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defaultThemeVersion="124226"/>
  <mc:AlternateContent xmlns:mc="http://schemas.openxmlformats.org/markup-compatibility/2006">
    <mc:Choice Requires="x15">
      <x15ac:absPath xmlns:x15ac="http://schemas.microsoft.com/office/spreadsheetml/2010/11/ac" url="D:\WARUNEE\0การประชุมทั้งหมด\9.คณะกรรมการบริหาร(กบห.)\15.คณะกรรมการบริหาร(กบห.)\2566\7-ต.ค.66\เอกสารประกอบการประชุม\"/>
    </mc:Choice>
  </mc:AlternateContent>
  <xr:revisionPtr revIDLastSave="0" documentId="13_ncr:1_{FEC18F92-52A5-44B5-B9F3-E5E4D2017B2C}" xr6:coauthVersionLast="47" xr6:coauthVersionMax="47" xr10:uidLastSave="{00000000-0000-0000-0000-000000000000}"/>
  <bookViews>
    <workbookView xWindow="-108" yWindow="-108" windowWidth="23256" windowHeight="12576" xr2:uid="{00000000-000D-0000-FFFF-FFFF00000000}"/>
  </bookViews>
  <sheets>
    <sheet name="สรุปภารวมงบ " sheetId="23" r:id="rId1"/>
    <sheet name="รายกุลุ่มงาน" sheetId="24" r:id="rId2"/>
    <sheet name="ประเด็นยุทธ์" sheetId="26" r:id="rId3"/>
    <sheet name="ประจำ" sheetId="27" r:id="rId4"/>
    <sheet name="1.บริหาร" sheetId="33" r:id="rId5"/>
    <sheet name="2.พยส." sheetId="40" r:id="rId6"/>
    <sheet name="3.กฎหมาย " sheetId="6" r:id="rId7"/>
    <sheet name="4.ตรวจสอบฯ" sheetId="8" r:id="rId8"/>
    <sheet name="5.คุ้มครองฯ" sheetId="9" r:id="rId9"/>
    <sheet name="6.ส่งเสริม" sheetId="11" r:id="rId10"/>
    <sheet name="7.อนามัย" sheetId="22" r:id="rId11"/>
    <sheet name="8.คุณภาพ" sheetId="20" r:id="rId12"/>
    <sheet name="9.แผนไทย" sheetId="30" r:id="rId13"/>
    <sheet name="10.ทันตกรรม" sheetId="15" r:id="rId14"/>
    <sheet name="11.ทรัพย์ฯ" sheetId="41" r:id="rId15"/>
    <sheet name="12.ประกัน" sheetId="42" r:id="rId16"/>
    <sheet name="13.สุขภาพจิต" sheetId="43" r:id="rId17"/>
    <sheet name="14.ควบคุมโรค" sheetId="44" r:id="rId18"/>
    <sheet name="15.NCD " sheetId="45" r:id="rId19"/>
    <sheet name="16.สุขศึกษา" sheetId="13" r:id="rId20"/>
    <sheet name="แหล่งงบ" sheetId="28" r:id="rId21"/>
    <sheet name="งบลงทุน" sheetId="2" r:id="rId22"/>
  </sheets>
  <externalReferences>
    <externalReference r:id="rId23"/>
  </externalReferences>
  <definedNames>
    <definedName name="_xlnm._FilterDatabase" localSheetId="11" hidden="1">'8.คุณภาพ'!$A$1:$U$35</definedName>
    <definedName name="_xlnm.Print_Area" localSheetId="3">ประจำ!$A$1:$Y$31</definedName>
    <definedName name="_xlnm.Print_Area" localSheetId="2">ประเด็นยุทธ์!$A$1:$N$25</definedName>
    <definedName name="_xlnm.Print_Area" localSheetId="1">รายกุลุ่มงาน!$A$1:$AM$47</definedName>
    <definedName name="_xlnm.Print_Area" localSheetId="0">'สรุปภารวมงบ '!$A$1:$L$21</definedName>
    <definedName name="_xlnm.Print_Titles" localSheetId="4">'1.บริหาร'!$4:$5</definedName>
    <definedName name="_xlnm.Print_Titles" localSheetId="13">'10.ทันตกรรม'!$4:$5</definedName>
    <definedName name="_xlnm.Print_Titles" localSheetId="14">'11.ทรัพย์ฯ'!$4:$5</definedName>
    <definedName name="_xlnm.Print_Titles" localSheetId="15">'12.ประกัน'!$4:$5</definedName>
    <definedName name="_xlnm.Print_Titles" localSheetId="16">'13.สุขภาพจิต'!$4:$5</definedName>
    <definedName name="_xlnm.Print_Titles" localSheetId="17">'14.ควบคุมโรค'!$4:$5</definedName>
    <definedName name="_xlnm.Print_Titles" localSheetId="18">'15.NCD '!$4:$5</definedName>
    <definedName name="_xlnm.Print_Titles" localSheetId="19">'16.สุขศึกษา'!$4:$5</definedName>
    <definedName name="_xlnm.Print_Titles" localSheetId="5">'2.พยส.'!$4:$5</definedName>
    <definedName name="_xlnm.Print_Titles" localSheetId="6">'3.กฎหมาย '!$4:$5</definedName>
    <definedName name="_xlnm.Print_Titles" localSheetId="7">'4.ตรวจสอบฯ'!$4:$5</definedName>
    <definedName name="_xlnm.Print_Titles" localSheetId="8">'5.คุ้มครองฯ'!$4:$5</definedName>
    <definedName name="_xlnm.Print_Titles" localSheetId="9">'6.ส่งเสริม'!$4:$5</definedName>
    <definedName name="_xlnm.Print_Titles" localSheetId="10">'7.อนามัย'!$4:$5</definedName>
    <definedName name="_xlnm.Print_Titles" localSheetId="11">'8.คุณภาพ'!$4:$5</definedName>
    <definedName name="_xlnm.Print_Titles" localSheetId="12">'9.แผนไทย'!$4:$5</definedName>
  </definedNames>
  <calcPr calcId="191029"/>
</workbook>
</file>

<file path=xl/calcChain.xml><?xml version="1.0" encoding="utf-8"?>
<calcChain xmlns="http://schemas.openxmlformats.org/spreadsheetml/2006/main">
  <c r="C28" i="28" l="1"/>
  <c r="W31" i="27"/>
  <c r="J17" i="45"/>
  <c r="K17" i="45"/>
  <c r="L17" i="45"/>
  <c r="M17" i="45"/>
  <c r="N17" i="45"/>
  <c r="O17" i="45"/>
  <c r="P17" i="45"/>
  <c r="Q17" i="45"/>
  <c r="R17" i="45"/>
  <c r="S17" i="45"/>
  <c r="T17" i="45"/>
  <c r="I17" i="45"/>
  <c r="J69" i="45"/>
  <c r="K69" i="45"/>
  <c r="L69" i="45"/>
  <c r="M69" i="45"/>
  <c r="N69" i="45"/>
  <c r="O69" i="45"/>
  <c r="P69" i="45"/>
  <c r="Q69" i="45"/>
  <c r="R69" i="45"/>
  <c r="S69" i="45"/>
  <c r="T69" i="45"/>
  <c r="I69" i="45"/>
  <c r="J115" i="45"/>
  <c r="K115" i="45"/>
  <c r="L115" i="45"/>
  <c r="M115" i="45"/>
  <c r="N115" i="45"/>
  <c r="O115" i="45"/>
  <c r="P115" i="45"/>
  <c r="Q115" i="45"/>
  <c r="R115" i="45"/>
  <c r="S115" i="45"/>
  <c r="T115" i="45"/>
  <c r="I115" i="45"/>
  <c r="J134" i="45"/>
  <c r="K134" i="45"/>
  <c r="L134" i="45"/>
  <c r="M134" i="45"/>
  <c r="N134" i="45"/>
  <c r="O134" i="45"/>
  <c r="P134" i="45"/>
  <c r="Q134" i="45"/>
  <c r="R134" i="45"/>
  <c r="S134" i="45"/>
  <c r="T134" i="45"/>
  <c r="I134" i="45"/>
  <c r="E45" i="24"/>
  <c r="AH44" i="24"/>
  <c r="AG43" i="24"/>
  <c r="D42" i="24"/>
  <c r="AD41" i="24"/>
  <c r="R26" i="27" s="1"/>
  <c r="AC41" i="24"/>
  <c r="AE40" i="24"/>
  <c r="F47" i="44"/>
  <c r="F46" i="44"/>
  <c r="N38" i="24" s="1"/>
  <c r="E46" i="44"/>
  <c r="F45" i="44"/>
  <c r="P38" i="24" s="1"/>
  <c r="E45" i="44"/>
  <c r="F95" i="44"/>
  <c r="J92" i="44"/>
  <c r="K92" i="44"/>
  <c r="L92" i="44"/>
  <c r="M92" i="44"/>
  <c r="N92" i="44"/>
  <c r="O92" i="44"/>
  <c r="P92" i="44"/>
  <c r="Q92" i="44"/>
  <c r="R92" i="44"/>
  <c r="S92" i="44"/>
  <c r="T92" i="44"/>
  <c r="I92" i="44"/>
  <c r="F94" i="44"/>
  <c r="D39" i="24" s="1"/>
  <c r="F93" i="44"/>
  <c r="J39" i="24" s="1"/>
  <c r="E94" i="44"/>
  <c r="E93" i="44"/>
  <c r="F149" i="44"/>
  <c r="E41" i="24" s="1"/>
  <c r="G17" i="23" s="1"/>
  <c r="F148" i="44"/>
  <c r="E148" i="44"/>
  <c r="J144" i="44"/>
  <c r="K144" i="44"/>
  <c r="L144" i="44"/>
  <c r="M144" i="44"/>
  <c r="N144" i="44"/>
  <c r="O144" i="44"/>
  <c r="P144" i="44"/>
  <c r="Q144" i="44"/>
  <c r="R144" i="44"/>
  <c r="S144" i="44"/>
  <c r="T144" i="44"/>
  <c r="I144" i="44"/>
  <c r="F147" i="44"/>
  <c r="F146" i="44"/>
  <c r="AF41" i="24" s="1"/>
  <c r="F145" i="44"/>
  <c r="AJ41" i="24" s="1"/>
  <c r="E147" i="44"/>
  <c r="E146" i="44"/>
  <c r="E145" i="44"/>
  <c r="Y37" i="24"/>
  <c r="M24" i="27" s="1"/>
  <c r="K211" i="43"/>
  <c r="L211" i="43"/>
  <c r="M211" i="43"/>
  <c r="N211" i="43"/>
  <c r="O211" i="43"/>
  <c r="P211" i="43"/>
  <c r="Q211" i="43"/>
  <c r="R211" i="43"/>
  <c r="S211" i="43"/>
  <c r="T211" i="43"/>
  <c r="J211" i="43"/>
  <c r="F214" i="43"/>
  <c r="AA37" i="24" s="1"/>
  <c r="E214" i="43"/>
  <c r="F212" i="43"/>
  <c r="F213" i="43"/>
  <c r="Z37" i="24" s="1"/>
  <c r="E213" i="43"/>
  <c r="E212" i="43"/>
  <c r="Y36" i="24"/>
  <c r="Y35" i="24"/>
  <c r="AK35" i="24" s="1"/>
  <c r="AL35" i="24" s="1"/>
  <c r="M34" i="24"/>
  <c r="E33" i="24"/>
  <c r="L31" i="24"/>
  <c r="J156" i="42"/>
  <c r="K156" i="42"/>
  <c r="L156" i="42"/>
  <c r="M156" i="42"/>
  <c r="N156" i="42"/>
  <c r="O156" i="42"/>
  <c r="P156" i="42"/>
  <c r="Q156" i="42"/>
  <c r="R156" i="42"/>
  <c r="S156" i="42"/>
  <c r="T156" i="42"/>
  <c r="I156" i="42"/>
  <c r="F158" i="42"/>
  <c r="F159" i="42" s="1"/>
  <c r="F157" i="42"/>
  <c r="E32" i="24" s="1"/>
  <c r="E158" i="42"/>
  <c r="E157" i="42"/>
  <c r="F44" i="42"/>
  <c r="F46" i="42" s="1"/>
  <c r="J43" i="42"/>
  <c r="K43" i="42"/>
  <c r="L43" i="42"/>
  <c r="M43" i="42"/>
  <c r="N43" i="42"/>
  <c r="O43" i="42"/>
  <c r="P43" i="42"/>
  <c r="Q43" i="42"/>
  <c r="R43" i="42"/>
  <c r="S43" i="42"/>
  <c r="T43" i="42"/>
  <c r="I43" i="42"/>
  <c r="F45" i="42"/>
  <c r="D30" i="24" s="1"/>
  <c r="E45" i="42"/>
  <c r="E44" i="42"/>
  <c r="AK41" i="24" l="1"/>
  <c r="D24" i="26"/>
  <c r="F17" i="23"/>
  <c r="I17" i="23"/>
  <c r="F215" i="43"/>
  <c r="F150" i="44"/>
  <c r="W32" i="24"/>
  <c r="J17" i="23"/>
  <c r="J16" i="23"/>
  <c r="M23" i="27"/>
  <c r="Y23" i="27" s="1"/>
  <c r="V156" i="42"/>
  <c r="L30" i="24"/>
  <c r="W69" i="45"/>
  <c r="V115" i="45"/>
  <c r="V92" i="44"/>
  <c r="V144" i="44"/>
  <c r="E28" i="24"/>
  <c r="D29" i="24"/>
  <c r="T44" i="44"/>
  <c r="S44" i="44"/>
  <c r="R44" i="44"/>
  <c r="Q44" i="44"/>
  <c r="P44" i="44"/>
  <c r="O44" i="44"/>
  <c r="N44" i="44"/>
  <c r="M44" i="44"/>
  <c r="L44" i="44"/>
  <c r="K44" i="44"/>
  <c r="J44" i="44"/>
  <c r="I44" i="44"/>
  <c r="T22" i="43"/>
  <c r="S22" i="43"/>
  <c r="R22" i="43"/>
  <c r="Q22" i="43"/>
  <c r="Q40" i="43" s="1"/>
  <c r="P22" i="43"/>
  <c r="O22" i="43"/>
  <c r="N22" i="43"/>
  <c r="M22" i="43"/>
  <c r="L22" i="43"/>
  <c r="K22" i="43"/>
  <c r="J22" i="43"/>
  <c r="I22" i="43"/>
  <c r="I72" i="42"/>
  <c r="T118" i="41"/>
  <c r="T450" i="41" s="1"/>
  <c r="S118" i="41"/>
  <c r="S450" i="41" s="1"/>
  <c r="R118" i="41"/>
  <c r="R450" i="41" s="1"/>
  <c r="Q118" i="41"/>
  <c r="Q450" i="41" s="1"/>
  <c r="P118" i="41"/>
  <c r="P450" i="41" s="1"/>
  <c r="O118" i="41"/>
  <c r="O450" i="41" s="1"/>
  <c r="N118" i="41"/>
  <c r="N450" i="41" s="1"/>
  <c r="M118" i="41"/>
  <c r="M450" i="41" s="1"/>
  <c r="L118" i="41"/>
  <c r="L450" i="41" s="1"/>
  <c r="K118" i="41"/>
  <c r="K450" i="41" s="1"/>
  <c r="J118" i="41"/>
  <c r="J450" i="41" s="1"/>
  <c r="I118" i="41"/>
  <c r="I450" i="41" s="1"/>
  <c r="E10" i="24"/>
  <c r="L118" i="40"/>
  <c r="M118" i="40"/>
  <c r="N118" i="40"/>
  <c r="O118" i="40"/>
  <c r="P118" i="40"/>
  <c r="Q118" i="40"/>
  <c r="R118" i="40"/>
  <c r="S118" i="40"/>
  <c r="T118" i="40"/>
  <c r="K118" i="40"/>
  <c r="F87" i="40"/>
  <c r="F86" i="40"/>
  <c r="F85" i="40"/>
  <c r="F84" i="40"/>
  <c r="F83" i="40"/>
  <c r="F50" i="40"/>
  <c r="F49" i="40"/>
  <c r="F52" i="40" s="1"/>
  <c r="F47" i="40"/>
  <c r="F46" i="40"/>
  <c r="J118" i="40"/>
  <c r="E121" i="40"/>
  <c r="E120" i="40"/>
  <c r="D8" i="24"/>
  <c r="D7" i="24"/>
  <c r="T28" i="40"/>
  <c r="S28" i="40"/>
  <c r="R28" i="40"/>
  <c r="Q28" i="40"/>
  <c r="P28" i="40"/>
  <c r="O28" i="40"/>
  <c r="N28" i="40"/>
  <c r="M28" i="40"/>
  <c r="L28" i="40"/>
  <c r="K28" i="40"/>
  <c r="J28" i="40"/>
  <c r="I28" i="40"/>
  <c r="V44" i="44" l="1"/>
  <c r="F88" i="40"/>
  <c r="J185" i="44"/>
  <c r="N185" i="44"/>
  <c r="R185" i="44"/>
  <c r="K185" i="44"/>
  <c r="O185" i="44"/>
  <c r="S185" i="44"/>
  <c r="L185" i="44"/>
  <c r="T185" i="44"/>
  <c r="Q72" i="42"/>
  <c r="M40" i="43"/>
  <c r="M95" i="43" s="1"/>
  <c r="J72" i="42"/>
  <c r="N72" i="42"/>
  <c r="R72" i="42"/>
  <c r="R84" i="42" s="1"/>
  <c r="J40" i="43"/>
  <c r="N40" i="43"/>
  <c r="R40" i="43"/>
  <c r="R95" i="43" s="1"/>
  <c r="J95" i="43"/>
  <c r="M72" i="42"/>
  <c r="I84" i="42"/>
  <c r="I40" i="43"/>
  <c r="Q95" i="43"/>
  <c r="K72" i="42"/>
  <c r="K84" i="42" s="1"/>
  <c r="O72" i="42"/>
  <c r="O84" i="42" s="1"/>
  <c r="S72" i="42"/>
  <c r="S84" i="42"/>
  <c r="K40" i="43"/>
  <c r="O40" i="43"/>
  <c r="S40" i="43"/>
  <c r="S95" i="43" s="1"/>
  <c r="K95" i="43"/>
  <c r="O95" i="43"/>
  <c r="L72" i="42"/>
  <c r="P72" i="42"/>
  <c r="T72" i="42"/>
  <c r="T84" i="42" s="1"/>
  <c r="L40" i="43"/>
  <c r="P40" i="43"/>
  <c r="T40" i="43"/>
  <c r="L95" i="43"/>
  <c r="F48" i="40"/>
  <c r="F121" i="40" s="1"/>
  <c r="E9" i="24" s="1"/>
  <c r="Q42" i="40"/>
  <c r="J42" i="40"/>
  <c r="N42" i="40"/>
  <c r="R42" i="40"/>
  <c r="M42" i="40"/>
  <c r="K42" i="40"/>
  <c r="O42" i="40"/>
  <c r="S42" i="40"/>
  <c r="I42" i="40"/>
  <c r="L42" i="40"/>
  <c r="P42" i="40"/>
  <c r="T42" i="40"/>
  <c r="I95" i="43" l="1"/>
  <c r="I211" i="43" s="1"/>
  <c r="V211" i="43" s="1"/>
  <c r="N84" i="42"/>
  <c r="P84" i="42"/>
  <c r="I185" i="44"/>
  <c r="P185" i="44"/>
  <c r="Q185" i="44"/>
  <c r="M185" i="44"/>
  <c r="L84" i="42"/>
  <c r="Q84" i="42"/>
  <c r="T95" i="43"/>
  <c r="M84" i="42"/>
  <c r="J84" i="42"/>
  <c r="P95" i="43"/>
  <c r="N95" i="43"/>
  <c r="AI9" i="24"/>
  <c r="J5" i="23" s="1"/>
  <c r="I49" i="40"/>
  <c r="I118" i="40" s="1"/>
  <c r="F118" i="40"/>
  <c r="F122" i="40"/>
  <c r="J18" i="26" l="1"/>
  <c r="K20" i="27"/>
  <c r="D20" i="27"/>
  <c r="J21" i="26"/>
  <c r="D18" i="26"/>
  <c r="D19" i="27"/>
  <c r="D19" i="26"/>
  <c r="D7" i="27"/>
  <c r="D17" i="26"/>
  <c r="E6" i="24"/>
  <c r="D5" i="27" s="1"/>
  <c r="I35" i="33"/>
  <c r="J35" i="33"/>
  <c r="K35" i="33"/>
  <c r="L35" i="33"/>
  <c r="M35" i="33"/>
  <c r="N35" i="33"/>
  <c r="O35" i="33"/>
  <c r="P35" i="33"/>
  <c r="Q35" i="33"/>
  <c r="R35" i="33"/>
  <c r="S35" i="33"/>
  <c r="T35" i="33"/>
  <c r="I18" i="23" l="1"/>
  <c r="F45" i="24"/>
  <c r="U27" i="27"/>
  <c r="D9" i="26"/>
  <c r="M22" i="26"/>
  <c r="H24" i="26"/>
  <c r="S25" i="27"/>
  <c r="Q26" i="27"/>
  <c r="D26" i="27"/>
  <c r="T26" i="27"/>
  <c r="X26" i="27"/>
  <c r="L24" i="26"/>
  <c r="L22" i="26"/>
  <c r="AB26" i="24"/>
  <c r="P17" i="27" s="1"/>
  <c r="D25" i="24"/>
  <c r="D15" i="26" s="1"/>
  <c r="T93" i="30"/>
  <c r="S93" i="30"/>
  <c r="R93" i="30"/>
  <c r="Q93" i="30"/>
  <c r="P93" i="30"/>
  <c r="O93" i="30"/>
  <c r="N93" i="30"/>
  <c r="M93" i="30"/>
  <c r="L93" i="30"/>
  <c r="K93" i="30"/>
  <c r="J93" i="30"/>
  <c r="I93" i="30"/>
  <c r="T24" i="30"/>
  <c r="S24" i="30"/>
  <c r="R24" i="30"/>
  <c r="Q24" i="30"/>
  <c r="P24" i="30"/>
  <c r="O24" i="30"/>
  <c r="N24" i="30"/>
  <c r="M24" i="30"/>
  <c r="L24" i="30"/>
  <c r="K24" i="30"/>
  <c r="J24" i="30"/>
  <c r="I24" i="30"/>
  <c r="D6" i="27" l="1"/>
  <c r="Y6" i="27" s="1"/>
  <c r="O47" i="24" l="1"/>
  <c r="O49" i="24" s="1"/>
  <c r="Y29" i="27"/>
  <c r="Y28" i="27"/>
  <c r="C25" i="27"/>
  <c r="C32" i="23" l="1"/>
  <c r="Y7" i="27"/>
  <c r="N6" i="26"/>
  <c r="V31" i="27"/>
  <c r="Y27" i="27"/>
  <c r="Y19" i="27"/>
  <c r="P31" i="27"/>
  <c r="Y5" i="27"/>
  <c r="F13" i="2"/>
  <c r="N21" i="26"/>
  <c r="N15" i="26"/>
  <c r="H14" i="26"/>
  <c r="G13" i="26"/>
  <c r="N13" i="26" s="1"/>
  <c r="E8" i="26"/>
  <c r="D8" i="26"/>
  <c r="I7" i="26"/>
  <c r="I25" i="26" s="1"/>
  <c r="F7" i="26"/>
  <c r="F25" i="26" s="1"/>
  <c r="E7" i="26"/>
  <c r="D7" i="26"/>
  <c r="O8" i="26" s="1"/>
  <c r="D12" i="26"/>
  <c r="N12" i="26" s="1"/>
  <c r="N17" i="26"/>
  <c r="W6" i="20"/>
  <c r="W4" i="11"/>
  <c r="E5" i="23"/>
  <c r="E6" i="23"/>
  <c r="E7" i="23"/>
  <c r="E8" i="23"/>
  <c r="E9" i="23"/>
  <c r="E10" i="23"/>
  <c r="E11" i="23"/>
  <c r="E12" i="23"/>
  <c r="E13" i="23"/>
  <c r="E14" i="23"/>
  <c r="E15" i="23"/>
  <c r="E16" i="23"/>
  <c r="E17" i="23"/>
  <c r="E18" i="23"/>
  <c r="E4" i="23"/>
  <c r="AK7" i="24"/>
  <c r="AK8" i="24"/>
  <c r="AK9" i="24"/>
  <c r="AK10" i="24"/>
  <c r="AK11" i="24"/>
  <c r="AK12" i="24"/>
  <c r="AK16" i="24"/>
  <c r="AK20" i="24"/>
  <c r="AK25" i="24"/>
  <c r="AK27" i="24"/>
  <c r="AK28" i="24"/>
  <c r="AK29" i="24"/>
  <c r="AK33" i="24"/>
  <c r="AK44" i="24"/>
  <c r="AK45" i="24"/>
  <c r="AL45" i="24" s="1"/>
  <c r="AK46" i="24"/>
  <c r="AK6" i="24"/>
  <c r="F10" i="24"/>
  <c r="F14" i="24"/>
  <c r="F15" i="24"/>
  <c r="F16" i="24"/>
  <c r="F21" i="24"/>
  <c r="F22" i="24"/>
  <c r="F23" i="24"/>
  <c r="F26" i="24"/>
  <c r="F31" i="24"/>
  <c r="F9" i="24"/>
  <c r="F43" i="24"/>
  <c r="F44" i="24"/>
  <c r="F39" i="24"/>
  <c r="F40" i="24"/>
  <c r="F38" i="24"/>
  <c r="F36" i="24"/>
  <c r="F37" i="24"/>
  <c r="F34" i="24"/>
  <c r="F19" i="24"/>
  <c r="AL44" i="24" l="1"/>
  <c r="AL16" i="24"/>
  <c r="AL10" i="24"/>
  <c r="AL9" i="24"/>
  <c r="Y17" i="27"/>
  <c r="G25" i="26"/>
  <c r="N8" i="26"/>
  <c r="N7" i="26"/>
  <c r="N19" i="26"/>
  <c r="N14" i="26"/>
  <c r="N11" i="26" s="1"/>
  <c r="E25" i="26"/>
  <c r="U31" i="27"/>
  <c r="D20" i="23"/>
  <c r="C20" i="23"/>
  <c r="F48" i="13"/>
  <c r="AH47" i="24" l="1"/>
  <c r="K19" i="23" l="1"/>
  <c r="J49" i="13"/>
  <c r="K49" i="13"/>
  <c r="L49" i="13"/>
  <c r="M49" i="13"/>
  <c r="N49" i="13"/>
  <c r="O49" i="13"/>
  <c r="P49" i="13"/>
  <c r="Q49" i="13"/>
  <c r="S49" i="13"/>
  <c r="I49" i="13"/>
  <c r="F44" i="13" l="1"/>
  <c r="T49" i="13"/>
  <c r="G18" i="23"/>
  <c r="AK43" i="24"/>
  <c r="AL43" i="24" s="1"/>
  <c r="F49" i="13" l="1"/>
  <c r="R42" i="13"/>
  <c r="R49" i="13" s="1"/>
  <c r="F18" i="23"/>
  <c r="H18" i="23" s="1"/>
  <c r="AK42" i="24"/>
  <c r="N9" i="26"/>
  <c r="AG47" i="24"/>
  <c r="J18" i="23"/>
  <c r="T31" i="27"/>
  <c r="Q31" i="27"/>
  <c r="H16" i="23"/>
  <c r="M22" i="27"/>
  <c r="Y22" i="27" s="1"/>
  <c r="K10" i="26"/>
  <c r="K13" i="23"/>
  <c r="K14" i="23"/>
  <c r="E19" i="23"/>
  <c r="E20" i="23" s="1"/>
  <c r="AK32" i="24"/>
  <c r="D21" i="27"/>
  <c r="Y21" i="27" s="1"/>
  <c r="AK31" i="24"/>
  <c r="AL31" i="24" s="1"/>
  <c r="K5" i="23"/>
  <c r="K6" i="23"/>
  <c r="L6" i="23" s="1"/>
  <c r="K7" i="23"/>
  <c r="K4" i="23"/>
  <c r="E27" i="24"/>
  <c r="D18" i="27" s="1"/>
  <c r="Y18" i="27" s="1"/>
  <c r="AK26" i="24"/>
  <c r="AL26" i="24" s="1"/>
  <c r="F166" i="20"/>
  <c r="E167" i="20"/>
  <c r="E166" i="20"/>
  <c r="F165" i="20"/>
  <c r="E24" i="24" s="1"/>
  <c r="D16" i="27" s="1"/>
  <c r="E165" i="20"/>
  <c r="J163" i="20"/>
  <c r="K163" i="20"/>
  <c r="L163" i="20"/>
  <c r="M163" i="20"/>
  <c r="N163" i="20"/>
  <c r="O163" i="20"/>
  <c r="P163" i="20"/>
  <c r="Q163" i="20"/>
  <c r="R163" i="20"/>
  <c r="S163" i="20"/>
  <c r="T163" i="20"/>
  <c r="I163" i="20"/>
  <c r="F162" i="20"/>
  <c r="F167" i="20" s="1"/>
  <c r="J23" i="24"/>
  <c r="J50" i="20"/>
  <c r="K50" i="20"/>
  <c r="L50" i="20"/>
  <c r="M50" i="20"/>
  <c r="N50" i="20"/>
  <c r="O50" i="20"/>
  <c r="P50" i="20"/>
  <c r="Q50" i="20"/>
  <c r="R50" i="20"/>
  <c r="S50" i="20"/>
  <c r="T50" i="20"/>
  <c r="U50" i="20"/>
  <c r="I50" i="20"/>
  <c r="I22" i="24"/>
  <c r="U21" i="24"/>
  <c r="E20" i="24"/>
  <c r="T19" i="24"/>
  <c r="G18" i="24"/>
  <c r="AK18" i="24" s="1"/>
  <c r="D18" i="24"/>
  <c r="K17" i="24"/>
  <c r="K47" i="24" s="1"/>
  <c r="K49" i="24" s="1"/>
  <c r="H17" i="24"/>
  <c r="H47" i="24" s="1"/>
  <c r="H49" i="24" s="1"/>
  <c r="G17" i="24"/>
  <c r="D17" i="24"/>
  <c r="F9" i="23" s="1"/>
  <c r="Q15" i="24"/>
  <c r="Q14" i="24"/>
  <c r="S13" i="24"/>
  <c r="R13" i="24"/>
  <c r="Q13" i="24"/>
  <c r="E10" i="27" s="1"/>
  <c r="E13" i="24"/>
  <c r="D10" i="27" s="1"/>
  <c r="E12" i="24"/>
  <c r="D9" i="27" s="1"/>
  <c r="Y9" i="27" s="1"/>
  <c r="E11" i="24"/>
  <c r="D8" i="27" s="1"/>
  <c r="Y8" i="27" s="1"/>
  <c r="AM10" i="24"/>
  <c r="F5" i="23"/>
  <c r="F6" i="24"/>
  <c r="AL6" i="24" s="1"/>
  <c r="G6" i="23"/>
  <c r="T50" i="22"/>
  <c r="S50" i="22"/>
  <c r="R50" i="22"/>
  <c r="Q50" i="22"/>
  <c r="P50" i="22"/>
  <c r="O50" i="22"/>
  <c r="N50" i="22"/>
  <c r="M50" i="22"/>
  <c r="L50" i="22"/>
  <c r="K50" i="22"/>
  <c r="J50" i="22"/>
  <c r="I50" i="22"/>
  <c r="I35" i="20"/>
  <c r="J35" i="20"/>
  <c r="K35" i="20"/>
  <c r="L35" i="20"/>
  <c r="M35" i="20"/>
  <c r="N35" i="20"/>
  <c r="V22" i="24" s="1"/>
  <c r="O35" i="20"/>
  <c r="P35" i="20"/>
  <c r="Q35" i="20"/>
  <c r="R35" i="20"/>
  <c r="S35" i="20"/>
  <c r="T35" i="20"/>
  <c r="I28" i="15"/>
  <c r="J28" i="15"/>
  <c r="K28" i="15"/>
  <c r="L28" i="15"/>
  <c r="M28" i="15"/>
  <c r="N28" i="15"/>
  <c r="O28" i="15"/>
  <c r="P28" i="15"/>
  <c r="Q28" i="15"/>
  <c r="R28" i="15"/>
  <c r="S28" i="15"/>
  <c r="T28" i="15"/>
  <c r="F154" i="11"/>
  <c r="F153" i="11"/>
  <c r="E154" i="11"/>
  <c r="E153" i="11"/>
  <c r="F102" i="11"/>
  <c r="E102" i="11"/>
  <c r="F101" i="11"/>
  <c r="E101" i="11"/>
  <c r="F100" i="11"/>
  <c r="E100" i="11"/>
  <c r="F99" i="11"/>
  <c r="E99" i="11"/>
  <c r="T26" i="11"/>
  <c r="S26" i="11"/>
  <c r="R26" i="11"/>
  <c r="Q26" i="11"/>
  <c r="Q98" i="11" s="1"/>
  <c r="P26" i="11"/>
  <c r="P98" i="11" s="1"/>
  <c r="O26" i="11"/>
  <c r="N26" i="11"/>
  <c r="N98" i="11" s="1"/>
  <c r="M26" i="11"/>
  <c r="L26" i="11"/>
  <c r="K26" i="11"/>
  <c r="J26" i="11"/>
  <c r="I26" i="11"/>
  <c r="I98" i="11" s="1"/>
  <c r="F49" i="9"/>
  <c r="F48" i="9"/>
  <c r="E48" i="9"/>
  <c r="F47" i="9"/>
  <c r="E47" i="9"/>
  <c r="F46" i="9"/>
  <c r="E46" i="9"/>
  <c r="T45" i="9"/>
  <c r="T64" i="9" s="1"/>
  <c r="S45" i="9"/>
  <c r="R45" i="9"/>
  <c r="Q45" i="9"/>
  <c r="Q64" i="9" s="1"/>
  <c r="P45" i="9"/>
  <c r="O45" i="9"/>
  <c r="O64" i="9" s="1"/>
  <c r="N45" i="9"/>
  <c r="M45" i="9"/>
  <c r="M64" i="9" s="1"/>
  <c r="L45" i="9"/>
  <c r="L64" i="9" s="1"/>
  <c r="K45" i="9"/>
  <c r="J45" i="9"/>
  <c r="I45" i="9"/>
  <c r="T24" i="8"/>
  <c r="T39" i="8" s="1"/>
  <c r="S24" i="8"/>
  <c r="S39" i="8" s="1"/>
  <c r="R24" i="8"/>
  <c r="R39" i="8" s="1"/>
  <c r="Q24" i="8"/>
  <c r="Q39" i="8" s="1"/>
  <c r="P24" i="8"/>
  <c r="P39" i="8" s="1"/>
  <c r="O24" i="8"/>
  <c r="O39" i="8" s="1"/>
  <c r="N24" i="8"/>
  <c r="N39" i="8" s="1"/>
  <c r="M24" i="8"/>
  <c r="M39" i="8" s="1"/>
  <c r="L24" i="8"/>
  <c r="L39" i="8" s="1"/>
  <c r="K24" i="8"/>
  <c r="K39" i="8" s="1"/>
  <c r="J24" i="8"/>
  <c r="J39" i="8" s="1"/>
  <c r="I24" i="8"/>
  <c r="I39" i="8" s="1"/>
  <c r="T38" i="6"/>
  <c r="S38" i="6"/>
  <c r="R38" i="6"/>
  <c r="Q38" i="6"/>
  <c r="P38" i="6"/>
  <c r="O38" i="6"/>
  <c r="N38" i="6"/>
  <c r="M38" i="6"/>
  <c r="L38" i="6"/>
  <c r="K38" i="6"/>
  <c r="J38" i="6"/>
  <c r="I38" i="6"/>
  <c r="AK23" i="24" l="1"/>
  <c r="AL23" i="24" s="1"/>
  <c r="AA47" i="24"/>
  <c r="AA49" i="24" s="1"/>
  <c r="O24" i="27"/>
  <c r="O31" i="27" s="1"/>
  <c r="AK14" i="24"/>
  <c r="AL14" i="24" s="1"/>
  <c r="E11" i="27"/>
  <c r="Y11" i="27" s="1"/>
  <c r="H13" i="27"/>
  <c r="J9" i="23"/>
  <c r="AK15" i="24"/>
  <c r="AL15" i="24" s="1"/>
  <c r="E12" i="27"/>
  <c r="Y12" i="27" s="1"/>
  <c r="D14" i="27"/>
  <c r="Y14" i="27" s="1"/>
  <c r="G9" i="23"/>
  <c r="R47" i="24"/>
  <c r="R49" i="24" s="1"/>
  <c r="F10" i="27"/>
  <c r="F31" i="27" s="1"/>
  <c r="AK21" i="24"/>
  <c r="AL21" i="24" s="1"/>
  <c r="AM21" i="24" s="1"/>
  <c r="I15" i="27"/>
  <c r="N10" i="26"/>
  <c r="N5" i="26" s="1"/>
  <c r="O5" i="26" s="1"/>
  <c r="K25" i="26"/>
  <c r="S47" i="24"/>
  <c r="S49" i="24" s="1"/>
  <c r="G10" i="27"/>
  <c r="G31" i="27" s="1"/>
  <c r="I9" i="23"/>
  <c r="V24" i="24"/>
  <c r="AK24" i="24" s="1"/>
  <c r="F163" i="20"/>
  <c r="X24" i="24"/>
  <c r="AK30" i="24"/>
  <c r="J25" i="26"/>
  <c r="K31" i="27"/>
  <c r="F30" i="24"/>
  <c r="AL30" i="24" s="1"/>
  <c r="M31" i="27"/>
  <c r="F168" i="20"/>
  <c r="Y20" i="27"/>
  <c r="D30" i="27"/>
  <c r="Y30" i="27" s="1"/>
  <c r="E46" i="24"/>
  <c r="G7" i="23"/>
  <c r="H7" i="23" s="1"/>
  <c r="L7" i="23" s="1"/>
  <c r="F42" i="24"/>
  <c r="K18" i="23"/>
  <c r="L18" i="23" s="1"/>
  <c r="AJ47" i="24"/>
  <c r="AJ49" i="24" s="1"/>
  <c r="X31" i="27"/>
  <c r="P47" i="24"/>
  <c r="P49" i="24" s="1"/>
  <c r="M25" i="26"/>
  <c r="AD47" i="24"/>
  <c r="R31" i="27"/>
  <c r="N47" i="24"/>
  <c r="AE47" i="24"/>
  <c r="AE49" i="24" s="1"/>
  <c r="H25" i="26"/>
  <c r="N24" i="26"/>
  <c r="N23" i="26" s="1"/>
  <c r="H17" i="23"/>
  <c r="Y26" i="27"/>
  <c r="AK19" i="24"/>
  <c r="AL19" i="24" s="1"/>
  <c r="AK17" i="24"/>
  <c r="AK22" i="24"/>
  <c r="AL22" i="24" s="1"/>
  <c r="I16" i="23"/>
  <c r="AK34" i="24"/>
  <c r="AL34" i="24" s="1"/>
  <c r="AK13" i="24"/>
  <c r="AK36" i="24"/>
  <c r="AL36" i="24" s="1"/>
  <c r="F7" i="24"/>
  <c r="AL7" i="24" s="1"/>
  <c r="F8" i="24"/>
  <c r="AL8" i="24" s="1"/>
  <c r="F12" i="24"/>
  <c r="AL12" i="24" s="1"/>
  <c r="F32" i="24"/>
  <c r="AL32" i="24" s="1"/>
  <c r="F13" i="24"/>
  <c r="F33" i="24"/>
  <c r="AL33" i="24" s="1"/>
  <c r="F11" i="24"/>
  <c r="AL11" i="24" s="1"/>
  <c r="F25" i="24"/>
  <c r="AL25" i="24" s="1"/>
  <c r="F28" i="24"/>
  <c r="AL28" i="24" s="1"/>
  <c r="F24" i="24"/>
  <c r="F29" i="24"/>
  <c r="AL29" i="24" s="1"/>
  <c r="F17" i="24"/>
  <c r="F18" i="24"/>
  <c r="AL18" i="24" s="1"/>
  <c r="F20" i="24"/>
  <c r="AL20" i="24" s="1"/>
  <c r="F27" i="24"/>
  <c r="AL27" i="24" s="1"/>
  <c r="AM27" i="24" s="1"/>
  <c r="G47" i="24"/>
  <c r="Q47" i="24"/>
  <c r="Q49" i="24" s="1"/>
  <c r="G8" i="23"/>
  <c r="G4" i="23"/>
  <c r="H4" i="23" s="1"/>
  <c r="F14" i="23"/>
  <c r="I47" i="24"/>
  <c r="J15" i="23"/>
  <c r="W47" i="24"/>
  <c r="M47" i="24"/>
  <c r="M49" i="24" s="1"/>
  <c r="Y47" i="24"/>
  <c r="Y49" i="24" s="1"/>
  <c r="T47" i="24"/>
  <c r="T49" i="24" s="1"/>
  <c r="AB47" i="24"/>
  <c r="AB49" i="24" s="1"/>
  <c r="J10" i="23"/>
  <c r="K10" i="23" s="1"/>
  <c r="L10" i="23" s="1"/>
  <c r="U47" i="24"/>
  <c r="U49" i="24" s="1"/>
  <c r="G14" i="23"/>
  <c r="G15" i="23"/>
  <c r="J12" i="23"/>
  <c r="K12" i="23" s="1"/>
  <c r="G13" i="23"/>
  <c r="H13" i="23" s="1"/>
  <c r="L13" i="23" s="1"/>
  <c r="F12" i="23"/>
  <c r="H12" i="23" s="1"/>
  <c r="I11" i="23"/>
  <c r="G11" i="23"/>
  <c r="H11" i="23" s="1"/>
  <c r="J8" i="23"/>
  <c r="K8" i="23" s="1"/>
  <c r="L8" i="23" s="1"/>
  <c r="G5" i="23"/>
  <c r="J98" i="11"/>
  <c r="J152" i="11" s="1"/>
  <c r="R98" i="11"/>
  <c r="R152" i="11" s="1"/>
  <c r="N152" i="11"/>
  <c r="K98" i="11"/>
  <c r="S98" i="11"/>
  <c r="L98" i="11"/>
  <c r="L152" i="11" s="1"/>
  <c r="T98" i="11"/>
  <c r="P152" i="11"/>
  <c r="P168" i="11" s="1"/>
  <c r="P205" i="11" s="1"/>
  <c r="M98" i="11"/>
  <c r="I152" i="11"/>
  <c r="Q152" i="11"/>
  <c r="Q168" i="11" s="1"/>
  <c r="O98" i="11"/>
  <c r="S152" i="11"/>
  <c r="S168" i="11" s="1"/>
  <c r="N64" i="9"/>
  <c r="N76" i="9" s="1"/>
  <c r="Q76" i="9"/>
  <c r="I64" i="9"/>
  <c r="I76" i="9" s="1"/>
  <c r="P64" i="9"/>
  <c r="P76" i="9" s="1"/>
  <c r="T76" i="9"/>
  <c r="M76" i="9"/>
  <c r="L76" i="9"/>
  <c r="J64" i="9"/>
  <c r="J76" i="9" s="1"/>
  <c r="R64" i="9"/>
  <c r="R76" i="9" s="1"/>
  <c r="K64" i="9"/>
  <c r="K76" i="9" s="1"/>
  <c r="S64" i="9"/>
  <c r="S76" i="9" s="1"/>
  <c r="O76" i="9"/>
  <c r="AL24" i="24" l="1"/>
  <c r="L4" i="23"/>
  <c r="AL42" i="24"/>
  <c r="E31" i="27"/>
  <c r="AM9" i="24"/>
  <c r="Y10" i="27"/>
  <c r="J16" i="27"/>
  <c r="J31" i="27" s="1"/>
  <c r="Z47" i="24"/>
  <c r="G49" i="24" s="1"/>
  <c r="N24" i="27"/>
  <c r="I31" i="27"/>
  <c r="Y15" i="27"/>
  <c r="AL13" i="24"/>
  <c r="AM15" i="24" s="1"/>
  <c r="H31" i="27"/>
  <c r="Y13" i="27"/>
  <c r="X47" i="24"/>
  <c r="X49" i="24" s="1"/>
  <c r="L16" i="27"/>
  <c r="L31" i="27" s="1"/>
  <c r="AM33" i="24"/>
  <c r="AK37" i="24"/>
  <c r="AL37" i="24" s="1"/>
  <c r="AM37" i="24" s="1"/>
  <c r="K16" i="23"/>
  <c r="L16" i="23" s="1"/>
  <c r="F46" i="24"/>
  <c r="G19" i="23"/>
  <c r="H19" i="23" s="1"/>
  <c r="L19" i="23" s="1"/>
  <c r="N18" i="26"/>
  <c r="D25" i="26"/>
  <c r="L47" i="24"/>
  <c r="L49" i="24" s="1"/>
  <c r="V47" i="24"/>
  <c r="I49" i="24" s="1"/>
  <c r="K152" i="11"/>
  <c r="K168" i="11" s="1"/>
  <c r="J11" i="23"/>
  <c r="K11" i="23" s="1"/>
  <c r="L11" i="23" s="1"/>
  <c r="D47" i="24"/>
  <c r="I15" i="23"/>
  <c r="K15" i="23" s="1"/>
  <c r="F15" i="23"/>
  <c r="H15" i="23" s="1"/>
  <c r="N49" i="24"/>
  <c r="F41" i="24"/>
  <c r="AL41" i="24" s="1"/>
  <c r="AK40" i="24"/>
  <c r="AL40" i="24" s="1"/>
  <c r="E47" i="24"/>
  <c r="L25" i="26"/>
  <c r="N22" i="26"/>
  <c r="N20" i="26" s="1"/>
  <c r="D31" i="27"/>
  <c r="AK38" i="24"/>
  <c r="AL38" i="24" s="1"/>
  <c r="S31" i="27"/>
  <c r="Y25" i="27"/>
  <c r="AM24" i="24"/>
  <c r="AL17" i="24"/>
  <c r="AM20" i="24" s="1"/>
  <c r="AK39" i="24"/>
  <c r="AL39" i="24" s="1"/>
  <c r="AM12" i="24"/>
  <c r="J47" i="24"/>
  <c r="J49" i="24" s="1"/>
  <c r="AF47" i="24"/>
  <c r="AF49" i="24" s="1"/>
  <c r="AM26" i="24"/>
  <c r="AC47" i="24"/>
  <c r="AC49" i="24" s="1"/>
  <c r="AM6" i="24"/>
  <c r="H14" i="23"/>
  <c r="L14" i="23" s="1"/>
  <c r="AM29" i="24"/>
  <c r="L12" i="23"/>
  <c r="K9" i="23"/>
  <c r="H9" i="23"/>
  <c r="H5" i="23"/>
  <c r="L5" i="23" s="1"/>
  <c r="S205" i="11"/>
  <c r="O152" i="11"/>
  <c r="O168" i="11" s="1"/>
  <c r="T152" i="11"/>
  <c r="T168" i="11" s="1"/>
  <c r="N168" i="11"/>
  <c r="N205" i="11" s="1"/>
  <c r="M152" i="11"/>
  <c r="M168" i="11" s="1"/>
  <c r="L168" i="11"/>
  <c r="L205" i="11" s="1"/>
  <c r="I168" i="11"/>
  <c r="I205" i="11" s="1"/>
  <c r="Q205" i="11"/>
  <c r="R168" i="11"/>
  <c r="R205" i="11" s="1"/>
  <c r="J168" i="11"/>
  <c r="J205" i="11" s="1"/>
  <c r="W6" i="2"/>
  <c r="H20" i="23" l="1"/>
  <c r="AL46" i="24"/>
  <c r="AL47" i="24" s="1"/>
  <c r="N31" i="27"/>
  <c r="Y24" i="27"/>
  <c r="AM45" i="24"/>
  <c r="Y16" i="27"/>
  <c r="Y31" i="27" s="1"/>
  <c r="Y34" i="27" s="1"/>
  <c r="N16" i="26"/>
  <c r="N25" i="26" s="1"/>
  <c r="N27" i="26" s="1"/>
  <c r="F20" i="23"/>
  <c r="AM41" i="24"/>
  <c r="F47" i="24"/>
  <c r="G20" i="23"/>
  <c r="I20" i="23"/>
  <c r="K205" i="11"/>
  <c r="AK47" i="24"/>
  <c r="L15" i="23"/>
  <c r="K17" i="23"/>
  <c r="J20" i="23"/>
  <c r="L9" i="23"/>
  <c r="O205" i="11"/>
  <c r="T205" i="11"/>
  <c r="M205" i="11"/>
  <c r="AM46" i="24" l="1"/>
  <c r="O16" i="26"/>
  <c r="AM47" i="24"/>
  <c r="L17" i="23"/>
  <c r="L20" i="23" s="1"/>
  <c r="AL49" i="24" s="1"/>
  <c r="K20" i="23"/>
</calcChain>
</file>

<file path=xl/sharedStrings.xml><?xml version="1.0" encoding="utf-8"?>
<sst xmlns="http://schemas.openxmlformats.org/spreadsheetml/2006/main" count="6406" uniqueCount="3078">
  <si>
    <t>แผนปฏิบัติราชการสำนักงานสาธารณสุขจังหวัดสระแก้ว ประจำปีงบประมาณ พ.ศ. 2567</t>
  </si>
  <si>
    <t>ประเด็นยุทธศาสตร์ 2. การจัดบริการสุขภาพที่มีคุณภาพและเป็นเลิศ</t>
  </si>
  <si>
    <t>กลยุทธ์ 5. พัฒนาศักยภาพระบบบริการสุขภาพ ของโรงพยาบาลทุกระดับให้มีคุณภาพ ได้มาตรฐาน มีความปลอดภัย ประชาชนเชื่อมั่น วางใจในระบบบริการ</t>
  </si>
  <si>
    <t>กิจกรรมที่สำคัญของโครงการ</t>
  </si>
  <si>
    <t>ผลผลิต</t>
  </si>
  <si>
    <t>ตัวชี้วัดค่าเป้าหมาย</t>
  </si>
  <si>
    <t>กลุ่มเป้าหมาย/จำนวน</t>
  </si>
  <si>
    <t>งบประมาณ</t>
  </si>
  <si>
    <t>ระยะเวลา</t>
  </si>
  <si>
    <t>ระยะเวลาดำเนินงาน</t>
  </si>
  <si>
    <t>ผู้รับผิดชอบ</t>
  </si>
  <si>
    <t>รายละเอียด</t>
  </si>
  <si>
    <t>จำนวน (บาท)</t>
  </si>
  <si>
    <t>แหล่งงบ</t>
  </si>
  <si>
    <t>ต.ค.</t>
  </si>
  <si>
    <t>พ.ย.</t>
  </si>
  <si>
    <t>ธ.ค.</t>
  </si>
  <si>
    <t>ม.ค.</t>
  </si>
  <si>
    <t>ก.พ.</t>
  </si>
  <si>
    <t>มี.ค.</t>
  </si>
  <si>
    <t>เม.ย.</t>
  </si>
  <si>
    <t>พ.ค.</t>
  </si>
  <si>
    <t>มิ.ย.</t>
  </si>
  <si>
    <t>ก.ค.</t>
  </si>
  <si>
    <t>ส.ค.</t>
  </si>
  <si>
    <t>ก.ย.</t>
  </si>
  <si>
    <t>โครงการพัฒนาระบบบริการสุขภาพ (Service Plan) จังหวัดสระแก้ว ปีงบประมาณ พ.ศ.2567</t>
  </si>
  <si>
    <t>สสจ.สระแก้ว</t>
  </si>
  <si>
    <t>1 ต.ค.-30 ก.ย. 67</t>
  </si>
  <si>
    <t>จิระเดช ช่างสาย</t>
  </si>
  <si>
    <t>รวมเป็นเงิน</t>
  </si>
  <si>
    <t>ประชุมคณะกรรมการฯ ปีละ 2 ครั้ง</t>
  </si>
  <si>
    <t>มีการถ่ายทอดนโยบายดารดำเนินงานพัฒนาระบบบริการสุขภาพ</t>
  </si>
  <si>
    <t>นพ.สสจ. รอง นพ.สสจ ประธาน CSO จังหวัด ประธานและเลขา SP ทุกสาขา และกลุ่มงานบริหารทรัพยากรบุคคล จำนวน 2 ครั้ง จำนวน 150 คน</t>
  </si>
  <si>
    <t>1) ค่าอาหารกลางวัน 150 คนๆ ละ 2 มื้อๆ ละ 80 บาท</t>
  </si>
  <si>
    <t>สรณพ ลาดนอก</t>
  </si>
  <si>
    <t>2) ค่าอาหารว่างและเครื่องดื่ม 150 คนๆ ละ 4 มื้อๆ ละ 35 บาท</t>
  </si>
  <si>
    <t>โรงพยาบาล ทุกแห่ง มีการรายงานข้อมูลพื้นฐานปีละ 1 ครั้ง</t>
  </si>
  <si>
    <t>มีข้อมูลพื้นฐานสถานบริการ สนับสนุนการวางแผนการพัฒนาระบบบริการสุขภาพ</t>
  </si>
  <si>
    <t>โรงพยาบาลทุกแห่ง</t>
  </si>
  <si>
    <t>1) ไม่ใช้งบประมาณ 0 บาท</t>
  </si>
  <si>
    <t>1-30 พ.ย. 66</t>
  </si>
  <si>
    <t>โรงพยาบาล ทุกแห่ง มีการรายงานการวิเคราะห์ศักยภาพการจัดบริการผู้ป่วยใน เดือนละ 1 ครั้ง</t>
  </si>
  <si>
    <t>มีข้อมูลการวิเคราะห์ศักยภาพการจัดบริการผู้ป่วยใน สนับสนุนการวางแผนการพัฒนาระบบบริการสุขภาพ</t>
  </si>
  <si>
    <t>6-13 พ.ย. 66</t>
  </si>
  <si>
    <t>โรงพยาบาลชุมชน 7 แห่งได้รับการเยี่มเสริมพลังปีละ 1 ครั้ง</t>
  </si>
  <si>
    <t>รับทราบปัญหา อุปสรรค ในการดำเนินงานของโรงพยาบาลชุมชน 7 แห่ง เพื่อสนับสนุนแนวทางและทรัพยากรในการดำเนินงาน</t>
  </si>
  <si>
    <t>รองนายแพทย์สาธารณสุขจังหวัด หัวหน้ากลุ่มงาน คณะกรรมการ Service Plan 15 คน</t>
  </si>
  <si>
    <t>1) ค่าเบี้ยเลี้ยงเจ้าหน้าที่ 15 คนๆ ละ 5 วันๆ ละ 120 บาท</t>
  </si>
  <si>
    <t>มีการประชุมติดตามการดำเนินงานการพัฒนาระบบบริการสุขภาพ (Service Plan) จังหวัดสระแก้ว ปีละ 4 ครั้ง</t>
  </si>
  <si>
    <t>1. มีสรุปผลการดำเนินงานการพัฒนาระบบบริการสุขภาพ (Service Plan) จังหวัดสระแก้ว
2. นำ Gap ในการดำเนินงานวางแผนพัฒนางานในปีถัดไป</t>
  </si>
  <si>
    <t>รอง นพ.สสจ ประธาน CSO จังหวัด ประธานและเลขา SP ทุกสาขา จำนวน 4 ครั้ง จำนวน 70 คน</t>
  </si>
  <si>
    <t>1-8 ธ.ค. 66</t>
  </si>
  <si>
    <t>มีการประชุมเพื่อจัดทำแผนพัฒนาระบบบริการสุขภาพและแผนกำลังคนด้านสุขภาพ จังหวัดสระแก้ว</t>
  </si>
  <si>
    <t>1. มีแผนพัฒนาระบบบริการสุขภาพและแผนกำลังคนด้านสุขภาพ จังหวัดสระแก้ว
2. มีแผนคำของบลงทุนที่ตอบสนองต่อแผนพัฒนาระบบบริการสุขภาพและแผนกำลังคนด้านสุขภาพ</t>
  </si>
  <si>
    <t>รอง นพ.สสจ ประธาน CSO จังหวัด ประธานและเลขา SP ทุกสาขา และกลุ่มงานบริหารทรัพยากรบุคคล จำนวน 2 ครั้ง จำนวน 150 คน</t>
  </si>
  <si>
    <t>เครือข่ายบริการสุขภาพมีการจัดทำแผนพัฒนาศักยภาพตามระดับหน่วยบริการ</t>
  </si>
  <si>
    <t>1. มีแผนการดำเนินการปรับศักยภาพ ขยายพื้นที่และขยายเตียงให้บริการ
2. รพ.มีศักยภาพ และเตียงบริการที่พอเพียง</t>
  </si>
  <si>
    <t>1 ก.พ.-1 มี.ค. 67</t>
  </si>
  <si>
    <t>บุคลากรด้านสุขภาพ มีผลงานวิชาการร่วมนำเสนอ</t>
  </si>
  <si>
    <t>มีผลงานวิชาการเผยแพร่ในระดับจังหวัด
- Best Practice
- นวัตกรรม
- เรื่องเล่าดีๆ</t>
  </si>
  <si>
    <t>บุคลากรสังกัดสำนักงานสาธารณสุขจังหวัดสระแก้ว ทุกระดับ จำนวน 150 คน</t>
  </si>
  <si>
    <t>1) ค่าอาหารกลางวัน 150 คนๆ ละ 1 มื้อๆ ละ 80 บาท</t>
  </si>
  <si>
    <t>1-31 ก.ค. 67</t>
  </si>
  <si>
    <t>2) ค่าอาหารว่างและเครื่องดื่ม 150 คนๆ ละ 2 มื้อๆ ละ 35 บาท</t>
  </si>
  <si>
    <t>(หนึ่งแสนหกหมื่นหนึ่งพันห้าร้อยบาทถ้วน)</t>
  </si>
  <si>
    <t>รวมเป็นเงินทั้งสิ้น</t>
  </si>
  <si>
    <t>ประเด็นยุทธศาสตร์ 3. การบริหารจัดการองค์กร บุคลากร ทรัพยากรให้มีประสิทธิภาพและประสิทธิผลสูงสุด</t>
  </si>
  <si>
    <t>กลยุทธ์ 9. พัฒนาเป็นองค์กรธรรมาภิบาล และพัฒนาระบบข้อมูลข่าวสารสารสนเทศสู่ Digital Transformation</t>
  </si>
  <si>
    <t>โครงการพัฒนาระบบสารสนเทศเพื่อการปฏิบัติงานด้านสุขภาพจังหวัดสระแก้ว ประจำปีงบประมาณ พ.ศ. 2567</t>
  </si>
  <si>
    <t>เจ้าหน้าที่มีความรู้ความเข้าใจในเรื่องที่เกี่ยวกับ IT</t>
  </si>
  <si>
    <t>ร้อยละ 100 หน่วยงาน ที่มีการประชุมแลกเปลี่ยนเรียนรู้และการถ่ายทอด ข้อมูลด้าน IT</t>
  </si>
  <si>
    <t>ผู้รับผิดชอบงานข้อมูลข่าวสารและเทคโนโลยีสารสนเทศ/สสจ./รพ. /สสอ./ จำนวน 40 คน</t>
  </si>
  <si>
    <t>1) ค่าอาหารกลางวัน 40 คนๆ ละ 2 มื้อๆ ละ 80 บาท</t>
  </si>
  <si>
    <t>2) ค่าอาหารว่างและเครื่องดื่ม 40 คนๆ ละ 4 มื้อๆ ละ 35 บาท</t>
  </si>
  <si>
    <t>บุคคลากรสำนักงานสาธารณสุขจังหวัดสระแก้ว และหน่วยงานในสังกัด จำนวน  50  คน</t>
  </si>
  <si>
    <t>1) ค่าอาหารกลางวัน 50 คนๆ ละ 2 มื้อๆ ละ 80 บาท</t>
  </si>
  <si>
    <t>1 ต.ค.-31 ธ.ค. 66</t>
  </si>
  <si>
    <t>2) ค่าอาหารว่างและเครื่องดื่ม 50 คนๆ ละ 4 มื้อๆ ละ 35 บาท</t>
  </si>
  <si>
    <t>1) ไม่ใช้งบระมาณ 0 บาท</t>
  </si>
  <si>
    <t>เจ้าหน้าที่สำนักงานสาธารณสุขจังหวัดสระแก้ว จำนวน 30 คน</t>
  </si>
  <si>
    <t>5. พัฒนาแอปพริเคชั่นส่งต่อผู้ป่วยข้ามแดนไทย-กัมพูชา</t>
  </si>
  <si>
    <t>1) ค่าจ้างเหมาพัฒนา Mobile Application และ Website สำหรับบริหารจัดการ ระบบส่งต่อผู้ป่วยข้ามแดนไทย-กัมพูชา 1 งานๆ ละ 90,000 บาท</t>
  </si>
  <si>
    <t>1 ม.ค.-30 มิ.ย. 67</t>
  </si>
  <si>
    <t>ทรงพล เพียเพ็งต้น</t>
  </si>
  <si>
    <t>ประเด็นยุทธศาสตร์ 6. งานประจำ</t>
  </si>
  <si>
    <t>กลยุทธ์ งานประจำ</t>
  </si>
  <si>
    <t>โครงการเพิ่มประสิทธิภาพบริหารจัดการเชิงยุทธศาสตร์แบบบูรณาการ จังหวัดสระแก้ว ปีงบประมาณ พ.ศ.2567</t>
  </si>
  <si>
    <t>มีการควบคุมกำกับติดตามและประเมินผลการดำเนินงานในที่ประชุมทุกเดือน จำนวน 12 ครั้ง</t>
  </si>
  <si>
    <t>นโยบายการดำเนินงานมีการถ่ายทอด ควบคุม กำกับ ติดตามและประเมินผลผ่านการรายงานการประชุม</t>
  </si>
  <si>
    <t>ผู้บริหาร/นักวิชาการสำนักงานสาธารณสุขจังหวัด/ สำนักงานสาธารณสุขอำเภอ/ โรงพยาบาล จำนวน 70 คน</t>
  </si>
  <si>
    <t>1) ค่าอาหารกลางวัน 70 คนๆ ละ 6 มื้อๆ ละ 80 บาท</t>
  </si>
  <si>
    <t>ผกามาศ ปฏิหารย์</t>
  </si>
  <si>
    <t>2) ค่าอาหารว่างและเครื่องดื่ม 70 คนๆ ละ 12 มื้อๆ ละ 35 บาท</t>
  </si>
  <si>
    <t>มีการถ่ายทอดนโยบายเชิงบริหารและวิชาการแก่หน่วยงานผู้ปฏิบัติ จำนวน 2 ครั้ง</t>
  </si>
  <si>
    <t>ร้อยละ 100 หน่วยงานทุกระดับมีการแลกเปลี่ยนเรียนรู้ถ่ายทอด นโยบาย ยุทธศาสตร์ แผนปฏิบัติการด้านสุขภาพ และตัวชี้วัด</t>
  </si>
  <si>
    <t>1. รอง นพ.สสจ. หัวหน้ากลุ่มงาน และผู้รับผิดชอบงาน สสจ.สก. จำนวน 50 คน
2.เจ้าหน้าที่ รพ./รพ.สต. 270 คน  
รวมทั้งสิ้น 320 คน</t>
  </si>
  <si>
    <t>1-31 ต.ค. 66</t>
  </si>
  <si>
    <t>รายงานประจำปีสสจ.สระแก้ว 2567</t>
  </si>
  <si>
    <t>ร้อยละ 100 ของกลุ่มงานใน สสจ.สระแก้ว ร่วมจัดทำรายงานประจำปี</t>
  </si>
  <si>
    <t>ผู้แทนกลุ่มงานในสสจ.สระแก้ว และผู้บริหาร 20 คน</t>
  </si>
  <si>
    <t>ไม่ใช้งบประมาณ</t>
  </si>
  <si>
    <t>วราภรณ์ เวชการ</t>
  </si>
  <si>
    <t>รูปแบบการประเมินโครงการปี 2567</t>
  </si>
  <si>
    <t>รูปแบบการประเมินโครงการ ปี 2567 ที่มีคุณภาพ</t>
  </si>
  <si>
    <t>ผู้แทนกลุ่มงาน และงานใน สสจ.สระแก้ว จำนวน 15 คน</t>
  </si>
  <si>
    <t>วรรณิภา บรรลังก์</t>
  </si>
  <si>
    <t>บุคลากรสาธารณสุขรับทราบรูปแบบการประเมินโครงการปี 2567</t>
  </si>
  <si>
    <t>ร้อยละ 80 ของบุคลากรสาธารณสุขรับทราบรูปแบบการประเมินโครงการปี 2567</t>
  </si>
  <si>
    <t>ผู้แทนกลุ่มงาน และงาน
ใน สสจ.สระแก้ว
และผู้แทนเครือข่ายบริการสุขภาพทุกแห่ง 60 คน</t>
  </si>
  <si>
    <t>ประชุมคณะกรรมการดิจิทัลทางการแพทย์ฯ</t>
  </si>
  <si>
    <t>ประชุมคณะกรรมการดิจิทัลทางการแพทย์ฯ ไม่น้อยกว่า 4 ครั้ง</t>
  </si>
  <si>
    <t>คณะกรรมการดิจิทัลทางการแพทย์สำนักงานสาธารณสุขจังหวัดสระแก้ว และผู้รับผิดชอบงาน จำนวน 35 คน</t>
  </si>
  <si>
    <t>1) ค่าอาหารกลางวัน 4 ครัังๆ ละ 35 คนๆ ละ 1 มื้อๆ ละ 80 บาท</t>
  </si>
  <si>
    <t>2) ค่าอาหารว่างและเครื่องดื่ม 4 ครั้งๆ ละ 35 คนๆ ละ 1 มื้อๆ ละ 35 บาท</t>
  </si>
  <si>
    <t>รายงานจังหวัด เดือนละ 1 ครั้ง</t>
  </si>
  <si>
    <t>คณะกรรมการบริการจังหวัด จำนวน 20 คน</t>
  </si>
  <si>
    <t>2 ต.ค.-18 ก.ย. 66</t>
  </si>
  <si>
    <t>มีงานวิจัยกลุ่มงานปีงบประมาณ พ.ศ. 2567 จำนวน 1 เรื่อง</t>
  </si>
  <si>
    <t>ระดับความสำเร็จในการพัฒนาผลงานวิชาการของกลุ่มงาน ปีงบประมาณ 2567</t>
  </si>
  <si>
    <t>เจ้าหน้าที่กลุ่มงานพัฒนายุทธศาสตร์ 13 คน</t>
  </si>
  <si>
    <t>2 ต.ค.-30 ก.ย. 67</t>
  </si>
  <si>
    <t>ทวีชัย สายทอง</t>
  </si>
  <si>
    <t>ปรับปรุงระบบ FTP จากระบบเก่าที่มีการใช้งานโปรแกรม FileZilla ในการส่งไฟล์ข้อมูลสำคัญให้ใช้ระบบอื่นที่มีความปลอดภัยและสามารถใช้งานตามความต้องการ</t>
  </si>
  <si>
    <t>มีการส่งไฟล์ข้อมูลสำคัญในระบบใหม่</t>
  </si>
  <si>
    <t>บุคลากรที่มีส่วนเกี่ยวข้อง</t>
  </si>
  <si>
    <t>แนวทางการพัฒนาการนิเทศงานฯ ปี 2567</t>
  </si>
  <si>
    <t>ร้อยละ 80 ของกลุ่มเป้าหมายเข้าร่วมการประชุม</t>
  </si>
  <si>
    <t>ปิยะณัฐ วิเชียร</t>
  </si>
  <si>
    <t>เกณฑ์การประเมิน CUP Award ที่มีมาตรฐาน</t>
  </si>
  <si>
    <t>คณะกรรมการพิจารณาเกณฑ์ คปสอ.ติดดาว จำนวน 40 คน</t>
  </si>
  <si>
    <t>รูปแบบ และแนวทางในการนิเทศงานฯ  ปี 2566</t>
  </si>
  <si>
    <t>ร้อยละ 80 ของคณะนิเทศงานเข้าร่วมการประชุม</t>
  </si>
  <si>
    <t>คณะนิเทศงานฯ จำนวน 20 คน</t>
  </si>
  <si>
    <t>1-31 ธ.ค. 66</t>
  </si>
  <si>
    <t>มีการประชุมเตรียมความพร้อม และจัดทำแผนคำขอรายการครุภัณฑ์ ที่ดินและสิ่งก่อสร้าง จังหวัดสระแก้ว จำนวน 1 ครั้ง</t>
  </si>
  <si>
    <t>มีแผนคำขอรายการครุภัณฑ์ ที่ดินและสิ่งก่อสร้าง จังหวัดสระแก้วที่ครบถ้วน พร้อมเสนอขอสนับสนุนงบประมาณ</t>
  </si>
  <si>
    <t>นพ.สสจ./รองนพ.สสจ/ผอ.รพ./สสอ./หน.พยส. และผู้รับผิดชอบงบลงทุน จำนวน 40 คน</t>
  </si>
  <si>
    <t>1) ค่าอาหารว่างและเครื่องดื่ม 40 คนๆ ละ 1 มื้อๆ ละ 35 บาท</t>
  </si>
  <si>
    <t>1 ม.ค.-31 มี.ค. 67</t>
  </si>
  <si>
    <t>ระยะเวลาและกระบวนการพิจารณาคำขอการจัดหาระบบคอมพิวเตอร์ จังหวัดสระแก้ว สอดคล้องกับเกณฑ์และระเบียบ</t>
  </si>
  <si>
    <t>- กรอบระยะเวลาสอดคล้องและไม่เกินระยะเวลาตามที่ระเบียบกำหนด
- ความถูกต้องของแบบฟอร์มคำขอ
- ระยะเวลาดำเนินการไม่เกิน 30 วันนับจากวันที่ได้รับเอกสารแบบฟอร์มคำขอ (ยกเว้นกรณีไม่สามารถนัดประชุมคณะกรรมการได้ตามเวลาที่กำหนด)</t>
  </si>
  <si>
    <t>บุคลากรที่มีส่วนเกี่ยวข้องกับการจัดหาระบบคอมพิวเตอร์ภาครัฐ จังหวัดสระแก้ว</t>
  </si>
  <si>
    <t>1 ม.ค.-1 มี.ค. 67</t>
  </si>
  <si>
    <t>ธนกฤต นิธิตันติปัญญา</t>
  </si>
  <si>
    <t>รับทราบปัญหา อุปสรรค ในการดำเนินงานของพื้นที่ เพื่อสนับสนุนแนวทาง และทรัพยากรในการดำเนินงาน</t>
  </si>
  <si>
    <t>คปสอ.ทุกแห่งได้รับการนิเทศงาน ปีละ 2 ครั้ง</t>
  </si>
  <si>
    <t>ผู้นิเทศฯ และพนักงานขับรถยนต์ จำนวน 20 คน</t>
  </si>
  <si>
    <t>1) ค่าเบี้ยเลี้ยงเจ้าหน้าที่ 2 ครั้งๆ ละ 9 วันๆ ละ 20 คนๆ ละ 120 บาท</t>
  </si>
  <si>
    <t>รับทราบนโยบายและข้อสั่งการ รวมทั้งข้อเสนอแนะจากผู้ตรวจราชการและคณะ</t>
  </si>
  <si>
    <t>สสจ.สระแก้วและเครือข่ายบริการสุขภาพ ได้รับการตรวจราชการจากกระทรวงสาธารณสุข เขตสุขภาพที่ 6 ปีละ 2 ครั้ง</t>
  </si>
  <si>
    <t>คณะตรวจราชการฯ/ผู้แทนจากสสจ. รพ. สสอ. และ 
รพ.สต. จำนวน 
170 คน</t>
  </si>
  <si>
    <t>บุคลากรสาธารณสุขรับทราบเกณฑ์การประเมิน</t>
  </si>
  <si>
    <t>ร้อยละ 100 ของผู้รับผิดชอบระดับอำเภอรับทราบเกณฑ์การประเมิน</t>
  </si>
  <si>
    <t>คณะทำงานประเมินผล 
คปสอ.ติดดาว  และผู้รับการประเมิน 80 คน</t>
  </si>
  <si>
    <t>1-31 ม.ค. 67</t>
  </si>
  <si>
    <t>แนวทางการกำกับติดตามผลการดำเนินงานทางสาธารณสุข</t>
  </si>
  <si>
    <t>คณะทำงานหรือผู้แทนจำนวน 20 คน</t>
  </si>
  <si>
    <t>1 ม.ค.-31 ก.ค. 67</t>
  </si>
  <si>
    <t>มีการประชุมพิจารณาจัดสรรงบค่าบริการทางการแพทย์ที่เบิกจ่ายในลักษณะงบลงทุน (ค่าเสื่อม) ปีงบประมาณ พ.ศ. 2568 จำนวน 1 ครั้ง</t>
  </si>
  <si>
    <t>มีผลการจัดสรรงบค่าบริการทางการแพทย์ที่เบิกจ่ายในลักษณะงบลงทุน (ค่าเสื่อม) ปีงบประมาณ พ.ศ. 2568 ที่ครบถ้วน</t>
  </si>
  <si>
    <t>นพ.สสจ./รองนพ.สสจ/ผอ.รพ./สสอ./หน.พยส./บริหาร/ประกัน และผู้รับผิดชอบงบลงทุน จำนวน 40 คน</t>
  </si>
  <si>
    <t>1 ก.ค.-30 ก.ย. 67</t>
  </si>
  <si>
    <t>แผนปฏิบัติราชการ จังหวัด ประจำปี 2568 ทุกระดับ</t>
  </si>
  <si>
    <t>1.ได้กระบวนการจัดทำแผนบูรณาการอย่างมีส่วนร่วม 
2.ได้แผนปฏิบัติราชการที่มีประสิทธิภาพ
3.เป็นเครื่องมือในการบริหารจัดการ</t>
  </si>
  <si>
    <t>รองนพ.สสจ./หน.กลุ่มงาน/สสอ./ผู้ช่วย สสอ.และ ผู้รับผิดชอบงานแผนของ สสจ. จำนวน 150 คน</t>
  </si>
  <si>
    <t>แผนปฏิบัติราชการ จังหวัด และสำนักงานสาธารณสุขจังหวัดสระแก้ว ประจำปี 2568 ทุกระดับ</t>
  </si>
  <si>
    <t>1.ได้นำเสนอและแผนปฏิบัติราชการด้านสุขภาพ ประจำปีงบประมาณ 2567 ของ สำนักงานสาธารณสุขจังหวัดสระแก้ว และเครือข่ายบริการด้านสุขภาพในสังกัด 
2.ได้แลกเปลี่ยนเรียน</t>
  </si>
  <si>
    <t>1) ค่าอาหารไม่ครบมื้อ 150 คนๆ ละ 1 วันๆ ละ 700 บาท</t>
  </si>
  <si>
    <t>2) ค่าอาหารกลางวัน 150 คนๆ ละ 1 มื้อๆ ละ 400 บาท</t>
  </si>
  <si>
    <t>3) ค่าอาหารว่างและเครื่องดื่ม 150 คนๆ ละ 4 มื้อๆ ละ 50 บาท</t>
  </si>
  <si>
    <t>4) ค่าที่พัก 10 คนๆ ละ 1 คืนๆ ละ 1,450 บาท</t>
  </si>
  <si>
    <t>5) ค่าที่พัก 140 คนๆ ละ 1 คืนๆ ละ 900 บาท</t>
  </si>
  <si>
    <t>6) ค่าเช่าห้องประชุม 2 วันๆ ละ 6,000 บาท</t>
  </si>
  <si>
    <t>7) ค่าเบี้ยเลี้ยง พขร. 4 คนๆ ละ 2 วันๆ ละ 240 บาท</t>
  </si>
  <si>
    <t>8) ค่าตอบแทนปฏิบัติงานนอกเวลาราชการของเจ้าหน้าที่ วันปกติ 9 คนๆ ละ 2 ชั่วโมงๆ ละ 200 บาท</t>
  </si>
  <si>
    <t>9) ค่าตอบแทนปฏิบัติงานนอกเวลาราชการของเจ้าหน้าที่ วันหยุดราชการ 9 คนๆ ละ 1 ชั่วโมงๆ ละ 420 บาท</t>
  </si>
  <si>
    <t>แผนปฏิบัติราชการ สสจ.สก.ที่มีการบูรณาการทุกกลุ่มงานและงาน</t>
  </si>
  <si>
    <t>มีการบูรณาการแผนปฏิบัติราชการ สสจ.สก.ทุกกลุ่มงานและงาน</t>
  </si>
  <si>
    <t>หัวหน้ากลุ่มงาน และ งาน และผู้รับผิดฃอบงาน สสจ.สระแก้ว จำนวน 50 คน</t>
  </si>
  <si>
    <t>แผนปฏิบัติราชการ สสจ.สก.ที่มีการกลั่นกรองจาก คณะกรรมการกลั่นกรองแผน สสจ.สระแก้ว</t>
  </si>
  <si>
    <t>มีการกลั่นกรองแผนปฏิบัติราชการ สสจ.สก.ทุกกลุ่มงานและงาน สสจ.สระแก้ว</t>
  </si>
  <si>
    <t>คณะกรรมการกลั่นกรองแผน จำนวน 35 คน</t>
  </si>
  <si>
    <t>คปสอ.ได้รับการประเมิน CUP Award ปี 2567</t>
  </si>
  <si>
    <t>ร้อยละ 100 ของคปสอ.ได้รับการประเมิน  CUP Award ปี 2567</t>
  </si>
  <si>
    <t>คณะทำงานประเมินผล 
คปสอ.ติดดาว และพนักงานขับรถยนต์ราชการ 20 คน</t>
  </si>
  <si>
    <t>สสจ. ทราบผลการดำเนินงานประเมินโครงการปี 2567</t>
  </si>
  <si>
    <t>ร้อยละ 100 ของหน่วยงานเป้าหมายจัดทำรายงานประเมินโครงการตามกำหนดเวลา</t>
  </si>
  <si>
    <t>กลุ่มงาน และงาน 
ใน สสจ.สระแก้ว
และเครือข่ายบริการสุขภาพทุกแห่ง</t>
  </si>
  <si>
    <t>รูปแบบการดำเนินงานกำกับ ติดตามผลการปฏิบัติงานทางสาธารณสุข ปี 2567</t>
  </si>
  <si>
    <t>ร้อยละ 80 ของผลการดำเนินงานตามตัวชี้วัดมีการกำกับติดตามได้ทันเวลา</t>
  </si>
  <si>
    <t>คณะทำงานกำกับติดตามผลการปฏิบัติงานทางสาธารณสุข ปี 2567</t>
  </si>
  <si>
    <t>ผู้ประเมินมีความเข้าใจในเกณฑ์การประเมินที่มีทิศทางเดียวกัน</t>
  </si>
  <si>
    <t>ร้อยละ 80 ของผู้ประเมินรับทราบรูปแบบและกระบวนการประเมิน</t>
  </si>
  <si>
    <t>คณะทำงานประเมินผล 
คปสอ.ติดดาว  และผู้รับการประเมิน 20 คน</t>
  </si>
  <si>
    <t>1-31 ส.ค. 67</t>
  </si>
  <si>
    <t>7. จัดหาโปรแกรม Microsoft Office ถูกลิขสิทธิ์</t>
  </si>
  <si>
    <t>คอมพิวเตอร์จำนวน 50 เครื่องมีโปรแกรม Microsoft Office แบบถูกลิขสิทธิ์ใช้งาน</t>
  </si>
  <si>
    <t>คอมพิวเตอร์ในหน่วยงานทั้งหมด 50 เครื่อง</t>
  </si>
  <si>
    <t>บุคลากรในหน่วยงานจำนวน 50 คน</t>
  </si>
  <si>
    <t>1) ค่าเช่าใช้บริการโปรแกรม Microsoft Office 365 50 บัญชีๆ ละ 12 เดือนๆ ละ 313.6 บาท</t>
  </si>
  <si>
    <t>8. ปรับปรุงระบบ Wi-Fi สำนักงานสาธารณสุขจังหวัดสระแก้ว</t>
  </si>
  <si>
    <t>ระบบ Wi-Fi ทั้งหมดของสำนักงานสาธารณสุขจังหวัดสระแก้วสามารถใช้งานได้ตามวัตถุประสงค์</t>
  </si>
  <si>
    <t>ผู้ใช้งานระบบ Wi-Fi ภายในสำนักงานสาธารณสุขจังหวัดสระแก้ว</t>
  </si>
  <si>
    <t>1) ปรับปรังระบบ Wi-Fi สำนักงานสาธารณสุขจังหวัดสระแก้ว 1 ๆ ละ 300,000 บาท</t>
  </si>
  <si>
    <t>9. พัฒนาระบบ Server on Cloud</t>
  </si>
  <si>
    <t>ย้ายข้อมูลแต่ละระบบจาก Server ไปยัง Cloud Server</t>
  </si>
  <si>
    <t>ดำเนินการแล้วเสร็จอย่างน้อย 4 ระบบ</t>
  </si>
  <si>
    <t>1) ค่าเช่าบริการระบบ Cloud Server 1 ปีๆ ละ 36,000 บาท</t>
  </si>
  <si>
    <t>22. เช่าบริการ Cloud ระบบบริหารงานภาครัฐ (Plan-D)</t>
  </si>
  <si>
    <t>1) ค่าเช่าบริการ Cloud ระบบบริหารงานภาครัฐ (Plan-D) 1 ปีๆ ละ 24,000 บาท</t>
  </si>
  <si>
    <t>1 ก.พ.-30 เม.ย. 67</t>
  </si>
  <si>
    <t>[</t>
  </si>
  <si>
    <t>ลำดับ</t>
  </si>
  <si>
    <t>กลุ่มงาน</t>
  </si>
  <si>
    <t>จำนวนแผนงาน/โครงการ</t>
  </si>
  <si>
    <t>งบประมาณจากแหล่งอื่น</t>
  </si>
  <si>
    <t>รวมงบประมาณทั้งสิ้น</t>
  </si>
  <si>
    <t>ยุทธศาสตร์</t>
  </si>
  <si>
    <t>งานประจำ ปกติ/ประจำ</t>
  </si>
  <si>
    <t>รวม</t>
  </si>
  <si>
    <t>งานประจำ</t>
  </si>
  <si>
    <t>รวมงบประมาณ หน่วยงาน</t>
  </si>
  <si>
    <t>รวมงบประมาณ แหล่งอื่น</t>
  </si>
  <si>
    <t>กลุ่มงานบริหารทั่วไป</t>
  </si>
  <si>
    <t>กลุ่มงานพัฒนายุทธศาสตร์สาธารณสุข</t>
  </si>
  <si>
    <t>กลุ่มงานบริหารทรัพยากรบุคคล</t>
  </si>
  <si>
    <t>กลุ่มกฎหมาย</t>
  </si>
  <si>
    <t>กลุ่มงานส่งเสริมสุขภาพ</t>
  </si>
  <si>
    <t>กลุ่มงานควบคุมโรคติดต่อ</t>
  </si>
  <si>
    <t>กลุ่มงานควบคุมโรคไม่ติดต่อ</t>
  </si>
  <si>
    <t>กลุ่มงานคุ้มครองผู้บริโภค</t>
  </si>
  <si>
    <t>กลุ่มงานการแพทย์แผนไทยและการแพทย์ทางเลือก</t>
  </si>
  <si>
    <t>กลุ่มงานทันตสาธารณสุข</t>
  </si>
  <si>
    <t>กลุ่มงานพัฒนาคุณภาพและรูปแบบบริการ</t>
  </si>
  <si>
    <t>กลุ่มงานอนามัยสิ่งแวดล้อมและอาชีวอนามัย</t>
  </si>
  <si>
    <t>กลุ่มงานประกันสุขภาพ</t>
  </si>
  <si>
    <t>งานตรวจสอบภายใน</t>
  </si>
  <si>
    <t>งานสุขภาพจิตและยาเสพติด</t>
  </si>
  <si>
    <t>งานสุขศึกษาและประชาสัมพันธ์</t>
  </si>
  <si>
    <t>ชื่อโครงการ</t>
  </si>
  <si>
    <t>แหล่งงบประมาณ</t>
  </si>
  <si>
    <t>สสจ.สก.</t>
  </si>
  <si>
    <t>โครงการพัฒนาระบบบริหารจัดการที่ดีเพื่อสนับสนุนการจัดการระบบสุขภาพจังหวัดสระแก้ว ประจำปีงบประมาณ พ.ศ. 2567</t>
  </si>
  <si>
    <t>บริหาร</t>
  </si>
  <si>
    <t>ทรัพย์</t>
  </si>
  <si>
    <t>พยส.</t>
  </si>
  <si>
    <t>โครงการบริหารจัดการด้านอนามัยสิ่งแวดล้อมและอาชีวอนามัย จังหวัดสระแก้ว ปีงบประมาณ พ.ศ.2567</t>
  </si>
  <si>
    <t>อน.</t>
  </si>
  <si>
    <t>โครงการสร้างเสริมสุขภาพช่องปากเพื่อคุณภาพชีวิตที่ดีของชาวสระแก้ว ปีงบประมาณ 2567</t>
  </si>
  <si>
    <t>ทันตฯ</t>
  </si>
  <si>
    <t>โครงการยกระดับคุณธรรมและความโปร่งใสของหน่วยงานในสังกัดสำนักงานสาธารณสุขจังหวัดสระแก้ว ประจำปีงบประมาณ พ.ศ.2567</t>
  </si>
  <si>
    <t>โครงการเพิ่มประสิทธิภาพระบบงานตรวจสอบภายในจังหวัดสระแก้ว ประจำปีงบประมาณ พ.ศ. 2567</t>
  </si>
  <si>
    <t>ตรวจสอบฯ</t>
  </si>
  <si>
    <t>แผนปฏิบัติราชการกลุ่มกฎหมาย ประจำปีงบประมาณ พ.ศ. 2567</t>
  </si>
  <si>
    <t>กฎหมาย</t>
  </si>
  <si>
    <t>โครงการส่งเสริมสุขภาพประชาชนเพื่อคุณภาพชีวิตที่ดี จังหวัดสระแก้ว  ประจำปีงบประมาณ พ.ศ. 2567</t>
  </si>
  <si>
    <t>โครงการ พัฒนาสุขภาพวัยรุ่น</t>
  </si>
  <si>
    <t>โครงการพัฒนาคุณภาพชีวิตผู้สูงอายุเพื่อรองรับสังคมผู้สูงอายุ จังหวัดสระแก้ว  ประจำปีงบประมาณ พ.ศ. 2567</t>
  </si>
  <si>
    <t>ส่งเสริม</t>
  </si>
  <si>
    <t>โครงการพัฒนาเศรษฐกิจสุขภาพและระบบประกันสุขภาพของหน่วยบริการจังหวัดสระแก้ว ปีงบประมาณ พ.ศ.2567</t>
  </si>
  <si>
    <t>โครงการพัฒนาการบริหารจัดการสาธารณสุขชายแดนจังหวัดสระแก้ว</t>
  </si>
  <si>
    <t>โครงการพัฒนาประสิทธิภาพการบริหารจัดการการเงินการคลัง</t>
  </si>
  <si>
    <t>ประกัน</t>
  </si>
  <si>
    <t>โครงการบูรณาการความรอบรู้ด้านสุขภาพ(Health Literacy) จังหวัดสระแก้ว ประจำปีงบประมาณ พ.ศ. 2567</t>
  </si>
  <si>
    <t>สุขศึกษา</t>
  </si>
  <si>
    <t>โครงการ ส่งเสริมการพัฒนาคุณภาพระดับตติยภูมิ ทุติยภูมิ ปฐมภูมิ และการมีส่วนร่วมภาคประชาชน จังหวัดสระแก้ว ปีงบประมาณ พ.ศ. 2567</t>
  </si>
  <si>
    <t>โครงการพัฒนาศักยภาพระบบส่งต่อที่มีประสิทธิภาพด้วยระบบดิจิทัล จังหวัดสระแก้ว ปีงบประมาณ พ.ศ. 2567</t>
  </si>
  <si>
    <t>คุณภาพ</t>
  </si>
  <si>
    <t>โครงการร้านชำคุณภาพ ผู้บริโภคปลอดภัย ปีงบประมาณ 2567</t>
  </si>
  <si>
    <t>โครงการพัฒนาศูนย์ราชการสะดวก (GECC) ศูนย์บริการผลิตภัณฑ์สุขภาพเบ็ดเสร็จ</t>
  </si>
  <si>
    <t>โครงการผู้บริโภคปลอดภัย ใส่ใจผลิตภัณฑ์สุขภาพ จังหวัดสระแก้ว ประจำปีงบประมาณ พ.ศ. 2567</t>
  </si>
  <si>
    <t>คุ้มครองฯ</t>
  </si>
  <si>
    <t>โครงการพัฒนาการดำเนินงานสุขภาพจิต จังหวัดสระแก้ว ประจำปีงบประมาณ พ.ศ. 2567</t>
  </si>
  <si>
    <t>สุขภาพจิต</t>
  </si>
  <si>
    <t>โครงการพัฒนาการบริหารจัดการสาธารณสุขชายแดน จังหวัดสระแก้ว ประจำปีงบประมาณ พ.ศ. 2567</t>
  </si>
  <si>
    <t>โครงการบูรณาการการควบคุมโรคติดต่อประจำปีงบประมาณ พ.ศ. 2567</t>
  </si>
  <si>
    <t>ควบคุมโรคฯ</t>
  </si>
  <si>
    <t>โครงการ รู้ทันโรคมะเร็ง ปีงบประมาณ พ.ศ. 2567</t>
  </si>
  <si>
    <t>โครงการพัฒนารูปแบบการบริการเพื่อส่งเสริมสุขภาพและป้องกันโรคไม่ติดต่อ</t>
  </si>
  <si>
    <t>โครงการพัฒนาระบบบริการการแพทย์ฉุกเฉินจังหวัดสระแก้ว ปีงบประมาณ พ.ศ.2567</t>
  </si>
  <si>
    <t>โครงการพัฒนาศักยภาพระบบตอบโต้ภาวะฉุกเฉินด้านการแพทย์และสาธารณสุขจังหวัดสระแก้ว ปีงบประมาณ พ.ศ. 2567</t>
  </si>
  <si>
    <t>NCD</t>
  </si>
  <si>
    <t>รวมทั้งสิ้น</t>
  </si>
  <si>
    <t>1. ประชุมรับการตรวจสอบภายในจากคณะกรรมการตรวจสอบภายใน  รพร.สระแก้ว</t>
  </si>
  <si>
    <t>1. ทราบประเด็นที่เป็นความเสี่ยงจากการปฏิบัติงาน
2. มีข้อเสนอแนะและแนวทางในการแก้ไข ปรับปรุงและพัฒนางาน</t>
  </si>
  <si>
    <t>1. ได้รับการตรวจสอบภายในจากคณะกรรมการตรวจสอบภายใน รพร.สระแก้ว ปีละ 1 ครั้ง
2. ร้อยละ 80 ของข้อทักท้วงที่เป็นประเด็นความเสี่ยงจากการตรวจสอบภายในได้รับการแก้ไข</t>
  </si>
  <si>
    <t>- คณะกรรมการตรวจสอบภายในจาก 
รพร.สระแก้ว และคณะกรรมการตรวจสอบภายใน สสจ.สระแก้ว จำนวน 30 คน</t>
  </si>
  <si>
    <t>1) ค่าอาหารกลางวัน 30 คนๆ ละ 1 มื้อๆ ละ 80 บาท</t>
  </si>
  <si>
    <t>วรางคณา ศิวิลัย</t>
  </si>
  <si>
    <t>2) ค่าอาหารว่างและเครื่องดื่ม 30 คนๆ ละ 2 มื้อๆ ละ 35 บาท</t>
  </si>
  <si>
    <t>2. ประชุมรับนิเทศตรวจราชการตรวจสอบภายในระดับจังหวัด เขตและกระทรวง</t>
  </si>
  <si>
    <t>- ได้รับการนิเทศตรวจราชการ ตรวจสอบภายในระดับจังหวัด เขตและกระทรวง
- ได้รับข้อเสนอแนะในการแก้ไข ปรับปรุง และพัฒนางาน</t>
  </si>
  <si>
    <t>- สสจ.สระแก้วได้รับการนิเทศตรวจราชการ ตรวจสอบภายในระดับจังหวัด เขตและกระทรวง อย่างน้อยปีละ 1 ครั้ง</t>
  </si>
  <si>
    <t>ผู้ตรวจสอบภายในและผู้รับตรวจ จำนวน 10 คน</t>
  </si>
  <si>
    <t>1) ค่าอาหารกลางวัน 10 คนๆ ละ 3 มื้อๆ ละ 80 บาท</t>
  </si>
  <si>
    <t>2) ค่าอาหารว่างและเครื่องดื่ม 10 คนๆ ละ 6 มื้อๆ ละ 35 บาท</t>
  </si>
  <si>
    <t>3. ประชุมคณะกรรมการตรวจสอบภายในระดับจังหวัด</t>
  </si>
  <si>
    <t>มีแนวทางและรูปแบบในการการตรวจสอบภายใน</t>
  </si>
  <si>
    <t>ประชุมปีละ 2 ครั้ง</t>
  </si>
  <si>
    <t>คณะกรรมการตรวจสอบภายในระดับจังหวัด จำนวน 21 คน</t>
  </si>
  <si>
    <t>1) ไม่ใช้งบประมาณ 1 ๆ ละ 0 บาท</t>
  </si>
  <si>
    <t>2 ต.ค.-29 ธ.ค. 66</t>
  </si>
  <si>
    <t>เปรมกมล ขวนขวาย</t>
  </si>
  <si>
    <t>4. ประชุมชี้แจงนโยบายและแนวทางการตรวจสอบภายใน ปีงบประมาณ พ.ศ. 2567ผ่านระบบออนไลน์</t>
  </si>
  <si>
    <t>คณะกรรมการตรวจสอบภายในระดับจังหวัดและภาคีเครือข่ายผู้ตรวจสอบภายในทราบแนวทางในการดำเนินงานตรวจสอบภายใน</t>
  </si>
  <si>
    <t>- ประชุมปีละ 1 ครั้ง</t>
  </si>
  <si>
    <t>- คณะกรรมการตรวจสอบภายในระดับจังหวัดและภาคีเครือข่ายผู้ตรวจสอบภายในระดับอำเภอจำนวน 100 คน</t>
  </si>
  <si>
    <t>5. ปฏิบัติงานตรวจสอบภายในตามแผนปฏิบัติงานประจำปี</t>
  </si>
  <si>
    <t>1.หน่วยรับตรวจได้รับการตรวจสอบภายในตามแผนปฏิบัติงานประจำปี
2.หน่วยรับตรวจได้รับข้อเสนอแนะในการพัฒนาและปรับปรุงงานในประเด็นที่เป็นความเสี่ยง</t>
  </si>
  <si>
    <t>1.ร้อยละ 100 ของหน่วยรับตรวจ ได้รับการตรวจสอบภายในอย่างน้อยปีละ 1 ครั้ง
2.ร้อยละ 100 ของหน่วยรับตรวจได้รับข้อเสนอแนะในการพัฒนาและปรับปรุงงาน</t>
  </si>
  <si>
    <t>หน่วยรับตรวจ ประกอบด้วย รพท.2แห่ง/รพช.7 แห่ง /สสอ.4 แห่ง/
รพ.สต.4 แห่ง รวม17แห่ง</t>
  </si>
  <si>
    <t>1) ค่าเบี้ยเลี้ยงเจ้าหน้าที่รอบที่1 10 คนๆ ละ 9 วันๆ ละ 120 บาท</t>
  </si>
  <si>
    <t>2 ต.ค.-28 มิ.ย. 67</t>
  </si>
  <si>
    <t>2) ค่าเบี้ยเลี้ยงเจ้าหน้าที่รอบที่2 10 คนๆ ละ 4 วันๆ ละ 120 บาท</t>
  </si>
  <si>
    <t>3) ค่าชดเชยพาหนะเดินทางสำหรับคณะกรรมการตรวจสอบภายในระดับจังหวัดจำนวน 9 วัน 1 ๆ ละ 5,000 บาท</t>
  </si>
  <si>
    <t>4) ค่าถ่ายเอกสาร 4,000 แผ่นๆ ละ 0.5 บาท</t>
  </si>
  <si>
    <t>6. กำกับติดตามการแก้ไขข้อทักท้วงจากการตรวจสอบภายใน</t>
  </si>
  <si>
    <t>- หน่วยรับตรวจได้รับการกำกับติดตามข้อทักท้วงที่เป็นประเด็นความเสี่ยงจากการตรวจสอบภายใน</t>
  </si>
  <si>
    <t>- ร้อยละ 80 ของหน่วยรับตรวจมีการแก้ไขข้อทักท้วงที่เป็นประเด็นความเสี่ยงจากการตรวจสอบภายใน</t>
  </si>
  <si>
    <t>- หน่วยรับตรวจ ประกอบด้วย รพท.2แห่ง/รพช.7 แห่ง/สสอ.4 แห่ง/รพ.สต.4 แห่ง</t>
  </si>
  <si>
    <t>1) ค่าเบี้ยเลี้ยงเจ้าหน้าที่ 5 คนๆ ละ 5 วันๆ ละ 120 บาท</t>
  </si>
  <si>
    <t>3 มิ.ย.-31 ก.ค. 67</t>
  </si>
  <si>
    <t>(สามหมื่นสี่พันหกร้อยบาทถ้วน)</t>
  </si>
  <si>
    <t xml:space="preserve">1. ตรวจประเมินเอกสารหลักฐานตามแบบวัดการเปิดเผยข้อมูลสาธารณะ (MOIT) </t>
  </si>
  <si>
    <t>หน่วยรับตรวจทุกแห่งได้รับการตรวจประเมินและมีผลคะแนนการประเมินทุกไตรมาส</t>
  </si>
  <si>
    <t>ร้อยละ 100 ของหน่วยงานในสังกัด สสจ.สระแก้วผ่านเกณฑ์การประเมิน ITA ทุกไตรมาส</t>
  </si>
  <si>
    <t>หน่วยรับตรวจ จำนวน 19 แห่ง ได้แก่
สสจ.สระแก้ว 1 แห่ง
รพท.2 แห่ง
รพช.7 แห่ง
สสอ. 9 แห่ง</t>
  </si>
  <si>
    <t>1 ต.ค.-27 ก.ย. 67</t>
  </si>
  <si>
    <t>2. ประชุมชี้แจงนโยบายและแนวทางการดำเนินงาน ITA จังหวัดสระแก้ว</t>
  </si>
  <si>
    <t>หน่วยรับตรวจทราบนโยบายและแนวทางการดำเนินงาน ITA ปีงบประมาณ พ.ศ. 2567</t>
  </si>
  <si>
    <t>ประชุมปีละ 1 ครั้ง</t>
  </si>
  <si>
    <t>ผู้รับผิดชอบงาน ITA ระดับ สสจ./รพท./ รพช./สสอ. จำนวน 60 คน</t>
  </si>
  <si>
    <t>1) ค่าอาหารว่างและเครื่องดื่ม 60 คนๆ ละ 1 มื้อๆ ละ 35 บาท</t>
  </si>
  <si>
    <t>3. ประชุมคณะทำงาน ITA ระดับจังหวัด</t>
  </si>
  <si>
    <t>มีแนวทางในการดำเนินงาน ITA</t>
  </si>
  <si>
    <t>คณะทำงาน ITA ระดับจังหวัด จำนวน 12 คน</t>
  </si>
  <si>
    <t>4. จัดพิธีลงนามและประกาศเจตนารมณ์ต่อต้านการทุจริต</t>
  </si>
  <si>
    <t>มีการลงนามและประกาศเจตนารมณ์ต่อต้านการทุจริต</t>
  </si>
  <si>
    <t>จัดพิธีลงนามปีละ 1 ครั้ง</t>
  </si>
  <si>
    <t>ผู้บริหารและเจ้าหน้าที่ในสังกัด สสจ.สระแก้ว จำนวน 100 คน</t>
  </si>
  <si>
    <t>5. จัดทำและรวบรวมเอกสารหลักฐานตามแบบวัดการเปิดเผยข้อมูลสาธารณะแนบในระบบ MITAS</t>
  </si>
  <si>
    <t>หน่วยรับตรวจมีการประเมินตนเองตามเกณฑ์ ITA และแนบลิงค์ในระบบ MITAS ทุกไตรมาส</t>
  </si>
  <si>
    <t>ร้อยละ 100 ของหน่วยรับตรวจมีการประเมินตนเองตามเกณฑ์ ITA และแนบลิงค์ในระบบ MITAS ทุกไตรมาส</t>
  </si>
  <si>
    <t>หน่วยรับตรวจ รวม 19 แห่ง ได้แก่
สสจ. 1 แห่ง
รพท. 2 แห่ง
รพช. 7 แห่ง
สสอ. 9 แห่ง</t>
  </si>
  <si>
    <t>2 ต.ค.-27 ก.ย. 67</t>
  </si>
  <si>
    <t>ร้อยละ 80 ของผู้เข้ารับการอบรมมีความรู้เพิ่มขึ้น</t>
  </si>
  <si>
    <t>ผู้รับผิดชอบงานการเงิน พัสดุ และผู้เกี่ยวข้อง ระดับ สสจ./รพท./ รพช./รพ.สต. จำนวน 100 คน</t>
  </si>
  <si>
    <t>1) ค่าอาหารกลางวัน 60 คนๆ ละ 1 มื้อๆ ละ 80 บาท</t>
  </si>
  <si>
    <t>2 ต.ค.-31 มี.ค. 67</t>
  </si>
  <si>
    <t>2) ค่าอาหารว่างและเครื่องดื่ม 60 คนๆ ละ 2 มื้อๆ ละ 35 บาท</t>
  </si>
  <si>
    <t>(หนึ่งหมื่นหนึ่งพันหนึ่งร้อยบาทถ้วน)</t>
  </si>
  <si>
    <t xml:space="preserve">แผนปฏิบัติราชการกลุ่มกฎหมาย ประจำปีงบประมาณ พ.ศ. 2567 </t>
  </si>
  <si>
    <t>1. 1.1 การเผยแพร่ให้ความรู้ทางด้านกฎหมายที่ต้องใช้ในการปฏิบัติราชการสำหรับบุคลากรในสังกัดสำนักงานสาธารณสุขจังหวัดสระแก้ว  แบบเชิงรุกในเครือข่ายบริการระดับอำเภอ</t>
  </si>
  <si>
    <t>บุคลากรในสังกัดได้รับการพัฒนาด้านองค์ความรู้เกี่ยวกับกฎหมายที่ต้องใช้ในการปฏิบัติราชการ</t>
  </si>
  <si>
    <t>จำนวนหน่วยงานที่บุคลากรในสังกัดได้รับการพัฒนาองค์ความรู้เกี่ยวกับกฎหมายที่ต้องใช้ในการปฏิบัติราชการ ไม่น้อยกว่าร้อยละ 50</t>
  </si>
  <si>
    <t>หน่วยงานในสังกัดสำนักงานสาธารณสุขจังหวัดสระแก้ว ระดับ สสอ./รพช./รพท. รวม 9 อำเภอ</t>
  </si>
  <si>
    <t>1 ต.ค.-1 ก.ย. 67</t>
  </si>
  <si>
    <t>พิชิตชัย เชิดชู</t>
  </si>
  <si>
    <t>2. 1.2 การอบรมเสริมสร้างวินัย ระบบคุณธรรม และการป้องกันผลประโยชน์ทับซ้อนสำหรับบุคลากรในสังกัดสำนักงานสาธารณสุขจังหวัดสระแก้วแบบเชิงรุกในเครือข่ายบริการระดับอำเภอ</t>
  </si>
  <si>
    <t>บุคลากรในสังกัดได้รับการพัฒนาด้านการเสริมสร้างวินัย ระบบคุณธรรม และการป้องกันผลประโยชน์ทับซ้อน</t>
  </si>
  <si>
    <t>จำนวนหน่วยงานที่บุคลากรในสังกัดได้รับการพัฒนาด้านการเสริมสร้างวินัย ระบบคุณธรรม และการป้องกันผลประโยชน์ทับซ้อนไม่น้อยกว่า ร้อยละ 50</t>
  </si>
  <si>
    <t>3. 1.3 การดำเนินการทางวินัยบุคลากรในสังกัดสำนักงานสาธารณสุขจังหวัดสระแก้ว</t>
  </si>
  <si>
    <t>การดำเนินการทางวินัยกับบุคลากรประเภทต่างๆ เป็นไปด้วยความถูกต้อง รวดเร็วตามที่กฎหมายกำหนด</t>
  </si>
  <si>
    <t>จำนวนเรื่องที่ดำเนินการทางวินัยสามารถดำเนินการได้อย่างถูกต้อง รวดเร็ว ตามที่กฎหมายกำหนด ร้อยละ 100</t>
  </si>
  <si>
    <t>บุคลากรที่ถูกร้องเรียนกล่าวหาและผลการพิจารณาว่ามีมูลความผิดทางวินัย</t>
  </si>
  <si>
    <t>1) ค่าเบี้ยเลี้ยงเจ้าหน้าที่ 3 ๆ ละ 3 คนๆ ละ 3 วันๆ ละ 120 บาท</t>
  </si>
  <si>
    <t>4. 1.4 การสอบข้อเท็จจริงความรับผิดทางละเมิดกรณีเกิดความเสียหายกับหน่วยงานในสังกัดหรือมีผู้ยืนคำขอให้หน่วยงานชอใช้ค่าสินไหมทดแทนความรับผิดทางละเมิด หรือหน่วยงานของรัฐถูกฟ้องคดี</t>
  </si>
  <si>
    <t>การสอบข้อเท็จจริงความรับผิดทางละเมิด ของเจ้าหน้าที่เป็นไปตามถูกต้อง รวดเร็วตามที่กฎหมายกำหนด</t>
  </si>
  <si>
    <t>จำนวนเรื่องที่สอบข้อเท็จจริงความรับผิดทางละเมิดของเจ้าหน้าที่  สามารถดำเนินการได้อย่างถูกต้อง รวดเร็ว ตามที่กฎหมายกำหนด ร้อยละ 100</t>
  </si>
  <si>
    <t>เจ้าหน้าที่ที่ถูกตั้งคณะกรรมการสอบข้อเท็จจริงความรับรับผิดทางละเมิด</t>
  </si>
  <si>
    <t>1) ค่าเบี้ยเลี้ยงเจ้าหน้าที่ 3 ๆ ละ 5 คนๆ ละ 3 วันๆ ละ 120 บาท</t>
  </si>
  <si>
    <t>5. 2.1 การสนับสนุนการบังคับใช้กฎหมายที่อยู่ในความรับผิดชอบของกระทรวงสาธารณสุข</t>
  </si>
  <si>
    <t>มีการดำเนินการด้านการบังคับใช้กฎหมายที่สำคัญร่วมกับพนักงานเจ้าหน้าที่และกลุ่มงานที่เกี่ยวข้อง</t>
  </si>
  <si>
    <t>จำนวนเรื่องร้องเรียน ตรวจสอบหรือต้องเฝ้าระวัง ที่ได้ดำเนินการร่วมกับพนักงานจ้าหน้าที่หรือกลุ่มงานที่เกี่ยวข้อง สามารถดำเนินการได้อย่างถูกต้องตามที่กฎหมายกำหนด      ร้อยละ 80</t>
  </si>
  <si>
    <t>ผู้ประกอบกิจการที่ต้องควบคุมตามกฎหมายซึ่งอยู่ในความรับผิดชอบของกระทรวงสาธารณสุข</t>
  </si>
  <si>
    <t>มนตรี โอวาทสุวรรณ</t>
  </si>
  <si>
    <t>6. 2.2 การดำเนินคดีอาญาตามกฎหมายที่อยู่ในความรับผิดชอบของกระทรวงสาธารณสุข</t>
  </si>
  <si>
    <t>มีการดำเนินการที่เกี่ยวข้องเกี่ยวกับการเปรียบเทียบคดี/ร้องทุกข์กล่าวโทษ กรณีที่มีกฎหมายให้อำนาจแก่พนักงานเจ้าหน้าที่ ในการเปรียบเทียบปรับ/เปรียบเทียบคดี /ร้องทุกข์กล่าวโทษตามกฎหมายที่อยู่ในความรับผิดชอบของกระทรวงสาธารณสุข</t>
  </si>
  <si>
    <t>จำนวนคดีที่มีการเปรียบเทียบปรับหรือเปรียบเทียบคดี/ร้องทุกข์กล่าวโทษ ที่มีการดำเนินการได้อย่างถูกต้อง รวดเร็ว ตามที่กฎหมายกำหนดไม่น้อยกว่าร้อยละ 90</t>
  </si>
  <si>
    <t>ผู้ถูกกล่าวหาว่ากระทำผิดตามกฎหมายที่อยู่ในความรับผิดชอบของกระทรวงสาธารณสุข</t>
  </si>
  <si>
    <t>7. 2.3 การดำเนินคดีปกครอง เช่น คดีผิดสัญญาประเภทต่าง ๆ</t>
  </si>
  <si>
    <t>มีการนำข้อพิพาทหรือคดีที่อยู่ในความรับผิดชอบของสำนักงานสาธารณสุขจังหวัด (จังหวัดสระแก้ว) ไปฟ้องต่อศาลปกครองที่มีเขตอำนาจ</t>
  </si>
  <si>
    <t>จำนวนคดี/ข้อพิพาทที่ได้ใช้สิทธิฟ้องคดีตามกฎหมายและมีการดำเนินคดีตามกระบวนการและขั้นตอนที่กฎหมายกำหนด</t>
  </si>
  <si>
    <t>คู่กรณีในคดีปกครอง</t>
  </si>
  <si>
    <t>2) ค่าชดเชยพาหนะเดินทางสำหรับ 3 ๆ ละ 1 ๆ ละ 1 ๆ ละ 1,200 บาท</t>
  </si>
  <si>
    <t>8. 2.4 การประสานคดีแพ่ง    คดีปกครอง กรณีสำนักงานปลัดกระทรวงสาธารณสุขหรือจังหวัดสระแก้ว            เป็นคู่ความหรือคู่กรณีในคดี</t>
  </si>
  <si>
    <t>มีการปฏิบัติหน้าที่ของนิติกรในฐานะผู้ประสานคดีหรือผู้แทนคดีให้กับสำนักงานปลัดกระทรวงสาธารณสุขหรือจังหวัดสระแก้วซึ่งเป็นคู่ความหรือคู่กรณี</t>
  </si>
  <si>
    <t>นิติกรผู้ปฏิบัติหน้าที่ผู้ประสานคดีหรือผู้แทนคดี สามารถปฏิบัติหน้าที่ในการรวบรวมข้อเท็จจริงพยานหลักฐานได้อย่างถูกต้อง ครบถ้วน ภายในเวลาที่กำหนด</t>
  </si>
  <si>
    <t>คู่ความหรือคู่กรณีในคดี</t>
  </si>
  <si>
    <t>2) ค่าชดเชยพาหนะเดินทางสำหรับ 3 ๆ ละ 1 ๆ ละ 1,200 บาท</t>
  </si>
  <si>
    <t>9. 3.1 การจัดทำสัญญาประเภทต่าง ๆ ได้แก่  สัญญารับทุนการศึกษา สัญญาลาศึกษา สัญญารับเงินเพิ่มพิเศษกรณีไม่ทำเวชปฏิบัติส่วนตัวหรือปฏิบัติงานในโรงพยาบาลเอกชน ฯลฯ</t>
  </si>
  <si>
    <t>มีการจัดทำสัญญาประเภทต่าง ๆ ที่อยู่ในความรับผิดชอบของสำนักงานสาธารณสุขจังหวัด</t>
  </si>
  <si>
    <t>สัญญาที่จัดทำขึ้นเป็นไปโดยถูกต้องตามกฎหมายและระเบียบของทางราชการที่เกี่ยวข้องร้อยละ 100</t>
  </si>
  <si>
    <t>คู่สัญญาประเภทต่าง ๆ</t>
  </si>
  <si>
    <t xml:space="preserve">10. 3.2 การดำเนินการเรียกให้ชดใช้ค่าเสียหายและค่าปรับกรณีผิดสัญญาประเภทต่าง ๆ ที่อยู่ในความรับผิดชอบของสำนักงานสาธาณสุขจังหวัด </t>
  </si>
  <si>
    <t>มีการดำเนินการเกี่ยวกับการเรียกค่าเสียหายและค่าปรับกรณีผิดสัญญาประเภทต่าง ๆ ที่อยู่ในความรับผิดชอบของสำนักงานสาธารณสุขจังหวัด</t>
  </si>
  <si>
    <t>กรณีมีการผิดสัญญาฯประเภทต่าง ๆ สามารถดำเนินการเรียกให้ชดใช้ได้อย่างถูกต้องหรือฟ้องคดีได้ภายในระยะเวลาที่กฎหมายกำหนด</t>
  </si>
  <si>
    <t>ผู้ผิดสัญญาประเภทต่าง ๆ</t>
  </si>
  <si>
    <t>11. 4.1 การดำเนินการกรณีมีการอุทธรณ์หรือร้องทุกข์ตามกฎหมายว่าด้วยระเบียบข้าราชการพลเรือน</t>
  </si>
  <si>
    <t>มีการดำเนินการเมื่อข้าราชการในสังกัดใช้สิทธิตามกฎหมายในการอุทธรณ์คำสั่งลงโทษทางวินัยหรือใช้สิทธิร้องทุกข์กรณีมีเหตุคับข้องใจจากผู้บังคับบัญชา</t>
  </si>
  <si>
    <t>กรณีมีการอุทธรณ์หรือร้องทุกข์สามารถดำเนินการได้ตามกฎหมายภายในเวลาที่กำหนดร้อยละ 100</t>
  </si>
  <si>
    <t>เจ้าหน้าที่ที่ใช้สิทธิอุทธรณ์หรือร้องทุกข์</t>
  </si>
  <si>
    <t>12. 5.1 การสืบสวนข้อเท็จจริงข้อร้องเรียนกล่าวหาที่อยู่ในความรับผิดชอบของสำนักงานสาธารณสุขจังหวัด</t>
  </si>
  <si>
    <t>มีการสืบสวนข้อเท็จจริงเกี่ยวกับเรื่องร้องเรียนกล่าวหาที่อยู่ในความรับผิดชอบของสำนักงานสาธารณสุขจังหวัด</t>
  </si>
  <si>
    <t>จำนวนเรื่องร้องเรียนกล่าวหาที่มีการสืบสวนข้อเท็จจริงสามารถดำเนินการได้อย่างถูกต้อง ครบถ้วน ภายในเวลาที่กำหนดไม่น้อยกว่าร้อยละ 80</t>
  </si>
  <si>
    <t>หน่วยงานหรือบุคลากรในสังกัดที่ถูกร้องเรียนกล่าวหาซึ่งต้องมีการตรวจสอบข้อเท็จจริง</t>
  </si>
  <si>
    <t xml:space="preserve">13.  5.2 กิจกรรมการขับเคลื่อนการประเมินคุณธรรมและความโปร่งใสในการดำเนินงานของสำนักงานสาธารณสุขจังหวัดสระแก้ว(Integrity and Transparency Assessment: ITA) </t>
  </si>
  <si>
    <t>มีการดำเนินการตามตัวชี้วัดการประเมิน ITA ที่เกี่ยวข้อง</t>
  </si>
  <si>
    <t>การดำเนินการตามตัวชี้วัด ITA ผ่านเกณฑ์การประเมิน ITA    ร้อยละ 92</t>
  </si>
  <si>
    <t>บุคลากร สสจ.สระแก้ว</t>
  </si>
  <si>
    <t>(สองหมื่นห้าพันห้าร้อยหกสิบบาทถ้วน)</t>
  </si>
  <si>
    <t>ยุทธศาตร์</t>
  </si>
  <si>
    <t>ประจำ</t>
  </si>
  <si>
    <t>ร้อยละ 100 ของการดำเนินงานตามนโยบายเป็นไปตามเป้าหมายที่กำหนด</t>
  </si>
  <si>
    <t>1-31 ต.ค. 67</t>
  </si>
  <si>
    <t>วารุนี วงษา</t>
  </si>
  <si>
    <t>ประชุมคณะกรรมการบริหารสำนักงานสาธารณสุขจังหวัดสระแก้ว(กบห.) จำนวน 12 ครั้ง</t>
  </si>
  <si>
    <t>- นพ.สสจ.
- รองนพ.สสจ.
 - หัวหน้ากลุ่มงาน
 - หัวหน้างานตรวจสอบภายในฯ
 - หัวหน้างานสุขภาพจิตฯ
 -  หัวหน้างานสุขศึกษาฯ
- ผู้ที่เกี่ยวข้อง
รวม 30 คน</t>
  </si>
  <si>
    <t>เจ้าหน้าที่พัสดุสามารถปฎิบัติงานได้ถูกต้องตามตามระเบียบและแนวทางการจัดซื้อจัดจ้างและการบริหารพัสดุภาครัฐ</t>
  </si>
  <si>
    <t>ร้อยละ 100 ของเจ้าหน้าที่พัสดุของ รพท/รพช /สสอ.ได้รับความรู้เกี่ยวกับการปฏิบัติงานพัสดุ</t>
  </si>
  <si>
    <t>เจ้าหน้าที่ปฏิบัติงานพัสดุ ของ สสจ./รพท/รพช และ สสอ  จำนวน 50 คน</t>
  </si>
  <si>
    <t>1) ค่าอาหารกลางวัน 50 คนๆ ละ 1 มื้อๆ ละ 80 บาท</t>
  </si>
  <si>
    <t>ธัญวรัตม์ เจริญจิตต์</t>
  </si>
  <si>
    <t>2) ค่าอาหารว่างและเครื่องดื่ม 50 คนๆ ละ 2 มื้อๆ ละ 35 บาท</t>
  </si>
  <si>
    <t>1.เจ้าหน้าที่ในสังกัดสำนักงานสาธารณสุขจังหวัดสระแก้วมีความรู้ความเข้าใจเกี่ยวกับระเบียบงานสารบัญ
2. เจ้าหน้าที่ในสังกัดสำนักงานสาธารณสุขจังหวัดสระแก้วสามารถเขียนหนังสือราชการถูกต้องตามระเบียบงานสารบรรณ</t>
  </si>
  <si>
    <t>ร้อยละ 100 ของเจ้าหน้าที่ ที่เข้ารับการอบรม มีความรู้ความเข้าใจเกี่ยวกับระบบงานสารบัญ
ร้อยละ 100 ของเจ้าหน้าที่ที่เข้ารับการอบรม สามารเขียนหนังสือราชการได้ถูกต้องตามระเบียบงานสารบัญ</t>
  </si>
  <si>
    <t>เจ้าหน้าที่ สสจ./รพท/รพช และ สสอ  จำนวน 120 คน</t>
  </si>
  <si>
    <t>1) ค่าอาหารกลางวัน 120 คนๆ ละ 2 มื้อๆ ละ 80 บาท</t>
  </si>
  <si>
    <t>ธัญพิมล แหวนประเสริฐ</t>
  </si>
  <si>
    <t>2) ค่าอาหารว่างและเครื่องดื่ม 120 คนๆ ละ 4 มื้อๆ ละ 35 บาท</t>
  </si>
  <si>
    <t>4) ค่าเช่าที่พักวิทยากร 2 ห้องๆ ละ 2 คืนๆ ละ 1,200 บาท</t>
  </si>
  <si>
    <t>6) ค่าชดเชยพาหนะเดินทางสำหรับวิทยากร 1 ๆ ละ 4,000 บาท</t>
  </si>
  <si>
    <t>1. ข้อผิดพลาดจากการจัดซื้อจัดจ้างและการบริหารพัสดุภาครัฐลดลงจากปีที่ผ่านมา
2.ข้อผิดพลาดจากการจัดซื้อจัดจ้างและการบริหารพัสดุภาครัฐสามารถดำเนินการได้ถูกต้องตามระเบียบ</t>
  </si>
  <si>
    <t>ร้อยละ 100 ของข้อตรวจพบข้อผิดพลาดจากการจัดซื้อจัดจ้างและการบริหารพัสดุภาครัฐ ได้รับการแก้ไขถูกต้องตามระเบียบ</t>
  </si>
  <si>
    <t>1-31 พ.ค. 67</t>
  </si>
  <si>
    <t>6. ประชุมเชิงปฏิบัติการแลกเปลี่ยนเรียนรู้เรื่องเสริมสร้างวินัย คุณธรรม และการป้องกันผลประโยชน์ทับซ้อน ด้วยจิตพอเพียงต้านทุจริต</t>
  </si>
  <si>
    <t>1. พัฒนาระบบ Smart Service &amp; Smart Surveillance</t>
  </si>
  <si>
    <t>ประชาชนได้รับบริการที่มีคุณภาพมาตรฐาน</t>
  </si>
  <si>
    <t>ศูนย์บริการผลิตภัณฑ์สุขภาพเบ็ดเสร็จผ่านมาตรฐาน Smart Counter Service ระดับขั้นพื้นฐาน</t>
  </si>
  <si>
    <t xml:space="preserve">ศูนย์บริการผลิตภัณฑ์สุขภาพเบ็ดเสร็จ  </t>
  </si>
  <si>
    <t>1) ค่าจ้างเหมาเจ้าหน้าที่ประจำศูนย์บริการผลิตภัณฑ์สุขภาพเบ็ดเสร็จ 1 คนๆ ละ 12 เดือนๆ ละ 13,000 บาท</t>
  </si>
  <si>
    <t>ม.44</t>
  </si>
  <si>
    <t>1-8 ต.ค. 66</t>
  </si>
  <si>
    <t>สานิษ ศิริปิ่น</t>
  </si>
  <si>
    <t>2) ค่าวัสดุสำนักงาน(หมึกพิมพ์)    15 ตลับๆ ละ 3,600 บาท</t>
  </si>
  <si>
    <t>3) ค่าบริการโทรศัพท์รายเดือน 2 หมายเลขๆ ละ 19,250 บาท</t>
  </si>
  <si>
    <t>4) ค่าเช่า Web Hosting   1 ปีๆ ละ 7,000 บาท</t>
  </si>
  <si>
    <t>2. การพัฒนาเศรษฐกิจฐานราก</t>
  </si>
  <si>
    <t>กลุ่มวิสาหกิจชุมชนผลิตสินค้าที่ถูกต้องตามมาตรฐานที่กฎหมายกำหนด</t>
  </si>
  <si>
    <t>กลุ่มวิสาหกิจชุมชน กลุ่มแม่บ้าน ได้รับการรับรองมาตรฐาน 5 กลุ่ม</t>
  </si>
  <si>
    <t>กลุ่มวิสาหกิจชุมชน กลุ่มแม่บ้าน 30 กลุ่ม</t>
  </si>
  <si>
    <t>1) ค่าอาหารกลางวัน 100 คนๆ ละ 1 มื้อๆ ละ 100 บาท</t>
  </si>
  <si>
    <t>12-19 ต.ค. 66</t>
  </si>
  <si>
    <t>2) ค่าอาหารว่างและเครื่องดื่ม 100 คนๆ ละ 2 มื้อๆ ละ 35 บาท</t>
  </si>
  <si>
    <t>3) ค่าป้ายไวนิล 1 ป้ายๆ ละ 2.5 ตร.ม.ๆ ละ 200 บาท</t>
  </si>
  <si>
    <t>4) ค่าสมนาคุณวิทยากร 2 คนๆ ละ 3 ชั่วโมงๆ ละ 600 บาท</t>
  </si>
  <si>
    <t>5) ค่าเบี้ยเลี้ยงเจ้าหน้าที่ 4 คนๆ ละ 7 วันๆ ละ 120 บาท</t>
  </si>
  <si>
    <t>6) ค่าตรวจวิเคราะห์คุณภาพผลิตภัณฑ์ 5 ตัวอย่างๆ ละ 2,000 บาท</t>
  </si>
  <si>
    <t>3. การกำกับดูแลสถานพยาบาล/สถานประกอบการเพื่อสุขภาพ</t>
  </si>
  <si>
    <t>คำขอต่างๆ ที่เกี่ยวกับสถานพยาบาลทุกคำขอได้รับการพิจารณาตามหลักเกณฑ์ที่กำหนดอย่างถูกต้อง</t>
  </si>
  <si>
    <t>สถานพยาบาลที่ขออนุญาต/การโฆษณา/เรื่องอื่นๆที่เกี่ยวกับสถานพยาบาล ได้รับการพิจารณา ร้อยละ 100</t>
  </si>
  <si>
    <t>- คณะอนุกรรมการฯ 7 ท่าน
- ประชุมคณะอนุกรรมการ 3 ครั้ง</t>
  </si>
  <si>
    <t>1) เบี้ยประชุมประธานคณะอนุกรรมการฯ 3 ครั้งๆ ละ 1 คนๆ ละ 1,200 บาท</t>
  </si>
  <si>
    <t>2) เบี้ยประชุมคณะอนุกรรมการ 3 ครั้งๆ ละ 6 คนๆ ละ 500 บาท</t>
  </si>
  <si>
    <t>4. การกำกับดูแลผลิตภัณฑ์เครื่องสำอาง</t>
  </si>
  <si>
    <t>ประชาชนในพื้นที่จังหวัดสระแก้วสามารถเลือกซื้อเครื่องสำอางได้อย่างปลอดภัย</t>
  </si>
  <si>
    <t>ผลิตภัณฑ์เครื่องสำอางกลุ่มเสี่ยงผ่านมาตรฐานไม่น้อยกว่าร้อยละ 80</t>
  </si>
  <si>
    <t>ผลิตภัณฑ์เครื่องสำอางที่ผลิตและจำหน่ายในพื้นที่จังหวัดสระแก้ว 50 ตัวอย่าง</t>
  </si>
  <si>
    <t>1) จัดซื้อชุดทดสอบไฮโดรควิโนน 5 ชุดๆ ละ 650 บาท</t>
  </si>
  <si>
    <t>กองทุนค่าใช้จ่ายดำเนินงาน (เครื่องสำอาง)</t>
  </si>
  <si>
    <t>2) จัดซื้อชุดทดสอบปรอทแอมโมเนีย 4 ชุดๆ ละ 1,450 บาท</t>
  </si>
  <si>
    <t>3) จัดซื้อชุดทดสอบกรดวิตามินเอ 4 ชุดๆ ละ 1,075 บาท</t>
  </si>
  <si>
    <t>5. อย.ต้องรู้</t>
  </si>
  <si>
    <t>ประชาชนได้รับความสะดวกในการติดต่อรับบริการด้านผลิตภัณฑ์สุขภาพ</t>
  </si>
  <si>
    <t>ประชาชนที่มารับบริการมีความพึงพอใจร้อยละ 100</t>
  </si>
  <si>
    <t>- ออกหน่วยเคลื่อนที่ 9 อำเภอ
- ประชาชนที่สนใจ 900 คน</t>
  </si>
  <si>
    <t>1) ค่าจัดทำสื่อประชาสัมพันธ์(โรลอัพ) 5 ชุดๆ ละ 2,000 บาท</t>
  </si>
  <si>
    <t>2) ค่าจ้างทำสื่อประชาสัมพันธ์ (พัดประชาสัมพันธ์)  600 อันๆ ละ 60 บาท</t>
  </si>
  <si>
    <t>3) ค่าจ้างทำสื่อประชาสัมพันธ์ (Back Drop) 1 ชุดๆ ละ 10,000 บาท</t>
  </si>
  <si>
    <t>6. พัฒนางานด่านอาหารและยาอรัญประเทศและเขตเศรษฐกิจพิเศษ</t>
  </si>
  <si>
    <t>ประชาชนมีความปลอดภัยในการบริโภคผลิตภัณฑ์สุขภาพที่นำเข้ามาจากประเทศกัมพูชา</t>
  </si>
  <si>
    <t>ผลิตภัณฑ์สุขภาพที่ส่งออกและนำเข้ามาในราชอาณาจักรที่ได้รับการตรวจสอบ เฝ้าระวัง มีความปลอดภัย ร้อยละ 95</t>
  </si>
  <si>
    <t>ผลิตภัณฑ์สุขภาพที่ส่งออกและนำเข้าทุกรายการ</t>
  </si>
  <si>
    <t>1) ค่าจ้างผู้ช่วยพนักงานเจ้าหน้าที่ 1 คนๆ ละ 12 เดือนๆ ละ 20,000 บาท</t>
  </si>
  <si>
    <t>สำนักงานคณะกรรมการอาหารและยา</t>
  </si>
  <si>
    <t>2) ค่าเบี้ยเลี้ยงเจ้าหน้าที่ 5 คนๆ ละ 20 วันๆ ละ 120 บาท</t>
  </si>
  <si>
    <t>3) ค่าวัสดุสำนักงาน 1 ๆ ละ 10,000 บาท</t>
  </si>
  <si>
    <t>4)  ตรวจปล่อยสินค้า กำกับดูแลผลิตภัณฑ์สุขภาพด่านอาหารและยานอกเวลาราชการ 2 คนๆ ละ 20 วันๆ ละ 200 บาท</t>
  </si>
  <si>
    <t xml:space="preserve">7. ประชุมจัดซื้อร่วมยาระดับจังหวัดสระแก้ว  </t>
  </si>
  <si>
    <t>การจัดหาเวชภัณฑ์ของหน่วยงานต่างๆเกิดประสิทธิภาพสูงสุด</t>
  </si>
  <si>
    <t>รายการจัดซื้อยาร่วมจังหวัด 1 ฉบับ</t>
  </si>
  <si>
    <t>- ผู้รับผิดชอบงานจัดซื้อยา รพ. และ สสจ.  15 คน</t>
  </si>
  <si>
    <t>1) ค่าอาหารกลางวัน ประชุมจัดทำแนวทางและกำหนดรายการยา 15 คนๆ ละ 2 มื้อๆ ละ 80 บาท</t>
  </si>
  <si>
    <t>12-19 ก.ค. 67</t>
  </si>
  <si>
    <t>2) ค่าอาหารว่างและเครื่องดื่ม  ประชุมจัดทำแนวทางและกำหนดรายการยา 15 คนๆ ละ 4 มื้อๆ ละ 35 บาท</t>
  </si>
  <si>
    <t>3) ค่าอาหารกลางวัน  ประชุมจัดทำคุณลักษณะยา 15 คนๆ ละ 5 มื้อๆ ละ 80 บาท</t>
  </si>
  <si>
    <t>4) ค่าอาหารว่างและเครื่องดื่ม  ประชุมจัดทำคุณลักษณะยา 15 คนๆ ละ 10 มื้อๆ ละ 35 บาท</t>
  </si>
  <si>
    <t>5) ค่าอาหารกลางวัน ประชุมตรวจคุณลักษณะยา 15 คนๆ ละ 4 มื้อๆ ละ 80 บาท</t>
  </si>
  <si>
    <t>6) ค่าอาหารว่างและเครื่องดื่ม  ประชุมตรวจคุณลักษณะยา 15 คนๆ ละ 8 มื้อๆ ละ 35 บาท</t>
  </si>
  <si>
    <t>7) ค่าอาหารกลางวัน  ประชุมเปิดซองราคายา 15 คนๆ ละ 1 มื้อๆ ละ 80 บาท</t>
  </si>
  <si>
    <t>8) ค่าอาหารว่างและเครื่องดื่ม  ประชุมเปิดซองราคายา 15 คนๆ ละ 2 มื้อๆ ละ 35 บาท</t>
  </si>
  <si>
    <t>9) ค่าจ้างเหมาจัดทำเล่มสรุปรายการยา 20 เล่มๆ ละ 500 หน้าๆ ละ 0.5 บาท</t>
  </si>
  <si>
    <t>(หกแสนเจ็ดหมื่นสามพันเก้าร้อยสิบบาทถ้วน)</t>
  </si>
  <si>
    <t xml:space="preserve">1. พัฒนางานศูนย์บริการผลิตภัณฑ์สุขภาพเบ็ดเสร็จสู่มาตรฐาน ศูนย์ราชการสะดวก (GECC) </t>
  </si>
  <si>
    <t>ศูนย์บริการผลิตภัณฑ์สุขภาพเบ็ดเสร็จได้รับการรับรองศูนย์ราชการสะดวก</t>
  </si>
  <si>
    <t>ศูนย์บริการผลิตภัณฑ์สุขภาพเบ็ดเสร็จผ่านเกณฑ์พื้นฐานด้านคุณภาพ (ด้านสถานที่)และผ่านเกณฑ์ด้านบริการ</t>
  </si>
  <si>
    <t>ศูนย์บริการผลิตภัณฑ์สุขภาพเบ็ดเสร็จ</t>
  </si>
  <si>
    <t>1) คอมพิวเตอรแท็บเล็ต แบบที่ 2  1 เครื่องๆ ละ 23,000 บาท</t>
  </si>
  <si>
    <t>2) เครื่องโทรศัพท์ไร้สาย 2 เครื่องๆ ละ 1,800 บาท</t>
  </si>
  <si>
    <t>3) เครื่องเครื่องอ่านบัตรประชาชน 2 ๆ ละ 2,000 บาท</t>
  </si>
  <si>
    <t>4) สัญญาณเตือนฉุกเฉินในห้องน้ำสำหรับผู้พิการ 1 เครื่องๆ ละ 1,500 บาท</t>
  </si>
  <si>
    <t>5) โต๊ะสำหรับว่างอุปกรณ์อำนวยความสะดวก 2 ตัวๆ ละ 3,000 บาท</t>
  </si>
  <si>
    <t>6) ค่าจ้างเหมาจัดทำฉากกั้นเพื่อป้องกันโรคติดต่อระหว่างเจ้าหน้าที่และผู้รับบริการ 1 ชุดๆ ละ 15,000 บาท</t>
  </si>
  <si>
    <t>7) ค่าจ้างเหมาจัดทำจุดจอดรถ ทางลาด และราวกันตกสำหรับผู้พิการ 1 ๆ ละ 40,000 บาท</t>
  </si>
  <si>
    <t>8) ค่าจ้างเหมาจัดทำประตูอัตโนมัติสำหรับผู้พิการ 1 ๆ ละ 30,000 บาท</t>
  </si>
  <si>
    <t>9) ค่าจ้างเหมาจัดทำป้ายชี้บ่ง (ป้ายแข็ง)ตามมาตรฐาน 30 ชิ้นๆ ละ 300 บาท</t>
  </si>
  <si>
    <t>10) ค่าจ้างเหมาจัดทำสติ๊กเกอร์ชี้บ่ง 20 ชิ้นๆ ละ 100 บาท</t>
  </si>
  <si>
    <t>11) ค่าจ้างเหมาบริการส่ง SMS ออนไลน์  1 ปีๆ ละ 5,000 บาท</t>
  </si>
  <si>
    <t>12) ค่าจ้างเหมาเขียนโปรแกรมแจ้งเตือนสถานะการบริการ (E - Tracking) บริการประชาชน 1 โปรแกรมๆ ละ 30,000 บาท</t>
  </si>
  <si>
    <t>(หนึ่งแสนหกหมื่นเก้าพันหนึ่งร้อยบาทถ้วน)</t>
  </si>
  <si>
    <t>1. โครงการร้านชำคุณภาพ ผู้บริโภคปลอดภัย ปีงบประมาณ 2567</t>
  </si>
  <si>
    <t>ร้านขายของชำในเขตพื้นที่จังหวัดสระแก้วได้มาตรฐานตามที่กำหนด</t>
  </si>
  <si>
    <t>- ร้านขายของชำได้รับการรับรองมาตรฐาน ร้อยละ 80
- สินค้าและผลิตภัณฑ์จำหน่ายในร้านขายของชำที่ได้รับการรับรองมาตรฐานเป็นไปตามที่กฎหมายกำหนด ร้อยละ 100</t>
  </si>
  <si>
    <t>ร้านขายของชำในเขตพื้นที่จังหวัดสระแก้ว</t>
  </si>
  <si>
    <t>1) ค่าอาหารกลางวัน ประชุมคณะทำงานรับรองมาตรฐานร้านชำ 10 คนๆ ละ 2 มื้อๆ ละ 100 บาท</t>
  </si>
  <si>
    <t>2) ค่าอาหารว่างและเครื่องดื่ม   ประชุมคณะทำงานรับรองมาตรฐานร้านชำ   10 คนๆ ละ 4 มื้อๆ ละ 35 บาท</t>
  </si>
  <si>
    <t>3) ค่าอาหารกลางวัน อบรมพนักงานเจ้าหน้าที่ผู้ตรวจประเมิน 160 คนๆ ละ 1 มื้อๆ ละ 100 บาท</t>
  </si>
  <si>
    <t>4) ค่าอาหารว่างและเครื่องดื่ม  อบรมพนักงานเจ้าหน้าที่ผู้ตรวจประเมิน 160 คนๆ ละ 2 มื้อๆ ละ 35 บาท</t>
  </si>
  <si>
    <t>5) ค่าอาหารกลางวัน อบรมผู้นำชุมชน อสม. ร้านค้า ร้านชำ 1,080 คนๆ ละ 1 มื้อๆ ละ 100 บาท</t>
  </si>
  <si>
    <t>6) ค่าอาหารว่างและเครื่องดื่ม  อบรมผู้นำชุมชน อสม. ร้านค้า ร้านชำ 1,080 คนๆ ละ 2 มื้อๆ ละ 35 บาท</t>
  </si>
  <si>
    <t>7) ค่าเบี้ยเลี้ยงเจ้าหน้าที่ 4 คนๆ ละ 15 วันๆ ละ 120 บาท</t>
  </si>
  <si>
    <t>8) ค่าจ้างเหมาจัดทำป้ายร้านชำมาตรฐาน 300 ป้ายๆ ละ 100 บาท</t>
  </si>
  <si>
    <t>9) ค่าจัดทำสื่อประชาสัมพันธ์(แผ่นพับ) 3,000 ชุดๆ ละ 1.5 บาท</t>
  </si>
  <si>
    <t>(สองแสนห้าหมื่นห้าพันเก้าร้อยบาทถ้วน)</t>
  </si>
  <si>
    <t>แหล่งอื่น</t>
  </si>
  <si>
    <t xml:space="preserve">อย. </t>
  </si>
  <si>
    <t>กท.คชจ.</t>
  </si>
  <si>
    <t>อย.</t>
  </si>
  <si>
    <t>งบประมาณ สสจ.</t>
  </si>
  <si>
    <t>ประเด็นยุทธศาสตร์ 1. การสร้างระบบสุขภาพที่ประชาชนทุกคนเป็นเจ้าของ</t>
  </si>
  <si>
    <t>กลยุทธ์ 1. ยกระดับความพร้อมของสถานบริการและบุคลากร และพัฒนาศักยภาพของเครือข่ายในการจัดบริการและดูแลแม่และเด็ก</t>
  </si>
  <si>
    <t>1. ประชุมคณะทำงานป้องกันและแก้ไขปัญหาการตั้งครรภ์ในวัยรุ่น ระดับจังหวัด</t>
  </si>
  <si>
    <t>มีการประชุมขับเคลื่อนการดำเนินงาน ของคณะทำงานอนุกรรมการฯ ครบ 3 ครั้ง</t>
  </si>
  <si>
    <t>จำนวน 3 ครั้ง</t>
  </si>
  <si>
    <t>คณะทำงานขับเคลื่อน จำนวน 25 คน</t>
  </si>
  <si>
    <t>1) ค่าอาหารกลางวัน 25 คนๆ ละ 1 มื้อๆ ละ 100 บาท</t>
  </si>
  <si>
    <t>1 พ.ย.-30 มิ.ย. 67</t>
  </si>
  <si>
    <t>ศิริพร ดาราภูมิ</t>
  </si>
  <si>
    <t>2) ค่าอาหารว่างและเครื่องดื่ม 25 คนๆ ละ 4 มื้อๆ ละ 35 บาท</t>
  </si>
  <si>
    <t>3) ค่าถ่ายเอกสาร 1,400 แผ่นๆ ละ 0.5 บาท</t>
  </si>
  <si>
    <t xml:space="preserve">2. ประชุมคณะอนุกรรมการป้องกันและแก้ไขปัญหาการตั้งครรภ์ในวัยรุ่นจังหวัดสระแก้ว </t>
  </si>
  <si>
    <t>มีการประชุมขับเคลื่อนการดำเนินงานและติดตามประเมินผลงานของคณะอนุกรรมการฯ</t>
  </si>
  <si>
    <t>จำนวน 2 ครั้ง</t>
  </si>
  <si>
    <t xml:space="preserve">คณะอนุกรรมการป้องกันและแก้ไขปัญหาการตั้งครรภ์ในวัยรุ่นจังหวัดสระแก้ว 25 คน </t>
  </si>
  <si>
    <t>1) ค่าตอบแทนประธานการประชุม 1 ครั้งๆ ละ 1 คนๆ ละ 1,000 บาท</t>
  </si>
  <si>
    <t>1 ธ.ค.-30 มิ.ย. 67</t>
  </si>
  <si>
    <t>2) ค่าตอบแทนคณะอนุกรรมการ 24 ๆ ละ 1 ๆ ละ 500 บาท</t>
  </si>
  <si>
    <t>3) ค่าอาหารกลางวัน 25 คนๆ ละ 1 มื้อๆ ละ 100 บาท</t>
  </si>
  <si>
    <t>4) ค่าอาหารว่างและเครื่องดื่ม 25 คนๆ ละ 2 มื้อๆ ละ 35 บาท</t>
  </si>
  <si>
    <t>5) ค่าถ่ายเอกสาร 2,000 แผ่นๆ ละ 0.5 บาท</t>
  </si>
  <si>
    <t>3. ประเมินมาตรฐานบริการสุขภาพวัยรุ่น และเครือข่ายอำเภออนามัยการเจริญพันธ์</t>
  </si>
  <si>
    <t>รพ.ที่ได้รับการประเมินอนามัยเจริญพันธุ์ จำนวน
9 อำเภอ</t>
  </si>
  <si>
    <t xml:space="preserve">ร้อยละ 100 ของCUP </t>
  </si>
  <si>
    <t>เจ้าหน้าที่ สสจ. รพร.สก รวม 6 คน</t>
  </si>
  <si>
    <t>1-30 เม.ย. 67</t>
  </si>
  <si>
    <t>2) ค่าเบี้ยเลี้ยงเจ้าหน้าที่ 1 คนๆ ละ 5 วันๆ ละ 135 บาท</t>
  </si>
  <si>
    <t>4. ประชุมขับเคลื่อนการจัดตั้งศูนย์ช่วยเหลือวัยรุ่น (ศชร.)</t>
  </si>
  <si>
    <t>มีการประชุมขับเคลื่อน 1 ครั้ง</t>
  </si>
  <si>
    <t>จำนวน 1 ครั้ง</t>
  </si>
  <si>
    <t>เจ้าหน้าที่ สสจ. รพ. สสอ. พมจ. ศึกษาธิการ. ท้องถิ่น</t>
  </si>
  <si>
    <t>1) ค่าอาหารกลางวัน 30 คนๆ ละ 1 มื้อๆ ละ 100 บาท</t>
  </si>
  <si>
    <t>5. เก็บข้อมูลพฤติกรรมเสี่ยงในสถานศึกษาจังหวัดสระแก้ว(บูรณาการงานก้าวท้าใจในสถานศึกษา)</t>
  </si>
  <si>
    <t>มีการเก็บข้อมูลในสถานศึกษาจังหวัดสระแก้ว</t>
  </si>
  <si>
    <t xml:space="preserve"> ร้อยละ 100 ของกลุ่มเป้าหมายได้ทำแบบประเมินพฤติกรรมเสี่ยง</t>
  </si>
  <si>
    <t>เจ้าหน้าที่ สสจ. 5 คน</t>
  </si>
  <si>
    <t>(สามหมื่นเจ็ดพันสี่ร้อยยี่สิบห้าบาทถ้วน)</t>
  </si>
  <si>
    <t xml:space="preserve">โครงการมหัศจรรย์ 1,000 วัน Plus 2,500 วัน และสถานพัฒนาเด็กปฐมวัย 4D ยกระดับคุณภาพ จังหวัดสระแก้ว ประจำปีงบประมาณ พ.ศ. 2567 </t>
  </si>
  <si>
    <t>1. ประชุมชี้แจงการดำเนินงานด้านอนามัยแม่และเด็ก ผ่านระบบออนไลน์</t>
  </si>
  <si>
    <t>มีการประชุมชี้แจงการดำเนินงานปีงบประมาณ พ.ศ.2567</t>
  </si>
  <si>
    <t>มีการประชุมขับเคลื่อนงาน  1 ครั้ง ผ่านระบบออนไลน์</t>
  </si>
  <si>
    <t>ผู้รับผิดชอบงานอนามัยแม่และเด็ก 9 อำเภอ</t>
  </si>
  <si>
    <t>ศิริลักษณ์ ด้วงนางรอง</t>
  </si>
  <si>
    <t>2. ประชุมทบทวนการใช้เครื่องมือประเมินภาวะโภชนาการในเด็ก ( การชั่ง วัด  เด็ก) ออนไลน์</t>
  </si>
  <si>
    <t>มีการประชุม โดยมีการวิเคราะห์สถานการณ์สุขภาพเด็ก มีแนวทางและมาตรการยกระดับคุณภาพบริการ และการกำกับติดตามผลการดำเนินงาน 1 ครั้ง</t>
  </si>
  <si>
    <t xml:space="preserve">จำนวนที่จัดประชุมฯผู้รับผิดชอบงานจาก รพ. และ สสอ. เพื่อขับเคลื่อนการดำเนินงาน ( 1 ครั้ง) </t>
  </si>
  <si>
    <t xml:space="preserve">บุคลากรผู้รับผิดชอบงาน ฯ จำนวน 30 คน </t>
  </si>
  <si>
    <t>นภาพร เนตรแสงศรี</t>
  </si>
  <si>
    <t xml:space="preserve">3. เยี่ยมเสริมพลัง และนิเทศติดตามการดำเนินงานตำบลต้นแบบมหัศจรรย์1,000วันPlus 2,500 วัน สพด. 4D </t>
  </si>
  <si>
    <t>มีการกำกับติดตามการดำเนินงานมหัศจรรย์ 1,000 วันPlus 2,500 วัน สพด.4D จังหวัดสระแก้ว</t>
  </si>
  <si>
    <t>จำนวน ตำบลต้นแบบ  ได้รับการเยี่ยมเสริมพลังการดำเนินงานมหัศจรรย์1,000วันPlus 2,500 วัน สพด. 4D</t>
  </si>
  <si>
    <t>ทีมพัฒนาเด็กและครอบครัว(CFT) ระดับจังหวัดสระแก้ว (บุคลากรสาธารณสุข เจ้าหน้าที่ พมจ. พัฒนาการจังหวัด ท้องถิ่นจังหวัดพนักงานขับรถ จำนวน 8 คน)</t>
  </si>
  <si>
    <t>1) ค่าเบี้ยเลี้ยงเจ้าหน้าที่ 7 คนๆ ละ 5 วันๆ ละ 120 บาท</t>
  </si>
  <si>
    <t>1-30 ธ.ค. 66</t>
  </si>
  <si>
    <t>4. ประชุมคณะกรรมการและคณะทำงานงานอนามัยแม่และเด็ก (MCH Board) ระดับจังหวัด  (3 ครั้ง)</t>
  </si>
  <si>
    <t>มีการประชุมคณะกรรมการและคณะทำงาน ฯ เพื่อวิเคราะห์สถานการณ์สุขภาพแม่และเด็ก ประสานแนวทางและกำกับติดตามผลการดำเนินงาน</t>
  </si>
  <si>
    <t>จำนวน ครั้งที่จัดประชุมคณะกรรมการและคณะทำงานอนามัยแม่และเด็ก (MCH Board) ระดับจังหวัด  (จำนวน ๓ ครั้ง )</t>
  </si>
  <si>
    <t>คณะกรรมการและคณะทำงาน ฯ จำนวน 50 คน</t>
  </si>
  <si>
    <t>1) ค่าอาหารว่างและเครื่องดื่ม 3 ครั้งๆ ละ 50 คนๆ ละ 1 มื้อๆ ละ 35 บาท</t>
  </si>
  <si>
    <t>2) ค่าถ่ายเอกสาร 3 ครั้งๆ ละ 1,000 แผ่นๆ ละ 0.5 บาท</t>
  </si>
  <si>
    <t>3) ค่าวัสดุสำนักงาน 3 ครั้งๆ ละ 50 คนๆ ละ 1 ชิ้นๆ ละ 30 บาท</t>
  </si>
  <si>
    <t>5. ประเมินโรงพยาบาลมาตรฐานงานอนามัยแม่และเด็ก</t>
  </si>
  <si>
    <t>โรงพยาบาลได้รับการประเมินโรงพยาบาลมาตรฐานงานอนามัยแม่และเด็ก จำนวน 9 แห่ง</t>
  </si>
  <si>
    <t>รพ. 9 แห่ง ผ่านการประเมินมาตรฐาน ร้อยละ 100 และได้รับรองมาตรฐานการดำเนินงาน</t>
  </si>
  <si>
    <t>คณะกรรมการฯและพนักงานขับรถ จำนวน 12 คน</t>
  </si>
  <si>
    <t>1) ค่าเบี้ยเลี้ยงเจ้าหน้าที่ 12 คนๆ ละ 9 วันๆ ละ 120 บาท</t>
  </si>
  <si>
    <t>1 ธ.ค.-30 เม.ย. 67</t>
  </si>
  <si>
    <t>2) ค่าถ่ายเอกสาร 1,000 แผ่นๆ ละ 0.5 บาท</t>
  </si>
  <si>
    <t>6. เยี่ยมเสริมพลังและติดตามการดำเนินงาน Service Plan สาขาสูติกรรม สาขาทารกแรกเกิด และสาขากุมารเวชกรรม บูรณาการกับกลุ่มงานยุทธศาสตร์</t>
  </si>
  <si>
    <t>มีการติดตามการดำเนินงาน Service Planสาขาสูติกรรม สาขาทารกแรกเกิด และสาขากุมารเวชกรรม</t>
  </si>
  <si>
    <t>รพ. 8 แห่ง ได้รับการเยี่ยมเสริมพลังและติดตามการดำเนินงานService Planสาขาสูติกรรม สาขาทารกแรกเกิด และสาขากุมารเวชกรรม จากรพร.สระแก้ว ร้อยละ 100</t>
  </si>
  <si>
    <t>รพ. 8 แห่ง</t>
  </si>
  <si>
    <t>7. อบรมเชิงปฏิบัติการพัฒนาศักยภาพอาสาแม่บุญธรรมในการดูแลสุขภาพกลุ่มวัยแม่และเด็กให้มีคุณภาพ จังหวัดสระแก้ว</t>
  </si>
  <si>
    <t>อาสาแม่บุญธรรม มีความรู้และเข้าใจในการดูแลกลุ่มวัยแม่และเด็กให้มีคุณภาพ</t>
  </si>
  <si>
    <t>1.ทารกแรกเกิดมีน้ำหนักต่ำกว่าเกณฑ์ 2,500 กรัม ไม่เกินร้อยละ 7
2. อาสาแม่บุญธรรม มีความรู้และเข้าใจในการดูแลกลุ่มวัยแม่และเด็กให้มีคุณภาพ
3. ร้อยละ 90 ของเด็กปฐมวัยมีพัฒนาการสมวัย</t>
  </si>
  <si>
    <t>อาสาแม่บุญธรรม 9 อำเภอๆละ 60 คน รวม 540 คน เจ้าหน้าที่สาธารณสุข 10 คน</t>
  </si>
  <si>
    <t>1) ค่าสมนาคุณวิทยากร 9 รุ่นๆ ละ 1 คนๆ ละ 10 ชั่วโมงๆ ละ 600 บาท</t>
  </si>
  <si>
    <t>พัฒนาจังหวัดสระแก้ว</t>
  </si>
  <si>
    <t>2) ค่าสมนาคุณวิทยากรกลุ่ม 9 รุ่นๆ ละ 6 คนๆ ละ 6 ชั่วโมงๆ ละ 600 บาท</t>
  </si>
  <si>
    <t>3) ค่าพาหนะเหมาจ่ายผู้เข้ารับการอบรม 540 คนๆ ละ 2 วันๆ ละ 200 บาท</t>
  </si>
  <si>
    <t>4) ค่าจ้างเหมาถ่ายเอกสาร 540 ชุดๆ ละ 120 บาท</t>
  </si>
  <si>
    <t>5) ค่าป้ายไวนิล 9 ป้ายๆ ละ 3 ตร.ม.ๆ ละ 200 บาท</t>
  </si>
  <si>
    <t>6) ค่าเช่าห้องประชุม 1 ห้องๆ ละ 18 วันๆ ละ 3,600 บาท</t>
  </si>
  <si>
    <t>7) ค่าอาหารกลางวัน 550 คนๆ ละ 2 มื้อๆ ละ 100 บาท</t>
  </si>
  <si>
    <t>8) ค่าอาหารว่างและเครื่องดื่ม 550 คนๆ ละ 4 มื้อๆ ละ 30 บาท</t>
  </si>
  <si>
    <t>9) ค่าวัสดุสำนักงาน 540 ชุดๆ ละ 50 บาท</t>
  </si>
  <si>
    <t>10) ค่าจัดทำคู่มือ 540 เล่มๆ ละ 150 บาท</t>
  </si>
  <si>
    <t>8. อบรมเชิงปฏิบัติการพัฒนาศักยภาพนักกระตุ้นพัฒนาการเด็ก ของโรงพยาบาล และ NPCU และ PCU ด้วยเครื่องมือ TDA4I</t>
  </si>
  <si>
    <t>บุคลากรที่รับผิดชอบงานจากโรงพยาบาล/NPCU/PCU ทุกแห่ง ได้รับการพัฒนาคุณภาพการจัดบริการกระตุ้นพัฒนาการเด็ก ด้วยเครื่องมือ TDA4I จำนวน 70 คนๆละ 2 วัน</t>
  </si>
  <si>
    <t>บุคลากรสาธารณสุข จากโรงพยาบาล/NPCU/PCU ทุกแห่ง  มีทักษะ และศักยภาพกระตุ้นพัฒนาการเด็ก ด้วยเครื่องมือ TEDA4I ร้อยละ 100</t>
  </si>
  <si>
    <t>บุคลากรสาธารณสุข จาก โรงพยาบาล/NPCU/PCU ทุกแห่งทุกแห่งในจังหวัดจำนวน 70 คน</t>
  </si>
  <si>
    <t>1) ค่าอาหารกลางวัน 2 วันๆ ละ 70 คนๆ ละ 1 มื้อๆ ละ 80 บาท</t>
  </si>
  <si>
    <t>2) ค่าอาหารว่างและเครื่องดื่ม 2 วันๆ ละ 70 คนๆ ละ 2 มื้อๆ ละ 35 บาท</t>
  </si>
  <si>
    <t>3) ค่าวัสดุสำนักงาน 70 คนๆ ละ 30 บาท</t>
  </si>
  <si>
    <t>5) ค่าสมนาคุณวิทยากรบรรยาย 2 วันๆ ละ 1 คนๆ ละ 3 ชั่วโมงๆ ละ 600 บาท</t>
  </si>
  <si>
    <t>6) ค่าสมนาคุณวิทยากรกลุ่ม 2 วันๆ ละ 3 คนๆ ละ 3 ชั่วโมงๆ ละ 600 บาท</t>
  </si>
  <si>
    <t>9. ประชุมคณะกรรมการและคณะทำงานงาน Service Plan สาขาทารกแรกเกิด และService Plan สาขากุมารเวชกรรม (2ครั้ง) บูรณาการกับกลุ่มงานยุทธศาสตร์</t>
  </si>
  <si>
    <t>มีการประชุม โดยมีการวิเคราะห์สถานการณ์สุขภาพเด็ก มีแนวทางและมาตรการยกระดับคุณภาพบริการ และการกำกับติดตามผลการดำเนินงาน 2 ครั้ง</t>
  </si>
  <si>
    <t xml:space="preserve">จำนวนที่จัดประชุมคณะกรรมการและคณะทำงาน เพื่อขับเคลื่อนการดำเนินงาน ( ๒ ครั้ง) </t>
  </si>
  <si>
    <t xml:space="preserve">คณะกรรมการและคณะทำงาน ฯ จำนวน 30 คน </t>
  </si>
  <si>
    <t>1 ธ.ค.-31 พ.ค. 67</t>
  </si>
  <si>
    <t>10. อบรมเชิงปฏิบัติการพัฒนาศักยภาพหญิงวัยเจริญพันธุ์ ในการเตรียมความพร้อมก่อนตั้งครรภ์ จังหวัดสระแก้ว</t>
  </si>
  <si>
    <t>หญิงวัยเจริญพันธุ์ มีความรู้ และทักษะ ในการเตรียมความพร้อมก่อนตั้งครรภ์</t>
  </si>
  <si>
    <t>ร้อยละ 80 ของหญิงวัยเจริญพันธุ์ ตั้งครรภ์และครอบครัว มีความรอบรู้ในการดูแลสุขภาพและสามารถประเมินความเสี่ยงด้วยตนเอง อยู่ในระดับดีขึ้นไป</t>
  </si>
  <si>
    <t>หญิงวัยเจริญพันธุ์ 9 อำเภอๆละ 60 คน รวม 540 คน เจ้าหน้าที่สาธารณสุข 10 คน</t>
  </si>
  <si>
    <t>1) ค่าสมนาคุณวิทยากร 9 รุ่นๆ ละ 1 คนๆ ละ 5 ชั่วโมงๆ ละ 600 บาท</t>
  </si>
  <si>
    <t>2) ค่าสมนาคุณวิทยากร 9 รุ่นๆ ละ 3 คนๆ ละ 3 ชั่วโมงๆ ละ 600 บาท</t>
  </si>
  <si>
    <t>3) ค่าพาหนะเหมาจ่ายผู้เข้ารับการอบรม 540 คนๆ ละ 150 บาท</t>
  </si>
  <si>
    <t>4) ค่าจ้างเหมาถ่ายเอกสาร 540 ชุดๆ ละ 20 บาท</t>
  </si>
  <si>
    <t>6) ค่าเช่าห้องประชุม 1 ห้องๆ ละ 9 วันๆ ละ 3,500 บาท</t>
  </si>
  <si>
    <t>7) ค่าอาหารกลางวัน 550 คนๆ ละ 1 มื้อๆ ละ 100 บาท</t>
  </si>
  <si>
    <t>8) ค่าอาหารว่างและเครื่องดื่ม 550 คนๆ ละ 2 มื้อๆ ละ 30 บาท</t>
  </si>
  <si>
    <t>9) ค่าวัสดุสำนักงาน 540 ชุดๆ ละ 45 บาท</t>
  </si>
  <si>
    <t>11. อบรมเชิงปฏิบัติการพัฒนาศักยภาพครูผู้ดูแลเด็กของโรงเรียนอนุบาลในการส่งเสริมพัฒนาการด้วย DSPM จังหวัดสระแก้ว</t>
  </si>
  <si>
    <t>ครูผู้ดูแลเด็กของโรงเรียนอนุบาล ทุกแห่ง ได้รับการพัฒนาคุณภาพด้านส่งเสริมพัฒนาการด้วย DSPM จำนวน 300 คน   3 รุ่น</t>
  </si>
  <si>
    <t>ครูผู้ดูแลเด็กของโรงเรียนอนุบาล ทุกแห่ง มีทักษะ และศักยภาพส่งเสริมพัฒนาการด้วย DSPMร้อยละ 100</t>
  </si>
  <si>
    <t>บุคลากรสาธารณสุข ครูผู้ดูแลเด็กของโรงเรียนอนุบาล ทุกแห่ง ในจังหวัดจำนวน 300 คน</t>
  </si>
  <si>
    <t>1) ค่าอาหารกลางวัน 3 รุ่นๆ ละ 100 คนๆ ละ 1 มื้อๆ ละ 100 บาท</t>
  </si>
  <si>
    <t>พมจ.สระแก้ว</t>
  </si>
  <si>
    <t>2) ค่าอาหารว่างและเครื่องดื่ม 3 รุ่นๆ ละ 100 คนๆ ละ 2 มื้อๆ ละ 35 บาท</t>
  </si>
  <si>
    <t>3) ค่าเช่าห้องประชุม 3 วันๆ ละ 3,500 บาท</t>
  </si>
  <si>
    <t>5) ค่าวัสดุสำนักงาน 300 คนๆ ละ 30 บาท</t>
  </si>
  <si>
    <t>6) ค่าป้ายไวนิล 1 ป้ายๆ ละ 8 ตร.ม.ๆ ละ 200 บาท</t>
  </si>
  <si>
    <t>7) ค่าสมนาคุณวิทยากรบรรยาย 3 วันๆ ละ 1 คนๆ ละ 3 ชั่วโมงๆ ละ 600 บาท</t>
  </si>
  <si>
    <t>8) ค่าสมนาคุณวิทยากรกลุ่ม 3 วันๆ ละ 5 คนๆ ละ 3 ชั่วโมงๆ ละ 600 บาท</t>
  </si>
  <si>
    <t>12. ประเมิน และนิเทศติดตามการดำเนินงานสถานพัฒนาเด็กปฐมวัย 4D</t>
  </si>
  <si>
    <t xml:space="preserve">จังหวัดลงประเมินและกำกับติดตามการดำเนินงานสถานพัฒนาเด็กปฐมวัย ทุกอำเภอ จำนวน ๑ ครั้ง </t>
  </si>
  <si>
    <t>สถานพัฒนาเด็กปฐมวัย ที่ยังไม่ผ่านเกณฑ์มาตรฐานเด็กปฐมวัยแห่งชาติ พื้นฐาน จำนวน ๙ อำเภอ ได้รับการ ประเมิน และติดตามการดำเนินงานสถานพัฒนาเด็กปฐมวัย 4D ร้อยละ 100</t>
  </si>
  <si>
    <t>บุคลากร เจ้าหน้าที่ พมจ. ท้องถิ่น ศึกษาธิการ สสจ.และพนักงานขับรถ จำนวน 10 คน</t>
  </si>
  <si>
    <t>1) ค่าเบี้ยเลี้ยงเจ้าหน้าที่ 1 คนๆ ละ 9 วันๆ ละ 135 บาท</t>
  </si>
  <si>
    <t>1-31 มี.ค. 67</t>
  </si>
  <si>
    <t>2) ค่าเบี้ยเลี้ยงเจ้าหน้าที่ 9 คนๆ ละ 9 วันๆ ละ 120 บาท</t>
  </si>
  <si>
    <t>13. เก็บตัวอย่างปัสสาวะของหญิงตั้งครรภ์ที่มาฝากครรภ์ครั้งแรก เพื่อวิเคราะห์ปริมาณสารไอโอดีน</t>
  </si>
  <si>
    <t>มีการเก็บตัวอย่างปัสสาวะ จำนวน 300 ตัวอย่าง</t>
  </si>
  <si>
    <t>ร้อยละ 100 ของกลุ่มเป้าหมายได้รับการคัดกรองไอโอดีน</t>
  </si>
  <si>
    <t>หญิงตั้งครรภ์ที่มาฝากครรภ์ครั้งแรก จำนวน 300 คน</t>
  </si>
  <si>
    <t>1) ค่าจ้างเก็บปัสสาวะ 1 ครั้งๆ ละ 5,000 บาท</t>
  </si>
  <si>
    <t>กรมอนามัย</t>
  </si>
  <si>
    <t>14. ประชุมเชิงปฏิบัติการแลกเปลี่ยนเรียนรู้การดำเนินงานมหัศจรรย์ 1,000 วันPlus 2,500 วัน สพด.4D จังหวัดสระแก้ว</t>
  </si>
  <si>
    <t>ประชุมเชิงปฏิบัติการแลกเปลี่ยนเรียนรู้การดำเนินงานมหัศจรรย์ 1,000 วันPlus 2,500 วัน สพด.4D จังหวัดสระแก้ว</t>
  </si>
  <si>
    <t>ร้อยละ ของตำบลต้นแบบการดำเนินงานมหัศจรรย์ 1000 วัน ฯ มีการแลกเปลี่ยนเรียนรู้การดำเนินงาน (ร้อยละ ๑๐๐)</t>
  </si>
  <si>
    <t>บุคลากรสาธารณสุข อปท. ผู้นำชุมชน อสม. และอาสาแม่บุญธรรม จำนวน 100 คน</t>
  </si>
  <si>
    <t>1-30 มิ.ย. 67</t>
  </si>
  <si>
    <t>3) ค่าสมนาคุณวิทยากร 3 คนๆ ละ 4 ชั่วโมงๆ ละ 600 บาท</t>
  </si>
  <si>
    <t>15. ประเมิน ANCคุณภาพ ตามมาตรฐานหน่วยบริการปฐมภูมิ บูรณาการกับกลุ่มงานพัฒนาคุณภาพและรูปแบบบริการ</t>
  </si>
  <si>
    <t>หน่วยบริการปฐมภูมิ PCU/NPCU ทุกแห่ง ได้รับการประเมินANCคุณภาพ ตามมาตรฐานหน่วยบริการปฐมภูมิ</t>
  </si>
  <si>
    <t>หน่วยบริการปฐมภูมิ PCU/NPCU ทุกแห่งผ่านการรับประเมิน ANCคุณภาพ ตามมาตรฐานหน่วยบริการปฐมภูมิ ร้อยละ 100</t>
  </si>
  <si>
    <t>PCU/NPCU ทุกแห่ง</t>
  </si>
  <si>
    <t>16. ประชุมเชิงปฏิบัติการแลกเปลี่ยนเรียนรู้การดำเนินงานสถานพัฒนาเด็กปฐมวัย 4D จังหวัดสระแก้ว</t>
  </si>
  <si>
    <t>มีการประชุมเชิงปฏิบัติการแลกเปลี่ยนเรียนรู้การดำเนินงานสถานพัฒนาเด็กปฐมวัย 4D จังหวัดสระแก้ว จำนวน 1 ครั้ง</t>
  </si>
  <si>
    <t xml:space="preserve">ร้อยละ ของอำเภอ สพด.4D มีการแลกเปลี่ยนเรียนรู้การดำเนินงาน (ร้อยละ ๑๐๐) </t>
  </si>
  <si>
    <t xml:space="preserve">บุคลากรสาธารณสุข อปท. ครูผู้ดูแลเด็ก จำนวน 100 คน </t>
  </si>
  <si>
    <t>(หนึ่งล้านสี่แสนสามหมื่นเก้าพันเก้าร้อยยี่สิบบาทถ้วน)</t>
  </si>
  <si>
    <t>1. ประชุมขับเคลื่อนการดำเนินงาน ชี้แจงหลักสูตร และการติดตามประเมินผล "ชะลอชรา ชีวายืนยาว" ในชมรมผู้สูงอายุ</t>
  </si>
  <si>
    <t>มีการประชุมขับเคลื่อนงาน  1 ครั้งต่อปี</t>
  </si>
  <si>
    <t>คณะทำงานมีแนวทางขับเคลื่อนการดำเนินงาน หลักสูตร และการติดตามประเมินผลเป็นมาตรฐานเดียวกัน</t>
  </si>
  <si>
    <t>คณะทำงาน ชะลอชรา ชีวายืนยาวเป้าหมาย 30 คน</t>
  </si>
  <si>
    <t>1) ค่าอาหารกลางวัน 40 คนๆ ละ 1 มื้อๆ ละ 100 บาท</t>
  </si>
  <si>
    <t>สุลีรัตน์ เพ็ชรสมบัติ</t>
  </si>
  <si>
    <t>2) ค่าอาหารว่างและเครื่องดื่ม 40 คนๆ ละ 2 มื้อๆ ละ 30 บาท</t>
  </si>
  <si>
    <t>3) ค่าวัสดุสำนักงาน 1 ครั้งๆ ละ 3,150 บาท</t>
  </si>
  <si>
    <t>2. ประชุมเชิงปฏิบัติการพัฒนาระบบบริการคลินิกผู้สูงอายุตามเกณฑ์คุณภาพ</t>
  </si>
  <si>
    <t>เจ้าหน้าที่ผู้เข้าร่วมประชุมเชิงปฏิบัติการพัฒนาระบบบริการคลินิกผู้สูงอายุได้แนวทางพัฒนาระบบบริการตามเกณฑ์คลินิกผู้สูงอายุคุณภาพ</t>
  </si>
  <si>
    <t>ร้อยละ 100 ของผู้เข้าร่วมประชุมมีความเข้าใจถึงแนวทางปฏิบัติเพื่อให้บรรลุเป้าหมายพัฒนางานคลินิกผู้สูงอายุคุณภาพ</t>
  </si>
  <si>
    <t>บุคลากรสาธารณสุขผู้รับผิดชอบงานคลินิกผู้สูงอายุ  จากโรงพยาบาลแห่งละ 2 คน วิทยากรและทีมผูจัดการประชุม รวม</t>
  </si>
  <si>
    <t>2) ค่าอาหารว่างและเครื่องดื่ม 25 คนๆ ละ 2 มื้อๆ ละ 35 บาท</t>
  </si>
  <si>
    <t>3) ค่าสมนาคุณวิทยากร 2 คนๆ ละ 2 ชั่วโมงๆ ละ 600 บาท</t>
  </si>
  <si>
    <t>4) ค่าถ่ายเอกสาร 2,000 แผ่นๆ ละ 0.5 บาท</t>
  </si>
  <si>
    <t>3. อบรมเชิงปฏิบัติการ "ชะลอชรา ชีวายืนยาว" ในชมรมผู้สูงอายุ</t>
  </si>
  <si>
    <t xml:space="preserve">ชมรมผู้สูงอายุ 27 แห่ง 1,350 คน ผ่านการอบรมฯและ มีแผนการส่งเสริมสุขภาพรายบุคคล  </t>
  </si>
  <si>
    <t>ผู้สูงอายุมีความรู้ ทักษะ และมีแผนการส่งเสริมสุขภาพรายบุคคล ร้อยละ 100</t>
  </si>
  <si>
    <t>ชมรมผู้สูงอายุ 27 แห่ง ๆละ 50 คน รวมเป้าหมาย 1,350 คน</t>
  </si>
  <si>
    <t>1) ค่าอาหารกลางวัน 1,350 คนๆ ละ 1 มื้อๆ ละ 100 บาท</t>
  </si>
  <si>
    <t>2) ค่าอาหารว่างและเครื่องดื่ม 1,350 คนๆ ละ 2 มื้อๆ ละ 30 บาท</t>
  </si>
  <si>
    <t>3) ค่าสมนาคุณวิทยากรบรรยาย 27 แห่งๆ ละ 1 คนๆ ละ 3 ชั่วโมงๆ ละ 600 บาท</t>
  </si>
  <si>
    <t>4) ค่าตอบแทนวิทยากรภาคปฏิบัติ 27 แห่งๆ ละ 2 คนๆ ละ 3 ชั่วโมงๆ ละ 600 บาท</t>
  </si>
  <si>
    <t>5) ค่าพาหนะเหมาจ่ายผู้เข้ารับการอบรม 1,350 คนๆ ละ 1 วันๆ ละ 200 บาท</t>
  </si>
  <si>
    <t>6) ค่าจ้างเหมาจัดทำเอกสาร 1,350 ชุดๆ ละ 50 บาท</t>
  </si>
  <si>
    <t>4. ประชุมขับเคลื่อนการดำเนินงาน Service Plan สาขาตา (บูรณาการปัญหาสุขภาพตาในผู้สูงอายุ /สายตานักเรียน/ปัญหาสุขภาพตาในผู้ป่วยเบาหวาน)</t>
  </si>
  <si>
    <t xml:space="preserve">มีการประชุมขับเคลื่อนงาน  2 ครั้งต่อปี </t>
  </si>
  <si>
    <t xml:space="preserve">คณะทำงานมีแนวทางขับเคลื่อนการดำเนินงานการส่งต่อและการติดตามภายใต้มาตรฐานเดียวกัน </t>
  </si>
  <si>
    <t xml:space="preserve">คณะทำงาน  Service Plan สาขาตา </t>
  </si>
  <si>
    <t>1) ค่าอาหารว่างและเครื่องดื่ม 2 ครั้งๆ ละ 25 คนๆ ละ 1 มื้อๆ ละ 35 บาท</t>
  </si>
  <si>
    <t>5. เยี่ยมเสริมพลังด้านการพัฒนาระบบบริการคลินิกผู้สูงอายุคุณภาพ และการพัฒนาระบบ   ส่งต่อในการดูแลสุขภาพผู้สูงอายุ</t>
  </si>
  <si>
    <t>คลินิกผู้สูงอายุโรงพยาบาลได้รับการเยี่ยมเสริมพลังเพื่อพัฒนางานคลินิกผู้สูงอายุคุณภาพและการพัฒนาระบบส่งต่อ</t>
  </si>
  <si>
    <t xml:space="preserve">คลินิกผู้สูงอายุโรงพยาบาล จำนวน 9 แห่ง ได้รับการเยี่ยมเสริมพลังฯ </t>
  </si>
  <si>
    <t xml:space="preserve">บุคลากรจาก สสจ.และโรงพยาบาลแม่ข่าย(รพร.สระแก้ว /รพท.อรัญประเทศ)จำนวน 5 คน  </t>
  </si>
  <si>
    <t>9-28 ก.พ. 67</t>
  </si>
  <si>
    <t>2) ค่าน้ำมันเชื้อเพลิง 5 วันๆ ละ 500 บาท</t>
  </si>
  <si>
    <t>6. สำรวจและประเมินความรอบรู้ด้านสุขภาพ และพฤติกรรมสุขภาพที่พึงประสงค์ในผู้สูงอายุที่ผ่านการอบรม "ชะลอชรา ชีวายืนยาว" ในชมรมผู้สูงอายุ</t>
  </si>
  <si>
    <t>ชมรมผู้สูงอายุ 27 แห่งที่ผ่านการอบรม ได้รับสำรวจและประเมินความรอบรู้ด้านสุขภาพ และพฤติกรรมสุขภาพที่พึงประสงค์ในผู้สูงอายุ</t>
  </si>
  <si>
    <t>สำรวจและประเมินความรอบรู้ด้านสุขภาพ และพฤติกรรมสุขภาพที่พึงประสงค์ในผู้สูงอายุที่ผ่านการอบรม 27 แห่ง (ร้อยละ 100)</t>
  </si>
  <si>
    <t>ผู้สูงอายุที่ผ่านการอบรม  27 แห่ง ๆละ 50 คน</t>
  </si>
  <si>
    <t>1) ค่าจ้างเหมาสำรวจและประเมินความรอบรู้ด้านสุขภาพ และพฤติกรรมสุขภาพที่พึงประสงค์ในผู้สูงอายุ 1,350 ชุดๆ ละ 45 บาท</t>
  </si>
  <si>
    <t>1 เม.ย.-30 มิ.ย. 67</t>
  </si>
  <si>
    <t>2) ค่าจ้างเหมาวิเคราะห์และสรุปผล 1 ครั้งๆ ละ 8,000 บาท</t>
  </si>
  <si>
    <t xml:space="preserve">7. อบรมแลกเปลี่ยนเรียนรู้และประกวดนวัตกรรมองค์ความรู้ "ชะลอชรา ชีวายืนยาว" ในชมรมผู้สูงอายุ 27 แห่ง </t>
  </si>
  <si>
    <t>ชมรมผู้สูงอายุ 27 แห่ง (9 อำเภอ) ผ่านการอบรมแลกเปลี่ยนเรียนรู้ และเข้าประกวดนวัตกรรมองค์ความรู้ ชะลอชรา ชีวายืนยาว</t>
  </si>
  <si>
    <t>ชมรมผู้สูงอายุ 27 แห่ง (9 อำเภอ) ผ่านการอบรมแลกเปลี่ยนเรียนรู้ และเข้าประกวดนวัตกรรมองค์ความรู้ ชะลอชรา ชีวายืนยาว ร้อยละ 100</t>
  </si>
  <si>
    <t>ชมรมผู้สูงอายุ 27 แห่ง รวม 300 คน</t>
  </si>
  <si>
    <t>1) ค่าตอบแทนวิทยากรบรรยาย 1 คนๆ ละ 4 ชั่วโมงๆ ละ 600 บาท</t>
  </si>
  <si>
    <t>2) ค่าพาหนะเหมาจ่ายผู้เข้ารับการอบรม 300 คนๆ ละ 1 วันๆ ละ 200 บาท</t>
  </si>
  <si>
    <t>3) ค่าจ้างเหมาจัดนิทรรศการ 9 ชุดๆ ละ 5,000 บาท</t>
  </si>
  <si>
    <t>4) ค่าจ้างเหมาจัดทำใบประกาศพร้อมกรอบ 18 ชุดๆ ละ 250 บาท</t>
  </si>
  <si>
    <t>5) ค่าอาหารกลางวัน 300 คนๆ ละ 1 มื้อๆ ละ 100 บาท</t>
  </si>
  <si>
    <t>6) ค่าอาหารว่างและเครื่องดื่ม 300 คนๆ ละ 2 มื้อๆ ละ 30 บาท</t>
  </si>
  <si>
    <t>7) ค่าเช่าห้องประชุม 1 วันๆ ละ 3,500 บาท</t>
  </si>
  <si>
    <t>8) ค่าวัสดุสำนักงาน 1 ครั้งๆ ละ 5,000 บาท</t>
  </si>
  <si>
    <t>8.  ติดตามการจัดกิจกรรมในพื้นที่ 9 อำเภอ "ชะลอชรา ชีวายืนยาว" ในชมรมผู้สูงอายุ</t>
  </si>
  <si>
    <t>ชมรมผู้สูงอายุ 27 แห่ง (9 อำเภอ) ได้รับการติดตามการจัดกิจกรรม ชะลอชรา ชีวายืนยาว</t>
  </si>
  <si>
    <t>ชมรมผู้สูงอายุ 27 แห่ง (9 อำเภอ) ได้รับการติดตามการจัดกิจกรรม ชะลอชรา ชีวายืนยาว ร้อยละ 100</t>
  </si>
  <si>
    <t>คณะทำงานติดตามการจัดกิจกรรม 9 อำเภอๆละ 3 แห่ง</t>
  </si>
  <si>
    <t>1) ค่าน้ำมันเชื้อเพลิงสำหรับติดตามการจัดอบรมเชิงปฏิบัติการ "ชะลอชรา ชีวายืนยาว" ในชมรมผู้สูงอายุ 9 อำเภอๆ ละ 3 ครั้งๆ ละ 5 คนๆ ละ 240 บาท</t>
  </si>
  <si>
    <t>2) ค่าน้ำมันเชื้อเพลิง สำหรับติดตามการจัดกิจกรรม 9 อำเภอ 9 อำเภอๆ ละ 3 ครั้งๆ ละ 800 บาท</t>
  </si>
  <si>
    <t>9. ประเมินคลินิกผู้สูงอายุคุณภาพ และระบบส่งต่อในการดูแลสุขภาพผู้สูงอายุ</t>
  </si>
  <si>
    <t>คลินิกผู้สูงอายุโรงพยาบาลสามารถพัฒนางานผ่านเกณฑ์คลินิกผู้สูงอายุคุณภาพขั้นพื้นฐาน</t>
  </si>
  <si>
    <t>ร้อยละ 100 ของคลินิกผู้สูงอายุสามารถพัฒนางานผ่านเกณฑ์คลินิกผู้สูงอายุคุณภาพขั้นพื้นฐาน</t>
  </si>
  <si>
    <t>2) ค่าน้ำมันเชื้อเพลิง 5 ๆ ละ 500 บาท</t>
  </si>
  <si>
    <t>10. ประชุมแลกเปลี่ยนเรียนรู้การพัฒนาชมรมผู้สูงอายุด้านสุขภาพและ ประกวดนวัตกรรมการดูแลผู้สูงอายุต้นแบบด้านสุขภาพ</t>
  </si>
  <si>
    <t>เจ้าหน้าที่ผู้เข้าร่วมประชุมได้แลกเปลี่ยนเรียนรู้แนวทางปฏิบัติงานสู่ความสำเร็จและต้นแบบการดูแลสุขภาพผู้สูงอายุ</t>
  </si>
  <si>
    <t>นวัตกรรมการดูแลสุขภาพผู้สูงอายุต้นแบบด้านสุขภาพ จำนวน 5 ประเภทได้แก่ ผู้สูงอายุสุขภาพดี CM CG อปท.(LTC) และชมรมผู้สูงอายุต้นแบบด้านสุขภาพ</t>
  </si>
  <si>
    <t xml:space="preserve">บุคลากรผู้รับผิดชอบงานผู้สูงอายุและเครือข่ายผู้เกี่ยวข้องกับผู้สูงอายุ จากทุกอำเภอๆละ 10 คน คณะกรรมการและผู้จัดประชุมฯ รวม 100 คน </t>
  </si>
  <si>
    <t>3) ค่าตอบแทนกรรมการ 5 ประเภท 5 ประเภทๆ ละ 3 คนๆ ละ 400 บาท</t>
  </si>
  <si>
    <t>4) ค่าจ้างเหมาทำใบประกาศเกียรติบัตรพร้อมกรอบ 5 ประเภทๆ ละ 9 อันๆ ละ 200 บาท</t>
  </si>
  <si>
    <t>5) ค่าจ้างจัดทำสื่อประชาสัมพันธ์ (PP Board) 6 ตร.ม.ๆ ละ 500 บาท</t>
  </si>
  <si>
    <t>6) ค่าวัสดุสำนักงาน 100 คนๆ ละ 30 บาท</t>
  </si>
  <si>
    <t>7) ค่าถ่ายเอกสาร 2,000 แผ่นๆ ละ 0.5 บาท</t>
  </si>
  <si>
    <t>(หนึ่งล้านห้าหมื่นเก้าพันสี่ร้อยบาทถ้วน)</t>
  </si>
  <si>
    <t>โครงการป้องกันและแก้ไขปัญหาความรุนแรง และการตั้งครรภ์ไม่พึงประสงค์ (ศูนย์พึ่งได้)  ประจำปีงบประมาณ พ.ศ. 2567</t>
  </si>
  <si>
    <t xml:space="preserve">1. ประชุมเครือข่ายการดำเนินงานด้านการป้องกันและแก้ไขปัญหาความรุนแรง และการตั้งครรภ์ไม่พึงประสงค์ </t>
  </si>
  <si>
    <t>มีการประชุมเครือข่ายการดำเนินงานด้านการป้องกันและแก้ไขปัญหาความรุนแรง และการตั้งครรภ์ไม่พึงประสงค์  ระดับอำเภอ 7 แห่งๆละ ๑ ครั้ง</t>
  </si>
  <si>
    <t>ร้อยละ 90 ของเครือข่ายการดำเนินงานด้านการป้องกันและแก้ไขปัญหาความรุนแรง และการตั้งครรภ์ไม่พึงประสงค์ มีการดำเนินงาน</t>
  </si>
  <si>
    <t>ผู้รับผิดชอบงาน รพ. สสอ. และเครือข่ายผู้นำท้องถิ่น พมจ. ฯลฯ จำนวน  30  คน /อำเภอ จำนวน 7 อำเภอ</t>
  </si>
  <si>
    <t>1) ค่าอาหารกลางวัน 7 ครั้งๆ ละ 30 คนๆ ละ 1 มื้อๆ ละ 100 บาท</t>
  </si>
  <si>
    <t>กบรส.</t>
  </si>
  <si>
    <t>1 ม.ค.-31 พ.ค. 67</t>
  </si>
  <si>
    <t>2) ค่าอาหารว่างและเครื่องดื่ม 7 ครั้งๆ ละ 30 คนๆ ละ 2 มื้อๆ ละ 35 บาท</t>
  </si>
  <si>
    <t>3) ค่าวัสดุสำนักงาน 30 คนๆ ละ 7 ครั้งๆ ละ 30 บาท</t>
  </si>
  <si>
    <t>2. ส่งบุคลากรเข้ารับการฝึกอบรมเชิงปฏิบัติการ เรื่อง"การช่วยเหลือเด็กและสตรีที่ถูกกระทำด้วยความรุนแรงสำหรับบุคลากรสาธารณสุข"</t>
  </si>
  <si>
    <t>บุคลากรผู้เข้ารับการอบรมมีความรู้ความเข้าใจในการดำเนินงานดูแลช่วยเหลือผู้ที่ถูกกระทำรุนแรงและผู้ที่ตั้งครรภ์ไม่พึงประสงค์ได้อย่างเหมาะสม</t>
  </si>
  <si>
    <t xml:space="preserve">ผู้ปฏิบัติงานศูนย์พึ่งได้ใน รพ.ชุมชน ได้รับการพัฒนาศักยภาพตามหลักสูตร ปีละ 2 คน </t>
  </si>
  <si>
    <t>ผู้ปฏิบัติงานศูนย์พึ่งได้ รพ.ชุมชน จำนวน 2 คน</t>
  </si>
  <si>
    <t>1) ค่าลงทะเบียน 2 คนๆ ละ 8,500 บาท</t>
  </si>
  <si>
    <t>1 มิ.ย.-31 ก.ค. 67</t>
  </si>
  <si>
    <t>2) ค่าที่พัก  4 คืนๆ ละ 2 คนๆ ละ 1,700 บาท</t>
  </si>
  <si>
    <t>3) ค่าพาหะในการเดินทาง 2 เที่ยวๆ ละ 2 คนๆ ละ 230 กิโลเมตรๆ ละ 4 บาท</t>
  </si>
  <si>
    <t>4) ค่าเบี้ยเลี้ยง 5 วันๆ ละ 2 คนๆ ละ 160 บาท</t>
  </si>
  <si>
    <t>(เจ็ดหมื่นเจ็ดพันแปดร้อยแปดสิบบาทถ้วน)</t>
  </si>
  <si>
    <t xml:space="preserve">โครงการส่งเสริมสุขภาพประชาชนเพื่อคุณภาพชีวิตที่ดี จังหวัดสระแก้ว  ประจำปีงบประมาณ พ.ศ. 2567 </t>
  </si>
  <si>
    <t>1. ประชุมคณะกรรมการขับเคลื่อนธรรมนูญสุขภาพพระสงฆ์ระดับจังหวัด</t>
  </si>
  <si>
    <t>มีการประชุมคณะกรรมการขับเคลื่อนธรรมนูญสุขภาพพระสงฆ์ระดับจังหวัด อย่างปีละ 2 ครั้ง</t>
  </si>
  <si>
    <t>พระสงฆ์ในจังหวัดสระแก้วได้รับการดูแล ตามธรรมนูญสุขภาพพระสงฆ์ ร้อยละ ๗๐</t>
  </si>
  <si>
    <t>คณะกรรมการขับเคลื่อนธรรมนูญสุขภาพพระสงฆ์ระดับจังหวัด จำนวน 40 คน/รูป</t>
  </si>
  <si>
    <t>1) ค่าอาหารว่างและเครื่องดื่ม 40 คนๆ ละ 2 มื้อๆ ละ 35 บาท</t>
  </si>
  <si>
    <t>เครือวัลย์ มีชำนาญ</t>
  </si>
  <si>
    <t>2) ค่าถ่ายเอกสาร 2,000 แผ่นๆ ละ 0.5 บาท</t>
  </si>
  <si>
    <t>2. ประชุมการขับเคลื่อนก้าวท้าใจในสถานศึกษา</t>
  </si>
  <si>
    <t>มีการประชุมขับเคลื่อนการดำเนินงานส่งเสริมการออกกำลังกาย</t>
  </si>
  <si>
    <t>มีการประชุมขับเคลื่อนงาน 3 ครั้ง ผ่านระบบออนไลน์</t>
  </si>
  <si>
    <t>ครูในโรงเรียนสถานศึกษาในจังหวัดสระแก้ว</t>
  </si>
  <si>
    <t>ศิริธาร ธาตุทองเหลือง</t>
  </si>
  <si>
    <t xml:space="preserve">3. โครงการยกะดับครอบครัวชุมชนรอบรู้สุขภาพ (3อ 2ส) บูรณาการร่วมกับศูนย์อนามัยที่ 6 </t>
  </si>
  <si>
    <t>ครอบครัวชุมชนมีความรอบรู้ด้านสุขภาพ</t>
  </si>
  <si>
    <t>ร้อยละ 80 ของผู้เข้าร่วมการอบรมมีความรู้ รอบรู้สุขภาพ</t>
  </si>
  <si>
    <t>บุคลากรสาธารณสุข, แกนนำชุมชน จำนวน 90 คน</t>
  </si>
  <si>
    <t>สุภาวรรณ จันทนาวงษ์</t>
  </si>
  <si>
    <t>4. เยี่ยมเสริมพลัง และนิเทศติดตามการดำเนินงานโรงเรียนรอบรู้ด้านสุขภาพ</t>
  </si>
  <si>
    <t>โรงเรียนต้นแบบระดับอำเภอ จำนวน 9 อำเภอ 19 แห่ง ได้รับการติดตาม</t>
  </si>
  <si>
    <t>ร้อยละ 100 ของโรงเรียนเป้าหมายได้รับดำเนินงานโรงเรียนรอบรู้ด้านสุขภาพ</t>
  </si>
  <si>
    <t>เจ้าหน้าที่ สสจ. 5 คน กลุ่มงานส่งเสริมสุขภาพ,กลุ่มงานทันตฯ,กลุ่มงานอนามัยสิ่งแวดล้อมฯ</t>
  </si>
  <si>
    <t>1) ค่าเบี้ยเลี้ยง 5 คนๆ ละ 5 วันๆ ละ 120 บาท</t>
  </si>
  <si>
    <t>5. กิจกรรมประชาสัมพันธ์สร้างความรอบรู้ด้านสุขภาพเนื่องในงานฉลองวันเด็กแห่งชาติ ปี 2567</t>
  </si>
  <si>
    <t>มีการจัดกิจกรรมวันเด็กแห่งชาติ</t>
  </si>
  <si>
    <t>จำนวนเด็กและเยาวชนที่เข้าร่วมกิจกรรม จำนวน 200 คน</t>
  </si>
  <si>
    <t>เจ้าหน้าที่ สสจ. 5 คน กลุ่มงานส่งเสริมสุขภาพ,กลุ่มงานทันตฯ,งานสุขภาพจิตและยาเสพติด</t>
  </si>
  <si>
    <t>1) .ค่าวัสดุสำนักงานและอุปกรณ์ในการจัดงาน 1 ครั้งๆ ละ 5,000 บาท</t>
  </si>
  <si>
    <t>2) ค่าเบี้ยเลี้ยง 5 คนๆ ละ 1 วันๆ ละ 120 บาท</t>
  </si>
  <si>
    <t>3) ค่าตอบแทนการปฏิบัติงานนอกเวลาราชการ 5 คนๆ ละ 1 วันๆ ละ 200 บาท</t>
  </si>
  <si>
    <t>6. ประชาสัมพันธ์ก้าวท้าใจในสถานศึกษา (บูรณาการงานเก็บข้อมูลพฤติกรรมเสี่ยงในสถานศึกษาจังหวัดสระแก้ว)</t>
  </si>
  <si>
    <t>มีการประชาสัมพันธ์ก้าวท้าใจในสถานศึกษาจังหวัดสระแก้ว</t>
  </si>
  <si>
    <t>ร้อยละ 100 ของกลุ่มเป้าหมาย ได้รับดำเนินงานก้าวท้าใจในสถานศึกษา</t>
  </si>
  <si>
    <t>เจ้าหน้าที่สสจ. 5 คน</t>
  </si>
  <si>
    <t>7. Kicc Off กิจกรรมเปิดก้าวท้าใจ Season 6</t>
  </si>
  <si>
    <t>เพื่อสร้างกระแสให้ประชาชน ได้เห้นความสำคัญในการออกกังกาย และมีการลงทะเบียนสมัครเข้าร่วมกิจกรรมก้าวท้าใจ</t>
  </si>
  <si>
    <t>ร้อยละ 100 ของกลุ่มเป้าหมายที่เข้าร่วมกิจกรรม</t>
  </si>
  <si>
    <t>ผู้บริหาร หัวหน้ากลุ่มงาน หัวหน้างาน และบุคลากรสาธารณสุข และประชาชนทั่วไป จำนวน 500 คน</t>
  </si>
  <si>
    <t>1) ค่าอาหารว่างและเครื่องดื่ม 500 คนๆ ละ 1 มื้อๆ ละ 35 บาท</t>
  </si>
  <si>
    <t>2) ค่าจ้างเหมาจัดทำป้ายไวนิล 1 ป้ายๆ ละ 2,800 บาท</t>
  </si>
  <si>
    <t>3) ค่าจ้างเหมาประดับตกแต่งเวที และสถานที่ 1 ครั้งๆ ละ 10,000 บาท</t>
  </si>
  <si>
    <t>4) ค่าวัสดุในพิธีเปิด 5 อันๆ ละ 100 บาท</t>
  </si>
  <si>
    <t>5) ค่าจ้างเหมาจัดทำป้ายพีพีบอร์ด 9 ป้ายๆ ละ 180 บาท</t>
  </si>
  <si>
    <t>8. ขับเคลื่อนการดำเนินงาน และประเมินวัดส่งเสริมสุขภาพ</t>
  </si>
  <si>
    <t>วัดผ่านการประเมินวัดส่งเสริมสุขภาพ ระดับอำเภอ 1 ตำบล 1 วัดส่งเสริมสุขภาพ</t>
  </si>
  <si>
    <t>จำนวนวัดที่ได้รับการประเมินตามเกณฑ์วัดส่งเสริมสุขภาพ</t>
  </si>
  <si>
    <t>จนท.ผู้รับผิดชอบงานจาก สสจ. (กลุ่มงานส่งเสริม/NCD/อนามัยสิ่งแวดล้อม) จำนวน 6 คน</t>
  </si>
  <si>
    <t>1) ค่าเบี้ยเลี้ยง 6 คนๆ ละ 9 วันๆ ละ 120 บาท</t>
  </si>
  <si>
    <t>1-8 ก.พ. 67</t>
  </si>
  <si>
    <t>3) ค่าประกาศนียบัตรพร้อมกรอบ 9 อันๆ ละ 200 บาท</t>
  </si>
  <si>
    <t>9. ประชุมขับเคลื่อนการส่งเสริมสุขภาพประชากรวัยทำงาน 10  package ในสถานประกอบการบูรณาการร่วมกับงานอนามัยสิ่งแวล้อม และแรงงานจังหวัด</t>
  </si>
  <si>
    <t>มีการประชุมขับเคลื่อนการดำเนินงานส่งเสริมความรอบรู้ด้านสุขภาพวัยทำงานในสถานประกอบ จำนวน 1 ครั้ง</t>
  </si>
  <si>
    <t>มีการจัดประชุมจำนวน 1 ครั้ง</t>
  </si>
  <si>
    <t xml:space="preserve">สถานประกอบการ อำเภอละ 1 แห่ง     </t>
  </si>
  <si>
    <t>10. ติดตามการดำเนินงาน app kiddiary (บูรณาการร่วมกับกลุ่มงานทันตฯ)</t>
  </si>
  <si>
    <t>โรงเรียนได้รับการติดตาม app kiddiary</t>
  </si>
  <si>
    <t>ร้อยละ 100 ของโรงเรียนเป้าหมายได้รับดำเนินงาน app kiddiary</t>
  </si>
  <si>
    <t>เจ้าหน้าที่สสจ. 5 คนกลุ่มงานส่งเสริมสุขภาพ,กลุ่มงานทันตฯ</t>
  </si>
  <si>
    <t xml:space="preserve">11. เยี่ยมเสริมพลังกิจกรรม 10 package วัยทำงาน ในสถานประกอบการ </t>
  </si>
  <si>
    <t>สถานประกอบการได้รับการเยี่ยมเสริมพลัง</t>
  </si>
  <si>
    <t>จำนวนสถานประกอบการมีมีการดำเนินกิจกรรม อย่างน้อย 3 กิจกรรม</t>
  </si>
  <si>
    <t>1.จนท.สสจ. จำนวน 6 คน -กลุ่มงานส่งเสริมสุขภาพ   -กลุ่มงานสุขภาพจิตและยาเสพติด -กลุ่มงานอนามัยสิ่งแวดล้อมและชีวอนามัย  -กลุมงานทันตสาธารณสุข</t>
  </si>
  <si>
    <t>1) ค่าเบี้ยเลี้ยง 6 คนๆ ละ 4 วันๆ ละ 120 บาท</t>
  </si>
  <si>
    <t>12. นิเทศติดตามโครงการถวายการดูแลสุขภาพฯ</t>
  </si>
  <si>
    <t>ทุกอำเภอได้รับการนิเทศติดตามการดำเนินงานโครงการถวายการดูแลสุขภาพฯ</t>
  </si>
  <si>
    <t>ร้อยละ 100 ของอำเภอได้รับการนิเทศติดตามการดำเนินงานโครงการถวายการดูแลสุขภาพฯ</t>
  </si>
  <si>
    <t>13. โครงการควบคุมป้องกันโรคขาดสารไอโอดีน และรณรงค์เนื่องในวันไอโอดีนแห่งชาติ</t>
  </si>
  <si>
    <t>รณรงค์สร้างกระแสวันไอโอดีนแห่งชาติ และสนับสนุนให้มีการใช้เกลือ และเครื่องปรุงที่เสริมไอโอดีน</t>
  </si>
  <si>
    <t xml:space="preserve">1.ผลประเมินหมู่บ้านไอโอดีนร้อยละ 25 ของจำนวนหมู่บ้าน                        2.ร้านค้า จังหวัดละ 50 ร้าน 3.ครัวเรือนใช้เกลือเสริมไอโอดีนที่มีคุณภาพ ร้อยละ 90
</t>
  </si>
  <si>
    <t xml:space="preserve"> ทุกอำเภอดำเนินการ</t>
  </si>
  <si>
    <t>(หกหมื่นสามพันเก้าร้อยหกสิบบาทถ้วน)</t>
  </si>
  <si>
    <t>พัฒนา จ.</t>
  </si>
  <si>
    <t>พมจ.</t>
  </si>
  <si>
    <t>กรม อนม.</t>
  </si>
  <si>
    <t>กบ.รส.</t>
  </si>
  <si>
    <t>จาตุรงค์ จันทร์เรือง</t>
  </si>
  <si>
    <t>กฤษณี ประยงค์เพ็ชร</t>
  </si>
  <si>
    <t>2 ต.ค.-2 ก.ย. 67</t>
  </si>
  <si>
    <t>บุคลากรทางการแพทย์และสาธารณสุข และวิทยากร จำนวน 280 คน</t>
  </si>
  <si>
    <t>จัดมหกรรมฯ ปีละ 1 ครั้ง</t>
  </si>
  <si>
    <t>รพ., สสอ., สสจ. จำนวน 19 หน่วยงาน</t>
  </si>
  <si>
    <t>ทุกหน่วยงานดำเนินงานองค์กรแห่งความสุขตามเกณฑ์องค์กรแห่งความสุขที่มีคุณภาพ กระทรวงสาธารณสุข</t>
  </si>
  <si>
    <t>ประชุมชี้แจงเกณฑ์องค์กรแห่งความสุขที่มีคุณภาพ กระทรวงสาธารณสุข</t>
  </si>
  <si>
    <t>ผู้รับผิดชอบงาน</t>
  </si>
  <si>
    <t>ร้อยละ 100 มีการประเมินตนเองตามเกณฑ์องค์กรแห่งความสุข</t>
  </si>
  <si>
    <t>แบบประเมินตนเองตามเกณฑ์องค์กรแห่งความสุข</t>
  </si>
  <si>
    <t>บุคลากรใน สสจ.สระแก้ว จำนวน 100 คน</t>
  </si>
  <si>
    <t>มีการติดตามผลและถอดบทเรียนองค์กรแห่งความสุข</t>
  </si>
  <si>
    <t>ประชุมองค์กรแห่งความสุขประจำเดือน</t>
  </si>
  <si>
    <t>ร้อยละ 100 มีแผนการพัฒนาองค์กรแห่งความสุข</t>
  </si>
  <si>
    <t>แผนพัฒนาองค์กรแห่งความสุขของสำนักงานสาธารณสุขจังหวัดสระแก้ว</t>
  </si>
  <si>
    <t>รอง นพ.สสจ.สระแก้ว,ผู้อำนวยการโรงพยาบาล, สาธารณสุขอำเภอ, ข้าราชการสังกัด สสจ.สระแก้ว จำนวน 30 คน</t>
  </si>
  <si>
    <t>คณะกรรมการด้านการผลิตและพัฒนาทรัพยากรบุคคล 
(HRD) ร้อยละ 80 มีการเข้าร่วมประชุมเพื่อบริหารจัดการกำลังคนด้านสุขภาพ</t>
  </si>
  <si>
    <t>คณะกรรมการด้านการผลิตและพัฒนาทรัพยากรบุคคล 
(HRD) มีการประชุม 2 ครั้ง/ปี</t>
  </si>
  <si>
    <t>รอง นพ.สสจ.สระแก้ว,ผู้อำนวยการโรงพยาบาล, สาธารณสุขอำเภอ, ข้าราชการสังกัด สสจ.สระแก้ว จำนวน 24 คน</t>
  </si>
  <si>
    <t>คณะกรรมการด้านการบริหารจัดการกำลังคน (HRM) ร้อยละ 80 มีการเข้าร่วมประชุมฯ</t>
  </si>
  <si>
    <t>คณะกรรมการด้านการบริหารจัดการกำลังคน (HRM) มีการประชุม 2 ครั้ง/ปี</t>
  </si>
  <si>
    <t>นพ.สสจ.สระแก้ว,   รอง นพ.สสจ.สระแก้ว,ผู้อำนวยการโรงพยาบาล, สาธารณสุขอำเภอ, ข้าราชการสังกัด สสจ.สระแก้ว จำนวน 36 คน</t>
  </si>
  <si>
    <t>คณะกรรมการบริหารจัดการทรัพยากรบุคคล 
(CHRO) ร้อยละ 80 มีการเข้าร่วมประชุมเพื่อบริหารจัดการกำลังคนด้านสุขภาพ</t>
  </si>
  <si>
    <t>คณะกรรมการบริหารจัดการทรัพยากรบุคคล 
(CHRO) มีการประชุม 4 ครั้ง/ปี</t>
  </si>
  <si>
    <t>ประกายดาว ชนะไชย</t>
  </si>
  <si>
    <t>2-9 ต.ค. 66</t>
  </si>
  <si>
    <t>บุคลากรในสำนักงานสาธารณสุขจังหวัดสระแก้วได้รับการพัฒนาสมรรถนะด้านการบริการ</t>
  </si>
  <si>
    <t>โครงการพัฒนาองค์กรแห่งความสุขจังหวัดสระแก้ว ปีงบประมาณ พ.ศ. 2567</t>
  </si>
  <si>
    <t>ไพลิน วัตมะณี</t>
  </si>
  <si>
    <t>2-31 พ.ค. 67</t>
  </si>
  <si>
    <t>1) ใช้งบประมาณจากงบกลางประชุมอบรมสัมนา และขอจ้างทำป้ายประชาสัมพันธ์จากแผนของงานพัสดุ 0 บาท</t>
  </si>
  <si>
    <t>เจ้าหน้าที่ผู้รับผิดชอบงาน จำนวน 4 คน และพนักงานขับรถยนต์ จำนวน 1 คน รวมทั้งสิ้น 5 คน</t>
  </si>
  <si>
    <t>สามารถรับแพทย์ ทันตแพทย์ และเภสัชกร ครบตามจำนวนที่ได้รับจัดสรร</t>
  </si>
  <si>
    <t>ได้ประชาสัมพันธ์ และรับแพทย์ ทันตแพทย์ และเภสัชกร ที่ได้รับจัดสรร จำนวน 1 ครั้ง</t>
  </si>
  <si>
    <t>นพ.สสจ.,ผอ.ทุกรพ.,แพทย์ชดใช้ทุน ปี 1 ขึ้นปี 2 และผู้รับผิดชอบงาน จำนวน 45 คน</t>
  </si>
  <si>
    <t>ได้จัดประชุมเพื่อเลือกสถานที่ ตามกำหนด  เวลา จำนวน 1 ครั้ง</t>
  </si>
  <si>
    <t>- ผู้บริหารและผู้รับผิดชอบงาน จำนวน 20 คน ข้าราชการบรรจุใหม่ จำนวน 25 คน รวมทั้งสิ้นจำนวน 45 คน</t>
  </si>
  <si>
    <t>สามารถประชุมชี้แจงและจัดทำประวัติข้าราชการบรรจุใหม่ตำแหน่งแพทย์ ถูกต้อง ครบถ้วน ตามจำนวน ที่มารายงานตัว</t>
  </si>
  <si>
    <t>ได้ประชุมชี้แจงและจัดทำประวัติข้าราชการบรรจุใหม่ตำแหน่งแพทย์ จำนวน 1 ครั้ง</t>
  </si>
  <si>
    <t>1 เม.ย.-31 พ.ค. 67</t>
  </si>
  <si>
    <t>สามารถยื่นเรื่องขอย้ายให้แพทย์ ทันตแพทย์ และเภสัชกร ได้ทันตามเวลา ครบตามจำนวนที่ยื่นขอย้าย</t>
  </si>
  <si>
    <t>ได้ดำเนินการยื่นเรื่องย้ายให้แพทย์</t>
  </si>
  <si>
    <t>ณภัค ศรีวิลัย</t>
  </si>
  <si>
    <t>คณะกรรมการและเจ้าหน้าที่ผู้รับผิดชอบงาน จำนวน 25 คน
จำนวน 2 ครั้ง</t>
  </si>
  <si>
    <t>ผลการประเมินการปฏิบัติราชการรายบุคคลของข้าราชการ และลูกจ้างประจำ</t>
  </si>
  <si>
    <t>คณะกรรมการ, ผู้รับผิดชอบงาน และผู้เกี่ยวข้อง จำนวน 30 คน</t>
  </si>
  <si>
    <t>สามารถจัดประชุมพิจารณาผู้ยื่นประสงค์ขอย้ายได้ครบทุกราย และทันเวลา</t>
  </si>
  <si>
    <t>ผู้ช่วยสาธารณสุขอำเภอ, เจ้าหน้าที่ที่รับผิดชอบของโรงพยาบาลชุมชน , หัวหน้าพยาบาลโรงพยาบาลชุมชน ,ข้าราชการสังกัด สสจ.สระแก้วและเจ้าหน้าที่ จำนวน 35 คน</t>
  </si>
  <si>
    <t>ถูกต้อง ครบถ้วน ทันเวลา ร้อยละ 100</t>
  </si>
  <si>
    <t>ได้พัฒนาศักยภาพผู้เข้ารับการประเมินผลงาน สามารถจัดทำแบบประเมินบุคคลและผลงานได้อย่างมีประสิทธิภาพ</t>
  </si>
  <si>
    <t>ธนัญญา เรืองวินิตวงศ์</t>
  </si>
  <si>
    <t>1 พ.ย.-30 เม.ย. 67</t>
  </si>
  <si>
    <t>1.ข้าราชการตำแหน่งพยาบาลวิชาชีพ
ปฏิบัติการ 
ที่มีคุณสมบัติครบ จำนวน 40 ราย  
2. ผู้รับผิดชอบงาน 5 คน</t>
  </si>
  <si>
    <t>1.ข้าราชการตำแหน่งนักวิชาการสาธารณสุข
ปฏิบัติการ 
ที่มีคุณสมบัติครบ จำนวน 40 ราย  
2. ผู้รับผิดชอบงาน 5 คน</t>
  </si>
  <si>
    <t>2 ต.ค.-30 พ.ย. 66</t>
  </si>
  <si>
    <t>ผู้บริหาร, ผอ.รพ.,
สสอ., หัวหน้ากลุ่มงาน, หัวหน้างาน และผู้รับผิดชอบงาน
จำนวน 48 คน</t>
  </si>
  <si>
    <t>1.จัด MOU 
จำนวน 1 ครั้ง       
2.ทราบตัวชี้วัด และแนวทางการดำเนินงาน</t>
  </si>
  <si>
    <t>คำรับรองการปฏิบัติราชการ</t>
  </si>
  <si>
    <t>บุคลากรในสังกัด</t>
  </si>
  <si>
    <t>บุคลากรมีบัตรประจำตัว</t>
  </si>
  <si>
    <t>บัตรประจำตัวของบุคลากรในสังกัดสสจ.สระแก้ว</t>
  </si>
  <si>
    <t>บุคลากรสาธารณสุขที่เกี่ยวข้อง</t>
  </si>
  <si>
    <t xml:space="preserve">บุคลากรได้รับข่าวสาร </t>
  </si>
  <si>
    <t>เผยแพร่และประชาสัมพันธ์การฝึกอบรมและพัฒนาบุคลากรด้านต่างๆ</t>
  </si>
  <si>
    <t>สถาบันต่างๆ ที่เกี่ยวข้อง</t>
  </si>
  <si>
    <t>ร้อยละ 100 ของนักศึกษาหลักสูตรต่างๆฝึกปฏิบัติงานตรงตามหลักสุตรที่กำหนด</t>
  </si>
  <si>
    <t>นักศึกษาหลักสูตรต่างๆฝึกปฏิบัติงานตรงตามหลักสูตรที่กำหนด</t>
  </si>
  <si>
    <t>ทันตแพทย์ที่มีคุณสมบัติสมัครเข้าฝึกอบรมทันตแพทย์ประจำบ้านตามโควตาที่ได้รับจัดสรร</t>
  </si>
  <si>
    <t>ทันตแพทย์เข้ารับการฝึกอบรมไม่น้อยกว่าร้อยละ80ของโควตาที่ได้รับจัดสรร</t>
  </si>
  <si>
    <t>ทันตแพทย์เข้าศึกษาฝึกอบรมตามโควตาที่ได้รับจัดสรร</t>
  </si>
  <si>
    <t>2-28 ต.ค. 67</t>
  </si>
  <si>
    <t>แพทย์ที่มีคุณสมบัติสมัครเข้าฝึกอบรมแพทย์ประจำบ้านตามโควตาที่ได้รับจัดสรร</t>
  </si>
  <si>
    <t>มีแพทย์เข้ารับการฝึกอบรมไม่น้อยกว่าร้อยละ80ของโควตาที่ได้รับจัดสรร</t>
  </si>
  <si>
    <t>แพทย์เข้าศึกษาฝึกอบรมตามโควตาที่ได้รับจัดสรร</t>
  </si>
  <si>
    <t>แพทย์ใช้ทุนปี 1 จำนวน 25 คน</t>
  </si>
  <si>
    <t>ร้อยละ 100 ของแพทย์ใช้ทุนได้รับการพัฒนาครบตามหลักสูตร</t>
  </si>
  <si>
    <t>แพทย์ใช้ทุนได้รับการฝึกทักษะครบตามหลักสูตร</t>
  </si>
  <si>
    <t>นักเรียนทุนพยาบาลและนักรังสีเทคนิค สังกัด สสจ.สระแก้วและผู้รับผิดชอบงานตามแหล่งทุน จำนวน 25 คน</t>
  </si>
  <si>
    <t>ดำเนินการจัดทำสัญญารับทุนฯได้ครบตามโควตาแหล่งทุน</t>
  </si>
  <si>
    <t>นักเรียนทุนสังกัด สสจ.สระแก้ว,ผู้รับผิดชอบงานทุกหน่วยงาน จำนวน 68 คน (นร.ทุน 55 คน ผู้รับผิดชอบของรพ.,สสอ.และสสจ. 13 คน)</t>
  </si>
  <si>
    <t>จัดสรรนักเรียนทุนลงปฏิบัติงานนื้นที่ได้ตามเป้าหมาย</t>
  </si>
  <si>
    <t>คณะกรรมการ,ผู้รับผิดชอบงาน
และผู้เกี่ยวข้อง จำนวน 30 คน</t>
  </si>
  <si>
    <t>มีผู้เข้ารับการอบรมตามโควตาที่ได้รับจัดสรร</t>
  </si>
  <si>
    <t>มีการประชุมคัดเลือกผู้เข้ารับการอบรม</t>
  </si>
  <si>
    <t>มีข้าราชการดีเด่น และคนดีศรีสาธารณสุขระดับจังหวัด  
- ข้าราชการดีเด่น 11 คน
 - คนดีศรีสาธารณสุข 2 คน
 - นักการสาธารณสุขดีเด่นรางวัลชัยนาทนเรนทร 5 คน</t>
  </si>
  <si>
    <t>คัดเลือกข้าราชการดีเด่น และคนดีศรีสาธารณสุขระดับจังหวัด</t>
  </si>
  <si>
    <t>รพ. สสอ.สสจ. จำนวน 19 หน่วยงาน</t>
  </si>
  <si>
    <t>คณะกรรมการการคัดเลือกฯและผู้รับผิดชอบงานจำนวน 15 คน</t>
  </si>
  <si>
    <t>บุคลากรในกลุ่มงานบริหารทรัพยากรบุคคล จำนวน 8 คน</t>
  </si>
  <si>
    <t>บุคลากรที่เกี่ยวข้องได้รับหนังสือ (ทุกช่องทาง) ครบถ้วน ถูกต้อง ทันเวลา</t>
  </si>
  <si>
    <t>บุคลากรได้รับหนังสือตามความรับผิดชอบงานของตนเอง</t>
  </si>
  <si>
    <t>มีรายงาน PMQA ครบถ้วน ถูกต้อง และตามกำหนดเวลา</t>
  </si>
  <si>
    <t>เอกสารรายงาน PMQA</t>
  </si>
  <si>
    <t>มีรายงาน ITA  ครบถ้วน ถูกต้อง และตามกำหนดเวลา</t>
  </si>
  <si>
    <t>เอกสารรายงาน ITA</t>
  </si>
  <si>
    <t>มีการคัดเลือก และมอบใบประกาศนียบัตรให้แก่หน่วยงานคุณธรรมต้นแบบ</t>
  </si>
  <si>
    <t>มีหน่วยงานคุณธรรมต้นแบบตามเกณฑ์ที่กำหนด และมีหน่วยงานจัดส่งเข้าประกวดระดับจังหวัด</t>
  </si>
  <si>
    <t>ร้อยละ 100 หน่วยงานมีการจัดทำรายงาน และดำเนินการตามแนวทางการพัฒนาชมรมจริยธรรม และองค์กรคุณธรรม</t>
  </si>
  <si>
    <t>หน่วยงานมีการจัดทำรายงานองค์กรคุณธรรม และดำเนินการตามแนวทางทางการพัฒนาชมรมจริยธรรม และองค์กรคุณธรรม</t>
  </si>
  <si>
    <t>รวบรวมแผนจากทุกหน่วยงาน ส่งกระทรวงฯได้ทันเวลา</t>
  </si>
  <si>
    <t>แผนองค์กรคุณธรรมจากทุกหน่วยงาน</t>
  </si>
  <si>
    <t>แผนองค์กรคุณธรรมของ สสจ.สก.</t>
  </si>
  <si>
    <t>ชมรมจริยธรรของ สสจ., สสอ. และ รพ. ทุกแห่ง จำนวน 19 แห่ง</t>
  </si>
  <si>
    <t>ร้อยละ 100 ทราบ และเข้าใจการดำเนินการพัฒนาชมรมจริยธรรม/องค์กรคุณธรรม</t>
  </si>
  <si>
    <t>รพ., สสอ. ทุกแห่ง ทราบแนวทางการดำเนินการพัฒนาชมรมจริยธรรม/องค์กรคุณธรรม</t>
  </si>
  <si>
    <t>ร้อยละ 80 ของกิจกรรมในแผนงานโครงการมีการดำเนินการตามแผน</t>
  </si>
  <si>
    <t>รายงานสรุปผลการดำเนินงานแต่ละเดือน</t>
  </si>
  <si>
    <t>แผนงานโครงการของกลุ่มงาน</t>
  </si>
  <si>
    <t>บุคลากรในสำนักงานสาธารณสุขจังหวัดสระแก้ว</t>
  </si>
  <si>
    <t>ร้อยละ 100 บัญชีลงเวลาถูกต้องทันเวลา</t>
  </si>
  <si>
    <t>มีบัญชีลงเวลาได้ถูกต้องทันเวลา</t>
  </si>
  <si>
    <t>หน่วยงานในสังกัด สสจ.สระแก้ว</t>
  </si>
  <si>
    <t>สามารถประสาน และดำเนินงานได้ทันเวลา</t>
  </si>
  <si>
    <t>คณะกรรมการคัดเลือก จำนวน 10 ราย</t>
  </si>
  <si>
    <t>ผลการคัดเลือกพร้อมคำสั้งบรรจุผู้ได้รับคัดเลือก</t>
  </si>
  <si>
    <t>1 ต.ค.-31 ส.ค. 67</t>
  </si>
  <si>
    <t>รายงานการประชุม (เกณฑ์การคัดเลือก)</t>
  </si>
  <si>
    <t>ลูกจ้างประจำ ที่มีหนังสือหรือคำสั่งให้แก้ไขขั้นค่าจ้าง</t>
  </si>
  <si>
    <t>คำสั่งฯ ถูกต้อง ครบถ้วน ร้อยละ 100</t>
  </si>
  <si>
    <t>คำสั่งแก้ไขเงินเดือน</t>
  </si>
  <si>
    <t>ข้าราชการ ที่มีหนังสือหรือคำสั่งให้แก้ไขเงินเดือน</t>
  </si>
  <si>
    <t>คณะกรรมการคัดเลือกฯ และเจ้าหน้าที่ จำนวน 10 คน จำนวน 8 ครั้ง (ประชุมพิจารณาหลักเกณฑ์การคัดเลือกและประชุมการคัดเลือกฯ)</t>
  </si>
  <si>
    <t>ผลการคัดเลือกข้าราชการ ประเภทวิชาการ ระดับ
ชำนาญการพิเศษ</t>
  </si>
  <si>
    <t>คัดเลือกฯ ได้ผู้มีคุณสมบติตามเกณฑ์ที่ สป. และ ก.พ.กำหนด และทันเวลา</t>
  </si>
  <si>
    <t>คัดเลือกฯ ได้ผู้มีคุณสมบัติตามเกณฑ์ที่ สป. และ ก.พ. กำหนดและทันเวลา</t>
  </si>
  <si>
    <t>ผลการคัดเลือกข้าราชการฯ ตำแหน่ง ผอ.รพ.สต. (ตำแหน่งนักวิชาการสาธารณสุขชำนาญการ, เจ้าพนักงานสาธารณสุขชำนาญงาน)</t>
  </si>
  <si>
    <t>เจ้าหน้าที่ที่ปฏิบัติงานอยู่ที่สำนักงานสาธารณสุขจังหวัดสระแก้ว</t>
  </si>
  <si>
    <t>คำสั่งการกำหนดและมอบหมายหน้าที่ฯ</t>
  </si>
  <si>
    <t>คณะกรรมการ จำนวน 3 คณะ รวม 15 ราย</t>
  </si>
  <si>
    <t>ข้าราชการที่มีคุณสมบัติครบ</t>
  </si>
  <si>
    <t>ถูกต้องครบถ้วน ทันเวลา ร้อยละ 100</t>
  </si>
  <si>
    <t>ประกาศจังหวัดสระแก้ว</t>
  </si>
  <si>
    <t>ข้าราชการ และบุคลากรในสังกัดสำนักงานสาธารณสุขจังหวัดสระแก้ว</t>
  </si>
  <si>
    <t>ร้อยละ 100 ของข้าราชการที่มีคุณสมบัติครบ 
ได้รับพระราชทานเครื่องราชอิสริยาภรณ์</t>
  </si>
  <si>
    <t>ข้าราชการ และบุคลากรในสังกัดสำนักงานสาธารณสุขจังหวัดสระแก้วที่มี
คุณสมบัติครบได้รับเครื่องราชอิสริยาภรณ์</t>
  </si>
  <si>
    <t>ข้าราชการในสังกัดสำนักงานสาธารณสุขจังหวัดสระแก้ว</t>
  </si>
  <si>
    <t>ร้อยละ 100 ของข้าราชการที่มีคุณสมบัติครบ 
ได้เลื่อนระดับ</t>
  </si>
  <si>
    <t>คำสั่งเลื่อนข้าราชการ</t>
  </si>
  <si>
    <t>ลูกจ้างประจำ และข้าราชการในสังกัด สำนักงานสาธารณสุขจังหวัดสระแก้ว</t>
  </si>
  <si>
    <t>มีการบันทึกข้อมูลในระบบฐานบุคลากรภาครัฐ กรมบัญชีกลาง</t>
  </si>
  <si>
    <t>ข้าราชการ
ในสังกัด สำนักงานสาธารณสุขจังหวัดสระแก้ว</t>
  </si>
  <si>
    <t>ร้อยละ 100 ของข้าราชการบรรจุใหม่
พ้นทดลองปฏิบัติหน้าที่ราชการ</t>
  </si>
  <si>
    <t>คำสั่งให้ข้าราชการพลเรือนสามัญซึ่งมีผลการทดลองปฏิบัติหน้าที่ราชการไม่ต่ำกว่ามาตรฐานที่กำหนดรับราชการต่อไป</t>
  </si>
  <si>
    <t>ร้อยละ 100 ของลูกจ้างประจำ และข้าราชการได้รับเงินบำเหน็จบำนาญตามสิทธิ</t>
  </si>
  <si>
    <t>ลูกจ้างประจำ และข้าราชการได้รับเงินบำเหน็จบำนาญตามสิทธิ</t>
  </si>
  <si>
    <t>ร้อยละ 100 ของลูกจ้างประจำ
และข้าราชการได้รับเงินจากกองทุน กบข.และกองทุนสำรองเลี้ยงชีพ</t>
  </si>
  <si>
    <t>ลูกจ้างประจำ และข้าราชการได้รับเงินจากกองทุน กบข.และกองทุนสำรองเลี้ยงชีพ</t>
  </si>
  <si>
    <t>ข้าราชการผู้ที่มีคุณสมบัติรับการประเมินบุคคลและเจ้าหน้าที่ผู้รับผิดชอบงาน รวมทั้งสิ้น 
40 คน</t>
  </si>
  <si>
    <t>ร้อยละ 80 ของข้าราชการที่มีคุณสมบัติครบสามารถจัดทำแบบประเมนบุคคล และผลงานเด่นประกอบการประเมิน ได้สมบูรณ์ มีประสิทธิภาพ</t>
  </si>
  <si>
    <t>ผู้เข้ารับการประเมินบุคคล สามารถจัดทำแบบประเมินบุคคล
และผลงานเด่นได้อย่างมีประสิทธิภาพ</t>
  </si>
  <si>
    <t>'ข้าราชการที่มีคุณสมบัติครบเลื่อนชำนาญงาน
2. คณะกรรมการ จำนวน 5 คน</t>
  </si>
  <si>
    <t>สมใจ พันธุเวช</t>
  </si>
  <si>
    <t>บุคลากรปฏิบัติหน้าที่ หัวหน้ากลุ่มงาน ในสำนักงานสาธารณสุขจังหวัดสระแก้ว</t>
  </si>
  <si>
    <t>คัดเลือกได้หัวหน้ากลุ่มงาน ในสำนักงานสาธารณสุขจังหวัดสระแก้ว</t>
  </si>
  <si>
    <t>มีบุคลากรปฏิบัติหน้าที่ หัวหน้ากลุ่มงาน ในสำนักงานสาธารณสุขจังหวัดสระแก้ว</t>
  </si>
  <si>
    <t>1) ไม่ใช้งบประมาณ
 1 ๆ ละ 0 บาท</t>
  </si>
  <si>
    <t>ข้าราชการที่ได้รับเงินเดือนยังไม่ถึงเกณฑ์ที ก.พ. กำหนด</t>
  </si>
  <si>
    <t>ข้าราชการได้รับเงินเดือนเพิ่มขึ้น ถูกต้อง ตาม ก.พ. กำหนด</t>
  </si>
  <si>
    <t>ข้าราชการได้ปรับเงินเดือนตามที่ ก.พ. กำหนด</t>
  </si>
  <si>
    <t>ข้าราชการที่ลาศึกษาต่อ</t>
  </si>
  <si>
    <t>ข้าราชการได้รับเงินเดือนถูกต้องตามที่กำหนด</t>
  </si>
  <si>
    <t>ข้าราชการได้ปรับเงินเดือน</t>
  </si>
  <si>
    <t>บุคคลตามโครงสร้างของหน่วยงานที่ สำนักงานปลัดกระทรวงสาธารณสุขกำหนด</t>
  </si>
  <si>
    <t>ได้โครงสร้างหน่วยงานตามสำนักงานปลัดกระทรวงกำหนด</t>
  </si>
  <si>
    <t>มีบุคคลตามโครงสร้างของหน่วยงานที่ สำนักงานปลัดกระทรวงสาธารณสุขกำหนด</t>
  </si>
  <si>
    <t>คณะกรรมการคัดเลือก จำนวน 10 คน</t>
  </si>
  <si>
    <t>คัดเลือกได้ผู้ช่วยสาธารณสุขอำเภอ</t>
  </si>
  <si>
    <t>มีผู้ช่วยสาธารณสุขอำเภอที่มีคุณภาพ</t>
  </si>
  <si>
    <t>ข้าราชการและลูกจ้างประจำในสังกัดสำนักงานสาธารณสุขจังหวัดสระแก้ว</t>
  </si>
  <si>
    <t>ร้อยละ 100 ในการลงข้อมูลครบถ้วน ทันเวลา ในฐานบุคลาการในระบบจ่ายตรงเงินเดือนและค่าจ้าง</t>
  </si>
  <si>
    <t>ข้าราชการและลูกจ้างประจำได้รับเงินเดือนถูกต้องตามคำสั่ง</t>
  </si>
  <si>
    <t>ตำแหน่งว่างของหน่วยงาน</t>
  </si>
  <si>
    <t>รายงานผลตำแหน่งว่างทุกเดือน</t>
  </si>
  <si>
    <t>มีตำแหน่งว่างที่สามารถนำไปบริหารในการสรรหาบุคลากรมาดำรงตำแหน่ง</t>
  </si>
  <si>
    <t>ข้อมูลของข้าราชการทุกคน</t>
  </si>
  <si>
    <t>ตรวจสอบฐานข้อมูลบุคลากรให้สมบูรณ์ เป็นปัจจุบัน</t>
  </si>
  <si>
    <t>บุคลากรใน สสจ.สระแก้ว</t>
  </si>
  <si>
    <t>มีข้อมูลการขออนุมัติไปราชการของบุคลากร</t>
  </si>
  <si>
    <t>ใช้โปรแกรม HOSOffice ในการขออนุมัติไปราชการของบุคลากร</t>
  </si>
  <si>
    <t>มีการรับศึกษาดูงาน</t>
  </si>
  <si>
    <t>1) ไม่ใช้งบประมาณ
*หากเขต/กระทรวงมีการจัดกิจกรรมขอทบทวนการใช้งบประมาณ (ประมาณ 35,640 บาท) 0 บาท</t>
  </si>
  <si>
    <t>บุคลากรใน สสจ.สสระแก้ว และกลุ่มงาน 1 คน และผู้รับผิดชอบงานกลุ่มงานบริหารทรัพยากรบุคคล จำนวน 3 คน รวม 18 คน</t>
  </si>
  <si>
    <t>บุคลากรได้รับการพัฒนาความรู้ด้านวิชาการ</t>
  </si>
  <si>
    <t>มีบุคลากรเข้าร่วมประชุม และมีผลงานวิชาการร่วมนำเสนอ</t>
  </si>
  <si>
    <t>พรอนงค์ แสนหาญ</t>
  </si>
  <si>
    <t>พนักงานราชการจำนวน 55 ราย,  พนักงานกระทรวงสาธารณสุข จำนวน 467 ราย และลูกจ้างชั่วคราว จำนวน 112 ราย</t>
  </si>
  <si>
    <t>ร้อยละ 100 ของการรายงานการเพิ่มวุฒิการศึกษาของผู้ที่มีคุณสมบัติ</t>
  </si>
  <si>
    <t>ระบบฐานข้อมูล HROPs ถูกต้อง เป็นปัจจุบัน</t>
  </si>
  <si>
    <t>ข้าราชการ และบุคลากรในสังกัดที่มีคุณสมบัติเข้าราชการทหาร</t>
  </si>
  <si>
    <t>ร้อยละ 100 ข้าราชการและบุคลากรในสังกัดที่ได้รับการอนุมัติ</t>
  </si>
  <si>
    <t>ข้าราชการ และบุคลากรในสังกัดที่ได้รับการอนุมัติผ่อนผันการเข้ารับราชการทหารและการไปราชการทหาร</t>
  </si>
  <si>
    <t>ข้าราชการ ลูกจ้างประจำ พนักงานราชการ และพนักงานกระทรวงสาธารณสุข</t>
  </si>
  <si>
    <t>ร้อยละ 100 ฐานข้อมูล HROPs ถูกต้อง</t>
  </si>
  <si>
    <t>ข้าราชการและลูกจ้างประจำในสังกัด</t>
  </si>
  <si>
    <t>ระดับความสำเร็จของรายงานข้าราชการเสียชีวิตถูกต้อง ครบถ้วน และเป็นปัจจุบัน (ระดับ 5)</t>
  </si>
  <si>
    <t>รายงานข้าราชการเสียชีวิตที่ถูกต้อง ครบถ้วน และเป็นปัจจุบัน</t>
  </si>
  <si>
    <t>ร้อยละ 100 ของข้าราชการ และบุคลากรในสังกัดได้รับการออกหนังสือรับรอง</t>
  </si>
  <si>
    <t>ข้าราชการ และบุคลากรในสังกัดสำนักงานสาธารณสุขจังหวัดสระแก้วได้รับหนังสือรับรองตามที่เสนอขอ</t>
  </si>
  <si>
    <t>ข้าราชการ ลูกจ้างประจำ พนักงานราชการ และพนักงานกระทรวงสาธารณสุข ในสังกัด</t>
  </si>
  <si>
    <t>ร้อยละ 100 ของข้าราชการ และบุคลากรในสังกัดลาออกจากราชการได้รับการอนุมัติจากผู้มีอำนาจอนุมัติ</t>
  </si>
  <si>
    <t>ข้าราชการ และบุคลากรในสังกัดได้รับการอนุมัติการลาออกจากราชการตามความประสงค์</t>
  </si>
  <si>
    <t>บุคลากรในสังกัดสำนักงานสาธารณสุขจังหวัดสระแก้ว</t>
  </si>
  <si>
    <t>ร้อยละ 100 ของพนักงานราชการได้รับเงินค่าตอบแทน (ค.ต.ส.)</t>
  </si>
  <si>
    <t>พนักงานราชการสาธารณสุขได้รับเงินค่าตอบแทน (ค.ต.ส.)</t>
  </si>
  <si>
    <t>ร้อยละ 100 บันทึกข้อมูลได้ถูกต้องทันเวลา</t>
  </si>
  <si>
    <t>มีการบันทึกข้อมูล พ.ต.ส. ลงในระบบ</t>
  </si>
  <si>
    <t xml:space="preserve">คณะกรรมการคัดเลือกและผู้รับผิดชอบงาน จำนวน 15 คน </t>
  </si>
  <si>
    <t>มีพนักงานกระทรวงสาธารณสุขครบตามตำแหน่งว่าง</t>
  </si>
  <si>
    <t>มีพนักงานกระทรวงสาธารณสุขที่ได้รับการบรรจุเข้ารับการปฏิบัติงานตามกรอบอัตรา</t>
  </si>
  <si>
    <t>มีพนักงานราชการ ครบตามตำแหน่งว่าง</t>
  </si>
  <si>
    <t>มีพนักงานราชการที่ได้รับการบรรจุเข้ารับการปฏิบัติงานตามกรอบอัตรา</t>
  </si>
  <si>
    <t>บุคคลากรสำนักงานสาธารณสุขจังหวัดสระแก้ว และหน่วยงานในสังกัด</t>
  </si>
  <si>
    <t xml:space="preserve">ผู้เกษียณอายุราชการในปี 2566 </t>
  </si>
  <si>
    <t>มีข้อมูลผู้เกษียณอายุราชการ ร้อยละ 100</t>
  </si>
  <si>
    <t>มีข้อมูลผู้เกษียณอายุราชการ ประจำปี 2567</t>
  </si>
  <si>
    <t>ลูกจ้างประจำ และพนักงานกระทรวงสาธารณสุข ในสังกัดสำนักงานสาธารณสุขสระแก้ว</t>
  </si>
  <si>
    <t>ร้อยละ 100 ของลูกจ้างประจำ และพนักงานกระทรวงสาธารณสุขได้รับเงินจากกองทุน กบข.และกองทุนสำรองเลี้ยงชีพ</t>
  </si>
  <si>
    <t>ลูกจ้างประจำ และพนักงานกระทรวงสาธารณสุขได้รับเงินจากกองทุน กบข.และกองทุนสำรองเลี้ยงชีพ</t>
  </si>
  <si>
    <t xml:space="preserve">คณะกรรมการคัดเลือกและผู้รับผิดชอบงาน จำนวน 10 คน </t>
  </si>
  <si>
    <t>ข้าราชการได้รับการเปลี่ยนสายงานตรงตามคุณสมบัติของตำแหน่ง</t>
  </si>
  <si>
    <t>โครงการพัฒนากำลังคนด้านสุขภาพจังหวัดสระแก้ว ปีงบประมาณ พ.ศ. 2567</t>
  </si>
  <si>
    <t>กลยุทธ์ 8. พัฒนาระบบบริหารจัดการกำลังคนด้านสุขภาพให้มีความเพียงพอ มีสมรรถนะสูง มีความสุขในการทำงาน</t>
  </si>
  <si>
    <t>(เจ็ดหมื่นหกพันห้าร้อยแปดสิบบาทถ้วน)</t>
  </si>
  <si>
    <t>3) ค่าอาหารว่างและเครื่องดื่ม 30 คนๆ ละ 1 มื้อๆ ละ 35 บาท</t>
  </si>
  <si>
    <t>2) ค่าตอบแทนกรรมการการประกวด 3 คนๆ ละ 400 บาท</t>
  </si>
  <si>
    <t>สมโภชน์ เจริญยิ่ง</t>
  </si>
  <si>
    <t>1) ค่าจัดทำใบประกาศเกียรติบัตรพร้อมกรอบ 9 อันๆ ละ 200 บาท</t>
  </si>
  <si>
    <t>1 รพ.สต. 1 โรงเรียน 1 หมู่บ้านต้นแบบ</t>
  </si>
  <si>
    <t>มีพื้นที่ต้นแบบการปรับเปลี่ยนพฤติกรรมสุขภาพ ระดับจังหวัด</t>
  </si>
  <si>
    <t>ต้นแบบชุมชนรอบรู้ด้านสุขภาพ ต้นแบบโรงเรียนส่งเสริมสุขบัญญัติแห่งชาติ และต้นแบบหมู่บ้านปรับ
เปลี่ยนพฤติกรรม ส่งประกวดระดับเขตต่อไป</t>
  </si>
  <si>
    <t>15. 3.1 จัดประกวดพื้นที่ต้นแบบการปรับเปลี่ยนพฤติกรรมสุขภาพ ระดับจังหวัด</t>
  </si>
  <si>
    <t>อภัสรา เที่ยงพาน</t>
  </si>
  <si>
    <t>1) ค่าจัดทำใบประกาศเกียรติบัตรพร้อมกรอบ 5 อันๆ ละ 200 บาท</t>
  </si>
  <si>
    <t>รพ. สสอ. กลุ่มงาน/งาน จำนวน 37 คน</t>
  </si>
  <si>
    <t>ผลิตสื่อได้ตรงใจประชาชน</t>
  </si>
  <si>
    <t>ผลิตสื่อโรคและภัยสุขภาพที่เข้าถึงประชาชน</t>
  </si>
  <si>
    <t>14. 2.3 จัดประกวดการนำเสนอภาพเคลื่อนไหว เพื่อพัฒนางานสาธารณสุข งานมหกรรมวิชาการปี 67</t>
  </si>
  <si>
    <t>1) ไม่ใช้งบระมาณ 1 ๆ ละ 0 บาท</t>
  </si>
  <si>
    <t>นักเรียน/นักศึกษาในจังหวัดสระแก้ว 9 อำเภอ</t>
  </si>
  <si>
    <t>ผลคะแนนการประเมินหลังจัดการเรียนการสอนของนักเรียน/นักศึกษาเพิ่มขึ้นร้อยละ 80</t>
  </si>
  <si>
    <t>ผลคะแนนการประเมินหลังจัดการเรียนการสอนของนักเรียน/นักศึกษาเพิ่ม</t>
  </si>
  <si>
    <t>13. 1.5 การประเมินความรอบรู้หลังจัดการเรียนการสอน</t>
  </si>
  <si>
    <t>4) ค่าวัสดุสำนักงาน 37 ชิ้นๆ ละ 30 บาท</t>
  </si>
  <si>
    <t>3) ค่าสมนาคุณวิทยากร 1 คนๆ ละ 8 ชั่วโมงๆ ละ 600 บาท</t>
  </si>
  <si>
    <t>2) ค่าอาหารกลางวัน 37 คนๆ ละ 2 มื้อๆ ละ 80 บาท</t>
  </si>
  <si>
    <t>1) ค่าอาหารว่างและเครื่องดื่ม 37 คนๆ ละ 4 มื้อๆ ละ 35 บาท</t>
  </si>
  <si>
    <t>นักสื่อสารและประชาสัมพันธ์ของ รพ. สสอ. กลุ่มงาน/งาน จำนวน 37 คน</t>
  </si>
  <si>
    <t>มีการพัฒนานักสื่อสารและประชาสัมพันธ์อย่างน้อยหน่วยงานละ 1 คน</t>
  </si>
  <si>
    <t>นักสื่อสารและประชาสัมพันธ์</t>
  </si>
  <si>
    <t>12. 2.2 อบรมแลกเปลี่ยนเรียนรู้ทักษะการทำสื่อภาพนิ่งและภาพเคลื่อนไหว เพื่อการสื่อสาร แบบ digital information &amp; Tiktok</t>
  </si>
  <si>
    <t>5) ค่าเช่าห้องประชุม 1 วันๆ ละ 3,500 บาท</t>
  </si>
  <si>
    <t>4) ค่าป้ายไวนิล 4.5 ตร.ม.ๆ ละ 160 บาท</t>
  </si>
  <si>
    <t>3) ค่าวัสดุสำนักงาน 70 ชิ้นๆ ละ 30 บาท</t>
  </si>
  <si>
    <t>2) ค่าอาหารกลางวัน 70 คนๆ ละ 1 มื้อๆ ละ 300 บาท</t>
  </si>
  <si>
    <t>1) ค่าอาหารว่างและเครื่องดื่ม 70 คนๆ ละ 2 มื้อๆ ละ 50 บาท</t>
  </si>
  <si>
    <t>ผู้สื่อข่าว นพ.สสจ.สก รองนพ.สสจ.สก ผอ.รพ.สสอ. และผู้บริหาร จำนวน 70 บาท</t>
  </si>
  <si>
    <t>มีเครือข่ายสื่อสารความเสี่ยงอย่างน้อย 1 เครือข่าย</t>
  </si>
  <si>
    <t>เครือข่ายสื่อสารความเสี่ยง</t>
  </si>
  <si>
    <t>11. 2.1 ประชุมสร้างเครือข่ายสื่อสารความเสี่ยงโรคและภัยสุขภาพ จังหวัดสระแก้ว ปีงบประมาณ พ.ศ. 2567</t>
  </si>
  <si>
    <t>รพ. 9  แห่ง  รพ.สต. 107 แห่ง สอ. 3 แห่ง  และสอน. 1 แห่ง</t>
  </si>
  <si>
    <t>มีการสร้างทีมขับเคลื่อนงานมาตรฐานงานสุขศึกษา</t>
  </si>
  <si>
    <t>เครือข่ายขับเคลื่อนมาตรฐานงานสุขศึกษาในสถานบริการสาธารณสุข</t>
  </si>
  <si>
    <t>10. 4.1  ประชุมเชิงปฏิบัติการพัฒนาทีมสุขศึกษา ผ่านระบบ WebeX</t>
  </si>
  <si>
    <t>1 พ.ย.-31 มี.ค. 67</t>
  </si>
  <si>
    <t>สถานศึกษาในจังหวัดสระแก้ว 9 อำเภอ</t>
  </si>
  <si>
    <t>นักเรียนหรือนักศึกษาในสถานศึกษามีความรู้เพิ่มขึ้นร้อยละ 80</t>
  </si>
  <si>
    <t>นักเรียนหรือนักศึกษาในสถานศึกษามีความรู้</t>
  </si>
  <si>
    <t>9. 1.4 สถานศึกษาขับเคลื่อนความรอบรู้ด้านสุขภาพในสถานศึกษา</t>
  </si>
  <si>
    <t>มีผลคะแนนการประเมินก่อนจัดการเรียนการสอนของนักเรียน/นักศึกษา</t>
  </si>
  <si>
    <t>นักเรียน/นักศึกษาในจังหวัดสระแก้วประเมินความรอบรู้ก่อนจัดการเรียนการสอน</t>
  </si>
  <si>
    <t>8. 1.3 การประเมินความรอบรู้ก่อนจัดการเรียนการสอน</t>
  </si>
  <si>
    <t>1 เล่ม</t>
  </si>
  <si>
    <t>มีรูปแบบและคู่มือแผนการสอน</t>
  </si>
  <si>
    <t>รูปแบบและคู่มือแผนการสอน</t>
  </si>
  <si>
    <t>7. 1.2 ปรับปรุงรูปแบบ และคู่มือแผนการสอน</t>
  </si>
  <si>
    <t>จังหวัดสระแก้ว</t>
  </si>
  <si>
    <t>มีการขับเคลื่อนงานสาธารณสุข  ตาม  Funtion  Agenda และ Area ตามปฏิทินสาธารณสุข</t>
  </si>
  <si>
    <t>ขับเคลื่อนงานสาธารณสุขตาม  Funtion  Agenda และ  Area</t>
  </si>
  <si>
    <t>6. 5.1 ออกแบบ ประชาสัมพันธ์ และสื่อสาร(สนับสนุนการสื่อให้ประชาชนทราบ)  ตาม  Funtion  Agenda  และ  Area</t>
  </si>
  <si>
    <t>รพท. รพช. 9 แห่ง และรพ.สต. 9 แห่ง</t>
  </si>
  <si>
    <t>โรงพยาบาลประจำอำเภอทุกแห่ง และโรงพยาบาลส่งเสริมสุขภาพประจำตำบลนำร่องอย่างน้อย 1 แห่ง /อำเภอ
ผ่านเกณฑ์ามมาตรฐานระบบบริการสุขภาพดานสุขศึกษาอย่างน้อยอยู่ในระดับพัฒนา</t>
  </si>
  <si>
    <t>โรงพยาบาลประจำอำเภอทุกแห่ง และโรงพยาบาลส่งเสริมสุขภาพประจำตำบล นำร่องอย่างน้อย 1 แห่ง /อำเภอ ผ่านเกณฑ์</t>
  </si>
  <si>
    <t>5. 4.2 ประเมินมาตรฐานงานสุขศึกษา</t>
  </si>
  <si>
    <t>ชุมชนที่สมัครเข้าร่วมโครงการ ทั้ง 9 อำเภอ</t>
  </si>
  <si>
    <t>ชุมชนรอบรู้ด้านสุขภาพ ร้อยละ 80</t>
  </si>
  <si>
    <t>สรุปความรอบรู้ของชาวสระแก้ว</t>
  </si>
  <si>
    <t xml:space="preserve">4. 2.6 การประเมินความรอบรู้และพฤติกรรมสุขภาพของชาวสระแก้ว เช่น หมู่บ้านปรับเปลี่ยนพฤติกรรมสุขภาพ โรงเรียนสุขบัญญัติแห่งชาติ ผู้สูงอายุ ผู้ป่วยความดันโลหิตสูง เป็นต้น </t>
  </si>
  <si>
    <t>ชุมชนที่สมัครเข้าร่วมโครงการ</t>
  </si>
  <si>
    <t>ชุมชนรอบรู้ด้านสุขภาพ</t>
  </si>
  <si>
    <t>3. 2.5 พัฒนาชุมชนรอบรู้ด้านสุขภาพ</t>
  </si>
  <si>
    <t>1 ต.ค.-30 ก.ย. 68</t>
  </si>
  <si>
    <t>สสจ.สระแก้ว สสอ. รพ. และรพ.สต.ทุกแห่ง</t>
  </si>
  <si>
    <t>สสจ.สระแก้ว สสอ. รพ. และรพ.สต.ทุกแห่ง ผ่านเกณฑ์ HLO อย่างน้อยร้อยละ 80</t>
  </si>
  <si>
    <t>สสจ.สระแก้ว สสอ. รพ. และรพ.สต.ทุกแห่ง สมัครและผ่านเกณฑ์การประเมินสาธารณสุขอุ่นใจ</t>
  </si>
  <si>
    <t>2. 2.4 พัฒนาองค์กรรอบรู้ ด้านสุขภาพ (HLO) โดยใช้โปรแกรมสาธารณสุขอุ่นใจ</t>
  </si>
  <si>
    <t>3) ค่าอาหารกลางวัน 50 คนๆ ละ 1 มื้อๆ ละ 80 บาท</t>
  </si>
  <si>
    <t>2) ค่าวัสดุสำนักงาน 1 ๆ ละ 50 ชิ้นๆ ละ 30 บาท</t>
  </si>
  <si>
    <t>1) ค่าอาหารว่างและเครื่องดื่ม 50 คนๆ ละ 2 มื้อๆ ละ 35 บาท</t>
  </si>
  <si>
    <t>ผู้รับผิดชอบงานสสจ.สก สพฐ. เขต 1, 2 สนง.
เขตพื้นที่การศึกษามัธยมศึกษา อาชีวศึกษา
สระแก้ว สสอ. รพ. และเจ้าหน้าที่ผู้เกี่ยวข้อง จำนวน 50 คน</t>
  </si>
  <si>
    <t>ได้แนวทางการสร้างความรอบรู้ด้านสุขภาพ
ในสถานศึกษา</t>
  </si>
  <si>
    <t>สรุปบทเรียน</t>
  </si>
  <si>
    <t>1. 1.1 ประชุมเชิงปฏิบัติการถอดบทเรียนและแนวทางการพัฒนาความรอบรู้ด้านสุขภาพในสถานศึกษาจังหวัดสระแก้ว</t>
  </si>
  <si>
    <t>(สองล้านหกแสนห้าหมื่นเจ็ดพันสี่ร้อยเอ็ดบาทห้าสิบสตางค์)</t>
  </si>
  <si>
    <t>5) ค่าจ้างเหมารถตู้ต่างจังหวัดพร้อมน้ำมันเชื้อเพลิง 8 คันๆ ละ 4 วันๆ ละ 4,000 บาท</t>
  </si>
  <si>
    <t>4) ค่าเบี้ยเลี้ยงเดินทาง 100 คนๆ ละ 4 วันๆ ละ 240 บาท</t>
  </si>
  <si>
    <t>3) ค่าที่พัก 100 คนๆ ละ 3 คืนๆ ละ 600 บาท</t>
  </si>
  <si>
    <t>2) ค่าจ้างเหมาจัดทำบูธนิทรรศการเสนอผลการดำเนินงาน 6 บูธๆ ละ 45,000 บาท</t>
  </si>
  <si>
    <t>องค์การบริหารส่วนจังหวัดสระแก้ว</t>
  </si>
  <si>
    <t>1) ค่าจ้างเหมาจัดทำเล่มและไฟล์นำเสนอผลการดำเนินงาน 1 ชุดๆ ละ 20,800 บาท</t>
  </si>
  <si>
    <t>คณะกรรมการระดับจังหวัด/เยาวชนใน   TO BE NUMBER ONE ประเภทต่าง ๆ จำนวน 100 คน</t>
  </si>
  <si>
    <t>8) ค่าน้ำมันเชื้อเพลิง 1 คันๆ ละ 2,000 บาท</t>
  </si>
  <si>
    <t>7) ค่าถ่ายเอกสาร 100 ชุดๆ ละ 60 แผ่นๆ ละ 0.5 บาท</t>
  </si>
  <si>
    <t>6) ค่าพาหนะเดินทางเหมาจ่าย 100 คนๆ ละ 100 บาท</t>
  </si>
  <si>
    <t>5) ค่าสมนาคุณวิทยากรกลุ่ม 3 คนๆ ละ 2 ชั่วโมงๆ ละ 600 บาท</t>
  </si>
  <si>
    <t>4) ค่าสมนาคุณวิทยากรหลัก 1 คนๆ ละ 4 ชั่วโมงๆ ละ 600 บาท</t>
  </si>
  <si>
    <t>3) ค่าเช่าห้องประชุม 2 วันๆ ละ 4,000 บาท</t>
  </si>
  <si>
    <t>เสกสรรค์ คงอาชีวกิจ</t>
  </si>
  <si>
    <t>5-28 มิ.ย. 67</t>
  </si>
  <si>
    <t>1) ค่าอาหารกลางวัน 100 คนๆ ละ 1 มื้อๆ ละ 80 บาท</t>
  </si>
  <si>
    <t>แกนนำเยาวชนทั้งในและนอกสถานศึกษา ผู้จัด รวม 100 คน</t>
  </si>
  <si>
    <t>ร้อยละ80 ของเยาวชนที่เข้าร่วมกิจกรรมสามารถนำความรู้ที่ได้จากการสัมมนาไปใช้ประโยชน์ในการดำเนินงาน ในและนอกสถานศึกษาได้อย่างถูกต้อง</t>
  </si>
  <si>
    <t>แกนนำเยาวชนทั้งในและนอกสถานศึกษา ได้เข้าร่วมกิจกรรมและเกิดเครือข่ายการดำเนินงาน</t>
  </si>
  <si>
    <t>4) ค่าจ้างเหมาตกแต่งสถานที่ 2 จุดๆ ละ 7,000 บาท</t>
  </si>
  <si>
    <t>3) ค่าป้ายไวนิล 10 ป้ายๆ ละ 12 ตร.ม.ๆ ละ 150 บาท</t>
  </si>
  <si>
    <t>2) ค่าอาหารว่างและเครื่องดื่ม 100 คนๆ ละ 2 มื้อๆ ละ 30 บาท</t>
  </si>
  <si>
    <t>1-8 พ.ค. 67</t>
  </si>
  <si>
    <t>คณะกรรมการระดับจังหวัด/เยาวชนใน TO BE NUMBER ONE ประเภทต่าง ๆ ระดับจังหวัด 100 คน</t>
  </si>
  <si>
    <t>2) ค่าอาหารว่างและเครื่องดื่ม 300 คนๆ ละ 2 มื้อๆ ละ 30 บาท</t>
  </si>
  <si>
    <t>1 เม.ย.-28 มิ.ย. 67</t>
  </si>
  <si>
    <t>1) ค่าอาหารกลางวัน 300 คนๆ ละ 1 มื้อๆ ละ 100 บาท</t>
  </si>
  <si>
    <t>คณะกรรมการระดับจังหวัด/เยาวชนใน TO BE NUMBER ONE ประเภทต่าง ๆ ระดับจังหวัด/อำเภอ/ชมรม 300 คน</t>
  </si>
  <si>
    <t>จำนวนชมรม/จังหวัด ผ่านการประกวดระดับประเทศสามารถรักษามาตรฐานได้</t>
  </si>
  <si>
    <t>สมาชิกTO BE NUMBER ONE ได้เข้าร่วมกิจกรรมและต้อนรับคณะกรรมการประกวดผลการดำเนินงานระดับประเทศ</t>
  </si>
  <si>
    <t>10) ค่าวัสดุสำนักงาน 1 ๆ ละ 10,000 บาท</t>
  </si>
  <si>
    <t>9) ค่าจัดทำสื่อประชาสัมพันธ์ 100 ชุดๆ ละ 100 บาท</t>
  </si>
  <si>
    <t>8) ค่าเช่าห้องประชุม 1 ห้องๆ ละ 2 วันๆ ละ 4,000 บาท</t>
  </si>
  <si>
    <t>7) ค่าพาหนะวิทยากร 5 คนๆ ละ 1,500 บาท</t>
  </si>
  <si>
    <t>6) ค่าพาหนะผู้เข้าอบรม 100 คนๆ ละ 500 บาท</t>
  </si>
  <si>
    <t>5) ค่าที่พัก 100 คนๆ ละ 1 คืนๆ ละ 700 บาท</t>
  </si>
  <si>
    <t>4) ค่าสมนาคุณวิทยากรกลุ่ม 4 คนๆ ละ 2 วันๆ ละ 3 ชั่วโมงๆ ละ 600 บาท</t>
  </si>
  <si>
    <t>3) ค่าสมนาคุณวิทยากรหลัก 1 คนๆ ละ 2 วันๆ ละ 8 ชั่วโมงๆ ละ 600 บาท</t>
  </si>
  <si>
    <t>2) ค่าอาหารว่างและเครื่องดื่ม 100 คนๆ ละ 4 มื้อๆ ละ 50 บาท</t>
  </si>
  <si>
    <t>1) ค่าอาหารกลางวัน 100 คนๆ ละ 2 มื้อๆ ละ 300 บาท</t>
  </si>
  <si>
    <t>มีแกนนำเยาวชนแกนนำตามโครงการรณรงค์ป้องกันและแก้ไขปัญหายาเสพติด TO BE NUMBER ONE จังหวัดสระแก้ว</t>
  </si>
  <si>
    <t>3) ค่าที่พัก 120 คนๆ ละ 1 คืนๆ ละ 600 บาท</t>
  </si>
  <si>
    <t>2) ค่าจ้างเหมารถตู้ต่างจังหวัดพร้อมน้ำมันเชื้อเพลิง 8 คันๆ ละ 2 วันๆ ละ 4,000 บาท</t>
  </si>
  <si>
    <t>3 ม.ค.-30 มี.ค. 67</t>
  </si>
  <si>
    <t>1) ค่าเบี้ยเลี้ยงเดินทาง 120 คนๆ ละ 2 วันๆ ละ 240 บาท</t>
  </si>
  <si>
    <t>คณะกรรมการ/คณะกรรมการและคณะทำงานระดับจังหวัด/ สมาชิกชมรมประเภทต่าง ๆ รวม 120 คน</t>
  </si>
  <si>
    <t>ชมรม/จังหวัด TO BE NUMBER ONE ได้เข้าร่วมประกวดผลการดำเนินงานระดับภาค</t>
  </si>
  <si>
    <t>3) าจ้างเหมาทำเอกสารพร้อมไฟล์นำเสนอผลการดำเนินงาน 1 ชุดๆ ละ 10,800 บาท</t>
  </si>
  <si>
    <t>2) ค่าอาหารว่างและเครื่องดื่ม 30 คนๆ ละ 2 มื้อๆ ละ 30 บาท</t>
  </si>
  <si>
    <t>2 ม.ค.-29 มี.ค. 67</t>
  </si>
  <si>
    <t>คณะกรรมการ 30 คน</t>
  </si>
  <si>
    <t>มีการประชุมเตรียมความพร้อมให้สมาชิกชมรม ฯ ประเภทต่าง ๆ ได้นำเสนอผลการดำเนินงาน 1 ครั้ง</t>
  </si>
  <si>
    <t>สมาชิกชมรม ฯ ประเภทต่าง ๆ มีความพร้อมในการนำเสนอผลการดำเนินงาน</t>
  </si>
  <si>
    <t>2) ค่าถ่ายเอกสาร 4,900 แผ่นๆ ละ 0.5 บาท</t>
  </si>
  <si>
    <t>7-29 ธ.ค. 66</t>
  </si>
  <si>
    <t>1) ค่าอาหารว่างและเครื่องดื่ม 70 คนๆ ละ 1 มื้อๆ ละ 35 บาท</t>
  </si>
  <si>
    <t>คณะกรรมการระดับจังหวัดจำนวน 70 คน</t>
  </si>
  <si>
    <t>ประชุมคณะกรรมการโครงการ TO BE NUMBER ONE ระดับจังหวัด 1 ครั้ง</t>
  </si>
  <si>
    <t>คณะกรรมการระดับจังหวัดได้มีการประชุมแจ้งนโยบายการดำเนินงานและประสานแผนการดำเนินงาน</t>
  </si>
  <si>
    <t>4) ค่าจ้างเหมาทำสื่อประชาสัมพันธ์ 5 ชุดๆ ละ 1,000 บาท</t>
  </si>
  <si>
    <t>3) ค่าน้ำมันเชื้อเพลิง 1 คันๆ ละ 2,000 บาท</t>
  </si>
  <si>
    <t>2) ค่าจ้างเหมารถตู้ต่างจังหวัด พร้อมน้ำมันเชื้อเพลิง 3 คันๆ ละ 1 วันๆ ละ 4,000 บาท</t>
  </si>
  <si>
    <t>25-26 พ.ย. 66</t>
  </si>
  <si>
    <t>1) ค่าเบี้ยเลี้ยงเจ้าหน้าที่และผู้เข้าประกวด 50 คนๆ ละ 1 วันๆ ละ 240 บาท</t>
  </si>
  <si>
    <t>นักเรียนทีม TO BE NUMBER ONE Dancercise ประเภทต่างๆที่เข้าประกวดระดับภาค/อาจารย์ผู้ฝึกสอนและ จนท.สธ./50คน</t>
  </si>
  <si>
    <t>ร้อยละ100ของเยาวชนตัวแทนระดับจังหวัดเข้าร่วมประกวดระดับภาคครบทั้ง3ประเภท</t>
  </si>
  <si>
    <t>3) ค่าสมนาคุณวิทยากร 3 คนๆ ละ 14 ชั่วโมงๆ ละ 600 บาท</t>
  </si>
  <si>
    <t>2) ค่าอาหารว่างและเครื่องดื่ม 45 คนๆ ละ 14 มื้อๆ ละ 35 บาท</t>
  </si>
  <si>
    <t>15-22 พ.ย. 66</t>
  </si>
  <si>
    <t>1) ค่าอาหารกลางวัน 45 คนๆ ละ 7 มื้อๆ ละ 80 บาท</t>
  </si>
  <si>
    <t>นักเรียนทีม TO BE NUMBER ONE Dancercise ประเภทต่างๆที่เข้าประกวดระดับภาค/ อาจารย์ผู้ฝึกสอน/45 คน</t>
  </si>
  <si>
    <t>ร้อยละ100ของเยาวชนตัวแทนระดับจังหวัดเข้าร่วมประกวดระดับภาคครบทั้ง3 ประเภท</t>
  </si>
  <si>
    <t>มีทีมตัวแทนTO BE NUMBER ONE Dancercise ระดับจังหวัดเข้าร่วมประกวดระดับภาค</t>
  </si>
  <si>
    <t>2) ค่าอาหารกลางวัน 20 คนๆ ละ 3 มื้อๆ ละ 80 บาท</t>
  </si>
  <si>
    <t>1 พ.ย.-31 ก.ค. 67</t>
  </si>
  <si>
    <t>1) ค่าอาหารว่างและเครื่องดื่ม 20 คนๆ ละ 6 มื้อๆ ละ 35 บาท</t>
  </si>
  <si>
    <t>คณะทำงานขับเคลื่อนการดำเนิน งาน ระดับจังหวัด  20 คน</t>
  </si>
  <si>
    <t>ประชุมคณะทำงานขับเคลื่อนการดำเนิน งาน ระดับจังหวัด 3 ครั้ง</t>
  </si>
  <si>
    <t>คณะทำงานระดับจังหวัดได้มีการประชุมขับเคลื่อนการดำเนินงานและประสานแผนการดำเนินงาน</t>
  </si>
  <si>
    <t>6) ค่าวัสดุสำนักงาน 9 อำเภอๆ ละ 2,000 บาท</t>
  </si>
  <si>
    <t>5) ค่าเช่าเครื่องเสียง 9 อำเภอๆ ละ 1 ชุดๆ ละ 3,000 บาท</t>
  </si>
  <si>
    <t>4) ค่าจ้างเหมาจัดทำสื่อประชาสัมพันธ์ 9 อำเภอๆ ละ 1 ชุดๆ ละ 5,000 บาท</t>
  </si>
  <si>
    <t>3) ค่าจ้างเหมาตกแต่งสถานที่ 9 อำเภอๆ ละ 1 จุดๆ ละ 5,000 บาท</t>
  </si>
  <si>
    <t>2) ค่าอาหารว่างและเครื่องดื่ม 9 อำเภอๆ ละ 200 คนๆ ละ 2 มื้อๆ ละ 30 บาท</t>
  </si>
  <si>
    <t>1) ค่าอาหารกลางวัน 9 อำเภอๆ ละ 200 คนๆ ละ 1 มื้อๆ ละ 100 บาท</t>
  </si>
  <si>
    <t>นักเรียนสมาชิกทีม TO BE NUMBER ONE Dancercise ประเภทต่างๆระดับระดับตำบล/9 อำเภอๆละ 200 คน</t>
  </si>
  <si>
    <t>มีทีม TO BE NUMBER ONE Dancercise ประเภทต่างๆระดับตำบลเข้าร่วมการประกวดครบทุกประเภท</t>
  </si>
  <si>
    <t>มีทีม TO BE NUMBER ONE Dancercise ประเภทต่างๆระดับอำเภอ</t>
  </si>
  <si>
    <t>4) เงินรางวัลชมเชย 3 ประเภทๆ ละ 5 รางวัลๆ ละ 1,000 บาท</t>
  </si>
  <si>
    <t>3) เงินรางวัลรองชนะเลิศ 3 ประเภทๆ ละ 1 รางวัลๆ ละ 3,000 บาท</t>
  </si>
  <si>
    <t>2) เงินรางวัลชนะเลิศ 3 ประเภทๆ ละ 1 รางวัลๆ ละ 5,000 บาท</t>
  </si>
  <si>
    <t>1) ค่าตอบแทนกรรมการการประกวด 5 คนๆ ละ 400 บาท</t>
  </si>
  <si>
    <t>นักเรียนสมาชิกทีม TO BE NUMBER ONE Dancercise ประเภทต่างๆระดับระดับอำเภอ/100 คน</t>
  </si>
  <si>
    <t>มีทีม TO BE NUMBER ONE Dancercise ประเภทต่างๆระดับอำเภอเข้าร่วมการประกวดครบทุกประเภท</t>
  </si>
  <si>
    <t>มีทีม TO BE NUMBER ONE Dancercise ประเภทต่างๆระดับจังหวัด</t>
  </si>
  <si>
    <t>8) ค่าวัสดุสำนักงาน 1 ๆ ละ 15,000 บาท</t>
  </si>
  <si>
    <t>7) ค่าจ้างเหมาเครื่องเสียงพร้อมอุปกรณ์ดนตรี 1 ชุดๆ ละ 15,000 บาท</t>
  </si>
  <si>
    <t>6) ค่าพาหนะผู้เข้าร่วมกิจกรรม 300 คนๆ ละ 100 บาท</t>
  </si>
  <si>
    <t>5) ค่าจ้างเหมาจัดทำเสื้อรณรงค์ " เยาวชนรุ่นใหม่ ไม่เสพ ไม่ติด " 300 ตัวๆ ละ 116.67 บาท</t>
  </si>
  <si>
    <t>4) ค่าจัดทำสื่อประชาสัมพันธ์ 1 ชุดๆ ละ 12,100 บาท</t>
  </si>
  <si>
    <t>3) ค่าเช่าสถานที่ และประดับตกแต่งสถานที่และเวที 1 จุดๆ ละ 20,000 บาท</t>
  </si>
  <si>
    <t>4) ค่าน้ำมันเชื้อเพลิง 250 กิโลเมตรๆ ละ 4 บาทๆ ละ 2 เที่ยวๆ ละ 1 บาท</t>
  </si>
  <si>
    <t>3) ค่าจ้างเหมาจัดทำสื่อประชาสัมพันธ์ 4 ชุดๆ ละ 2,000 บาท</t>
  </si>
  <si>
    <t>2) ค่าจ้างเหมารถตู้ต่างจังหวัดพร้อมน้ำมันเชื้อเพลิง 4 คันๆ ละ 1 วันๆ ละ 4,000 บาท</t>
  </si>
  <si>
    <t>1) ค่าเบี้ยเลี้ยง เดินทาง 50 คนๆ ละ 1 วันๆ ละ 240 บาท</t>
  </si>
  <si>
    <t>เยาวชนต้นแบบเก่งและดี TO BE NUMBER ONE ระดับจังหวัด ชาย/หญิง กองเชียร์และเจ้าหน้าที่ /50 คน</t>
  </si>
  <si>
    <t>ร้อยละ100ของเยาวชนตัวแทนระดับจังหวัดเข้าร่วมประกวดระดับภาคครบทั้งประเภทชายและหญิง</t>
  </si>
  <si>
    <t>2) ค่าอาหารว่างและเครื่องดื่ม 15 คนๆ ละ 14 มื้อๆ ละ 35 บาท</t>
  </si>
  <si>
    <t>1 ต.ค.-30 ก.ย. 66</t>
  </si>
  <si>
    <t>1) ค่าอาหารกลางวัน 15 คนๆ ละ 7 มื้อๆ ละ 80 บาท</t>
  </si>
  <si>
    <t>เยาวชนต้นแบบเก่งและดี TO BE NUMBER ONE ระดับจังหวัด ชาย/หญิง และทีมงาน/15คน</t>
  </si>
  <si>
    <t>- มีตัวแทนเยาวชนต้นแบบเก่งและดี TO BE NUMBER ONE ระดับจังหวัดเข้าร่วมประกวดระดับภาค</t>
  </si>
  <si>
    <t>6) เงินรางวัลชมเชย 2 ประเภทๆ ละ 5 รางวัลๆ ละ 1,000 บาท</t>
  </si>
  <si>
    <t>5) เงินรางวัลชนะเลิศ 2 ประเภทๆ ละ 1 รางวัลๆ ละ 5,000 บาท</t>
  </si>
  <si>
    <t>4) ค่าตอบแทนกรรมการการประกวด 1 ๆ ละ 5 คนๆ ละ 400 บาท</t>
  </si>
  <si>
    <t>3) ค่าวัสดุสำนักงาน 100 คนๆ ละ 1 ๆ ละ 30 บาท</t>
  </si>
  <si>
    <t>เยาวชนต้นแบบเก่งและดี TO BE NUMBER ONE ระดับจังหวัด ชาย/หญิง กองเชียร์และกรรมการ /100 คน</t>
  </si>
  <si>
    <t>เยาวชนตัวแทนระดับจังหวัดเข้าร่วมประกวดระดับภาคครบทั้งประเภทชายและหญิง</t>
  </si>
  <si>
    <t>- มีตัวแทนเยาวชนต้นแบบเก่งและดี TO BE NUMBER ONE ระดับจังหวัด</t>
  </si>
  <si>
    <t>6) ค่าวัสดุสำนักงาน 9 อำเภอๆ ละ 1 ชุดๆ ละ 1 ๆ ละ 2,000 บาท</t>
  </si>
  <si>
    <t>5) ค่าจ้างเหมาจัดทำสื่อประชาสัมพันธ์ 9 อำเภอๆ ละ 1 แห่งๆ ละ 1 ชุดๆ ละ 0 บาท</t>
  </si>
  <si>
    <t>4) ค่าเช่าเครื่องเสียง 9 อำเภอๆ ละ 1 ชุดๆ ละ 1 งานๆ ละ 3,000 บาท</t>
  </si>
  <si>
    <t>3) ค่าจ้างเหมาตกแต่งสถานที่ 9 อำเภอๆ ละ 1 จุดๆ ละ 1 งานๆ ละ 5,000 บาท</t>
  </si>
  <si>
    <t>สมาชิกอำเภอ/ชมรม TO BE NUMBER ONE ประเภทต่างๆตัวแทนระดับตำบล/อำเภอละ200คนรวม 1,800 คน</t>
  </si>
  <si>
    <t>- ร้อยละ100ของอำเภอ/ชมรม TO BE NUMBER ONE ประเภทต่างๆตัวแทนระดับตำบลเข้าร่วมประกวดระดับอำเภอ</t>
  </si>
  <si>
    <t>- มีอำเภอ/ชมรม TO BE NUMBER ONE ประเภทต่างๆตัวแทนระดับจังหวัดเข้าร่วมประกวดระดับจังหวัด</t>
  </si>
  <si>
    <t>3) ค่าตอบแทนกรรมการการประกวด 5 คนๆ ละ 400 บาท</t>
  </si>
  <si>
    <t>2) เงินรางวัลชมเชย 3 ประเภทๆ ละ 2 รางวัลๆ ละ 3,000 บาท</t>
  </si>
  <si>
    <t>1) เงินรางวัลชนะเลิศ 3 ประเภทๆ ละ 1 รางวัลๆ ละ 10,000 บาท</t>
  </si>
  <si>
    <t>สมาชิกอำเภอ/ชมรม TO BE NUMBER ONE ประเภทต่างๆตัวแทนระดับอำเภอ/200คน</t>
  </si>
  <si>
    <t>ร้อยละ100ของอำเภอ/ชมรม TO BE NUMBER ONE ประเภทต่างๆตัวแทนระดับอำเภอเข้าร่วมประกวดระดับจังหวัด</t>
  </si>
  <si>
    <t>- มีอำเภอ/ชมรม TO BE NUMBER ONE ประเภทต่างๆตัวแทนระดับจังหวัดเข้าร่วมประกวดระดับภาค</t>
  </si>
  <si>
    <t>2) ค่าอาหารว่างและเครื่องดื่ม 20 คนๆ ละ 6 มื้อๆ ละ 35 บาท</t>
  </si>
  <si>
    <t>1) ค่าอาหารกลางวัน 20 คนๆ ละ 3 มื้อๆ ละ 80 บาท</t>
  </si>
  <si>
    <t>คณะทำงานระดับจังหวัด 20 คน</t>
  </si>
  <si>
    <t>คณะทำงานระดับจังหวัดมีการประชุมขับเคลื่อนการดำเนินงานและประสานแผนการดำเนินงาน 3ครั้ง/ปี</t>
  </si>
  <si>
    <t>5) ค่าเช่าห้องประชุม 1 ๆ ละ 1 วันๆ ละ 4,000 บาท</t>
  </si>
  <si>
    <t>4) ค่าเช่าเครื่องเสียง 1 ๆ ละ 1 วันๆ ละ 3,000 บาท</t>
  </si>
  <si>
    <t>3) ค่าป้ายไวนิล 1 ๆ ละ 16.67 ตร.ม.ๆ ละ 150 บาท</t>
  </si>
  <si>
    <t>2) ค่าอาหารว่างและเครื่องดื่ม 200 คนๆ ละ 2 มื้อๆ ละ 30 บาท</t>
  </si>
  <si>
    <t>1) ค่าอาหารกลางวัน 200 คนๆ ละ 1 มื้อๆ ละ 100 บาท</t>
  </si>
  <si>
    <t>โครงการรณรงค์ป้องกันและแก้ไขปัญหายาเสพติด TO BE NUMBER ONE จังหวัดสระแก้ว ปีงบประมาณ พ.ศ. 2567</t>
  </si>
  <si>
    <t>วชิราภรณ์ ต้นวงษ์</t>
  </si>
  <si>
    <t>หน่วยบริการทุกแห่ง/สสจ.สระแก้ว</t>
  </si>
  <si>
    <t>ร้อยละ 90 ของหน่วยบริการมีการบันทึกข้อมูลที่เป็นปัจจุบัน</t>
  </si>
  <si>
    <t>หน่วยบริการมีการบันทึกข้อมูลในระบบรายงาน บสต. เป็นปัจจุบัน และถูกต้อง</t>
  </si>
  <si>
    <t>ผู้ผ่านการบำบัดในระบบสมัครใจในสถานบริการ ปี 2566  จำนวน 625 คน</t>
  </si>
  <si>
    <t>ร้อยละ๘๐ ของผู้ผ่านการบำบัดได้รับการติดตามตามเกณฑ์ (4 ครั้งภายใน 1 ปี)</t>
  </si>
  <si>
    <t>1. จำนวนผู้ผ่านการบำบัดในระบบสมัครใจ ได้รับการติดตามตามมาตรฐาน จำนวน 625 คน  
2. หน่วยบริการมีการติดตามผู้ผ่านการบำบัดรักษาและฟื้นฟูสมรรถภาพได้รับการติดตามตามมาตรฐาน</t>
  </si>
  <si>
    <t>ผู้รับผิดชอบงานยาเสพติดใน สสจ/วิทยากร/ตำรวจ/อปท./อสม/จนท.สธ  50  คน</t>
  </si>
  <si>
    <t>ร้อยละ  90  ของกลุ่มเป้าหมายที่เข้าร่วมประชุมเชิงปฏิบัติการ สามารถควบคุมและจัดการสภาวะวิกฤตสุขภาพจิตในผู้ป่วยจิตเวชยาเสพติดในพื้นที่ได้อย่างถูกต้อง</t>
  </si>
  <si>
    <t>บุคลากรได้รับพัฒนาฯตามเป้าหมาย จำนวน 50 คน</t>
  </si>
  <si>
    <t>ผู้เสพ ผู้ติดยาเสพติดในระบบสมัครใจ</t>
  </si>
  <si>
    <t>ร้อยละ 80 ของผู้ป่วยยาเสพติด ได้รับการบำบัดรักษาครบตามเกณฑ์</t>
  </si>
  <si>
    <t>จำนวนผู้ป่วยยาเสพติดได้รับการบำบัดรักษาในระบบสมัครใจในสถานบริการได้รับการบำบัดรักษา</t>
  </si>
  <si>
    <t>โครงการพัฒนาระบบบริการบำบัดรักษาพยาบาลและฟื้นฟูสมรรถภาพผู้ป่วยยาเสพติด จังหวัดสระแก้ว ปีงบประมาณ พ.ศ. 2567</t>
  </si>
  <si>
    <t>(สองหมื่นสองพันสองร้อยบาทถ้วน)</t>
  </si>
  <si>
    <t>ปิยะมาศ ตามศรี</t>
  </si>
  <si>
    <t>1. คณะทำงานบูรณาการระดับจังหวัดจำนวน 70 คน
2. คณะทำงานบูรณาการระดับอำเภอจำนวน25คน</t>
  </si>
  <si>
    <t>ร้อยละ 80 ของคณะทำงานที่เข้าร่วมประชุมมสามารถนำนโยบายการดำเนินงานและแผนการดำเนินงานไปปฏิบัติได้อย่างถูกต้อง</t>
  </si>
  <si>
    <t>คณะทำงานการบำบัดรักษาฯ มีการประชุมแจ้งนโยบายการดำเนินงานและประสานแผนการดำเนินงานในการประชุมระดับจังหวัด 1 ครั้ง/ปี ระดับอำเภอ 6 ครั้ง/ปี</t>
  </si>
  <si>
    <t>ผู้รับผิดชอบงานสุขภาพจิต ของ รพ./สสอ.และรพ.สต. จำนวน 50 คน</t>
  </si>
  <si>
    <t>.ร้อยละ 80 ของประชาชนกลุ่มเสี่ยงได้รับการดูแล</t>
  </si>
  <si>
    <t>ผู้เข้าอบรมฯสามารถ คัดกรอง ประเมิน ดูแล และส่งต่อกลุ่มเสี่ยงที่พบปัญหาฆ่าตัวตายได้</t>
  </si>
  <si>
    <t>ผู้รับผิดชอบงานสุขภาพจิต ยาเสพติดใน สสจ/วิทยากร/ตำรวจ/อปท./อสม/จนท.สธ/กู้ภัย  50  คน</t>
  </si>
  <si>
    <t>ร้อยละ  90  ของกลุ่มเป้าหมายเข้าร่วมประชุมเชิงปฏิบัติการสามารถควบคุมและจัดการสภาวะวิกฤตสุขภาพจิตในผู้ป่วยจิตเวชยาเสพติดได้อย่างถูกต้อง</t>
  </si>
  <si>
    <t>2-4 ต.ค. 66</t>
  </si>
  <si>
    <t>งบปปส.</t>
  </si>
  <si>
    <t>ผู้รับผิดชอบงานสุขภาพจิต ยาเสพติด  ใน สสจ/วิทยากร/รพ./สสอ./รพ.สต./  50  คน</t>
  </si>
  <si>
    <t>ร้อยละ  90  ของกลุ่มเป้าหมายเข้าร่วมประชุมเชิงปฏิบัติการสามารถดำเนินการวัคซีนใจในพื้นที่ได้</t>
  </si>
  <si>
    <t>4) ค่าเบี้ยประชุมประธานกรรมการ 1 คนๆ ละ 1 วันๆ ละ 1,000 บาท</t>
  </si>
  <si>
    <t>3) ค่าเบี้ยประชุมคณะกรรมการ 19 คนๆ ละ 1 วันๆ ละ 800 บาท</t>
  </si>
  <si>
    <t>2) ค่าอาหารกลางวัน 40 คนๆ ละ 1 มื้อๆ ละ 80 บาท</t>
  </si>
  <si>
    <t>คณะอนุกรรมการ+ผู้ปฏิบัติงานหน่วยงานที่เกี่ยวข้องจำนวน 40 คน</t>
  </si>
  <si>
    <t>ร้อยละ60 ของบุคคลที่มีภาวะอันตรายเข้าถึงระบบบบริการ</t>
  </si>
  <si>
    <t>มีแนวทางการดูแลบุคคลที่มีภาวะอันตรายเข้าถึงระบบบริการของจังหวัดสระแก้ว</t>
  </si>
  <si>
    <t>นักเรียนโรงเรียนขยายโอกาสและมัธยมศึกษา จำนวน 100 คน</t>
  </si>
  <si>
    <t>ร้อยละของเข้าร่วมอบรมฯสามารถคัดกรอง ติดตาม และส่งต่อ ได้เมื่อพบกลุ่มเสี่ยง</t>
  </si>
  <si>
    <t>เด็กในโรงเรียนมัธยมศึกษาและโรงเรียนขยายโอกาสจำนวน 20โรงเรียนได้รับการดูแลด้านสุขภาพจิต อย่างถูกวิธี</t>
  </si>
  <si>
    <t>กลยุทธ์ 3. ยกระดับการจัดการรายบุคคล โดยการมีส่วนร่วมของเครือข่าย</t>
  </si>
  <si>
    <t>(เก้าหมื่นสามพันเก้าร้อยสิบบาทถ้วน)</t>
  </si>
  <si>
    <t>2) ค่าอาหารกลางวัน 25 คนๆ ละ 1 มื้อๆ ละ 80 บาท</t>
  </si>
  <si>
    <t>ณัฐกุล ของนา</t>
  </si>
  <si>
    <t>1 ก.ค.-30 ส.ค. 67</t>
  </si>
  <si>
    <t>1) ค่าอาหารว่างและเครื่องดื่ม 25 คนๆ ละ 2 มื้อๆ ละ 35 บาท</t>
  </si>
  <si>
    <t xml:space="preserve">ทันตแพทย์และผู้เกี่ยวข้อง จำนวน 25 คน
</t>
  </si>
  <si>
    <t xml:space="preserve">ร้อยละ 20 ของการจัดซื้อยาและวัสดุวิทยาศาสตร์การแพทย์ 
</t>
  </si>
  <si>
    <t xml:space="preserve">เพื่อพัฒนาระบบบริการและลดต้นทุนค่าใช้จ่ายด้านต่างๆที่เกี่ยวข้องกับระบบบริการสุขภาพ
</t>
  </si>
  <si>
    <t>7. การประชุมจัดซื้อร่วมวัสดุทันตกรรม</t>
  </si>
  <si>
    <t>สุปรียาพร คุ้มญาติ</t>
  </si>
  <si>
    <t>1) ค่าเบี้ยเลี้ยงเจ้าหน้าที่ 6 คนๆ ละ 5 วันๆ ละ 120 บาท</t>
  </si>
  <si>
    <t xml:space="preserve">สถานประกอบการอำเภอละ 1 แห่ง
</t>
  </si>
  <si>
    <t xml:space="preserve">อัตราผู้มีอายุ 15 – 59 ปี ได้รับบริการทันตกรรม(คน) ไม่น้อยกว่าร้อยละ 25 
</t>
  </si>
  <si>
    <t xml:space="preserve">ส่งเสริม ป้องกัน รักษา และพื้นฟูสภาวะทันตสุขภาพของบุคลากรในสถานประกอบการ
</t>
  </si>
  <si>
    <t>6. สถานประกอบการต้นแบบด้านทันตสุขภาพ</t>
  </si>
  <si>
    <t>2) ค่าใบประกาศเกียรติคุณพร้อมกรอบ 18 อันๆ ละ 1 ๆ ละ 200 บาท</t>
  </si>
  <si>
    <t>นคลธร พิณแพทย์</t>
  </si>
  <si>
    <t>ผู้สูงอายุ 80 ปีและ 90 ปี</t>
  </si>
  <si>
    <t>อัตราผู้สูงอายุได้รับบริการตรวจสุขภาพช่องปากไม่น้อยกว่าร้อยละ40</t>
  </si>
  <si>
    <t>มีผู้สูงอายุต้นแบบในการดูแลทันตสุขภาพ</t>
  </si>
  <si>
    <t>5. ติดตามค้นหาผู้สูงอายุฟันดี 80 ปี 90 ปี</t>
  </si>
  <si>
    <t>ปราณีต เกตุชาติ</t>
  </si>
  <si>
    <t>1 พ.ย.-30 ส.ค. 67</t>
  </si>
  <si>
    <t>1) ค่าเบี้ยเลี้ยงเจ้าหน้าที่ 6 คนๆ ละ 18 วันๆ ละ 120 บาท</t>
  </si>
  <si>
    <t>จำนวน 72 โรงเรียน</t>
  </si>
  <si>
    <t xml:space="preserve">อัตราเด็ก 6-12 ปีได้รับการเคลือบหลุมร่องฟันกรามแท้ไม่น้อยกว่าร้อยละ30
</t>
  </si>
  <si>
    <t xml:space="preserve">เด็ก 0-12 ปี ฟันดีไม่มีผุ (Cavity free) 
</t>
  </si>
  <si>
    <t>4. นิเทศติดตามงานประเมินการให้บริการทางทันตกรรมในโรงเรียนประถมศึกษา</t>
  </si>
  <si>
    <t>5) ค่าวัสดุสำนักงาน 90 คนๆ ละ 1 ชิ้นๆ ละ 30 บาท</t>
  </si>
  <si>
    <t>4) ค่าสมนาคุณวิทยากร(แบ่งกลุ่ม) 3 คนๆ ละ 3 ชั่วโมงๆ ละ 600 บาท</t>
  </si>
  <si>
    <t>3) ค่าสมนาคุณวิทยากร 1 คนๆ ละ 3 ชั่วโมงๆ ละ 600 บาท</t>
  </si>
  <si>
    <t>2) ค่าอาหารกลางวัน 90 คนๆ ละ 1 มื้อๆ ละ 80 บาท</t>
  </si>
  <si>
    <t>1) ค่าอาหารว่างและเครื่องดื่ม 90 คนๆ ละ 2 มื้อๆ ละ 35 บาท</t>
  </si>
  <si>
    <t xml:space="preserve">ทันตบุคลากรจำนวน 90 คน
</t>
  </si>
  <si>
    <t xml:space="preserve">อัตราการใช้บริการส่งเสริมป้องกันสุขภาพช่องปากรายกลุ่มวัยตามเกณฑ์เป้าหมาย
</t>
  </si>
  <si>
    <t xml:space="preserve">ทันตบุคลากรผ่านเกณฑ์การประเมินและจัดบริการสุขภาพช่องปากได้อย่างมีคุณภาพ
</t>
  </si>
  <si>
    <t>3. ประชุมเชิงปฏิบัติการคัดกรองรอยโรคก่อนมะเร็งช่องปาก โดยวิธีการบรรยายและอภิปรายกลุ่ม</t>
  </si>
  <si>
    <t>2 ต.ค.-31 พ.ค. 67</t>
  </si>
  <si>
    <t>1) ชุดสาธิตการทำความสะอาดฟัน(แปรงสีฟัน ยาสีฟัน และไหมขัดฟัน) 140 ชุดๆ ละ 1 ๆ ละ 200 บาท</t>
  </si>
  <si>
    <t xml:space="preserve">บุคลากรในสสจ.สระแก้วจำนวน 141 คน
</t>
  </si>
  <si>
    <t xml:space="preserve">ร้อยละ 25 ผู้มีอายุ 15-59 ปี ได้รับบริการทันตกรรม
</t>
  </si>
  <si>
    <t xml:space="preserve">บุคลากรในสสจ.สระแก้วมีสุขภาพช่องปากที่ดี
</t>
  </si>
  <si>
    <t>2. กิจกรรมส่งเสริมสุขภาพช่องปากสสจ.สระแก้ว</t>
  </si>
  <si>
    <t>2) ค่าอาหารกลางวัน 25 คนๆ ละ 4 มื้อๆ ละ 80 บาท</t>
  </si>
  <si>
    <t>1) ค่าอาหารว่างและเครื่องดื่ม 25 คนๆ ละ 8 มื้อๆ ละ 35 บาท</t>
  </si>
  <si>
    <t>ทันตแพทย์และ ผู้รับผิดชอบงานทันตสาธารณสุขของสสอ.และผู้เกี่ยวข้อง จำนวน 25 คน</t>
  </si>
  <si>
    <t>อัตราการใช้บริการส่งเสริมป้องกันสุขภาพช่องปากรายกลุ่มวัยตามเกณฑ์เป้าหมาย</t>
  </si>
  <si>
    <t xml:space="preserve">ประชาชนชาวสระแก้วเข้าถึงบริการด้านทันตสุขภาพและสุขภาพช่องปากที่ดี
</t>
  </si>
  <si>
    <t>1. การประชุมเพื่อกำกับติดตามการให้บริการด้านทันตสาธารณสุข</t>
  </si>
  <si>
    <t>5) ค่าวัสดุสำนักงาน 50 คนๆ ละ 1 ชิ้นๆ ละ 30 บาท</t>
  </si>
  <si>
    <t>4) ค่าสมนาคุณวิทยากร 4 คนๆ ละ 4 ชั่วโมงๆ ละ 600 บาท</t>
  </si>
  <si>
    <t>3) ค่าสมนาคุณวิทยากร 2 คนๆ ละ 1 ชั่วโมงๆ ละ 600 บาท</t>
  </si>
  <si>
    <t>วาสนา ไทยพู</t>
  </si>
  <si>
    <t>26-26 ม.ค. 67</t>
  </si>
  <si>
    <t>จนท.สาธารณสุข ปศุสัตว์ อปท. อุทยานแห่งชาติ จำนวน 50 คน</t>
  </si>
  <si>
    <t>มี MOU เครือข่ายสุขภาพ One Health ที่เข้มแข็ง</t>
  </si>
  <si>
    <t>มีการ MOU One Health ระหว่างหน่วยงานสาธารณสุขและเครือข่ายที่เกี่ยวข้องทั้งในระดับอำเภอและจังหวัด</t>
  </si>
  <si>
    <t>5) ค่าวัสดุสำนักงาน 35 คนๆ ละ 1 ชิ้นๆ ละ 30 บาท</t>
  </si>
  <si>
    <t>4) ค่าเช่าที่พัก 3 ห้องๆ ละ 1 คืนๆ ละ 500 บาท</t>
  </si>
  <si>
    <t>3) ค่าสมนาคุณวิทยากร 4 คนๆ ละ 3 ชั่วโมงๆ ละ 600 บาท</t>
  </si>
  <si>
    <t>2) ค่าอาหารว่างและเครื่องดื่ม 35 คนๆ ละ 4 มื้อๆ ละ 35 บาท</t>
  </si>
  <si>
    <t>จิรายุ สำเนียงดี</t>
  </si>
  <si>
    <t>16-17 พ.ย. 66</t>
  </si>
  <si>
    <t>กองโรคเอดส์</t>
  </si>
  <si>
    <t>1) ค่าอาหารกลางวัน 35 คนๆ ละ 2 มื้อๆ ละ 80 บาท</t>
  </si>
  <si>
    <t>ผู้รับผิดชอบงานวัณโรคใน สสจ./รพ./สสอ.  จำนวน 35 คน</t>
  </si>
  <si>
    <t>ร้อยละ 100 ของผู้รับผิดชอบงานวัณโรคในสสจ./รพ./สสอ. มีการพัฒนาการดำเนินงานวัณโรค ฯ</t>
  </si>
  <si>
    <t>ผู้รับผิดชอบงานควบคุมโรคเอดส์ วัณโรค และโรคติดต่อทางเพศสัมพันธ์ ได้รับการพัฒนาการดำเนินงานป้องกันควบคุมดูแลรักษาวัณโรคตามมาตรฐาน</t>
  </si>
  <si>
    <t>3) ค่าตอบแทนกรรมการ 24 คนๆ ละ 2 วันๆ ละ 800 บาท</t>
  </si>
  <si>
    <t>2) ค่าคอบแทนประธานคณะกรรมการ 1 คนๆ ละ 2 วันๆ ละ 1,000 บาท</t>
  </si>
  <si>
    <t>ชุติญา บุญพงศ์ไพศาล</t>
  </si>
  <si>
    <t>2 ต.ค.-29 มิ.ย. 67</t>
  </si>
  <si>
    <t>1) ค่าอาหารว่างและเครื่องดื่ม 30 คนๆ ละ 2 มื้อๆ ละ 35 บาท</t>
  </si>
  <si>
    <t>คณะกรรม การโรคติดต่อจังหวัดสระแก้วและเจ้าหน้าที่ผู้เกี่ยวข้อง
จำนวน  30  คน</t>
  </si>
  <si>
    <t>มีการประชุมขับเคลื่อนโรคติดต่อโดยคณะกรรมการโรคติดต่อระดับจังหวัดอย่างน้อย 2 ครั้ง</t>
  </si>
  <si>
    <t>มีการขับเคลื่อนโรคติดต่อโดยคณะกรรมการโรคติดต่อระดับจังหวัด</t>
  </si>
  <si>
    <t>2) ค่าชดเชยพาหนะเดินทาง 1 ไตรมาสๆ ละ 6 ครั้งๆ ละ 1,000 บาท</t>
  </si>
  <si>
    <t>บัณฑิตา โยธานันท์</t>
  </si>
  <si>
    <t>โครงการกองทุนโลกด้านมาลาเรีย RAI สสจ.สระแก้ว</t>
  </si>
  <si>
    <t>1) ค่าเบี้ยเลี้ยงเจ้าหน้าที่ 4 คนๆ ละ 6 วันๆ ละ 400 บาท</t>
  </si>
  <si>
    <t>ผู้รับผิดชอบงาน ใน สสจ.สระแก้ว จำนวน 4 คน</t>
  </si>
  <si>
    <t>มีการนิเทศงานมาลาเรียในพื้นที่</t>
  </si>
  <si>
    <t>1) ค่าวัสดุสำนักงาน 1 ไตรมาสๆ ละ 9,000 บาท</t>
  </si>
  <si>
    <t>มีวัสดุสนับสนุนการปฏิบัติงานอย่างเพียงพอ</t>
  </si>
  <si>
    <t>1) ค่าตอบแทนเจ้าหน้าที่ 2 คนๆ ละ 3 เดือนๆ ละ 2,000 บาท</t>
  </si>
  <si>
    <t>เจ้าหน้าที่ สสจ.สระแก้ว ผู้รับผิดชอบงานมาลาเรีย 2 คน</t>
  </si>
  <si>
    <t>เจ้าหน้าที่ได้รับค่าตอบแทนในการปฏิบัติงาน</t>
  </si>
  <si>
    <t>1) ค่าตอบแทนเจ้าหน้าที่เจาะเลือด 1 คนๆ ละ 4 ครั้งๆ ละ 200 บาท</t>
  </si>
  <si>
    <t>เจ้าหน้าที่ รพ.สต.ในพื้นที่</t>
  </si>
  <si>
    <t>ผู้ป่วยไข้มาลาเรีย Pf ได้รับการติดตามผลการรักษาตามเกณฑ์ ร้อยละ 100</t>
  </si>
  <si>
    <t>ผู้ป่วยไข้มาลาเรีย Pf ได้รับการติดตามผลการรักษาตามเกณฑ์</t>
  </si>
  <si>
    <t>1) ค่าตอบแทนเจ้าหน้าที่เจาะเลือดผู้ป่วย 1 คนๆ ละ 4 ครั้งๆ ละ 200 บาท</t>
  </si>
  <si>
    <t>เจ้าหน้าที่รพ.สต. ในพื้นที่</t>
  </si>
  <si>
    <t>ผู้ป่วยไข้มาลาเรีย PV ได้รับการติดตามผลการรักษาตามเกณฑ์ ร้อยละ 100</t>
  </si>
  <si>
    <t>ผู้ป่วยไข้มาลาเรีย PV ได้รับการติดตามผลการรักษาตามเกณฑ์</t>
  </si>
  <si>
    <t>2) ค่าชดเชยพาหนะเดินทาง 1 วันๆ ละ 1,000 บาท</t>
  </si>
  <si>
    <t>1) ค่าเบี้ยเลี้ยงเจ้าหน้าที่ 2 คนๆ ละ 1 วันๆ ละ 400 บาท</t>
  </si>
  <si>
    <t>เจ้าหน้าที่ รพ.สต. 1 แห่งๆละ 2 คน</t>
  </si>
  <si>
    <t>การค้นหาผู้ป่วยเชิงรุกในพื้นที่กลุ่มเสี่ยงที่มีการระบาดโรคไข้มาลาเรีย พื้นที่ A1 A2 ร้อยละ 80</t>
  </si>
  <si>
    <t>การค้นหาผู้ป่วยเชิงรุกในพื้นที่กลุ่มเสี่ยงที่มีการระบาดโรคไข้มาลาเรีย พื้นที่ A1 A2</t>
  </si>
  <si>
    <t>1) ค่าบริการอินเตอเนต 6 เครื่องๆ ละ 3 เดือนๆ ละ 550 บาท</t>
  </si>
  <si>
    <t>รพ.สต.ในพื้นที่ 5 แห่ง
สสจ. 1 แห่ง</t>
  </si>
  <si>
    <t>ฐานข้อมูลโรคไข้มาลาเรียมีการอัพเดตให้เป็นปัจจุบัน</t>
  </si>
  <si>
    <t>ฐานข้อมูลโรคไข้มาลาเรียได้รับการปรับปรุงข้อมูลให้เป็นปัจจุบัน</t>
  </si>
  <si>
    <t>1 ต.ค.-28 ก.ย. 67</t>
  </si>
  <si>
    <t>1) ค่าเบี้ยเลี้ยงเจ้าหน้าที่ 3 คนๆ ละ 10 วันๆ ละ 120 บาท</t>
  </si>
  <si>
    <t>บุคลากร สสจ.สระแก้ว จำนวน 3 คน</t>
  </si>
  <si>
    <t>ร้อยละ 100 ของโรงพยาบาล/เรือนจำได้รับการประเมินมาตรฐานการดูแล
รักษาและความครอบคลุมการขึ้นทะเบียนผู้ป่วยวัณโรค</t>
  </si>
  <si>
    <t>หน่วยงานได้รับการประเมินการดูแลและรักษาผู้ป่วยวัณโรค</t>
  </si>
  <si>
    <t>1) ค่าเบี้ยเลี้ยงเจ้าหน้าที่ 5 คนๆ ละ 12 วันๆ ละ 120 บาท</t>
  </si>
  <si>
    <t>เจ้าหน้าที่ทีม SAT ภาวะปกติ สสจ.สระแก้ว จำนวน 5 คน</t>
  </si>
  <si>
    <t>สามารถสอบสวนโรคและควบคุมโรคระบาดในพื้นที่ได้ ร้อยละ 100 ของเหตุการณ์</t>
  </si>
  <si>
    <t>สามารถสอบสวนโรค และติดตามการดำเนินงานควบคุมโรคติดต่อในพื้นที่ได้ทันเวลา</t>
  </si>
  <si>
    <t>7) ค่าวัสดุสำนักงาน 40 ๆ ละ 1 ชิ้นๆ ละ 30 บาท</t>
  </si>
  <si>
    <t>6) ค่าสมนาคุณวิทยากรกลุ่ม 3 คนๆ ละ 10 ชั่วโมงๆ ละ 600 บาท</t>
  </si>
  <si>
    <t>5) ค่าสมนาคุณวิทยากรบรรยาย 1 คนๆ ละ 2 ชั่วโมงๆ ละ 600 บาท</t>
  </si>
  <si>
    <t>4) ค่าเช่าที่พัก 40 คนๆ ละ 1 คืนๆ ละ 750 บาท</t>
  </si>
  <si>
    <t>3) ค่าอาหารว่างและเครื่องดื่ม 40 คนๆ ละ 4 มื้อๆ ละ 50 บาท</t>
  </si>
  <si>
    <t>2) ค่าอาหารเย็น 40 คนๆ ละ 1 มื้อๆ ละ 350 บาท</t>
  </si>
  <si>
    <t>อรินทร์ทร  น้อยคงคา</t>
  </si>
  <si>
    <t>งบอุดหนุน OVCCA</t>
  </si>
  <si>
    <t>1) ค่าอาหารกลางวัน 40 คนๆ ละ 2 มื้อๆ ละ 350 บาท</t>
  </si>
  <si>
    <t>ผู้รับผิดชอบงาน รพ. สสอ. กลุ่มงานที่เกี่ยวข้องใน สสจ.สระแก้ว รวม 40 คน</t>
  </si>
  <si>
    <t>ถอดบทเรียนการดำเนินงานโครงการฯ 1 ครั้ง</t>
  </si>
  <si>
    <t>ถอดบทเรียนการดำเนินงานโครงการปลอดพยาธิใบไม้ตับและมะเร็งท่อน้ำดี เพื่อคนไทยสุขภาพดี จังหวัดสระแก้ว ปี 2567</t>
  </si>
  <si>
    <t>งบอุดหนุน กพด.</t>
  </si>
  <si>
    <t>จนท.สสจ.สระแก้ว จำนวน 5 คน</t>
  </si>
  <si>
    <t>มีการสรุปผลการนิเทศ กำกับ ติดตาม และประเมินผลงานเฝ้าระวังโรคฯ</t>
  </si>
  <si>
    <t>ติดตามผลการดำเนินงาน ปัญหาอุปสรรค และแนวทางแก้ไข</t>
  </si>
  <si>
    <t>ผู้รับผิดชอบงานระดับจังหวัดและอำเภอ</t>
  </si>
  <si>
    <t>พื้นที่ 9 อำเภอได้รับการนิเทศ กำกับ ติดตาม และประเมินผลงานเฝ้าระวังโรคหนอนพยาธิและพยาธิใบไม้ในตับร้อยละ 100</t>
  </si>
  <si>
    <t>พื้นที่ 9 อำเภอได้รับการนิเทศ กำกับ ติดตาม และประเมินผลงานเฝ้าระวังโรคหนอนพยาธิและพยาธิใบไม้ในตับ</t>
  </si>
  <si>
    <t>เจ้าหน้าที่ผู้รับผิดชอบงาน  40 คน</t>
  </si>
  <si>
    <t>ผู้รับผิดชอบงานรับทราบนโยบายและแนวทางการดำเนินงานร้อยละ  100</t>
  </si>
  <si>
    <t>มีการชี้แจงนโยบายและแนวทางการดำเนินงานแก่ผู้รับผิดชอบงาน</t>
  </si>
  <si>
    <t>1) จัดสรรงบประมาณให้พื้นที่ดำเนินการ 15 โรงเรียนๆ ละ 5,000 บาท</t>
  </si>
  <si>
    <t>นักเรียน ครู ผู้ปกครอง ร.ร.ตชด. 8 แห่ง สพป.สระแก้ว 3 แห่งๆ รร.ในพื้นที่ชายแดน 4 แห่ง รวม 15 แห่งๆละ 150 คน</t>
  </si>
  <si>
    <t>2) ค่าอาหารว่างและเครื่องดื่ม 40 คนๆ ละ 2 มื้อๆ ละ 35 บาท</t>
  </si>
  <si>
    <t>2-31 ต.ค. 66</t>
  </si>
  <si>
    <t>1) ค่าอาหารกลางวัน 40 คนๆ ละ 1 มื้อๆ ละ 80 บาท</t>
  </si>
  <si>
    <t>บุคลากรสาธารณสุขและครูในโรงเรียนเป้าหมาย   40 คน ประกอบด้วย
- ผู้รับผิดชอบงาน รพ. 9 คน
- ผู้รับผิดชอบงาน สสอ. 9 คน
- ผู้รับผิดชอบงาน สสจ. 7 คน
- ครูอนามัยโรงเรียน 15 คน</t>
  </si>
  <si>
    <t>ผู้รับผิดชอบงานรับทราบนโยบายและแนวทางการดำเนินงาน</t>
  </si>
  <si>
    <t>มีการชี้แจงนโยบายและแนวทางการดำเนินงาน</t>
  </si>
  <si>
    <t>1) จัดสรรงบประมาณให้พื้นที่ดำเนินการ 59 ตำบลๆ ละ 5,000 บาท</t>
  </si>
  <si>
    <t>พื้นที่ 59 ตำบล</t>
  </si>
  <si>
    <t>ประชาชนกลุ่มเสี่ยงอายุ 15 ปีขึ้นไปมีความรู้และได้รับการตรวจคัดกรองโรคพยาธิใบไม้ตับตำบลละ 100 คน</t>
  </si>
  <si>
    <t>ประชาชนกลุ่มเสี่ยงอายุ 15 ปีขึ้นไปมีความรู้และได้รับการตรวจคัดกรองโรคพยาธิใบไม้ตับ</t>
  </si>
  <si>
    <t>1-29 มิ.ย. 67</t>
  </si>
  <si>
    <t>บูรณาการกับการประเมิน CUP Award</t>
  </si>
  <si>
    <t>เจ้าหน้าที่ สสจ. จำนวน 5 คน</t>
  </si>
  <si>
    <t>ร้อยละ 100 ของอำเภอได้รับการประเมินความพร้อมระบบตอบโต้ภาวะฉุกเฉิน</t>
  </si>
  <si>
    <t>ทุกอำเภอได้รับการประเมินความพร้อมระบบตอบโต้ภาวะฉุกเฉิน</t>
  </si>
  <si>
    <t>7) ค่าวัสดุสำนักงาน 60 คนๆ ละ 1 ชิ้นๆ ละ 30 บาท</t>
  </si>
  <si>
    <t>6) ค่าชดเชยพาหนะเดินทางสำหรับ 1 คนๆ ละ 1,500 บาท</t>
  </si>
  <si>
    <t>5) ค่าเช่าที่พัก 3 ห้องๆ ละ 1 คืนๆ ละ 500 บาท</t>
  </si>
  <si>
    <t>3) ค่าสมนาคุณวิทยากร 1 คนๆ ละ 2 ชั่วโมงๆ ละ 600 บาท</t>
  </si>
  <si>
    <t>ทีมตามกล่องภารกิจ ICS และเจ้าหน้าที่ที่เกี่ยวข้อง 60 คน</t>
  </si>
  <si>
    <t>ร้อยละ80ของผู้เข้าร่วมซ้อมแผนฯมีความรู้ความเข้าใจระบบตอบโต้าวะฉุกเฉินด้านสุขภาพ เพื่อรับมือการระบาดของโรคอุบัติใหม่ได้</t>
  </si>
  <si>
    <t>มีการเตรียมความพร้อมการตอบโต้ภาวะฉุกเฉินด้านสุขภาพ เพื่อรับมือการระบาดของโรคอุบัติใหม่ได้ (ซ้อมแผน 1 ครั้ง)</t>
  </si>
  <si>
    <t>3) ค่าสมนาคุณวิทยากร 1 คนๆ ละ 6 ชั่วโมงๆ ละ 600 บาท</t>
  </si>
  <si>
    <t>2) ค่าอาหารว่างและเครื่องดื่ม 60 คนๆ ละ 4 มื้อๆ ละ 35 บาท</t>
  </si>
  <si>
    <t>1) ค่าอาหารกลางวัน 60 คนๆ ละ 2 มื้อๆ ละ 80 บาท</t>
  </si>
  <si>
    <t>ร้อยละ 80 ของคณะทำงาน EOC ผ่านการอบรมร้อยละ 80 ขึ้นไป</t>
  </si>
  <si>
    <t>คณะทำงาน EOC จังหวัดมีศักยภาพด้านการจัดการภาวะฉุกเฉินทางสสาธารณสุข</t>
  </si>
  <si>
    <t>6) ค่าวัสดุสำนักงาน 1 ชิ้นๆ ละ 6,950 บาท</t>
  </si>
  <si>
    <t>5) ค่าอาหารว่างและเครื่องดื่ม 70 คนๆ ละ 4 มื้อๆ ละ 50 บาท</t>
  </si>
  <si>
    <t>4) ค่าอาหารกลางวัน 70 คนๆ ละ 2 มื้อๆ ละ 350 บาท</t>
  </si>
  <si>
    <t>3) ค่าเช่าห้องประชุม 2 วันๆ ละ 5,000 บาท</t>
  </si>
  <si>
    <t>2) ค่าเช่าที่พัก 70 คนๆ ละ 2 คืนๆ ละ 650 บาท</t>
  </si>
  <si>
    <t>อนุกูล   อุทจิตร์</t>
  </si>
  <si>
    <t>15-16 ธ.ค. 66</t>
  </si>
  <si>
    <t>สพฉ.</t>
  </si>
  <si>
    <t>1) ค่าสมนาคุณวิทยากร 6 คนๆ ละ 8 ชั่วโมงๆ ละ 600 บาท</t>
  </si>
  <si>
    <t>เครือข่ายการแพทย์ฉุกเฉิน จำนวน 70 คน</t>
  </si>
  <si>
    <t>ร้อยละ 80 ของทีมปฏิบัติการแพทย์ฉุกเฉิน Mimimert ผ่านการอบรมตามเกณฑ์</t>
  </si>
  <si>
    <t>ทีมปฏิบัติการแพทย์ฉุกเฉิน Mimimert มีความรู้และทักษะในการปฏิบัติการตอบโต้ภาวะฉุกเฉิน</t>
  </si>
  <si>
    <t>5) ค่าเช่าที่พัก 4 ห้องๆ ละ 2 คืนๆ ละ 500 บาท</t>
  </si>
  <si>
    <t>4) ค่าสมนาคุณวิทยากร 4 คนๆ ละ 9 ชั่วโมงๆ ละ 600 บาท</t>
  </si>
  <si>
    <t>ทีมตระหนักรู้สถานการณ์
ภาวะปกติและภาวะฉุกเฉิน จำนวน 40 คน ประกอบด้วย 
- สสจ 15 คน
- รพ.สสอ.18 คน
-วิทยากรและคณะทำงาน 7 คน</t>
  </si>
  <si>
    <t>ทีม SAT ทั้งระดับจังหวัดและอำเภอได้รับการพัฒนาศักยภาพพร้อมปฏิบัติงานได้</t>
  </si>
  <si>
    <t>ทีม SAT ได้รับการพัฒนาศักยภาพพร้อมปฏิบัติงานได้</t>
  </si>
  <si>
    <t>1) ค่าอาหารว่างและเครื่องดื่ม 30 คนๆ ละ 6 มื้อๆ ละ 35 บาท</t>
  </si>
  <si>
    <t>คณะกรรมการ EOC จังหวัดสระแก้ว จำนวน 30 คน (6 ครั้ง)</t>
  </si>
  <si>
    <t>มีการประชุมขับเคลื่อน/จัดการและตอบโต้ภาวะฉุกเฉินด้านสาธารณสุข(EOC)ของจังหวัดสระแก้ว อย่างน้อย 6 ครั้ง</t>
  </si>
  <si>
    <t>มีการประชุมขับเคลื่อนงานและเมื่อเกิดเหตุการณ์ฉุกเฉินทางการแพทย์และสาธารณภัย 6 ครั้ง</t>
  </si>
  <si>
    <t>กลยุทธ์ 12. พัฒนาศักยภาพเครือข่ายและระบบการตอบโต้ภาวะฉุกเฉินและภัยสุขภาพ</t>
  </si>
  <si>
    <t>ประเด็นยุทธศาสตร์ 5. การพัฒนาระบบการตอบโต้ภาวะฉุกเฉินและภัยสุขภาพ</t>
  </si>
  <si>
    <t>TICA</t>
  </si>
  <si>
    <t>ระบบศูนย์ส่งต่อระหว่างประเทศ (อรัญประเทศ-ปอยเปต)</t>
  </si>
  <si>
    <t>มีระบบขับเคลื่อนระบบศูนย์ส่งต่อระหว่างประเทศ (สระแก้ว-บันเตียนเมียนเจย)</t>
  </si>
  <si>
    <t>9) ค่าเช่าห้องประชุม 1 ๆ ละ 2 วันๆ ละ 5,000 บาท</t>
  </si>
  <si>
    <t>1-28 ก.พ. 67</t>
  </si>
  <si>
    <t>1) ค่าสมนาคุณวิทยากรบรรยาย 1 คนๆ ละ 3 ชั่วโมงๆ ละ 600 บาท</t>
  </si>
  <si>
    <t>ร้อยละ 80 ของผู้เข้าร่วมอบรมมีความรู้ในการควบคุมโรคติดต่อ</t>
  </si>
  <si>
    <t>3) ค่าตอบแทนล่าม 1 ๆ ละ 1 คนๆ ละ 1,500 บาท</t>
  </si>
  <si>
    <t>8) ค่าตอบแทนล่าม 2 ๆ ละ 2 คนๆ ละ 1,500 บาท</t>
  </si>
  <si>
    <t>7) ค่าเช่าที่พัก 30 ๆ ละ 1 ห้องๆ ละ 1 คืนๆ ละ 850 บาท</t>
  </si>
  <si>
    <t>6) ค่าอาหารเย็น 30 ๆ ละ 1 ๆ ละ 350 บาท</t>
  </si>
  <si>
    <t>5) ค่าวัสดุสำนักงาน 30 ชิ้นๆ ละ 30 บาท</t>
  </si>
  <si>
    <t>4) ค่าสมนาคุณวิทยากรกลุ่ม 2 คนๆ ละ 9 ชั่วโมงๆ ละ 600 บาท</t>
  </si>
  <si>
    <t>3) ค่าสมนาคุณวิทยากรบรรยาย 1 คนๆ ละ 3 ชั่วโมงๆ ละ 600 บาท</t>
  </si>
  <si>
    <t>2) ค่าอาหารว่างและเครื่องดื่ม 30 คนๆ ละ 4 มื้อๆ ละ 50 บาท</t>
  </si>
  <si>
    <t>1) ค่าอาหารกลางวัน 30 คนๆ ละ 2 มื้อๆ ละ 350 บาท</t>
  </si>
  <si>
    <t>เจ้าหน้าที่สาธารณสุข และอสต. 4 อำเภอชายแดน (อรัญประเทศ ตาพระยา คลองหาด โคกสูง) 
จำนวน 30 คน</t>
  </si>
  <si>
    <t>ร้อยละ 80 ของผู้เข้าร่วมอบรมมีความรู้ความเข้าใจในการดูแลกลุ่มประชากรต่างด้าว</t>
  </si>
  <si>
    <t>แกนนำอาสาสมัครสาธารณสุขต่างด้าว (อสต.) ได้รับการพัฒนาศักยภาพ</t>
  </si>
  <si>
    <t>2) ค่าจ้างเหมารถ(รถตู้ปรับอากาศ) พร้อมน้ำมันเชื้อเพลิง 2 คันๆ ละ 3 วันๆ ละ 5,000 บาท</t>
  </si>
  <si>
    <t>1) ค่าตอบแทนล่าม 3 ๆ ละ 2 คนๆ ละ 1,500 บาท</t>
  </si>
  <si>
    <t>มีแผนพัฒนาความร่วมมือระหว่างประเทศ (สระแก้ว-บันเตียนเมียนเจย-พระตะบอง)</t>
  </si>
  <si>
    <t>ได้รับแผนพัฒนาความร่วมมือระหว่างประเทศ (สระแก้ว-บันเตียนเมียนเจย-พระตะบอง)</t>
  </si>
  <si>
    <t>1 ต.ค.-30 มิ.ย. 67</t>
  </si>
  <si>
    <t>การประสานงาน และการแลกเปลี่ยนด้านการแพทย์และสาธารณสุข ที่มีศักยภาพ</t>
  </si>
  <si>
    <t>ระบบการปรึกษาประสานงานระหว่างโรงพยาบาลคู่มิตร</t>
  </si>
  <si>
    <t>กลยุทธ์ 10. พัฒนาระบบการเฝ้าระวังโรคและภัยสุขภาพ ระบบหลักประกันสุขภาพ ระบบส่งต่อระหว่างประเทศ รองรับพื้นที่ชายแดน โดยการมีส่วนร่วมของภาคีเครือข่ายและประชาชน</t>
  </si>
  <si>
    <t>ประเด็นยุทธศาสตร์ 4. การบริหารจัดการการสาธารณสุขชายแดนและพื้นที่เศรษฐกิจพิเศษที่มีประสิทธิภาพ</t>
  </si>
  <si>
    <t>(แปดหมื่นแปดพันสิบบาทถ้วน)</t>
  </si>
  <si>
    <t>2) ค่าเบี้ยเลี้ยงเดินทางพนักงานขับรถ 1 คนๆ ละ 2 ครั้งๆ ละ 9 วันๆ ละ 120 บาท</t>
  </si>
  <si>
    <t>ศรากูล อมรรัตนชัย</t>
  </si>
  <si>
    <t>1) ค่าเบี้ยเลี้ยงเดินทาง 5 คนๆ ละ 2 ครั้งๆ ละ 9 วันๆ ละ 120 บาท</t>
  </si>
  <si>
    <t>จำนวน 2 ครั้ง/ปี</t>
  </si>
  <si>
    <t>1.เกิดการเสริมพลัง แลกเปลี่ยนเรียนรู้และให้ข้อเสนอ
แนวการดำเนินงานโรคไม่ติดต่</t>
  </si>
  <si>
    <t>3) าสมนาคุณวิทยากรบรรยาย 1 คนๆ ละ 6 ชั่วโมงๆ ละ 600 บาท</t>
  </si>
  <si>
    <t>2) ค่าอาหารว่างและเครื่องดื่ม 40 ๆ ละ 2 มื้อๆ ละ 35 บาท</t>
  </si>
  <si>
    <t>ผู้รับผิดชอบงานจาก รพ./รพ.สต./สสอ.  จำนวน 40 คน</t>
  </si>
  <si>
    <t>จำนวน 1 ครั้ง/ปี</t>
  </si>
  <si>
    <t>1.เพื่อขับเคลื่อนการพัฒนาทักษะด้านการส่งเสริมความรอบรู้ด้านสุขภาพ แก่ผู้ป่วยโรคไม่ติดต่อ</t>
  </si>
  <si>
    <t>6) ค่าของที่ระลึก 1 ชิ้นๆ ละ 1,500 บาท</t>
  </si>
  <si>
    <t>5) ค่าที่พัก 25 คนๆ ละ 1 คืนๆ ละ 900 บาท</t>
  </si>
  <si>
    <t>4) .ค่าจ้างเหมารถตู้พร้อมน้ำมันเชื้อเพลิง 2 คันๆ ละ 2 วันๆ ละ 6,000 บาท</t>
  </si>
  <si>
    <t>3) ค่าสมนาคุณวิทยากรบรรยาย 2 คนๆ ละ 6 ชั่วโมงๆ ละ 600 บาท</t>
  </si>
  <si>
    <t>Project Manager /Case Manager 9 อำเภอ /ผู้รับผิดชอบงาน NCDs สสอ./คณะทำงาน SP สาขา NCDs/รอง นพ.สสจ./จนท.กลุ่มงานควบคุมโรคไม่ติดต่อ        รวม จำนวน 25 คน</t>
  </si>
  <si>
    <t>ได้แลกเปลี่ยนเรียนรู้แนวทางการดูแลผู้ป่วยโรคเบาหวานให้อยู่ในระยะสง</t>
  </si>
  <si>
    <t>2) ค่าอาหารว่างและเครื่องดื่ม 40 คนๆ ละ 2 ๆ ละ 35 บาท</t>
  </si>
  <si>
    <t>คณะทำงาน SP สาขาโรคไม่ติดต่อ /ผู้รับผิดชอบงานจาก รพ./รพ.สต./สสอ.  จำนวน 40 คน</t>
  </si>
  <si>
    <t>1.เพื่อขับเคลื่อนพัฒนาระบบการดำเนินงานโรคไม่ติดต่อ
2.เพื่อสรุปปัญหาอุปสรรคและถอดบทเรียน</t>
  </si>
  <si>
    <t>(สามแสนสามหมื่นบาทถ้วน)</t>
  </si>
  <si>
    <t>เจ้าหน้าที่องค์การปกครองส่วนท้องถิ่น  60  คน</t>
  </si>
  <si>
    <t>มีการจัดประชุม 1 ครั้ง</t>
  </si>
  <si>
    <t>สนับสนุนและดำเนินการบังคับใช้กฎหมายและการดำเนินการสร้างสิ่งแวดล้อมปลอดบุหรี่สุรา ในชุมชน</t>
  </si>
  <si>
    <t>9) ค่าอุปกรณ์สื่อ 1 ครั้งๆ ละ 8,000 บาท</t>
  </si>
  <si>
    <t>เจ้าหน้าที่สาธารณสุข / อสม. จำนวน 60 คน</t>
  </si>
  <si>
    <t>ขับเคลื่อนกลไกการดำเนินงานควบคุมยาสูบและเครื่องดื่มแอลกอฮอล์ บำบัดรักษา ผู้ติดยาสูบ และเครื่องดื่มแอลกอฮอล์</t>
  </si>
  <si>
    <t>9) ค่าพาหนะวิทยากร 1 ครั้งๆ ละ 3,000 บาท</t>
  </si>
  <si>
    <t>8) ค่าที่พักวิทยากร 3 คนๆ ละ 1 คืนๆ ละ 800 บาท</t>
  </si>
  <si>
    <t>7) ค่าอุปกรณ์สื่อ 1 ครั้งๆ ละ 8,000 บาท</t>
  </si>
  <si>
    <t>3) ค่าสมนาคุณวิทยากรบรรยาย 3 คนๆ ละ 3 ชั่วโมงๆ ละ 600 บาท</t>
  </si>
  <si>
    <t>ครู / บุคคลากรการศึกษา จำนวน 60 คน</t>
  </si>
  <si>
    <t>ขับเคลื่อนกลไกการดำเนินงานควบคุมยาสูบและเครื่องดื่มแอลกอฮอล์ ป้องกันนักสูบ นักดื่ม หน้าใหม่</t>
  </si>
  <si>
    <t>1) ค่าตอบแทนการปฏิบัติงาน 9 อำเภอๆ ละ 4 คนๆ ละ 5 วันๆ ละ 360 บาท</t>
  </si>
  <si>
    <t>1)ร้านค้า ร้านชำ สถานที่จำหน่ายเครื่องดื่มแอลกอฮอล์ และผลิตภัณฑ์ยาสูบ     
2)เจ้าหน้าที่ผู้รับผิดชอบงาน 36 คน</t>
  </si>
  <si>
    <t>บังคับใช้กฎหมาย ดำเนินคดี อย่างน้อยปีละ 20 คดี ในจังหวัดสระแก้ว</t>
  </si>
  <si>
    <t>ร้านค้า ร้านชำ สถานที่จำหน่ายเครื่องดื่มแอลกอฮอล์ และผลิตภัณฑ์ยาสูบ เจ้าหน้าที่ผู้รับผิดชอบงาน 5 คน</t>
  </si>
  <si>
    <t>1) ค่าเบี้ยประชุมประธาน 1 คนๆ ละ 2 ครั้งๆ ละ 1,200 บาท</t>
  </si>
  <si>
    <t>1) คณะกรรมการควบคุม เครื่องดื่มแอลกอฮอล์จังหวัดสระแก้ว 21 คน
2)เจ้าหน้าที่ผู้รับผิดชอบ งาน 9 คน</t>
  </si>
  <si>
    <t>ประชุมคณะกรรมการควบคุมเครื่องดื่มแอลกอฮอล์จังหวัดสระแก้ว 2 ครั้ง</t>
  </si>
  <si>
    <t>ขับเคลื่อนกลไกการดำเนินงานควบคุมยาสูบและเครื่องดื่มแอลกอฮอล์</t>
  </si>
  <si>
    <t>5) ค่าถ่ายเอกสาร 2 ครั้งๆ ละ 2,050 บาท</t>
  </si>
  <si>
    <t>4) ค่าอาหารว่าง และเครื่องดื่ม 30 คนๆ ละ 2 ๆ ละ 35 บาท</t>
  </si>
  <si>
    <t>3) ค่าเบี้ยประชุมคณะกรรมการ/เลขานุการ/ผู้ช่วยเลขานุการ 18 คนๆ ละ 2 ครั้งๆ ละ 800 บาท</t>
  </si>
  <si>
    <t>2) ค่าเบี้ยประชุมรองประธาน 1 คนๆ ละ 2 ๆ ละ 1,000 บาท</t>
  </si>
  <si>
    <t>1) คณะกรรมการควบคุม ผลิตภัณฑ์ยาสูบจังหวัดสระแก้ว 20 คน       
2) เจ้าหน้าที่ผู้รับผิดชอบงาน 10 คน</t>
  </si>
  <si>
    <t>ประชุมคณะกรรมการควบคุมผลิตภัณฑ์ยาสูบจังหวัดสระแก้ว 2 ครั้ง</t>
  </si>
  <si>
    <t>(ห้าแสนเจ็ดหมื่นเจ็ดพันสี่ร้อยห้าสิบห้าบาทถ้วน)</t>
  </si>
  <si>
    <t>9) ค่าวัสดุสำนักงาน วัสดุอื่นๆ 1 ครั้งๆ ละ 4,500 บาท</t>
  </si>
  <si>
    <t>8) ค่าวัสดุสำนักงานจัดอบรม 65 คนๆ ละ 50 บาท</t>
  </si>
  <si>
    <t>7) ค่าจ้างจัดทำใบประกาศเกียรติบัตร 70 แผ่นๆ ละ 35 บาท</t>
  </si>
  <si>
    <t>6) ค่าป้ายไวนิล 1 ป้ายๆ ละ 675 บาท</t>
  </si>
  <si>
    <t>5) ค่าจ้างทำสมุดบันทึกทักษะ 70 เล่มๆ ละ 100 บาท</t>
  </si>
  <si>
    <t>4) ค่าอาหารและเครื่องดื่ม 65 คนๆ ละ 10 มื้อๆ ละ 35 บาท</t>
  </si>
  <si>
    <t>3) ค่าอาหารเย็น 65 คนๆ ละ 3 มื้อๆ ละ 100 บาท</t>
  </si>
  <si>
    <t>2) ค่าอาหารกลางวัน 65 คนๆ ละ 5 มื้อๆ ละ 100 บาท</t>
  </si>
  <si>
    <t>1) ค่าสมนาคุณวิทยากร 8 คนๆ ละ 18 ชั่วโมงๆ ละ 300 บาท</t>
  </si>
  <si>
    <t>อปท/มูลนิธิ/สมาคม 1 รุ่น 65 คน</t>
  </si>
  <si>
    <t>ร้อยละ 80 ของอาสาสมัครกู้ชีพมีความรู้ ทักษะผ่านเกณฑ์ที่กำหนด</t>
  </si>
  <si>
    <t>อาสาสมัครกู้ชีพมีความรู้ และทักษะตามหลักสูตร</t>
  </si>
  <si>
    <t>2) ค่าอาหารว่างและเครื่องดื่ม 45 คนๆ ละ 2 มื้อๆ ละ 35 บาท</t>
  </si>
  <si>
    <t>1 ต.ค.-31 มี.ค. 67</t>
  </si>
  <si>
    <t>1) ค่าอาหารกลางวัน 45 คนๆ ละ 1 มื้อๆ ละ 100 บาท</t>
  </si>
  <si>
    <t>รพ.ทุกแห่ง /ผู้ที่เกี่ยวข้อง 45 คน</t>
  </si>
  <si>
    <t>อย่างน้อย 1 ครั้ง/คน/ปี</t>
  </si>
  <si>
    <t>บุคลากรกลุ่มเป้าหมายการแพทย์ฉุกเฉินได้รับการพัฒนา</t>
  </si>
  <si>
    <t>1) ค่าอาหารว่างและเครื่องดื่ม 30 คนๆ ละ 2 ครั้งๆ ละ 1 มื้อๆ ละ 35 บาท</t>
  </si>
  <si>
    <t>รพ.ทุกแห่ง /ผู้ที่เกี่ยวข้อง 30 คน</t>
  </si>
  <si>
    <t>อย่างน้อย 2 ครั้ง/ปี</t>
  </si>
  <si>
    <t>บุคลากรกลุ่มเป้าหมายได้รับการพัฒนา</t>
  </si>
  <si>
    <t>3) ค่าอาหารว่างและเครื่องดื่ม 50 คนๆ ละ 2 มื้อๆ ละ 35 บาท</t>
  </si>
  <si>
    <t>2) ค่าอาหารกลางวัน 50 คนๆ ละ 1 มื้อๆ ละ 100 บาท</t>
  </si>
  <si>
    <t>1) ค่าสมนาคุณวิทยากร 4 คนๆ ละ 4 ชั่วโมงๆ ละ 600 บาท</t>
  </si>
  <si>
    <t>สสจ./รพ./สสอ./รพ.สต.และผู้มีส่วนเกี่ยวข้อง จำนวน 50 คน</t>
  </si>
  <si>
    <t>เกิดความเข้าใจในแนวทางการปฏิบัติงานร่วมกัน อย่างเป็นรูปธรรม</t>
  </si>
  <si>
    <t>คณะกรรมการพัฒนา ECS คุณภาพ/ ERคุณภาพ/ SP สาขาอุบัติเหตุ จำนวน 30 คน</t>
  </si>
  <si>
    <t>ณะทำงานมีความเข้าใจและสามารถนำไปปฏิบัติ</t>
  </si>
  <si>
    <t>เกิดความเข้าใจในแนวทางการปฏิบัติงาน(Flow chart) ร่วมกัน อย่างเป็นรูปธรรม</t>
  </si>
  <si>
    <t>2) ค่าอาหารว่างและเครื่องดื่ม 40 คนๆ ละ 3 ครั้งๆ ละ 2 มื้อๆ ละ 35 บาท</t>
  </si>
  <si>
    <t>1) ค่าอาหารกลางวัน 40 คนๆ ละ 3 ครั้งๆ ละ 1 มื้อๆ ละ 100 บาท</t>
  </si>
  <si>
    <t>รพ.ทุกแห่ง /ผู้ที่เกี่ยวข้อง 40 คน</t>
  </si>
  <si>
    <t>อย่างน้อย 3 ครั้ง/ปี</t>
  </si>
  <si>
    <t>1) ค่าใช้จ่ายในการประชุม และอบรมที่เกี่ยวข้อง 1 ปีๆ ละ 50,000 บาท</t>
  </si>
  <si>
    <t>เครือข่ายการแพทย์ฉุกเฉิน</t>
  </si>
  <si>
    <t>บุคลากรกลุ่มเป้าหมายทางด้านการแพทย์ฉุกเฉินได้รับการพัฒนา</t>
  </si>
  <si>
    <t>3) ค่าจ้างทำแบบบันทึกการสั่งการและแบบบันทึกการปฏิบัติการฉุกเฉิน 300 เล่มๆ ละ 100 บาท</t>
  </si>
  <si>
    <t>2) ค่าจ้างทำสื่อประชาสัมพันธ์การแพทย์ฉุกเฉิน (โรลอัฟ) 5 อันๆ ละ 2,000 บาท</t>
  </si>
  <si>
    <t>1) จัดจ้างเจ้าหน้าที่ 1 คนๆ ละ 12 เดือนๆ ละ 15,000 บาท</t>
  </si>
  <si>
    <t>1 คน</t>
  </si>
  <si>
    <t>มีการเบิกจ่ายค่าตอบแทนการออกปฏิบัติการฯที่เป็นปัจจุบันร้อยละ 95 และมีข้อมูลสถานการณ์เป็นปัจจุบัน</t>
  </si>
  <si>
    <t>มีเจ้าหน้าที่ดำเนินการเบิกจ่ายค่าตอบแทนและบันทึกข้อมูลต่างๆเกี่ยวกับการแพทย์ฉุกเฉิน การบริหารจัดการที่มีประสิทธิภาพและประสิทธิผล</t>
  </si>
  <si>
    <t>2) ค่าน้ำมัน 5 วันๆ ละ 500 บาท</t>
  </si>
  <si>
    <t>1) ค่าเบี้ยเลี้ยง 15 คนๆ ละ 5 วันๆ ละ 120 บาท</t>
  </si>
  <si>
    <t>รพ.ทุกแห่ง</t>
  </si>
  <si>
    <t>โรงพยาบาลผ่านเกณฑ์ ECS คุณภาพ/ER คุณภาพ ร้อยละ50</t>
  </si>
  <si>
    <t>การติดตาม ประเมินผล
การดำเนินงานการแพทย์ฉุกเฉิน และ ECS คุณภาพ/ER คุณภาพตามเป้าหมาย</t>
  </si>
  <si>
    <t>2) ค่าน้ำมัน 8 วันๆ ละ 500 บาท</t>
  </si>
  <si>
    <t>1) ค่าตอบแทนการปฏิบัติงานนอกเวลาราชการ 8 คนๆ ละ 2 ครั้งๆ ละ 9 วันๆ ละ 420 บาท</t>
  </si>
  <si>
    <t>เจ้าหน้าที่เก็บข้อมูล และติดตามนิเทศ 8 คน</t>
  </si>
  <si>
    <t>รายงานการบาดเจ็บมีความทันเวลา ครบถ้วน ถูกต้อง ร้อยละ 90</t>
  </si>
  <si>
    <t>มีรายงานสถานการณ์การบาดเจ็บในช่วงเทศกาลสำคัญ</t>
  </si>
  <si>
    <t>1) ค่าตอบแทนคณะกรรมการ 6 คนๆ ละ 4 ครั้งๆ ละ 400 บาท</t>
  </si>
  <si>
    <t>คณะกรรมการ 6 คน</t>
  </si>
  <si>
    <t>ตามเกณฑ์ของ สพฉ.</t>
  </si>
  <si>
    <t>ได้บุคคลและหน่วยงานตามหลักเกณฑ์</t>
  </si>
  <si>
    <t>2) ค่าอาหารว่างและเครื่องดื่ม 40 คนๆ ละ 4 ครั้งๆ ละ 2 มื้อๆ ละ 35 บาท</t>
  </si>
  <si>
    <t>1) ค่าอาหารกลางวัน 40 คนๆ ละ 4 ครั้งๆ ละ 1 มื้อๆ ละ 100 บาท</t>
  </si>
  <si>
    <t>คณะกรรมการ/คณะทำงาน/ผู้ที่เกี่ยวข้อง 40 คน</t>
  </si>
  <si>
    <t>อย่างน้อย 4 ครั้ง/ปี</t>
  </si>
  <si>
    <t>คณะกรรมการมีการจัดประชุมพัฒนาระบบบริการการแพทย์ฉุกเฉิน</t>
  </si>
  <si>
    <t>1) ค่าเบี้ยเลี้ยง 10 คนๆ ละ 5 วันๆ ละ 120 บาท</t>
  </si>
  <si>
    <t>คณะกรรมการและผู้ที่มีส่วนเกี่ยวข้อง จำนวน 10 คน จำนวน 5 ครั้ง</t>
  </si>
  <si>
    <t>หน่วยปฏิบัติการทุกอำเภอได้รับการเยี่ยมนิเทศคุณภาพการแพทย์ฉุกเฉิน</t>
  </si>
  <si>
    <t>หน่วยปฏิบัติการได้ทราบคุณภาพงานการแพทย์ฉุกเฉิน</t>
  </si>
  <si>
    <t>ธนัชญา ปิงกุล</t>
  </si>
  <si>
    <t>ประชาชนที่มีอายุ 40 ปีขึ้นไป 2,000 คน</t>
  </si>
  <si>
    <t>ร้อยละ 80 ของประชาชนกลุ่มเสี่ยงที่เป้าหมายกำหนด</t>
  </si>
  <si>
    <t>ประชาชนได้รับการตรวจและคัดกรองมะเร็งท่อน้ำดีด้วยการตรวจอัลตร้าซาวด์</t>
  </si>
  <si>
    <t>1) ค่าเบี้ยเลี้ยงเดินทาง 7 คนๆ ละ 9 วันๆ ละ 120 บาท</t>
  </si>
  <si>
    <t>รพ./รพ.สต.เป้าหมาย</t>
  </si>
  <si>
    <t>ร้อยละ 100 ของ รพ. รพ.สต. เป้าหมายได้เยี่ยมเสริมพลังและเกิดการแลกเปลี่ยนเรียนรู้</t>
  </si>
  <si>
    <t>เครือข่ายบริการสุขภาพได้รับการนิเทศติดตามผลการดำเนินงานโรคมะเร็งและการดูแลแบบประคับประคอง</t>
  </si>
  <si>
    <t>3) ค่าสมนาคุณวิทยากร 2 คนๆ ละ 3 ชั่วโมงๆ ละ 600 บาท</t>
  </si>
  <si>
    <t>แพทย์ เภสัชกร พยาบาล และผู้รับผิดชอบงานมะเร็งลำไส้ใหญ่จากโรงพยาบาลทุกแห่ง</t>
  </si>
  <si>
    <t>ร้อยละ 100 ของ เครือข่ายบริการสุขภาพทำ Telemed Colonoscopy แก่ผู้ป่วยที่มีผล Fit test บวก ในโรงพยาบาลชุมชน</t>
  </si>
  <si>
    <t>เครือข่ายบริการสุขภาพมีระบบบริการคัดกรองมะเร็งลำไส้ใหญ่และแนวทางทำ Telemed Colonoscopy ในโรงพยาบาลชุมชน</t>
  </si>
  <si>
    <t>2) ค่าอาหารว่างและเครื่องดื่ม 50 คนๆ ละ 2 มื้ิอๆ ละ 35 บาท</t>
  </si>
  <si>
    <t>ผู้รับผิดชอบงานโรคมะเร็งปากมดลูก จาก รพ. / สสอ. / รพ.สต.จำนวน 50 คน</t>
  </si>
  <si>
    <t>ร้อยละ 100 ของ เครือข่ายบริการสุขภาพคัดกรองมะเร็งปากมดลูกด้วยวิธี HPV DNA Test (self test)</t>
  </si>
  <si>
    <t>เครือข่ายบริการสุขภาพมีระบบบริการคัดกรองมะเร็งปากมดลูกด้วยวิธี HPV DNA Test เป็นทิศทางเดียวกันทั้งจังหวัด</t>
  </si>
  <si>
    <t>คณะทำงาน SP สาขามะเร็ง /ผู้รับผิดชอบงานจาก รพ./รพ.สต./สสอ. จำนวน 45 คน</t>
  </si>
  <si>
    <t>แนวทางหรือคู่มือการดำเนินงานโรคมะเร็งปากมดลูก 1 , มะเร็งลำไส้ใหญ่ลำไส้ตรง 1 , มะเร็งท่อน้ำดี 1 ,การดูแลแบบประคับประคอง (Palliative care) 1 ฉบับ</t>
  </si>
  <si>
    <t>มีแนวทางหรือคู่มือ การดำเนินงานโรคมะเร็ง และการดูแลระยะท้ายแบบประคับประคอง (Palliative care)</t>
  </si>
  <si>
    <t>กมลพรรณ บุญมาเรือง</t>
  </si>
  <si>
    <t>1 พ.ค.-30 มิ.ย. 67</t>
  </si>
  <si>
    <t xml:space="preserve">กองทุนภูมิปัญญาการแพทย์แผนไทยกรมการแพทย์แผนไทยและการแพทย์ทางเลือก   </t>
  </si>
  <si>
    <t>จินดาภรณ์  น้อยคงคา</t>
  </si>
  <si>
    <t>1) ค่าอาหารกลางวัน 25 คนๆ ละ 1 มื้อๆ ละ 80 บาท</t>
  </si>
  <si>
    <t>3) ค่าเช่าที่พัก 6 ห้องๆ ละ 1 คืนๆ ละ 750 บาท</t>
  </si>
  <si>
    <t>2) ค่าจัดทำคู่มือ/เอกสารประกอบการประชุม 7 เล่มๆ ละ 500 บาท</t>
  </si>
  <si>
    <t>ชญาภา กันพงษ์</t>
  </si>
  <si>
    <t>1) ค่าเบี้ยเลี้ยงเจ้าหน้าที่ 6 คนๆ ละ 1 วันๆ ละ 240 บาท</t>
  </si>
  <si>
    <t>3) ค่าตอบแทนคณะกรรมการฯ 30 คนๆ ละ 1 วันๆ ละ 400 บาท</t>
  </si>
  <si>
    <t>2) ค่าตอบแทนประธานคณะกรรมการ 1 วันๆ ละ 1 คนๆ ละ 800 บาท</t>
  </si>
  <si>
    <t>1) ค่าอาหารว่างและเครื่องดื่ม 30 คนๆ ละ 1 มื้อๆ ละ 35 บาท</t>
  </si>
  <si>
    <t>คณะอนุกรรม การคุ้มครองและส่งเสริมปัญญาการแพทย์แผนไทยระดับจังหวัด 30 คน</t>
  </si>
  <si>
    <t>4) ค่าน้ำมันเชื้อเพลิง 1 วันๆ ละ 1,500 บาท</t>
  </si>
  <si>
    <t>3) ค่าสมนาคุณวิทยากร 1 คนๆ ละ 5 ชั่วโมงๆ ละ 600 บาท</t>
  </si>
  <si>
    <t>2) ค่าของที่ระลึกศึกษาดูงาน 1 ชิ้นๆ ละ 1,000 บาท</t>
  </si>
  <si>
    <t>1) ค่าเบี้ยเลี้ยงเจ้าหน้าที่ 10 คนๆ ละ 1 วันๆ ละ 240 บาท</t>
  </si>
  <si>
    <t>แพทย์แผนไทย รพ.ตาพระยา/โคกสูง/เขาฉกรรจ์/จนท.สสจ.สระแก้ว 10 คน</t>
  </si>
  <si>
    <t>2) ค่าอาหารกลางวัน 35 คนๆ ละ 1 มื้อๆ ละ 80 บาท</t>
  </si>
  <si>
    <t>1 ม.ค.-29 มี.ค. 67</t>
  </si>
  <si>
    <t>1) ค่าอาหารว่างและเครื่องดื่ม 35 คนๆ ละ 2 มื้อๆ ละ 35 บาท</t>
  </si>
  <si>
    <t>" คณะกรรมการตรวจประเมินสถานประกอบการเพื่อสุขภาพยกระดับมาตราฐานและบริการศูนย์เวลเนส /ผู้รับผิดชอบงานแผนไทย สสจ.สระแก้ว 6 คน
"</t>
  </si>
  <si>
    <t>3) ค่าตอบแทนการปฏิบัติงานนอกเวลาราชการ -วันหยุด 2 วันๆ ละ 4 คนๆ ละ 420 บาท</t>
  </si>
  <si>
    <t>2) .ค่าตอบแทนการปฏิบัติงานนอกเวลาราชการ วันปกติ 4 คนๆ ละ 2 วันๆ ละ 200 บาท</t>
  </si>
  <si>
    <t>1) ค่าเบี้ยเลี้ยงเจ้าหน้าที่ 4 คนๆ ละ 3 วันๆ ละ 120 บาท</t>
  </si>
  <si>
    <t>2 พ.ย.-31 ก.ค. 67</t>
  </si>
  <si>
    <t>1) ค่าอาหารกลางวัน 30 คนๆ ละ 2 มื้อๆ ละ 80 บาท</t>
  </si>
  <si>
    <t>แพทย์แผนไทยรพ.ทุกแห่ง/ตัวแทนแพทย์แผนไทย อำเภอละ 2 คน</t>
  </si>
  <si>
    <t>2) ค่าอาหารกลางวัน 40 คนๆ ละ 2 มื้อๆ ละ 80 บาท</t>
  </si>
  <si>
    <t>จนท.สสจ./หมอพื้นบ้าน/ผู้รับผิดชอบงาน ระดับอำเภอ 40 คน</t>
  </si>
  <si>
    <t>6) ค่าจ้างทำใบประกาศพร้อมกรอ 3 ๆ ละ 200 บาท</t>
  </si>
  <si>
    <t>5) รางวัลชมเชย 2 รางวัลๆ ละ 1,000 บาท</t>
  </si>
  <si>
    <t>4) รางวัลชนะเลิศ 1 รางวัลๆ ละ 2,000 บาท</t>
  </si>
  <si>
    <t>3) ค่าตอบแทนกรรมการการประกวด 3 คนๆ ละ 400 บาท</t>
  </si>
  <si>
    <t>1 พ.ย.-29 ธ.ค. 66</t>
  </si>
  <si>
    <t>-แพทย์แผนไทย/แพทย์แผนไทยประยุกต์/จนท.สสจ.สก.
 - คณะกรรมการ
30 คน</t>
  </si>
  <si>
    <t>4. ประกวดคัดเลือกบุคลากรเจ้าหน้าที่ผู้ปฏิบัติงานด้านการแพทย์แผนไทยดีเด่น ระดับจังหวัด</t>
  </si>
  <si>
    <t>9) ค่าวัสดุสำนักงาน 1 ชิ้นๆ ละ 1,500 บาท</t>
  </si>
  <si>
    <t>8) ค่าจ้างทำใบประกาศพร้อมกรอบ 18 อันๆ ละ 200 บาท</t>
  </si>
  <si>
    <t>6) รางวัลชนะเลิศอันดับ 2 2 รางวัลๆ ละ 1,000 บาท</t>
  </si>
  <si>
    <t>7) ค่าสมนาคุณวิทยากร 4 คนๆ ละ 1 ชั่วโมงๆ ละ 600 บาท</t>
  </si>
  <si>
    <t>6) ค่าจ้างเหมาจัดนิทรรศการ 1 งานๆ ละ 10,000 บาท</t>
  </si>
  <si>
    <t>5) ค่าป้ายไวนิล 8 ตร.ม.ๆ ละ 150 บาท</t>
  </si>
  <si>
    <t>4) ค่าวัสดุสำนักงาน 1 ชิ้นๆ ละ 2,000 บาท</t>
  </si>
  <si>
    <t>3) ค่าจ้างเหมาตกแต่งสถานที่ 1 งานๆ ละ 15,000 บาท</t>
  </si>
  <si>
    <t>2) ค่าอาหารว่างและเครื่องดื่ม 200 คนๆ ละ 2 มื้อๆ ละ 35 บาท</t>
  </si>
  <si>
    <t>31-31 ต.ค. 66</t>
  </si>
  <si>
    <t>1) ค่าอาหารกลางวัน 200 คนๆ ละ 1 มื้อๆ ละ 80 บาท</t>
  </si>
  <si>
    <t>แพทย์แผนไทย ผู้ช่วยแพทย์แผนไทย เจ้าหน้าที่สาธารณสุข ใน รพ./รพ.สต.ทุกแห่ง หมอพื้นบ้าน 9 อำเภอ /หน.ส่วนที่เกี่ยวข้อง 200 คน</t>
  </si>
  <si>
    <t>ผู้รับผิดชอบงานแพทย์แผนไทย สสจ./ รพ./สสอ.ทุกแห่ง 25 คน</t>
  </si>
  <si>
    <t>โครงการพัฒนาระบบบริการการแพทย์แผนไทย การคุ้มครองภูมิปัญญาการแพทย์แผนไทยและสมุนไพร จังหวัดสระแก้ว ประจำปีงบประมาณ พ.ศ. ๒๕๖๗</t>
  </si>
  <si>
    <t>(สองหมื่นเก้าพันสี่ร้อยบาทถ้วน)</t>
  </si>
  <si>
    <t>นุชรี บวงสวง</t>
  </si>
  <si>
    <t>1 มี.ค.-31 ก.ค. 67</t>
  </si>
  <si>
    <t>1 ก.พ.-30 ส.ค. 67</t>
  </si>
  <si>
    <t>1) ค่าอาหารกลางวัน 25 คนๆ ละ 2 มื้อๆ ละ 80 บาท</t>
  </si>
  <si>
    <t>2) ค่าอาหารว่างและเครื่องดื่ม 30 คนๆ ละ 4 มื้อๆ ละ 35 บาท</t>
  </si>
  <si>
    <t>คณะกรรมการ Service Plan สาขาแพทย์แผนไทย จ.สระแก้ว/ผู้รับผิดชอบงานแพทย์แผนไทย รพ./สสอ.ทุกแห่ง 30 คน</t>
  </si>
  <si>
    <t>2) ค่าอาหารว่างและเครื่องดื่ม 30 คนๆ ละ 3 มื้อๆ ละ 35 บาท</t>
  </si>
  <si>
    <t>1 พ.ย.-1 มี.ค. 67</t>
  </si>
  <si>
    <t>2) ค่าอาหารว่างและเครื่องดื่ม 15 คนๆ ละ 2 มื้อๆ ละ 35 บาท</t>
  </si>
  <si>
    <t>1 พ.ย.-31 ม.ค. 67</t>
  </si>
  <si>
    <t>1) ค่าอาหารกลางวัน 15 คนๆ ละ 1 มื้อๆ ละ 80 บาท</t>
  </si>
  <si>
    <t>2) ค่าอาหารว่างและเครื่องดื่ม 20 คนๆ ละ 2 มื้อๆ ละ 35 บาท</t>
  </si>
  <si>
    <t>1) ค่าอาหารกลางวัน 20 คนๆ ละ 1 มื้อๆ ละ 80 บาท</t>
  </si>
  <si>
    <t>ผู้รับผิดชอบงานแพทย์แผนไทย สสจ./แพทย์แผนไทย รพ./พยาบาล Palliative care /แพทย์แผนไทย รพ.สต.ขนาดใหญ่ รวม 20 คน</t>
  </si>
  <si>
    <t>โครงการยกระดับบริการการแพทย์แผนไทยและการแพทย์</t>
  </si>
  <si>
    <t>กลยุทธ์ 4. ยกระดับหน่วยบริการระดับปฐมภูมิให้มีขีดความสามารถในการบริหารจัดการระบบสุขภาพเชิงพื้นที่ที่เข้มแข็ง</t>
  </si>
  <si>
    <t>(หนึ่งแสนหนึ่งหมื่นสามพันเจ็ดร้อยห้าสิบบาทถ้วน)</t>
  </si>
  <si>
    <t>5) ค่าจ้างเหมาจัดทำสื่อประชาสัมพันธ์(วิดีโอ) 1 ชุดๆ ละ 5,000 บาท</t>
  </si>
  <si>
    <t>4) ค่าอาหารกลางวัน 250 คนๆ ละ 1 มื้อๆ ละ 80 บาท</t>
  </si>
  <si>
    <t>3) ค่าอาหารว่างและเครื่องดื่ม 250 คนๆ ละ 1 มื้อๆ ละ 35 บาท</t>
  </si>
  <si>
    <t>2) ค่าจ้างเหมาตกแต่งสถานที่และเวที 1 งานๆ ละ 60,000 บาท</t>
  </si>
  <si>
    <t>มะลิวัลย์ อยู่ทองหลาง</t>
  </si>
  <si>
    <t>11-11 ต.ค. 66</t>
  </si>
  <si>
    <t>1) ค่าจ้างเหมาจัดนิทรรศการ 4 งานๆ ละ 5,000 บาท</t>
  </si>
  <si>
    <t>สสจ./รพ./สสอ./รพ.สต.อำเภอเมืองสระแก้ว/หัวหน้าส่วนราชการ/อสม./สื่อมวลชน และผู้เกี่ยวข้อง จำนวน 250 คน</t>
  </si>
  <si>
    <t>ร้อยละ 100 ของกลุ่มเป้าหมายเข้าร่วมกิจกรรมบัตรประชาชนใบเดียวรักษาทุกโรค ทุกที่</t>
  </si>
  <si>
    <t>เพื่อประชาสัมพันธ์โครงการบัตรประชาชนใบเดียวรักษาทุกโรค ทุกที่</t>
  </si>
  <si>
    <t>โครงการยกระดับระบบหลักประกันสุขภาพแห่งชาติ</t>
  </si>
  <si>
    <t>5) ค่าเช่าที่พัก 3 ห้องๆ ละ 3 คืนๆ ละ 1,000 บาท</t>
  </si>
  <si>
    <t>4) ค่าชดเชยพาหนะเดินทางสำหรับวิทยากร 2 ๆ ละ 5,000 บาท</t>
  </si>
  <si>
    <t>8-9 ก.พ. 67</t>
  </si>
  <si>
    <t>กองทุนเงินประกันสุขภาพแรงงานต่างด้าวหลบหนีเข้าเมือง</t>
  </si>
  <si>
    <t>ผู้รับผิดชอบงานจัดเก็บรายได้ของโรงพยาบาล /สสจ. และผู้เกี่ยวข้อง จำนวน 60 คน</t>
  </si>
  <si>
    <t>หน่วยบริการผ่านเกณฑ์การประเมินประสิทธิภาพบริหารการเงิน 7 Plus Efficiency Score
หัวข้อระยะเวลาถัวเฉลี่ยในการเรียกเก็บหนี้ 
ร้อยละ 80</t>
  </si>
  <si>
    <t>หน่วยบริการมีเครื่องมือควบคุมกำกับ ติดตามระบบจัดเก็บรายได้</t>
  </si>
  <si>
    <t>กัลยาภรณ์ เทียรยุธ</t>
  </si>
  <si>
    <t xml:space="preserve">กองทุนเงินประกันสุขภาพแรงงานต่างด้าวหลบหนีเข้าเมือง </t>
  </si>
  <si>
    <t>กลุ่มเป้าหมาย  คณะทำงานกำหนดแนวทางการจ่ายชดเชยค่าบริการทางการแพทย์ของหน่วยบริการ จังหวัดสระแก้ว จำนวน 35 คน</t>
  </si>
  <si>
    <t>หน่วยบริการมีการดำเนินงานตามข้อตกลงการจ่ายชดเชยค่าบริการทางการแพทย์ของจังหวัด</t>
  </si>
  <si>
    <t>มีการประชุมคณะทำงานกำหนดแนวทางการจ่ายชดเชยค่าบริการทางการแพทย์ของหน่วยบริการ จังหวัดสระแก้ว จำนวน 2 ครั้ง</t>
  </si>
  <si>
    <t>ผู้รับผิดชอบงานชดเชยค่าบริการทางการแพทย์ฯ 
/หัวหน้ากลุ่มงานประกันสุขภาพ/นักบัญชี /จนท.สสจ.สระแก้วและผู้เกี่ยวข้อง
รวมทั้งสิ้น 35 คน</t>
  </si>
  <si>
    <t>หน่วยบริการมีการจัดส่งข้อมูลการเรียกเก็บค่าบริการทางการแพทย์ระหว่างหน่วยบริการภายในจังหวัดได้ทันเวลา</t>
  </si>
  <si>
    <t>ผู้รับผิดชอบงานจัดเก็บรายได้ของโรงพยาบาล /สสจ. และผู้เกี่ยวข้อง จำนวน 35 คน</t>
  </si>
  <si>
    <t>หน่วยบริการผ่านเกณฑ์การประเมินประสิทธิภาพบริหารการเงิน 7 Plus Efficiency Score หัวข้อระยะเวลาถัวเฉลี่ยในการเรียกเก็บหนี้ร้อยละ 80</t>
  </si>
  <si>
    <t>1) ค่าอาหารว่างและเครื่องดื่ม 15 คนๆ ละ 2 มื้อๆ ละ 35 บาท</t>
  </si>
  <si>
    <t>คณะกรรมการบริหารการเงินการคลังระดับจังหวัด จำนวน 15 คน</t>
  </si>
  <si>
    <t>หน่วยบริการประสบปัญหาวิกฤติการเงิน ระดับ 7 ไม่เกินร้อยละ 4 ระดับ 6 ไม่เกิน ร้อยละ 8</t>
  </si>
  <si>
    <t>5) ค่าเช่าที่พัก 1 ห้องๆ ละ 3 คืนๆ ละ 1,450 บาท</t>
  </si>
  <si>
    <t>4) ค่าชดเชยพาหนะเดินทางสำหรับวิทยากร 1 ๆ ละ 2,832 บาท</t>
  </si>
  <si>
    <t>3) ค่าสมนาคุณวิทยากร 1 คนๆ ละ 14 ชั่วโมงๆ ละ 600 บาท</t>
  </si>
  <si>
    <t>2) ค่าอาหารว่างและเครื่องดื่ม 2 ๆ ละ 60 คนๆ ละ 2 มื้อๆ ละ 35 บาท</t>
  </si>
  <si>
    <t>วราภรณ์ ตะบุตร</t>
  </si>
  <si>
    <t>1) ค่าอาหารกลางวัน 2 ๆ ละ 60 คนๆ ละ 1 มื้อๆ ละ 80 บาท</t>
  </si>
  <si>
    <t>ผู้รับผิดชอบงานตรวจสอบเวชระเบียนของโรงพยาบาลทุกแห่ง จำนวน  60 คน</t>
  </si>
  <si>
    <t>หน่วยบริการที่ขึ้นทะเบียนในระบบ หลักประกันสุขภาพถ้วนหน้ามีการเบิกจ่ายค่าบริการสาธารณสุข กองทุนหลักประกัน สุขภาพถ้วนหน้าเพิ่มขึ้นร้อยละ 5</t>
  </si>
  <si>
    <t>ทีมตรวจสอบคุณภาพเวชระเบียน(Audit)ของหน่วยบริการมีความรู้ความเข้าใจในการบันทึกข้อมูลในเวชระเบียนที่สมบูรณ์ ถูกต้อง ครบถ้วน และตรวจสอบคุณภาพการบันทึกเวชระเบียนได้อย่างถูกต้อง</t>
  </si>
  <si>
    <t>3) ค่าสมนาคุณวิทยากร 3 คนๆ ละ 7 ชั่วโมงๆ ละ 600 บาท</t>
  </si>
  <si>
    <t>2) ค่าอาหารว่างและเครื่องดื่ม 140 คนๆ ละ 2 มื้อๆ ละ 35 บาท</t>
  </si>
  <si>
    <t>1) ค่าอาหารกลางวัน 140 คนๆ ละ 1 มื้อๆ ละ 80 บาท</t>
  </si>
  <si>
    <t>ผู้รับผิดชอบงานเบิกจ่ายชดเชยค่าบริการทางการแพทย์ ของ
รพ.สต./รพ./สสอ./สสจ. และผู้เกี่ยวข้อง จำนวน 140 คน</t>
  </si>
  <si>
    <t>1.ร้อยละ 90 ของกลุ่มเป้าหมายเข้ารับการอบรม
2.ร้อยละ 100 ของผู้เข้าร่วมอบรม มีความรู้เรื่องการเบิกจ่ายชดเชยค่าบริการทางการแพทย์</t>
  </si>
  <si>
    <t>ประชุมชี้แจงการเบิกจ่ายชดเชยค่าบริการทางการแพทย์ 
จำนวน 1 ครั้ง</t>
  </si>
  <si>
    <t>กิตติมา ชมสนธิ์</t>
  </si>
  <si>
    <t>1) ค่าเบี้ยเลี้ยงเจ้าหน้าที่ 6 คนๆ ละ 9 วันๆ ละ 120 บาท</t>
  </si>
  <si>
    <t>เจ้าหน้าที่กลุ่มงานประกันสุขภาพ และเจ้าหน้าที่ผู้เกี่ยวข้อง จำนวน 6 คน</t>
  </si>
  <si>
    <t>1. ประสิทธิภาพการใช้จ่ายเงินนอกงบประมาณ (เงินบำรุง)  ผ่านเกณฑ์ไม่น้อยกว่าร้อยละ 80
2. หน่วยบริการที่มีศูนย์จัดเก็รายได้มีคุณภาพระดับดีขึ้นไปมากกว่าร้อยละ 90</t>
  </si>
  <si>
    <t>ทุกหน่วยบริการจัดทำแผนทางการเงินที่มีคุณภาพ</t>
  </si>
  <si>
    <t>- ผู้รับผิดชอบงานควบคุมภายใน 5 มิติ ของ รพ. จำนวน 9 แห่ง ๆ และผู้เกี่ยวข้องของสำนักงานสาธารณสุข จำนวนทั้งสิ้น 60 คน</t>
  </si>
  <si>
    <t>- หน่วยบริการต้องผ่านเกณฑ์การประเมินในแต่ละมิติ ร้อยละ 90</t>
  </si>
  <si>
    <t>1. หน่วยบริการในสังกัดสำนักงานปลัดกระทรวงสาธารณสุขส่งการประเมิน 5 มิติ ประจำปีงบประมาณ 2567 ด้วยระบบอิเล็กทรอนิกส์ (Electronics Internal Audit : EIA)  ได้ถูกต้อง ครบถ้วน และทันเวลาตามที่กลุ่มตรวจสอบภายใน สป. กำหนด
 2. ระดับความสำเร็จของหน่วยงานสังกัด สป.มี ระบบการตรวจสอบภายใน ควบคุมภายใน และการบริหารความเสี่ยงระดับจังหวัด (5มิติ)</t>
  </si>
  <si>
    <t>คณะกรรมการจัดทำแผนทางการเงิน (PLAN FIN)ของหน่วยบริการ จำนวน 3 รพ. ๆละ 5 คน และคณะทำงานกลั่นกรองการจัดทำแผนทางการเงิน (Planfin) จังหวัดสระแก้ว จำนวน 20 คน รวมจำนวนทั้งสิ้น 35 คน</t>
  </si>
  <si>
    <t>ร้อยละของหน่วยบริการมีผลต่างของแผนและผลของค่าใช้จ่าย ไม่เกินร้อยละ 5 (ค่าใช้จ่ายสูงกว่าหรือต่ำกว่าแผนได้ไม่เกินร้อยละ 5)</t>
  </si>
  <si>
    <t>ควบคุมกำกับโดยเปรียบเทียบแผนการเงินกับผลการดำเนินงาน(รายเดือน/ไตรมาส)</t>
  </si>
  <si>
    <t>คณะกรรมการจัดทำแผนทางการเงิน (PLAN FIN) ของหน่วยบริการ จำนวน 9 รพ. ๆละ 5 คน และ คณะทำงานกลั่นกรองการจัดทำแผนทางการเงิน (Planfin) จังหวัดสระแก้ว จำนวน 20 คน รวมจำนวนทั้งสิ้น 65 คน</t>
  </si>
  <si>
    <t>- ร้อยละของหน่วยบริการมีแผนทางการเงิน(Planfin) ที่มีคุณภาพตามเกณฑ์ที่กำหนด ร้อยละ 100
- ร้อยละของหน่วยบริการมีผลต่างของแผนและผลของรายได้ ไม่เกินร้อยละ  5 (รายได้สูงกว่าหรือต่ำกว่าแผนได้ไม่เกินร้อยละ 5)</t>
  </si>
  <si>
    <t>1) ทุกหน่วยบริการจัดทำแผนทางการเงินที่มีคุณภาพ 
2) วางระบบเฝ้าระวังตามแผนทางการเงินหน่วยบริการรายเดือน</t>
  </si>
  <si>
    <t>ผู้รับผิดชอบงานจัดเก็บรายได้ของโรงพยาบาล /สสจ. และผู้เกี่ยวข้อง จำนวน 50 คน</t>
  </si>
  <si>
    <t>หน่วยบริการผ่านเกณฑ์การประเมินประสิทธิภาพบริหารการเงิน 7 Plus Efficiency Score
หัวข้อระยะเวลาถัวเฉลี่ยในการเรียกเก็บหนี้ ร้อยละ 80</t>
  </si>
  <si>
    <t>หน่วยบริการมีระบบรายงานข้อมูลการเรียกเก็บระหว่างหน่วยบริการสิทธิ UC ประกันสังคม ต่างด้าว</t>
  </si>
  <si>
    <t>1) ค่าอาหารว่างและเครื่องดื่ม 65 คนๆ ละ 1 มื้อๆ ละ 35 บาท</t>
  </si>
  <si>
    <t>ผู้รับผิดชอบการจัดทำแผนทางการเงิน (Planfin) ผู้รับผิดชอบการจัดทำแผนเงินบำรุงของหน่วยบริการ คณะทำงานกลั่นกรองการจัดทำแผนทางการเงิน (Planfin) จังหวัดสระแก้ว จำนวน 65 คน</t>
  </si>
  <si>
    <t>- ร้อยละของหน่วยบริการมีแผนทางการเงิน(Planfin) ที่มีคุณภาพตามเกณฑ์ที่กำหนด ร้อยละ 100 
- ร้อยละของหน่วยบริการมีแผนงินบำรุง ที่มีคุณภาพตามเกณฑ์ที่กำหนด ร้อยละ 100</t>
  </si>
  <si>
    <t>ทุกหน่วยบริการจัดทำแผนทางการเงิน (Planfin) และแผนเงินบำรุงที่มีคุณภาพ</t>
  </si>
  <si>
    <t>4) ค่าเช่าที่พัก 1 ห้องๆ ละ 2 คืนๆ ละ 1,000 บาท</t>
  </si>
  <si>
    <t>3) ค่าสมนาคุณวิทยากรวิทยากร 1 คนๆ ละ 7 ชั่วโมงๆ ละ 1,200 บาท</t>
  </si>
  <si>
    <t>2) ค่าอาหารว่างและเครื่องดื่ม 75 คนๆ ละ 2 มื้อๆ ละ 35 บาท</t>
  </si>
  <si>
    <t>1 ต.ค.-30 ธ.ค. 66</t>
  </si>
  <si>
    <t>1) ค่าอาหารกลางวัน 75 คนๆ ละ 1 มื้อๆ ละ 80 บาท</t>
  </si>
  <si>
    <t>รพ.27 คน
สสอ.9 คน
รพ.สต.อำเภอละ 3 คน จำนวน 27 คน
และผู้เกี่ยวข้อง รวม 75 คน</t>
  </si>
  <si>
    <t>หน่วยบริการมีแนวทางการจัดการข้อร้องเรียนและเจรจาไกล่เกลี่ยสามารถปฏิบัติงานได้อย่างมีประสิทธิภาพ</t>
  </si>
  <si>
    <t>กลุ่มเป้าหมายเข้าร่วมอบรมหลักสูตรการจัดการข้อร้องเรียนและเจรจาไกล่เกลี่ย</t>
  </si>
  <si>
    <t>คณะทำงานการเงินการคลังระดับจังหวัด จำนวน 35 คน</t>
  </si>
  <si>
    <t>1) ค่าอาหารว่างและเครื่องดื่ม 155 คนๆ ละ 1 มื้อๆ ละ 35 บาท</t>
  </si>
  <si>
    <t>ผู้รับผิดชอบงาน
ข้อมูล จ้าหน้าที่ที่เกี่ยวข้องในโรงพยาบาล/รพ.สต.และเจ้าหน้าที่สาธารณสุขจังหวัดสระแก้วจำนวน 155 คน</t>
  </si>
  <si>
    <t>ผู้รับผิดชอบงานและเจ้าหน้าที่สามารถเข้าใช้งานข้อมูลบริการประชากรต่างชาติได้ ร้อยละ 100</t>
  </si>
  <si>
    <t>มีข้อมูลบริการสุขภาพประชากรต่างชาติ และระบบโปรแกรมการตรวจสุขภาพและประกันสุขภาพแรงงานต่างด้าว  ที่สามารถเข้าถึงได้สะดวก</t>
  </si>
  <si>
    <t>2) ค่าอาหารว่างและเครื่องดื่ม 32 คนๆ ละ 2 มื้อๆ ละ 35 บาท</t>
  </si>
  <si>
    <t>1) ค่าอาหารกลางวัน 32 คนๆ ละ 1 มื้อๆ ละ 80 บาท</t>
  </si>
  <si>
    <t>ผู้รับผิดชอบงานต่างด้าวในโรงพยาบาลและเจ้าหน้าที่สาธารณสุขจังหวัดสระแก้ว จำนวน 32 คน</t>
  </si>
  <si>
    <t>แรงงานต่างด้าว ที่มารับบริการสาธารณสุขสุข ที่โรงพยาบาล/รพ.สต. มีหลักประกันสุขภาพ เพิ่มขึ้นร้อยละ  5</t>
  </si>
  <si>
    <t>แรงงานต่างด้าว ที่มารับบริการสาธารณสุขสุข ที่โรงพยาบาล/รพ.สต. มีหลักประกันสุขภาพผู้รับผิดชอบงานมีทักษะ ความรู้ ความเข้าใจเพิ่มขึ้น</t>
  </si>
  <si>
    <t>คณะกรรมการบริหารจัดการกองทุนหลักประกันสุขภาพคนต่างด้าวและแรงงานต่างด้าวจังหวัดสระแก้วและเจ้าหน้าที่กลุ่มงานประกันสุขภาพ จำนวน 30 คน</t>
  </si>
  <si>
    <t>ร้อยละ 90 ของความครอบคลุมการประกันสุขภาพในแรงงานต่างด้าวที่เข้าเมืองถูกต้องตามกฎหมาย</t>
  </si>
  <si>
    <t>2) ค่าจัดทำสื่อประชาสัมพันธ์(โปสเตอร์ 3 ภาษา) 2,000 ชุดๆ ละ 5 บาท</t>
  </si>
  <si>
    <t>1) ค่าจัดทำสื่อประชาสัมพันธ์(แผ่นพับ 3 ภาษา) 10,000 ชุดๆ ละ 3 บาท</t>
  </si>
  <si>
    <t>รพ.ทุกแห่ง /สำนักงานจัดหางานจังหวัด  /สำนักงานตรวจคนเข้าเมือง  จำนวน  13  แห่ง</t>
  </si>
  <si>
    <t>นายจ้างและแรงงานต่างด้าวสามารถ เข้าถึงและทราบช่องทางการตรวจสุขภาพและประกันสุขภาพแรงงานต่างด้าว</t>
  </si>
  <si>
    <t>คณะทำงานพัฒนาระบบข้อมูลบริการประชากรต่างชาติ จำนวน 15 คน</t>
  </si>
  <si>
    <t>หน่วยบริการและผู้เกี่ยวข้องเข้าถึงข้อมูลบริการสุขภาพประชากรต่างชาติได้สะดวกและสามารถนำไปใช้ต่อได้</t>
  </si>
  <si>
    <t>โรงพยาบาล จำนวน 9 แห่ง</t>
  </si>
  <si>
    <t>ร้อยละ 100 ของหน่วยบริการไม่ประสบภาวะวิกฤติทางการเงินระดับ
4 ขึ้นไป</t>
  </si>
  <si>
    <t>1.มีการกำกับติดตามผ่านระบบ HMONEY ทุกเดือน
2.ติดตามผลการดำเนินงานในการประชุม คปสจ.ทุกไตรมาส</t>
  </si>
  <si>
    <t>7. นิเทศงาน กำกับ ติดตามประสิทธิภาพการบริหารการเงินการคลังของหน่วยบริการ</t>
  </si>
  <si>
    <t>5) ค่าของที่ระลึกศึกษาดูงาน 2 ชิ้นๆ ละ 1,500 บาท</t>
  </si>
  <si>
    <t>คณะกรรมการบริการการเงินการคลังของหน่วยบริการ /สสจ. และผู้เกี่ยวข้อง จำนวน 80 คน</t>
  </si>
  <si>
    <t>1.ร้อยละ 100 ของหน่วยบริการไม่ประสบภาวะวิกฤติทางการเงินระดับ
4 ขึ้นไป
2. ร้อยละ 80 ของหน่วยบริการ มีผลการประเมินประสิทธิภาพ TPS Score ผ่านเกณฑ์ระดับ A, B</t>
  </si>
  <si>
    <t>มีการแลกเปลี่ยนเรียนรู้การบริหารจัดการด้านการเงินการคลัง</t>
  </si>
  <si>
    <t>2) ค่าอาหารว่างและเครื่องดื่ม 55 คนๆ ละ 2 มื้อๆ ละ 35 บาท</t>
  </si>
  <si>
    <t>1) ค่าอาหารกลางวัน 55 คนๆ ละ 1 มื้อๆ ละ 80 บาท</t>
  </si>
  <si>
    <t>เจ้าหน้าที่การเงิน นักบัญชี/พัสดุ/เภสัชกร/หัวหน้างานบริหารทั่วไปของหน่วยบริการ และผู้เกี่ยวข้องจำนวน 55 คน</t>
  </si>
  <si>
    <t>ร้อยละ 80 หน่วยบริการผ่านเกณฑ์การประเมินประสิทธิภาพบริหารการเงิน 7 Plus Efficiency Score ระยะเวลาถัวเฉลี่ยการบริหารสินค้าคงคลัง</t>
  </si>
  <si>
    <t>มีแนวทางการดำเนินงานการบริหารจัดการสินค้าคงคลังและการบริหารจัดการเจ้าหนี้เป็นไปในแนวทางเดียวกัน</t>
  </si>
  <si>
    <t>4) ค่าเช่าที่พัก 2 ห้องๆ ละ 2 คืนๆ ละ 1,450 บาท</t>
  </si>
  <si>
    <t>3) ค่าสมนาคุณวิทยากร 2 คนๆ ละ 7 ชั่วโมงๆ ละ 600 บาท</t>
  </si>
  <si>
    <t>2) ค่าอาหารกลางวัน 70 คนๆ ละ 2 มื้อๆ ละ 80 บาท</t>
  </si>
  <si>
    <t>1) ค่าอาหารว่างและเครื่องดื่ม 70 คนๆ ละ 4 มื้อๆ ละ 35 บาท</t>
  </si>
  <si>
    <t>คณะกรรมการ CFO ของหน่วยบริการ จำนวน 9 รพ.ๆ ละ 6 /สสจ.และผู้เกี่ยวข้องจำนวน 16 คน</t>
  </si>
  <si>
    <t>หน่วยบริการไม่ประสบภาวะวิกฤตทางการเงินระดับ
4-7 ร้อยละ 100</t>
  </si>
  <si>
    <t>พัฒนาทักษะ ความรู้ความเข้าใจ และเพิ่มศักยภาพของคณะกรรมการบริหารการเงินการคลังของหน่วยบริการ ให้มีการบริหารการเงินการคลังได้อย่างมีประสิทธิภาพและยั่งยืน</t>
  </si>
  <si>
    <t>เจ้าหน้าที่การเงิน นักบัญชีของหน่วยบริการ และเจ้าหน้าที่ผู้เกี่ยวข้องของสำนักงานสาธารณสุขจังหวัดสระแก้ว จำนวน 35 คน</t>
  </si>
  <si>
    <t>หน่วยบริการมีและใช้เกณฑ์การบันทึกบัญชีเป็นมาตรฐานเดียวกัน</t>
  </si>
  <si>
    <t>หน่วยบริการมีหลักเกณฑ์ในการบันทึกบัญชีเป็นมาตรฐานเดียวกันทุกหน่วยบริการ</t>
  </si>
  <si>
    <t>โรงพยาบาลที่มีปัญหาด้านการเงินการคลัง</t>
  </si>
  <si>
    <t>ร้อยละ 100 ของหน่วยบริการที่มีปัญหาทางการเงินการคลังได้รับการแก้ไข</t>
  </si>
  <si>
    <t>มีการแลกเปลี่ยนเรียนรู้ วิเคราะห์และชี้แนะแนวทางแก้ไขปัญหาด้านการเงินการคลัง</t>
  </si>
  <si>
    <t>1) ค่าอาหารว่างและเครื่องดื่ม 20 คนๆ ละ 2 มื้อๆ ละ 35 บาท</t>
  </si>
  <si>
    <t>คณะกรรมการพัฒนาระบบบริหารการเงินการคลังระดับจังหวัด จำนวน 20 คน</t>
  </si>
  <si>
    <t>โครงการพัฒนาประสิทธิภาพการบริหารจัดการการเงินการคลัง ปีงบประมาณ พ.ศ. 2567</t>
  </si>
  <si>
    <t>(หนึ่งล้านสามแสนเก้าหมื่นแปดพันสองร้อยสามสิบเจ็ดบาทถ้วน)</t>
  </si>
  <si>
    <t>9) ค่าตอบแทนกรรมการ 4 ๆ ละ 400 บาท</t>
  </si>
  <si>
    <t>8) ค่าตอบแทนกรรมการบุคลลภายนอก  1 ๆ ละ 2 ๆ ละ 800 บาท</t>
  </si>
  <si>
    <t>7) ค่าเงินรางวัลรองชนะเลิศอันดับ 2 (พชอ.ดีเด่น) 1 ๆ ละ 2,000 บาท</t>
  </si>
  <si>
    <t>6) ค่าเงินรางวัลรองชนะเลิศอันดับ 1 (พชอ.ดีเด่น) 1 ๆ ละ 3,000 บาท</t>
  </si>
  <si>
    <t>5) ค่าเงินรางวัลชนะเลิศ (พชอ.ดีเด่น) 1 ๆ ละ 4,000 บาท</t>
  </si>
  <si>
    <t>4) ค่าเงินรางวัลชมเชย (เรื่องเล่า 3 หมอ) 6 อันๆ ละ 500 บาท</t>
  </si>
  <si>
    <t>3) ค่าเงินรางวัลรองชนะเลิศอันดับ 2 (เรื่องเล่า 3 หมอ) 1 อันๆ ละ 1,500 บาท</t>
  </si>
  <si>
    <t>2) ค่าเงินรางวัลรองชนะเลิศอันดับ 1 (เรื่องเล่า 3 หมอ) 1 อันๆ ละ 2,000 บาท</t>
  </si>
  <si>
    <t>วรรนิภา  เกลี้ยงสุวรรณ</t>
  </si>
  <si>
    <t>สำนักสนับสนุนสุขภาพปฐมภูมิ</t>
  </si>
  <si>
    <t>1) ค่าเงินรางวัลชนะเลิศ (เรื่องเล่า 3 หมอ) 1 อันๆ ละ 3,000 บาท</t>
  </si>
  <si>
    <t>เครือข่ายสุขภาพอำเภอ 9 แห่ง คณะกรรมการ พชอ./พชต./ตำบลจัดการสุขภาพ อสม. ภาคประชาชน เอกชน คณะทำงาน</t>
  </si>
  <si>
    <t>เครือข่ายสุขภาพระดับอำเภอได้แลกเปลี่ยนเรียนรู้ นำเสนอผลงาน ประชาสัมพันธ์บูรณาการงานสุขภาพปฐมภูมิ 
ในระดับจังหวัด</t>
  </si>
  <si>
    <t>1. เครือข่ายสุขภาพระดับอำเภอได้แลกเปลี่ยน ประชาสัมพันธ์บูรณาการงานสุขภาพปฐมภูมิ ในระดับจังหวัด 
2. ได้ Best practice อย่างน้อยจำนวน 9 เรื่อง
3. ได้ พชอ.ดีเด่น ระดับจังหวัด</t>
  </si>
  <si>
    <t>38. 14.ประกวดการพัฒนาระบบบริการปฐมภูมิ (เรื่องเล่า 3 หมอ,พชอ.ดีเด่น) บูรณาการกับประชุมวิชาการจังหวัด</t>
  </si>
  <si>
    <t>เจนจิรา มหา</t>
  </si>
  <si>
    <t>คณะทำงานประเมินฯ ระดับจังหวัด 7 คน</t>
  </si>
  <si>
    <t xml:space="preserve">โรงพยาบาลผ่านเกณฑ์มาตรฐานงานรังสีวินิจฉัย ร้อยละ 100 </t>
  </si>
  <si>
    <t>โรงพยาบาลผ่านเกณฑ์มาตรฐาน ผู้ป่วยและเจ้าหน้าที่ได้รับบริการที่ปลอดภัย</t>
  </si>
  <si>
    <t>37. 6.5 ตรวจประเมินคุณภาพงานรังสีวินิจฉัยของโรงพยาบาล (X-ray)</t>
  </si>
  <si>
    <t>ภคภรณ์ ธงเทียว</t>
  </si>
  <si>
    <t>โรงพยาบาล ในสังกัดสำนักงานสาธารณสุขจังหวัดสระแก้ว จำนวน 9 แห่ง</t>
  </si>
  <si>
    <t xml:space="preserve">1. สถานบริการ สังกัดสำนักงานสาธารณสุขจังหวัดสระแก้ว ผ่านเกณฑ์การประเมินขั้นพื้นฐาน (The must) ร้อยละ 100
2. สถานบริการ สังกัดสำนักงานสาธารณสุขจังหวัดสระแก้ว ผ่านเกณฑ์การประเมินในระดับขั้นสูง (The best) ร้อยละ 80 </t>
  </si>
  <si>
    <t>ทราบผลการประเมินและให้ข้อเสนอแนะตามเกณฑ์การพัฒนาสถานบริการ ตามนโยบาย EMS</t>
  </si>
  <si>
    <t>36. 11.2 ประเมินรับรองการพัฒนาสถานบริการ ตามนโยบาย EMS (Environment, Modernization and Smart Service)</t>
  </si>
  <si>
    <t>1) ค่าเบี้ยเลี้ยงเจ้าหน้าที่และพนักงานขับรถยนต์ 4 คนๆ ละ 9 วันๆ ละ 120 บาท</t>
  </si>
  <si>
    <t>มีการลงเยี่ยมศูนย์สาธิตและยืมอุปกรณ์เครื่องช่วยความพิการฟื้นฟูสมรรถภาพที่บ้าน ร้อยละ 100</t>
  </si>
  <si>
    <t>เกิดการเสริมพลัง แลกเปลี่ยนเรียนรู้ และให้ข้อเสนอแนะการพัฒนางาน</t>
  </si>
  <si>
    <t>35. 9.3 ลงเยี่ยมศูนย์สาธิตและยืมอุปกรณ์เครื่องช่วยความพิการฟื้นฟูสมรรถภาพที่บ้าน ของโรงพยาบาล ร่วมกับ องค์การบริการส่วนจังหวัด (อบจ.)</t>
  </si>
  <si>
    <t>โรงพยาบาลผ่านเกณฑ์มาตรฐานห้องปฏิบัติการทางการแพทย์ (LAB) ร้อยละ 100</t>
  </si>
  <si>
    <t xml:space="preserve">34. 6.4 ตรวจประเมินคุณภาพห้องปฏิบัติการทางการแพทย์ของโรงพยาบาล (LAB) </t>
  </si>
  <si>
    <t>2) ค่าอาหารกลางวัน 30 คนๆ ละ 1 มื้อๆ ละ 80 บาท</t>
  </si>
  <si>
    <t>อาทิตย์ ค้าเจริญ</t>
  </si>
  <si>
    <t>ผู้รับผิดชอบงาน พชอ.และงานควบคุมโรค ของสำนักงานสาธารณสุขอำเภอ  อำเภอละ 2 คนและคณะทำงาน</t>
  </si>
  <si>
    <t>ผู้รับผิดชอบงาน สามารถเขียนผลงานวิชาการ รางวัลคุณภาพแห่งชาติ ผ่านเกณฑ์ที่กำหนด</t>
  </si>
  <si>
    <t>เพื่อเพิ่มทักษะในการเขียนผลงานวิชาการ รางวัลคุณภาพแห่งชาติ</t>
  </si>
  <si>
    <t>33. 13.3 อบรมพัฒนาศักยภาพ การเขียนผลงานวิชาการรางวัลคุณภาพแห่งชาติ</t>
  </si>
  <si>
    <t>4) ค่าเช่าที่พัก 50 ห้องๆ ละ 1 คืนๆ ละ 750 บาท</t>
  </si>
  <si>
    <t>3) ค่าจ้างเหมารรถบัสปรับอากาศ 2 ชั้น พร้อมน้ำมันเชื้อเพลิง 1 คันๆ ละ 2 วันๆ ละ 18,000 บาท</t>
  </si>
  <si>
    <t>1) ค่าอาหารมื้อเดียว 50 คนๆ ละ 3 มื้อๆ ละ 400 บาท</t>
  </si>
  <si>
    <t>ผู้แทนคณะกรรมการพัฒนาคุณภาพชีวิตระดับอำเภอ อำเภอละ 5 คน</t>
  </si>
  <si>
    <t>คณะกรรมการพัฒนาคุณภาพชีวิตระดับอำเภอเกิดการแลกเปลี่ยนเรียนรู้การดำเนินงาน และมีแนวทางในการดำเนินงาน</t>
  </si>
  <si>
    <t>ได้แลกเปลี่ยนเรียนรู้การดำเนินงานพัฒนาคุณภาพชีวิตระดับอำเภอ</t>
  </si>
  <si>
    <t>32. 13.4 ศึกษาดูงานการดำเนินงานพัฒนาคุณภาพชีวิตระดับอำเภอ ดีเด่น</t>
  </si>
  <si>
    <t>คณะกรรมการพัฒนาคุณภาพห้องปฏิบัติการทางการแพทย์ของโรงพยาบาล 15 คน</t>
  </si>
  <si>
    <t>มีแนวทางการจัดซื้อ/จัดหาร่วมวัสดุวิทยาศาสตร์เวชภัณฑ์มิใช่ยา เป็นมาตรฐานเดียวกันทั้งจังหวัด จำนวน 1 ฉบับ</t>
  </si>
  <si>
    <t>1.ได้แนวทางการจัดซื้อ/จัดหาร่วมวัสดุวิทยาศาสตร์เวชภัณฑ์มิใช่ยา เป็นมาตรฐานเดียวกันทั้งจังหวัด 2. เกิดมาตรฐานห้องปฏิบัติการทางการแพทย์เป็นไปตามเกณฑ์กำหนด</t>
  </si>
  <si>
    <t>31. 6.1 ประชุมการจัดซื้อ/จัดหาร่วมวัสดุวิทยาศาสตร์เวชภัณฑ์มิใช่ยา และคณะกรรมการพัฒนาคุณภาพห้องปฏิบัติการทางการแพทย์ของโรงพยาบาล</t>
  </si>
  <si>
    <t xml:space="preserve"> คณะทำงานและเจ้าหน้าที่ที่เกี่ยวข้อง 40 คน</t>
  </si>
  <si>
    <t>เจ้าหน้าที่สามารถปฏิบัติงานได้อย่างถูกต้องปลอดภัย และสามารถใช้เลือด และ ผลิตภัณ์ของเลือดให้ปลอดภัยและเหมาะสมกับผู้ป่วย  ร้อยละ 100</t>
  </si>
  <si>
    <t>เจ้าหน้าที่สามารถปฏิบัติงานได้อย่างถูกต้องปลอดภัย และ สามารถใช้เลือดและผลิตภัณ์ของเลือดให้ปลอดภัย เหมาะสมกับผู้ป่วย</t>
  </si>
  <si>
    <t>30. 6.3 อบรมความรู้เทคนิคการเจาะเลือดที่ถูกต้อง การใช้เลือดอย่างเหมาะสม และความปลอดภัยในห้องปฏิบัติการ</t>
  </si>
  <si>
    <t>3) ค่าป้ายไวนิล 2 ๆ ละ 3 ๆ ละ 1 ตร.ม.ๆ ละ 150 บาท</t>
  </si>
  <si>
    <t>รำไพร คำฉัตร</t>
  </si>
  <si>
    <t>18-24 มี.ค. 67</t>
  </si>
  <si>
    <t>สบส.</t>
  </si>
  <si>
    <t>สสจ./รพ./สสอ./ อสม. จำนวน 100 คน</t>
  </si>
  <si>
    <t>สร้างขวัญกำลังให้แก่ อสม.ดีเด่น</t>
  </si>
  <si>
    <t>เพื่อยกย่องและเชิดชูเกียรติ อสม.จังหวัดสระแก้ว</t>
  </si>
  <si>
    <t>29. 12.4 รณรงค์เนื่องในวัน อสม.แห่งชาติ จังหวัดสระแก้ว</t>
  </si>
  <si>
    <t>คณะทำงานห้องปฏิบัติการทางการแพทย์ และผู้เกี่ยวข้อง 15 คน</t>
  </si>
  <si>
    <t>โรงพยาบาลมีการสำรองเลือดที่เพียงพอ ร้อยละ 100</t>
  </si>
  <si>
    <t>เกิดการวางระบบบริหารจัดการเลือดในโรงพยาบาลที่เป็นรูปธรรม</t>
  </si>
  <si>
    <t>28. 6.2 ประชุมการบริหารจัดการเลือดในโรงพยาบาล ผ่านระบบออนไลน์</t>
  </si>
  <si>
    <t>คณะทำงานและผู้ที่เกี่ยวข้อง จำนวน 30 คน</t>
  </si>
  <si>
    <t>ผู้เข้าร่วมประชุมเข้าใจเกณฑ์และรูปแบบการดำเนินงานฯ ร้อยละ 100</t>
  </si>
  <si>
    <t>มีแนวทางการดำเนินงานพัฒนสถานบริการ สังกัดสำนักงานปลัดกระทรวงสาธารณสุข ตามนโยบาย EMS ที่เป็นรูปธรรม</t>
  </si>
  <si>
    <t>27. 11.1 ประชุมชี้แจงนโยบายการพัฒนาสถานบริการ ตามนโยบาย EMS (Environment, Modernization and Smart Service)</t>
  </si>
  <si>
    <t>คณะทำงานและผู้ที่เกี่ยวข้อง</t>
  </si>
  <si>
    <t>โรงพยาบาลสามารถดำเนินการตามแผนพัฒนาคุณภาพโรงพยาบาลตามระยะเวลาที่กำหนด ร้อยละ 100</t>
  </si>
  <si>
    <t>มีการประชุมคณะทำงานพัฒนาคุณภาพโรงพยาบาลและระบบงานที่สำคัญ(HA) เพื่อเกิดการทำงานไปในทิศทางเดียวกัน</t>
  </si>
  <si>
    <t>26. 10.1 ประชุมคณะทำงานพัฒนาคุณภาพโรงพยาบาลและระบบงานที่สำคัญ(HA) ผ่านระบบออนไลน์</t>
  </si>
  <si>
    <t>1) ค่าอาหารว่างและเครื่องดื่ม 20 คนๆ ละ 1 มื้อๆ ละ 35 บาท</t>
  </si>
  <si>
    <t xml:space="preserve"> คณะทำงานพัฒนาระบบสาธารณสุขในเรือนจำ/คณะทำงาน 20 คน</t>
  </si>
  <si>
    <t>มีแผนปฏิบัติการพัฒนาระบบริการสาธารณสุขในเรือนจำ จำนวน 1 แผน</t>
  </si>
  <si>
    <t xml:space="preserve">มีแผนปฏิบัติการพัฒนาระบบริการสาธารณสุขในเรือนจำ </t>
  </si>
  <si>
    <t>25. 7.1 ประชุมคณะทำงานพัฒนาระบบริการสาธารณสุขในเรือนจำ</t>
  </si>
  <si>
    <t>ณัฐกริช   โกมลศรี</t>
  </si>
  <si>
    <t>ผู้บริหารและผู้รับผิดชอบงานระดับ สสจ. รพ. สสอ. รพ.สต.และชุมชน 
9 อำเภอ</t>
  </si>
  <si>
    <t>กลุ่มเป้าหมายที่สำคัญได้รับการรับบริการผ่านระบบ Telemedicine เชื่อมโยงไปยัง รพ.สต. และชุมชน ร้อยละ 100</t>
  </si>
  <si>
    <t>1.ได้ทราบการวางระบบบริการและการกำหนดกลุ่มเป้าหมายที่สำคัญที่ได้รับบริการผ่านระบบ Telemedicine 
2.ได้รับทราบปัญหาอุปสรรคในการดำเนินงาน</t>
  </si>
  <si>
    <t>24. 2.1 ลงเยี่ยมการจัดบริการการแพทย์ทางไกล (Telemedicine) อำเภอ</t>
  </si>
  <si>
    <t xml:space="preserve"> 1.ผู้บริหารและคณะทำงานระดับจังหวัด 5 คน   2. รพ.9 แห่ง</t>
  </si>
  <si>
    <t>โรงพยาบาลให้บริการการดูแลผู้ป่วยในที่บ้าน ร้อยละ 100</t>
  </si>
  <si>
    <t>ได้ทราบความก้าวหน้าของการดำเนินงาน และปัญหาอุปสรรคของการดำเนินงาน</t>
  </si>
  <si>
    <t>23. 8.3 ลงเยี่ยมการดำเนินงานการดูแลผู้ป่วยในที่บ้าน (Home ward)</t>
  </si>
  <si>
    <t>23-23 พ.ย. 66</t>
  </si>
  <si>
    <t>สสจ./สสอ./รพ./อสม.ดีเด่น จังหวัดสระแก้ว จำนวน 30 คน</t>
  </si>
  <si>
    <t>มีอาสาสมัครสาธารณสุข ดีเด่น เป็นต้นแบบการดำเนินงานด้านสุขภาพ ระดับจังหวัด จำนวน 12 สาขา</t>
  </si>
  <si>
    <t>เพื่อเกิดการแลกเปลี่ยนเรียรู้การดำเนินงานด้านการส่งเสริมสุขภาพ 12 ด้าน</t>
  </si>
  <si>
    <t>22. 12.2 ประชุมเตรียมความพร้อม ประกวด อสม.ดีเด่น ระดับเขต ภาค ชาติ</t>
  </si>
  <si>
    <t>1) ค่าอาหารว่างและเครื่องดื่ม 35 คนๆ ละ 1 มื้อๆ ละ 35 บาท</t>
  </si>
  <si>
    <t>คณะกรรมการพัฒนาคุณภาพชีวิตระดับจังหวัด คณะทำงาน จำนวน 35 คน</t>
  </si>
  <si>
    <t>มีประเด็นร่วมระดับจังหวัดและมีแผนการดำเนินงาน</t>
  </si>
  <si>
    <t>21. 13.1 ประชุมคณะกรรมการพัฒนาคุณภาพชีวิตระดับจังหวัด</t>
  </si>
  <si>
    <t>6) ค่าวัสดุสำนักงาน 1 ชิ้นๆ ละ 250 บาท</t>
  </si>
  <si>
    <t>5) ค่าเงินรางวัล 12 อันๆ ละ 1,000 บาท</t>
  </si>
  <si>
    <t>4) ค่าถ่ายเอกสาร 1,000 แผ่นๆ ละ 0.5 บาท</t>
  </si>
  <si>
    <t>3) ค่าอาหารว่างและเครื่องดื่ม 65 คนๆ ละ 6 มื้อๆ ละ 35 บาท</t>
  </si>
  <si>
    <t>2) ค่าอาหารกลางวัน 65 คนๆ ละ 3 มื้อๆ ละ 80 บาท</t>
  </si>
  <si>
    <t>1-3 พ.ย. 66</t>
  </si>
  <si>
    <t>1) ค่าตอบแทนกรรมการการประกวด 12 คนๆ ละ 400 บาท</t>
  </si>
  <si>
    <t>คณะกรรมการการประกวด จำนวน 48 คน (จำนวน 4 วันๆละ 4 สาขา)</t>
  </si>
  <si>
    <t>20. 12.1 ประกวด อสม.ดีเด่น ระดับจังหวัดสระแก้ว จำนวน 12 สาขา (ตาม สาขา อสม.)</t>
  </si>
  <si>
    <t>1 พ.ย.-31 ธ.ค. 66</t>
  </si>
  <si>
    <t xml:space="preserve">1.คณะกรรมการพัฒนาระบบ IMC 
2.คณะกรรมการระบบการดูแลต่อเนื่อง (COC)
3.คณะกรรมการ Service plan
จำนวน 60 คน </t>
  </si>
  <si>
    <t>มีคู่มือการเยี่ยมบ้านคุณภาพ จำนวน 1 เล่ม</t>
  </si>
  <si>
    <t xml:space="preserve">สามารถดำเนินการตามแนวทางคู่มือการเยี่ยมบ้านคุณภาพ ตามกลุ่มโรค
(1) Stroke (2) Palliative care (3) TB (4) กลุ่มโรคเด็ก (5) CAPD (6) Trauma (7) STEMI </t>
  </si>
  <si>
    <t>19. 9.2 ประชุมการจัดทำคู่มือการเยี่ยมบ้านคุณภาพ จังหวัดสระแก้ว</t>
  </si>
  <si>
    <t>4) ค่าจ้างเหมารถรถตู้ต่างจังหวัด 3,000 บาทพร้อมน้ำมันเชื้อเพลิงไป-กลับ (348กม. *4 บาท) 1392 บาท รวมเป็นเงิน 4392 1 คันๆ ละ 1 วันๆ ละ 4,392 บาท</t>
  </si>
  <si>
    <t>3) ค่าของที่ระลึกศึกษาดูงาน 1 ชิ้นๆ ละ 1,500 บาท</t>
  </si>
  <si>
    <t>27-27 ต.ค. 66</t>
  </si>
  <si>
    <t>คณะทำงาน  Home ward 50 คน</t>
  </si>
  <si>
    <t>เกิดการแลกเปลี่ยนเรียนรู้ในการพัฒนางานการดูแลผู้ป่วยในที่บ้าน (Home ward) จังหวัดสระแก้ว และจันทบุรี และสามารถนำมาปฏิบัติงานได้่จริง</t>
  </si>
  <si>
    <t>18. 8.2 ศึกษาดูงานการดำเนินงานการดูแลผู้ป่วยในที่บ้าน (Home ward)</t>
  </si>
  <si>
    <t>1)  หน่วยบริการปฐมภูมิและเครือข่ายหน่วยบริการปฐมภูมิ
คลินิกหมอครอบครัวตำบลสระแก้ว1
คลินิกหมอครอบครัวตำบลสระแก้ว2
คลินิกหมอครอบครัวตำบลสระแก้ว3
โรงพยาบาลส่งเสริมสุขภาพตำบลท่าเกษม
รพ.สต.ศาลาลำดวน
รพ.สต.บ้านแก่งสีเสียด
รพ.สต.ท่าแยก
รพ.สต.คลองน้ำใส
รพ.สต.คลองผักขม
รพ.สต.บ้านแก้ง
รพ.สต.เขาสิงหํโต
รพ.สต.โคกสัมพันธ์
รพช.คลองหาด
รพ.สต.บ้านนาดี
รพ.สต.ราชันย์
รพ.สต.บ้านหนองแวง
โรงพยาบาลตาพระยา
รพ.สต.นวมินทราขินี
รพ.สต.โคคลาน
รพ.สต.หนองติม
รพ.สต.โคกเพร็ก
รพ.สต.กุดวียน
รพ.สต.ทุ่งมหาเจริญ
รพ.สต.ตาหลังใน
รพ.สต.บ้านคลองตะเคียนชัย
รพ.วังน้ำเย็น1
สอ.คลองหินปูน
รพ.วังน้ำเย็น2
รพ.สต.บ้านคลองมะนาว
รพ.วัฒนานคร
รพ.สต.บ้านหนองเทา
รพ.สต.บ้านเขาพรมสุวรรณ
รพ.สต.บ้านห้วยโจด
รพ.สต.บ้านห้วยเดื่อ
รพ.สต.บ้านซับนกแก้ว
รพ.สต.บ้านช่องกุ่ม
โรงพยาบาลอรัญประเทศ 1
รพ.สต.บ้านใหม่หนองไทร
รพ.สต.บ้านโรงเรียน
รพ.สต.หนองสังข์
รพ.สต.คลองทับจันทร์
รพ.สต.คลองหว้า
รพ.สต.ฟากห้วย
โรงพยาบาลอรัญประเทศ 2
รพ.สต.ซับมะนาว
รพ.สต.เขาฉกรรจ์
รพ.สต.ไทรทอง
รพ.สต.เขาสามสิบ
รพ.สต.บ้านหนองหว้า
โรงพยาบาลโคกสูง
รพ.สต.โคกสูง
รพ.สต.หนองแวง
โรงพยาบาลวังสมบูรณ์
รพ.สต.บ้านถวายเฉลิมพระเกียรติ
รพ.สต.บ้านทุ่งกบินทร์
สามารถเบิกค่าใช้จ่ายได้ตามรายละเอียด ดังนี้
"1. ค่าอาหารกลางวัน 
2. ค่าอาหารว่างและเครื่องดื่ม
3. ค่าจ้างถ่ายเอกสาร 
4. ค่าวัสดุสำนักงาน 
5. ค่าป้ายประชาสัมพันธ์
6. ค่าวัสดุประชาสัมพันธ์
7. ค่าวัสดุงานบ้านงานครัว 
8. ค่าวัสดุวิทยาศาสตร์และการแพทย์
9. ค่าจ้างเหมารถประชาสัมพันธ์
10. ค่าสมนาคุณวิทยากร
11. ค่าตอบแทนปฏิบัติงานนอกเวลาราชการและในวันหยุดราชการ
12. ค่าเบี้ยเลี้ยงปฏิบัติงาน" 55 ๆ ละ 1 ๆ ละ 1 ๆ ละ 15,000 บาท</t>
  </si>
  <si>
    <t>หน่วยบริการปฐมภูมิและเครือข่ายหน่วยบริการปฐมภูมิ(PCU/NPCU)  จำนวน 55 ทีม</t>
  </si>
  <si>
    <t>หน่วยบริการปฐมภูมิและเครือข่ายหน่วยบริการปฐมภูมิ(PCU/NPCU) ทุกแห่ง ได้รับการสนับสนุนงบดำเนินงานพัฒนาระบบบริการสุขภาพ</t>
  </si>
  <si>
    <t>หน่วยบริการปฐมภูมิและเครือข่ายหน่วยบริการปฐมภูมิ(PCU/NPCU)  ได้รับการสนับสนุนงบดำเนินงานพัฒนาระบบบริการสุขภาพ</t>
  </si>
  <si>
    <t>17. สนับสนุนการดำเนินงานหน่วยบริการปฐมภูมิและเครือข่ายหน่วยบริการปฐมภูมิ</t>
  </si>
  <si>
    <t>ผู้บริหารและผู้เข้าร่วมประชุมคปสจ.</t>
  </si>
  <si>
    <t>โรงพยาบาลดำเนินการตามแผนพัฒนาคุณภาพโรงพยาบาลตามระยะเวลาที่กำหนด ร้อยละ 100</t>
  </si>
  <si>
    <t>ได้ทราบความก้าวหน้าและปัญหาอุปสรรคในการดำเนินงาน</t>
  </si>
  <si>
    <t>16. 10.2 รายงานความก้าวหน้าผลการดำเนินงานการพัฒนาคุณภาพโรงพยาบาล ในการประชุมคปสจ.</t>
  </si>
  <si>
    <t>1) ค่าใช้จ่ายได้ตามรายละเอียด ดังนี้ 1. ค่าอาหารกลางวัน 
 2. ค่าอาหารว่างและเครื่องดื่ม 3. ค่าจ้างถ่ายเอกสาร 
 4. ค่าวัสดุสำนักงาน 
 5. ค่าป้ายประชาสัมพันธ์ 6. ค่าวัสดุงานบ้านงานครัว 
 7. ค่าวัสดุวิทยาศาสตร์และการแพทย์ 8. ค่าจ้างเหมารถประชาสัมพันธ์ 9. ค่าเบี้ยเลี้ยงปฏิบัติงาน 10. ค่าตอบแทนปฏิบัติงานนอกเวลาราชการและในวันหยุดราชการ 9 งานๆ ละ 10,000 บาท</t>
  </si>
  <si>
    <t>สำนักงานสาธารณสุขอำเภอ 9 แห่ง</t>
  </si>
  <si>
    <t>พัฒนาคุณภาพชีวิตระดับอำเภอได้รับการสนับสนุนงบประมาณดำเนินงาน ทุกอำเภอ</t>
  </si>
  <si>
    <t>พัฒนาคุณภาพชีวิตระดับอำเภอได้รับการสนับสนุนงบประมาณดำเนินงาน</t>
  </si>
  <si>
    <t>15. 13.2 สนับสนุนการดำเนินงานพัฒนาคุณภาพชีวิตระดับอำเภอ</t>
  </si>
  <si>
    <t>2) ค่าอาหารว่างและเครื่องดื่ม 885 คนๆ ละ 2 มื้อๆ ละ 35 บาท</t>
  </si>
  <si>
    <t>1) ค่าอาหารกลางวัน 885 คนๆ ละ 1 มื้อๆ ละ 80 บาท</t>
  </si>
  <si>
    <t>ตัวแทน อสม. จำนวน 59 ตำบลๆละ 15 คน เป็น จำนวน 885 คน</t>
  </si>
  <si>
    <t>ผู้ป่วยกลุ่มเป้าหมายที่ได้รับการดูแลจาก อสม. หมอประจำบ้าน มีคุณภาพชีวิตที่ดี</t>
  </si>
  <si>
    <t>เพื่อให้เกิดความรู้ ทักษะ ทางด้านวิชาการสาธารณสุข เพื่อให้ อสม.หมอประจำบ้านสามารถนำนโยบายไปสู่การปฏฺบัติ และแก้ไขปัญหาในชุมชนได้อย่างมีประสิทธิภาพ</t>
  </si>
  <si>
    <t>14. 12.6 อบรมฟื้นฟูเพื่อพัฒนาศักยภาพ อสม.สู่การเป็น "สมาร์ท อสม." และ "อสม.หมอประจำบ้าน"</t>
  </si>
  <si>
    <t>2) ค่าอาหารว่างและเครื่องดื่ม 27 คนๆ ละ 4 มื้อๆ ละ 35 บาท</t>
  </si>
  <si>
    <t>1) ค่าอาหารกลางวัน 27 คนๆ ละ 2 มื้อๆ ละ 80 บาท</t>
  </si>
  <si>
    <t>คณะกรรมการ 23 คน และผู้จัดประชุม 4 คน รวม 27 คน จำนวน 2 ครั้ง</t>
  </si>
  <si>
    <t>เพื่อส่งเสริมศักยภาพและสนับสนุนสวัสดิการแก่อาสาสมัคร สาธารณสุขประจำหมู่บ้าน</t>
  </si>
  <si>
    <t>13. 12.5 การประชุมคณะกรรมการส่งเสริมและสนับสนุนอาสาสมัครสาธารณสุขประจำหมู่บ้านระดับจังหวัด</t>
  </si>
  <si>
    <t>3) ค่าจ้างเหมารถ(รถตู้) พร้อมน้ำมันเชื้อเพลิง 2 คันๆ ละ 3 วันๆ ละ 3,500 บาท</t>
  </si>
  <si>
    <t>2) ค่าเบี้ยเลี้ยงเจ้าหน้าที่ 15 คนๆ ละ 2 วันๆ ละ 160 บาท</t>
  </si>
  <si>
    <t>1) ค่าเบี้ยเลี้ยงเจ้าหน้าที่ 15 คนๆ ละ 1 วันๆ ละ 240 บาท</t>
  </si>
  <si>
    <t>จนท. สสจ.สระแก้ว , อสม.ดีเด่น และประธาน อสม.จังหวัดสระแก้ว จำนวน 15 คน</t>
  </si>
  <si>
    <t>เพื่อยกย่องและเชิดชูเกียรติ อสม.ดีเด่นระดับจังหวัด เขต ภาค ชาติ</t>
  </si>
  <si>
    <t>12. 12.3 นำ อสม.เข้าร่วมงาน และรับรางวัล วัน อสม.แห่งชาติ ปี 2567</t>
  </si>
  <si>
    <t>มีการรายงานผลการดูแลต่อเนื่องที่บ้าน ประจำทุกเดือน</t>
  </si>
  <si>
    <t xml:space="preserve">เกิดการติดตามการดูแลต่อเนื่องที่บ้านเพิ่มมากขึ้น </t>
  </si>
  <si>
    <t>11. 9.4 รายงานผลการดูแลต่อเนื่องที่บ้าน โดยโปรมแกรม Thai COC ในการประชุมคปสจ.</t>
  </si>
  <si>
    <t>1-30 ต.ค. 66</t>
  </si>
  <si>
    <t>คณะกรรมการพัฒนาระบบการดูแลต่อเนื่อง (COC) จำนวน 40 คน</t>
  </si>
  <si>
    <t>ผู้ป่วยได้รับการเยี่ยมบ้าน ร้อยละ 80</t>
  </si>
  <si>
    <t>รับทราบแนวทางการดำเนินงานและระบบการแจ้งเตือนการเยี่ยมบ้าน ผ่านแอปพลิเคชั่นไลน์</t>
  </si>
  <si>
    <t>10. 9.1 ประชุมคณะกรรมการพัฒนาระบบการดูแลต่อเนื่อง (COC) ผ่านระบบออนไลน์</t>
  </si>
  <si>
    <t>ผู้บริหารและผู้รับผิดชอบงาน เดือนละ 1 ครั้ง</t>
  </si>
  <si>
    <t>ทราบความก้าวหน้าผลการดำเนิน ปัญหาอุปสรรค และแนวทางการแก้ไขปัญหาเป็นระยะๆ</t>
  </si>
  <si>
    <t>9. 8.4 รายงานผลการดำเนินงานการดูแลผู้ป่วยในที่บ้าน (Home ward)</t>
  </si>
  <si>
    <t>คณะทำงานการดูแลผู้ป่วยในที่บ้าน (Home ward) 30 คน</t>
  </si>
  <si>
    <t>ได้แนวทางในการปฏิบัติงานการดูแลผู้ป่วยในที่บ้าน (Home ward)</t>
  </si>
  <si>
    <t>8. 8.1 ประชุมคณะทำงานการดูแลผู้ป่วยในที่บ้าน  (Home ward)</t>
  </si>
  <si>
    <t>1) ค่าตอบแทนกรรมการการประกวด 2 ๆ ละ 3 คนๆ ละ 400 บาท</t>
  </si>
  <si>
    <t>100 คน</t>
  </si>
  <si>
    <t>เกิดการแลกเปลี่ยนเรียนรู้การพัฒนาผลงานวิชาการภายใน สสจ.สระแก้ว</t>
  </si>
  <si>
    <t>7. 5.2 ประกวดผลงานวิชาการ (CQI Innovation R2R) สำนักงานสาธารณสุขจังหวัดสระแก้ว</t>
  </si>
  <si>
    <t>2) ค่าสมนาคุณวิทยากรบุคคลภายนอก 1 คนๆ ละ 1 ชั่วโมงๆ ละ 1,200 บาท</t>
  </si>
  <si>
    <t>1) ค่าสมนาคุณวิทยากรภาครัฐ 1 คนๆ ละ 5 ชั่วโมงๆ ละ 600 บาท</t>
  </si>
  <si>
    <t>บุคลากร สสจ.สระแก้ว และคกก.พิจารณาผลงานวิชาการ</t>
  </si>
  <si>
    <t>1.เพื่อให้บุคลากรมีความรู้ความเข้าใจการเขียนผลงานวิชาการเบื้องต้น
2.เพื่อให้ คกก. มีความรู้ความเข้าใจการพิจารณาผลงานวิชาการฉบับสมบูรณ์และบทคัดย่</t>
  </si>
  <si>
    <t>6. 5.1 อบรมหลักสูตรการเขียนผลงานวิชาการพื้นฐาน และการพิจารณาผลงานวิชาการ ผ่านระบบออนไลน์</t>
  </si>
  <si>
    <t>1) ค่าอาหารว่างและเครื่องดื่ม 30 คนๆ ละ 3 มื้อๆ ละ 35 บาท</t>
  </si>
  <si>
    <t>30 คน</t>
  </si>
  <si>
    <t>คณะทำงาน และผู้เกี่ยวข้องระดับจังหวัด
และอำเภอ</t>
  </si>
  <si>
    <t>เกิดผลลัพธ์การดำเนินงานและองค์กรได้รับการพัฒนาให้ดียิ่งขึ้น</t>
  </si>
  <si>
    <t xml:space="preserve">5. 4.1 ประชุมคณะทำงานการพัฒนาคุณภาพการบริหารจัดการภาครัฐของส่วนราชการ (PMQA) จำนวน 4 ครั้ง ครั้งที่ 1 ชี้แจงแนวทาง และวางแผน ครั้งที่ 2 ติดตามรอบ 6 เดือน ครั้งที่ 3 ติดตามงาน ๙ เดือน ครั้งที่ 4 </t>
  </si>
  <si>
    <t>11 แห่ง</t>
  </si>
  <si>
    <t>โรงพยาบาลใน และนอกสังกัดสำนักงานสาธารณสุขจังหวัดสระแก้ว</t>
  </si>
  <si>
    <t>1.เพื่อให้ทราบความก้าวหน้าผลการดำเนินงาน ปัญหา และอุปสรรคในการพัฒนามาตรฐานระบบบริการสุขภาพของแต่ละ รพ.
2.เพื่อให้ รพ.ผ่านการรับรองมาตรฐานระบบบริการสุขภาพ  ระดับคุณภาพ ร้อยละ 100</t>
  </si>
  <si>
    <t>4. 3.2 เยี่ยมประเมินรับรองมาตรฐานระบบบริการสุขภาพ ผ่านระบบออนไลน์ (HS4)</t>
  </si>
  <si>
    <t>โรงพยาบาลใน และนอกสังกัดสำนักงานสาธารณสุขจังหวัดสระแก้ว ได้รับการ Coaching แนะนำประเด็นสำคัญมาตรฐานระบบบริการสุขภาพแต่ละด้าน</t>
  </si>
  <si>
    <t>3. 3.1 ประชุมคณะทำงานมาตรฐานระบบบริการสุขภาพผ่านระบบออนไลน์</t>
  </si>
  <si>
    <t>ผู้รับผิดชอบงาน RM  และผู้รับผิดชอบประเด็นปัญหาที่สำคัญ 30 คน</t>
  </si>
  <si>
    <t xml:space="preserve">เหตุการณ์สำคัญได้รับการแก้ไขร่วมกัน และไม่เกิดอุบัติการณ์ซำ้ ร้อยละ100 </t>
  </si>
  <si>
    <t>1.ได้ทราบแนวทางการรายงานเหตุการณ์สำคัญและฉุกเฉิน (DCIRs)
2.เกิดกระบวนการแลกเปลี่ยนเรียนรู้และได้แนวทางการแก้ไขปัญหาร่วมกันในภาพรวมจังหวัด</t>
  </si>
  <si>
    <t>2. 1.1 ประชุมทบทวนเหตุการณ์สำคัญรายกรณีผ่านระบบออนไลน์ (Case Conference)</t>
  </si>
  <si>
    <t>ผู้บริหารและผู้รับผิดชอบงานระดับ เดือนละ 1 ครั้ง</t>
  </si>
  <si>
    <t>1. 2.2 รายงานผลการดำเนินงานผ่านที่ประชุม ผอ. /สสอ./ คปสจ. และกลุ่มไลน์</t>
  </si>
  <si>
    <t>(สี่พันสองร้อยบาทถ้วน)</t>
  </si>
  <si>
    <t>รพ. 9 แห่ง</t>
  </si>
  <si>
    <t>รพ.ผ่านเกณฑ์แต่ละมาตรฐานอย่างน้อย ร้อยละ 80</t>
  </si>
  <si>
    <t>ได้ทราบความก้าวหน้าผลการดำเนินงาน ปัญหาอุปสรรค และแนวทางแก้ไข (ECS คุณภาพ/ ER คุณภาพ/ ศูนย์ส่งต่อคุณภาพ)</t>
  </si>
  <si>
    <t>6. 2.2 ประเมินมาตรฐาน ECS คุณภาพ / ห้องฉุกเฉินคุณภาพ (ER คุณภาพ) และศูนย์ส่งต่อคุณภาพ</t>
  </si>
  <si>
    <t>จำนวน 30 คน</t>
  </si>
  <si>
    <t>คณะทำงาน และผู้เกี่ยวข้องระดับจังหวัดและอำเภอ</t>
  </si>
  <si>
    <t>1.เกิดความเข้าใจในแนวทางการปฏิบัติงาน (Flow chart) ร่วมกันอย่างเป็นรูปธรรม
2.ได้ทราบความก้าวหน้าผลงานดำเนินงานภาพรวมจังหวัด</t>
  </si>
  <si>
    <t>5. 2.1 ประชุมคณะทำงานพัฒนาระบบบริการการแพทย์ฉุกเฉิน ครบวงจรและระบบการส่งต่อ (ECS คุณภาพ)  และ Service plan สาขาอุบัติเหตุ</t>
  </si>
  <si>
    <t>1.รพร.สระแก้ว 
2.ผู้บริหารและผู้รับผิดชอบงานจาก สสจ. /รพร.สระแก้ว/ รพ.อรัญประเทศ/ รพ.วังน้ำเย็น จำนวน 10 คน</t>
  </si>
  <si>
    <t>จังหวัดมีการพัฒนาระบบ AOC (Ambulance Operation Center) อย่างน้อย 1 แห่ง</t>
  </si>
  <si>
    <t>1.ได้ทราบความก้าวหน้าผลการดำเนินงาน ปัญหา และอุปสรรคในการดำเนินงานพัฒนาระบบ AOC
2.เกิดการแลกเปลี่ยนเรียนรู้ระหว่างการดำเนินงาน รพร.สระแก้ว และ รพ.ที่อยู่ระหว่างดำเนินการพัฒนาระบบ AOC</t>
  </si>
  <si>
    <t>4. 1.4 ลงพื้นที่ติดตามการพัฒนาระบบ AOC  (Ambulance Operation Center)</t>
  </si>
  <si>
    <t>1 ต.ค.-30 เม.ย. 67</t>
  </si>
  <si>
    <t>ผู้รับผิดชอบงานส่งต่อและผู้รับผิดชอบประเด็นปัญหาการส่งต่อหรือเหตุการณ์
สำคัญทุกคน /จำนวน 3 ครั้งต่อปี</t>
  </si>
  <si>
    <t>ปัญหาระบบส่งต่อหรือเหตุการณ์สำคัญได้รับการแก้ไขร่วมกัน และไม่เกิดอุบัติการณ์ซำ้ ร้อยละ100</t>
  </si>
  <si>
    <t>เกิดกระบวนการแลกเปลี่ยนเรียนรู้และได้แนวทางการแก้ไขปัญหาร่วมกันในภาพรวมจังหวัด</t>
  </si>
  <si>
    <t>3. 1.3 ประชุมทบทวนปัญหาระบบส่งต่อ หรือเหตุการณ์สำคัญผ่านระบบออนไลน์  (Case Conference)</t>
  </si>
  <si>
    <t>คณะทำงานการพัฒนาระบบส่งต่อ และผู้รับผิดชอบรายโรคที่สำคัญ จำนวน 60 คน</t>
  </si>
  <si>
    <t>การปฏิเสธการส่งต่อ ร้อยละ 0</t>
  </si>
  <si>
    <t>1.ได้ทราบแนวทางการดำเนินงานพัฒนาระบบส่งต่อจังหวัดสระแก้ว และรายโรคที่สำคัญร่วมกัน
2.ปัญหาระบบส่งต่อได้การแก้ไขร่วมกัน</t>
  </si>
  <si>
    <t>2. 1.2 ประชุมคณะกรรมการ  และคณะทำงานพัฒนาระบบส่งต่อ จังหวัดสระแก้ว</t>
  </si>
  <si>
    <t>คู่มือฯ จำนวน 1 เล่ม</t>
  </si>
  <si>
    <t>จำนวนคู่มือจังหวัดสระแก้ว</t>
  </si>
  <si>
    <t>1.ได้แนวทางการส่งต่อจังหวัดสระแก้วที่เป็นปัจจุบัน
2.ได้แนวทางการปฏิบัติงาน (Guideline) การส่งต่อรายโรคที่สำคัญ ที่สามารถส่งต่อไปยังโรงพยาบาลแม่ข่ายได้ในทันที</t>
  </si>
  <si>
    <t>1. 1.1 ปรับปรุงคู่มือพัฒนาระบบส่งต่อ  และรายโรคที่สำคัญ จังหวัดสระแก้ว ปี 2567</t>
  </si>
  <si>
    <t>(สองแสนห้าพันหนึ่งร้อยบาทถ้วน)</t>
  </si>
  <si>
    <t>2) ค่าถ่ายเอกสาร 2,400 แผ่นๆ ละ 0.5 บาท</t>
  </si>
  <si>
    <t>1 มิ.ย.-10 ก.ค. 67</t>
  </si>
  <si>
    <t>1) ค่าตอบแทนปฏิบัติงานนอกเวลาราชการของเจ้าหน้าที่ วันปกติ 10 คนๆ ละ 7 ชั่วโมงๆ ละ 120 บาท</t>
  </si>
  <si>
    <t>หน่วยบริการปฐมภูมิและเครือข่ายหน่วยบริการปฐมภูมิ(PCU/NPCU) จำนวน 55 ทีม</t>
  </si>
  <si>
    <t xml:space="preserve">หน่วยบริการปฐมภูมิและเครือข่ายหน่วยบริการปฐมภูมิ(PCU/NPCU) มีคุณภาพร้อยละ 80 </t>
  </si>
  <si>
    <t>หน่วยบริการปฐมภูมิและเครือข่ายหน่วยบริการปฐมภูมิ(PCU/NPCU) ได้รับการประเมินคุณภาพมาตรฐานบริการสุขภาพปฐมภูมิ</t>
  </si>
  <si>
    <t xml:space="preserve">6. 2. ประเมินมาตรฐานระบบสุขภาพปฐมภูมิแบบบูรณาการ   </t>
  </si>
  <si>
    <t>7) ค่าอาหารว่างและเครื่องดื่ม 50 คนๆ ละ 8 มื้อๆ ละ 35 บาท</t>
  </si>
  <si>
    <t>6) ค่าอาหารกลางวัน 50 คนๆ ละ 4 มื้อๆ ละ 80 บาท</t>
  </si>
  <si>
    <t>5) ค่าสมนาคุณวิทยากร 3 คนๆ ละ 2 ชั่วโมงๆ ละ 600 บาท</t>
  </si>
  <si>
    <t>4) ค่าสมนาคุณวิทยากรกลุ่ม 8 คนๆ ละ 3 ชั่วโมงๆ ละ 600 บาท</t>
  </si>
  <si>
    <t>3) ค่าสมนาคุณวิทยากรกลุ่ม 6 คนๆ ละ 1 ชั่วโมงๆ ละ 600 บาท</t>
  </si>
  <si>
    <t>2) ค่าสมนาคุณวิทยากรบรรยาย 5 คนๆ ละ 2 ชั่วโมงๆ ละ 600 บาท</t>
  </si>
  <si>
    <t>1) ค่าสมนาคุณวิทยากรบรรยาย 5 คนๆ ละ 1 ชั่วโมงๆ ละ 600 บาท</t>
  </si>
  <si>
    <t>แพทย์ วิทยากร และคณะทำงาน รวมจำนวน 50 คน</t>
  </si>
  <si>
    <t>1. ผู้เข้าร่วมอบรมมีความรู้ ความเข้าใจทักษะการปฏิบัติงานตามหลักเวชศาสตร์ครอบครัว โดยผ่านการประเมิน ไม่น้อยกว่าร้อยละ 60
  2. ผู้เข้าร่วมอบรมมีเวลาเข้าร่วมประชุม ไม่น้อยกว่าร้อยละ 80</t>
  </si>
  <si>
    <t>ได้แพทย์เวชศาสตร์ครอบครอบครัว จำนวน 30 คน ที่มีความรู้ ความเข้าใจ มีทักษะเกี่ยวกับหลักเวชศาสตร์ครอบครัว ปฏิบัติงานในหน่วยบริการปฐมภูมิและเครือข่ายหน่วยบริการปฐมภูมิ</t>
  </si>
  <si>
    <t>5. 3. อบรม หลักสูตรเวชศาสตร์ครอบครัวสำหรับแพทย์ปฐมภูมิ</t>
  </si>
  <si>
    <t>6) ค่าวัสดุสำนักงาน 1 ชิ้นๆ ละ 1,100 บาท</t>
  </si>
  <si>
    <t>5) ค่าสมนาคุณวิทยากรกลุ่ม 3 ๆ ละ 3 คนๆ ละ 3 ชั่วโมงๆ ละ 600 บาท</t>
  </si>
  <si>
    <t>4) ค่าสมนาคุณวิทยากรบรรยาย(เอกชน) 3 ๆ ละ 1 คนๆ ละ 3 ชั่วโมงๆ ละ 1,200 บาท</t>
  </si>
  <si>
    <t>3) ค่าสมนาคุณวิทยากรบรรยาย 3 ๆ ละ 3 คนๆ ละ 1 ชั่วโมงๆ ละ 600 บาท</t>
  </si>
  <si>
    <t>2) ค่าอาหารว่างและเครื่องดื่ม 6 ๆ ละ 60 คนๆ ละ 2 มื้อๆ ละ 35 บาท</t>
  </si>
  <si>
    <t>1) ค่าอาหารกลางวัน 6 ๆ ละ 60 คนๆ ละ 1 มื้อๆ ละ 80 บาท</t>
  </si>
  <si>
    <t>ทีม 3 หมอ ของ PCU/NPCU จำนวน 55 ทีมๆละ 3 คน วิทยากรและคณะทำงาน รวม 180 คน</t>
  </si>
  <si>
    <t>ผู้เข้าร่วมอบรมมีความรู้ ความเข้าใจ ทักษะมีการปฏิบัติงานเป็นทีมหมอครอบครัว สามารถวางรูปแบบบริการประชาชนในพื้นที่ได้</t>
  </si>
  <si>
    <t>พัฒนาศักยภาพ ทีมหมอครอบครัว จำนวน 3 รุ่นๆละ 19 ทีมๆละ 3 คน</t>
  </si>
  <si>
    <t>4. 5. อบรมพัฒนาศักยภาพ ทีมหมอครอบครัว</t>
  </si>
  <si>
    <t>4) ค่าสมนาคุณวิทยากรกลุ่ม 2 ๆ ละ 3 คนๆ ละ 3 ชั่วโมงๆ ละ 600 บาท</t>
  </si>
  <si>
    <t>3) ค่าสมนาคุณวิทยากร 2 ๆ ละ 3 คนๆ ละ 1 ชั่วโมงๆ ละ 600 บาท</t>
  </si>
  <si>
    <t>2) ค่าอาหารว่างและเครื่องดื่ม 65 คนๆ ละ 4 มื้อๆ ละ 35 บาท</t>
  </si>
  <si>
    <t>1) ค่าอาหารกลางวัน 65 คนๆ ละ 2 มื้อๆ ละ 80 บาท</t>
  </si>
  <si>
    <t>เจ้าหน้าที่สาธารณสุข วิทยากร คณะทำงาน รวมจำนวน 65 คน จำนวน 2 รุ่น รวมเป็น 130 คน</t>
  </si>
  <si>
    <t>1. ผู้เข้าร่วมอบรมมีความรู้ ความเข้าใจทักษะการปฏิบัติทีมหมอครอบครัว โดยผ่านการประเมิน ไม่น้อยกว่าร้อยละ 60</t>
  </si>
  <si>
    <t>อบรมพัฒนาศักยภาพ เจ้าหน้าที่สาธารณสุข เรื่อง บทบาทหมอครอบครัว จำนวน 2 รุ่นๆละ 55 คน</t>
  </si>
  <si>
    <t>3. 4. อบรมพัฒนาศักยภาพ เจ้าหน้าที่สาธารณสุข เรื่อง บทบาทหมอครอบครัว</t>
  </si>
  <si>
    <t>2) ค่าอาหารว่างและเครื่องดื่ม 30 คนๆ ละ 6 มื้อๆ ละ 35 บาท</t>
  </si>
  <si>
    <t>27 ต.ค.-10 ก.ค. 67</t>
  </si>
  <si>
    <t>1) ค่าอาหารกลางวัน 30 คนๆ ละ 3 มื้อๆ ละ 80 บาท</t>
  </si>
  <si>
    <t>คณะทำงาน/ผู้รับผิดชอบงาน5 Excellence NCD, ANC, LTC,
คัดกรองมะเร็ง, EMS และผู้เกี่ยวข้อง 30 คน</t>
  </si>
  <si>
    <t>1. มีคู่มือดำเนินงานเชื่อมโยง 5 Excellence NCD, ANC, LTC, คัดกรองมะเร็ง, การเข้าถึง1669</t>
  </si>
  <si>
    <t>ประชุม 3 ครั้ง
ครั้งที่ 1 ร่วมกันวางแผนดำเนินงานและจัดทำร่างคู่มือ
ครั้งที่ 2 ทบทวนคู่มือ/สรุปและจัดทำรูปเล่ม
ครั้งที่ 3 ประเมิน สรุปผลการดำเนินงาน การใช้คู่มือ</t>
  </si>
  <si>
    <t>2. 6. ประชุมคู่มือดำเนินงานเชื่อมโยง 5 Excellence NCD, ANC, LTC, คัดกรองมะเร็ง, การเข้าถึง1669) (จำนวน 3 ครั้ง)   ครั้งที่ 1 จัดทำแผนดำเนินงาน และจัดทำร่างคู่มือฯ  ครั้งที่ 2 ทบทวน /สรุป/จัดทำเ</t>
  </si>
  <si>
    <t>1 ต.ค.-31 ก.ค. 67</t>
  </si>
  <si>
    <t>ผู้รับผิดชอบงานปฐมภูมิ งานสุขภาพภาคประชาชน งานพัฒนาคุณภาพชีวิตระดับอำเภอ ระดับจังหวัด อำเภอ ผู้แทน รพ.สต. และคณะทำงาน รวมจำนวน 50 คน (3 ครั้ง)</t>
  </si>
  <si>
    <t>ได้แผนบูรณาการการพัฒนาระบบสุขภาพปฐมภูมิ ปี 2566 ระดับจังหวัดและอำเภอ</t>
  </si>
  <si>
    <t>ประชุม 3 ครั้ง
ครั้งที่ 1 รับทราบบริบท ปัญหา ร่วมกันวางแผนดำเนินงานและแก้ไขปัญหา
ครั้งที่ 2 ติดตามการดำเนินงาน ปรับแก้ไขแผน
ครั้งที่ 3 ถอดบทเรียน สรุปผลการดำเนินงาน</t>
  </si>
  <si>
    <t>1. 1. ประชุมบูรณาการพัฒนาระบบสุขภาพปฐมภูมิ   (จำนวน 3 ครั้ง) แบบออนไลน์  ครั้งที่ 1 ถอดบทเรียน และจัดทำแผนบูรณาการการพัฒนาระบบสุขภาพปฐมภูมิ ปี 2566  ครั้งที่ 2 ติดตามการดำเนินงาน   ครั้งที่ 3 สร</t>
  </si>
  <si>
    <t>โครงการพัฒนาระบบสุขภาพปฐมภูมิ จังหวัดสระแก้ว ปีงบประมาณ พ.ศ. 2567</t>
  </si>
  <si>
    <t>(หนึ่งแสนเก้าหมื่นเก้าพันสามร้อยหกสิบห้าบาทถ้วน)</t>
  </si>
  <si>
    <t>1 มี.ค.-31 พ.ค. 67</t>
  </si>
  <si>
    <t>งบแผนงานยุทธศาสตร์การจัดการมลพิษและสิ่งแวดล้อม</t>
  </si>
  <si>
    <t>1) ค่าเบี้ยเลี้ยงเจ้าหน้าที่ 4 คนๆ ละ 18 วันๆ ละ 120 บาท</t>
  </si>
  <si>
    <t>รพท. 1 แห่ง รพช.ทุกแห่ง</t>
  </si>
  <si>
    <t>ร้อยละ ของรพช.ผ่านการประเมินมาตรฐานระดับดี
ร้อยละ ของรพท.ผ่านการประเมินมาตรฐานระดับดีเด่น</t>
  </si>
  <si>
    <t>รพ.ทุกแห่ง มีการพัฒนาการจัดบริการอาชีวอนามัยและเวชกรรมสิ่งแวดล้อม</t>
  </si>
  <si>
    <t>13. 8.การประเมินติดตามการจัดบริการอาชีวอนามัยและเวชกรรมสิ่งแวดล้อม รพ.ทุกแห่ง</t>
  </si>
  <si>
    <t>อบต. 9 แห่ง</t>
  </si>
  <si>
    <t>อบต.ผ่านการรับรอง ร้อยละ 50
เทศบาลผ่านการรับรอง ร้อยละ 100</t>
  </si>
  <si>
    <t>อปท. มีกระบวนการและผ่านการประเมินการจัดบริการพื้นฐานด้านอนามัยสิ่งแวดล้อมสำหรับ อปท. (EHA)</t>
  </si>
  <si>
    <t>12. 7.การพํฒนาคุณภาพระบบบริการด้านอนามัยสิ่งแวดล้อม (EHA) สำหรับองค์กรปกครองส่วนท้องถิ่น</t>
  </si>
  <si>
    <t>5) ค่าวัสดุสำนักงาน 130 คนๆ ละ 1 ชิ้นๆ ละ 30 บาท</t>
  </si>
  <si>
    <t>4) ค่าเช่าที่พัก 2 ห้องๆ ละ 1 คืนๆ ละ 650 บาท</t>
  </si>
  <si>
    <t>2) ค่าอาหารว่างและเครื่องดื่ม 130 คนๆ ละ 2 มื้อๆ ละ 35 บาท</t>
  </si>
  <si>
    <t>1) ค่าอาหารกลางวัน 130 คนๆ ละ 1 มื้อๆ ละ 80 บาท</t>
  </si>
  <si>
    <t>เจ้าหน้าที่ผู้เกี่ยวข้อง จำนวน 130 คน</t>
  </si>
  <si>
    <t>ร้อยละ ของจนท.ผู้เกี่ยวข้อง ได้รับการพัฒนาอนามัยสิ่งแวดล้อมตามเกณฑ์ GREEN &amp; CLEAN HOSPITAL Challenge
ร้อยละ ของ รพ.ที่มีการพัฒนาอนามัยสิ่งแวดล้อมตามเกณฑ์ GREEN &amp; CLEAN HOSPITAL Challenge</t>
  </si>
  <si>
    <t>โรงพยาบาลมีการพัฒนาอนามัยสิ่งแวดล้อมตามเกณฑ์ GREEN &amp; CLEAN HOSPITAL Challenge</t>
  </si>
  <si>
    <t>11. 5.การประชุมเชิงปฏิบัติการการพัฒนาระบบบริหารจัดการขยะและสิ่งแวดล้อม เพื่อพัฒนาอนามัยสิ่งแวดล้อมตามเกณฑ์ GREEN &amp; CLEAN HOSPITAL Challenge</t>
  </si>
  <si>
    <t>3) ค่าอาหารว่างและเครื่องดื่ม 23 คนๆ ละ 1 มื้อๆ ละ 35 บาท</t>
  </si>
  <si>
    <t>2) ค่าเบี้ยประชุม๕ระกรรมการ 22 คนๆ ละ 800 บาท</t>
  </si>
  <si>
    <t>1 ก.พ.-29 มี.ค. 67</t>
  </si>
  <si>
    <t>1) ค่าเบี้ยประชุมประธานคณะกรรมการ 1 คนๆ ละ 1,200 บาท</t>
  </si>
  <si>
    <t>คสจ. และผู้เกี่ยวข้อง จำนวน 23 คน</t>
  </si>
  <si>
    <t>คสจ.มีกระบวนการขับเคลื่อนในการดำเนินงาน</t>
  </si>
  <si>
    <t>มีการขับเคลื่อนการบังคับใช้กฎหมายว่าด้วยการสาธารณสุขและสนับสนุนการจัดการแก้ไขปัญหาสิ่งแวดล้อมจังหวัดสระแก้ว</t>
  </si>
  <si>
    <t>10. 2.การประชุมคณะกรรมการสาธารณสุขจังหวัด (คสจ.)</t>
  </si>
  <si>
    <t>2) ค่าน้ำยาตรวจโคลิฟอร์มแบคทีเรีย 500 ขวดๆ ละ 20 บาท</t>
  </si>
  <si>
    <t>1 ม.ค.-30 ส.ค. 67</t>
  </si>
  <si>
    <t>ตลาดสด 16 แห่ง อาหารริมบาทวิถี 1 แห่งร้านอาหาร clean food good taste plus 10 แห่ง</t>
  </si>
  <si>
    <t>ร้อยละของตลาดสด ตลาดนัด อาหารริมบาทวิถี และร้านอาหารผ่านตามเกณฑ์มาตรฐาน</t>
  </si>
  <si>
    <t>ตลาดสด อาหารริมบาทวิถี ร้านอาหาร clean food good taste plusมีการดำเนินงานอาหารปลอดภัย</t>
  </si>
  <si>
    <t>9. 11.เฝ้าระวังและติดตามขับเคลื่อนการดำเนินงานอาหารปลอดภัย</t>
  </si>
  <si>
    <t>1) ค่าเบี้ยเลี้ยงเจ้าหน้าที่ 4 คนๆ ละ 22 วันๆ ละ 120 บาท</t>
  </si>
  <si>
    <t>ร้อยละ ของโรงพยาบาลที่พัฒนาอนามัยสิ่งแวดล้อมตามเกณฑ์ Green &amp; Clean Hospital Challenge ระดับพื้นฐาน</t>
  </si>
  <si>
    <t>โรงพยาบาลทุกแห่งพัฒนาอนามัยสิ่งแวดล้อมตามเกณฑ์ Green &amp; Clean Hospital Challenge</t>
  </si>
  <si>
    <t>8. 10.การพัฒนาอนามัยสิ่งแวดล้อมตามเกณฑ์ Green &amp; Clean Hospital Challenge</t>
  </si>
  <si>
    <t>1) ค่าเบี้ยเลี้ยงเจ้าหน้าที่ 3 คนๆ ละ 9 วันๆ ละ 120 บาท</t>
  </si>
  <si>
    <t>ร้อยละ ของรพ.มีการบริหารจัดการมูลฝอยและสิ่งปฏิกูลที่ได้มาตรฐาน</t>
  </si>
  <si>
    <t>รพ.ทุกแห่งมีการบริหารจัดการมูลฝอยและสิ่งปฏิกูลที่ได้มาตรฐาน</t>
  </si>
  <si>
    <t>7. 9. การติดตามการบริหารจัดการมูลฝอยและสิ่งปฏิกูล ในรพ.ทุกแห่ง</t>
  </si>
  <si>
    <t>1 ม.ค.-30 เม.ย. 67</t>
  </si>
  <si>
    <t>1) ค่าเบี้ยเลี้ยงเจ้าหน้าที่ 12 คนๆ ละ 18 วันๆ ละ 120 บาท</t>
  </si>
  <si>
    <t>สปก.18 แห่ง เจ้าหน้าที่ผู้เกี่ยวข้อง จำนวน 12 คน</t>
  </si>
  <si>
    <t>ร้อยละ ของสถานประกอบการได้รับการบริการเชิงรุกด้านอาชีวเวชกรรม</t>
  </si>
  <si>
    <t>มีการดำเนินการอาชีวเวชกรรมเชิงรุกในสถานประกอบการ และสถานบริการสาธารณสุข</t>
  </si>
  <si>
    <t>6. 6.การประเมินและค้นหาความเสี่ยงจากการทำงานในสถานประกอบการและสถานบริการ</t>
  </si>
  <si>
    <t>จนท.สสจ.สก จำนวน 120 คน</t>
  </si>
  <si>
    <t>จนท.สสจ.สก</t>
  </si>
  <si>
    <t>มีการดำเนินกิจกรรม Healthy Work Place ทุกไตรมาส</t>
  </si>
  <si>
    <t>5. 12.การประชุมเชิงปฏิบัติการเพื่อพัฒนาการดำเนินกิจกรรม Healthy Work Place ประจำปี 2567</t>
  </si>
  <si>
    <t>5) ค่าเช่าที่พัก 2 ๆ ละ 1 ห้องๆ ละ 1 คืนๆ ละ 650 บาท</t>
  </si>
  <si>
    <t>4) ค่าสมนาคุณวิทยากร 1 คนๆ ละ 9 ชั่วโมงๆ ละ 600 บาท</t>
  </si>
  <si>
    <t>3) ค่าวัสดุสำนักงาน 40 ๆ ละ 1 ชิ้นๆ ละ 30 บาท</t>
  </si>
  <si>
    <t>1-29 ธ.ค. 66</t>
  </si>
  <si>
    <t>ผู้รับผิดชอบงานระดับ รพ. สสอ และรพ.สต. จำนวน 40 คน</t>
  </si>
  <si>
    <t>จังหวัดผ่านการประเมินระบบเฝ้าระวังโรคและภัยสุขภาพจากการประกอบอาชีพฯ</t>
  </si>
  <si>
    <t>มีการขับเคลื่อนการดำเนินงานด้านอนามัยสิ่งแวดล้อม อาชีวอนามัย ในระดับจังหวัด อำเภอและตำบล</t>
  </si>
  <si>
    <t>4. 1.การประชุมเชิงปฏิบัติการ การเฝ้าระวังโรคและภัยสุขภาพจากการประกอบอาชีพและโรคจากสิ่งแวดล้อม</t>
  </si>
  <si>
    <t>1) ค่าส่งตรวจคุณภาพน้ำ 4 ครั้งๆ ละ 500 บาท</t>
  </si>
  <si>
    <t>รร.ตชด.ในจังหวัดสระแก้ว จำนวน 4 แห่ง</t>
  </si>
  <si>
    <t>คุณภาพน้ำ รร.ตชด.ในจังหวัดสระแก้วมีคุณภาพตามเกณฑ์มาตรฐาน</t>
  </si>
  <si>
    <t>คุณภาพน้ำรร.ตชด.ในจังหวัดสระแก้วมีคุณภาพตามเกณฑ์มาตรฐาน</t>
  </si>
  <si>
    <t>3. 13.ค่าส่งตรวจคุณภาพน้ำ</t>
  </si>
  <si>
    <t>5) ค่าวัสดุสำนักงาน 40 คนๆ ละ 1 ชิ้นๆ ละ 30 บาท</t>
  </si>
  <si>
    <t>3) ค่าสมนาคุณวิทยากร 1 คนๆ ละ 9 ชั่วโมงๆ ละ 600 บาท</t>
  </si>
  <si>
    <t>ผู้รับผิดชอบงาน รพ./สสอ./รพสต.และวิทยากร  รวม 40 คน</t>
  </si>
  <si>
    <t>คก.มีกระบวนการขับเคลื่อนการดำเนินงาน</t>
  </si>
  <si>
    <t>การขับเคลื่อนการบังคับใช้กฎหมายว่าด้วยการสาธารณสุขและสนับสนุนการจัดการแก้ไขปัญหาสิ่งแวดล้อมจังหวัดสระแก้ว</t>
  </si>
  <si>
    <t>2. 4.ประชุมเชิงปฏิบัติการ การพัฒนาศักยภาพเจ้าหน้าที่ในการเก็บสิ่งส่งตรวจทางห้องปฏิบัติการเพื่อพัฒนาคุณภาพน้ำบริโภค อุปโภค จังหวัดสระแก้ว</t>
  </si>
  <si>
    <t>2) ค่าอาหารว่างและเครื่องดื่ม 6 คนๆ ละ 2 มื้อๆ ละ 35 บาท</t>
  </si>
  <si>
    <t>2 ต.ค.-30 ส.ค. 67</t>
  </si>
  <si>
    <t>1) ค่าเบี้ยประชุมคณะกรรมการ 6 คนๆ ละ 2 ครั้งๆ ละ 800 บาท</t>
  </si>
  <si>
    <t>คณะกรรมการ จำนวน 6 คน</t>
  </si>
  <si>
    <t>ร้อยละของเรื่องร้องเรียนที่ได้รับการเปรียบเทียบ</t>
  </si>
  <si>
    <t>มีการบังคับใช้กฎหมายว่าด้วยการสาธารณสุขและสนับสนุนการจัดการแก้ไขปัญหาสิ่งแวดล้อมจังหวัดสระแก้ว</t>
  </si>
  <si>
    <t>1. 3.ประชุมคณะกรรมการเปรียบเทียบ</t>
  </si>
  <si>
    <t>1 ธ.ค.66-30 ส.ค. 67</t>
  </si>
  <si>
    <t>ยุทธ์ ฉ.</t>
  </si>
  <si>
    <t>sp รพร.สก.</t>
  </si>
  <si>
    <t>สสป.</t>
  </si>
  <si>
    <t>แผนไทย</t>
  </si>
  <si>
    <t xml:space="preserve">โครงการพัฒนาระบบบริการการแพทย์แผนไทย การคุ้มครองภูมิปัญญาการแพทย์แผนไทยและสมุนไพร </t>
  </si>
  <si>
    <t>ต่างด้าว</t>
  </si>
  <si>
    <t xml:space="preserve">โครงการมหัศจรรย์ 1,000 วัน Plus 2,500 วัน และสถานพัฒนาเด็กปฐมวัย 4D ยกระดับคุณภาพ จังหวัดสระแก้ว </t>
  </si>
  <si>
    <t>กรม สจ.</t>
  </si>
  <si>
    <t>สป.สธ.</t>
  </si>
  <si>
    <t>อบจ.</t>
  </si>
  <si>
    <t>กองยุทธศาสตร์และแผนงาน</t>
  </si>
  <si>
    <t>โครงการส่งเสริมการพัฒนาคุณภาพระดับตติยภูมิ ทุติยภูมิ ปฐมภูมิ และการมีส่วนร่วมภาคประชาชน  ปีงบประมาณ พ.ศ. 2567</t>
  </si>
  <si>
    <t>กยผ.</t>
  </si>
  <si>
    <t>กท.เอดส์</t>
  </si>
  <si>
    <t>RAI</t>
  </si>
  <si>
    <t>อุดหนุน 67</t>
  </si>
  <si>
    <t>อุดหนุน กพด.</t>
  </si>
  <si>
    <t>สสส.</t>
  </si>
  <si>
    <t>โครงการควบคุมการบริโภคยาสูบและเครื่องดื่มแอลกอฮอล์ จังหวัดสระแก้ว ปี 2567</t>
  </si>
  <si>
    <t>กท.ภูมิปัญญา</t>
  </si>
  <si>
    <t>รวมแหล่งอื่น</t>
  </si>
  <si>
    <t>สรุปงบประมาณ รายกลุ่มงาน และแหล่งงบ ปีงบประมาณ พ.ศ.2567</t>
  </si>
  <si>
    <t>ประเด็นยุทธ์ 2</t>
  </si>
  <si>
    <t>ประเด็นยุทธ์ 3</t>
  </si>
  <si>
    <t>ประเด็นยุทธ์ 1</t>
  </si>
  <si>
    <t>ประเด็นยุทธ์ 4</t>
  </si>
  <si>
    <t>ประเด็นยุทธ์ 5</t>
  </si>
  <si>
    <t>รวมทุกแหล่งงบ</t>
  </si>
  <si>
    <t>โครงการ</t>
  </si>
  <si>
    <t>สรุปงบประมาณ รายกลุ่มงาน และแหล่งงบ ปีงบประมาณ พ.ศ.2567 (งานประจำ)</t>
  </si>
  <si>
    <t xml:space="preserve">  sp รพร.</t>
  </si>
  <si>
    <t>สรุปงบประมาณแผนปฏิบัติราชการ สสจ.สระแก้ว ประจำปีงปบระมาณ พ.ศ.2567</t>
  </si>
  <si>
    <t>โครงการปลอดพยาธิใบไม้ตับและมะเร็งท่อน้ำดี เพื่อคนไทยสุขภาพดี จังหวัดสระแก้ว ประจำปีงบประมาณ 2567</t>
  </si>
  <si>
    <t xml:space="preserve">การขับเคลื่อนการดำเนินงานการจัดการสิ่งปฏิกูลในอปท./สถานบริการ </t>
  </si>
  <si>
    <t xml:space="preserve">ผู้รับผิดชอบงานระดับใน ท. ทุกแห่ง อบต. 9 แห่ง รพ. สสอ ผู้จัด จำนวน 46 คน
</t>
  </si>
  <si>
    <t>อำเภอตาพระยา  1 อำเภอ</t>
  </si>
  <si>
    <t>สร้างความรอบรู้เรื่องหนอนพยาธิให้กับประชาชนในพื้นที่</t>
  </si>
  <si>
    <t>ประชาชนมีความรู้เพิ่มขึ้นร้อยละ 80</t>
  </si>
  <si>
    <t>OVCCA</t>
  </si>
  <si>
    <t>1. ประชุมคณะกรรมการคณะทำงานพัฒนาการเมืองสมุนไพร จ.สระแก้ว</t>
  </si>
  <si>
    <t>มีแนวทางการขับเคลื่อนการดำเนินงานเมืองสมุนไพร จ.สระแก้ว</t>
  </si>
  <si>
    <t>จำนวนครั้งในการจัดประชุมคณะกรรมการคณะทำงานพัฒนาเมืองสมุนไพร จ.สระแก้ว จำนวน 2 ครั้ง</t>
  </si>
  <si>
    <t>คณะกรรมการคณะทำงานพัฒนาการเมืองสมุนไพร จ.สระแก้ว 30 คน</t>
  </si>
  <si>
    <t>2. ประชุมคณะกรรมการพัฒนาระบบบริการสุขภาพ (Service Plan) สาขาการแพทย์แผนไทย และผู้รับผิดชอบงานแพทย์แผนไทย รพ./สสอ.ทุกแห่ง</t>
  </si>
  <si>
    <t>คณะกรรมการ/ผู้รับผิดชอบงานแพทย์แผนไทย มีการจัดประชุม และดำเนินการ ตาม Service Plan สาขาการแพทย์แผนไทย</t>
  </si>
  <si>
    <t>จำนวนครั้งในการจัดประชุมคณะกรรมการ Service Plan สาขาการแพทย์แผนไทยฯ จ.สระแก้ว/ผู้รับผิดชอบงานแพทย์แผนไทย จำนวน 2 ครั้ง</t>
  </si>
  <si>
    <t>3. ประชุมคณะกรรมการส่งเสริมการใช้ยาสมุนไพร จ.สระแก้ว</t>
  </si>
  <si>
    <t>มีแนวทางและแผนการพัฒนาระบบการใช้ยาสมุนไพรจังหวัดสระแก้ว</t>
  </si>
  <si>
    <t>จำนวนครั้งในการจัดประชุมคณะกรรมการส่งเสริมการใช้ยาสมุนไพร จ.สระแก้ว จำนวน 2 ครั้ง</t>
  </si>
  <si>
    <t>คณะกรรมการส่งเสริมการใช้ยาสมุนไพร จ.สระแก้ว จำนวน 25 คน</t>
  </si>
  <si>
    <t>4. ประชุมคณะทำงานพัฒนาเมืองสมุนไพร จ.สระแก้ว</t>
  </si>
  <si>
    <t>จำนวนครั้งในการจัดประชุมคณะทำงานพัฒนาเมืองสมุนไพร จ.สระแก้ว จำนวน 2 ครั้ง</t>
  </si>
  <si>
    <t>คณะทำงานพัฒนาเมืองสมุนไพร จ.สระแก้ว 30 คน</t>
  </si>
  <si>
    <t>5. ประชุมจัดทำ CPG แนวทางการดำเนินงานการดูแลผู้ป่วย Palliative care ด้วยศาสตร์การแพทย์แผนไทย และการแพทย์พื้นบ้านไทย แบบบูรณาการ</t>
  </si>
  <si>
    <t>มีระบบส่งต่อ และ CPGแนวทางการดำเนินงานการดูแลผู้ป่วย Palliative care ด้วยศาสตร์การแพทย์แผนไทย และการแพทย์พื้นบ้านไทย</t>
  </si>
  <si>
    <t>จำนวนครั้งในการจัดประชุมจัดทำ CPGแนวทางการดำเนินงานการดูแลผู้ป่วย Palliative care จำนวน 1 ครั้ง</t>
  </si>
  <si>
    <t xml:space="preserve">6. ประชุมจัดทำ CPG แนวทางเวชปฏิบัติในการรักษาโรคสะเก็ดเงินด้วยการแพทย์แผนไทย </t>
  </si>
  <si>
    <t>มี ระบบส่งต่อและ CPG แนวทางเวชปฏิบัติในการรักษาโรคสะเก็ดเงินด้วยการแพทย์แผนไทย</t>
  </si>
  <si>
    <t>จำนวนครั้งในการจัดประชุมการจัดทำ CPG แนวทางเวชปฏิบัติในการรักษาโรคสะเก็ดเงินด้วยการแพทย์แผนไทย จำนวน 1 ครั้ง</t>
  </si>
  <si>
    <t>ผู้รับผิดชอบงานจาก สสจ./แพทย์แผนไทย รพ.ทุกแห่ง/ตัวแทนแพทย์แผนไทย อ.ละ 1 แห่ง รวม 15 คน</t>
  </si>
  <si>
    <t>1. "ตรวจประเมินมาตรฐานสถานประกอบการเพื่อสุขภาพ ยกระดับมาตรฐานและบริการศูนย์เวลเนส  (Wellness Center) "</t>
  </si>
  <si>
    <t>มีการตรวจประเมินมาตรฐานสถานประกอบการเพื่อสุขภาพฯ เพื่อยกระดับให้เป็นศูนย์เวลเนส</t>
  </si>
  <si>
    <t>สถานประกอบการ ทั้ง 5 ประเภท ได้ใบเกียรติบัตรศูนย์เวลเนส จำนวน 5 แห่ง</t>
  </si>
  <si>
    <t xml:space="preserve">2. การสำรวจบุคลากรและภูมิปัญญาด้านการแพทย์แผนไทย สำรวจตำรับ/ตำรายาใหม่ </t>
  </si>
  <si>
    <t>หมอพื้นบ้านได้รับการขึ้นทะเบียน /มีข้อมูลทะเบียนตำรับ/ตำรายาใหม่</t>
  </si>
  <si>
    <t>จำนวนหมอพื้นบ้านที่ได้รับการขึ้นทะเบียนไม่น้อยกว่า 5 คน/ จำนวนตำรับ ตำรายาใหม่ ๑๐๐ ตำรับ</t>
  </si>
  <si>
    <t>-หมอพื้นบ้าน
 -จนท.สสจ.สก 
4 คน</t>
  </si>
  <si>
    <t xml:space="preserve">3. คณะกรรมการส่งเสริมและพัฒนาการท่องเที่ยวเชิงสุขภาพจังหวัดสระแก้ว </t>
  </si>
  <si>
    <t>จัดประชุมคณะกรรมการส่งเสริมและพัฒนาการท่องเที่ยวเชิงสุขภาพจังหวัดสระแก้ว</t>
  </si>
  <si>
    <t>จำนวนสถานที่ท่องเที่ยว และสถานประกอบการ  ได้รับการพัฒนาให้เป็นเหล่งท่องเที่ยวเชิงสุขภาพ จำนวน 1 แห่ง</t>
  </si>
  <si>
    <t>คณะกรรมการส่งเสริมและพัฒนาการท่องเที่ยวเชิงสุขภาพจังหวัดสระแก้ว  35 คน</t>
  </si>
  <si>
    <t>คัดเลือกบุคลากรเจ้าหน้าที่ผู้ปฏิบัติงานด้านการแพทย์แผนไทยดีเด่น ระดับจังหวัด</t>
  </si>
  <si>
    <t>จำนวนครั้งในการคัดเลือกบุคลากรเจ้าหน้าที่ผู้ปฏิบัติงานด้านการแพทย์แผนไทยดีเด่น ระดับจังหวัด จำนวน 1 ครั้ง</t>
  </si>
  <si>
    <t xml:space="preserve">5. ประกวดคัดเลือกพื้นที่ต้นแบบดีเด่นด้านการแพทย์แผนไทยระดับจังหวัด </t>
  </si>
  <si>
    <t>คัดเลือกพื้นที่ต้นแบบดีเด่นด้านการแพทย์แผนไทย เพื่อเข้าร่วมประกวดพื้นที่ต้นแบบดีเด่นแห่งชาติ ในระดับเขต ประเภท รพท/รพช./รพ.สต.</t>
  </si>
  <si>
    <t>จำนวนครั้งในการจัดมหกรรมสุขภาพดี ด้วยวิถีการแพทย์แผนไทยต้นแบบดีเด่น ด้านแพทย์แผนไทยระดับจังหวัด  จำนวน ๑ ครั้ง</t>
  </si>
  <si>
    <t>-แพทย์แผนไทย/แพทย์แผนไทยประยุกต์ จนท.ที่เกี่ยวข้อง 
 -กรรมการ
20 คน</t>
  </si>
  <si>
    <t>4) รางวัลชนะเลิศ 2 รางวัลๆ ละ 5,000 บาท</t>
  </si>
  <si>
    <t>5) รางวัลรองชนะเลิศอันดับ 1 2 รางวัลๆ ละ 2,000 บาท</t>
  </si>
  <si>
    <t>7) รางวัลชมเชย 5 รางวัลๆ ละ 500 บาท</t>
  </si>
  <si>
    <t xml:space="preserve">6. ประชุมคณะกรรมการกลั่นกรองการออกหนังสือรับรองหมอพื้นบ้าน </t>
  </si>
  <si>
    <t>มีการออกหนังสือรับรองหมอพื้นบ้านระดับจังหวัดเพิ่มขึ้น</t>
  </si>
  <si>
    <t>จำนวนครั้งที่มีการประชุมคณะกรรมการ ฯ และหมอพื้นบ้านได้รับการออกหนังสือรับรองเพิ่มขึ้น ๕ คน/ปี</t>
  </si>
  <si>
    <t>คณะกรรมการหมอพื้นบ้าน 25 คน</t>
  </si>
  <si>
    <t>3) ค่าตอบแทนประธานคณะกรรมการฯ 1 คนๆ ละ 1 วันๆ ละ 1,000 บาท</t>
  </si>
  <si>
    <t>4) ค่าตอบแทนคณะกรรมการฯ 24 คนๆ ละ 1 วันๆ ละ 500 บาท</t>
  </si>
  <si>
    <t>7. ประชุมคณะทำงานการพัฒนาวิชาการด้านการแพทย์แผนไทย จ.สระแก้ว</t>
  </si>
  <si>
    <t>มีการจัดประชุม เพื่อพัฒนางานวิชาการด้านการแพทย์แผนไทย</t>
  </si>
  <si>
    <t>จำนวนครั้งในการจัดประชุมคณะทำงานการพัฒนาวิชาการด้านการแพทย์แผนไทย จำนวน 2 ครั้ง</t>
  </si>
  <si>
    <t xml:space="preserve">8. ประชุมคณะอนุกรรมการคุ้มครองและส่งเสริมภูมิปัญญาการแพทย์แผนไทยระดับจังหวัด </t>
  </si>
  <si>
    <t>คณะอนุกรรม การมีการประชุมไม่น้อยกว่า ๑ ครั้ง/ปี</t>
  </si>
  <si>
    <t>จำนวนครั้งที่จัดประชุม ไม่น้อยกว่า ๑ ครั้ง/ปี</t>
  </si>
  <si>
    <t>9. ประชุมเชิงปฏิบัติการแพทย์แผนไทย ในงานวันภูมิปัญญาการแพทย์แผนไทย และพิธีไหว้ครูแพทย์แผนไทย จังหวัดสระแก้ว ประจำปี 2566</t>
  </si>
  <si>
    <t>1.มีการแลกเปลี่ยนเรียนรู้ผลงานวิชาการ  วิจัย/นวัตกรรม/กรณีศึกษาด้านการแพทย์แผนไทย  
2.ไหว้ครูแพทย์แผนไทย จ.สระแก้วประจำปี2566</t>
  </si>
  <si>
    <t>1.มีการเผยแพร่ประชาสัมพันธ์งานวิชาการด้านการแพทย์แผนไทยเพื่อพัฒนาต่อยอดในหน่วยบริการ จำนวน 4 เรื่อง
2.จำนวนผู้เข้าร่วมงานไม่น้อยกว่า ร้อยละ80</t>
  </si>
  <si>
    <t>10. ประชุมเตรียมการจัดงานวันภูมิปัญญาการแพทย์แผนไทย จังหวัดสระแก้ว</t>
  </si>
  <si>
    <t>มีการประชุมเพื่อเตรียมความพร้อมในการจัดงานวันภูมิปัญญาการแพทย์แผนไทย จังหวัดสระแก้ว</t>
  </si>
  <si>
    <t>จำนวนครั้งในการจัดประชุมเพื่อเตรียมความพร้อมในการจัดงานวันภูมิปัญญาการแพทย์แผนไทย จังหวัดสระแก้ว จำนวน 1 ครั้ง</t>
  </si>
  <si>
    <t xml:space="preserve">11. ประชุมออกหนังสือรับรองหมอพื้นบ้าน </t>
  </si>
  <si>
    <t>หมอพื้นบ้านได้รับหนังสือรับรอง</t>
  </si>
  <si>
    <t>จำนวนครั้งในการจัดประชุมออกหนังสือรับรองหมอพื้นบ้าน จำนวน 1 ครั้ง</t>
  </si>
  <si>
    <t xml:space="preserve">12. มหกรรมสมุนไพรแห่งชาติและการประชุมวิชาการประจำปี การแพทย์แผนไทย การแพทย์พื้นบ้าน และการแพทย์ทางเลือกแห่งชาติ ครั้งที่ 21 ประจำปี 2567 ระดับประเทศ </t>
  </si>
  <si>
    <t>แพทย์แผนไทย/แพทย์แผนไทยประยุกต์/จนท.สสจ.สก ได้พัฒนาความรู้และได้รับวิชาการใหม่ๆ ในการพัฒนาการดำเนินงาน</t>
  </si>
  <si>
    <t>ร้อยละ ของกลุ่มเป้าหมายที่เข้าร่วมกิจกรรม</t>
  </si>
  <si>
    <t>แพทย์แผนไทย/แพทย์แผนไทยประยุกต์/จนท.สสจ.สก. 11 คน</t>
  </si>
  <si>
    <t>1) ค่าเบี้ยเลี้ยงเจ้าหน้าที่ 11 คนๆ ละ 1 วันๆ ละ 240 บาท</t>
  </si>
  <si>
    <t>2) ค่าจ้างเหมารถ (รถตู้) พร้อมน้ำมันเชื้อเพลิง 1 คันๆ ละ 1 วันๆ ละ 4,000 บาท</t>
  </si>
  <si>
    <t>13. ร่วมประชุมนำเสนอผลการดำเนินงานพื้นที่ต้นแบบดีเด่นด้านการแพทย์แผนไทยระดับประเทศ</t>
  </si>
  <si>
    <t>รพ./รพ.สต. ได้ร่วมแลกเปลี่ยนเรียนรู้และนำเสนอผลการดำเนินงานระดับประเทศ</t>
  </si>
  <si>
    <t>จำนวนครั้งในการเข้าร่วมกิจกรรมนำเสนอผลการดำเนินงานพื้นที่ต้นแบบดีเด่นด้านการแพทย์แผนไทยระดับประเทศ จำนวน 1 ครั้ง</t>
  </si>
  <si>
    <t>-แพทย์แผนไทย/แพทย์แผนไทยประยุกต์ จนท.ที่เกี่ยวข้อง 6 คน</t>
  </si>
  <si>
    <t>14. ศึกษาดูงาน และประชุมแลกเปลี่ยนรู้การใช้ศาสตร์การแพทย์แผนไทยและการแพทย์ทางเลือก ในการดูแลผู้ป่วยนอนไม่หลับ "คลินิกนอนไม่หลับ"</t>
  </si>
  <si>
    <t>ผู้รับผิดชอบได้รับการแลกเปลี่ยนเรียนรู้และได้แนวปฏิบัติการดำเนินงานการดูแลผู้ป่วยนอนไม่หลับ</t>
  </si>
  <si>
    <t>จำนวนผู้รับผิดชอบงานจาก รพ.กลุ่มเป้าหมายเข้าร่วมศึกษาดูงานและประชุมเชิงปฏิบัติการฯ จำนวน 10 คน</t>
  </si>
  <si>
    <t>(หนึ่งแสนเก้าหมื่นหกพันเจ็ดร้อยแปดสิบบาทถ้วน)</t>
  </si>
  <si>
    <t xml:space="preserve">โครงการพัฒนาองค์กรแห่งความสุขจังหวัดสระแก้ว </t>
  </si>
  <si>
    <t>มีกิจกรรมรณรงค์โรคพยาธิและตรวจคัดกรองพยาธิ ในโรงเรียนที่เข้าร่วมโครงการควบคุมโรคหนอนพยาธิในเด็กและเยาวชนในถิ่นทุรกันดาร ตามโครงการพระราชดำริฯ</t>
  </si>
  <si>
    <t>ตรวจโรคหนอนพยาธิในนักเรียน ครูและผู้ปกครองในโรงเรียนที่ร่วมโครงการอย่างน้อยร้อยละ 90</t>
  </si>
  <si>
    <t>2) ค่าน้ำมันเชื้อเพลิง 1 ครั้งๆ ละ 14,800 บาท</t>
  </si>
  <si>
    <t>(สองแสนสามหมื่นเจ็ดพันสองร้อยห้าสิบบาทถ้วน)</t>
  </si>
  <si>
    <t>ผู้บริหาร และผู้นำชุมชน จำนวน 200 คน</t>
  </si>
  <si>
    <t>1) ค่าเสื้อประชาสัมพันธ์ 200 ตัวๆ ละ 300 บาท</t>
  </si>
  <si>
    <t>2 ต.ค.-30 มี.ค. 67</t>
  </si>
  <si>
    <t>22-29 มิ.ย. 67</t>
  </si>
  <si>
    <t>มีการติดตามการสร้างความรอบรู้เรื่องหนอนพยาธิให้กับประชาชนในพื้นที่</t>
  </si>
  <si>
    <t>1) ค่าเบี้ยเลี้ยงเจ้าหน้าที่ 3 คนๆ ละ 4 วันๆ ละ 120 บาท</t>
  </si>
  <si>
    <t>2 เม.ย.-29 มิ.ย. 67</t>
  </si>
  <si>
    <t>2) ค่าน้ำมันเชื้อเพลิง 1 ครั้ง ๆ ละ 10,000 บาท</t>
  </si>
  <si>
    <t>1) ค่าอาหารกลางวัน 46 คนๆ ละ 2 มื้อๆ ละ 350 บาท</t>
  </si>
  <si>
    <t>2-9 ธ.ค. 66</t>
  </si>
  <si>
    <t>วรรณวิมล สุรินทร์ศักดิ์</t>
  </si>
  <si>
    <t>2) ค่าอาหารว่างและเครื่องดื่ม 46 คนๆ ละ 4 มื้อๆ ละ 50 บาท</t>
  </si>
  <si>
    <t>3) ค่าอาหารเย็น 46 คนๆ ละ 1 มื้อๆ ละ 350 บาท</t>
  </si>
  <si>
    <t>4) ค่าเช่าที่พัก 46 ห้องๆ ละ 1 คืนๆ ละ 750 บาท</t>
  </si>
  <si>
    <t>5) ค่าสมนาคุณวิทยากร 2 คนๆ ละ 9 ชั่วโมงๆ ละ 600 บาท</t>
  </si>
  <si>
    <t>6) ค่าวัสดุสำนักงาน 46 ๆ ละ 1 ชิ้นๆ ละ 30 บาท</t>
  </si>
  <si>
    <t>2-9 มิ.ย. 67</t>
  </si>
  <si>
    <t>1) ค่าอาหารกลางวัน 45 คนๆ ละ 3 มื้อๆ ละ 80 บาท</t>
  </si>
  <si>
    <t>2 ต.ค.-28 ก.ย. 67</t>
  </si>
  <si>
    <t>2) ค่าอาหารว่างและเครื่องดื่ม 45 คนๆ ละ 6 มื้อๆ ละ 35 บาท</t>
  </si>
  <si>
    <t>11-18 พ.ย. 66</t>
  </si>
  <si>
    <t>1) ค่าใช้จ่ายการดำเนินงานในโครงการตรวจคัดกรองมะเร็งท่อน้ำดีด้วยการตรวจ อัลตราซาวด์ 2,000 คนๆ ละ 1 ครั้งๆ ละ 100 บาท</t>
  </si>
  <si>
    <t>ประชาชนในพื้นที่มีความรอบรู้เรื่องหนอนพยาธิใบไม้ตับ</t>
  </si>
  <si>
    <t>- ประชาชนมีความรู้เพิ่มขึ้นร้อยละ 80
- อัตรการพบโรคพยาธิใบไม้ตับในผู้ป่วยลดลงมากกว่าร้อยละ 50</t>
  </si>
  <si>
    <t>1) จัดสรรงบประมาณให้พื้นที่ 1 อำเภอๆ ละ 50,000 บาท</t>
  </si>
  <si>
    <t>2 ต.ค.-9 ก.ค. 67</t>
  </si>
  <si>
    <t>(แปดแสนสี่หมื่นหนึ่งพันสองร้อยเจ็ดสิบบาทถ้วน)</t>
  </si>
  <si>
    <t>(สองหมื่นเก้าพันเจ็ดร้อยหกสิบบาทถ้วน)</t>
  </si>
  <si>
    <t>2) ค่าเบี้ยประชุมรองประธาน 1 คนๆ ละ 2 ครั้งๆ ละ 1,000 บาท</t>
  </si>
  <si>
    <t>3) ค่าเบี้ยประชุมคณะกรรมการ/เลขานุการ/ผู้ช่วยเลขานุการ 19 คนๆ ละ 2 ครั้งๆ ละ 800 บาท</t>
  </si>
  <si>
    <t>2 ต.ค.-31 ส.ค. 67</t>
  </si>
  <si>
    <t>1) ค่าอาหารกลางวัน 60 คนๆ ละ 1 มื้อๆ ละ 300 บาท</t>
  </si>
  <si>
    <t>2 ต.ค.-19 ก.ย. 66</t>
  </si>
  <si>
    <t>2) ค่าอาหารว่าง และเครื่องดื่ม 60 คนๆ ละ 2 มื้อๆ ละ 50 บาท</t>
  </si>
  <si>
    <t>4) ค่าสมนาคุณวิทยากรกระบวนการ 3 คนๆ ละ 3 ชั่วโมงๆ ละ 600 บาท</t>
  </si>
  <si>
    <t>5) ค่าที่พักวิทยากร 3 คนๆ ละ 1 คืนๆ ละ 800 บาท</t>
  </si>
  <si>
    <t>6) ค่าพาหนะวิทยากร 1 ครั้งๆ ละ 3,000 บาท</t>
  </si>
  <si>
    <t>7) ค่าถ่ายเอกสาร 1 ครั้งๆ ละ 2,000 บาท</t>
  </si>
  <si>
    <t>8) ค่าวัสดุสำนักงาน 1 ครั้งๆ ละ 1,000 บาท</t>
  </si>
  <si>
    <t>5) ค่าถ่ายเอกสาร 1 ครั้งๆ ละ 2,000 บาท</t>
  </si>
  <si>
    <t>6) ค่าวัสดุสำนักงาน 1 ครั้งๆ ละ 1,000 บาท</t>
  </si>
  <si>
    <t>5) ค่าพาหนะวิทยากร 1 ครั้งๆ ละ 3,000 บาท</t>
  </si>
  <si>
    <t>6) ค่าที่พักวิทยากร 3 คนๆ ละ 1 คืนๆ ละ 800 บาท</t>
  </si>
  <si>
    <t>7) ค่าวัสดุสำนักงาน 1 ครั้งๆ ละ 1,400 บาท</t>
  </si>
  <si>
    <t>8) ค่าถ่ายเอกสาร 1 ครั้งๆ ละ 2,000 บาท</t>
  </si>
  <si>
    <t>9) ค่าสื่อ 1 ครั้งๆ ละ 13,600 บาท</t>
  </si>
  <si>
    <t>สนับสนุนและดำเนินการบังคับใช้กฎหมายและการดำเนินการสร้างสิ่งแวดล้อมปลอดบุหรี่สุรา</t>
  </si>
  <si>
    <t>1) ค่าตอบแทนการปฏิบัติงาน 5 คนๆ ละ 14 วันๆ ละ 6 ชั่วโมงๆ ละ 60 บาท</t>
  </si>
  <si>
    <t>กองทุนภูมิปัญญาการแพทย์แผนไทยกรมการแพทย์แผนไทยและการแพทย์ทางเลือก</t>
  </si>
  <si>
    <t>กบรส</t>
  </si>
  <si>
    <t>กรมสุขภาพจิต</t>
  </si>
  <si>
    <t>(หนึ่งแสนหนึ่งหมื่นเก้าพันแปดร้อยบาทถ้วน)</t>
  </si>
  <si>
    <t>8.ประชุมเชิงปฏิบัติการทบทวนข้อตรวจพบข้อผิดพลาดจากการจัดซื้อจัดจ้างและการบริหารพัสดุภาครัฐ</t>
  </si>
  <si>
    <t>1 พ.ย.-30 ธ.ค. 66</t>
  </si>
  <si>
    <t>เจ้าหน้าที่ปฏิบัติงานพัสดุ ของ สสจ./รพท./รพช. และ สสอ  จำนวน 50 คน</t>
  </si>
  <si>
    <t>7.ประชุมเขิงปฏิบัติการพัฒนาเจ้าหน้าที่พัสดุในการปฏิบัติงานตามระเบียบและแนวทางการจัดซื้อจัดจ้างและการบริหารพัสดุภาครัฐ ของสำนักงานสาธารณสุขจังหวัดสระแก้ว</t>
  </si>
  <si>
    <t>7) ค่าสมนาคุณวิทยากรฝึกปฏิบัติ 1 คนๆ ละ 6 ชั่วโมงๆ ละ 600 บาท</t>
  </si>
  <si>
    <t>5) ค่าสมนาคุณวิทยากรฝึกปฏิบัติ 1 คนๆ ละ 6 ชั่วโมงๆ ละ 1,200 บาท</t>
  </si>
  <si>
    <t>3) ค่าสมนาคุณวิทยากรบรรยาย 1 คนๆ ละ 6 ชั่วโมงๆ ละ 1,200 บาท</t>
  </si>
  <si>
    <t>30 พ.ย.-1 ธ.ค. 66</t>
  </si>
  <si>
    <t>6.การอบรมเชิงปฏิบัติการ ระเบียบงานสารบัญและการเขียนหนังสือราชการ</t>
  </si>
  <si>
    <t>2) ค่าอาหารกลางวัน 70 คนๆ ละ 1 มื้อๆ ละ 80 บาท</t>
  </si>
  <si>
    <t>1 ก.ค.-31 ส.ค. 67</t>
  </si>
  <si>
    <t>1) ค่าอาหารว่างและเครื่องดื่ม 70 คนๆ ละ 2 มื้อๆ ละ 35 บาท</t>
  </si>
  <si>
    <t>รอง นพ.สสจ.
-รอง ผอ. ฝ่ายบริหารฯ รพท./ -หนก.บริหารฯ สสจ/รพท./รพช./ - หนก.พยส. สสจ/ หนก.ประกันฯ สสจ./หนก.ทรัพย์ฯ สสจ./ หนก.นิติการ สสจ./ ผช.สสอ.- เจ้าหน้าที่พัสดุ สสจ./รพท./รพ</t>
  </si>
  <si>
    <t>ประชุมคณะกรรมการบริหารสำนักงานสาธารณสุขจังหวัดสระแก้ว จำนวน 1 ครั้ง</t>
  </si>
  <si>
    <t>5.ประชุมคณะกรรมการบริหารจัดการที่ดีของสำนักงานสาธารณสุขจังหวัดสระแก้ว ครั้งที่ 4</t>
  </si>
  <si>
    <t>4.ประชุมคณะกรรมการบริหารจัดการที่ดีของสำนักงานสาธารณสุขจังหวัดสระแก้ว ครั้งที่ 3</t>
  </si>
  <si>
    <t>3.ประชุมคณะกรรมการบริหารจัดการที่ดีของสำนักงานสาธารณสุขจังหวัดสระแก้ว ครั้งที่ 2</t>
  </si>
  <si>
    <t>รอง นพ.สสจ./-รอง ผอ. ฝ่ายบริหารฯ รพท.
 -หนก.บริหารฯ สสจ/รพท./รพช./หนก.พยส. สสจ./ หนก.ประกันฯ สสจ./- หนก.ทรัพย์ฯ สสจ./ หนก.นิติการ สสจ.
- ผช.สสอ./ เจ้าหน้าที่พัสดุ สสจ./รพท./รพ</t>
  </si>
  <si>
    <t>2.ประชุมคณะกรรมการบริหารจัดการที่ดีของสำนักงานสาธารณสุขจังหวัดสระแก้ว ครั้งที่ 1</t>
  </si>
  <si>
    <t>1.ประชุมคณะกรรมการบริหารสำนักงานสาธารณสุขจังหวัดสระแก้ว(กบห.)</t>
  </si>
  <si>
    <t>1 เม.ย.-30 ก.ค. 67</t>
  </si>
  <si>
    <t>ผู้นิเทศฯและผู้รับนิเทศจำนวน 50 คน</t>
  </si>
  <si>
    <t>01 ประชุมคณะกรรมการประสานการพัฒนาสาธารณสุขระดับจังหวัด ครั้งที่ 1  ประจำปีงบประมาณพ.ศ.2567</t>
  </si>
  <si>
    <t>(สองหมื่นเจ็ดพันบาทถ้วน)</t>
  </si>
  <si>
    <t>4 ประชุมแลกเปลี่ยนเรียนรู้ IT Clinic (On line)</t>
  </si>
  <si>
    <t>3 อบรมการใช้งานซอฟท์แวร์ Plan-D (เจ้าหน้าที่สำนักงานสาธารณสุขจังหวัดสระแก้ว)</t>
  </si>
  <si>
    <t xml:space="preserve">2 อบรมการใช้งานซอฟท์แวร์ Plan-D </t>
  </si>
  <si>
    <t>1 ประชุมแลกเปลี่ยนเรียนรู้ IT Clinic (On site)</t>
  </si>
  <si>
    <t>1) จ้างเหมาพัฒนาซอฟท์แวร์ในการจัดการพิกัดบ้านผู้ป่วย 1 ระบบๆ ละ 40,000 บาท</t>
  </si>
  <si>
    <t>โรงพยาบาล ทุกแห่ง</t>
  </si>
  <si>
    <t>มีซอฟท์แวร์ในการจัดการพิกัดบ้านผู้ป่วยจำนวน 1 ระบบ โดยสามารถนำทางให้หน่วยกู้ชีพมีไปยังบ้านผู้ป่วยได้</t>
  </si>
  <si>
    <t>มีซอฟท์แวร์ในการจัดการพิกัดบ้านผู้ป่วย เพื่อให้หน่วยกู้ชีพมีระบบนำทางไปยังบ้านผู้ป่วย</t>
  </si>
  <si>
    <t>9 พัฒนาซอฟท์แวร์พิกัดบ้านผู้ป่วย</t>
  </si>
  <si>
    <t>8 มหกรรมวิชาการ การแลกเปลี่ยนเรียนรู้การดำเนินงานพัฒนาระบบบริการสุขภาพ จังหวัดสระแก้ว (Service Plan Sharing)</t>
  </si>
  <si>
    <t>7 ประชุมกำกับติดตามการดำเนินงาน service plan</t>
  </si>
  <si>
    <t>1 ธ.ค.-31 ม.ค. 67</t>
  </si>
  <si>
    <t>6 เยี่ยมเสริมพลังงานการดำเนินงาน Service Plan จังหวัดสระแก้ว</t>
  </si>
  <si>
    <t>5 กำกับติดตามการรายงานข้อมูลการวิเคราะห์ศักยภาพการจัดบริการผู้ป่วยใน</t>
  </si>
  <si>
    <t>4 ทบทวนและจัดทำรายงานข้อมูลพื้นฐานสถานบริการสุขภาพ</t>
  </si>
  <si>
    <t>3 ทบทวนและจัดทำแผนพัฒนาศักยภาพหน่วยบริการ (ยกระดับ/ขยายเตียง)</t>
  </si>
  <si>
    <t>4 ธ.ค.-29 มี.ค. 67</t>
  </si>
  <si>
    <t>2 ประชุมทบทวนแผนพัฒนาระบบบริการสุขภาพและกำลังคนด้านสุขภาพ จังหวัดสระแก้ว</t>
  </si>
  <si>
    <t>1 ประชุมคณะกรรมการพัฒนาระบบบริการสุขภาพจังหวัดสระแก้ว</t>
  </si>
  <si>
    <t>2) ค่าอาหารว่างและเครื่องดื่ม 430 คนๆ ละ 2 มื้อๆ ละ 35 บาท</t>
  </si>
  <si>
    <t>1) ค่าอาหารกลางวัน 430 คนๆ ละ 1 มื้อๆ ละ 80 บาท</t>
  </si>
  <si>
    <t xml:space="preserve"> 7.3ประชุมเจ้าหน้าที่สำนักงานสาธารณสุขจังหวัดสระแก้วเพื่อติดตามผลและถอดบทเรียนองค์กรแห่งความสุข จำนวน 1 ครั้ง</t>
  </si>
  <si>
    <t>มีการจัดประชุมฯ จำนวน  1 ครั้ง</t>
  </si>
  <si>
    <t>1) 1. ค่าอาหารกลางวัน 100 คนๆ ละ 1 มื้อๆ ละ 80 บาท</t>
  </si>
  <si>
    <t>2) 2. ค่าอาหารว่างและเครื่องดื่ม 100 คนๆ ละ 2 มื้อๆ ละ 35 บาท</t>
  </si>
  <si>
    <t>3) 3. ค่าวัสดุสำนักงาน 100 คนๆ ละ 1 ครั้งๆ ละ 30 บาท</t>
  </si>
  <si>
    <t>1.อบรมการพัฒนาสมรรถนะบุคลากรด้านการบริหาร</t>
  </si>
  <si>
    <t>ผู้บริหารได้รับการพัฒนาด้านการบริหาร</t>
  </si>
  <si>
    <t>ผู้บริหารได้รับการพัฒนาด้านการบริหาร ร้อยละ 80</t>
  </si>
  <si>
    <t xml:space="preserve">-หัวหน้ากลุ่มงานบริหารทั่วไปของโรงพยาบาล 9 คน
ผู้ช่วยสาธารณสุขอำเภอ 9 คน
 - ผอ.รพ.สต. 107 คน
 - รองหน.กลุ่มงา/งาน 18 คน
 - ผู้รับผิชอบงานและผู้เกี่ยวข้อง 7 คน
รวม 150 คน
</t>
  </si>
  <si>
    <t>1) 1.ค่าอาหารว่างและเครื่องดื่ม  150 คนๆ ละ 2 มื้อๆ ละ 35 บาท</t>
  </si>
  <si>
    <t>2) 2.ค่าอาหารกลางวัน  150 คนๆ ละ 1 มื้อๆ ละ 80 บาท</t>
  </si>
  <si>
    <t>3) 3.ค่าสมนาคุณวิทยากรกลุ่ม (ภาคเอกชน)  1 คนๆ ละ 6 ชั่วโมงๆ ละ 1,200 บาท</t>
  </si>
  <si>
    <t>4) 4.ค่าจ้างเหมารถตู้รับ-ส่งวิทยากร  1 คันๆ ละ 2 วันๆ ละ 2,500 บาท</t>
  </si>
  <si>
    <t>5) 5.ค่าที่พักวิทยากร  1 คนๆ ละ 1 คืนๆ ละ 1,450 บาท</t>
  </si>
  <si>
    <t>6) 6.ค่าวัสดุสำนักงาน  150 คนๆ ละ 30 บาท</t>
  </si>
  <si>
    <t>2.อบรมการพัฒนาสมรรถนะบุคลากรด้านการบริการ(soft Skill)</t>
  </si>
  <si>
    <t>บุคลากรในสำนักงานสาธารณสุขในจังหวัดสระแก้วได้รับการพัฒนาสมรรถนะด้านบริการ ร้อยละ 80</t>
  </si>
  <si>
    <t>บุคลากรในสำนักงานสาธารณสุขจังหวัดสระแก้ว
 - รุ่นที่ 1 จำนวน 75 คน
 - รุ่นที่ 2 จำนวน 70 คน
รวมทั้งสิ้น 145 คน</t>
  </si>
  <si>
    <t>1) 1.ค่าอาหารว่างและเครื่องดื่ม 145 คนๆ ละ 2 มื้อๆ ละ 35 บาท</t>
  </si>
  <si>
    <t>2) 2.ค่าอาหารกลางวัน 145 คนๆ ละ 1 มื้อๆ ละ 80 บาท</t>
  </si>
  <si>
    <t>3) 3.ค่าสมนาคุณวิทยากรกลุ่ม (ภาคเอกชน) 1 คนๆ ละ 6 ชั่วโมงๆ ละ 1,200 บาท</t>
  </si>
  <si>
    <t>4) 4.ค่าจ้างเหมารถตู้รับ-ส่งวิทยากร 1 คนๆ ละ 2 ชั่วโมงๆ ละ 2,500 บาท</t>
  </si>
  <si>
    <t>5) 5.ค่าที่พักวิทยากร 1 ห้องๆ ละ 1 คืนๆ ละ 1,450 บาท</t>
  </si>
  <si>
    <t>6) 6.ค่าวัสดุสำนักงาน 145 คนๆ ละ 1 ชิ้นๆ ละ 30 บาท</t>
  </si>
  <si>
    <t>3.อบรมพัฒนาสมรรถนะด้าน  Leader Ship</t>
  </si>
  <si>
    <t>ผู้บริหารได้รับการพัฒนาด้าน  Leader Ship</t>
  </si>
  <si>
    <t>ผู้บริหารได้รับการพัฒนาด้าน  Leader Ship ร้อยละ 80</t>
  </si>
  <si>
    <t xml:space="preserve">- รองนพ.สสจ. 5 คน
 - ผู้อำนวยการโรงพยาบาล 9 คน
 - สาธารณสุขอำเภอ 9 คน
หัวหน้ากลุ่ม/งา 18 คน
 - ผู้รับผิดชอบและผู้เกี่ยวข้อง 4 คน
รวม 45 คน
</t>
  </si>
  <si>
    <t>1) 1.ค่าอาหารว่างและเครื่องดื่ม  45 คนๆ ละ 2 มื้อๆ ละ 35 บาท</t>
  </si>
  <si>
    <t>2) 2.ค่าอาหารกลางวัน  45 คนๆ ละ 1 มื้อๆ ละ 80 บาท</t>
  </si>
  <si>
    <t>4) 4.ค่าจ้างเหมารถตู้รับ-ส่งวิทยากร   1 คันๆ ละ 2 วันๆ ละ 2,500 บาท</t>
  </si>
  <si>
    <t>6) 6.ค่าวัสดุสำนักงาน  45 คนๆ ละ 30 บาท</t>
  </si>
  <si>
    <t>4.ประชุมคณะกรรมการบริหารจัดการทรัพยากรบุคคล  (CHRO) สำนักงานสาธารณสุขจังหวัดสระแก้ว</t>
  </si>
  <si>
    <t>นพ.สสจ.สระแก้ว,รอง นพ.สสจ.สระแก้ว,ผู้อำนวยการโรงพยาบาล, สาธารณสุขอำเภอ, ข้าราชการสังกัด สสจ.สระแก้ว จำนวน 36 คน</t>
  </si>
  <si>
    <t>1) 1.ค่าอาหารว่างและเครื่องดื่ม  36 คนๆ ละ 1 มื้อๆ ละ 35 บาท</t>
  </si>
  <si>
    <t>2 ต.ค.-30 พ.ย. 67</t>
  </si>
  <si>
    <t>1) ค่าอาหารว่างและเครื่องดื่ม 36 คนๆ ละ 1 มื้อๆ ละ 35 บาท</t>
  </si>
  <si>
    <t>1-30 ก.ย. 67</t>
  </si>
  <si>
    <t>5.ประชุมคณะกรรมการด้านการบริหารจัดการกำลังคน (HRM) สำนักงานสาธารณสุขจังหวัดสระแก้ว</t>
  </si>
  <si>
    <t>1) 1.ค่าอาหารว่างและเครื่องดื่ม  24 คนๆ ละ 1 มื้อๆ ละ 35 บาท</t>
  </si>
  <si>
    <t>1) ค่าอาหารว่างและเครื่องดื่ม 24 คนๆ ละ 1 มื้อๆ ละ 35 บาท</t>
  </si>
  <si>
    <t>6.ประชุมคณะกรรมการด้านการผลิตและพัฒนาทรัพยากรบุคคล  (HRD) สำนักงานสาธารณสุขจังหวัดสระแก้ว</t>
  </si>
  <si>
    <t>1) 1.ค่าอาหารว่างและเครื่องดื่ม  30 คนๆ ละ 1 ๆ ละ 1 มื้อๆ ละ 35 บาท</t>
  </si>
  <si>
    <t>7.1 จัดทำแผนการพัฒนาองค์กรที่มีความสุขของสำนักงานสาธารณสุขจังหวัดสระแก้ว</t>
  </si>
  <si>
    <t>บุคลากรใน สสจ.สระแก้</t>
  </si>
  <si>
    <t>7.2ประชุมเจ้าหน้าที่สำนักงานสาธารณสุขจังหวัดสระแก้ว เพื่อขับเคลื่อนองค์กรแห่งความสุข</t>
  </si>
  <si>
    <t>มีการจัดประชุมอย่างน้อย 1 ครั้ง</t>
  </si>
  <si>
    <t>1 พ.ย.-30 ก.ย. 67</t>
  </si>
  <si>
    <t>1) ค่าอาหารว่างและเครื่องดื่ม 100 คนๆ ละ 2 มื้อๆ ละ 35 บาท</t>
  </si>
  <si>
    <t>2) ค่าอาหารกลางวัน 100 คนๆ ละ 1 มื้อๆ ละ 80 บาท</t>
  </si>
  <si>
    <t>7.3ประชุมเจ้าหน้าที่สำนักงานสาธารณสุขจังหวัดสระแก้วเพื่อติดตามผลและถอดบทเรียนองค์กรแห่งความสุข จำนวน 1 ครั้ง</t>
  </si>
  <si>
    <t>มีการจัดประชุมฯ จำนวน 1 ครั้ง</t>
  </si>
  <si>
    <t>3) ค่าวัสดุสำนักงาน 100 คนๆ ละ 1 ครั้งๆ ละ 30 บาท</t>
  </si>
  <si>
    <t>บุคลากรในสำนักงานสาธารณสุขจังหวัดสระแก้ว จำนวน 100 คน</t>
  </si>
  <si>
    <t>3) ค่าวัสดุสำนักงาน 100 คนๆ ละ 1 ชิ้นๆ ละ 30 บาท</t>
  </si>
  <si>
    <t xml:space="preserve">7.4ประเมินตนเองตามเกณฑ์องค์กรแห่งความสุข  </t>
  </si>
  <si>
    <t xml:space="preserve">7.5ส่งแบบรายงานผลการดำเนินงาน ปี 2565 พร้อมแบบสรุป Success story </t>
  </si>
  <si>
    <t>แบบรายงานผลการดำเนินงาน ปี 2566 พร้อมแบบสรุป Success story</t>
  </si>
  <si>
    <t>บทสรุปผลการดำเนินงานองค์กรแห่งความสุข
 - แบบสรุป Success story</t>
  </si>
  <si>
    <t>- บทสรุปผลการดำเนินงานองค์กรแห่งความสุข
 - แบบสรุป Success story</t>
  </si>
  <si>
    <t>1) ไม่่ใช้งบประมาณ 1 ๆ ละ 0 บาท</t>
  </si>
  <si>
    <t>8.1.ประชุมชี้แจงเกณฑ์องค์กรแห่งความสุขที่มีคุณภาพ การทรวงสาธารณสุข</t>
  </si>
  <si>
    <t>1) 1. ค่าอาหารว่างและเครื่องดื่ม  30 คนๆ ละ 1 มื้อๆ ละ 35 บาท</t>
  </si>
  <si>
    <t>8.2.มหกรรมการจัดการความรู้ด้านสุขภาพจังหวัดสระแก้ว ประจำปีงบประมาณ 2567</t>
  </si>
  <si>
    <t>จัดมหกรรมการจัดการความรู้ด้านสุขภาพจังหวัดสระแก้ว ประจำปีงบประมาณ 2567</t>
  </si>
  <si>
    <t>1) 1. ค่าอาหารกลางวัน  280 คนๆ ละ 2 มื้อๆ ละ 350 บาท</t>
  </si>
  <si>
    <t>2) 2. ค่าอาหารเย็น  280 คนๆ ละ 1 มื้อๆ ละ 350 บาท</t>
  </si>
  <si>
    <t>3) 3. ค่าอาหารว่างและเครื่องดื่ม 280 คนๆ ละ 4 มื้อๆ ละ 50 บาท</t>
  </si>
  <si>
    <t>4) 4. ค่าตอบแทนกรรมการ (ไม่ใช่บุคลากรของภาครัฐ)  2 คนๆ ละ 1 วันๆ ละ 800 บาท</t>
  </si>
  <si>
    <t>5) 5. ค่าตอบแทนกรรมการ (บุคลากรของภาครัฐ) 
 27 คนๆ ละ 1 วันๆ ละ 400 บาท</t>
  </si>
  <si>
    <t>6) 7. ค่าที่พักกรรมการ  2 คนๆ ละ 1 คืนๆ ละ 1,450 บาท</t>
  </si>
  <si>
    <t>7) 8. ค่าที่พักคณะทำงาน  12 คนๆ ละ 2 คืนๆ ละ 900 บาท</t>
  </si>
  <si>
    <t>8) 9. ค่าที่พักผู้เข้าร่วมประชุม 39 คนๆ ละ 1 คืนๆ ละ 900 บาท</t>
  </si>
  <si>
    <t>9) 10. ค่าเช่าห้องประชุม (ใหญ่)  1 ห้องๆ ละ 2 วันๆ ละ 10,000 บาท</t>
  </si>
  <si>
    <t>10) 11. ค่าเช่าห้องประชุม (กลาง)
 2 ห้องๆ ละ 2 วันๆ ละ 8,500 บาท</t>
  </si>
  <si>
    <t>11) 12. ค่าจ้างจัดเตรียมสถานที่และตกแต่งเวที 1 วันๆ ละ 5,000 บาท</t>
  </si>
  <si>
    <t>12) 13. เงินรางวัลประกวดผลงานวิชาการ 
 9 เภทๆ ละ 10,889 บาท</t>
  </si>
  <si>
    <t>13) 14. ค่าจัดทำใบประกาศเกียรติบัตร กรอบและตัวอักษรสีเงิน/ทอง  200 แผ่นๆ ละ 35 บาท</t>
  </si>
  <si>
    <t>14) 15. ค่าจ้างเหมาจัดบูธนิทรรศการ  9 บูธๆ ละ 5,000 บาท</t>
  </si>
  <si>
    <t>15) 16. ค่าป้ายไวนิล ขนาด 1*0.5  3 ป้ายๆ ละ 200 บาท</t>
  </si>
  <si>
    <t>16) 17. ค่าวัสดุสำนักงาน 280 คนๆ ละ 30 บาท</t>
  </si>
  <si>
    <t>17) ค่าจ้างเหมารถตู้ต่างจังหวัด 1 คันๆ ละ 2 วันๆ ละ 4,000 บาท</t>
  </si>
  <si>
    <t>8.ประชุมเชิงปฏิบัติการและศึกษาดูงานการขับเคลื่อนยุทธศาสตร์ด้านสุขภาพจังหวัดสระแก้ว ประจำปี 2567</t>
  </si>
  <si>
    <t>1. ผู้บริหารสำนักงานสาธารณสุขจังหวัดสระแก้ว ได้ประชุมเชิงปฏิบัติการและศึกษาดูงานการขับเคลื่อนยุทธศาสตร์สาธารณสุข 
2.มีการบูรณาการแนวทางสู่แผนปฏิบัติการปี 2567</t>
  </si>
  <si>
    <t>1. ผู้เข้าร่วมประชุมและศึกษาดูงานร้อยละ 100/มีระยะเวลาครบไม่น้อยกว่าร้อยละ 90</t>
  </si>
  <si>
    <t>นพ.สสจ    . รอง นพ.สสจ หัวหน้ากลุ่มงาน/ หัวหน้างาน สสจ.สระแก้ว จำนวน 19 คน</t>
  </si>
  <si>
    <t>1) 1.ค่าสมนาคุณวิทยากร (ภาครัฐ) 1 คนๆ ละ 19 ชั่วโมงๆ ละ 600 บาท</t>
  </si>
  <si>
    <t>2) 2.ค่าสมนาคุณวิทยากร (เอกชน) 3 ชั่วโมงๆ ละ 1,200 บาท</t>
  </si>
  <si>
    <t>3) 3.ค่าเบี้ยเลี้ยง 3 คนๆ ละ 2 วันๆ ละ 180 บาท</t>
  </si>
  <si>
    <t>4) 4.ค่าเบี้ยเลี้ยง 3 คนๆ ละ 2 วันๆ ละ 90 บาท</t>
  </si>
  <si>
    <t>5) 5.ค่าเบี้ยเลี้ยง 16 คนๆ ละ 2 วันๆ ละ 160 บาท</t>
  </si>
  <si>
    <t>6) 6.ค่าเบี้ยเลี้ยง 16 คนๆ ละ 2 วันๆ ละ 80 บาท</t>
  </si>
  <si>
    <t>7) 7.ค่าอาหารกลางวัน 19 คนๆ ละ 2 มื้อๆ ละ 200 บาท</t>
  </si>
  <si>
    <t>8) 8.ค่าอาหารกลางวัน (สถานที่เอกชน) 19 คนๆ ละ 1 มื้อๆ ละ 300 บาท</t>
  </si>
  <si>
    <t>9) 9.อาหารเย็น (สถานที่เอกชน) 19 คนๆ ละ 3 มื้อๆ ละ 400 บาท</t>
  </si>
  <si>
    <t>10) 10.ค่าเช่าที่พัก (ประเภท ข) พักเดี่ยว 3 คนๆ ละ 3 คืนๆ ละ 1,450 บาท</t>
  </si>
  <si>
    <t>11) 11.ค่าเช่าที่พัก (ประเภท ข) พักคู่ 16 คนๆ ละ 3 คืนๆ ละ 900 บาท</t>
  </si>
  <si>
    <t>12) 12.ค่าโดยสารเครื่องบินชั้นประหยัด 19 คนๆ ละ 1 เที่ยวๆ ละ 5,500 บาท</t>
  </si>
  <si>
    <t>13) 13.ค่าจ้างเหมารถตู้พร้อมน้ำมันเชื้อเพลิง 3 คันๆ ละ 4 วันๆ ละ 4,000 บาท</t>
  </si>
  <si>
    <t>14) 14.ค่าเช่าห้องประชุม 3 วัน 3 ๆ ละ 10,000 บาท</t>
  </si>
  <si>
    <t>15) 15.ค่าของที่ระลึกในการศึกษาดูงาน 6 แห่งๆ ละ 1,500 บาท</t>
  </si>
  <si>
    <t>(หนึ่งล้านสองแสนหนึ่งหมื่นสองพันหนึ่งร้อยเจ็ดสิบเอ็ดบาทถ้วน)</t>
  </si>
  <si>
    <t>1.โปรแกรมระบบสารสนเทศเพื่อการบริหารจัดการบุคลากรสาธารณสุข (HROPS)</t>
  </si>
  <si>
    <t>10.การประชุมชี้แจงซักซ้อมการจัดทำแบบประเมินบุคคลสำหรับผู้ที่มีคุณสมบัติครบที่จะรับการประเมินบุคคล เพื่อเลื่อนข้าราชการ พลเรือนสามัญผู้ดำรงตำแหน่งประเภททั่วไป ระดับปฏิบัติงาน ไปแต่งตั้งให</t>
  </si>
  <si>
    <t>11.การขอรับเงินจาก กองทุน กบข. และกองทุนสำรองเลี้ยงชีพ กรณีข้าราชการ/ลูกจ้างประจำลาออกเกษียณอายุราชการ</t>
  </si>
  <si>
    <t>สสจ.สก</t>
  </si>
  <si>
    <t>12.การจัดทำแบบขอรับเงินบำเหน็จบำนาญกรณีข้าราช/ลูกจ้างประจำ ลาออก, เกษียณ,  ถึงแก่ความตาย</t>
  </si>
  <si>
    <t>13.การจัดทำแบบทดลองปฏิบัติหน้าที่ราชการของข้าราชการบรรจุใหม่ในสังกัดสำนักงานสาธารณสุขจังหวัดสระแก้ว</t>
  </si>
  <si>
    <t>14.การเพิ่ม/ปรับปรุงข้อมูลในฐานบุคลากรภาครัฐ ของข้าราชการและลูกจ้างประจำในสังกัดสำนักงานสาธารณสุขจังหวัดสระแก้ว</t>
  </si>
  <si>
    <t>ร้อยละ 100 ของลูกจ้างประจำ และข้าราชการมีข้อมูลถูกต้อง</t>
  </si>
  <si>
    <t>15.การประเมินบุคคลและการปฏิบัติงาน เพื่อพิจารณาเลื่อนข้าราชการพลเรือนสามัญขึ้นแต่งตั้งให้ดำรงตำแหน่งในระดับที่สูงขึ้น ซึ่งเป็นตำแหน่งที่ระดับควบ</t>
  </si>
  <si>
    <t>16.การเสนอขอพระราชทานเครื่องราชอิสริยาภรณ์, เหรียญจักรพรรดิมาลา และเครื่องราชอิสริยาภรณ์อันเป็นที่สรรเสริญยยิ่งดิเรกคุณาภรณ์</t>
  </si>
  <si>
    <t xml:space="preserve">17.2ประชุมคณะกรรมการประเมินผลงาน ระดับชำนาญการ ของจังหวัด </t>
  </si>
  <si>
    <t>คำสั่งเลื่อนระดับ</t>
  </si>
  <si>
    <t>1) ค่าตอบแทนกรรมการผู้อ่าน ตรวจและประเมินผลงาน จำนวน 3 คณะๆละ 5 คนๆละ 4 ครั้งๆละ 300 บาท 5 ๆ ละ 3 ๆ ละ 4 ๆ ละ 300 บาท</t>
  </si>
  <si>
    <t>17.การประเมินผลงานเพื่อเลื่อนขึ้นแต่งตั้งให้ดำรงตำแหน่ง ระดับชำนาญการ 17.1 จัดทำประกาศรายชื่อผู้ที่ผ่านการประเมินบุคคลเพื่อแต่งตั้งให้ดำรงตำแหน่งประเภทวิชาการระดับชำนาญการ</t>
  </si>
  <si>
    <t>18. ประชุมชี้แจง เพื่อเตรียมความพร้อม ผู้ที่เข้ารับการประเมินบุคคลและผลงาน ประเภทวิชาการ ระดับชำนาญการ  ตำแหน่งนักวิชาการสาธารณสุขปฏิบัติการ</t>
  </si>
  <si>
    <t>1) 1. ค่าอาหารว่างและเครื่องดื่ม 
 45 คนๆ ละ 1 มื้อๆ ละ 35 บาท</t>
  </si>
  <si>
    <t>18.ประชุมชี้แจง เพื่อเตรียมความพร้อม ผู้ที่เข้ารับการประเมินบุคคลและผลงาน ประเภทวิชาการ ระดับชำนาญการ  ตำแหน่งนักวิชาการสาธารณสุขปฏิบัติการ</t>
  </si>
  <si>
    <t>ถูกต้อง ครบถ้วน 
ร้อยละ 100</t>
  </si>
  <si>
    <t>1.ข้าราชการ ตน. นวก.สาธารณสุขปฏิบัติการ ที่มีคุณสมบัติครบ จำนวน 40 ราย  2.ผู้รับผิดชอบงาน 5 คน</t>
  </si>
  <si>
    <t>1) ค่าอาหารว่างและเครื่องดื่ม 45 คนๆ ละ 1 มื้อๆ ละ 35 บาท</t>
  </si>
  <si>
    <t>19. ประชุมชี้แจง เพื่อเตรียมความพร้อม ผู้ที่เข้ารับการประเมินบุคคลและผลงาน ประเภทวิชาการ ระดับชำนาญการ  ตำแหน่งพยาบาลวิชาชีพปฏิบัติการ</t>
  </si>
  <si>
    <t>1) 1. ค่าอาหารว่างและเครื่องดื่ม 45 คนๆ ละ 1 มื้อๆ ละ 35 บาท</t>
  </si>
  <si>
    <t>2.การบริหารตำแหน่งว่าง</t>
  </si>
  <si>
    <t>20.การประเมินผลการปฏิบัติราชการ (จัดพิธีลงนาม MOU)</t>
  </si>
  <si>
    <t>21.คำสั่งการกำหนดและมอบหมายหน้าที่ให้ข้าราชการ ลูกจ้างประจำ พนักงานราชการ ลูกจ้างชั่วคราว และพนักงานกระทรวงสาธารณสุขในสำนักงานสาธารณสุขจังหวัดสระแก้ว</t>
  </si>
  <si>
    <t>1.คำสั่งฯ ถูกต้อง ครบถ้วน             
2.เจ้าหน้าที่ทราบคำสั่งให้ปฏิบัติงาน</t>
  </si>
  <si>
    <t xml:space="preserve">22.ประชุมคณะกรรมการคัดเลือกข้าราชการ เพื่อย้ายให้ดำรงตำแหน่ง ผอ.รพ.สต. (นักวิชาการสาธารณสุขชำนาญการ, เจ้าพนักงานสาธารณสุขชำนาญงาน) </t>
  </si>
  <si>
    <t>1) 1. ค่าอาหารว่างและเครื่องดื่ม 10 คนๆ ละ 2 มื้อๆ ละ 35 บาท</t>
  </si>
  <si>
    <t>2) 2. ค่าอาหารกลางวัน 10 คนๆ ละ 1 มื้อๆ ละ 80 บาท</t>
  </si>
  <si>
    <t>1) ค่าอาหารว่างและเครื่องดื่ม 10 คนๆ ละ 2 มื้อๆ ละ 35 บาท</t>
  </si>
  <si>
    <t>2) ค่าอาหารกลางวัน 10 คนๆ ละ 1 มื้อๆ ละ 80 บาท</t>
  </si>
  <si>
    <t>1) ค่าอาหารกลางวัน 10 คนๆ ละ 1 มื้อๆ ละ 80 บาท</t>
  </si>
  <si>
    <t>2) ค่าอาหารว่างและเครื่องดื่ม 10 คนๆ ละ 2 มื้อๆ ละ 35 บาท</t>
  </si>
  <si>
    <t>23.ประชุมคณะกรรมการกลั่นกรองผลการปฏิบัติราชการ (เลื่อนเงินเดือนข้าราชการและเลื่อนขั้นค่าจ้างลูกจ้างประจำ)</t>
  </si>
  <si>
    <t>จัดประชุม</t>
  </si>
  <si>
    <t>1) 1. ค่าอาหารว่างและเครื่องดื่ม 25 คนๆ ละ 1 มื้อๆ ละ 35 บาท</t>
  </si>
  <si>
    <t>1-24 มี.ค. 67</t>
  </si>
  <si>
    <t>2) 2. ค่าถ่ายเอกสาร A4 25 คนๆ ละ 50 แผ่นๆ ละ 0.5 บาท</t>
  </si>
  <si>
    <t>คณะกรรมการและเจ้าหน้าที่ผู้รับผิดชอบงาน จำนวน 25 คน
จำนวน 1 ครั้ง</t>
  </si>
  <si>
    <t>1) ค่าอาหารว่างและเครื่องดื่ม 25 คนๆ ละ 1 มื้อๆ ละ 35 บาท</t>
  </si>
  <si>
    <t>2) ค่าถ่ายเอกสาร 25 คนๆ ละ 50 แผ่นๆ ละ 0.5 บาท</t>
  </si>
  <si>
    <t>24.ประชุมคณะกรรมการประเมินบุคคลฯ เพื่อแต่งตั้งให้ดำรงตำแหน่งประเภทวิชาการ ระดับชำนาญการพิเศษ</t>
  </si>
  <si>
    <t>2) 2. ค่าอาหารกลางวัน  10 คนๆ ละ 1 มื้อๆ ละ 80 บาท</t>
  </si>
  <si>
    <t>คัดเลือกฯ ได้ผู้มีคุณสมบติตามเกณฑ์ที่ สป. และ ก.พ. กำหนด และทันเวลา</t>
  </si>
  <si>
    <t>25.แก้ไขคำสั่งการเลื่อนเงินเดือนข้าราชการ  (ทุกกรณี)</t>
  </si>
  <si>
    <t>26.แก้ไขคำสั่งการเลื่อนขั้นค่าจ้างลูกจ้างประจำ  (ทุกกรณี)</t>
  </si>
  <si>
    <t>27. จัดประชุมชี้แจงการทำผลงานวิชาการ และข้อเสนอแนวคิดในการพัฒนางาน เพื่อเตรียมความพร้อมเข้าสู่ตำแหน่งประเภทวิชาการ ระดับ ชำนาญการ และชำนาญการพิเศษ</t>
  </si>
  <si>
    <t>1) 1. ค่าอาหารว่างและเครื่องดื่ม  35 คนๆ ละ 2 มื้อๆ ละ 35 บาท</t>
  </si>
  <si>
    <t>2) 2. ค่าอาหารกลางวัน  35 คนๆ ละ 1 มื้อๆ ละ 80 บาท</t>
  </si>
  <si>
    <t>28.1คัดเลือกเพื่อบรรจุและประชุมกำหนดหลักเกณฑ์การคัดเลือก ฯ</t>
  </si>
  <si>
    <t>1) 1. ค่าอาหารว่างและเครื่องดื่ม 10 คนๆ ละ 1 มื้อๆ ละ 35 บาท</t>
  </si>
  <si>
    <t xml:space="preserve"> ถูกต้อง ครบถ้วน 
ร้อยละ 100</t>
  </si>
  <si>
    <t>1) ค่าอาหารว่างและเครื่องดื่ม 10 คนๆ ละ 1 มื้อๆ ละ 35 บาท</t>
  </si>
  <si>
    <t>รายงานการประชุม</t>
  </si>
  <si>
    <t>28.2 ประชุมคณะกรรมการสอบสัมภาษณ์</t>
  </si>
  <si>
    <t>28.2ประชุมคณะกรรมการสอบสัมภาษณ์</t>
  </si>
  <si>
    <t>1) 1. ค่าอาหารกลางวัน 10 คนๆ ละ 1 มื้อๆ ละ 80 บาท</t>
  </si>
  <si>
    <t>2) 2. ค่าอาหารว่างและเครื่องดื่ม 10 คนๆ ละ 2 มื้อๆ ละ 35 บาท</t>
  </si>
  <si>
    <t xml:space="preserve">29.2จัดประชุมย้าย/โอนข้าราชการสายวิชาชีพอื่นๆ (กรณีย้ายข้ามจังหวัด คำสั่งมีผล 1 ก.พ. และ 1 ส.ค.) จำนวน 2 ครั้ง </t>
  </si>
  <si>
    <t>ได้ประชุมคณะกรรมการพิจารณาตามกำหนดเวลา จำนวน 1 ครั้ง</t>
  </si>
  <si>
    <t>1) 1. ค่าอาหารว่างและเครื่องดื่ม 30 คนๆ ละ 1 มื้อๆ ละ 35 บาท</t>
  </si>
  <si>
    <t>2) 2. ค่าจ้างถ่ายเอกสาร กระดาษขนาด F14 30 คนๆ ละ 30 แผ่นๆ ละ 1 บาท</t>
  </si>
  <si>
    <t>ได้ประชุมคณะกรรมการพิจารณาตามกำหนดเวลาจำนวน 1 ครั้ง</t>
  </si>
  <si>
    <t>สามารถจัดประชุมพิจารณษผู้ยื่นประสงค์ขอย้ายได้ครบทุกรายและทันเวลา</t>
  </si>
  <si>
    <t>คณะกรรมการ ผู้รับผิดชอบงาน และผู้ที่เกี่ยวข้อง จำนวน 30 คน</t>
  </si>
  <si>
    <t>2) ค่าถ่ายเอกสาร กระดาษขนาด F14 30 คนๆ ละ 30 แผ่นๆ ละ 1 บาท</t>
  </si>
  <si>
    <t>29.ประชุมย้าย/โอนข้าราชการ 29.1 การย้ายหมุนเวียนนายแพทย์ ทันตแพทย์ และเภสัชกร (คำสั่งมีผล 1 มิ.ย.) จำนวน 1 ครั้ง</t>
  </si>
  <si>
    <t>3.การดำเนินการในระบบจ่ายตรงเงินเดือนและค่าจ้างประจำ ของกรมบัญชีกลาง</t>
  </si>
  <si>
    <t xml:space="preserve">30.จัดประชุมเลือกสถานที่แพทย์ชดใช้ทุนปีที่ 2 (จำนวน 23 คน) </t>
  </si>
  <si>
    <t>สามารถจัดประชุมให้แพทย์ ปี 1 ขึ้นปี 2 มีสถานที่ปฏิบัติงานได้ทันตามเวลาครบถ้วนทุกคนที่มาเลือกสถานที่</t>
  </si>
  <si>
    <t>1) 1. ค่าอาหารว่างและเครื่องดื่ม  45 คนๆ ละ 1 มื้อๆ ละ 35 บาท</t>
  </si>
  <si>
    <t>31.ประชาสัมพันธ์จังหวัดสระแก้วเพื่อเชิญชวนการเลือกสถานที่ปฏิบัติงานสำหรับแพทย์ ทันตแพทย์ และเภสัชกรผู้ให้สัญญา        ของกระทรวงสาธารณสุขประจำปี 2566 จำนวน 1 ครั้ง (ถ้ามี)</t>
  </si>
  <si>
    <t>ใช้งบประมาณจากงบกลางประชุมอบรมสัมนา และขอจ้างทำป้ายประชาสัมพันธ์จากแผนของงานพัสดุ</t>
  </si>
  <si>
    <t>32.จัดประชุมชี้แจงและจัดทำประวัติข้าราชการบรรจุใหม่(แพทย์และทันตแพทย์) จำนวน 1 ครั้ง</t>
  </si>
  <si>
    <t>1) 1. ค่าอาหารกลางวัน  45 คนๆ ละ 1 มื้อๆ ละ 80 บาท</t>
  </si>
  <si>
    <t>2) 2. ค่าอาหารว่างและเครื่องดื่ม 45 คนๆ ละ 2 มื้อๆ ละ 35 บาท</t>
  </si>
  <si>
    <t>3) 3. ค่าจ้างถ่ายเอกสาร สำหรับข้าราชการบรรจุใหม่ และพนักงานราชการ  30 คนๆ ละ 30 แผ่นๆ ละ 0.5 บาท</t>
  </si>
  <si>
    <t>33.ประชุมคัดเลือกข้าราชการเพื่อเปลี่ยนสายงานตามคุณสมบัติของตำแหน่ง</t>
  </si>
  <si>
    <t>ร้อยละ 100 ข้าราชการได้รับการเปลี่ยนสายงานตรงตามคุณสมบัติของตำแหน่ง</t>
  </si>
  <si>
    <t>คณะกรรมการคัดเลือกและผู้รับผิดชอบงาน จำนวน 10 คน</t>
  </si>
  <si>
    <t>1) 1. ค่าอาหารว่างและเครื่องดื่มจำนวน 10 คนๆ ละ 1 ๆ ละ 35 บาท</t>
  </si>
  <si>
    <t>34.การสมัคร และขอรับเงิน จากกองทุน กบข. และกองทุนสำรองเลี้ยงชีพ ลูกจ้างประจำ และพนักงานกระทรวงสาธารณสุข</t>
  </si>
  <si>
    <t>35.สำรวจเกษียณข้าราชการ / ลูกจ้างประจำ เกษียณอายุราชการ</t>
  </si>
  <si>
    <t>36.การปรับระดับและเปลี่ยนตำแหน่งลูกจ้างประจำ</t>
  </si>
  <si>
    <t>37.การประชุมสรรหาและเลือกสรรพนักงานราชการ</t>
  </si>
  <si>
    <t>คณะกรรมการคัดเลือกและผู้รับผิดชอบงาน จำนวน 15 คน</t>
  </si>
  <si>
    <t>1) 1. ค่าอาหารกลางวันจำนวน 15 คนๆ ละ 1 มื้อๆ ละ 80 บาท</t>
  </si>
  <si>
    <t>2) 2. ค่าอาหารว่างและเครื่องดื่ม 15 คนๆ ละ 1 มื้อๆ ละ 35 บาท</t>
  </si>
  <si>
    <t>2) ค่าอาหารว่างและเครื่องดื่ม 15 คนๆ ละ 1 มื้อๆ ละ 35 บาท</t>
  </si>
  <si>
    <t>38.การประชุมสรรหา และเลือกสรรพนักงานกระทรวงสาธารณสุข</t>
  </si>
  <si>
    <t>1) ค่าอาหารว่างและเครื่องดื่ม 15 คนๆ ละ 1 มื้อๆ ละ 35 บาท</t>
  </si>
  <si>
    <t>2) ค่าอาหารกลางวัน 15 คนๆ ละ 1 มื้อๆ ละ 80 บาท</t>
  </si>
  <si>
    <t>1) ค่าอาหารกลางวัน 1 5คนๆ ละ 1 มื้อๆ ละ 80 บาท</t>
  </si>
  <si>
    <t>1-30 มี.ค. 67</t>
  </si>
  <si>
    <t>1-8 ก.ย. 67</t>
  </si>
  <si>
    <t>39.การจัดทำข้อมูลและตรวจสอบแบบคำขอเงินเพิ่มสำหรับตำแหน่งที่มีเหตุพิเศษของผู้ปฏิบัติงานด้านการสาธารณสุข (พ.ต.ส.)</t>
  </si>
  <si>
    <t xml:space="preserve">4.สรรหาผู้ช่วยสาธารณสุขอำเภอ </t>
  </si>
  <si>
    <t>1) 1. ค่าอาหารว่างและเครื่องดื่ม 10 ๆ ละ 1 ๆ ละ 35 บาท</t>
  </si>
  <si>
    <t>40.การจัดทำข้อมูลและตรวจสอบแบบคำขอเงินเพิ่มสำหรับตำแหน่งที่มีเหตุพิเศษของผู้ปฏิบัติงานด้านการสาธารณสุข (ค.ต.ส.)</t>
  </si>
  <si>
    <t>41.การลาออกจากราชการของข้าราชการ ลูกจ้างประจำ พนักงานราชการ และพนักงานกระทรวงสาธารณสุข</t>
  </si>
  <si>
    <t>42.การออกหนังสือรับรองต่างๆ</t>
  </si>
  <si>
    <t>43.การรายงานข้าราชการเสียชีวิต</t>
  </si>
  <si>
    <t>44.การขอแก้ไข วันเดือนปีเกิด ข้าราชการ และลูกจ้างประจำ</t>
  </si>
  <si>
    <t>45.การเปลี่ยนคำนำหน้านาม ชื่อตัว - ชื่อสกุล ของข้าราชการ ลูกจ้างประจำ พนักงานราชการ และพนักงานกระทรวงสาธารณสุข</t>
  </si>
  <si>
    <t>46.การผ่อนผันการเข้ารับราชการทหารและการไปราชการทหาร</t>
  </si>
  <si>
    <t>47.การรายงานการเพิ่มวุฒิการศึกษา</t>
  </si>
  <si>
    <t xml:space="preserve">48.ประเมินผลการปฏิบัติราชการ   พนักงานราชการ พนักงานกระทรวงสาธารณสุข ลูกจ้างชั่วคราว </t>
  </si>
  <si>
    <t>1. คำสั่งเพิมค่าจ้างประจำปี พนักงานราชการ,  พนักงานกระทรวงสาธารณสุข  และลูกจ้างชั่วคราว</t>
  </si>
  <si>
    <t>1) ค่าถ่ายเอกสาร 1,000 แผ่นๆ ละ 0.5 บาท</t>
  </si>
  <si>
    <t>49.ประชุมวิชาการสาธารณสุข เขตสุขภาพที่ 6 - ทำหน้าที่ประสานบุคลากรเข้าร่วมการประชุมฯ และดำเนินการประสานผลงานวิชาการส่งเข้าร่วมนำเสนอ</t>
  </si>
  <si>
    <t>5.โครงสร้างหน่วยงาน</t>
  </si>
  <si>
    <t>50.ประชุมวิชาการกระทรวงสาธาณณสุข</t>
  </si>
  <si>
    <t>พัฒนาความรู้ด้านวิชาการ</t>
  </si>
  <si>
    <t>บุคลากรใน สสจ.สระแก้ว และกลุ่มงาน 1 คน และผู้รับผิดชอบงานกลุ่มงานบริหารทรัพยากรบุคคล จำนวน 3 คน รวม 18 คน</t>
  </si>
  <si>
    <t>3-10 ต.ค. 66</t>
  </si>
  <si>
    <t>51.ประสานดำเนินงานเกี่ยวกับการขอเข้าเก็บข้อมูลงานวิจัย/วิทยานืพนธ์</t>
  </si>
  <si>
    <t>การเข้าเก็บข้อมูลงานวิจัย/วิทยานิพนธ์</t>
  </si>
  <si>
    <t>52.ประสานดำเนินงานเกี่ยวกับขอศึกษาดูงาน และการรับศึกษาดูงานด้านต่าง ๆ</t>
  </si>
  <si>
    <t>53.โปรแกรม HOSOffice การขออนุมัติไปราชการของบุคลากร</t>
  </si>
  <si>
    <t>54.การจัดทำบัญชีลงเวลาการปฏิบัติราชการ ตรวจสอบควบคุมเวลา</t>
  </si>
  <si>
    <t>55.2การติดตามและสรุปความก้าวหน้าแผนงานโครงการ</t>
  </si>
  <si>
    <t>55.การจัดทำแผนงานโครงการของกลุ่มงาน   55.1 จัดทำแผนงานโครงการของกลุ่มงานเพื่อเสนอขออนุมัติ</t>
  </si>
  <si>
    <t xml:space="preserve">56.2จัดทำแผนองค์กรคุณธรรมของ สสจ. </t>
  </si>
  <si>
    <t>จัดทำแผนองค์กรคุณธรรม สสจ. ได้ครบถ้วน ทันเวลา</t>
  </si>
  <si>
    <t xml:space="preserve">56.3รวบรวมแผนองค์กรคุณธรรมจากทุกหน่วยงาน ส่งกระทรวงฯ </t>
  </si>
  <si>
    <t>56.4รายงานผลการดำเนินงานโครงการชมรมจริยธรรมและองค์กรคุณธรรม สสจ.สระแก้ว</t>
  </si>
  <si>
    <t>56.5 คัดเลือกหน่วยงานคุณธรรมต้นแบบ</t>
  </si>
  <si>
    <t>1) 1. ค่าประกาศนียบัตร  20 แผ่นๆ ละ 35 บาท</t>
  </si>
  <si>
    <t>56.การพัฒนาองค์กรคุณธรรม 56.1 แจ้งแนวทางการดำเนินการพัฒนาชมรมจริยธรรม/องค์กรคุณธรรมแก่ รพ., สสอ. ทุกแห่ง</t>
  </si>
  <si>
    <t>57.จัดทำเอกสาร ITA</t>
  </si>
  <si>
    <t>58.จัดทำเอกสาร PMQA</t>
  </si>
  <si>
    <t>59.งานธุรการต่างๆของกลุ่มงาน</t>
  </si>
  <si>
    <t>6.การให้ข้าราชการได้รับเงินเดือนเพิ่มขึ้นตามคุณวุฒิ</t>
  </si>
  <si>
    <t>60.2แจ้งให้ รพ.สสอ.ทุกแห่งคัดเลือกบุคลากรดีเด่นระดับหน่วยงาน - ข้าราชการดีเด่น - คนดีศรีสาธารณสุข - นักการสาธารณสุขดีเด่นรางวัลชัยนาทนเรนทร</t>
  </si>
  <si>
    <t>มีข้าราชการดีเด่น และคนดีศรีสาธารณสุขระดับจังหวัด ประเภทละ 2 คน</t>
  </si>
  <si>
    <t>60.3จัดประชุมคณะกรรมการคัดเลือก - ข้าราชการดีเด่น - คนดีศรีสาธารณสุข - นักการสาธารณสุขดีเด่นรางวัลชัยนาทนเรนทร</t>
  </si>
  <si>
    <t>มีข้าราชการดีเด่น และคนดีศรีสาธารณสุขระดับจังหวัด</t>
  </si>
  <si>
    <t>1) 1. ค่าอาหารว่างและเครื่องดื่ม 15 คนๆ ละ 1 มื้อๆ ละ 35 บาท</t>
  </si>
  <si>
    <t>2) 2. ค่าอาหารกลางวัน 15 คนๆ ละ 1 มื้อๆ ละ 80 บาท</t>
  </si>
  <si>
    <t>3) 3.ค่าถ่ายเอกสาร 15 คนๆ ละ 20 แผ่นๆ ละ 0.5 บาท</t>
  </si>
  <si>
    <t>4) 4. ค่าโล่รางวัล 4 อันๆ ละ 1,500 บาท</t>
  </si>
  <si>
    <t>5) 5.ค่าใบประกาศเกียรติคุณพร้อมกรอบ 18 อันๆ ละ 200 บาท</t>
  </si>
  <si>
    <t>60.การคัดเลือกข้าราชการดีเด่น และบุคลากรดีเด่น  60.1 จัดประชุมคณะกรรมการคัดเลือกเพื่อกำหนดเกณฑ์การคัดเลือกระดับจังหวัดและแนวทางคัดเลือกบุคลากรดีเด่น - ข้าราชการดีเด่น - คนดีศรีสาธารณสุข - นัก</t>
  </si>
  <si>
    <t>1) ค่าอาหารว่างและเครื่องดื่ม  15 คนๆ ละ 1 มื้อๆ ละ 35 บาท</t>
  </si>
  <si>
    <t>61.ประชุมคัดเลือกผู้เข้าอบรม  - หลักสูตรทางการบริหารและหลักสูตรผบก./ผบต.  - ประชุมให้ความเห็นชอบการลาศึกษาฯ ประชุมจัดสรรนักเรียนทุน หลักสูตรต่างๆ  - จัดทำแผนความต้องการนักเรียนทุนหลักสูตรต่าง</t>
  </si>
  <si>
    <t>1) 1. ค่าอาหารว่างและเครื่องดื่ม  30 คนๆ ละ 2 มื้อๆ ละ 35 บาท</t>
  </si>
  <si>
    <t>2 ต.ค.-31 ม.ค. 67</t>
  </si>
  <si>
    <t>2) 2. ค่าอาหารกลางวัน 30 คนๆ ละ 1 มื้อๆ ละ 80 บาท</t>
  </si>
  <si>
    <t>3) 3.ค่าถ่ายเอกสาร 30 คนๆ ละ 20 แผ่นๆ ละ 0.5 บาท</t>
  </si>
  <si>
    <t>62.ประชุมรับรายงานตัวและจัดสรรพื้นที่การปฏบัติงานของนักเรียนทุนในสังกัดสำนักงานสาธารณสุขจังหวัดสระแก้วและปฐมนิเทศบุคลากรใหม่</t>
  </si>
  <si>
    <t xml:space="preserve">รับรายงานตัวนักเรียนทุนหลักสูตรต่าง ๆ
</t>
  </si>
  <si>
    <t>1) 1. ค่าอาหารกลางวัน  68 คนๆ ละ 1 มื้อๆ ละ 80 บาท</t>
  </si>
  <si>
    <t>2) 2. ค่าอาหารว่างและเครื่องดื่ม 68 คนๆ ละ 2 มื้อๆ ละ 35 บาท</t>
  </si>
  <si>
    <t>63.การประชุมเพื่อจัดทำสัญญานักเรียนทุนหลักสูตรพยาบาลศาสตรบัณฑิต  ปีการศึกษา 2566</t>
  </si>
  <si>
    <t>สัญญารับทุนพยาบาลศาสตร์บัณฑิต  ปีการศึกษา 2566</t>
  </si>
  <si>
    <t>1) 1. ค่าอาหารกลางวัน 25 คนๆ ละ 1 มื้อๆ ละ 80 บาท</t>
  </si>
  <si>
    <t>2) 2. ค่าอาหารว่างและเครื่องดื่ม  25 คนๆ ละ 2 มื้อๆ ละ 35 บาท</t>
  </si>
  <si>
    <t>64.การประชุมเพื่อจัดทำสัญญานักเรียนทุนหลักสูตรพยาบาลศาสตร์บัณฑิต ปีการศึกษา 2567</t>
  </si>
  <si>
    <t>เพื่อทำสัญญารับทุนพยาบาลศาสตร์บัณฑิต ปีการศึกษา 2567</t>
  </si>
  <si>
    <t>ดำเนินการจัดทำสัญญานักเรียนทุนได้ครบตามโควต้าแหล่งทุน</t>
  </si>
  <si>
    <t>นักเรียนทุนพยาบาลและนักรังสีเทคนิค สังกัด สสจ.สระแก้วและผู้รับผิดชอบงานตามแหล่งทุน จำนวน 50 คน</t>
  </si>
  <si>
    <t>65.การจัดสรรแพทย์ใช้ทุนปีที่ 1 เพื่อฝึกเพิ่มพูนทักษะ</t>
  </si>
  <si>
    <t>66.การศึกษาฝึกอบรมแพทย์ประจำบ้าน</t>
  </si>
  <si>
    <t>67.การศึกษาฝึกอบรมทันตแพทย์ประจำบ้าน</t>
  </si>
  <si>
    <t>68.ประสานและดำเนินการสนับสนุนแหล่งฝึกของนิสิตนักศึกษาสถาบันต่างๆ</t>
  </si>
  <si>
    <t>69.ดำเนินการเผยแพร่และประชาสัมพันธ์การฝึกอบรมและพัฒนาบุคลากรด้านต่างๆ</t>
  </si>
  <si>
    <t>7.การให้ข้าราชการได้รับเงินดือนตามวุฒิ</t>
  </si>
  <si>
    <t>70.การจัดทำบัตรประจำตัวของ  - ข้าราชการ  - ลูกจ้างประจำ  - พนักงานราชการ  - พนักงานกระทรวงสาธารณสุข</t>
  </si>
  <si>
    <t>8.การคัดเลือกบุคคลให้ปฏิบัติหน้าที่ หัวหน้ากลุ่มงานในสำนักงานสาธารณสุขจังหวัด</t>
  </si>
  <si>
    <t>9. การประเมินบุคคลเพื่อเลื่อนข้าราชการ พลเรือนสามัญผู้ดำรงตำแหน่งประเภททั่วไประดับปฏิบัติงาน เพื่อแต่งตั้งให้ดำรงตำแหน่งประเภททั่วไป  ระดับชำนาญงาน</t>
  </si>
  <si>
    <t>ร้อยละ100ของข้าราชการที่มีคุฯสมบัติครบได้เลื่อนระดับ</t>
  </si>
  <si>
    <t xml:space="preserve">1.ข้าราชการที่มีคุณสมบัติครบเลื่อนชำนาญงาน
2.คณะกรรมการจำนวน 5 คน
</t>
  </si>
  <si>
    <t>1) ค่าตอบแทนกรรมการกาผู้อ่านตรวจและประเมินผลงานประกวด 5 คนๆ ละ 300 บาท</t>
  </si>
  <si>
    <t>9.การประเมินบุคคลเพื่อเลื่อนข้าราชการ พลเรือนสามัญผู้ดำรงตำแหน่งประเภททั่วไประดับปฏิบัติงาน เพื่อแต่งตั้งให้ดำรงตำแหน่งประเภททั่วไป  ระดับชำนาญงาน</t>
  </si>
  <si>
    <t>1) ค่าตอบแทนกรรมการผู้อ่าน ตรวจและประเมินผลงาน 5 คนๆ ละ 1 ครั้งๆ ละ 300 บาท</t>
  </si>
  <si>
    <t>1.ข้าราชการที่มีคุณสมบัติครบเลื่อนชำนาญงาน
2.คณะกรรมการจำนวน 5 คน</t>
  </si>
  <si>
    <t>1) ค่าตอบแทนกรรมการผู้อ่านตรวจประเมินผลงาน 5 คนๆ ละ 300 บาท</t>
  </si>
  <si>
    <t>1) ค่าตอบแทนกรรมการการผู้อ่านตรวจและประเมินผลงาน 5 คนๆ ละ 300 บาท</t>
  </si>
  <si>
    <t>(หนึ่งแสนหกหมื่นเก้าพันเก้าร้อยห้าสิบห้าบาทถ้วน)</t>
  </si>
  <si>
    <t>1. อบรมเสริมสร้างสมรรถนะการปฏิบัติงานของคณะกรรมการบริหารการเงินการคลังของหน่วยบริการ</t>
  </si>
  <si>
    <t>5) ค่าชดเชยพาหนะเดินทางสำหรับวิทยากร 2 ๆ ละ 1 ๆ ละ 4,164 บาท</t>
  </si>
  <si>
    <t>2. ประชุมหารือกำหนดแนวทางการบันทึกบัญชีที่มีผลกระทบต่อรายงานทางการเงินและแผนทางการเงิน ครั้งที่ 1</t>
  </si>
  <si>
    <t>1 ต.ค.-31 ม.ค. 67</t>
  </si>
  <si>
    <t>4. กำกับ ติดตามและแก้ไขปัญหาด้านการเงินการคลัง</t>
  </si>
  <si>
    <t>1) ค่าเบี้ยเลี้ยงเจ้าหน้าที่ 6 คนๆ ละ 1 วันๆ ละ 120 บาท</t>
  </si>
  <si>
    <t>1 ต.ค.-31 พ.ค. 67</t>
  </si>
  <si>
    <t>5. ประชุมคณะทำงานพัฒนาระบบบริหารการเงินการคลังระดับจังหวัด</t>
  </si>
  <si>
    <t>มีการประชุมทบทวนปัญหาทางการเงินและบัญชี</t>
  </si>
  <si>
    <t>6. ประชุมเชิงปฏิบัติการและศึกษาดูงานแลกเปลี่ยนเรียนรู้การบริหารจัดการ การเงินการคลังที่มีประสิทธิภาพจังหวัดพิจิตร</t>
  </si>
  <si>
    <t>1) ค่าเช่าห้องประชุม 2 วันๆ ละ 5,000 บาท</t>
  </si>
  <si>
    <t>2) ค่าสมนาคุณวิทยากร 5 คนๆ ละ 12 ชั่วโมงๆ ละ 600 บาท</t>
  </si>
  <si>
    <t>3) ค่าจ้างเหมารถบัสปรับอากาศสองชั้น(รวมค่าน้ำมันเชื้อเพลิง) พร้อมน้ำมันเชื้อเพลิง 2 คันๆ ละ 2 วันๆ ละ 18,000 บาท</t>
  </si>
  <si>
    <t>4) ค่าของที่ระลึกศึกษาดูงาน 3 ชิ้นๆ ละ 1,500 บาท</t>
  </si>
  <si>
    <t>5) ค่าอาหารว่างและเครื่องดื่ม 80 คนๆ ละ 4 มื้อๆ ละ 50 บาท</t>
  </si>
  <si>
    <t>6) ค่าอาหารเย็น(สถานที่เอกชน) 80 คนๆ ละ 1 มื้อๆ ละ 400 บาท</t>
  </si>
  <si>
    <t>7) ค่าอาหารกลางวัน 80 คนๆ ละ 2 มื้อๆ ละ 200 บาท</t>
  </si>
  <si>
    <t>8) ค่าเบี้ยเลี้ยงเจ้าหน้าที่ 76 คนๆ ละ 1 วันๆ ละ 80 บาท</t>
  </si>
  <si>
    <t>9) ค่าเบี้ยเลี้ยงเจ้าหน้าที่ 4 คนๆ ละ 1 วันๆ ละ 90 บาท</t>
  </si>
  <si>
    <t>10) ค่าเบี้ยเลี้ยงเจ้าหน้าที่ 76 คนๆ ละ 1 วันๆ ละ 160 บาท</t>
  </si>
  <si>
    <t>11) ค่าเบี้ยเลี้ยงเจ้าหน้าที่ 4 คนๆ ละ 1 วันๆ ละ 180 บาท</t>
  </si>
  <si>
    <t>12) ค่าเช่าที่พัก (ประเภท ข) พักเดี่ยว 4 คนๆ ละ 1 คืนๆ ละ 1,450 บาท</t>
  </si>
  <si>
    <t>13) ค่าเช่าที่พัก (ประเภท ข) พักคู่ 76 คนๆ ละ 1 คืนๆ ละ 900 บาท</t>
  </si>
  <si>
    <t>1.ประชุมเชิงปฏิบัติการการขึ้นทะเบียนหลักประกันสุขภาพแรงงานต่างด้าวที่ดำเนินการขออนุญาตทำงาน</t>
  </si>
  <si>
    <t>2 ประชุมผู้รับผิดชอบงานข้อมูล</t>
  </si>
  <si>
    <t>1) ค่าอาหารกลางวัน 1 ๆ ละ 15 คนๆ ละ 1 มื้อๆ ละ 80 บาท</t>
  </si>
  <si>
    <t>2) ค่าอาหารว่างและเครื่องดื่ม 1 ๆ ละ 15 คนๆ ละ 2 มื้อๆ ละ 35 บาท</t>
  </si>
  <si>
    <t>1) ค่าอาหารว่างและเครื่องดื่ม 1 ๆ ละ 15 คนๆ ละ 2 มื้อๆ ละ 35 บาท</t>
  </si>
  <si>
    <t>1 เม.ย.-31 ก.ค. 67</t>
  </si>
  <si>
    <t>3 ประชุมคณะกรรมการบริหารจัดการกองทุนหลักประกันสุขภาพคนต่างด้าวและแรงงานต่างด้าวจังหวัดสระแก้ว</t>
  </si>
  <si>
    <t>มีแนวทางการบริหารจัดการกองทุนหลักประกันสุขภาพคนต่างด้าวและแรงงานต่างด้าวจังหวัดสระแก้ว</t>
  </si>
  <si>
    <t>1) ค่าอาหารว่างและเครื่องดื่ม 1 ๆ ละ 30 คนๆ ละ 1 มื้อๆ ละ 35 บาท</t>
  </si>
  <si>
    <t>4. ประชุมพัฒนาข้อมูลบริการประชากรต่างชาติ</t>
  </si>
  <si>
    <t>5. ประชาสัมพันธ์การเข้าถึงระบบหลักประกันสุขภาพแรงงานต่างด้าว</t>
  </si>
  <si>
    <t>มีแผ่นพับประชาสัมพันธ์การเข้าถึงระบบหลักประกันสุขภาพแรงงานต่างด้าวเพื่อเกิดความครอบคลุมการลงทะเบียนหลักประกันสุขภาพแรงงานต่างด้าว</t>
  </si>
  <si>
    <t>(หกหมื่นแปดร้อยเจ็ดสิบห้าบาทถ้วน)</t>
  </si>
  <si>
    <t>โครงการบัตรประชาชนใบเดียวรักษาทุกที่ จังหวัดสระแก้ว ปีงบประมาณ พ.ศ.2567</t>
  </si>
  <si>
    <t>Kick Off โครงการบัตรประชาชนใบเดียวรักษาทุกโรค ทุกที่</t>
  </si>
  <si>
    <t>1.1 อบรมการจัดการข้อร้องเรียนและเจรจาไกล่เกลี่ย</t>
  </si>
  <si>
    <t>5) ค่าชดเชยพาหนะเดินทางสำหรับวิทยากร 1 ๆ ละ 4,000 บาท</t>
  </si>
  <si>
    <t>1.2 ประชุมคณะกรรมการบริหารการเงินการคลังระดับจังหวัด ครั้งที่ 1</t>
  </si>
  <si>
    <t xml:space="preserve">มีการประชุมคณะกรรมการบริหารการเงินการคลังระดับจังหวัด </t>
  </si>
  <si>
    <t>1.2 ประชุมคณะกรรมการบริหารการเงินการคลังระดับจังหวัด ครั้งที่ 2</t>
  </si>
  <si>
    <t>1.3 ประชุมคณะทำงานการเงินการคลังระดับจังหวัด ครั้งที่ 1</t>
  </si>
  <si>
    <t xml:space="preserve">มีการประชุมคณะทำงานการเงินการคลังระดับจังหวัด </t>
  </si>
  <si>
    <t>1-28 ก.พ. 68</t>
  </si>
  <si>
    <t>1.3 ประชุมคณะทำงานการเงินการคลังระดับจังหวัด ครั้งที่ 2</t>
  </si>
  <si>
    <t>มีการประชุมคณะทำงานการเงินการคลังระดับจังหวัด</t>
  </si>
  <si>
    <t>1.4 อบรมการเบิกจ่ายชดเชยค่าบริการทางการแพทย์เจ้าหน้าที่หน่วยบริการปฐมภูมิ</t>
  </si>
  <si>
    <t>1.5 อบรมโปรแกรมบริหารจัดการลูกหนี้โรงพยาบาล (RCM)</t>
  </si>
  <si>
    <t>3) ค่าสมนาคุณวิทยากร (กลุ่มปฏิบัติ) 3 คนๆ ละ 14 ชั่วโมงๆ ละ 600 บาท</t>
  </si>
  <si>
    <t>2.1 จัดประชุมชี้แจงแนวทางการจัดทำแผนทางการเงินและแผนเงินบำรุง ประจำปีงบประมาณ 2567</t>
  </si>
  <si>
    <t>1 ต.ค.-30 พ.ย. 66</t>
  </si>
  <si>
    <t>2.2 จัดประชุมแลกเปลี่ยนเรียนรู้การจัดทำแผนทางการเงิน (PLAN FIN) ปีงบประมาณ พ.ศ.2567 และการปรับแผนทางการเงิน (PLAN FIN) ครึ่งปีงบประมาณ 2567 ของหน่วยบริการ ครั้งที่ 1</t>
  </si>
  <si>
    <t>1) ค่าอาหารว่างและเครื่องดื่ม 65 คนๆ ละ 2 มื้อๆ ละ 35 บาท</t>
  </si>
  <si>
    <t>2) ค่าอาหารกลางวัน 65 คนๆ ละ 1 มื้อๆ ละ 80 บาท</t>
  </si>
  <si>
    <t>2.2 จัดประชุมแลกเปลี่ยนเรียนรู้การจัดทำแผนทางการเงิน (PLAN FIN) ปีงบประมาณ พ.ศ.2567 และการปรับแผนทางการเงิน (PLAN FIN) ครึ่งปีงบประมาณ 2567 ของหน่วยบริการ ครั้งที่ 2</t>
  </si>
  <si>
    <t xml:space="preserve">2.3 จัดประชุมพิจารณาการจัดทำแผนทางการเงิน (PLAN FIN) ปีงบประมาณ 2567 และพิจาณาการปรับแผนทางการเงินครึ่งปี 2567 ผ่านระบบ Video Conference จำนวน 2  ครั้ง </t>
  </si>
  <si>
    <t xml:space="preserve">2.4 ออกตรวจประเมินระบบศูนย์จัดเก็บรายได้คุณภาพและกำกับติดตามแผนเงินบำรุง </t>
  </si>
  <si>
    <t>2.5 ประชุมแลกเปลี่ยนเรียนรู้ผู้ปฏิบัติงานการประเมินประสิทธิภาพระบบการควบคุมภายใน 5 มิติ ปีงบประมาณ พ.ศ.2567 ผ่านระบบ Video Conference  จำนวน 2 ครั้ง</t>
  </si>
  <si>
    <t>1 ต.ค.-29 เม.ย. 67</t>
  </si>
  <si>
    <t>3. อบรมการพัฒนาศักยภาพการบันทึกเวชระเบียนและการตรวจประเมินคุณภาพการบันทึกเวชระเบียน (Audit)</t>
  </si>
  <si>
    <t>4.1 ประชุมผู้รับผิดชอบงานเรียกเก็บหนี้ค่ารักษาพยาบาลระหว่างหน่วยบริการ จังหวัดสระแก้ว ครั้งที่ 1</t>
  </si>
  <si>
    <t>ประชุมดำเนินการจ่ายชำระหนี้ระหว่างหน่วยบริการภายในจังหวัดสระแก้ว</t>
  </si>
  <si>
    <t>4.1 ประชุมผู้รับผิดชอบงานเรียกเก็บหนี้ค่ารักษาพยาบาลระหว่างหน่วยบริการ จังหวัดสระแก้ว ครั้งที่ 2</t>
  </si>
  <si>
    <t>4.1 ประชุมผู้รับผิดชอบงานเรียกเก็บหนี้ค่ารักษาพยาบาลระหว่างหน่วยบริการ จังหวัดสระแก้ว ครั้งที่ 4</t>
  </si>
  <si>
    <t>4.2 ประชุมพัฒนาระบบรายงานเรียกเก็บ-ตามจ่ายภายในจังหวัด จังหวัดสระแก้ว ระยะที่ 2</t>
  </si>
  <si>
    <t>1) ค่าอาหารกลางวัน 50 คนๆ ละ 3 มื้อๆ ละ 80 บาท</t>
  </si>
  <si>
    <t>18-20 ต.ค. 66</t>
  </si>
  <si>
    <t>2) ค่าอาหารว่างและเครื่องดื่ม 50 คนๆ ละ 6 มื้อๆ ละ 35 บาท</t>
  </si>
  <si>
    <t>3) ค่าสมนาคุณวิทยากร (กลุ่มปฏิบัติ) 5 คนๆ ละ 18 ชั่วโมงๆ ละ 600 บาท</t>
  </si>
  <si>
    <t>4) ค่าชดเชยพาหนะเดินทางสำหรับวิทยากร 2 คันๆ ละ 2,000 บาท</t>
  </si>
  <si>
    <t>5) ค่าเช่าที่พัก 5 ห้องๆ ละ 3 คืนๆ ละ 1,000 บาท</t>
  </si>
  <si>
    <t>4.2 ประชุมพัฒนาระบบรายงานเรียกเก็บ-ตามจ่ายภายในจังหวัด จังหวัดสระแก้ว ระยะที่ 3</t>
  </si>
  <si>
    <t>3) ค่าสมนาคุณวิทยากร 6 คนๆ ละ 18 ชั่วโมงๆ ละ 600 บาท</t>
  </si>
  <si>
    <t>4) ค่าชดเชยพาหนะเดินทางสำหรับวิทยากร 3 คันๆ ละ 2,000 บาท</t>
  </si>
  <si>
    <t>5) ค่าเช่าที่พัก 6 ห้องๆ ละ 3 คืนๆ ละ 1,000 บาท</t>
  </si>
  <si>
    <t>4.3 ประชุมชี้แจงระบบรายงานเรียกเก็บ-ตามจ่ายภายในจังหวัด จังหวัดสระแก้ว ครั้งที่ 1</t>
  </si>
  <si>
    <t xml:space="preserve">หน่วยบริการมีระบบรายงานข้อมูลการเรียกเก็บระหว่างหน่วยบริการสิทธิ UC </t>
  </si>
  <si>
    <t>4.3 ประชุมชี้แจงระบบรายงานเรียกเก็บ-ตามจ่ายภายในจังหวัด จังหวัดสระแก้ว ครั้งที่ 2</t>
  </si>
  <si>
    <t>หน่วยบริการมีระบบรายงานข้อมูลการเรียกเก็บระหว่างหน่วยบริการสิทธิ UC</t>
  </si>
  <si>
    <t>4.4 ประชุมคณะทำงานกำหนดแนวทางการจ่ายชดเชยค่าบริการทางการแพทย์ของหน่วยบริการ จังหวัดสระแก้ว ครั้งที่ 1</t>
  </si>
  <si>
    <t>4.4 ประชุมคณะทำงานกำหนดแนวทางการจ่ายชดเชยค่าบริการทางการแพทย์ของหน่วยบริการ จังหวัดสระแก้ว ครั้งที่ 2</t>
  </si>
  <si>
    <t>(สี่แสนสองพันหนึ่งร้อยหกสิบสองบาทถ้วน)</t>
  </si>
  <si>
    <t>FFB สสจ.สระแก้ว</t>
  </si>
  <si>
    <t>(แปดแสนห้าหมื่นหนึ่งพันเก้าร้อยสี่สิบบาทถ้วน)</t>
  </si>
  <si>
    <t>FFB</t>
  </si>
  <si>
    <t>02 ประชุมเชิงปฏิบัติการ แลกเปลี่ยนเรียนรู้ถ่ายทอด นโยบาย ยุทธศาสตร์ แผนปฏิบัติการด้านสุขภาพ  และตัวชี้วัด ประจำปีงบประมาณ พ.ศ. 2567 (Shop &amp; Share)</t>
  </si>
  <si>
    <t>FFB สสจ.สระแก้ว/สสจ.สระแก้ว</t>
  </si>
  <si>
    <t>1. รอง นพ.สสจ. หัวหน้ากลุ่มงาน และผู้รับผิดชอบงาน สสจ.สก. จำนวน 50 คน
2.เจ้าหน้าที่ รพ./รพ.สต. 380  คน  
รวมทั้งสิ้น 430 คน</t>
  </si>
  <si>
    <t>1 ต.ค. 66-30 ก.ย.67</t>
  </si>
  <si>
    <t>03 ประชุมเตรียมความพร้อม และจัดทำแผนคำขอรายการครุภัณฑ์ ที่ดินและสิ่งก่อสร้าง จังหวัดสระแก้ว</t>
  </si>
  <si>
    <t>04 ประชุมพิจารณาจัดสรรงบค่าบริการทางการแพทย์ที่เบิกจ่ายในลักษณะงบลงทุน (ค่าเสื่อม) ปีงบประมาณ พ.ศ. 2568</t>
  </si>
  <si>
    <t>05 ประชุมจัดทำแผนปฏิบัติราชการด้านสาธารณสุข จังหวัดสระแก้ว ประจำปีงบประมาณ พ.ศ.2568 (2 ครั้ง)</t>
  </si>
  <si>
    <t>06 ประชุมเชิงปฏิบัติการ นำเสนอแผนปฏิบัติราชการด้านสุขภาพจังหวัดสระแก้วหวัดสระแก้ว ปีงบประมาณ พ.ศ. 2568</t>
  </si>
  <si>
    <t>07 ประชุมบูรณาการแผนปฏิบัติราชการ สสจ.สระแก้ว ปีงบประมาณ พ.ศ.2568</t>
  </si>
  <si>
    <t>08 ประชุมพิจารณากลั่นกรองแผนปฏิบัติราชการ สสจ.สระแก้ว ปีงบประมาณ.พ.ศ.2568</t>
  </si>
  <si>
    <t>09 กำกับติดตามการดำเนินงานงบพัฒนาจังหวัด (เดือนละ 1 ครั้ง)</t>
  </si>
  <si>
    <t>10 ประชุมถอดบทเรียนและพัฒนาแนวทางการนิเทศงานแบบบูรณาการและเยี่ยมเสริมพลัง</t>
  </si>
  <si>
    <t xml:space="preserve">11 พัฒนางานวิจัยกลุ่มงาน เรื่องการประเมินผลโปรแกรม Plan D </t>
  </si>
  <si>
    <t>12 นิเทศงานแบบบูรณาการและเยี่ยมเสริมพลังกรณีปกติ</t>
  </si>
  <si>
    <t>14 ประชุมเตรียมความพร้อมการนิเทศงานแบบบูรณาการและเยี่ยมเสริมพลังกรณีปกติ</t>
  </si>
  <si>
    <t>13 ประชุมรับการตรวจราชการกระทรวงสาธารณสุข เขตสุขภาพที่ 6 ปี 2567</t>
  </si>
  <si>
    <t>1) ค่าอาหารกลางวัน 170 คนๆ ละ 4 มื้อๆ ละ 120 บาท</t>
  </si>
  <si>
    <t>2) ค่าอาหารว่างและเครื่องดื่ม 170 คนๆ ละ 8 มื้อๆ ละ 35 บาท</t>
  </si>
  <si>
    <t>3) ค่าอาหารเย็น 170 คนๆ ละ 4 มื้อๆ ละ 120 บาท</t>
  </si>
  <si>
    <t>4) ค่าตอบแทนปฏิบัติงานนอกเวลาราชการ
(วันทำการ) 13 คนๆ ละ 8 ชั่วโมงๆ ละ 50 บาท 2 ครั้ง</t>
  </si>
  <si>
    <t>5) ค่าตอบแทนปฏิบัติงานนอกเวลาราชการ
(วันหยุด) 13 คนๆ ละ 14 ชั่วโมงๆ ละ 60 บาท 2 ครั้ง</t>
  </si>
  <si>
    <t>15 ประชุมถอดบทเรียนและพิจารณาเกณฑ์การประเมิน CUP Award ปี 2567</t>
  </si>
  <si>
    <t>16 ประชุมชี้แจงเกณฑ์การประเมิน CUP Award ปี 2567</t>
  </si>
  <si>
    <t>17 ประชุมเตรียมความพร้อมก่อนประเมิน CUP Award ปี 2567</t>
  </si>
  <si>
    <t>18 ประเมิน CUP Award ปี 2567 (ร่วมกับการนิเทศงานฯรอบที่ 2)</t>
  </si>
  <si>
    <t>19 การจัดทำรายงานประจำปี</t>
  </si>
  <si>
    <t>20 ประชุมพิจารณา รูปแบบ/วิธีการประเมิน และติดตามโครงการ ปี 2567</t>
  </si>
  <si>
    <t>21 ประชุมชี้แจงแนวทางการประเมินและติดตามโครงการ ปี 2567</t>
  </si>
  <si>
    <t xml:space="preserve">22 จัดทำรายงานผลการประเมินโครงการ ข้อแก้ไข ปรับปรุง/พัฒนา </t>
  </si>
  <si>
    <t>23 ประชุมคณะทำงานกำกับติดตามผลการปฏิบัติงานทางสาธารณสุข ปี 2567</t>
  </si>
  <si>
    <t>24 ประชุมคณะทำงานกำกับติดตามผลการดำเนินงานทางสาธารณสุข</t>
  </si>
  <si>
    <t>25 พัฒนาระบบและแนวทางการบริหารและจัดหาระบบคอมพิวเตอร์ภาครัฐจังหวัดสระแก้ว ประจำปีงบประมาณ พ.ศ.2567</t>
  </si>
  <si>
    <t>26 ประชุมคณะกรรมการดิจิทัลทางการแพทย์สำนักงานสาธารณสุขจังหวัดสระแก้ว</t>
  </si>
  <si>
    <t>27 ปรับปรุงและพัฒนาระบบ FTP/Cloud</t>
  </si>
  <si>
    <t>3) ค่าห้องประชุม 1 วัน ๆ ละ 10,000 บาท</t>
  </si>
  <si>
    <t>2. ประชุมหารือกำหนดแนวทางการบันทึกบัญชีที่มีผลกระทบต่อรายงานทางการเงินและแผนทางการเงิน ครั้งที่ 2</t>
  </si>
  <si>
    <t>1 ก.พ.-31 พ.ค. 67</t>
  </si>
  <si>
    <t>3. ประชุมเชิงปฏิบัตการการเพิ่มประสิทธิภาพการบริหารจัดการสินค้าคงคลังและการบริหารจัดการเจ้าหนี้</t>
  </si>
  <si>
    <t>(สามแสนห้าหมื่นห้าพันเก้าร้อยหกสิบแปดบาทถ้วน)</t>
  </si>
  <si>
    <t xml:space="preserve">.ประชุมคณะทำงานบูรณาการระดับจังหวัด และระดับอำเภอ        </t>
  </si>
  <si>
    <t xml:space="preserve">.อบรมพัฒนาศักยภาพนักเรียน แกนนำป้องกันภาวะสุขภาพจิต Mr.ใส่ใจ ในสถานศึกษา </t>
  </si>
  <si>
    <t>.อบรมพัฒนาศักยภาพบุคลากรสาธารณสุข ในการใช้แบบคัดกรอง แบบประเมิน การดูแล ป้องกัน และแก้ไขปัญหาการฆ่าตัวตาย</t>
  </si>
  <si>
    <t xml:space="preserve">ประชุมคณะอนุกรรมการขับเคลื่อน พ.ร.บ.สุขภาพจิต พ.ศ.2551 ระดับจังหวัด </t>
  </si>
  <si>
    <t xml:space="preserve">ประชุมเชิงปฏิบัติการการพัฒนาศักยภาพบุคลากรในการควบคุมและจัดการสภาวะวิกฤตสุขภาพจิตในผู้ป่วยจิตเวชยาเสพติด </t>
  </si>
  <si>
    <t xml:space="preserve">ประชุมเชิงปฏิบัติการพัฒนาศักยภาพเจ้าหน้าสาธารณสุข ในการดำเนินการ วัคซีนใจ  ในชุมชน </t>
  </si>
  <si>
    <t>โครงการฟื้นฟูสมรรถภาพผู้ใช้ยาและสารเสพติดระยะยาว ในโรงพยาบาลชุมชนด้วยรูปแบบมินิธัญญารักษ์ ( Long Term Residential Care )</t>
  </si>
  <si>
    <t>1.ประชุมเชิงปฏิบัติการเพื่อจัดตั้งมินิธัญญารักษ์(Long Term Residential Care) ในโรงพยาบาลชุมชน</t>
  </si>
  <si>
    <t>มีการจัดตั้งมินิธัญญารักษ์(Long Term Residential Care) ในโรงพยาบาลชุมชน</t>
  </si>
  <si>
    <t>มีการจัดตั้งมินิธัญญารักษ์(Long Term Residential Care) ในโรงพยาบาลชุมชนอย่างน้อย 1 แห่ง</t>
  </si>
  <si>
    <t>1.ผู้รับผิดชอบงานยาเสพติดในโรงพยาบาลทุกแห่ง/จนท.งานสุขภาพจิตและยาเสพติดรวม 20 คน</t>
  </si>
  <si>
    <t>9 ต.ค.-16 พ.ย. 66</t>
  </si>
  <si>
    <t>2) ค่าอาหารกลางวัน 20 คนๆ ละ 1 มื้อๆ ละ 80 บาท</t>
  </si>
  <si>
    <t>3) ค่าถ่ายเอกสาร 600 แผ่นๆ ละ 0.5 บาท</t>
  </si>
  <si>
    <t>2.ประชุมเชิงปฏิบัติการและศึกษาดูงานโรงพยาบาลต้นแบบเพื่อจัดตั้งมินิธัญญารักษ์(Long Term Residential Care) ในโรงพยาบาลชุมชน</t>
  </si>
  <si>
    <t>ผู้รับผิดชอบงานยาเสพติดในโรงพยาบาลทุกแห่ง/จนท.งานสุขภาพจิตและยาเสพติดรวม 12 คน</t>
  </si>
  <si>
    <t>1) ค่าเบี้ยเลี้ยงเจ้าหน้าที่ 12 คนๆ ละ 1 วันๆ ละ 160 บาท</t>
  </si>
  <si>
    <t>2) ค่าอาหารกลางวัน 12 คนๆ ละ 1 มื้อๆ ละ 200 บาท</t>
  </si>
  <si>
    <t>3) ค่าอาหารว่างและเครื่องดื่ม 12 คนๆ ละ 2 มื้อๆ ละ 35 บาท</t>
  </si>
  <si>
    <t>4) ค่าของที่ระลึกศึกษาดูงาน 1 ชิ้นๆ ละ 1,500 บาท</t>
  </si>
  <si>
    <t>5) ค่าสมนาคุณวิทยากร 1 คนๆ ละ 3 ชั่วโมงๆ ละ 600 บาท</t>
  </si>
  <si>
    <t>6) ค่าจ้างเหมารถ(ตู้) พร้อมน้ำมันเชื้อเพลิง(ระยะทางไป-กลับ 600 กม.)(3000+2400) 1 คันๆ ละ 1 วันๆ ละ 6,400 บาท</t>
  </si>
  <si>
    <t>(หนึ่งหมื่นแปดพันหนึ่งร้อยหกสิบบาทถ้วน)</t>
  </si>
  <si>
    <t xml:space="preserve">1.1 ประชุมคณะทำงานบูรณาการระดับจังหวัด                                  </t>
  </si>
  <si>
    <t>คณะทำงานการบำบัดรักษาฯ มีการประชุมแจ้งนโยบายการดำเนินงานและประสานแผนการดำเนินงาน ระดับจังหวัด 1 ครั้ง/ปี</t>
  </si>
  <si>
    <t>ร้อยละ 80 ของคณะทำงานที่เข้าร่วมประชุมสามารถนำนโยบายการดำเนินงานและแผนการดำเนินงานไปปฏิบัติได้อย่างถูกต้อง</t>
  </si>
  <si>
    <t>ณะทำงานบูรณาการระดับจังหวัดจำนวน70คน</t>
  </si>
  <si>
    <t>1) ค่าถ่ายเอกสาร 70 ชุดๆ ละ 30 แผ่นๆ ละ 0.5 บาท</t>
  </si>
  <si>
    <t>2) ค่าอาหารว่างและเครื่องดื่ม 70 คนๆ ละ 1 มื้อๆ ละ 35 บาท</t>
  </si>
  <si>
    <t xml:space="preserve">1.2 ประชุมคณะทำงานบูรณาการระดับอำเภอ   </t>
  </si>
  <si>
    <t>คณะทำงานการบำบัดรักษาฯ มีการประชุมแจ้งนโยบายการดำเนินงานและประสานแผนการดำเนินงานระดับอำเภอ 6 ครั้ง/ปี</t>
  </si>
  <si>
    <t>คณะทำงานบูรณาการระดับอำเภอจำนวน25คน</t>
  </si>
  <si>
    <t>1) ค่าอาหารกลางวัน 25 คนๆ ละ 6 มื้อๆ ละ 80 บาท</t>
  </si>
  <si>
    <t>2) ค่าอาหารว่างและเครื่องดื่ม 25 คนๆ ละ 12 มื้อๆ ละ 35 บาท</t>
  </si>
  <si>
    <t>3) ค่าถ่ายเอกสาร 6 ครั้งๆ ละ 25 ชุดๆ ละ 30 แผ่นๆ ละ 0.5 บาท</t>
  </si>
  <si>
    <t>4) ค่าวัสดุสำนักงาน 6 ครั้งๆ ละ 25 คนๆ ละ 30 บาท</t>
  </si>
  <si>
    <t xml:space="preserve">1.3 นิเทศติดตามการดำเนินงานในหน่วยบริการ </t>
  </si>
  <si>
    <t>หน่วยบริการในพื้นที่ได้รับการติดตามนิเทศงาน รพ.9 แห่ง รพ.สต.9 แห่ง</t>
  </si>
  <si>
    <t>ร้อยละ100ของหน่วยบริการที่ได้รับการนิเทศงานรับทราบนโยบายและสามารถปฏิบัติงานได้อย่างถูกต้อง</t>
  </si>
  <si>
    <t>รพ./รพ.สต. ในพื้นที่  9 อำเภอ (รพ.9 แห่ง รพ.สต.9 แห่ง)</t>
  </si>
  <si>
    <t>1) ค่าเบี้ยเลี้ยงเจ้าหน้าที่ 5 คนๆ ละ 14 วันๆ ละ 120 บาท</t>
  </si>
  <si>
    <t>2) ค่าน้ำมันเชื้อเพลิง 1 ๆ ละ 8,000 บาท</t>
  </si>
  <si>
    <t xml:space="preserve">1.4 เข้าร่วมประชุมรับนโยบายการดำเนินงาน/ วิชาการยาเสพติด/อบรมการพัฒนาวิชาการด้านต่าง ๆ </t>
  </si>
  <si>
    <t>บุคลากรได้เข้าร่วมประชุม/พัฒนาทักษะองค์ความรู้ในการปฏิบัติ จำนวน 4ครั้ง/ปี</t>
  </si>
  <si>
    <t xml:space="preserve">ร้อยละ80 ของบุคลากรที่ปฏิบัติงานด้านยาเสพติดได้รับการพัฒนาองค์ความรู้ และแนวทางการปฏิบัติงาน </t>
  </si>
  <si>
    <t xml:space="preserve">ผู้ปฏิบัติงานด้านยาเสพติดระดับจังหวัด รพ. สสอ. รพ.สต. ในพื้นที่ 9 อำเภอ </t>
  </si>
  <si>
    <t>1) ค่าเบี้ยเลี้ยงเจ้าหน้าที่ 15 คนๆ ละ 7 วันๆ ละ 240 บาท</t>
  </si>
  <si>
    <t>2) ค่าพาหนะเดินทางไป-กลับ 15 คนๆ ละ 2,000 บาท</t>
  </si>
  <si>
    <t>3) ค่าที่พัก 15 คนๆ ละ 2 คืนๆ ละ 750 บาท</t>
  </si>
  <si>
    <t>4) ค่าลงทะเบียนอบรม 10 คนๆ ละ 2,000 บาท</t>
  </si>
  <si>
    <t xml:space="preserve">2.1 จัดสรรงบประมาณในการบำบัดและติดตามผู้ป่วยยาเสพติด   </t>
  </si>
  <si>
    <t>1) รอการจัดสรรงบประมาณ 1 ๆ ละ 0 บาท</t>
  </si>
  <si>
    <t xml:space="preserve">2.2 จัดซื้อชุดตรวจหาสารเสพติดในปัสสาวะ </t>
  </si>
  <si>
    <t xml:space="preserve">มีจำนวนชุดทดสอบหาสารเสพติดในปัสสาวะตามมาตรฐานที่เพียงพอ
</t>
  </si>
  <si>
    <t>ร้อยละศูนย์คัดกรองระดับอำเภอได้รับการสนับสนุนชุดตรวจอย่างเพียงพอ</t>
  </si>
  <si>
    <t xml:space="preserve">จำนวนชุดทดสอบหาสารเสพติดในปัสสาวะตามมาตรฐาน
 -ยาบ้า 1,500 ชุด
 -กัญชา 500 ชุด </t>
  </si>
  <si>
    <t>1) ค่าชุดตรวจหาสารเสพติดในปัสสาวะ(ยาบ้า)  1,500 ชุดๆ ละ 18 บาท</t>
  </si>
  <si>
    <t>2) ค่าชุดตรวจหาสารเสพติดในปัสสาวะ(กัญชา)  500 ชุดๆ ละ 30 บาท</t>
  </si>
  <si>
    <t xml:space="preserve">3.1 ประชุมเชิงปฏิบัติการพัฒนาศักยภาพบุคลากรในการควบคุมและจัดการสภาวะวิกฤตสุขภาพจิตในผู้ป่วยจิตเวชยาเสพติด </t>
  </si>
  <si>
    <t>3) ค่าวิทยากรหลัก 2 คนๆ ละ 2 ชั่วโมงๆ ละ 600 บาท</t>
  </si>
  <si>
    <t>4) ค่าวิทยากรกลุ่ม 4 คนๆ ละ 2 ๆ ละ 600 บาท</t>
  </si>
  <si>
    <t>5) ค่าวัสดุสำนักงาน 50 ๆ ละ 1 ชิ้นๆ ละ 30 บาท</t>
  </si>
  <si>
    <t>3.2 อบรมหลักสูตรการบำบัดรักษาฟื้นฟูสมรรถภาพผู้ติดยาเสพติดแบบผู้ป่วยนอกตามรูปแบบจิต สังคมบำบัด (MATRIX PROGRAM)</t>
  </si>
  <si>
    <t>บุคลากรผ่านการอบรมการบำบัดรักษาฟื้นฟูสมรรถภาพผู้ติดยาเสพติดแบบผู้ป่วยนอกตามรูปแบบจิต สังคมบำบัด (MATRIX PROGRAM) ตามเป้าหมาย</t>
  </si>
  <si>
    <t>ร้อยละ  90  ของกลุ่มเป้าหมายเข้ารับการอบรมสามารถจัดบำบัดรักษาฟื้นฟูสมรรถภาพผู้ติดยาเสพติดแบบผู้ป่วยนอกตามรูปแบบจิต สังคมบำบัด (MATRIX PROGRAM) ได้</t>
  </si>
  <si>
    <t>ผู้รับผิดชอบงานยาเสพติดใน รพ/รพ.สต. 60 คน</t>
  </si>
  <si>
    <t>1) ค่าอาหารกลางวัน 60 คนๆ ละ 5 มื้อๆ ละ 80 บาท</t>
  </si>
  <si>
    <t>1 ต.ค.-20 ก.พ. 67</t>
  </si>
  <si>
    <t>2) ค่าอาหารว่างและเครื่องดื่ม 60 คนๆ ละ 10 มื้อๆ ละ 35 บาท</t>
  </si>
  <si>
    <t>3) ค่าสมนาคุณวิทยากรหลัก 2 คนๆ ละ 5 วันๆ ละ 2 ชั่วโมงๆ ละ 600 บาท</t>
  </si>
  <si>
    <t>4) ค่าสมนาคุณวิทยากรกลุ่ม 4 คนๆ ละ 5 วันๆ ละ 3 ชั่วโมงๆ ละ 600 บาท</t>
  </si>
  <si>
    <t>5) ค่าที่พักวิทยากร 2 คนๆ ละ 5 คืนๆ ละ 600 บาท</t>
  </si>
  <si>
    <t>6) ค่าจ้างเหมารถตู้ต่างจังหวัดรับ-ส่งวิทยากร พร้อมน้ำมันเชื้อเพลิง 2 วันๆ ละ 4,000 บาท</t>
  </si>
  <si>
    <t>3.3 อบรมพัฒนาศักยภาพบุคลากรสาธารณสุข ในการใช้แบบคัดกรอง แบบประเมิน การดูแล ป้องกัน และแก้ไขปัญหาการฆ่าตัวตาย</t>
  </si>
  <si>
    <t xml:space="preserve">ประชาชนกลุ่มเสี่ยงได้รับการดูแล คัดกรอง ประเมิน และส่งต่อได้อย่างถูกต้อง         
</t>
  </si>
  <si>
    <t xml:space="preserve">1.ร้อยละ 80 ของประชาชนกลุ่มเสี่ยงได้รับการดูแล          
2.อัตราฆ่าตัวตายสำเร็จลดลงร้อยละ 1จากปีที่ผ่านมา    </t>
  </si>
  <si>
    <t>1 ต.ค.-8 มี.ค. 67</t>
  </si>
  <si>
    <t>3) ค่าสมนาคุณวิทยากรหลัก 1 คนๆ ละ 6 ชั่วโมงๆ ละ 600 บาท</t>
  </si>
  <si>
    <t>4) ค่าสมนาคุณวิทยากรกลุ่ม 4 คนๆ ละ 2 ชั่วโมงๆ ละ 600 บาท</t>
  </si>
  <si>
    <t>6) ค่าวัสดุสำนักงาน 50 คนๆ ละ 30 บาท</t>
  </si>
  <si>
    <t xml:space="preserve">3.4 ประชุมเชิงปฏิบัติการพัฒนาศักยภาพเจ้าหน้าสาธารณสุข ในการดำเนินการ วัคซีนใจในชุมชน </t>
  </si>
  <si>
    <t xml:space="preserve"> ผู้รับผิดชอบงานสุขภาพจิต ยาเสพติด  ใน สสจ/วิทยากร/รพ./สสอ./รพ.สต./  50  คน   </t>
  </si>
  <si>
    <t>1 ต.ค.-20 พ.ค. 67</t>
  </si>
  <si>
    <t>3) ค่าสมนาคุณวิทยากรหลัก 1 คนๆ ละ 2 ชั่วโมงๆ ละ 600 บาท</t>
  </si>
  <si>
    <t>4) ค่าสมนาคุณวิทยากรกลุ่ม 4 คนๆ ละ 3 ชั่วโมงๆ ละ 600 บาท</t>
  </si>
  <si>
    <t>5) ค่าวัสดุสำนักงาน 50 คนๆ ละ 30 บาท</t>
  </si>
  <si>
    <t>6) ค่าถ่ายเอกสาร 2,000 แผ่นๆ ละ 0.5 บาท</t>
  </si>
  <si>
    <t xml:space="preserve">4. จัดสรรงบประมาณให้พื้นที่ในการติดตามผู้ผ่านการบำบัด </t>
  </si>
  <si>
    <t>1)  1 ๆ ละ 0 บาท</t>
  </si>
  <si>
    <t xml:space="preserve">5 ตรวจสอบข้อมูลและระบบรายงานยาเสพติด ( บสต.)ผ่านระบบอินเตอร์เน็ต </t>
  </si>
  <si>
    <t>1) ค่าตอบแทนปฏิบัติงานนอกเวลาราชการของเจ้าหน้าที่ วันหยุดราชการ 4 คนๆ ละ 40 ชั่วโมงๆ ละ 60 บาท</t>
  </si>
  <si>
    <t>(สามแสนหกหมื่นห้าร้อยห้าสิบบาทถ้วน)</t>
  </si>
  <si>
    <t>1.1จัดประกวดอำเภอ/ชมรม TO BE NUMBER ONE ประเภทต่างๆระดับจังหวัด</t>
  </si>
  <si>
    <t>1.2 จัดประกวดอำเภอ/ชมรม TO BE NUMBER ONE ประเภทต่างๆ(ระดับอำเภอ)</t>
  </si>
  <si>
    <t xml:space="preserve">1.3 จัดประกวดเยาวชนต้นแบบเก่งและดี TO BE NUMBER ONE ระดับจังหวัด </t>
  </si>
  <si>
    <t xml:space="preserve">1.4 อบรมเตรียมความพร้อมและร่วมประกวดเยาวชนต้นแบบเก่งและดี TO BE NUMBER ONE ระดับภาคกลางและภาคตะวันออก </t>
  </si>
  <si>
    <t xml:space="preserve">1.5 นำสมาชิกเข้าร่วมประกวดแข่งขันระดับภาคกลางฯ </t>
  </si>
  <si>
    <t>2.1 ประกวดกิจกรรมสร้างสุข(ดนตรี/Dancercise/Cover Dance) ระดับจังหวัด</t>
  </si>
  <si>
    <t>2.2 ประกวดกิจกรรมสร้างสุข(ดนตรี/Dancercise/Cover Dance) ระดับอำเภอ</t>
  </si>
  <si>
    <t>2.3 อบรมเตรียมความพร้อมการเข้าร่วมประกวดDANCERCISE ระดับภาคกลางและภาคตะวันออก</t>
  </si>
  <si>
    <t xml:space="preserve">2.4 เข้าร่วมประกวดผลแข่งขัน ฯ DANCERCISE ระดับภาค </t>
  </si>
  <si>
    <t>- มีตัวแทนเยาวชนเข้าร่วมประกวดผลแข่งขัน ฯ DANCERCISE ระดับภาค</t>
  </si>
  <si>
    <t xml:space="preserve">3.ประชุมเชิงปฏิบัติการพัฒนาศักยภาพแกนนำเยาวชนในด้านองค์ความรู้ ทักษะที่จำเป็นเรื่องยาเสพติด และสร้างความตระหนักในการป้องกันและแก้ไขปัญหายาเสพติด </t>
  </si>
  <si>
    <t>ร้อยละ 80 ของเยาวชนที่ผ่านการอบรมมีความรู้ในเรื่องยา และสารเสพติดในระดับดี</t>
  </si>
  <si>
    <t>-แกนนำเยาวชนในสถานศึกษาและชุมชนจำนวน วิทยากรและผู้จัดการอบรม จำนวน 100 คน</t>
  </si>
  <si>
    <t xml:space="preserve">4.สัมมนาเครือข่าย TO BE NUMBER ONE จังหวัดสระแก้ว  </t>
  </si>
  <si>
    <t>5.1 ประชุมเตรียมการประกวดผลการดำเนินงานจังหวัด/ชมรม TO BE NUMBER ONE ระดับภาคกลางและภาคตะวันออก ปี 2567</t>
  </si>
  <si>
    <t>5.2 ประกวดผลการดำเนินงานจังหวัด/ชมรม TO BE NUMBER ONE ระดับภาคกลางและภาคตะวันออก ปี 2567</t>
  </si>
  <si>
    <t>ชมรม/จังหวัดที่เข้าร่วมประกวด สามารถรักษาสภาพได้ จำนวน 6 ชมรม</t>
  </si>
  <si>
    <t>6.1 จัดกิจกรรมระดับจังหวัดรับคณะกรรมการประกวดผลการดำเนินงานระดับประเทศ</t>
  </si>
  <si>
    <t>6.2 จัดกิจกรรมระดับอำเภอรับคณะกรรมการประกวดผลการดำเนินงานระดับประเทศ</t>
  </si>
  <si>
    <t>7.ร่วมมหกรรมTO BE NUMBER ONE ระดับประเทศปี 2567</t>
  </si>
  <si>
    <t>ชมรม/จังหวัด TO BE NUMBER ONE ได้เข้าร่วมประกวดผลการดำเนินงานระดับประเทศ</t>
  </si>
  <si>
    <t>จำนวนชมรม/จังหวัด ผ่านการประกวดระดับ   ประเทศสามารถรักษามาตรฐานได้</t>
  </si>
  <si>
    <t xml:space="preserve">8.จัดประชุมคณะกรรมการโครงการ TO BE NUMBER ONE ระดับจังหวัด </t>
  </si>
  <si>
    <t>9. จัดประชุมคณะทำงานขับเคลื่อนการดำเนินงานโครงการ</t>
  </si>
  <si>
    <t>ประชุมทำงานขับเคลื่อนการดำเนินงานโครงการ</t>
  </si>
  <si>
    <t xml:space="preserve">การประชุมขับเคลื่อนระบบปรึกษาประสานงานทางไกลด้านการแพทย์และสาธารณสุข (Online) </t>
  </si>
  <si>
    <t>เจ้าหน้าที่กัมพูชา 10 คน และเจ้าหน้าที่ไทย และล่าม จำนวน 10 คน (5 ครั้ง)</t>
  </si>
  <si>
    <t>1) ค่าอาหารว่างและเครื่องดื่ม 5 ๆ ละ 10 คนๆ ละ 1 มื้อๆ ละ 35 บาท</t>
  </si>
  <si>
    <t>2) ค่าตอบแทนล่าม 5 ๆ ละ 1 ๆ ละ 1 คนๆ ละ 1,500 บาท</t>
  </si>
  <si>
    <t>การประชุมเชิงปฏิบัติการพัฒนาศักยภาพแกนนำอาสาสมัครสาธารณสุขต่างด้าว (อสต.)</t>
  </si>
  <si>
    <t>การประชุมเชิงปฏิบัติการเพื่อพัฒนาระบบเฝ้าระวัง ป้องกันควบคุมโรค</t>
  </si>
  <si>
    <t>เจ้าหน้าที่ประจำหน่วยปฏิบัติการควบคุมโรคติดต่อได้รับการพัฒนาศักยภาพให้มีศักยภาพในการดำเนินงาน และปฏิบัติงานในหน่วยควบคุมโรคติดต่อได้</t>
  </si>
  <si>
    <t>เจ้าหน้าที่จังหวัดบันเตียเมียนเจย  จำนวน  10  คน 
เจ้าหน้าที่จังหวัดพระตะบอง จำนวน 10 คน 
และเจ้าหน้าที่จังหวัดสระแก้วและล่าม จำนวน 8 คน</t>
  </si>
  <si>
    <t>2) ค่าสมนาคุณวิทยากรกลุ่ม 4 คนๆ ละ 10 ชั่วโมงๆ ละ 600 บาท</t>
  </si>
  <si>
    <t>3) ค่าอาหารกลางวัน 28 คนๆ ละ 2 มื้อๆ ละ 300 บาท</t>
  </si>
  <si>
    <t>4) ค่าอาหารว่างและเครื่องดื่ม 28 คนๆ ละ 5 มื้อๆ ละ 50 บาท</t>
  </si>
  <si>
    <t>5) ค่าอาหารเย็น 28 ๆ ละ 2 ๆ ละ 400 บาท</t>
  </si>
  <si>
    <t>6) ค่าเบี้ยเลี้ยงเจ้าหน้าที่กัมพูชา 20 คนๆ ละ 2 วันๆ ละ 80 บาท</t>
  </si>
  <si>
    <t>7) ค่าตอบแทนล่าม 3 ๆ ละ 2 คนๆ ละ 1,500 บาท</t>
  </si>
  <si>
    <t>8) ค่าเช่าที่พัก 28 ๆ ละ 1 ห้องๆ ละ 2 คืนๆ ละ 800 บาท</t>
  </si>
  <si>
    <t>10) ค่าจ้างเหมารถ(รถตู้ปรับอากาศ) พร้อมน้ำมันเชื้อเพลิง 2 คันๆ ละ 3 วันๆ ละ 5,000 บาท</t>
  </si>
  <si>
    <t>11) ค่าแปลเอกสารประกอบการประชุม 1 ๆ ละ 3,500 บาท</t>
  </si>
  <si>
    <t>12) ค่าวัสดุสำนักงาน 28 ชิ้นๆ ละ 30 บาท</t>
  </si>
  <si>
    <t>การประชุมเพื่อการพัฒนาระบบควบคุมโรคตามแนวชายแดน (ปอยเปต)</t>
  </si>
  <si>
    <t>เจ้าหน้าที่สาธารณสุขจังหวัดสระแก้ว และล่าม จำนวน 16 คน</t>
  </si>
  <si>
    <t>3) ค่าเบี้ยเลี้ยงเจ้าหน้าที่ 14 คนๆ ละ 3 วันๆ ละ 2,100 บาท</t>
  </si>
  <si>
    <t>4) ค่าเช่าที่พัก 16 ๆ ละ 1 ห้องๆ ละ 2 คืนๆ ละ 800 บาท</t>
  </si>
  <si>
    <t>การพัฒนาแอปพลิเคชันระบบส่งต่อผู้ป่วยข้ามแดน</t>
  </si>
  <si>
    <t>มีแอปพลิเคชันสำหรับระบบส่งต่อผู้ป่วยข้ามแดน</t>
  </si>
  <si>
    <t>แอปพลิเคชันสำหรับบริหารจัดการระบบส่งต่อผู้ป่วยข้ามแดนไทย-กัมพูชา 1 ระบบ</t>
  </si>
  <si>
    <t>เจ้าหน้าที่กัมพูชา และเจ้าหน้าที่ไทย</t>
  </si>
  <si>
    <t>1) ค่าจ้างเหมาพัฒนาแอปพลิเคชันระบบส่งต่อผู้ป่วยข้ามแดนไทย-กัมพูชา 1 งานๆ ละ 90,000 บาท</t>
  </si>
  <si>
    <t>การอบรมเจ้าหน้าที่ด่านช่องทางเข้าออกทางบกปอยเปต  เพื่อขับเคลื่อนศูนย์ส่งต่อผู้ป่วยระหว่างประเทศ</t>
  </si>
  <si>
    <t xml:space="preserve">เจ้าหน้าที่จังหวัดบันเตียนเมียนเจย จำนวน 10 คน 
เจ้าหน้าที่จังหวัดจังหวัดสระแก้ว จำนวน 10 คน </t>
  </si>
  <si>
    <t>1) ค่าอาหารกลางวัน 20 คนๆ ละ 1 มื้อๆ ละ 300 บาท</t>
  </si>
  <si>
    <t>2) ค่าอาหารว่างและเครื่องดื่ม 20 คนๆ ละ 2 มื้อๆ ละ 50 บาท</t>
  </si>
  <si>
    <t>4) ค่าเช่าห้องประชุม 1 วันๆ ละ 5,000 บาท</t>
  </si>
  <si>
    <t>(ห้าแสนสองหมื่นสองพันสามร้อยเก้าสิบบาทถ้วน)</t>
  </si>
  <si>
    <t>การอบรมพัฒนาศักยภาพบุคลากร การแพทย์ฉุกเฉินจังหวัดสระแก้ว สาธารณภัย (Minimert)</t>
  </si>
  <si>
    <t>7) ค่าอาหารเย็น 70 คนๆ ละ 1 มื้อๆ ละ 350 บาท</t>
  </si>
  <si>
    <t>นิเทศ ติดตาม การ ขับเคลื่อนและตอบโต้ภาวะฉุกเฉินในพื้นที่</t>
  </si>
  <si>
    <t>ประชุมคณะทำงานเพื่อขับเคลื่อนงานและกรณีตอบโต้ภาวะฉุกเฉินด้านการแพทย์และสาธารณสุข (EOC)</t>
  </si>
  <si>
    <t>ประชุมเชิงปฏิบัติการซ้อมแผน Table Top Exercise กรณีโรคระบาด</t>
  </si>
  <si>
    <t>1-29 มี.ค. 67</t>
  </si>
  <si>
    <t>ประชุมเชิงปฏิบัติการพัฒนาศักยภาพด้านการตอบโต้ภาวะฉุกเฉินด้านสาธารณสุขระดับจังหวัดสระแก้ว</t>
  </si>
  <si>
    <t>คณะทำงาน EOC จังหวัดและบุคลากร สสจ.สระแก้ว จำนวน 100 คน</t>
  </si>
  <si>
    <t>1) ค่าอาหารกลางวัน 100 คนๆ ละ 2 มื้อๆ ละ 350 บาท</t>
  </si>
  <si>
    <t>1-23 ธ.ค. 66</t>
  </si>
  <si>
    <t>4) ค่าสมนาคุณวิทยากรกลุ่ม 4 คนๆ ละ 9 ชั่วโมงๆ ละ 600 บาท</t>
  </si>
  <si>
    <t>5) ค่าเช่าที่พัก 100 คนๆ ละ 1 คืนๆ ละ 900 บาท</t>
  </si>
  <si>
    <t>6) ค่าจ้างเหมาพาหนะเดินทางสำหรับวิทยากร 2 วันๆ ละ 4,000 บาท</t>
  </si>
  <si>
    <t>7) ค่าวัสดุสำนักงาน 100 คนๆ ละ 1 ชิ้นๆ ละ 30 บาท</t>
  </si>
  <si>
    <t>8) ค่าอาหารเย็น 100 คนๆ ละ 1 มื้อๆ ละ 350 บาท</t>
  </si>
  <si>
    <t>9) ค่าจ้างเหมารถบัสปรับอากาศ พร้อมน้ำมันเชื้อเพลิง 2 คันๆ ละ 2 วันๆ ละ 18,000 บาท</t>
  </si>
  <si>
    <t>10) ค่าเช่าห้องประชุม 2 วันๆ ละ 5,000 บาท</t>
  </si>
  <si>
    <t>11) ค่าเช่าเครื่องเสียง 2 วันๆ ละ 3,000 บาท</t>
  </si>
  <si>
    <t xml:space="preserve">ประชุมเชิงปฏิบัติการพัฒนาศักยภาพทีม SAT โรคและภัยสุขภาพและการสอบสวนโรค </t>
  </si>
  <si>
    <t>6) ค่าชดเชยพาหนะเดินทางสำหรับ 2 วันๆ ละ 1 เที่ยวๆ ละ 1,500 บาท</t>
  </si>
  <si>
    <t>7) ค่าจัดทำใบประกาศเกียรติบัตร 40 คนๆ ละ 1 แผ่นๆ ละ 35 บาท</t>
  </si>
  <si>
    <t>8) ค่าวัสดุสำนักงาน 40 คนๆ ละ 1 ชิ้นๆ ละ 30 บาท</t>
  </si>
  <si>
    <t>(หกแสนสามหมื่นเจ็ดพันห้าร้อยห้าสิบบาทถ้วน)</t>
  </si>
  <si>
    <t>การค้นหาผู้ป่วยเชิงรุกโดยการเจาะเลือดประชากรกลุ่มเสี่ยงที่อยู่ในหมู่บ้านที่มีการแพร่เชื้อไข้มาลาเรีย</t>
  </si>
  <si>
    <t>การติดตามผลการรักษาผู้ป่วย Pf วันที่ 3,7,28,42</t>
  </si>
  <si>
    <t>การติดตามผลการรักษาผู้ป่วย PV วันที่ 14,28,60,90</t>
  </si>
  <si>
    <t xml:space="preserve">การนิเทศงานระดับสสจ. (สสจ.นิเทศงาน สสอ./MP/HPH) </t>
  </si>
  <si>
    <t>การเพิ่มประสิทธิภาพระบบเฝ้าระวังโรคและฐานข้อมูลโรคไข้มาลาเรีย</t>
  </si>
  <si>
    <t>ค่าใช้จ่ายเบ็ดเตล็ดระดับจังหวัด</t>
  </si>
  <si>
    <t>ค่าตอบแทนเจ้าหน้าที่จังหวัดและภูมิภาค (สสจ.)</t>
  </si>
  <si>
    <t xml:space="preserve">จัดกิจกรรมรณรงค์โรคพยาธิและตรวจคัดกรองพยาธิ ในโรงเรียนที่เข้าร่วมโครงการควบคุมโรคหนอนพยาธิในเด็กและเยาวชนในถิ่นทุรกันดาร ตามโครงการพระราชดำริฯ </t>
  </si>
  <si>
    <t xml:space="preserve">นิเทศ กำกับ ติดตาม และประเมินผลงานเฝ้าระวังโรคหนอนพยาธิและพยาธิในเด็กและเยาวชนในถิ่นทุรกันดาร  </t>
  </si>
  <si>
    <t>นิเทศติดตามผลการรักษาและความครอบคุมการขึ้นทะเบียนผู้ป่วยวัณโรคในโรงพยาบาลและในเรือนจำ</t>
  </si>
  <si>
    <t xml:space="preserve">ประชุมคณะกรรมการโรคติดต่อจังหวัดสระแก้ว จำนวน 2 ครั้ง </t>
  </si>
  <si>
    <t>ประชุมเชิงปฎิบัติการเพื่อชี้แจงนโยบายและแนวทางการดำเนินงานโครงการควบคุมโรคหนอนพยาธิในเด็กและเยาวชนในถิ่นทุรกันดาร ตามโครงการพระราชดำริฯ</t>
  </si>
  <si>
    <t xml:space="preserve">ประชุมเชิงปฏิบัติการขับเคลื่อนการดำเนินงาน One Health </t>
  </si>
  <si>
    <t xml:space="preserve">ประชุมเชิงปฏิบัติการเพื่อพัฒนาศักยภาพผู้รับผิดชอบงานควบคุมโรคเอดส์ วัณโรคและโรคติดต่อทางเพศสัมพันธ์ </t>
  </si>
  <si>
    <t>ลงพื้นที่สอบสวนโรคและนิเทศติดตามการดำเนินงานควบคุมโรคติดต่อและภัยสุขภาพ</t>
  </si>
  <si>
    <t xml:space="preserve"> ประชาสัมพันธ์เชิงรุกในชุมชน</t>
  </si>
  <si>
    <t>.ประชุมเชิงปฏิบัติการถอดบทเรียนการดำเนินงานโครงการปลอดพยาธิใบไม้ตับและมะเร็งท่อน้ำดี เพื่อคนไทยสุขภาพดี จังหวัดสระแก้ว ปี 2567</t>
  </si>
  <si>
    <t>การติดตามการดำเนินงาน</t>
  </si>
  <si>
    <t>การประชุมเชิงปฏิบัติการการบริหารจัดการสิ่งปฎิกูลเพื่อตัดวงจรพยาธิ</t>
  </si>
  <si>
    <t>นิเทศ กำกับ ติดตาม และประเมินผลงานเฝ้าระวังโรคหนอนพยาธิและพยาธิใบไม้ในตับ</t>
  </si>
  <si>
    <t>ประชุมคณะกรรมการ SPสาขาโรคมะเร็ง และผู้รับผิดชอบงานโรคมะเร็งปากมดลูก มะเร็งลำไส้ใหญ่ และมะเร็งท่อน้ำดีและการดูแลแบประคับประคองจังหวัดสระแก้ว</t>
  </si>
  <si>
    <t>ประชุมชี้แจงนโยบายและแนวทางการดำเนินงานโครงการปลอดพยาธิใบไม้ตับและมะเร็งท่อน้ำดี เพื่อคนไทยสุขภาพดี</t>
  </si>
  <si>
    <t>รณรงค์ให้ความรู้และตรวจคัดกรองโรคพยาธิใบไม้ตับในประชาชนกลุ่มเสี่ยงอายุ 15 ปีขึ้นไป</t>
  </si>
  <si>
    <t>สนับสนุนงบประมาณเพื่อ ดำเนินการค้นหา และตรวจคัดกรองมะเร็งท่อน้ำดีด้วยการตรวจ อัลตราซาวด์ตามโครงการพระราชดำริและเฉลิมพระเกียรติ ฯ</t>
  </si>
  <si>
    <t>สร้างความรอบรู้ด้านหนอนพยาธิ อำเภอจัดการคุณภาพชีวิตโรคพยาธิใบไม้ตับและมะเร็งท่อน้ำดี ปี 67</t>
  </si>
  <si>
    <t>นิเทศติดตามผลการดำเนินงานโรคมะเร็งและการดูแลแบบประคับประคองอย่างต่อเนื่องในชุมชน</t>
  </si>
  <si>
    <t>ประชุมเชิงปฏิบัติการระบบบริการคัดกรองมะเร็งปากมดลูกด้วยวิธี HPV DNA Test (self test)</t>
  </si>
  <si>
    <t>ประชุมเชิงปฏิบัติพัฒนาระบบบริการคัดกรองมะเร็งลำไส้ใหญ่และแนวทางทำ Telemed Colonoscopy ในโรงพยาบาลชุมชน</t>
  </si>
  <si>
    <t>ประชุมคณะกรรมการควบคุมเครื่องดื่มแอลกอฮอล์จังหวัดสระแก้ว</t>
  </si>
  <si>
    <t>ประชุมคณะกรรมการควบคุมผลิตภัณฑ์ยาสูบจังหวัดสระแก้ว</t>
  </si>
  <si>
    <t>ประชุมเชิงปฏิบัติการแลกเปลี่ยนเรียนรู้การดำเนินงานบำบัดรักษาผู้ติดเครื่องดื่มแอลกอฮอล์และผลิตภัณฑ์ยาสูบ โรงแรมในจังหวัดสระแก้ว</t>
  </si>
  <si>
    <t>ประชุมเชิงปฏิบัติการแลกเปลี่ยนเรียนรู้การดำเนินงานสถานศึกษาปลอดบุหรี่และเครื่องดื่มแอลกอฮอล์โรงแรมในจังหวัดสระแก้ว</t>
  </si>
  <si>
    <t>ประชุมเชิงปฏิบัติการแลกเปลี่ยนเรียนรู้องค์กรปกครองส่วนท้องถิ่นปลอดยาสูบและเครื่องดื่มแอลกอฮอล์ โรงแรมในจังหวัดสระแก้ว</t>
  </si>
  <si>
    <t>สนับสนุนเจ้าหน้าที่ระดับอำเภอในการออกดำเนินการเฝ้าระวังฯ (วันหยุดราชการ)</t>
  </si>
  <si>
    <t>ออกดำเนินการเฝ้าระวังฯระดับจังหวัด (วันหยุดราชการ)</t>
  </si>
  <si>
    <t xml:space="preserve"> ตรวจเยี่ยมประเมินคุณภาพหน่วยปฏิบัติการการแพทย์ฉุกเฉินระดับอำเภอ</t>
  </si>
  <si>
    <t>เก็บข้อมูลผู้บาดเจ็บ/ป่วยฉุกเฉิน  และติดตาม EMS ในช่วงเทศกาลสำคัญ</t>
  </si>
  <si>
    <t xml:space="preserve">ประชุมคณะกรรมการ /คณะทำงานการแพทย์ฉุกเฉิน อุบัติเหตุ และสาธารณภัย Service plan สาขาอุบัติเหตุ </t>
  </si>
  <si>
    <t>ประชุมคณะกรรมการเพื่อพิจารณาคัดเลือกบุคคลและหน่วยงานตามหลักเกณฑ์ของ สพฉ. และงานอื่นๆที่เกี่ยวข้อง 4 ครั้ง</t>
  </si>
  <si>
    <t>ประชุมคณะทำงานพัฒนาระบบบริการการแพทย์ฉุกเฉินครบวงจรและระบบการส่งต่อ (ECS คุณภาพ) บูรณาการร่วมกับการประชุม EMS คุณภาพ</t>
  </si>
  <si>
    <t>ประชุมเชิงปฏิบัติการพัฒนางานการแพทย์ฉุกเฉินด้านการสอบสวนอุบัติเหตุ และการป้องกันการจมน้ำ</t>
  </si>
  <si>
    <t>ประชุมเชิงปฏิบัติการพัฒนาทักษะทีม ครู ก. เพื่อสอนหลักสูตรปฏิบัติการแพทย์ขั้นพื้นฐาน (EMT-B)</t>
  </si>
  <si>
    <t>ประชุมถอดบทเรียนเพื่อพัฒนาคุณภาพ การบริการการแพทย์ฉุกเฉิน</t>
  </si>
  <si>
    <t>ประชุมพัฒนาการเข้าถึงบริการแพทย์ฉุกเฉินและระบบส่งต่อ</t>
  </si>
  <si>
    <t>ประเมินผลการดำเนินงานการแพทย์ฉุกเฉิน และ ECS คุณภาพ/ ER คุณภาพ</t>
  </si>
  <si>
    <t>สนับสนุนค่าใช้จ่ายในการประชุม/อบรมที่เกี่ยวข้องกับการพัฒนาการแพทย์ฉุกเฉินและสาธารณภัย</t>
  </si>
  <si>
    <t xml:space="preserve">อบรมหลักสูตรผู้ปฏิบัติการแพทย์ฉุกเฉินเบื้องต้น (Emergency Medical Responder : EMR 40 ชั่วโมง )  </t>
  </si>
  <si>
    <t>นิเทศติดตามผลการดำเนินงานโรคไม่ติดต่อ</t>
  </si>
  <si>
    <t>ประชุมชี้แจง แนวทางการดำเนินงานNCD Clinic plus ปี 2566 และการจัดการข้อมูล ผู้ป่วยโรคไม่ติดต่อเรื้อรัง ( ฺProject Manager )</t>
  </si>
  <si>
    <t>ประชุมเชิงปฏิบัติการ การพัฒนาศุนย์ส่งเสริมรอบรู้ด้านสุขภาพ เพื่อป้องกันโรคไม่ติดต่อ</t>
  </si>
  <si>
    <t>ศึกษาดูงาน โรงเรียนเบาหวานภูวดลโมเดล จ.พิษณุโลก</t>
  </si>
  <si>
    <t>กลุ่มทรัพย์ มาเพิ่มหลังวันกลั่นกรองแผน 1,288,000 บาท</t>
  </si>
  <si>
    <t xml:space="preserve">               </t>
  </si>
  <si>
    <t>หมายเหตุ    sp รพร.   จำนวน  338,900 บาท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</si>
</sst>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87" formatCode="#,##0_-"/>
    <numFmt numFmtId="188" formatCode="#,##0.0"/>
    <numFmt numFmtId="189" formatCode="_-* #,##0_-;\-* #,##0_-;_-* &quot;-&quot;??_-;_-@_-"/>
  </numFmts>
  <fonts count="22" x14ac:knownFonts="1">
    <font>
      <sz val="12"/>
      <color rgb="FF000000"/>
      <name val="TH SarabunPSK"/>
    </font>
    <font>
      <sz val="11"/>
      <color theme="1"/>
      <name val="Tahoma"/>
      <family val="2"/>
      <charset val="222"/>
      <scheme val="minor"/>
    </font>
    <font>
      <b/>
      <sz val="14"/>
      <color rgb="FF000000"/>
      <name val="TH SarabunPSK"/>
      <family val="2"/>
    </font>
    <font>
      <b/>
      <sz val="12"/>
      <color rgb="FF000000"/>
      <name val="TH SarabunPSK"/>
      <family val="2"/>
    </font>
    <font>
      <b/>
      <sz val="16"/>
      <color rgb="FF000000"/>
      <name val="TH SarabunPSK"/>
      <family val="2"/>
    </font>
    <font>
      <sz val="12"/>
      <color rgb="FFFF0000"/>
      <name val="TH SarabunPSK"/>
      <family val="2"/>
    </font>
    <font>
      <sz val="12"/>
      <name val="TH SarabunPSK"/>
      <family val="2"/>
    </font>
    <font>
      <sz val="12"/>
      <color rgb="FF000000"/>
      <name val="TH SarabunPSK"/>
      <family val="2"/>
    </font>
    <font>
      <b/>
      <sz val="12"/>
      <color rgb="FF000000"/>
      <name val="TH SarabunPSK"/>
      <family val="2"/>
    </font>
    <font>
      <sz val="11"/>
      <name val="Calibri"/>
      <family val="2"/>
    </font>
    <font>
      <b/>
      <sz val="16"/>
      <name val="TH SarabunPSK"/>
      <family val="2"/>
    </font>
    <font>
      <sz val="16"/>
      <name val="TH SarabunPSK"/>
      <family val="2"/>
    </font>
    <font>
      <b/>
      <sz val="14"/>
      <name val="TH SarabunPSK"/>
      <family val="2"/>
    </font>
    <font>
      <sz val="16"/>
      <color rgb="FFFF0000"/>
      <name val="TH SarabunPSK"/>
      <family val="2"/>
    </font>
    <font>
      <b/>
      <sz val="16"/>
      <color rgb="FFFF0000"/>
      <name val="TH SarabunPSK"/>
      <family val="2"/>
    </font>
    <font>
      <b/>
      <sz val="16"/>
      <color rgb="FF000000"/>
      <name val="TH SarabunPSK"/>
      <family val="2"/>
    </font>
    <font>
      <b/>
      <sz val="14"/>
      <color rgb="FF000000"/>
      <name val="TH SarabunPSK"/>
      <family val="2"/>
    </font>
    <font>
      <sz val="12"/>
      <color rgb="FF000000"/>
      <name val="TH SarabunPSK"/>
      <family val="2"/>
    </font>
    <font>
      <sz val="14"/>
      <name val="TH SarabunPSK"/>
      <family val="2"/>
    </font>
    <font>
      <b/>
      <sz val="12"/>
      <name val="TH SarabunPSK"/>
      <family val="2"/>
    </font>
    <font>
      <sz val="18"/>
      <color rgb="FF000000"/>
      <name val="TH SarabunPSK"/>
      <family val="2"/>
    </font>
    <font>
      <sz val="16"/>
      <color rgb="FF000000"/>
      <name val="TH SarabunPSK"/>
      <family val="2"/>
    </font>
  </fonts>
  <fills count="21">
    <fill>
      <patternFill patternType="none"/>
    </fill>
    <fill>
      <patternFill patternType="gray125"/>
    </fill>
    <fill>
      <patternFill patternType="solid">
        <fgColor rgb="FFBABFC3"/>
        <bgColor rgb="FF000000"/>
      </patternFill>
    </fill>
    <fill>
      <patternFill patternType="solid">
        <fgColor rgb="FFFFFF00"/>
        <bgColor indexed="64"/>
      </patternFill>
    </fill>
    <fill>
      <patternFill patternType="solid">
        <fgColor rgb="FFFFFF00"/>
        <bgColor rgb="FF000000"/>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bgColor rgb="FF000000"/>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5" tint="0.79998168889431442"/>
        <bgColor rgb="FF000000"/>
      </patternFill>
    </fill>
    <fill>
      <patternFill patternType="solid">
        <fgColor theme="9" tint="0.59999389629810485"/>
        <bgColor rgb="FF000000"/>
      </patternFill>
    </fill>
  </fills>
  <borders count="26">
    <border>
      <left/>
      <right/>
      <top/>
      <bottom/>
      <diagonal/>
    </border>
    <border>
      <left style="dotted">
        <color rgb="FF000000"/>
      </left>
      <right style="dotted">
        <color rgb="FF000000"/>
      </right>
      <top style="dotted">
        <color rgb="FF000000"/>
      </top>
      <bottom style="dotted">
        <color rgb="FF000000"/>
      </bottom>
      <diagonal/>
    </border>
    <border>
      <left style="medium">
        <color rgb="FF000000"/>
      </left>
      <right style="dotted">
        <color rgb="FF000000"/>
      </right>
      <top style="medium">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medium">
        <color rgb="FF000000"/>
      </top>
      <bottom style="dotted">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rgb="FF000000"/>
      </left>
      <right style="dotted">
        <color rgb="FF000000"/>
      </right>
      <top style="dotted">
        <color rgb="FF000000"/>
      </top>
      <bottom/>
      <diagonal/>
    </border>
    <border>
      <left style="dotted">
        <color rgb="FF000000"/>
      </left>
      <right style="dotted">
        <color rgb="FF000000"/>
      </right>
      <top/>
      <bottom style="dotted">
        <color rgb="FF000000"/>
      </bottom>
      <diagonal/>
    </border>
    <border>
      <left/>
      <right/>
      <top style="dotted">
        <color rgb="FF000000"/>
      </top>
      <bottom/>
      <diagonal/>
    </border>
    <border>
      <left style="medium">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dotted">
        <color rgb="FF000000"/>
      </left>
      <right style="dotted">
        <color rgb="FF000000"/>
      </right>
      <top/>
      <bottom style="medium">
        <color rgb="FF000000"/>
      </bottom>
      <diagonal/>
    </border>
    <border>
      <left style="dotted">
        <color rgb="FF000000"/>
      </left>
      <right style="dotted">
        <color rgb="FF000000"/>
      </right>
      <top style="medium">
        <color rgb="FF000000"/>
      </top>
      <bottom/>
      <diagonal/>
    </border>
    <border>
      <left style="dotted">
        <color rgb="FF000000"/>
      </left>
      <right style="dotted">
        <color rgb="FF000000"/>
      </right>
      <top/>
      <bottom/>
      <diagonal/>
    </border>
  </borders>
  <cellStyleXfs count="6">
    <xf numFmtId="0" fontId="0" fillId="0" borderId="0"/>
    <xf numFmtId="0" fontId="9" fillId="0" borderId="0"/>
    <xf numFmtId="0" fontId="7" fillId="0" borderId="0"/>
    <xf numFmtId="43" fontId="17" fillId="0" borderId="0" applyFont="0" applyFill="0" applyBorder="0" applyAlignment="0" applyProtection="0"/>
    <xf numFmtId="0" fontId="7" fillId="0" borderId="0"/>
    <xf numFmtId="43" fontId="1" fillId="0" borderId="0" applyFont="0" applyFill="0" applyBorder="0" applyAlignment="0" applyProtection="0"/>
  </cellStyleXfs>
  <cellXfs count="565">
    <xf numFmtId="0" fontId="0" fillId="0" borderId="0" xfId="0"/>
    <xf numFmtId="0" fontId="0" fillId="0" borderId="0" xfId="0" applyAlignment="1">
      <alignment vertical="top" wrapText="1"/>
    </xf>
    <xf numFmtId="0" fontId="0" fillId="0" borderId="0" xfId="0" applyAlignment="1">
      <alignment horizontal="center" vertical="top" wrapText="1"/>
    </xf>
    <xf numFmtId="0" fontId="0" fillId="0" borderId="1" xfId="0" applyBorder="1" applyAlignment="1">
      <alignment vertical="top" wrapText="1"/>
    </xf>
    <xf numFmtId="0" fontId="0" fillId="2" borderId="1" xfId="0" applyFill="1" applyBorder="1" applyAlignment="1">
      <alignment vertical="top" wrapText="1"/>
    </xf>
    <xf numFmtId="187" fontId="0" fillId="0" borderId="1" xfId="0" applyNumberFormat="1" applyBorder="1" applyAlignment="1">
      <alignment vertical="top" wrapText="1"/>
    </xf>
    <xf numFmtId="187" fontId="0" fillId="2" borderId="1" xfId="0" applyNumberFormat="1" applyFill="1" applyBorder="1" applyAlignment="1">
      <alignment vertical="top" wrapText="1"/>
    </xf>
    <xf numFmtId="0" fontId="3" fillId="2" borderId="5" xfId="0" applyFont="1" applyFill="1" applyBorder="1" applyAlignment="1">
      <alignment horizontal="center" vertical="center" wrapText="1"/>
    </xf>
    <xf numFmtId="0" fontId="3" fillId="2" borderId="5" xfId="0" applyFont="1" applyFill="1" applyBorder="1" applyAlignment="1">
      <alignment horizontal="center" vertical="center"/>
    </xf>
    <xf numFmtId="187" fontId="0" fillId="0" borderId="0" xfId="0" applyNumberFormat="1"/>
    <xf numFmtId="0" fontId="0" fillId="0" borderId="0" xfId="0" quotePrefix="1"/>
    <xf numFmtId="0" fontId="11" fillId="0" borderId="0" xfId="1" applyFont="1"/>
    <xf numFmtId="0" fontId="10" fillId="0" borderId="10" xfId="1" applyFont="1" applyBorder="1" applyAlignment="1">
      <alignment horizontal="center" vertical="top" wrapText="1"/>
    </xf>
    <xf numFmtId="0" fontId="12" fillId="0" borderId="10" xfId="1" applyFont="1" applyBorder="1" applyAlignment="1">
      <alignment horizontal="center" vertical="top" wrapText="1"/>
    </xf>
    <xf numFmtId="0" fontId="10" fillId="0" borderId="10" xfId="1" applyFont="1" applyBorder="1" applyAlignment="1">
      <alignment horizontal="center" vertical="top"/>
    </xf>
    <xf numFmtId="0" fontId="11" fillId="0" borderId="0" xfId="1" applyFont="1" applyAlignment="1">
      <alignment vertical="top"/>
    </xf>
    <xf numFmtId="0" fontId="11" fillId="0" borderId="10" xfId="1" applyFont="1" applyBorder="1"/>
    <xf numFmtId="0" fontId="10" fillId="0" borderId="10" xfId="1" applyFont="1" applyBorder="1"/>
    <xf numFmtId="4" fontId="11" fillId="0" borderId="0" xfId="1" applyNumberFormat="1" applyFont="1"/>
    <xf numFmtId="0" fontId="13" fillId="0" borderId="0" xfId="1" applyFont="1"/>
    <xf numFmtId="3" fontId="13" fillId="0" borderId="0" xfId="1" applyNumberFormat="1" applyFont="1"/>
    <xf numFmtId="3" fontId="11" fillId="0" borderId="14" xfId="1" applyNumberFormat="1" applyFont="1" applyBorder="1"/>
    <xf numFmtId="0" fontId="7" fillId="0" borderId="0" xfId="2"/>
    <xf numFmtId="0" fontId="8" fillId="2" borderId="5" xfId="2" applyFont="1" applyFill="1" applyBorder="1" applyAlignment="1">
      <alignment horizontal="center" vertical="center" wrapText="1"/>
    </xf>
    <xf numFmtId="0" fontId="8" fillId="2" borderId="5" xfId="2" applyFont="1" applyFill="1" applyBorder="1" applyAlignment="1">
      <alignment horizontal="center" vertical="center"/>
    </xf>
    <xf numFmtId="0" fontId="7" fillId="0" borderId="1" xfId="2" applyBorder="1" applyAlignment="1">
      <alignment vertical="top" wrapText="1"/>
    </xf>
    <xf numFmtId="187" fontId="7" fillId="0" borderId="1" xfId="2" applyNumberFormat="1" applyBorder="1" applyAlignment="1">
      <alignment vertical="top" wrapText="1"/>
    </xf>
    <xf numFmtId="0" fontId="7" fillId="2" borderId="1" xfId="2" applyFill="1" applyBorder="1" applyAlignment="1">
      <alignment vertical="top" wrapText="1"/>
    </xf>
    <xf numFmtId="187" fontId="7" fillId="2" borderId="1" xfId="2" applyNumberFormat="1" applyFill="1" applyBorder="1" applyAlignment="1">
      <alignment vertical="top" wrapText="1"/>
    </xf>
    <xf numFmtId="0" fontId="8" fillId="0" borderId="8" xfId="2" applyFont="1" applyBorder="1" applyAlignment="1">
      <alignment horizontal="center" vertical="top" wrapText="1"/>
    </xf>
    <xf numFmtId="0" fontId="8" fillId="0" borderId="1" xfId="2" applyFont="1" applyBorder="1" applyAlignment="1">
      <alignment horizontal="center" vertical="top" wrapText="1"/>
    </xf>
    <xf numFmtId="0" fontId="8" fillId="2" borderId="1" xfId="2" applyFont="1" applyFill="1" applyBorder="1" applyAlignment="1">
      <alignment vertical="top" wrapText="1"/>
    </xf>
    <xf numFmtId="187" fontId="8" fillId="2" borderId="1" xfId="2" applyNumberFormat="1" applyFont="1" applyFill="1" applyBorder="1" applyAlignment="1">
      <alignment vertical="top" wrapText="1"/>
    </xf>
    <xf numFmtId="0" fontId="8" fillId="2" borderId="1" xfId="2" applyFont="1" applyFill="1" applyBorder="1" applyAlignment="1">
      <alignment horizontal="center" vertical="top" wrapText="1"/>
    </xf>
    <xf numFmtId="187" fontId="8" fillId="2" borderId="1" xfId="2" applyNumberFormat="1" applyFont="1" applyFill="1" applyBorder="1" applyAlignment="1">
      <alignment horizontal="center" vertical="top" textRotation="90" wrapText="1"/>
    </xf>
    <xf numFmtId="0" fontId="8" fillId="2" borderId="9" xfId="2" applyFont="1" applyFill="1" applyBorder="1" applyAlignment="1">
      <alignment horizontal="center" vertical="top" wrapText="1"/>
    </xf>
    <xf numFmtId="0" fontId="8" fillId="2" borderId="5" xfId="2" applyFont="1" applyFill="1" applyBorder="1" applyAlignment="1">
      <alignment vertical="top" wrapText="1"/>
    </xf>
    <xf numFmtId="187" fontId="8" fillId="2" borderId="5" xfId="2" applyNumberFormat="1" applyFont="1" applyFill="1" applyBorder="1" applyAlignment="1">
      <alignment vertical="top" wrapText="1"/>
    </xf>
    <xf numFmtId="0" fontId="8" fillId="2" borderId="5" xfId="2" applyFont="1" applyFill="1" applyBorder="1" applyAlignment="1">
      <alignment horizontal="center" vertical="top" wrapText="1"/>
    </xf>
    <xf numFmtId="187" fontId="8" fillId="2" borderId="5" xfId="2" applyNumberFormat="1" applyFont="1" applyFill="1" applyBorder="1" applyAlignment="1">
      <alignment horizontal="center" vertical="top" textRotation="90" wrapText="1"/>
    </xf>
    <xf numFmtId="0" fontId="8" fillId="2" borderId="7" xfId="2" applyFont="1" applyFill="1" applyBorder="1" applyAlignment="1">
      <alignment horizontal="center" vertical="top" wrapText="1"/>
    </xf>
    <xf numFmtId="0" fontId="7" fillId="0" borderId="0" xfId="2" applyAlignment="1">
      <alignment vertical="top" wrapText="1"/>
    </xf>
    <xf numFmtId="0" fontId="7" fillId="0" borderId="0" xfId="2" applyAlignment="1">
      <alignment horizontal="center" vertical="top" wrapText="1"/>
    </xf>
    <xf numFmtId="0" fontId="7" fillId="6" borderId="17" xfId="2" applyFill="1" applyBorder="1" applyAlignment="1">
      <alignment vertical="top" wrapText="1"/>
    </xf>
    <xf numFmtId="0" fontId="7" fillId="10" borderId="17" xfId="2" applyFill="1" applyBorder="1" applyAlignment="1">
      <alignment vertical="top" wrapText="1"/>
    </xf>
    <xf numFmtId="187" fontId="7" fillId="10" borderId="17" xfId="2" applyNumberFormat="1" applyFill="1" applyBorder="1" applyAlignment="1">
      <alignment vertical="top" wrapText="1"/>
    </xf>
    <xf numFmtId="0" fontId="7" fillId="6" borderId="17" xfId="2" applyFill="1" applyBorder="1" applyAlignment="1">
      <alignment horizontal="center" vertical="top" wrapText="1"/>
    </xf>
    <xf numFmtId="0" fontId="7" fillId="6" borderId="0" xfId="2" applyFill="1" applyAlignment="1">
      <alignment vertical="top" wrapText="1"/>
    </xf>
    <xf numFmtId="0" fontId="7" fillId="10" borderId="0" xfId="2" applyFill="1" applyAlignment="1">
      <alignment vertical="top" wrapText="1"/>
    </xf>
    <xf numFmtId="187" fontId="7" fillId="10" borderId="0" xfId="2" applyNumberFormat="1" applyFill="1" applyAlignment="1">
      <alignment vertical="top" wrapText="1"/>
    </xf>
    <xf numFmtId="0" fontId="7" fillId="6" borderId="0" xfId="2" applyFill="1" applyAlignment="1">
      <alignment horizontal="center" vertical="top" wrapText="1"/>
    </xf>
    <xf numFmtId="0" fontId="7" fillId="0" borderId="16" xfId="2" applyBorder="1" applyAlignment="1">
      <alignment vertical="top" wrapText="1"/>
    </xf>
    <xf numFmtId="187" fontId="7" fillId="0" borderId="16" xfId="2" applyNumberFormat="1" applyBorder="1" applyAlignment="1">
      <alignment vertical="top" wrapText="1"/>
    </xf>
    <xf numFmtId="0" fontId="7" fillId="2" borderId="7" xfId="2" applyFill="1" applyBorder="1" applyAlignment="1">
      <alignment horizontal="center" vertical="top" wrapText="1"/>
    </xf>
    <xf numFmtId="3" fontId="11" fillId="0" borderId="10" xfId="1" applyNumberFormat="1" applyFont="1" applyBorder="1"/>
    <xf numFmtId="3" fontId="10" fillId="0" borderId="10" xfId="1" applyNumberFormat="1" applyFont="1" applyBorder="1"/>
    <xf numFmtId="0" fontId="7" fillId="2" borderId="1" xfId="2" applyFill="1" applyBorder="1" applyAlignment="1">
      <alignment horizontal="center" vertical="top" wrapText="1"/>
    </xf>
    <xf numFmtId="187" fontId="7" fillId="2" borderId="1" xfId="2" applyNumberFormat="1" applyFill="1" applyBorder="1" applyAlignment="1">
      <alignment horizontal="center" vertical="top" textRotation="90" wrapText="1"/>
    </xf>
    <xf numFmtId="0" fontId="7" fillId="2" borderId="9" xfId="2" applyFill="1" applyBorder="1" applyAlignment="1">
      <alignment horizontal="center" vertical="top" wrapText="1"/>
    </xf>
    <xf numFmtId="0" fontId="7" fillId="2" borderId="5" xfId="2" applyFill="1" applyBorder="1" applyAlignment="1">
      <alignment vertical="top" wrapText="1"/>
    </xf>
    <xf numFmtId="187" fontId="7" fillId="2" borderId="5" xfId="2" applyNumberFormat="1" applyFill="1" applyBorder="1" applyAlignment="1">
      <alignment vertical="top" wrapText="1"/>
    </xf>
    <xf numFmtId="0" fontId="7" fillId="2" borderId="5" xfId="2" applyFill="1" applyBorder="1" applyAlignment="1">
      <alignment horizontal="center" vertical="top" wrapText="1"/>
    </xf>
    <xf numFmtId="187" fontId="7" fillId="2" borderId="5" xfId="2" applyNumberFormat="1" applyFill="1" applyBorder="1" applyAlignment="1">
      <alignment horizontal="center" vertical="top" textRotation="90" wrapText="1"/>
    </xf>
    <xf numFmtId="3" fontId="11" fillId="5" borderId="10" xfId="1" applyNumberFormat="1" applyFont="1" applyFill="1" applyBorder="1"/>
    <xf numFmtId="3" fontId="11" fillId="5" borderId="12" xfId="1" applyNumberFormat="1" applyFont="1" applyFill="1" applyBorder="1"/>
    <xf numFmtId="0" fontId="7" fillId="0" borderId="1" xfId="2" applyBorder="1" applyAlignment="1">
      <alignment wrapText="1"/>
    </xf>
    <xf numFmtId="0" fontId="8" fillId="10" borderId="1" xfId="2" applyFont="1" applyFill="1" applyBorder="1" applyAlignment="1">
      <alignment vertical="top" wrapText="1"/>
    </xf>
    <xf numFmtId="187" fontId="8" fillId="10" borderId="1" xfId="2" applyNumberFormat="1" applyFont="1" applyFill="1" applyBorder="1" applyAlignment="1">
      <alignment vertical="top" wrapText="1"/>
    </xf>
    <xf numFmtId="0" fontId="8" fillId="10" borderId="1" xfId="2" applyFont="1" applyFill="1" applyBorder="1" applyAlignment="1">
      <alignment horizontal="center" vertical="top" wrapText="1"/>
    </xf>
    <xf numFmtId="187" fontId="8" fillId="10" borderId="1" xfId="2" applyNumberFormat="1" applyFont="1" applyFill="1" applyBorder="1" applyAlignment="1">
      <alignment horizontal="center" vertical="top" textRotation="90" wrapText="1"/>
    </xf>
    <xf numFmtId="0" fontId="8" fillId="10" borderId="9" xfId="2" applyFont="1" applyFill="1" applyBorder="1" applyAlignment="1">
      <alignment horizontal="center" vertical="top" wrapText="1"/>
    </xf>
    <xf numFmtId="3" fontId="10" fillId="11" borderId="10" xfId="1" applyNumberFormat="1" applyFont="1" applyFill="1" applyBorder="1"/>
    <xf numFmtId="0" fontId="8" fillId="6" borderId="1" xfId="2" applyFont="1" applyFill="1" applyBorder="1" applyAlignment="1">
      <alignment horizontal="center" vertical="top" wrapText="1"/>
    </xf>
    <xf numFmtId="0" fontId="7" fillId="6" borderId="8" xfId="2" applyFill="1" applyBorder="1" applyAlignment="1">
      <alignment horizontal="center" vertical="top" wrapText="1"/>
    </xf>
    <xf numFmtId="0" fontId="7" fillId="6" borderId="1" xfId="2" applyFill="1" applyBorder="1" applyAlignment="1">
      <alignment horizontal="center" vertical="top" wrapText="1"/>
    </xf>
    <xf numFmtId="0" fontId="7" fillId="10" borderId="1" xfId="2" applyFill="1" applyBorder="1" applyAlignment="1">
      <alignment vertical="top" wrapText="1"/>
    </xf>
    <xf numFmtId="187" fontId="7" fillId="10" borderId="1" xfId="2" applyNumberFormat="1" applyFill="1" applyBorder="1" applyAlignment="1">
      <alignment vertical="top" wrapText="1"/>
    </xf>
    <xf numFmtId="0" fontId="7" fillId="10" borderId="1" xfId="2" applyFill="1" applyBorder="1" applyAlignment="1">
      <alignment horizontal="center" vertical="top" wrapText="1"/>
    </xf>
    <xf numFmtId="187" fontId="7" fillId="10" borderId="1" xfId="2" applyNumberFormat="1" applyFill="1" applyBorder="1" applyAlignment="1">
      <alignment horizontal="center" vertical="top" textRotation="90" wrapText="1"/>
    </xf>
    <xf numFmtId="0" fontId="7" fillId="10" borderId="9" xfId="2" applyFill="1" applyBorder="1" applyAlignment="1">
      <alignment horizontal="center" vertical="top" wrapText="1"/>
    </xf>
    <xf numFmtId="3" fontId="10" fillId="7" borderId="10" xfId="1" applyNumberFormat="1" applyFont="1" applyFill="1" applyBorder="1" applyAlignment="1">
      <alignment vertical="top"/>
    </xf>
    <xf numFmtId="0" fontId="0" fillId="2" borderId="7" xfId="0" applyFill="1" applyBorder="1" applyAlignment="1">
      <alignment horizontal="center" vertical="top" wrapText="1"/>
    </xf>
    <xf numFmtId="187" fontId="0" fillId="2" borderId="5" xfId="0" applyNumberFormat="1" applyFill="1" applyBorder="1" applyAlignment="1">
      <alignment horizontal="center" vertical="top" textRotation="90" wrapText="1"/>
    </xf>
    <xf numFmtId="0" fontId="0" fillId="2" borderId="5" xfId="0" applyFill="1" applyBorder="1" applyAlignment="1">
      <alignment horizontal="center" vertical="top" wrapText="1"/>
    </xf>
    <xf numFmtId="187" fontId="0" fillId="2" borderId="5" xfId="0" applyNumberFormat="1" applyFill="1" applyBorder="1" applyAlignment="1">
      <alignment vertical="top" wrapText="1"/>
    </xf>
    <xf numFmtId="0" fontId="0" fillId="2" borderId="5" xfId="0" applyFill="1" applyBorder="1" applyAlignment="1">
      <alignment vertical="top" wrapText="1"/>
    </xf>
    <xf numFmtId="0" fontId="7" fillId="0" borderId="0" xfId="4"/>
    <xf numFmtId="0" fontId="3" fillId="2" borderId="5" xfId="4" applyFont="1" applyFill="1" applyBorder="1" applyAlignment="1">
      <alignment horizontal="center" vertical="center" wrapText="1"/>
    </xf>
    <xf numFmtId="0" fontId="3" fillId="2" borderId="5" xfId="4" applyFont="1" applyFill="1" applyBorder="1" applyAlignment="1">
      <alignment horizontal="center" vertical="center"/>
    </xf>
    <xf numFmtId="0" fontId="7" fillId="0" borderId="1" xfId="4" applyBorder="1" applyAlignment="1">
      <alignment vertical="top" wrapText="1"/>
    </xf>
    <xf numFmtId="187" fontId="7" fillId="0" borderId="1" xfId="4" applyNumberFormat="1" applyBorder="1" applyAlignment="1">
      <alignment vertical="top" wrapText="1"/>
    </xf>
    <xf numFmtId="0" fontId="7" fillId="2" borderId="1" xfId="4" applyFill="1" applyBorder="1" applyAlignment="1">
      <alignment vertical="top" wrapText="1"/>
    </xf>
    <xf numFmtId="187" fontId="7" fillId="2" borderId="1" xfId="4" applyNumberFormat="1" applyFill="1" applyBorder="1" applyAlignment="1">
      <alignment vertical="top" wrapText="1"/>
    </xf>
    <xf numFmtId="0" fontId="7" fillId="3" borderId="1" xfId="4" applyFill="1" applyBorder="1" applyAlignment="1">
      <alignment vertical="top" wrapText="1"/>
    </xf>
    <xf numFmtId="187" fontId="7" fillId="3" borderId="1" xfId="4" applyNumberFormat="1" applyFill="1" applyBorder="1" applyAlignment="1">
      <alignment vertical="top" wrapText="1"/>
    </xf>
    <xf numFmtId="0" fontId="7" fillId="4" borderId="1" xfId="4" applyFill="1" applyBorder="1" applyAlignment="1">
      <alignment vertical="top" wrapText="1"/>
    </xf>
    <xf numFmtId="187" fontId="7" fillId="4" borderId="1" xfId="4" applyNumberFormat="1" applyFill="1" applyBorder="1" applyAlignment="1">
      <alignment vertical="top" wrapText="1"/>
    </xf>
    <xf numFmtId="0" fontId="3" fillId="2" borderId="1" xfId="4" applyFont="1" applyFill="1" applyBorder="1" applyAlignment="1">
      <alignment vertical="top" wrapText="1"/>
    </xf>
    <xf numFmtId="187" fontId="3" fillId="2" borderId="1" xfId="4" applyNumberFormat="1" applyFont="1" applyFill="1" applyBorder="1" applyAlignment="1">
      <alignment vertical="top" wrapText="1"/>
    </xf>
    <xf numFmtId="0" fontId="3" fillId="2" borderId="1" xfId="4" applyFont="1" applyFill="1" applyBorder="1" applyAlignment="1">
      <alignment horizontal="center" vertical="top" wrapText="1"/>
    </xf>
    <xf numFmtId="187" fontId="3" fillId="2" borderId="1" xfId="4" applyNumberFormat="1" applyFont="1" applyFill="1" applyBorder="1" applyAlignment="1">
      <alignment horizontal="center" vertical="top" textRotation="90" wrapText="1"/>
    </xf>
    <xf numFmtId="0" fontId="3" fillId="2" borderId="9" xfId="4" applyFont="1" applyFill="1" applyBorder="1" applyAlignment="1">
      <alignment horizontal="center" vertical="top" wrapText="1"/>
    </xf>
    <xf numFmtId="0" fontId="7" fillId="0" borderId="0" xfId="4" applyAlignment="1">
      <alignment vertical="top" wrapText="1"/>
    </xf>
    <xf numFmtId="0" fontId="7" fillId="0" borderId="0" xfId="4" applyAlignment="1">
      <alignment horizontal="center" vertical="top" wrapText="1"/>
    </xf>
    <xf numFmtId="0" fontId="3" fillId="2" borderId="1" xfId="0" applyFont="1" applyFill="1" applyBorder="1" applyAlignment="1">
      <alignment vertical="top" wrapText="1"/>
    </xf>
    <xf numFmtId="187" fontId="3" fillId="2" borderId="1" xfId="0" applyNumberFormat="1" applyFont="1" applyFill="1" applyBorder="1" applyAlignment="1">
      <alignment vertical="top" wrapText="1"/>
    </xf>
    <xf numFmtId="0" fontId="3" fillId="2" borderId="1" xfId="0" applyFont="1" applyFill="1" applyBorder="1" applyAlignment="1">
      <alignment horizontal="center" vertical="top" wrapText="1"/>
    </xf>
    <xf numFmtId="187" fontId="3" fillId="2" borderId="1" xfId="0" applyNumberFormat="1" applyFont="1" applyFill="1" applyBorder="1" applyAlignment="1">
      <alignment horizontal="center" vertical="top" textRotation="90" wrapText="1"/>
    </xf>
    <xf numFmtId="0" fontId="3" fillId="2" borderId="9" xfId="0" applyFont="1" applyFill="1" applyBorder="1" applyAlignment="1">
      <alignment horizontal="center" vertical="top" wrapText="1"/>
    </xf>
    <xf numFmtId="0" fontId="3" fillId="2" borderId="5" xfId="0" applyFont="1" applyFill="1" applyBorder="1" applyAlignment="1">
      <alignment vertical="top" wrapText="1"/>
    </xf>
    <xf numFmtId="187" fontId="3" fillId="2" borderId="5" xfId="0" applyNumberFormat="1" applyFont="1" applyFill="1" applyBorder="1" applyAlignment="1">
      <alignment vertical="top" wrapText="1"/>
    </xf>
    <xf numFmtId="0" fontId="3" fillId="2" borderId="5" xfId="0" applyFont="1" applyFill="1" applyBorder="1" applyAlignment="1">
      <alignment horizontal="center" vertical="top" wrapText="1"/>
    </xf>
    <xf numFmtId="187" fontId="3" fillId="2" borderId="5" xfId="0" applyNumberFormat="1" applyFont="1" applyFill="1" applyBorder="1" applyAlignment="1">
      <alignment horizontal="center" vertical="top" textRotation="90" wrapText="1"/>
    </xf>
    <xf numFmtId="0" fontId="3" fillId="2" borderId="7" xfId="0" applyFont="1" applyFill="1" applyBorder="1" applyAlignment="1">
      <alignment horizontal="center" vertical="top" wrapText="1"/>
    </xf>
    <xf numFmtId="0" fontId="3" fillId="0" borderId="8" xfId="0" applyFont="1" applyBorder="1" applyAlignment="1">
      <alignment horizontal="center" vertical="top" wrapText="1"/>
    </xf>
    <xf numFmtId="0" fontId="3" fillId="6" borderId="1" xfId="0" applyFont="1" applyFill="1" applyBorder="1" applyAlignment="1">
      <alignment horizontal="center" vertical="top" wrapText="1"/>
    </xf>
    <xf numFmtId="0" fontId="3" fillId="10" borderId="1" xfId="0" applyFont="1" applyFill="1" applyBorder="1" applyAlignment="1">
      <alignment vertical="top" wrapText="1"/>
    </xf>
    <xf numFmtId="187" fontId="3" fillId="10" borderId="1" xfId="0" applyNumberFormat="1" applyFont="1" applyFill="1" applyBorder="1" applyAlignment="1">
      <alignment vertical="top" wrapText="1"/>
    </xf>
    <xf numFmtId="0" fontId="3" fillId="10" borderId="1" xfId="0" applyFont="1" applyFill="1" applyBorder="1" applyAlignment="1">
      <alignment horizontal="center" vertical="top" wrapText="1"/>
    </xf>
    <xf numFmtId="187" fontId="3" fillId="10" borderId="1" xfId="0" applyNumberFormat="1" applyFont="1" applyFill="1" applyBorder="1" applyAlignment="1">
      <alignment horizontal="center" vertical="top" textRotation="90" wrapText="1"/>
    </xf>
    <xf numFmtId="0" fontId="3" fillId="10" borderId="9" xfId="0" applyFont="1" applyFill="1" applyBorder="1" applyAlignment="1">
      <alignment horizontal="center" vertical="top" wrapText="1"/>
    </xf>
    <xf numFmtId="187" fontId="0" fillId="0" borderId="0" xfId="0" applyNumberFormat="1" applyAlignment="1">
      <alignment vertical="top" wrapText="1"/>
    </xf>
    <xf numFmtId="3" fontId="11" fillId="12" borderId="10" xfId="1" applyNumberFormat="1" applyFont="1" applyFill="1" applyBorder="1"/>
    <xf numFmtId="3" fontId="10" fillId="12" borderId="10" xfId="1" applyNumberFormat="1" applyFont="1" applyFill="1" applyBorder="1"/>
    <xf numFmtId="3" fontId="11" fillId="13" borderId="10" xfId="1" applyNumberFormat="1" applyFont="1" applyFill="1" applyBorder="1"/>
    <xf numFmtId="3" fontId="10" fillId="13" borderId="10" xfId="1" applyNumberFormat="1" applyFont="1" applyFill="1" applyBorder="1"/>
    <xf numFmtId="0" fontId="14" fillId="0" borderId="0" xfId="1" applyFont="1" applyAlignment="1">
      <alignment horizontal="right"/>
    </xf>
    <xf numFmtId="0" fontId="13" fillId="0" borderId="0" xfId="1" applyFont="1" applyAlignment="1">
      <alignment horizontal="right"/>
    </xf>
    <xf numFmtId="3" fontId="13" fillId="0" borderId="0" xfId="1" applyNumberFormat="1" applyFont="1" applyAlignment="1">
      <alignment horizontal="right"/>
    </xf>
    <xf numFmtId="3" fontId="10" fillId="5" borderId="10" xfId="1" applyNumberFormat="1" applyFont="1" applyFill="1" applyBorder="1"/>
    <xf numFmtId="0" fontId="0" fillId="10" borderId="1" xfId="0" applyFill="1" applyBorder="1" applyAlignment="1">
      <alignment vertical="top" wrapText="1"/>
    </xf>
    <xf numFmtId="187" fontId="0" fillId="10" borderId="1" xfId="0" applyNumberFormat="1" applyFill="1" applyBorder="1" applyAlignment="1">
      <alignment vertical="top" wrapText="1"/>
    </xf>
    <xf numFmtId="3" fontId="11" fillId="8" borderId="10" xfId="1" applyNumberFormat="1" applyFont="1" applyFill="1" applyBorder="1"/>
    <xf numFmtId="3" fontId="10" fillId="8" borderId="10" xfId="1" applyNumberFormat="1" applyFont="1" applyFill="1" applyBorder="1"/>
    <xf numFmtId="3" fontId="11" fillId="8" borderId="14" xfId="1" applyNumberFormat="1" applyFont="1" applyFill="1" applyBorder="1"/>
    <xf numFmtId="3" fontId="11" fillId="14" borderId="10" xfId="1" applyNumberFormat="1" applyFont="1" applyFill="1" applyBorder="1"/>
    <xf numFmtId="3" fontId="10" fillId="14" borderId="10" xfId="1" applyNumberFormat="1" applyFont="1" applyFill="1" applyBorder="1"/>
    <xf numFmtId="3" fontId="11" fillId="8" borderId="0" xfId="1" applyNumberFormat="1" applyFont="1" applyFill="1" applyAlignment="1">
      <alignment horizontal="center" vertical="top"/>
    </xf>
    <xf numFmtId="0" fontId="11" fillId="5" borderId="10" xfId="1" applyFont="1" applyFill="1" applyBorder="1" applyAlignment="1">
      <alignment wrapText="1"/>
    </xf>
    <xf numFmtId="3" fontId="11" fillId="5" borderId="10" xfId="1" applyNumberFormat="1" applyFont="1" applyFill="1" applyBorder="1" applyAlignment="1">
      <alignment vertical="top"/>
    </xf>
    <xf numFmtId="1" fontId="11" fillId="5" borderId="13" xfId="1" applyNumberFormat="1" applyFont="1" applyFill="1" applyBorder="1" applyAlignment="1">
      <alignment horizontal="center"/>
    </xf>
    <xf numFmtId="1" fontId="11" fillId="5" borderId="14" xfId="1" applyNumberFormat="1" applyFont="1" applyFill="1" applyBorder="1" applyAlignment="1">
      <alignment horizontal="center"/>
    </xf>
    <xf numFmtId="3" fontId="13" fillId="0" borderId="10" xfId="1" applyNumberFormat="1" applyFont="1" applyBorder="1" applyAlignment="1">
      <alignment horizontal="right"/>
    </xf>
    <xf numFmtId="3" fontId="10" fillId="9" borderId="10" xfId="1" applyNumberFormat="1" applyFont="1" applyFill="1" applyBorder="1"/>
    <xf numFmtId="0" fontId="6" fillId="14" borderId="1" xfId="0" applyFont="1" applyFill="1" applyBorder="1" applyAlignment="1">
      <alignment vertical="top" wrapText="1"/>
    </xf>
    <xf numFmtId="187" fontId="6" fillId="14" borderId="1" xfId="0" applyNumberFormat="1" applyFont="1" applyFill="1" applyBorder="1" applyAlignment="1">
      <alignment vertical="top" wrapText="1"/>
    </xf>
    <xf numFmtId="0" fontId="6" fillId="15" borderId="1" xfId="0" applyFont="1" applyFill="1" applyBorder="1" applyAlignment="1">
      <alignment vertical="top" wrapText="1"/>
    </xf>
    <xf numFmtId="187" fontId="6" fillId="15" borderId="1" xfId="0" applyNumberFormat="1" applyFont="1" applyFill="1" applyBorder="1" applyAlignment="1">
      <alignment vertical="top" wrapText="1"/>
    </xf>
    <xf numFmtId="0" fontId="0" fillId="6" borderId="1" xfId="0" applyFill="1" applyBorder="1" applyAlignment="1">
      <alignment vertical="top" wrapText="1"/>
    </xf>
    <xf numFmtId="187" fontId="0" fillId="6" borderId="1" xfId="0" applyNumberFormat="1" applyFill="1" applyBorder="1" applyAlignment="1">
      <alignment vertical="top" wrapText="1"/>
    </xf>
    <xf numFmtId="0" fontId="0" fillId="12" borderId="1" xfId="0" applyFill="1" applyBorder="1" applyAlignment="1">
      <alignment vertical="top" wrapText="1"/>
    </xf>
    <xf numFmtId="187" fontId="0" fillId="12" borderId="1" xfId="0" applyNumberFormat="1" applyFill="1" applyBorder="1" applyAlignment="1">
      <alignment vertical="top" wrapText="1"/>
    </xf>
    <xf numFmtId="0" fontId="10" fillId="3" borderId="10" xfId="1" applyFont="1" applyFill="1" applyBorder="1" applyAlignment="1">
      <alignment horizontal="center"/>
    </xf>
    <xf numFmtId="0" fontId="10" fillId="11" borderId="14" xfId="1" applyFont="1" applyFill="1" applyBorder="1" applyAlignment="1">
      <alignment horizontal="center"/>
    </xf>
    <xf numFmtId="0" fontId="10" fillId="11" borderId="10" xfId="1" applyFont="1" applyFill="1" applyBorder="1" applyAlignment="1">
      <alignment horizontal="center"/>
    </xf>
    <xf numFmtId="0" fontId="19" fillId="11" borderId="10" xfId="1" applyFont="1" applyFill="1" applyBorder="1" applyAlignment="1">
      <alignment horizontal="center"/>
    </xf>
    <xf numFmtId="0" fontId="12" fillId="11" borderId="10" xfId="1" applyFont="1" applyFill="1" applyBorder="1" applyAlignment="1">
      <alignment horizontal="center"/>
    </xf>
    <xf numFmtId="0" fontId="11" fillId="5" borderId="14" xfId="1" applyFont="1" applyFill="1" applyBorder="1" applyAlignment="1">
      <alignment wrapText="1"/>
    </xf>
    <xf numFmtId="0" fontId="11" fillId="14" borderId="10" xfId="1" applyFont="1" applyFill="1" applyBorder="1" applyAlignment="1">
      <alignment wrapText="1"/>
    </xf>
    <xf numFmtId="1" fontId="11" fillId="0" borderId="10" xfId="1" applyNumberFormat="1" applyFont="1" applyBorder="1" applyAlignment="1">
      <alignment horizontal="center" vertical="top"/>
    </xf>
    <xf numFmtId="3" fontId="11" fillId="0" borderId="10" xfId="1" applyNumberFormat="1" applyFont="1" applyBorder="1" applyAlignment="1">
      <alignment horizontal="center" vertical="top"/>
    </xf>
    <xf numFmtId="0" fontId="11" fillId="0" borderId="10" xfId="1" applyFont="1" applyBorder="1" applyAlignment="1">
      <alignment vertical="top" wrapText="1"/>
    </xf>
    <xf numFmtId="3" fontId="11" fillId="0" borderId="10" xfId="1" applyNumberFormat="1" applyFont="1" applyBorder="1" applyAlignment="1">
      <alignment vertical="top"/>
    </xf>
    <xf numFmtId="3" fontId="10" fillId="0" borderId="10" xfId="1" applyNumberFormat="1" applyFont="1" applyBorder="1" applyAlignment="1">
      <alignment vertical="top"/>
    </xf>
    <xf numFmtId="0" fontId="13" fillId="0" borderId="0" xfId="1" applyFont="1" applyAlignment="1">
      <alignment vertical="top"/>
    </xf>
    <xf numFmtId="3" fontId="11" fillId="0" borderId="0" xfId="1" applyNumberFormat="1" applyFont="1"/>
    <xf numFmtId="3" fontId="11" fillId="0" borderId="0" xfId="1" applyNumberFormat="1" applyFont="1" applyAlignment="1">
      <alignment horizontal="right"/>
    </xf>
    <xf numFmtId="187" fontId="7" fillId="16" borderId="0" xfId="2" applyNumberFormat="1" applyFill="1"/>
    <xf numFmtId="187" fontId="0" fillId="16" borderId="0" xfId="0" applyNumberFormat="1" applyFill="1"/>
    <xf numFmtId="0" fontId="6" fillId="0" borderId="1" xfId="0" applyFont="1" applyBorder="1" applyAlignment="1">
      <alignment vertical="top" wrapText="1"/>
    </xf>
    <xf numFmtId="0" fontId="20" fillId="0" borderId="0" xfId="0" applyFont="1"/>
    <xf numFmtId="187" fontId="7" fillId="16" borderId="0" xfId="0" applyNumberFormat="1" applyFont="1" applyFill="1"/>
    <xf numFmtId="4" fontId="18" fillId="0" borderId="0" xfId="1" applyNumberFormat="1" applyFont="1"/>
    <xf numFmtId="3" fontId="11" fillId="6" borderId="13" xfId="1" applyNumberFormat="1" applyFont="1" applyFill="1" applyBorder="1" applyAlignment="1">
      <alignment horizontal="center"/>
    </xf>
    <xf numFmtId="0" fontId="11" fillId="6" borderId="10" xfId="1" applyFont="1" applyFill="1" applyBorder="1" applyAlignment="1">
      <alignment wrapText="1"/>
    </xf>
    <xf numFmtId="3" fontId="11" fillId="6" borderId="10" xfId="1" applyNumberFormat="1" applyFont="1" applyFill="1" applyBorder="1"/>
    <xf numFmtId="3" fontId="11" fillId="6" borderId="12" xfId="1" applyNumberFormat="1" applyFont="1" applyFill="1" applyBorder="1"/>
    <xf numFmtId="3" fontId="10" fillId="6" borderId="10" xfId="1" applyNumberFormat="1" applyFont="1" applyFill="1" applyBorder="1"/>
    <xf numFmtId="0" fontId="13" fillId="6" borderId="0" xfId="1" applyFont="1" applyFill="1" applyAlignment="1">
      <alignment horizontal="right"/>
    </xf>
    <xf numFmtId="3" fontId="13" fillId="6" borderId="0" xfId="1" applyNumberFormat="1" applyFont="1" applyFill="1" applyAlignment="1">
      <alignment horizontal="center"/>
    </xf>
    <xf numFmtId="0" fontId="13" fillId="6" borderId="0" xfId="1" applyFont="1" applyFill="1"/>
    <xf numFmtId="3" fontId="11" fillId="6" borderId="14" xfId="1" applyNumberFormat="1" applyFont="1" applyFill="1" applyBorder="1"/>
    <xf numFmtId="3" fontId="11" fillId="6" borderId="13" xfId="1" applyNumberFormat="1" applyFont="1" applyFill="1" applyBorder="1"/>
    <xf numFmtId="0" fontId="11" fillId="6" borderId="12" xfId="1" applyFont="1" applyFill="1" applyBorder="1" applyAlignment="1">
      <alignment wrapText="1"/>
    </xf>
    <xf numFmtId="3" fontId="13" fillId="6" borderId="0" xfId="1" applyNumberFormat="1" applyFont="1" applyFill="1" applyAlignment="1">
      <alignment horizontal="right"/>
    </xf>
    <xf numFmtId="3" fontId="11" fillId="6" borderId="12" xfId="1" applyNumberFormat="1" applyFont="1" applyFill="1" applyBorder="1" applyAlignment="1">
      <alignment horizontal="center" vertical="top"/>
    </xf>
    <xf numFmtId="1" fontId="11" fillId="6" borderId="12" xfId="1" applyNumberFormat="1" applyFont="1" applyFill="1" applyBorder="1" applyAlignment="1">
      <alignment horizontal="center" vertical="top"/>
    </xf>
    <xf numFmtId="1" fontId="11" fillId="6" borderId="13" xfId="1" applyNumberFormat="1" applyFont="1" applyFill="1" applyBorder="1" applyAlignment="1">
      <alignment horizontal="center" vertical="top"/>
    </xf>
    <xf numFmtId="3" fontId="11" fillId="6" borderId="13" xfId="1" applyNumberFormat="1" applyFont="1" applyFill="1" applyBorder="1" applyAlignment="1">
      <alignment horizontal="center" vertical="top"/>
    </xf>
    <xf numFmtId="3" fontId="10" fillId="6" borderId="0" xfId="1" applyNumberFormat="1" applyFont="1" applyFill="1"/>
    <xf numFmtId="1" fontId="11" fillId="6" borderId="10" xfId="1" applyNumberFormat="1" applyFont="1" applyFill="1" applyBorder="1" applyAlignment="1">
      <alignment horizontal="center" vertical="top"/>
    </xf>
    <xf numFmtId="3" fontId="11" fillId="6" borderId="10" xfId="1" applyNumberFormat="1" applyFont="1" applyFill="1" applyBorder="1" applyAlignment="1">
      <alignment horizontal="center" vertical="top"/>
    </xf>
    <xf numFmtId="0" fontId="10" fillId="6" borderId="10" xfId="1" applyFont="1" applyFill="1" applyBorder="1" applyAlignment="1">
      <alignment horizontal="center" vertical="center"/>
    </xf>
    <xf numFmtId="0" fontId="10" fillId="6" borderId="10" xfId="1" applyFont="1" applyFill="1" applyBorder="1" applyAlignment="1">
      <alignment horizontal="center"/>
    </xf>
    <xf numFmtId="0" fontId="19" fillId="6" borderId="10" xfId="1" applyFont="1" applyFill="1" applyBorder="1" applyAlignment="1">
      <alignment horizontal="center"/>
    </xf>
    <xf numFmtId="0" fontId="12" fillId="6" borderId="10" xfId="1" applyFont="1" applyFill="1" applyBorder="1" applyAlignment="1">
      <alignment horizontal="center"/>
    </xf>
    <xf numFmtId="0" fontId="11" fillId="6" borderId="14" xfId="1" applyFont="1" applyFill="1" applyBorder="1" applyAlignment="1">
      <alignment wrapText="1"/>
    </xf>
    <xf numFmtId="1" fontId="11" fillId="6" borderId="12" xfId="1" applyNumberFormat="1" applyFont="1" applyFill="1" applyBorder="1" applyAlignment="1">
      <alignment vertical="top"/>
    </xf>
    <xf numFmtId="3" fontId="11" fillId="6" borderId="12" xfId="1" applyNumberFormat="1" applyFont="1" applyFill="1" applyBorder="1" applyAlignment="1">
      <alignment vertical="top"/>
    </xf>
    <xf numFmtId="0" fontId="11" fillId="6" borderId="13" xfId="1" applyFont="1" applyFill="1" applyBorder="1" applyAlignment="1">
      <alignment wrapText="1"/>
    </xf>
    <xf numFmtId="3" fontId="11" fillId="6" borderId="10" xfId="1" applyNumberFormat="1" applyFont="1" applyFill="1" applyBorder="1" applyAlignment="1">
      <alignment vertical="top"/>
    </xf>
    <xf numFmtId="0" fontId="11" fillId="6" borderId="10" xfId="1" applyFont="1" applyFill="1" applyBorder="1" applyAlignment="1">
      <alignment vertical="top" wrapText="1"/>
    </xf>
    <xf numFmtId="0" fontId="11" fillId="6" borderId="10" xfId="1" applyFont="1" applyFill="1" applyBorder="1" applyAlignment="1">
      <alignment vertical="top"/>
    </xf>
    <xf numFmtId="3" fontId="11" fillId="6" borderId="14" xfId="1" applyNumberFormat="1" applyFont="1" applyFill="1" applyBorder="1" applyAlignment="1">
      <alignment horizontal="center" vertical="top"/>
    </xf>
    <xf numFmtId="0" fontId="11" fillId="6" borderId="10" xfId="1" applyFont="1" applyFill="1" applyBorder="1"/>
    <xf numFmtId="3" fontId="11" fillId="6" borderId="10" xfId="1" applyNumberFormat="1" applyFont="1" applyFill="1" applyBorder="1" applyAlignment="1">
      <alignment horizontal="center"/>
    </xf>
    <xf numFmtId="1" fontId="11" fillId="6" borderId="14" xfId="1" applyNumberFormat="1" applyFont="1" applyFill="1" applyBorder="1" applyAlignment="1">
      <alignment vertical="top"/>
    </xf>
    <xf numFmtId="3" fontId="11" fillId="6" borderId="14" xfId="1" applyNumberFormat="1" applyFont="1" applyFill="1" applyBorder="1" applyAlignment="1">
      <alignment vertical="top"/>
    </xf>
    <xf numFmtId="3" fontId="11" fillId="6" borderId="14" xfId="1" applyNumberFormat="1" applyFont="1" applyFill="1" applyBorder="1" applyAlignment="1">
      <alignment horizontal="center"/>
    </xf>
    <xf numFmtId="3" fontId="11" fillId="6" borderId="10" xfId="1" applyNumberFormat="1" applyFont="1" applyFill="1" applyBorder="1" applyAlignment="1">
      <alignment horizontal="center" vertical="center"/>
    </xf>
    <xf numFmtId="0" fontId="11" fillId="6" borderId="0" xfId="1" applyFont="1" applyFill="1"/>
    <xf numFmtId="3" fontId="11" fillId="0" borderId="14" xfId="1" applyNumberFormat="1" applyFont="1" applyBorder="1" applyAlignment="1">
      <alignment vertical="top"/>
    </xf>
    <xf numFmtId="0" fontId="10" fillId="6" borderId="10" xfId="1" applyFont="1" applyFill="1" applyBorder="1" applyAlignment="1">
      <alignment horizontal="center" vertical="top"/>
    </xf>
    <xf numFmtId="1" fontId="11" fillId="6" borderId="14" xfId="1" applyNumberFormat="1" applyFont="1" applyFill="1" applyBorder="1" applyAlignment="1">
      <alignment horizontal="center" vertical="top"/>
    </xf>
    <xf numFmtId="1" fontId="13" fillId="6" borderId="10" xfId="1" applyNumberFormat="1" applyFont="1" applyFill="1" applyBorder="1" applyAlignment="1">
      <alignment horizontal="center" vertical="top"/>
    </xf>
    <xf numFmtId="0" fontId="11" fillId="6" borderId="0" xfId="1" applyFont="1" applyFill="1" applyAlignment="1">
      <alignment horizontal="center" vertical="top"/>
    </xf>
    <xf numFmtId="0" fontId="13" fillId="6" borderId="0" xfId="1" applyFont="1" applyFill="1" applyAlignment="1">
      <alignment horizontal="center" vertical="top"/>
    </xf>
    <xf numFmtId="3" fontId="18" fillId="6" borderId="12" xfId="1" applyNumberFormat="1" applyFont="1" applyFill="1" applyBorder="1" applyAlignment="1">
      <alignment horizontal="center" vertical="top" wrapText="1"/>
    </xf>
    <xf numFmtId="3" fontId="18" fillId="6" borderId="14" xfId="1" applyNumberFormat="1" applyFont="1" applyFill="1" applyBorder="1" applyAlignment="1">
      <alignment horizontal="center" vertical="top" wrapText="1"/>
    </xf>
    <xf numFmtId="3" fontId="11" fillId="6" borderId="0" xfId="1" applyNumberFormat="1" applyFont="1" applyFill="1" applyAlignment="1">
      <alignment horizontal="center"/>
    </xf>
    <xf numFmtId="0" fontId="13" fillId="6" borderId="0" xfId="1" applyFont="1" applyFill="1" applyAlignment="1">
      <alignment horizontal="center"/>
    </xf>
    <xf numFmtId="0" fontId="10" fillId="6" borderId="20" xfId="1" applyFont="1" applyFill="1" applyBorder="1" applyAlignment="1">
      <alignment horizontal="center" vertical="center"/>
    </xf>
    <xf numFmtId="0" fontId="10" fillId="3" borderId="20" xfId="1" applyFont="1" applyFill="1" applyBorder="1" applyAlignment="1">
      <alignment horizontal="center"/>
    </xf>
    <xf numFmtId="0" fontId="10" fillId="17" borderId="10" xfId="1" applyFont="1" applyFill="1" applyBorder="1" applyAlignment="1">
      <alignment horizontal="center" wrapText="1"/>
    </xf>
    <xf numFmtId="3" fontId="11" fillId="17" borderId="10" xfId="1" applyNumberFormat="1" applyFont="1" applyFill="1" applyBorder="1"/>
    <xf numFmtId="3" fontId="11" fillId="17" borderId="14" xfId="1" applyNumberFormat="1" applyFont="1" applyFill="1" applyBorder="1"/>
    <xf numFmtId="0" fontId="10" fillId="17" borderId="10" xfId="1" applyFont="1" applyFill="1" applyBorder="1" applyAlignment="1">
      <alignment horizontal="center" vertical="center"/>
    </xf>
    <xf numFmtId="0" fontId="10" fillId="17" borderId="10" xfId="1" applyFont="1" applyFill="1" applyBorder="1" applyAlignment="1">
      <alignment horizontal="center"/>
    </xf>
    <xf numFmtId="3" fontId="11" fillId="17" borderId="12" xfId="1" applyNumberFormat="1" applyFont="1" applyFill="1" applyBorder="1"/>
    <xf numFmtId="0" fontId="10" fillId="17" borderId="14" xfId="1" applyFont="1" applyFill="1" applyBorder="1" applyAlignment="1">
      <alignment horizontal="center" vertical="center"/>
    </xf>
    <xf numFmtId="0" fontId="10" fillId="6" borderId="14" xfId="1" applyFont="1" applyFill="1" applyBorder="1" applyAlignment="1">
      <alignment horizontal="center"/>
    </xf>
    <xf numFmtId="3" fontId="18" fillId="6" borderId="10" xfId="1" applyNumberFormat="1" applyFont="1" applyFill="1" applyBorder="1" applyAlignment="1">
      <alignment horizontal="center" vertical="top" wrapText="1"/>
    </xf>
    <xf numFmtId="3" fontId="11" fillId="8" borderId="14" xfId="1" applyNumberFormat="1" applyFont="1" applyFill="1" applyBorder="1" applyAlignment="1">
      <alignment vertical="center"/>
    </xf>
    <xf numFmtId="0" fontId="10" fillId="6" borderId="12" xfId="1" applyFont="1" applyFill="1" applyBorder="1" applyAlignment="1">
      <alignment vertical="top"/>
    </xf>
    <xf numFmtId="0" fontId="11" fillId="6" borderId="10" xfId="1" applyFont="1" applyFill="1" applyBorder="1" applyAlignment="1">
      <alignment horizontal="center" vertical="top"/>
    </xf>
    <xf numFmtId="0" fontId="11" fillId="6" borderId="10" xfId="1" applyFont="1" applyFill="1" applyBorder="1" applyAlignment="1">
      <alignment horizontal="left" wrapText="1"/>
    </xf>
    <xf numFmtId="188" fontId="11" fillId="0" borderId="0" xfId="1" applyNumberFormat="1" applyFont="1"/>
    <xf numFmtId="43" fontId="18" fillId="0" borderId="0" xfId="3" applyFont="1"/>
    <xf numFmtId="0" fontId="0" fillId="19" borderId="1" xfId="0" applyFill="1" applyBorder="1" applyAlignment="1">
      <alignment vertical="top" wrapText="1"/>
    </xf>
    <xf numFmtId="187" fontId="0" fillId="19" borderId="1" xfId="0" applyNumberFormat="1" applyFill="1" applyBorder="1" applyAlignment="1">
      <alignment vertical="top" wrapText="1"/>
    </xf>
    <xf numFmtId="0" fontId="7" fillId="0" borderId="0" xfId="0" applyFont="1"/>
    <xf numFmtId="0" fontId="10" fillId="6" borderId="12" xfId="1" applyFont="1" applyFill="1" applyBorder="1" applyAlignment="1">
      <alignment horizontal="center"/>
    </xf>
    <xf numFmtId="3" fontId="11" fillId="8" borderId="10" xfId="1" applyNumberFormat="1" applyFont="1" applyFill="1" applyBorder="1" applyAlignment="1">
      <alignment vertical="top"/>
    </xf>
    <xf numFmtId="3" fontId="13" fillId="0" borderId="0" xfId="1" applyNumberFormat="1" applyFont="1" applyAlignment="1">
      <alignment horizontal="right" vertical="top"/>
    </xf>
    <xf numFmtId="0" fontId="7" fillId="3" borderId="1" xfId="2" applyFill="1" applyBorder="1" applyAlignment="1">
      <alignment vertical="top" wrapText="1"/>
    </xf>
    <xf numFmtId="0" fontId="21" fillId="0" borderId="0" xfId="0" applyFont="1"/>
    <xf numFmtId="0" fontId="11" fillId="0" borderId="0" xfId="1" applyFont="1" applyAlignment="1">
      <alignment horizontal="right"/>
    </xf>
    <xf numFmtId="3" fontId="11" fillId="0" borderId="10" xfId="1" applyNumberFormat="1" applyFont="1" applyBorder="1" applyAlignment="1">
      <alignment horizontal="right"/>
    </xf>
    <xf numFmtId="43" fontId="11" fillId="0" borderId="10" xfId="3" applyFont="1" applyBorder="1"/>
    <xf numFmtId="0" fontId="7" fillId="2" borderId="5" xfId="4" applyFill="1" applyBorder="1" applyAlignment="1">
      <alignment vertical="top" wrapText="1"/>
    </xf>
    <xf numFmtId="187" fontId="7" fillId="2" borderId="5" xfId="4" applyNumberFormat="1" applyFill="1" applyBorder="1" applyAlignment="1">
      <alignment vertical="top" wrapText="1"/>
    </xf>
    <xf numFmtId="0" fontId="7" fillId="2" borderId="5" xfId="4" applyFill="1" applyBorder="1" applyAlignment="1">
      <alignment horizontal="center" vertical="top" wrapText="1"/>
    </xf>
    <xf numFmtId="187" fontId="7" fillId="2" borderId="5" xfId="4" applyNumberFormat="1" applyFill="1" applyBorder="1" applyAlignment="1">
      <alignment horizontal="center" vertical="top" textRotation="90" wrapText="1"/>
    </xf>
    <xf numFmtId="0" fontId="7" fillId="2" borderId="7" xfId="4" applyFill="1" applyBorder="1" applyAlignment="1">
      <alignment horizontal="center" vertical="top" wrapText="1"/>
    </xf>
    <xf numFmtId="187" fontId="7" fillId="0" borderId="0" xfId="4" applyNumberFormat="1"/>
    <xf numFmtId="0" fontId="11" fillId="6" borderId="13" xfId="1" applyFont="1" applyFill="1" applyBorder="1" applyAlignment="1">
      <alignment vertical="top" wrapText="1"/>
    </xf>
    <xf numFmtId="3" fontId="11" fillId="6" borderId="13" xfId="1" applyNumberFormat="1" applyFont="1" applyFill="1" applyBorder="1" applyAlignment="1">
      <alignment vertical="top"/>
    </xf>
    <xf numFmtId="3" fontId="13" fillId="8" borderId="14" xfId="1" applyNumberFormat="1" applyFont="1" applyFill="1" applyBorder="1" applyAlignment="1">
      <alignment vertical="center"/>
    </xf>
    <xf numFmtId="0" fontId="7" fillId="2" borderId="1" xfId="4" applyFill="1" applyBorder="1" applyAlignment="1">
      <alignment horizontal="center" vertical="top" wrapText="1"/>
    </xf>
    <xf numFmtId="187" fontId="7" fillId="2" borderId="1" xfId="4" applyNumberFormat="1" applyFill="1" applyBorder="1" applyAlignment="1">
      <alignment horizontal="center" vertical="top" textRotation="90" wrapText="1"/>
    </xf>
    <xf numFmtId="0" fontId="7" fillId="2" borderId="9" xfId="4" applyFill="1" applyBorder="1" applyAlignment="1">
      <alignment horizontal="center" vertical="top" wrapText="1"/>
    </xf>
    <xf numFmtId="0" fontId="7" fillId="10" borderId="1" xfId="4" applyFill="1" applyBorder="1" applyAlignment="1">
      <alignment horizontal="center" vertical="top" wrapText="1"/>
    </xf>
    <xf numFmtId="187" fontId="7" fillId="10" borderId="1" xfId="4" applyNumberFormat="1" applyFill="1" applyBorder="1" applyAlignment="1">
      <alignment horizontal="center" vertical="top" textRotation="90" wrapText="1"/>
    </xf>
    <xf numFmtId="0" fontId="7" fillId="10" borderId="9" xfId="4" applyFill="1" applyBorder="1" applyAlignment="1">
      <alignment horizontal="center" vertical="top" wrapText="1"/>
    </xf>
    <xf numFmtId="0" fontId="7" fillId="6" borderId="8" xfId="4" applyFill="1" applyBorder="1" applyAlignment="1">
      <alignment horizontal="center" vertical="top" wrapText="1"/>
    </xf>
    <xf numFmtId="0" fontId="7" fillId="6" borderId="1" xfId="4" applyFill="1" applyBorder="1" applyAlignment="1">
      <alignment horizontal="center" vertical="top" wrapText="1"/>
    </xf>
    <xf numFmtId="0" fontId="7" fillId="10" borderId="1" xfId="4" applyFill="1" applyBorder="1" applyAlignment="1">
      <alignment vertical="top" wrapText="1"/>
    </xf>
    <xf numFmtId="187" fontId="7" fillId="10" borderId="1" xfId="4" applyNumberFormat="1" applyFill="1" applyBorder="1" applyAlignment="1">
      <alignment vertical="top" wrapText="1"/>
    </xf>
    <xf numFmtId="0" fontId="11" fillId="6" borderId="14" xfId="1" applyFont="1" applyFill="1" applyBorder="1" applyAlignment="1">
      <alignment vertical="top" wrapText="1"/>
    </xf>
    <xf numFmtId="0" fontId="11" fillId="6" borderId="12" xfId="1" applyFont="1" applyFill="1" applyBorder="1" applyAlignment="1">
      <alignment vertical="top" wrapText="1"/>
    </xf>
    <xf numFmtId="0" fontId="11" fillId="0" borderId="0" xfId="0" applyFont="1"/>
    <xf numFmtId="1" fontId="11" fillId="5" borderId="12" xfId="1" applyNumberFormat="1" applyFont="1" applyFill="1" applyBorder="1" applyAlignment="1">
      <alignment horizontal="center" vertical="top"/>
    </xf>
    <xf numFmtId="187" fontId="7" fillId="0" borderId="0" xfId="2" applyNumberFormat="1"/>
    <xf numFmtId="0" fontId="5" fillId="0" borderId="1" xfId="2" applyFont="1" applyBorder="1" applyAlignment="1">
      <alignment vertical="top" wrapText="1"/>
    </xf>
    <xf numFmtId="0" fontId="3" fillId="2" borderId="5" xfId="2" applyFont="1" applyFill="1" applyBorder="1" applyAlignment="1">
      <alignment horizontal="center" vertical="center"/>
    </xf>
    <xf numFmtId="0" fontId="3" fillId="2" borderId="5" xfId="2" applyFont="1" applyFill="1" applyBorder="1" applyAlignment="1">
      <alignment horizontal="center" vertical="center" wrapText="1"/>
    </xf>
    <xf numFmtId="1" fontId="11" fillId="9" borderId="10" xfId="1" applyNumberFormat="1" applyFont="1" applyFill="1" applyBorder="1" applyAlignment="1">
      <alignment horizontal="center"/>
    </xf>
    <xf numFmtId="3" fontId="11" fillId="9" borderId="10" xfId="1" applyNumberFormat="1" applyFont="1" applyFill="1" applyBorder="1" applyAlignment="1">
      <alignment horizontal="center" vertical="center"/>
    </xf>
    <xf numFmtId="0" fontId="11" fillId="9" borderId="10" xfId="1" applyFont="1" applyFill="1" applyBorder="1" applyAlignment="1">
      <alignment wrapText="1"/>
    </xf>
    <xf numFmtId="3" fontId="11" fillId="9" borderId="10" xfId="1" applyNumberFormat="1" applyFont="1" applyFill="1" applyBorder="1"/>
    <xf numFmtId="0" fontId="11" fillId="9" borderId="10" xfId="1" applyFont="1" applyFill="1" applyBorder="1"/>
    <xf numFmtId="4" fontId="13" fillId="0" borderId="0" xfId="1" applyNumberFormat="1" applyFont="1"/>
    <xf numFmtId="3" fontId="11" fillId="5" borderId="12" xfId="1" applyNumberFormat="1" applyFont="1" applyFill="1" applyBorder="1" applyAlignment="1">
      <alignment horizontal="center" vertical="top"/>
    </xf>
    <xf numFmtId="1" fontId="11" fillId="5" borderId="13" xfId="1" applyNumberFormat="1" applyFont="1" applyFill="1" applyBorder="1" applyAlignment="1">
      <alignment horizontal="center" vertical="top"/>
    </xf>
    <xf numFmtId="3" fontId="11" fillId="5" borderId="13" xfId="1" applyNumberFormat="1" applyFont="1" applyFill="1" applyBorder="1" applyAlignment="1">
      <alignment horizontal="center" vertical="top"/>
    </xf>
    <xf numFmtId="0" fontId="11" fillId="0" borderId="10" xfId="1" applyFont="1" applyBorder="1" applyAlignment="1">
      <alignment horizontal="center"/>
    </xf>
    <xf numFmtId="0" fontId="11" fillId="6" borderId="10" xfId="1" applyFont="1" applyFill="1" applyBorder="1" applyAlignment="1">
      <alignment horizontal="center"/>
    </xf>
    <xf numFmtId="43" fontId="11" fillId="6" borderId="10" xfId="3" applyFont="1" applyFill="1" applyBorder="1"/>
    <xf numFmtId="189" fontId="11" fillId="0" borderId="10" xfId="3" applyNumberFormat="1" applyFont="1" applyBorder="1"/>
    <xf numFmtId="0" fontId="10" fillId="0" borderId="10" xfId="1" applyFont="1" applyBorder="1" applyAlignment="1">
      <alignment horizontal="center"/>
    </xf>
    <xf numFmtId="0" fontId="10" fillId="0" borderId="14" xfId="1" applyFont="1" applyBorder="1" applyAlignment="1">
      <alignment horizontal="center" vertical="center" wrapText="1"/>
    </xf>
    <xf numFmtId="0" fontId="7" fillId="0" borderId="1" xfId="4" applyBorder="1" applyAlignment="1">
      <alignment horizontal="center" vertical="top" wrapText="1"/>
    </xf>
    <xf numFmtId="0" fontId="7" fillId="0" borderId="8" xfId="4" applyBorder="1" applyAlignment="1">
      <alignment horizontal="center" vertical="top" wrapText="1"/>
    </xf>
    <xf numFmtId="3" fontId="11" fillId="5" borderId="14" xfId="1" applyNumberFormat="1" applyFont="1" applyFill="1" applyBorder="1" applyAlignment="1">
      <alignment horizontal="center"/>
    </xf>
    <xf numFmtId="3" fontId="11" fillId="0" borderId="0" xfId="1" applyNumberFormat="1" applyFont="1" applyAlignment="1">
      <alignment horizontal="right" vertical="top"/>
    </xf>
    <xf numFmtId="3" fontId="11" fillId="0" borderId="0" xfId="1" applyNumberFormat="1" applyFont="1" applyAlignment="1">
      <alignment horizontal="right" vertical="center"/>
    </xf>
    <xf numFmtId="0" fontId="11" fillId="8" borderId="14" xfId="1" applyFont="1" applyFill="1" applyBorder="1" applyAlignment="1">
      <alignment wrapText="1"/>
    </xf>
    <xf numFmtId="0" fontId="11" fillId="8" borderId="10" xfId="1" applyFont="1" applyFill="1" applyBorder="1" applyAlignment="1">
      <alignment vertical="top" wrapText="1"/>
    </xf>
    <xf numFmtId="0" fontId="11" fillId="8" borderId="10" xfId="1" applyFont="1" applyFill="1" applyBorder="1" applyAlignment="1">
      <alignment vertical="top"/>
    </xf>
    <xf numFmtId="0" fontId="11" fillId="8" borderId="10" xfId="1" applyFont="1" applyFill="1" applyBorder="1" applyAlignment="1">
      <alignment wrapText="1"/>
    </xf>
    <xf numFmtId="0" fontId="11" fillId="8" borderId="10" xfId="1" applyFont="1" applyFill="1" applyBorder="1"/>
    <xf numFmtId="3" fontId="11" fillId="5" borderId="12" xfId="1" applyNumberFormat="1" applyFont="1" applyFill="1" applyBorder="1" applyAlignment="1">
      <alignment vertical="top"/>
    </xf>
    <xf numFmtId="0" fontId="11" fillId="0" borderId="0" xfId="1" applyFont="1" applyAlignment="1">
      <alignment horizontal="right" vertical="top"/>
    </xf>
    <xf numFmtId="3" fontId="11" fillId="0" borderId="0" xfId="1" applyNumberFormat="1" applyFont="1" applyAlignment="1">
      <alignment horizontal="center" vertical="top"/>
    </xf>
    <xf numFmtId="187" fontId="7" fillId="0" borderId="0" xfId="4" applyNumberFormat="1" applyAlignment="1">
      <alignment vertical="top" wrapText="1"/>
    </xf>
    <xf numFmtId="3" fontId="14" fillId="0" borderId="10" xfId="1" applyNumberFormat="1" applyFont="1" applyBorder="1" applyAlignment="1">
      <alignment horizontal="right" vertical="top"/>
    </xf>
    <xf numFmtId="3" fontId="14" fillId="5" borderId="12" xfId="1" applyNumberFormat="1" applyFont="1" applyFill="1" applyBorder="1"/>
    <xf numFmtId="43" fontId="7" fillId="0" borderId="0" xfId="3" applyFont="1"/>
    <xf numFmtId="0" fontId="11" fillId="0" borderId="10" xfId="1" applyFont="1" applyBorder="1" applyAlignment="1">
      <alignment vertical="top"/>
    </xf>
    <xf numFmtId="0" fontId="11" fillId="5" borderId="12" xfId="1" applyFont="1" applyFill="1" applyBorder="1" applyAlignment="1">
      <alignment vertical="top" wrapText="1"/>
    </xf>
    <xf numFmtId="0" fontId="11" fillId="5" borderId="10" xfId="1" applyFont="1" applyFill="1" applyBorder="1" applyAlignment="1">
      <alignment vertical="top" wrapText="1"/>
    </xf>
    <xf numFmtId="0" fontId="11" fillId="5" borderId="10" xfId="1" applyFont="1" applyFill="1" applyBorder="1"/>
    <xf numFmtId="1" fontId="11" fillId="0" borderId="10" xfId="1" applyNumberFormat="1" applyFont="1" applyBorder="1" applyAlignment="1">
      <alignment horizontal="center"/>
    </xf>
    <xf numFmtId="3" fontId="11" fillId="0" borderId="10" xfId="1" applyNumberFormat="1" applyFont="1" applyBorder="1" applyAlignment="1">
      <alignment horizontal="center"/>
    </xf>
    <xf numFmtId="0" fontId="11" fillId="0" borderId="10" xfId="1" applyFont="1" applyBorder="1" applyAlignment="1">
      <alignment wrapText="1"/>
    </xf>
    <xf numFmtId="0" fontId="11" fillId="7" borderId="10" xfId="1" applyFont="1" applyFill="1" applyBorder="1" applyAlignment="1">
      <alignment wrapText="1"/>
    </xf>
    <xf numFmtId="3" fontId="11" fillId="7" borderId="10" xfId="1" applyNumberFormat="1" applyFont="1" applyFill="1" applyBorder="1"/>
    <xf numFmtId="0" fontId="11" fillId="7" borderId="10" xfId="1" applyFont="1" applyFill="1" applyBorder="1" applyAlignment="1">
      <alignment vertical="top" wrapText="1"/>
    </xf>
    <xf numFmtId="0" fontId="11" fillId="11" borderId="14" xfId="1" applyFont="1" applyFill="1" applyBorder="1" applyAlignment="1">
      <alignment wrapText="1"/>
    </xf>
    <xf numFmtId="3" fontId="11" fillId="11" borderId="10" xfId="1" applyNumberFormat="1" applyFont="1" applyFill="1" applyBorder="1"/>
    <xf numFmtId="0" fontId="11" fillId="11" borderId="10" xfId="1" applyFont="1" applyFill="1" applyBorder="1" applyAlignment="1">
      <alignment wrapText="1"/>
    </xf>
    <xf numFmtId="0" fontId="11" fillId="5" borderId="13" xfId="1" applyFont="1" applyFill="1" applyBorder="1" applyAlignment="1">
      <alignment wrapText="1"/>
    </xf>
    <xf numFmtId="3" fontId="11" fillId="5" borderId="13" xfId="1" applyNumberFormat="1" applyFont="1" applyFill="1" applyBorder="1"/>
    <xf numFmtId="3" fontId="11" fillId="5" borderId="14" xfId="1" applyNumberFormat="1" applyFont="1" applyFill="1" applyBorder="1"/>
    <xf numFmtId="3" fontId="11" fillId="0" borderId="14" xfId="1" applyNumberFormat="1" applyFont="1" applyBorder="1" applyAlignment="1">
      <alignment horizontal="center" vertical="top"/>
    </xf>
    <xf numFmtId="0" fontId="11" fillId="12" borderId="10" xfId="1" applyFont="1" applyFill="1" applyBorder="1" applyAlignment="1">
      <alignment wrapText="1"/>
    </xf>
    <xf numFmtId="1" fontId="11" fillId="13" borderId="13" xfId="1" applyNumberFormat="1" applyFont="1" applyFill="1" applyBorder="1" applyAlignment="1">
      <alignment horizontal="center"/>
    </xf>
    <xf numFmtId="3" fontId="11" fillId="13" borderId="13" xfId="1" applyNumberFormat="1" applyFont="1" applyFill="1" applyBorder="1" applyAlignment="1">
      <alignment horizontal="center"/>
    </xf>
    <xf numFmtId="0" fontId="11" fillId="13" borderId="10" xfId="1" applyFont="1" applyFill="1" applyBorder="1" applyAlignment="1">
      <alignment wrapText="1"/>
    </xf>
    <xf numFmtId="0" fontId="11" fillId="14" borderId="10" xfId="1" applyFont="1" applyFill="1" applyBorder="1" applyAlignment="1">
      <alignment vertical="top" wrapText="1"/>
    </xf>
    <xf numFmtId="3" fontId="11" fillId="14" borderId="10" xfId="1" applyNumberFormat="1" applyFont="1" applyFill="1" applyBorder="1" applyAlignment="1">
      <alignment vertical="top"/>
    </xf>
    <xf numFmtId="0" fontId="0" fillId="18" borderId="1" xfId="0" applyFill="1" applyBorder="1" applyAlignment="1">
      <alignment vertical="top" wrapText="1"/>
    </xf>
    <xf numFmtId="187" fontId="0" fillId="18" borderId="1" xfId="0" applyNumberFormat="1" applyFill="1" applyBorder="1" applyAlignment="1">
      <alignment vertical="top" wrapText="1"/>
    </xf>
    <xf numFmtId="0" fontId="0" fillId="20" borderId="1" xfId="0" applyFill="1" applyBorder="1" applyAlignment="1">
      <alignment vertical="top" wrapText="1"/>
    </xf>
    <xf numFmtId="187" fontId="0" fillId="20" borderId="1" xfId="0" applyNumberFormat="1" applyFill="1" applyBorder="1" applyAlignment="1">
      <alignment vertical="top" wrapText="1"/>
    </xf>
    <xf numFmtId="43" fontId="21" fillId="0" borderId="0" xfId="3" applyFont="1"/>
    <xf numFmtId="43" fontId="21" fillId="0" borderId="0" xfId="0" applyNumberFormat="1" applyFont="1"/>
    <xf numFmtId="1" fontId="11" fillId="6" borderId="13" xfId="1" applyNumberFormat="1" applyFont="1" applyFill="1" applyBorder="1" applyAlignment="1">
      <alignment vertical="top"/>
    </xf>
    <xf numFmtId="0" fontId="10" fillId="11" borderId="20" xfId="1" applyFont="1" applyFill="1" applyBorder="1" applyAlignment="1">
      <alignment horizontal="center"/>
    </xf>
    <xf numFmtId="0" fontId="12" fillId="11" borderId="20" xfId="1" applyFont="1" applyFill="1" applyBorder="1" applyAlignment="1">
      <alignment horizontal="center"/>
    </xf>
    <xf numFmtId="0" fontId="11" fillId="0" borderId="0" xfId="1" applyFont="1" applyAlignment="1">
      <alignment horizontal="center"/>
    </xf>
    <xf numFmtId="0" fontId="11" fillId="6" borderId="0" xfId="1" applyFont="1" applyFill="1" applyAlignment="1">
      <alignment horizontal="center"/>
    </xf>
    <xf numFmtId="3" fontId="21" fillId="0" borderId="0" xfId="0" applyNumberFormat="1" applyFont="1"/>
    <xf numFmtId="3" fontId="11" fillId="0" borderId="0" xfId="0" applyNumberFormat="1" applyFont="1"/>
    <xf numFmtId="0" fontId="21" fillId="0" borderId="0" xfId="0" applyFont="1" applyAlignment="1">
      <alignment horizontal="center"/>
    </xf>
    <xf numFmtId="0" fontId="10" fillId="0" borderId="11" xfId="1" applyFont="1" applyBorder="1" applyAlignment="1">
      <alignment horizontal="center"/>
    </xf>
    <xf numFmtId="0" fontId="10" fillId="0" borderId="10" xfId="1" applyFont="1" applyBorder="1" applyAlignment="1">
      <alignment horizontal="center" vertical="center" wrapText="1"/>
    </xf>
    <xf numFmtId="0" fontId="10" fillId="0" borderId="10" xfId="1" applyFont="1" applyBorder="1" applyAlignment="1">
      <alignment horizontal="center" vertical="center"/>
    </xf>
    <xf numFmtId="0" fontId="10" fillId="0" borderId="10" xfId="1" applyFont="1" applyBorder="1" applyAlignment="1">
      <alignment horizontal="center"/>
    </xf>
    <xf numFmtId="1" fontId="11" fillId="14" borderId="12" xfId="1" applyNumberFormat="1" applyFont="1" applyFill="1" applyBorder="1" applyAlignment="1">
      <alignment horizontal="center" vertical="top"/>
    </xf>
    <xf numFmtId="1" fontId="11" fillId="14" borderId="13" xfId="1" applyNumberFormat="1" applyFont="1" applyFill="1" applyBorder="1" applyAlignment="1">
      <alignment horizontal="center" vertical="top"/>
    </xf>
    <xf numFmtId="1" fontId="11" fillId="14" borderId="14" xfId="1" applyNumberFormat="1" applyFont="1" applyFill="1" applyBorder="1" applyAlignment="1">
      <alignment horizontal="center" vertical="top"/>
    </xf>
    <xf numFmtId="3" fontId="11" fillId="14" borderId="12" xfId="1" applyNumberFormat="1" applyFont="1" applyFill="1" applyBorder="1" applyAlignment="1">
      <alignment horizontal="center" vertical="top"/>
    </xf>
    <xf numFmtId="3" fontId="11" fillId="14" borderId="13" xfId="1" applyNumberFormat="1" applyFont="1" applyFill="1" applyBorder="1" applyAlignment="1">
      <alignment horizontal="center" vertical="top"/>
    </xf>
    <xf numFmtId="3" fontId="11" fillId="14" borderId="14" xfId="1" applyNumberFormat="1" applyFont="1" applyFill="1" applyBorder="1" applyAlignment="1">
      <alignment horizontal="center" vertical="top"/>
    </xf>
    <xf numFmtId="3" fontId="18" fillId="5" borderId="12" xfId="1" applyNumberFormat="1" applyFont="1" applyFill="1" applyBorder="1" applyAlignment="1">
      <alignment horizontal="center" vertical="top" wrapText="1"/>
    </xf>
    <xf numFmtId="3" fontId="18" fillId="5" borderId="13" xfId="1" applyNumberFormat="1" applyFont="1" applyFill="1" applyBorder="1" applyAlignment="1">
      <alignment horizontal="center" vertical="top" wrapText="1"/>
    </xf>
    <xf numFmtId="3" fontId="18" fillId="5" borderId="14" xfId="1" applyNumberFormat="1" applyFont="1" applyFill="1" applyBorder="1" applyAlignment="1">
      <alignment horizontal="center" vertical="top" wrapText="1"/>
    </xf>
    <xf numFmtId="1" fontId="11" fillId="12" borderId="12" xfId="1" applyNumberFormat="1" applyFont="1" applyFill="1" applyBorder="1" applyAlignment="1">
      <alignment horizontal="center" vertical="top"/>
    </xf>
    <xf numFmtId="1" fontId="11" fillId="12" borderId="13" xfId="1" applyNumberFormat="1" applyFont="1" applyFill="1" applyBorder="1" applyAlignment="1">
      <alignment horizontal="center" vertical="top"/>
    </xf>
    <xf numFmtId="1" fontId="11" fillId="12" borderId="14" xfId="1" applyNumberFormat="1" applyFont="1" applyFill="1" applyBorder="1" applyAlignment="1">
      <alignment horizontal="center" vertical="top"/>
    </xf>
    <xf numFmtId="3" fontId="11" fillId="12" borderId="12" xfId="1" applyNumberFormat="1" applyFont="1" applyFill="1" applyBorder="1" applyAlignment="1">
      <alignment horizontal="center" vertical="top"/>
    </xf>
    <xf numFmtId="3" fontId="11" fillId="12" borderId="13" xfId="1" applyNumberFormat="1" applyFont="1" applyFill="1" applyBorder="1" applyAlignment="1">
      <alignment horizontal="center" vertical="top"/>
    </xf>
    <xf numFmtId="3" fontId="11" fillId="12" borderId="14" xfId="1" applyNumberFormat="1" applyFont="1" applyFill="1" applyBorder="1" applyAlignment="1">
      <alignment horizontal="center" vertical="top"/>
    </xf>
    <xf numFmtId="1" fontId="11" fillId="5" borderId="12" xfId="1" applyNumberFormat="1" applyFont="1" applyFill="1" applyBorder="1" applyAlignment="1">
      <alignment horizontal="center" vertical="top"/>
    </xf>
    <xf numFmtId="1" fontId="11" fillId="5" borderId="14" xfId="1" applyNumberFormat="1" applyFont="1" applyFill="1" applyBorder="1" applyAlignment="1">
      <alignment horizontal="center" vertical="top"/>
    </xf>
    <xf numFmtId="3" fontId="11" fillId="5" borderId="12" xfId="1" applyNumberFormat="1" applyFont="1" applyFill="1" applyBorder="1" applyAlignment="1">
      <alignment horizontal="center" vertical="top"/>
    </xf>
    <xf numFmtId="3" fontId="11" fillId="5" borderId="14" xfId="1" applyNumberFormat="1" applyFont="1" applyFill="1" applyBorder="1" applyAlignment="1">
      <alignment horizontal="center" vertical="top"/>
    </xf>
    <xf numFmtId="3" fontId="11" fillId="8" borderId="13" xfId="1" applyNumberFormat="1" applyFont="1" applyFill="1" applyBorder="1" applyAlignment="1">
      <alignment horizontal="center" vertical="top"/>
    </xf>
    <xf numFmtId="1" fontId="11" fillId="8" borderId="13" xfId="1" applyNumberFormat="1" applyFont="1" applyFill="1" applyBorder="1" applyAlignment="1">
      <alignment horizontal="center" vertical="top"/>
    </xf>
    <xf numFmtId="1" fontId="11" fillId="7" borderId="10" xfId="1" applyNumberFormat="1" applyFont="1" applyFill="1" applyBorder="1" applyAlignment="1">
      <alignment horizontal="center" vertical="top"/>
    </xf>
    <xf numFmtId="3" fontId="11" fillId="7" borderId="10" xfId="1" applyNumberFormat="1" applyFont="1" applyFill="1" applyBorder="1" applyAlignment="1">
      <alignment horizontal="center" vertical="top"/>
    </xf>
    <xf numFmtId="1" fontId="11" fillId="11" borderId="12" xfId="1" applyNumberFormat="1" applyFont="1" applyFill="1" applyBorder="1" applyAlignment="1">
      <alignment horizontal="center" vertical="top"/>
    </xf>
    <xf numFmtId="1" fontId="11" fillId="11" borderId="13" xfId="1" applyNumberFormat="1" applyFont="1" applyFill="1" applyBorder="1" applyAlignment="1">
      <alignment horizontal="center" vertical="top"/>
    </xf>
    <xf numFmtId="1" fontId="11" fillId="11" borderId="14" xfId="1" applyNumberFormat="1" applyFont="1" applyFill="1" applyBorder="1" applyAlignment="1">
      <alignment horizontal="center" vertical="top"/>
    </xf>
    <xf numFmtId="3" fontId="11" fillId="11" borderId="12" xfId="1" applyNumberFormat="1" applyFont="1" applyFill="1" applyBorder="1" applyAlignment="1">
      <alignment horizontal="center" vertical="top"/>
    </xf>
    <xf numFmtId="3" fontId="11" fillId="11" borderId="13" xfId="1" applyNumberFormat="1" applyFont="1" applyFill="1" applyBorder="1" applyAlignment="1">
      <alignment horizontal="center" vertical="top"/>
    </xf>
    <xf numFmtId="3" fontId="11" fillId="11" borderId="14" xfId="1" applyNumberFormat="1" applyFont="1" applyFill="1" applyBorder="1" applyAlignment="1">
      <alignment horizontal="center" vertical="top"/>
    </xf>
    <xf numFmtId="1" fontId="11" fillId="5" borderId="13" xfId="1" applyNumberFormat="1" applyFont="1" applyFill="1" applyBorder="1" applyAlignment="1">
      <alignment horizontal="center" vertical="top"/>
    </xf>
    <xf numFmtId="3" fontId="11" fillId="5" borderId="13" xfId="1" applyNumberFormat="1" applyFont="1" applyFill="1" applyBorder="1" applyAlignment="1">
      <alignment horizontal="center" vertical="top"/>
    </xf>
    <xf numFmtId="0" fontId="10" fillId="0" borderId="12" xfId="1" applyFont="1" applyBorder="1" applyAlignment="1">
      <alignment horizontal="center" vertical="center"/>
    </xf>
    <xf numFmtId="0" fontId="10" fillId="0" borderId="13" xfId="1" applyFont="1" applyBorder="1" applyAlignment="1">
      <alignment horizontal="center" vertical="center"/>
    </xf>
    <xf numFmtId="0" fontId="10" fillId="0" borderId="14" xfId="1" applyFont="1" applyBorder="1" applyAlignment="1">
      <alignment horizontal="center" vertical="center"/>
    </xf>
    <xf numFmtId="0" fontId="10" fillId="0" borderId="20" xfId="1" applyFont="1" applyBorder="1" applyAlignment="1">
      <alignment horizontal="center" vertical="center"/>
    </xf>
    <xf numFmtId="0" fontId="10" fillId="0" borderId="22" xfId="1" applyFont="1" applyBorder="1" applyAlignment="1">
      <alignment horizontal="center" vertical="center"/>
    </xf>
    <xf numFmtId="0" fontId="10" fillId="0" borderId="21" xfId="1" applyFont="1" applyBorder="1" applyAlignment="1">
      <alignment horizontal="center" vertical="center"/>
    </xf>
    <xf numFmtId="0" fontId="10" fillId="0" borderId="20" xfId="1" applyFont="1" applyBorder="1" applyAlignment="1">
      <alignment horizontal="center"/>
    </xf>
    <xf numFmtId="0" fontId="10" fillId="0" borderId="22" xfId="1" applyFont="1" applyBorder="1" applyAlignment="1">
      <alignment horizontal="center"/>
    </xf>
    <xf numFmtId="0" fontId="10" fillId="0" borderId="21" xfId="1" applyFont="1" applyBorder="1" applyAlignment="1">
      <alignment horizontal="center"/>
    </xf>
    <xf numFmtId="0" fontId="10" fillId="0" borderId="12" xfId="1" applyFont="1" applyBorder="1" applyAlignment="1">
      <alignment horizontal="center" vertical="center" wrapText="1"/>
    </xf>
    <xf numFmtId="0" fontId="10" fillId="0" borderId="14" xfId="1" applyFont="1" applyBorder="1" applyAlignment="1">
      <alignment horizontal="center" vertical="center" wrapText="1"/>
    </xf>
    <xf numFmtId="0" fontId="10" fillId="6" borderId="12" xfId="1" applyFont="1" applyFill="1" applyBorder="1" applyAlignment="1">
      <alignment horizontal="center" vertical="top"/>
    </xf>
    <xf numFmtId="0" fontId="10" fillId="6" borderId="13" xfId="1" applyFont="1" applyFill="1" applyBorder="1" applyAlignment="1">
      <alignment horizontal="center" vertical="top"/>
    </xf>
    <xf numFmtId="0" fontId="10" fillId="6" borderId="14" xfId="1" applyFont="1" applyFill="1" applyBorder="1" applyAlignment="1">
      <alignment horizontal="center" vertical="top"/>
    </xf>
    <xf numFmtId="0" fontId="10" fillId="6" borderId="12" xfId="1" applyFont="1" applyFill="1" applyBorder="1" applyAlignment="1">
      <alignment horizontal="center" vertical="center"/>
    </xf>
    <xf numFmtId="0" fontId="10" fillId="6" borderId="13" xfId="1" applyFont="1" applyFill="1" applyBorder="1" applyAlignment="1">
      <alignment horizontal="center" vertical="center"/>
    </xf>
    <xf numFmtId="0" fontId="10" fillId="6" borderId="14" xfId="1" applyFont="1" applyFill="1" applyBorder="1" applyAlignment="1">
      <alignment horizontal="center" vertical="center"/>
    </xf>
    <xf numFmtId="0" fontId="10" fillId="6" borderId="10" xfId="1" applyFont="1" applyFill="1" applyBorder="1" applyAlignment="1">
      <alignment horizontal="center" vertical="center" wrapText="1"/>
    </xf>
    <xf numFmtId="1" fontId="11" fillId="6" borderId="10" xfId="1" applyNumberFormat="1" applyFont="1" applyFill="1" applyBorder="1" applyAlignment="1">
      <alignment horizontal="center" vertical="top"/>
    </xf>
    <xf numFmtId="3" fontId="11" fillId="6" borderId="10" xfId="1" applyNumberFormat="1" applyFont="1" applyFill="1" applyBorder="1" applyAlignment="1">
      <alignment horizontal="center" vertical="top"/>
    </xf>
    <xf numFmtId="1" fontId="11" fillId="6" borderId="12" xfId="1" applyNumberFormat="1" applyFont="1" applyFill="1" applyBorder="1" applyAlignment="1">
      <alignment horizontal="center" vertical="top"/>
    </xf>
    <xf numFmtId="1" fontId="11" fillId="6" borderId="13" xfId="1" applyNumberFormat="1" applyFont="1" applyFill="1" applyBorder="1" applyAlignment="1">
      <alignment horizontal="center" vertical="top"/>
    </xf>
    <xf numFmtId="1" fontId="11" fillId="6" borderId="14" xfId="1" applyNumberFormat="1" applyFont="1" applyFill="1" applyBorder="1" applyAlignment="1">
      <alignment horizontal="center" vertical="top"/>
    </xf>
    <xf numFmtId="3" fontId="11" fillId="6" borderId="12" xfId="1" applyNumberFormat="1" applyFont="1" applyFill="1" applyBorder="1" applyAlignment="1">
      <alignment horizontal="center" vertical="top"/>
    </xf>
    <xf numFmtId="3" fontId="11" fillId="6" borderId="13" xfId="1" applyNumberFormat="1" applyFont="1" applyFill="1" applyBorder="1" applyAlignment="1">
      <alignment horizontal="center" vertical="top"/>
    </xf>
    <xf numFmtId="3" fontId="11" fillId="6" borderId="14" xfId="1" applyNumberFormat="1" applyFont="1" applyFill="1" applyBorder="1" applyAlignment="1">
      <alignment horizontal="center" vertical="top"/>
    </xf>
    <xf numFmtId="0" fontId="10" fillId="6" borderId="20" xfId="1" applyFont="1" applyFill="1" applyBorder="1" applyAlignment="1">
      <alignment horizontal="center" vertical="center"/>
    </xf>
    <xf numFmtId="0" fontId="10" fillId="6" borderId="22" xfId="1" applyFont="1" applyFill="1" applyBorder="1" applyAlignment="1">
      <alignment horizontal="center" vertical="center"/>
    </xf>
    <xf numFmtId="0" fontId="3" fillId="2" borderId="24" xfId="2" applyFont="1" applyFill="1" applyBorder="1" applyAlignment="1">
      <alignment horizontal="center" vertical="center" textRotation="90" wrapText="1"/>
    </xf>
    <xf numFmtId="0" fontId="3" fillId="2" borderId="23" xfId="2" applyFont="1" applyFill="1" applyBorder="1" applyAlignment="1">
      <alignment horizontal="center" vertical="center" textRotation="90" wrapText="1"/>
    </xf>
    <xf numFmtId="0" fontId="3" fillId="2" borderId="4" xfId="2" applyFont="1" applyFill="1" applyBorder="1" applyAlignment="1">
      <alignment horizontal="center" vertical="center" wrapText="1"/>
    </xf>
    <xf numFmtId="0" fontId="3" fillId="2" borderId="6" xfId="2" applyFont="1" applyFill="1" applyBorder="1" applyAlignment="1">
      <alignment horizontal="center" vertical="center" wrapText="1"/>
    </xf>
    <xf numFmtId="0" fontId="3" fillId="2" borderId="7" xfId="2" applyFont="1" applyFill="1" applyBorder="1" applyAlignment="1">
      <alignment horizontal="center" vertical="center" wrapText="1"/>
    </xf>
    <xf numFmtId="0" fontId="7" fillId="0" borderId="1" xfId="2" applyBorder="1" applyAlignment="1">
      <alignment horizontal="center" vertical="top" wrapText="1"/>
    </xf>
    <xf numFmtId="0" fontId="4" fillId="0" borderId="0" xfId="2" applyFont="1" applyAlignment="1">
      <alignment horizontal="center"/>
    </xf>
    <xf numFmtId="0" fontId="2" fillId="0" borderId="0" xfId="2" applyFont="1"/>
    <xf numFmtId="0" fontId="2" fillId="0" borderId="0" xfId="2" applyFont="1" applyAlignment="1">
      <alignment horizontal="center"/>
    </xf>
    <xf numFmtId="0" fontId="3" fillId="2" borderId="2" xfId="2"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5" xfId="2" applyFont="1" applyFill="1" applyBorder="1" applyAlignment="1">
      <alignment horizontal="center" vertical="center" wrapText="1"/>
    </xf>
    <xf numFmtId="187" fontId="7" fillId="0" borderId="1" xfId="2" applyNumberFormat="1" applyBorder="1" applyAlignment="1">
      <alignment horizontal="center" vertical="top" textRotation="90" wrapText="1"/>
    </xf>
    <xf numFmtId="0" fontId="2" fillId="0" borderId="8" xfId="2" applyFont="1" applyBorder="1"/>
    <xf numFmtId="0" fontId="2" fillId="0" borderId="1" xfId="2" applyFont="1" applyBorder="1"/>
    <xf numFmtId="0" fontId="2" fillId="0" borderId="1" xfId="2" applyFont="1" applyBorder="1" applyAlignment="1">
      <alignment horizontal="center"/>
    </xf>
    <xf numFmtId="0" fontId="2" fillId="0" borderId="9" xfId="2" applyFont="1" applyBorder="1" applyAlignment="1">
      <alignment horizontal="center"/>
    </xf>
    <xf numFmtId="0" fontId="7" fillId="0" borderId="8" xfId="2" applyBorder="1" applyAlignment="1">
      <alignment vertical="top" wrapText="1"/>
    </xf>
    <xf numFmtId="0" fontId="7" fillId="0" borderId="1" xfId="2" applyBorder="1" applyAlignment="1">
      <alignment vertical="top" wrapText="1"/>
    </xf>
    <xf numFmtId="0" fontId="7" fillId="0" borderId="1" xfId="2" applyBorder="1" applyAlignment="1">
      <alignment horizontal="center" vertical="top" textRotation="90" wrapText="1"/>
    </xf>
    <xf numFmtId="0" fontId="7" fillId="0" borderId="9" xfId="2" applyBorder="1" applyAlignment="1">
      <alignment horizontal="center" vertical="top" textRotation="90" wrapText="1"/>
    </xf>
    <xf numFmtId="0" fontId="7" fillId="0" borderId="9" xfId="2" applyBorder="1" applyAlignment="1">
      <alignment horizontal="center" vertical="top" wrapText="1"/>
    </xf>
    <xf numFmtId="15" fontId="7" fillId="0" borderId="1" xfId="2" applyNumberFormat="1" applyBorder="1" applyAlignment="1">
      <alignment horizontal="center" vertical="top" textRotation="90" wrapText="1"/>
    </xf>
    <xf numFmtId="0" fontId="7" fillId="0" borderId="3" xfId="2" applyBorder="1" applyAlignment="1">
      <alignment horizontal="center" vertical="top" wrapText="1"/>
    </xf>
    <xf numFmtId="0" fontId="7" fillId="0" borderId="5" xfId="2" applyBorder="1" applyAlignment="1">
      <alignment horizontal="center" vertical="top" wrapText="1"/>
    </xf>
    <xf numFmtId="0" fontId="4" fillId="0" borderId="0" xfId="4" applyFont="1" applyAlignment="1">
      <alignment horizontal="center"/>
    </xf>
    <xf numFmtId="0" fontId="2" fillId="0" borderId="0" xfId="4" applyFont="1"/>
    <xf numFmtId="0" fontId="2" fillId="0" borderId="0" xfId="4" applyFont="1" applyAlignment="1">
      <alignment horizontal="center"/>
    </xf>
    <xf numFmtId="0" fontId="3" fillId="2" borderId="2" xfId="4" applyFont="1" applyFill="1" applyBorder="1" applyAlignment="1">
      <alignment horizontal="center" vertical="center" wrapText="1"/>
    </xf>
    <xf numFmtId="0" fontId="3" fillId="2" borderId="3"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2" borderId="5" xfId="4" applyFont="1" applyFill="1" applyBorder="1" applyAlignment="1">
      <alignment horizontal="center" vertical="center" wrapText="1"/>
    </xf>
    <xf numFmtId="0" fontId="3" fillId="2" borderId="6" xfId="4" applyFont="1" applyFill="1" applyBorder="1" applyAlignment="1">
      <alignment horizontal="center" vertical="center" wrapText="1"/>
    </xf>
    <xf numFmtId="0" fontId="3" fillId="2" borderId="7" xfId="4" applyFont="1" applyFill="1" applyBorder="1" applyAlignment="1">
      <alignment horizontal="center" vertical="center" wrapText="1"/>
    </xf>
    <xf numFmtId="0" fontId="2" fillId="0" borderId="8" xfId="4" applyFont="1" applyBorder="1"/>
    <xf numFmtId="0" fontId="2" fillId="0" borderId="1" xfId="4" applyFont="1" applyBorder="1"/>
    <xf numFmtId="0" fontId="2" fillId="0" borderId="1" xfId="4" applyFont="1" applyBorder="1" applyAlignment="1">
      <alignment horizontal="center"/>
    </xf>
    <xf numFmtId="0" fontId="2" fillId="0" borderId="9" xfId="4" applyFont="1" applyBorder="1" applyAlignment="1">
      <alignment horizontal="center"/>
    </xf>
    <xf numFmtId="0" fontId="7" fillId="0" borderId="8" xfId="4" applyBorder="1" applyAlignment="1">
      <alignment vertical="top" wrapText="1"/>
    </xf>
    <xf numFmtId="0" fontId="7" fillId="0" borderId="1" xfId="4" applyBorder="1" applyAlignment="1">
      <alignment vertical="top" wrapText="1"/>
    </xf>
    <xf numFmtId="0" fontId="7" fillId="0" borderId="1" xfId="4" applyBorder="1" applyAlignment="1">
      <alignment horizontal="center" vertical="top" textRotation="90" wrapText="1"/>
    </xf>
    <xf numFmtId="0" fontId="7" fillId="0" borderId="1" xfId="4" applyBorder="1" applyAlignment="1">
      <alignment horizontal="center" vertical="top" wrapText="1"/>
    </xf>
    <xf numFmtId="187" fontId="7" fillId="0" borderId="1" xfId="4" applyNumberFormat="1" applyBorder="1" applyAlignment="1">
      <alignment horizontal="center" vertical="top" textRotation="90" wrapText="1"/>
    </xf>
    <xf numFmtId="0" fontId="7" fillId="0" borderId="9" xfId="4" applyBorder="1" applyAlignment="1">
      <alignment horizontal="center" vertical="top" textRotation="90" wrapText="1"/>
    </xf>
    <xf numFmtId="0" fontId="7" fillId="0" borderId="9" xfId="4" applyBorder="1" applyAlignment="1">
      <alignment horizontal="center" vertical="top" wrapText="1"/>
    </xf>
    <xf numFmtId="0" fontId="7" fillId="0" borderId="8" xfId="4" applyBorder="1" applyAlignment="1">
      <alignment horizontal="center" vertical="top" wrapText="1"/>
    </xf>
    <xf numFmtId="0" fontId="2" fillId="0" borderId="8" xfId="4" applyFont="1" applyBorder="1" applyAlignment="1">
      <alignment vertical="top" wrapText="1"/>
    </xf>
    <xf numFmtId="0" fontId="2" fillId="0" borderId="1" xfId="4" applyFont="1" applyBorder="1" applyAlignment="1">
      <alignment vertical="top" wrapText="1"/>
    </xf>
    <xf numFmtId="0" fontId="2" fillId="0" borderId="1" xfId="4" applyFont="1" applyBorder="1" applyAlignment="1">
      <alignment horizontal="center" vertical="top" wrapText="1"/>
    </xf>
    <xf numFmtId="0" fontId="2" fillId="0" borderId="9" xfId="4" applyFont="1" applyBorder="1" applyAlignment="1">
      <alignment horizontal="center" vertical="top" wrapText="1"/>
    </xf>
    <xf numFmtId="0" fontId="7" fillId="0" borderId="15" xfId="4" applyBorder="1" applyAlignment="1">
      <alignment horizontal="center"/>
    </xf>
    <xf numFmtId="0" fontId="7" fillId="0" borderId="25" xfId="4" applyBorder="1" applyAlignment="1">
      <alignment horizontal="center"/>
    </xf>
    <xf numFmtId="0" fontId="7" fillId="0" borderId="16" xfId="4" applyBorder="1" applyAlignment="1">
      <alignment horizontal="center"/>
    </xf>
    <xf numFmtId="0" fontId="7" fillId="0" borderId="3" xfId="4" applyBorder="1" applyAlignment="1">
      <alignment horizontal="center" vertical="top" wrapText="1"/>
    </xf>
    <xf numFmtId="0" fontId="7" fillId="0" borderId="5" xfId="4" applyBorder="1" applyAlignment="1">
      <alignment horizontal="center" vertical="top" wrapText="1"/>
    </xf>
    <xf numFmtId="0" fontId="8" fillId="0" borderId="3" xfId="2" applyFont="1" applyBorder="1" applyAlignment="1">
      <alignment horizontal="center" vertical="top" wrapText="1"/>
    </xf>
    <xf numFmtId="0" fontId="8" fillId="0" borderId="5" xfId="2" applyFont="1" applyBorder="1" applyAlignment="1">
      <alignment horizontal="center" vertical="top" wrapText="1"/>
    </xf>
    <xf numFmtId="0" fontId="7" fillId="0" borderId="16" xfId="2" applyBorder="1" applyAlignment="1">
      <alignment horizontal="center" vertical="top" wrapText="1"/>
    </xf>
    <xf numFmtId="0" fontId="7" fillId="0" borderId="16" xfId="2" applyBorder="1" applyAlignment="1">
      <alignment horizontal="center" vertical="top" textRotation="90" wrapText="1"/>
    </xf>
    <xf numFmtId="0" fontId="7" fillId="0" borderId="18" xfId="2" applyBorder="1" applyAlignment="1">
      <alignment vertical="top" wrapText="1"/>
    </xf>
    <xf numFmtId="0" fontId="7" fillId="0" borderId="16" xfId="2" applyBorder="1" applyAlignment="1">
      <alignment vertical="top" wrapText="1"/>
    </xf>
    <xf numFmtId="187" fontId="7" fillId="0" borderId="16" xfId="2" applyNumberFormat="1" applyBorder="1" applyAlignment="1">
      <alignment horizontal="center" vertical="top" textRotation="90" wrapText="1"/>
    </xf>
    <xf numFmtId="0" fontId="7" fillId="0" borderId="19" xfId="2" applyBorder="1" applyAlignment="1">
      <alignment horizontal="center" vertical="top" textRotation="90" wrapText="1"/>
    </xf>
    <xf numFmtId="0" fontId="7" fillId="0" borderId="15" xfId="2" applyBorder="1" applyAlignment="1">
      <alignment horizontal="left" vertical="top" wrapText="1"/>
    </xf>
    <xf numFmtId="0" fontId="7" fillId="0" borderId="16" xfId="2" applyBorder="1" applyAlignment="1">
      <alignment horizontal="left" vertical="top" wrapText="1"/>
    </xf>
    <xf numFmtId="0" fontId="16" fillId="0" borderId="8" xfId="2" applyFont="1" applyBorder="1"/>
    <xf numFmtId="0" fontId="16" fillId="0" borderId="1" xfId="2" applyFont="1" applyBorder="1"/>
    <xf numFmtId="0" fontId="16" fillId="0" borderId="1" xfId="2" applyFont="1" applyBorder="1" applyAlignment="1">
      <alignment horizontal="center"/>
    </xf>
    <xf numFmtId="0" fontId="16" fillId="0" borderId="9" xfId="2" applyFont="1" applyBorder="1" applyAlignment="1">
      <alignment horizontal="center"/>
    </xf>
    <xf numFmtId="0" fontId="15" fillId="0" borderId="0" xfId="2" applyFont="1" applyAlignment="1">
      <alignment horizontal="center"/>
    </xf>
    <xf numFmtId="0" fontId="16" fillId="0" borderId="0" xfId="2" applyFont="1"/>
    <xf numFmtId="0" fontId="16" fillId="0" borderId="0" xfId="2" applyFont="1" applyAlignment="1">
      <alignment horizontal="center"/>
    </xf>
    <xf numFmtId="0" fontId="8" fillId="2" borderId="2" xfId="2" applyFont="1" applyFill="1" applyBorder="1" applyAlignment="1">
      <alignment horizontal="center" vertical="center" wrapText="1"/>
    </xf>
    <xf numFmtId="0" fontId="8" fillId="2" borderId="3" xfId="2" applyFont="1" applyFill="1" applyBorder="1" applyAlignment="1">
      <alignment horizontal="center" vertical="center" wrapText="1"/>
    </xf>
    <xf numFmtId="0" fontId="8" fillId="2" borderId="4" xfId="2" applyFont="1" applyFill="1" applyBorder="1" applyAlignment="1">
      <alignment horizontal="center" vertical="center" wrapText="1"/>
    </xf>
    <xf numFmtId="0" fontId="8" fillId="2" borderId="5" xfId="2" applyFont="1" applyFill="1" applyBorder="1" applyAlignment="1">
      <alignment horizontal="center" vertical="center" wrapText="1"/>
    </xf>
    <xf numFmtId="0" fontId="8" fillId="2" borderId="6" xfId="2" applyFont="1" applyFill="1" applyBorder="1" applyAlignment="1">
      <alignment horizontal="center" vertical="center" wrapText="1"/>
    </xf>
    <xf numFmtId="0" fontId="8" fillId="2" borderId="7" xfId="2" applyFont="1" applyFill="1" applyBorder="1" applyAlignment="1">
      <alignment horizontal="center" vertical="center" wrapText="1"/>
    </xf>
    <xf numFmtId="0" fontId="8" fillId="0" borderId="8" xfId="2" applyFont="1" applyBorder="1" applyAlignment="1">
      <alignment horizontal="center" vertical="top" wrapText="1"/>
    </xf>
    <xf numFmtId="0" fontId="8" fillId="0" borderId="1" xfId="2" applyFont="1" applyBorder="1" applyAlignment="1">
      <alignment horizontal="center" vertical="top" wrapText="1"/>
    </xf>
    <xf numFmtId="0" fontId="16" fillId="0" borderId="8" xfId="2" applyFont="1" applyBorder="1" applyAlignment="1">
      <alignment vertical="top" wrapText="1"/>
    </xf>
    <xf numFmtId="0" fontId="16" fillId="0" borderId="1" xfId="2" applyFont="1" applyBorder="1" applyAlignment="1">
      <alignment vertical="top" wrapText="1"/>
    </xf>
    <xf numFmtId="0" fontId="16" fillId="0" borderId="1" xfId="2" applyFont="1" applyBorder="1" applyAlignment="1">
      <alignment horizontal="center" vertical="top" wrapText="1"/>
    </xf>
    <xf numFmtId="0" fontId="16" fillId="0" borderId="9" xfId="2" applyFont="1" applyBorder="1" applyAlignment="1">
      <alignment horizontal="center" vertical="top" wrapText="1"/>
    </xf>
    <xf numFmtId="0" fontId="7" fillId="3" borderId="8" xfId="2" applyFill="1" applyBorder="1" applyAlignment="1">
      <alignment vertical="top" wrapText="1"/>
    </xf>
    <xf numFmtId="0" fontId="7" fillId="0" borderId="8" xfId="2" applyBorder="1" applyAlignment="1">
      <alignment horizontal="center" vertical="top" wrapText="1"/>
    </xf>
    <xf numFmtId="0" fontId="7" fillId="16" borderId="8" xfId="2" applyFill="1" applyBorder="1" applyAlignment="1">
      <alignment vertical="top" wrapText="1"/>
    </xf>
    <xf numFmtId="0" fontId="3" fillId="0" borderId="8" xfId="4" applyFont="1" applyBorder="1" applyAlignment="1">
      <alignment horizontal="center" vertical="top" wrapText="1"/>
    </xf>
    <xf numFmtId="0" fontId="3" fillId="0" borderId="1" xfId="4" applyFont="1" applyBorder="1" applyAlignment="1">
      <alignment horizontal="center" vertical="top" wrapText="1"/>
    </xf>
    <xf numFmtId="0" fontId="7" fillId="3" borderId="1" xfId="4" applyFill="1" applyBorder="1" applyAlignment="1">
      <alignment horizontal="center" vertical="top" wrapText="1"/>
    </xf>
    <xf numFmtId="187" fontId="7" fillId="3" borderId="1" xfId="4" applyNumberFormat="1" applyFill="1" applyBorder="1" applyAlignment="1">
      <alignment horizontal="center" vertical="top" textRotation="90" wrapText="1"/>
    </xf>
    <xf numFmtId="0" fontId="7" fillId="3" borderId="9" xfId="4" applyFill="1" applyBorder="1" applyAlignment="1">
      <alignment horizontal="center" vertical="top" textRotation="90" wrapText="1"/>
    </xf>
    <xf numFmtId="0" fontId="7" fillId="3" borderId="9" xfId="4" applyFill="1" applyBorder="1" applyAlignment="1">
      <alignment horizontal="center" vertical="top" wrapText="1"/>
    </xf>
    <xf numFmtId="0" fontId="7" fillId="3" borderId="8" xfId="4" applyFill="1" applyBorder="1" applyAlignment="1">
      <alignment vertical="top" wrapText="1"/>
    </xf>
    <xf numFmtId="0" fontId="7" fillId="3" borderId="1" xfId="4" applyFill="1" applyBorder="1" applyAlignment="1">
      <alignment vertical="top" wrapText="1"/>
    </xf>
    <xf numFmtId="0" fontId="7" fillId="3" borderId="1" xfId="4" applyFill="1" applyBorder="1" applyAlignment="1">
      <alignment horizontal="center" vertical="top" textRotation="90" wrapText="1"/>
    </xf>
    <xf numFmtId="0" fontId="3" fillId="0" borderId="3" xfId="0" applyFont="1" applyBorder="1" applyAlignment="1">
      <alignment horizontal="center" vertical="top" wrapText="1"/>
    </xf>
    <xf numFmtId="0" fontId="3" fillId="0" borderId="5" xfId="0" applyFont="1" applyBorder="1" applyAlignment="1">
      <alignment horizontal="center" vertical="top" wrapText="1"/>
    </xf>
    <xf numFmtId="0" fontId="0" fillId="0" borderId="1" xfId="0" applyBorder="1" applyAlignment="1">
      <alignment horizontal="center" vertical="top" wrapText="1"/>
    </xf>
    <xf numFmtId="187" fontId="0" fillId="0" borderId="1" xfId="0" applyNumberFormat="1" applyBorder="1" applyAlignment="1">
      <alignment horizontal="center" vertical="top" textRotation="90" wrapText="1"/>
    </xf>
    <xf numFmtId="0" fontId="0" fillId="0" borderId="9" xfId="0" applyBorder="1" applyAlignment="1">
      <alignment horizontal="center" vertical="top" textRotation="90" wrapText="1"/>
    </xf>
    <xf numFmtId="0" fontId="0" fillId="0" borderId="9" xfId="0" applyBorder="1" applyAlignment="1">
      <alignment horizontal="center" vertical="top" wrapText="1"/>
    </xf>
    <xf numFmtId="0" fontId="0" fillId="0" borderId="8" xfId="0" applyBorder="1" applyAlignment="1">
      <alignment vertical="top" wrapText="1"/>
    </xf>
    <xf numFmtId="0" fontId="0" fillId="0" borderId="1" xfId="0" applyBorder="1" applyAlignment="1">
      <alignment vertical="top" wrapText="1"/>
    </xf>
    <xf numFmtId="0" fontId="0" fillId="0" borderId="1" xfId="0" applyBorder="1" applyAlignment="1">
      <alignment horizontal="center" vertical="top" textRotation="90" wrapText="1"/>
    </xf>
    <xf numFmtId="0" fontId="7" fillId="0" borderId="1" xfId="0" applyFont="1" applyBorder="1" applyAlignment="1">
      <alignment vertical="top" wrapText="1"/>
    </xf>
    <xf numFmtId="0" fontId="0" fillId="16" borderId="8" xfId="0" applyFill="1" applyBorder="1" applyAlignment="1">
      <alignment vertical="top" wrapText="1"/>
    </xf>
    <xf numFmtId="0" fontId="3" fillId="0" borderId="8" xfId="0" applyFont="1" applyBorder="1" applyAlignment="1">
      <alignment horizontal="center" vertical="top" wrapText="1"/>
    </xf>
    <xf numFmtId="0" fontId="3" fillId="0" borderId="1" xfId="0" applyFont="1" applyBorder="1" applyAlignment="1">
      <alignment horizontal="center" vertical="top" wrapText="1"/>
    </xf>
    <xf numFmtId="0" fontId="2" fillId="0" borderId="8" xfId="0" applyFont="1" applyBorder="1" applyAlignment="1">
      <alignmen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0" fontId="2" fillId="0" borderId="9" xfId="0" applyFont="1" applyBorder="1" applyAlignment="1">
      <alignment horizontal="center" vertical="top"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0" borderId="0" xfId="0" applyFont="1" applyAlignment="1">
      <alignment horizontal="center"/>
    </xf>
    <xf numFmtId="0" fontId="2" fillId="0" borderId="0" xfId="0" applyFont="1"/>
    <xf numFmtId="0" fontId="2" fillId="0" borderId="0" xfId="0" applyFont="1" applyAlignment="1">
      <alignment horizont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 fillId="0" borderId="8" xfId="0" applyFont="1" applyBorder="1"/>
    <xf numFmtId="0" fontId="2" fillId="0" borderId="1" xfId="0" applyFont="1" applyBorder="1"/>
    <xf numFmtId="0" fontId="2" fillId="0" borderId="1" xfId="0" applyFont="1" applyBorder="1" applyAlignment="1">
      <alignment horizontal="center"/>
    </xf>
    <xf numFmtId="0" fontId="2" fillId="0" borderId="9" xfId="0" applyFont="1" applyBorder="1" applyAlignment="1">
      <alignment horizontal="center"/>
    </xf>
    <xf numFmtId="0" fontId="0" fillId="6" borderId="1" xfId="0" applyFill="1" applyBorder="1" applyAlignment="1">
      <alignment horizontal="center" vertical="top" wrapText="1"/>
    </xf>
    <xf numFmtId="187" fontId="0" fillId="6" borderId="1" xfId="0" applyNumberFormat="1" applyFill="1" applyBorder="1" applyAlignment="1">
      <alignment horizontal="center" vertical="top" textRotation="90" wrapText="1"/>
    </xf>
    <xf numFmtId="0" fontId="0" fillId="6" borderId="9" xfId="0" applyFill="1" applyBorder="1" applyAlignment="1">
      <alignment horizontal="center" vertical="top" textRotation="90" wrapText="1"/>
    </xf>
    <xf numFmtId="0" fontId="0" fillId="6" borderId="9" xfId="0" applyFill="1" applyBorder="1" applyAlignment="1">
      <alignment horizontal="center" vertical="top" wrapText="1"/>
    </xf>
    <xf numFmtId="0" fontId="0" fillId="6" borderId="8" xfId="0" applyFill="1" applyBorder="1" applyAlignment="1">
      <alignment vertical="top" wrapText="1"/>
    </xf>
    <xf numFmtId="0" fontId="0" fillId="6" borderId="1" xfId="0" applyFill="1" applyBorder="1" applyAlignment="1">
      <alignment vertical="top" wrapText="1"/>
    </xf>
    <xf numFmtId="0" fontId="7" fillId="6" borderId="8" xfId="0" applyFont="1" applyFill="1" applyBorder="1" applyAlignment="1">
      <alignment vertical="top" wrapText="1"/>
    </xf>
    <xf numFmtId="0" fontId="0" fillId="6" borderId="1" xfId="0" applyFill="1" applyBorder="1" applyAlignment="1">
      <alignment horizontal="center" vertical="top" textRotation="90" wrapText="1"/>
    </xf>
    <xf numFmtId="0" fontId="0" fillId="0" borderId="3" xfId="0" applyBorder="1" applyAlignment="1">
      <alignment horizontal="center" vertical="top" wrapText="1"/>
    </xf>
    <xf numFmtId="0" fontId="0" fillId="0" borderId="5" xfId="0" applyBorder="1" applyAlignment="1">
      <alignment horizontal="center" vertical="top" wrapText="1"/>
    </xf>
    <xf numFmtId="0" fontId="0" fillId="18" borderId="8" xfId="0" applyFill="1" applyBorder="1" applyAlignment="1">
      <alignment vertical="top" wrapText="1"/>
    </xf>
    <xf numFmtId="0" fontId="0" fillId="18" borderId="1" xfId="0" applyFill="1" applyBorder="1" applyAlignment="1">
      <alignment vertical="top" wrapText="1"/>
    </xf>
    <xf numFmtId="0" fontId="0" fillId="18" borderId="1" xfId="0" applyFill="1" applyBorder="1" applyAlignment="1">
      <alignment horizontal="center" vertical="top" textRotation="90" wrapText="1"/>
    </xf>
    <xf numFmtId="0" fontId="0" fillId="18" borderId="1" xfId="0" applyFill="1" applyBorder="1" applyAlignment="1">
      <alignment horizontal="center" vertical="top" wrapText="1"/>
    </xf>
    <xf numFmtId="0" fontId="0" fillId="18" borderId="9" xfId="0" applyFill="1" applyBorder="1" applyAlignment="1">
      <alignment horizontal="center" vertical="top" textRotation="90" wrapText="1"/>
    </xf>
    <xf numFmtId="0" fontId="0" fillId="18" borderId="9" xfId="0" applyFill="1" applyBorder="1" applyAlignment="1">
      <alignment horizontal="center" vertical="top" wrapText="1"/>
    </xf>
    <xf numFmtId="187" fontId="0" fillId="18" borderId="1" xfId="0" applyNumberFormat="1" applyFill="1" applyBorder="1" applyAlignment="1">
      <alignment horizontal="center" vertical="top" textRotation="90" wrapText="1"/>
    </xf>
    <xf numFmtId="0" fontId="6" fillId="14" borderId="1" xfId="0" applyFont="1" applyFill="1" applyBorder="1" applyAlignment="1">
      <alignment horizontal="center" vertical="top" wrapText="1"/>
    </xf>
    <xf numFmtId="0" fontId="6" fillId="14" borderId="1" xfId="0" applyFont="1" applyFill="1" applyBorder="1" applyAlignment="1">
      <alignment horizontal="center" vertical="top" textRotation="90" wrapText="1"/>
    </xf>
    <xf numFmtId="0" fontId="6" fillId="14" borderId="8" xfId="0" applyFont="1" applyFill="1" applyBorder="1" applyAlignment="1">
      <alignment vertical="top" wrapText="1"/>
    </xf>
    <xf numFmtId="0" fontId="6" fillId="14" borderId="1" xfId="0" applyFont="1" applyFill="1" applyBorder="1" applyAlignment="1">
      <alignment vertical="top" wrapText="1"/>
    </xf>
    <xf numFmtId="187" fontId="6" fillId="14" borderId="1" xfId="0" applyNumberFormat="1" applyFont="1" applyFill="1" applyBorder="1" applyAlignment="1">
      <alignment horizontal="center" vertical="top" textRotation="90" wrapText="1"/>
    </xf>
    <xf numFmtId="0" fontId="6" fillId="14" borderId="9" xfId="0" applyFont="1" applyFill="1" applyBorder="1" applyAlignment="1">
      <alignment horizontal="center" vertical="top" textRotation="90" wrapText="1"/>
    </xf>
    <xf numFmtId="0" fontId="6" fillId="14" borderId="9" xfId="0" applyFont="1" applyFill="1" applyBorder="1" applyAlignment="1">
      <alignment horizontal="center" vertical="top" wrapText="1"/>
    </xf>
    <xf numFmtId="0" fontId="0" fillId="12" borderId="1" xfId="0" applyFill="1" applyBorder="1" applyAlignment="1">
      <alignment horizontal="center" vertical="top" wrapText="1"/>
    </xf>
    <xf numFmtId="0" fontId="0" fillId="12" borderId="9" xfId="0" applyFill="1" applyBorder="1" applyAlignment="1">
      <alignment horizontal="center" vertical="top" textRotation="90" wrapText="1"/>
    </xf>
    <xf numFmtId="0" fontId="0" fillId="12" borderId="9" xfId="0" applyFill="1" applyBorder="1" applyAlignment="1">
      <alignment horizontal="center" vertical="top" wrapText="1"/>
    </xf>
    <xf numFmtId="187" fontId="0" fillId="12" borderId="1" xfId="0" applyNumberFormat="1" applyFill="1" applyBorder="1" applyAlignment="1">
      <alignment horizontal="center" vertical="top" textRotation="90" wrapText="1"/>
    </xf>
    <xf numFmtId="0" fontId="0" fillId="12" borderId="8" xfId="0" applyFill="1" applyBorder="1" applyAlignment="1">
      <alignment vertical="top" wrapText="1"/>
    </xf>
    <xf numFmtId="0" fontId="0" fillId="12" borderId="1" xfId="0" applyFill="1" applyBorder="1" applyAlignment="1">
      <alignment vertical="top" wrapText="1"/>
    </xf>
    <xf numFmtId="0" fontId="0" fillId="12" borderId="1" xfId="0" applyFill="1" applyBorder="1" applyAlignment="1">
      <alignment horizontal="center" vertical="top" textRotation="90" wrapText="1"/>
    </xf>
  </cellXfs>
  <cellStyles count="6">
    <cellStyle name="Normal 2" xfId="1" xr:uid="{00000000-0005-0000-0000-000002000000}"/>
    <cellStyle name="Normal 3" xfId="2" xr:uid="{00000000-0005-0000-0000-000003000000}"/>
    <cellStyle name="จุลภาค" xfId="3" builtinId="3"/>
    <cellStyle name="จุลภาค 2" xfId="5" xr:uid="{00000000-0005-0000-0000-000004000000}"/>
    <cellStyle name="ปกติ" xfId="0" builtinId="0"/>
    <cellStyle name="ปกติ 2" xfId="4" xr:uid="{00000000-0005-0000-0000-00000500000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planer/Downloads/&#3649;&#3612;&#3609;&#3611;&#3599;&#3636;&#3610;&#3633;&#3605;&#3636;&#3619;&#3634;&#3594;&#3585;&#3634;&#3619;%20&#3591;&#3611;&#3617;.256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งบลงทุน"/>
      <sheetName val="สรุปภารวมงบ (2)"/>
      <sheetName val="รายกุลุ่มงาน (2)"/>
      <sheetName val="บริหาร"/>
      <sheetName val="พยส."/>
      <sheetName val="กฎหมาย "/>
      <sheetName val="ตรวจสอบฯ"/>
      <sheetName val="คุ้มครองฯ"/>
      <sheetName val="ส่งเสริม"/>
      <sheetName val="อนามัย"/>
    </sheetNames>
    <sheetDataSet>
      <sheetData sheetId="0" refreshError="1"/>
      <sheetData sheetId="1" refreshError="1"/>
      <sheetData sheetId="2" refreshError="1"/>
      <sheetData sheetId="3" refreshError="1"/>
      <sheetData sheetId="4" refreshError="1">
        <row r="28">
          <cell r="F28">
            <v>161500</v>
          </cell>
        </row>
      </sheetData>
      <sheetData sheetId="5" refreshError="1">
        <row r="38">
          <cell r="F38">
            <v>25560</v>
          </cell>
        </row>
      </sheetData>
      <sheetData sheetId="6" refreshError="1">
        <row r="24">
          <cell r="F24">
            <v>34600</v>
          </cell>
        </row>
        <row r="39">
          <cell r="F39">
            <v>11100</v>
          </cell>
        </row>
      </sheetData>
      <sheetData sheetId="7" refreshError="1">
        <row r="46">
          <cell r="F46">
            <v>345960</v>
          </cell>
        </row>
        <row r="47">
          <cell r="F47">
            <v>44600</v>
          </cell>
        </row>
        <row r="48">
          <cell r="F48">
            <v>13350</v>
          </cell>
        </row>
        <row r="49">
          <cell r="F49">
            <v>270000</v>
          </cell>
        </row>
        <row r="64">
          <cell r="F64">
            <v>169100</v>
          </cell>
        </row>
        <row r="76">
          <cell r="F76">
            <v>255900</v>
          </cell>
        </row>
      </sheetData>
      <sheetData sheetId="8" refreshError="1">
        <row r="99">
          <cell r="F99">
            <v>128420</v>
          </cell>
        </row>
        <row r="100">
          <cell r="F100">
            <v>1200000</v>
          </cell>
        </row>
        <row r="101">
          <cell r="F101">
            <v>106500</v>
          </cell>
        </row>
        <row r="102">
          <cell r="F102">
            <v>5000</v>
          </cell>
        </row>
        <row r="153">
          <cell r="F153">
            <v>1000000</v>
          </cell>
        </row>
        <row r="154">
          <cell r="F154">
            <v>59400</v>
          </cell>
        </row>
        <row r="168">
          <cell r="F168">
            <v>77880</v>
          </cell>
        </row>
        <row r="205">
          <cell r="F205">
            <v>63960</v>
          </cell>
        </row>
      </sheetData>
      <sheetData sheetId="9" refreshError="1">
        <row r="50">
          <cell r="F50">
            <v>199365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92D050"/>
  </sheetPr>
  <dimension ref="A1:M32"/>
  <sheetViews>
    <sheetView tabSelected="1" view="pageBreakPreview" topLeftCell="A7" zoomScaleNormal="100" zoomScaleSheetLayoutView="100" workbookViewId="0">
      <selection activeCell="G12" sqref="G12"/>
    </sheetView>
  </sheetViews>
  <sheetFormatPr defaultColWidth="9.28515625" defaultRowHeight="24.6" x14ac:dyDescent="0.7"/>
  <cols>
    <col min="1" max="1" width="6.42578125" style="11" bestFit="1" customWidth="1"/>
    <col min="2" max="2" width="33.5703125" style="11" customWidth="1"/>
    <col min="3" max="3" width="12.140625" style="11" customWidth="1"/>
    <col min="4" max="4" width="12" style="11" customWidth="1"/>
    <col min="5" max="5" width="10.28515625" style="11" customWidth="1"/>
    <col min="6" max="6" width="17.85546875" style="11" bestFit="1" customWidth="1"/>
    <col min="7" max="7" width="15.42578125" style="11" bestFit="1" customWidth="1"/>
    <col min="8" max="10" width="17.85546875" style="11" bestFit="1" customWidth="1"/>
    <col min="11" max="11" width="28.85546875" style="11" bestFit="1" customWidth="1"/>
    <col min="12" max="12" width="18.28515625" style="11" customWidth="1"/>
    <col min="13" max="13" width="11.42578125" style="11" bestFit="1" customWidth="1"/>
    <col min="14" max="16384" width="9.28515625" style="11"/>
  </cols>
  <sheetData>
    <row r="1" spans="1:12" x14ac:dyDescent="0.7">
      <c r="A1" s="345" t="s">
        <v>2258</v>
      </c>
      <c r="B1" s="345"/>
      <c r="C1" s="345"/>
      <c r="D1" s="345"/>
      <c r="E1" s="345"/>
      <c r="F1" s="345"/>
      <c r="G1" s="345"/>
      <c r="H1" s="345"/>
      <c r="I1" s="345"/>
      <c r="J1" s="345"/>
      <c r="K1" s="345"/>
      <c r="L1" s="345"/>
    </row>
    <row r="2" spans="1:12" x14ac:dyDescent="0.7">
      <c r="A2" s="347" t="s">
        <v>213</v>
      </c>
      <c r="B2" s="347" t="s">
        <v>214</v>
      </c>
      <c r="C2" s="348" t="s">
        <v>215</v>
      </c>
      <c r="D2" s="348"/>
      <c r="E2" s="348"/>
      <c r="F2" s="348" t="s">
        <v>539</v>
      </c>
      <c r="G2" s="348"/>
      <c r="H2" s="348"/>
      <c r="I2" s="348" t="s">
        <v>216</v>
      </c>
      <c r="J2" s="348"/>
      <c r="K2" s="348"/>
      <c r="L2" s="346" t="s">
        <v>217</v>
      </c>
    </row>
    <row r="3" spans="1:12" s="15" customFormat="1" ht="63" x14ac:dyDescent="0.55000000000000004">
      <c r="A3" s="347"/>
      <c r="B3" s="347"/>
      <c r="C3" s="12" t="s">
        <v>218</v>
      </c>
      <c r="D3" s="13" t="s">
        <v>219</v>
      </c>
      <c r="E3" s="14" t="s">
        <v>220</v>
      </c>
      <c r="F3" s="14" t="s">
        <v>218</v>
      </c>
      <c r="G3" s="14" t="s">
        <v>221</v>
      </c>
      <c r="H3" s="13" t="s">
        <v>222</v>
      </c>
      <c r="I3" s="14" t="s">
        <v>218</v>
      </c>
      <c r="J3" s="14" t="s">
        <v>221</v>
      </c>
      <c r="K3" s="12" t="s">
        <v>223</v>
      </c>
      <c r="L3" s="346"/>
    </row>
    <row r="4" spans="1:12" x14ac:dyDescent="0.7">
      <c r="A4" s="16">
        <v>1</v>
      </c>
      <c r="B4" s="314" t="s">
        <v>224</v>
      </c>
      <c r="C4" s="285">
        <v>0</v>
      </c>
      <c r="D4" s="285">
        <v>1</v>
      </c>
      <c r="E4" s="285">
        <f>SUM(C4:D4)</f>
        <v>1</v>
      </c>
      <c r="F4" s="248">
        <v>0</v>
      </c>
      <c r="G4" s="248">
        <f>รายกุลุ่มงาน!E6</f>
        <v>119800</v>
      </c>
      <c r="H4" s="248">
        <f>SUM(F4:G4)</f>
        <v>119800</v>
      </c>
      <c r="I4" s="248">
        <v>0</v>
      </c>
      <c r="J4" s="248">
        <v>0</v>
      </c>
      <c r="K4" s="248">
        <f>SUM(I4:J4)</f>
        <v>0</v>
      </c>
      <c r="L4" s="248">
        <f t="shared" ref="L4:L19" si="0">H4+K4</f>
        <v>119800</v>
      </c>
    </row>
    <row r="5" spans="1:12" x14ac:dyDescent="0.7">
      <c r="A5" s="16">
        <v>2</v>
      </c>
      <c r="B5" s="314" t="s">
        <v>225</v>
      </c>
      <c r="C5" s="285">
        <v>2</v>
      </c>
      <c r="D5" s="285">
        <v>1</v>
      </c>
      <c r="E5" s="285">
        <f t="shared" ref="E5:E18" si="1">SUM(C5:D5)</f>
        <v>3</v>
      </c>
      <c r="F5" s="248">
        <f>รายกุลุ่มงาน!D7+รายกุลุ่มงาน!D8</f>
        <v>188500</v>
      </c>
      <c r="G5" s="248">
        <f>รายกุลุ่มงาน!E9</f>
        <v>801690</v>
      </c>
      <c r="H5" s="248">
        <f>SUM(F5:G5)</f>
        <v>990190</v>
      </c>
      <c r="I5" s="248">
        <v>0</v>
      </c>
      <c r="J5" s="248">
        <f>รายกุลุ่มงาน!AI9</f>
        <v>50250</v>
      </c>
      <c r="K5" s="248">
        <f t="shared" ref="K5:K7" si="2">SUM(I5:J5)</f>
        <v>50250</v>
      </c>
      <c r="L5" s="248">
        <f t="shared" si="0"/>
        <v>1040440</v>
      </c>
    </row>
    <row r="6" spans="1:12" x14ac:dyDescent="0.7">
      <c r="A6" s="16">
        <v>3</v>
      </c>
      <c r="B6" s="314" t="s">
        <v>227</v>
      </c>
      <c r="C6" s="285">
        <v>0</v>
      </c>
      <c r="D6" s="285">
        <v>1</v>
      </c>
      <c r="E6" s="285">
        <f t="shared" si="1"/>
        <v>1</v>
      </c>
      <c r="F6" s="248">
        <v>0</v>
      </c>
      <c r="G6" s="248">
        <f>'[1]กฎหมาย '!F38</f>
        <v>25560</v>
      </c>
      <c r="H6" s="248">
        <v>25560</v>
      </c>
      <c r="I6" s="248">
        <v>0</v>
      </c>
      <c r="J6" s="248">
        <v>0</v>
      </c>
      <c r="K6" s="248">
        <f t="shared" si="2"/>
        <v>0</v>
      </c>
      <c r="L6" s="248">
        <f t="shared" si="0"/>
        <v>25560</v>
      </c>
    </row>
    <row r="7" spans="1:12" x14ac:dyDescent="0.7">
      <c r="A7" s="16">
        <v>4</v>
      </c>
      <c r="B7" s="314" t="s">
        <v>237</v>
      </c>
      <c r="C7" s="285">
        <v>0</v>
      </c>
      <c r="D7" s="285">
        <v>2</v>
      </c>
      <c r="E7" s="285">
        <f t="shared" si="1"/>
        <v>2</v>
      </c>
      <c r="F7" s="248">
        <v>0</v>
      </c>
      <c r="G7" s="248">
        <f>รายกุลุ่มงาน!E11+รายกุลุ่มงาน!E12</f>
        <v>45700</v>
      </c>
      <c r="H7" s="248">
        <f>SUM(F7:G7)</f>
        <v>45700</v>
      </c>
      <c r="I7" s="248">
        <v>0</v>
      </c>
      <c r="J7" s="248">
        <v>0</v>
      </c>
      <c r="K7" s="248">
        <f t="shared" si="2"/>
        <v>0</v>
      </c>
      <c r="L7" s="248">
        <f t="shared" si="0"/>
        <v>45700</v>
      </c>
    </row>
    <row r="8" spans="1:12" x14ac:dyDescent="0.7">
      <c r="A8" s="16">
        <v>5</v>
      </c>
      <c r="B8" s="314" t="s">
        <v>231</v>
      </c>
      <c r="C8" s="285">
        <v>0</v>
      </c>
      <c r="D8" s="285">
        <v>3</v>
      </c>
      <c r="E8" s="285">
        <f t="shared" si="1"/>
        <v>3</v>
      </c>
      <c r="F8" s="248">
        <v>0</v>
      </c>
      <c r="G8" s="248">
        <f>รายกุลุ่มงาน!E13</f>
        <v>44600</v>
      </c>
      <c r="H8" s="248">
        <v>44600</v>
      </c>
      <c r="I8" s="248">
        <v>0</v>
      </c>
      <c r="J8" s="248">
        <f>รายกุลุ่มงาน!Q13+รายกุลุ่มงาน!R13+รายกุลุ่มงาน!S13+รายกุลุ่มงาน!Q14+รายกุลุ่มงาน!Q15</f>
        <v>1054310</v>
      </c>
      <c r="K8" s="248">
        <f>SUM(I8:J8)</f>
        <v>1054310</v>
      </c>
      <c r="L8" s="248">
        <f t="shared" si="0"/>
        <v>1098910</v>
      </c>
    </row>
    <row r="9" spans="1:12" x14ac:dyDescent="0.7">
      <c r="A9" s="16">
        <v>6</v>
      </c>
      <c r="B9" s="314" t="s">
        <v>228</v>
      </c>
      <c r="C9" s="285">
        <v>3</v>
      </c>
      <c r="D9" s="285">
        <v>2</v>
      </c>
      <c r="E9" s="285">
        <f t="shared" si="1"/>
        <v>5</v>
      </c>
      <c r="F9" s="248">
        <f>รายกุลุ่มงาน!D16+รายกุลุ่มงาน!D17+รายกุลุ่มงาน!D18</f>
        <v>225245</v>
      </c>
      <c r="G9" s="248">
        <f>รายกุลุ่มงาน!E20</f>
        <v>63960</v>
      </c>
      <c r="H9" s="248">
        <f>SUM(F9:G9)</f>
        <v>289205</v>
      </c>
      <c r="I9" s="248">
        <f>รายกุลุ่มงาน!G17+รายกุลุ่มงาน!H17+รายกุลุ่มงาน!K17+รายกุลุ่มงาน!G18</f>
        <v>2311500</v>
      </c>
      <c r="J9" s="248">
        <f>รายกุลุ่มงาน!T19</f>
        <v>77880</v>
      </c>
      <c r="K9" s="248">
        <f>SUM(I9:J9)</f>
        <v>2389380</v>
      </c>
      <c r="L9" s="248">
        <f t="shared" si="0"/>
        <v>2678585</v>
      </c>
    </row>
    <row r="10" spans="1:12" ht="49.2" x14ac:dyDescent="0.7">
      <c r="A10" s="16">
        <v>7</v>
      </c>
      <c r="B10" s="314" t="s">
        <v>235</v>
      </c>
      <c r="C10" s="285">
        <v>0</v>
      </c>
      <c r="D10" s="285">
        <v>1</v>
      </c>
      <c r="E10" s="285">
        <f t="shared" si="1"/>
        <v>1</v>
      </c>
      <c r="F10" s="248">
        <v>0</v>
      </c>
      <c r="G10" s="248">
        <v>0</v>
      </c>
      <c r="H10" s="248">
        <v>0</v>
      </c>
      <c r="I10" s="248">
        <v>0</v>
      </c>
      <c r="J10" s="248">
        <f>รายกุลุ่มงาน!U21</f>
        <v>199365</v>
      </c>
      <c r="K10" s="248">
        <f>SUM(I10:J10)</f>
        <v>199365</v>
      </c>
      <c r="L10" s="248">
        <f t="shared" si="0"/>
        <v>199365</v>
      </c>
    </row>
    <row r="11" spans="1:12" ht="49.2" x14ac:dyDescent="0.7">
      <c r="A11" s="16">
        <v>8</v>
      </c>
      <c r="B11" s="314" t="s">
        <v>234</v>
      </c>
      <c r="C11" s="285">
        <v>2</v>
      </c>
      <c r="D11" s="285">
        <v>1</v>
      </c>
      <c r="E11" s="285">
        <f t="shared" si="1"/>
        <v>3</v>
      </c>
      <c r="F11" s="248">
        <v>0</v>
      </c>
      <c r="G11" s="248">
        <f>รายกุลุ่มงาน!E24</f>
        <v>134687</v>
      </c>
      <c r="H11" s="248">
        <f t="shared" ref="H11:H19" si="3">SUM(F11:G11)</f>
        <v>134687</v>
      </c>
      <c r="I11" s="248">
        <f>รายกุลุ่มงาน!I22+รายกุลุ่มงาน!J23</f>
        <v>209300</v>
      </c>
      <c r="J11" s="248">
        <f>รายกุลุ่มงาน!V24+รายกุลุ่มงาน!X24</f>
        <v>1263550</v>
      </c>
      <c r="K11" s="248">
        <f>SUM(I11:J11)</f>
        <v>1472850</v>
      </c>
      <c r="L11" s="248">
        <f t="shared" si="0"/>
        <v>1607537</v>
      </c>
    </row>
    <row r="12" spans="1:12" ht="49.2" x14ac:dyDescent="0.7">
      <c r="A12" s="16">
        <v>9</v>
      </c>
      <c r="B12" s="314" t="s">
        <v>232</v>
      </c>
      <c r="C12" s="285">
        <v>1</v>
      </c>
      <c r="D12" s="285">
        <v>1</v>
      </c>
      <c r="E12" s="285">
        <f t="shared" si="1"/>
        <v>2</v>
      </c>
      <c r="F12" s="248">
        <f>รายกุลุ่มงาน!D25</f>
        <v>29400</v>
      </c>
      <c r="G12" s="248">
        <v>0</v>
      </c>
      <c r="H12" s="248">
        <f t="shared" si="3"/>
        <v>29400</v>
      </c>
      <c r="I12" s="248">
        <v>0</v>
      </c>
      <c r="J12" s="248">
        <f>รายกุลุ่มงาน!AB26</f>
        <v>196780</v>
      </c>
      <c r="K12" s="248">
        <f>SUM(I12:J12)</f>
        <v>196780</v>
      </c>
      <c r="L12" s="248">
        <f t="shared" si="0"/>
        <v>226180</v>
      </c>
    </row>
    <row r="13" spans="1:12" x14ac:dyDescent="0.7">
      <c r="A13" s="16">
        <v>10</v>
      </c>
      <c r="B13" s="314" t="s">
        <v>233</v>
      </c>
      <c r="C13" s="285">
        <v>0</v>
      </c>
      <c r="D13" s="285">
        <v>1</v>
      </c>
      <c r="E13" s="285">
        <f t="shared" si="1"/>
        <v>1</v>
      </c>
      <c r="F13" s="248">
        <v>0</v>
      </c>
      <c r="G13" s="248">
        <f>รายกุลุ่มงาน!E27</f>
        <v>93910</v>
      </c>
      <c r="H13" s="248">
        <f t="shared" si="3"/>
        <v>93910</v>
      </c>
      <c r="I13" s="248">
        <v>0</v>
      </c>
      <c r="J13" s="248">
        <v>0</v>
      </c>
      <c r="K13" s="248">
        <f t="shared" ref="K13:K19" si="4">SUM(I13:J13)</f>
        <v>0</v>
      </c>
      <c r="L13" s="248">
        <f t="shared" si="0"/>
        <v>93910</v>
      </c>
    </row>
    <row r="14" spans="1:12" x14ac:dyDescent="0.7">
      <c r="A14" s="16">
        <v>11</v>
      </c>
      <c r="B14" s="314" t="s">
        <v>226</v>
      </c>
      <c r="C14" s="285">
        <v>1</v>
      </c>
      <c r="D14" s="285">
        <v>1</v>
      </c>
      <c r="E14" s="285">
        <f t="shared" si="1"/>
        <v>2</v>
      </c>
      <c r="F14" s="248">
        <f>รายกุลุ่มงาน!D29</f>
        <v>1212171</v>
      </c>
      <c r="G14" s="248">
        <f>รายกุลุ่มงาน!E28</f>
        <v>169955</v>
      </c>
      <c r="H14" s="248">
        <f>SUM(F14:G14)</f>
        <v>1382126</v>
      </c>
      <c r="I14" s="248">
        <v>0</v>
      </c>
      <c r="J14" s="248">
        <v>0</v>
      </c>
      <c r="K14" s="248">
        <f t="shared" si="4"/>
        <v>0</v>
      </c>
      <c r="L14" s="248">
        <f>H14+K14</f>
        <v>1382126</v>
      </c>
    </row>
    <row r="15" spans="1:12" x14ac:dyDescent="0.7">
      <c r="A15" s="16">
        <v>12</v>
      </c>
      <c r="B15" s="174" t="s">
        <v>236</v>
      </c>
      <c r="C15" s="286">
        <v>2</v>
      </c>
      <c r="D15" s="286">
        <v>2</v>
      </c>
      <c r="E15" s="286">
        <f t="shared" si="1"/>
        <v>4</v>
      </c>
      <c r="F15" s="287">
        <f>รายกุลุ่มงาน!D30</f>
        <v>296020</v>
      </c>
      <c r="G15" s="287">
        <f>รายกุลุ่มงาน!E32+รายกุลุ่มงาน!E33</f>
        <v>139400</v>
      </c>
      <c r="H15" s="287">
        <f t="shared" si="3"/>
        <v>435420</v>
      </c>
      <c r="I15" s="287">
        <f>รายกุลุ่มงาน!L30+รายกุลุ่มงาน!L31</f>
        <v>120823</v>
      </c>
      <c r="J15" s="287">
        <f>รายกุลุ่มงาน!W32</f>
        <v>376512</v>
      </c>
      <c r="K15" s="287">
        <f t="shared" si="4"/>
        <v>497335</v>
      </c>
      <c r="L15" s="287">
        <f t="shared" si="0"/>
        <v>932755</v>
      </c>
    </row>
    <row r="16" spans="1:12" x14ac:dyDescent="0.7">
      <c r="A16" s="16">
        <v>13</v>
      </c>
      <c r="B16" s="314" t="s">
        <v>238</v>
      </c>
      <c r="C16" s="285">
        <v>1</v>
      </c>
      <c r="D16" s="285">
        <v>3</v>
      </c>
      <c r="E16" s="285">
        <f t="shared" si="1"/>
        <v>4</v>
      </c>
      <c r="F16" s="248">
        <v>0</v>
      </c>
      <c r="G16" s="248">
        <v>0</v>
      </c>
      <c r="H16" s="248">
        <f t="shared" si="3"/>
        <v>0</v>
      </c>
      <c r="I16" s="248">
        <f>รายกุลุ่มงาน!M34</f>
        <v>22200</v>
      </c>
      <c r="J16" s="248">
        <f>รายกุลุ่มงาน!Y35+รายกุลุ่มงาน!Y36+รายกุลุ่มงาน!Y37+รายกุลุ่มงาน!Z37+รายกุลุ่มงาน!AA37</f>
        <v>3036111.5</v>
      </c>
      <c r="K16" s="288">
        <f>SUM(I16:J16)</f>
        <v>3058311.5</v>
      </c>
      <c r="L16" s="288">
        <f>H16+K16</f>
        <v>3058311.5</v>
      </c>
    </row>
    <row r="17" spans="1:13" x14ac:dyDescent="0.7">
      <c r="A17" s="16">
        <v>14</v>
      </c>
      <c r="B17" s="174" t="s">
        <v>229</v>
      </c>
      <c r="C17" s="286">
        <v>2</v>
      </c>
      <c r="D17" s="286">
        <v>2</v>
      </c>
      <c r="E17" s="286">
        <f t="shared" si="1"/>
        <v>4</v>
      </c>
      <c r="F17" s="287">
        <f>รายกุลุ่มงาน!D39</f>
        <v>413300</v>
      </c>
      <c r="G17" s="287">
        <f>รายกุลุ่มงาน!E41</f>
        <v>42500</v>
      </c>
      <c r="H17" s="287">
        <f t="shared" si="3"/>
        <v>455800</v>
      </c>
      <c r="I17" s="287">
        <f>รายกุลุ่มงาน!J39+รายกุลุ่มงาน!N38+รายกุลุ่มงาน!P38</f>
        <v>746640</v>
      </c>
      <c r="J17" s="287">
        <f>รายกุลุ่มงาน!AC41+รายกุลุ่มงาน!AD41+รายกุลุ่มงาน!AE40+รายกุลุ่มงาน!AF41+รายกุลุ่มงาน!AJ41</f>
        <v>1036020</v>
      </c>
      <c r="K17" s="287">
        <f t="shared" si="4"/>
        <v>1782660</v>
      </c>
      <c r="L17" s="287">
        <f t="shared" si="0"/>
        <v>2238460</v>
      </c>
    </row>
    <row r="18" spans="1:13" x14ac:dyDescent="0.7">
      <c r="A18" s="16">
        <v>15</v>
      </c>
      <c r="B18" s="314" t="s">
        <v>230</v>
      </c>
      <c r="C18" s="285">
        <v>1</v>
      </c>
      <c r="D18" s="285">
        <v>3</v>
      </c>
      <c r="E18" s="285">
        <f t="shared" si="1"/>
        <v>4</v>
      </c>
      <c r="F18" s="248">
        <f>รายกุลุ่มงาน!D42</f>
        <v>29760</v>
      </c>
      <c r="G18" s="248">
        <f>รายกุลุ่มงาน!E45</f>
        <v>88010</v>
      </c>
      <c r="H18" s="248">
        <f t="shared" si="3"/>
        <v>117770</v>
      </c>
      <c r="I18" s="248">
        <f>รายกุลุ่มงาน!O42</f>
        <v>0</v>
      </c>
      <c r="J18" s="248">
        <f>รายกุลุ่มงาน!AG43+รายกุลุ่มงาน!AH44</f>
        <v>907455</v>
      </c>
      <c r="K18" s="248">
        <f t="shared" si="4"/>
        <v>907455</v>
      </c>
      <c r="L18" s="248">
        <f>H18+K18</f>
        <v>1025225</v>
      </c>
    </row>
    <row r="19" spans="1:13" x14ac:dyDescent="0.7">
      <c r="A19" s="16">
        <v>16</v>
      </c>
      <c r="B19" s="314" t="s">
        <v>239</v>
      </c>
      <c r="C19" s="285">
        <v>0</v>
      </c>
      <c r="D19" s="285">
        <v>1</v>
      </c>
      <c r="E19" s="285">
        <f t="shared" ref="E19" si="5">SUM(C19:D19)</f>
        <v>1</v>
      </c>
      <c r="F19" s="248"/>
      <c r="G19" s="248">
        <f>รายกุลุ่มงาน!E46</f>
        <v>66580</v>
      </c>
      <c r="H19" s="248">
        <f t="shared" si="3"/>
        <v>66580</v>
      </c>
      <c r="I19" s="248"/>
      <c r="J19" s="248">
        <v>0</v>
      </c>
      <c r="K19" s="248">
        <f t="shared" si="4"/>
        <v>0</v>
      </c>
      <c r="L19" s="248">
        <f t="shared" si="0"/>
        <v>66580</v>
      </c>
      <c r="M19" s="281"/>
    </row>
    <row r="20" spans="1:13" x14ac:dyDescent="0.7">
      <c r="A20" s="17"/>
      <c r="B20" s="289" t="s">
        <v>220</v>
      </c>
      <c r="C20" s="289">
        <f t="shared" ref="C20:H20" si="6">SUM(C4:C19)</f>
        <v>15</v>
      </c>
      <c r="D20" s="289">
        <f t="shared" si="6"/>
        <v>26</v>
      </c>
      <c r="E20" s="289">
        <f t="shared" si="6"/>
        <v>41</v>
      </c>
      <c r="F20" s="55">
        <f t="shared" si="6"/>
        <v>2394396</v>
      </c>
      <c r="G20" s="55">
        <f t="shared" si="6"/>
        <v>1836352</v>
      </c>
      <c r="H20" s="177">
        <f t="shared" si="6"/>
        <v>4230748</v>
      </c>
      <c r="I20" s="55">
        <f t="shared" ref="I20:K20" si="7">SUM(I4:I19)</f>
        <v>3410463</v>
      </c>
      <c r="J20" s="55">
        <f t="shared" si="7"/>
        <v>8198233.5</v>
      </c>
      <c r="K20" s="55">
        <f t="shared" si="7"/>
        <v>11608696.5</v>
      </c>
      <c r="L20" s="55">
        <f>SUM(L4:L19)</f>
        <v>15839444.5</v>
      </c>
    </row>
    <row r="21" spans="1:13" x14ac:dyDescent="0.7">
      <c r="B21" s="11" t="s">
        <v>3077</v>
      </c>
      <c r="F21" s="18"/>
      <c r="L21" s="18"/>
    </row>
    <row r="22" spans="1:13" x14ac:dyDescent="0.7">
      <c r="B22" s="11" t="s">
        <v>3075</v>
      </c>
      <c r="C22" s="172"/>
      <c r="F22" s="18"/>
      <c r="G22" s="18"/>
      <c r="K22" s="18"/>
      <c r="L22" s="18"/>
    </row>
    <row r="23" spans="1:13" x14ac:dyDescent="0.7">
      <c r="B23" s="11" t="s">
        <v>3076</v>
      </c>
      <c r="C23" s="237"/>
      <c r="L23" s="18"/>
    </row>
    <row r="25" spans="1:13" x14ac:dyDescent="0.7">
      <c r="B25" s="11" t="s">
        <v>2257</v>
      </c>
    </row>
    <row r="26" spans="1:13" x14ac:dyDescent="0.7">
      <c r="B26" s="11" t="s">
        <v>282</v>
      </c>
      <c r="C26" s="11">
        <v>20250</v>
      </c>
    </row>
    <row r="27" spans="1:13" x14ac:dyDescent="0.7">
      <c r="B27" s="11" t="s">
        <v>2230</v>
      </c>
      <c r="C27" s="11">
        <v>9000</v>
      </c>
    </row>
    <row r="28" spans="1:13" x14ac:dyDescent="0.7">
      <c r="B28" s="11" t="s">
        <v>268</v>
      </c>
      <c r="C28" s="11">
        <v>3150</v>
      </c>
    </row>
    <row r="29" spans="1:13" x14ac:dyDescent="0.7">
      <c r="B29" s="11" t="s">
        <v>259</v>
      </c>
      <c r="C29" s="11">
        <v>1750</v>
      </c>
    </row>
    <row r="30" spans="1:13" x14ac:dyDescent="0.7">
      <c r="B30" s="11" t="s">
        <v>246</v>
      </c>
      <c r="C30" s="11">
        <v>161500</v>
      </c>
    </row>
    <row r="31" spans="1:13" x14ac:dyDescent="0.7">
      <c r="B31" s="11" t="s">
        <v>274</v>
      </c>
      <c r="C31" s="11">
        <v>143250</v>
      </c>
    </row>
    <row r="32" spans="1:13" x14ac:dyDescent="0.7">
      <c r="C32" s="11">
        <f>SUM(C26:C31)</f>
        <v>338900</v>
      </c>
    </row>
  </sheetData>
  <mergeCells count="7">
    <mergeCell ref="A1:L1"/>
    <mergeCell ref="L2:L3"/>
    <mergeCell ref="A2:A3"/>
    <mergeCell ref="B2:B3"/>
    <mergeCell ref="C2:E2"/>
    <mergeCell ref="F2:H2"/>
    <mergeCell ref="I2:K2"/>
  </mergeCells>
  <pageMargins left="0.7" right="0.7" top="0.75" bottom="0.75" header="0.3" footer="0.3"/>
  <pageSetup scale="55"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W1008"/>
  <sheetViews>
    <sheetView topLeftCell="A100" workbookViewId="0">
      <selection activeCell="D114" sqref="D114:D120"/>
    </sheetView>
  </sheetViews>
  <sheetFormatPr defaultColWidth="9.28515625" defaultRowHeight="18.600000000000001" x14ac:dyDescent="0.55000000000000004"/>
  <cols>
    <col min="1" max="3" width="20" style="22" customWidth="1"/>
    <col min="4" max="4" width="18" style="22" customWidth="1"/>
    <col min="5" max="5" width="27" style="22" customWidth="1"/>
    <col min="6" max="6" width="14" style="22" customWidth="1"/>
    <col min="7" max="8" width="7" style="22" customWidth="1"/>
    <col min="9" max="20" width="5" style="22" customWidth="1"/>
    <col min="21" max="21" width="7" style="22" customWidth="1"/>
    <col min="22" max="16384" width="9.28515625" style="22"/>
  </cols>
  <sheetData>
    <row r="1" spans="1:23" ht="24.6" x14ac:dyDescent="0.7">
      <c r="A1" s="477" t="s">
        <v>0</v>
      </c>
      <c r="B1" s="477"/>
      <c r="C1" s="477"/>
      <c r="D1" s="477"/>
      <c r="E1" s="477"/>
      <c r="F1" s="477"/>
      <c r="G1" s="477"/>
      <c r="H1" s="477"/>
      <c r="I1" s="477"/>
      <c r="J1" s="477"/>
      <c r="K1" s="477"/>
      <c r="L1" s="477"/>
      <c r="M1" s="477"/>
      <c r="N1" s="477"/>
      <c r="O1" s="477"/>
      <c r="P1" s="477"/>
      <c r="Q1" s="477"/>
      <c r="R1" s="477"/>
      <c r="S1" s="477"/>
      <c r="T1" s="477"/>
      <c r="U1" s="477"/>
    </row>
    <row r="2" spans="1:23" ht="21" x14ac:dyDescent="0.6">
      <c r="A2" s="478" t="s">
        <v>540</v>
      </c>
      <c r="B2" s="478"/>
      <c r="C2" s="478"/>
      <c r="D2" s="478"/>
      <c r="E2" s="478"/>
      <c r="F2" s="478"/>
      <c r="G2" s="479"/>
      <c r="H2" s="479"/>
      <c r="I2" s="479"/>
      <c r="J2" s="479"/>
      <c r="K2" s="479"/>
      <c r="L2" s="479"/>
      <c r="M2" s="479"/>
      <c r="N2" s="479"/>
      <c r="O2" s="479"/>
      <c r="P2" s="479"/>
      <c r="Q2" s="479"/>
      <c r="R2" s="479"/>
      <c r="S2" s="479"/>
      <c r="T2" s="479"/>
      <c r="U2" s="479"/>
    </row>
    <row r="3" spans="1:23" ht="21.6" thickBot="1" x14ac:dyDescent="0.65">
      <c r="A3" s="478" t="s">
        <v>541</v>
      </c>
      <c r="B3" s="478"/>
      <c r="C3" s="478"/>
      <c r="D3" s="478"/>
      <c r="E3" s="478"/>
      <c r="F3" s="478"/>
      <c r="G3" s="479"/>
      <c r="H3" s="479"/>
      <c r="I3" s="479"/>
      <c r="J3" s="479"/>
      <c r="K3" s="479"/>
      <c r="L3" s="479"/>
      <c r="M3" s="479"/>
      <c r="N3" s="479"/>
      <c r="O3" s="479"/>
      <c r="P3" s="479"/>
      <c r="Q3" s="479"/>
      <c r="R3" s="479"/>
      <c r="S3" s="479"/>
      <c r="T3" s="479"/>
      <c r="U3" s="479"/>
    </row>
    <row r="4" spans="1:23" x14ac:dyDescent="0.55000000000000004">
      <c r="A4" s="480" t="s">
        <v>3</v>
      </c>
      <c r="B4" s="482" t="s">
        <v>4</v>
      </c>
      <c r="C4" s="482" t="s">
        <v>5</v>
      </c>
      <c r="D4" s="482" t="s">
        <v>6</v>
      </c>
      <c r="E4" s="482" t="s">
        <v>7</v>
      </c>
      <c r="F4" s="482"/>
      <c r="G4" s="482"/>
      <c r="H4" s="482" t="s">
        <v>8</v>
      </c>
      <c r="I4" s="482" t="s">
        <v>9</v>
      </c>
      <c r="J4" s="482"/>
      <c r="K4" s="482"/>
      <c r="L4" s="482"/>
      <c r="M4" s="482"/>
      <c r="N4" s="482"/>
      <c r="O4" s="482"/>
      <c r="P4" s="482"/>
      <c r="Q4" s="482"/>
      <c r="R4" s="482"/>
      <c r="S4" s="482"/>
      <c r="T4" s="482"/>
      <c r="U4" s="484" t="s">
        <v>10</v>
      </c>
      <c r="W4" s="167">
        <f>F122+F63+F43</f>
        <v>1750</v>
      </c>
    </row>
    <row r="5" spans="1:23" ht="37.799999999999997" thickBot="1" x14ac:dyDescent="0.6">
      <c r="A5" s="481"/>
      <c r="B5" s="483"/>
      <c r="C5" s="483"/>
      <c r="D5" s="483"/>
      <c r="E5" s="23" t="s">
        <v>11</v>
      </c>
      <c r="F5" s="23" t="s">
        <v>12</v>
      </c>
      <c r="G5" s="23" t="s">
        <v>13</v>
      </c>
      <c r="H5" s="483"/>
      <c r="I5" s="24" t="s">
        <v>14</v>
      </c>
      <c r="J5" s="24" t="s">
        <v>15</v>
      </c>
      <c r="K5" s="24" t="s">
        <v>16</v>
      </c>
      <c r="L5" s="24" t="s">
        <v>17</v>
      </c>
      <c r="M5" s="24" t="s">
        <v>18</v>
      </c>
      <c r="N5" s="24" t="s">
        <v>19</v>
      </c>
      <c r="O5" s="24" t="s">
        <v>20</v>
      </c>
      <c r="P5" s="24" t="s">
        <v>21</v>
      </c>
      <c r="Q5" s="24" t="s">
        <v>22</v>
      </c>
      <c r="R5" s="24" t="s">
        <v>23</v>
      </c>
      <c r="S5" s="24" t="s">
        <v>24</v>
      </c>
      <c r="T5" s="24" t="s">
        <v>25</v>
      </c>
      <c r="U5" s="485"/>
    </row>
    <row r="6" spans="1:23" ht="21" x14ac:dyDescent="0.6">
      <c r="A6" s="473" t="s">
        <v>257</v>
      </c>
      <c r="B6" s="474"/>
      <c r="C6" s="474"/>
      <c r="D6" s="474"/>
      <c r="E6" s="474"/>
      <c r="F6" s="474"/>
      <c r="G6" s="475"/>
      <c r="H6" s="475"/>
      <c r="I6" s="475"/>
      <c r="J6" s="475"/>
      <c r="K6" s="475"/>
      <c r="L6" s="475"/>
      <c r="M6" s="475"/>
      <c r="N6" s="475"/>
      <c r="O6" s="475"/>
      <c r="P6" s="475"/>
      <c r="Q6" s="475"/>
      <c r="R6" s="475"/>
      <c r="S6" s="475"/>
      <c r="T6" s="475"/>
      <c r="U6" s="476"/>
    </row>
    <row r="7" spans="1:23" ht="37.200000000000003" x14ac:dyDescent="0.55000000000000004">
      <c r="A7" s="425" t="s">
        <v>542</v>
      </c>
      <c r="B7" s="426" t="s">
        <v>543</v>
      </c>
      <c r="C7" s="426" t="s">
        <v>544</v>
      </c>
      <c r="D7" s="426" t="s">
        <v>545</v>
      </c>
      <c r="E7" s="25" t="s">
        <v>546</v>
      </c>
      <c r="F7" s="26">
        <v>2500</v>
      </c>
      <c r="G7" s="427" t="s">
        <v>27</v>
      </c>
      <c r="H7" s="427" t="s">
        <v>547</v>
      </c>
      <c r="I7" s="413"/>
      <c r="J7" s="413"/>
      <c r="K7" s="413"/>
      <c r="L7" s="413"/>
      <c r="M7" s="413"/>
      <c r="N7" s="413"/>
      <c r="O7" s="413"/>
      <c r="P7" s="413"/>
      <c r="Q7" s="420">
        <v>6700</v>
      </c>
      <c r="R7" s="413"/>
      <c r="S7" s="413"/>
      <c r="T7" s="413"/>
      <c r="U7" s="428" t="s">
        <v>548</v>
      </c>
    </row>
    <row r="8" spans="1:23" ht="37.200000000000003" x14ac:dyDescent="0.55000000000000004">
      <c r="A8" s="425"/>
      <c r="B8" s="426"/>
      <c r="C8" s="426"/>
      <c r="D8" s="426"/>
      <c r="E8" s="25" t="s">
        <v>549</v>
      </c>
      <c r="F8" s="26">
        <v>3500</v>
      </c>
      <c r="G8" s="413"/>
      <c r="H8" s="413"/>
      <c r="I8" s="413"/>
      <c r="J8" s="413"/>
      <c r="K8" s="413"/>
      <c r="L8" s="413"/>
      <c r="M8" s="413"/>
      <c r="N8" s="413"/>
      <c r="O8" s="413"/>
      <c r="P8" s="413"/>
      <c r="Q8" s="413"/>
      <c r="R8" s="413"/>
      <c r="S8" s="413"/>
      <c r="T8" s="413"/>
      <c r="U8" s="429"/>
    </row>
    <row r="9" spans="1:23" ht="37.200000000000003" x14ac:dyDescent="0.55000000000000004">
      <c r="A9" s="425"/>
      <c r="B9" s="426"/>
      <c r="C9" s="426"/>
      <c r="D9" s="426"/>
      <c r="E9" s="25" t="s">
        <v>550</v>
      </c>
      <c r="F9" s="26">
        <v>700</v>
      </c>
      <c r="G9" s="413"/>
      <c r="H9" s="413"/>
      <c r="I9" s="413"/>
      <c r="J9" s="413"/>
      <c r="K9" s="413"/>
      <c r="L9" s="413"/>
      <c r="M9" s="413"/>
      <c r="N9" s="413"/>
      <c r="O9" s="413"/>
      <c r="P9" s="413"/>
      <c r="Q9" s="413"/>
      <c r="R9" s="413"/>
      <c r="S9" s="413"/>
      <c r="T9" s="413"/>
      <c r="U9" s="429"/>
    </row>
    <row r="10" spans="1:23" x14ac:dyDescent="0.55000000000000004">
      <c r="A10" s="425"/>
      <c r="B10" s="426"/>
      <c r="C10" s="426"/>
      <c r="D10" s="426"/>
      <c r="E10" s="27" t="s">
        <v>30</v>
      </c>
      <c r="F10" s="28">
        <v>6700</v>
      </c>
      <c r="G10" s="413"/>
      <c r="H10" s="413"/>
      <c r="I10" s="413"/>
      <c r="J10" s="413"/>
      <c r="K10" s="413"/>
      <c r="L10" s="413"/>
      <c r="M10" s="413"/>
      <c r="N10" s="413"/>
      <c r="O10" s="413"/>
      <c r="P10" s="413"/>
      <c r="Q10" s="413"/>
      <c r="R10" s="413"/>
      <c r="S10" s="413"/>
      <c r="T10" s="413"/>
      <c r="U10" s="429"/>
    </row>
    <row r="11" spans="1:23" ht="55.8" x14ac:dyDescent="0.55000000000000004">
      <c r="A11" s="425" t="s">
        <v>551</v>
      </c>
      <c r="B11" s="426" t="s">
        <v>552</v>
      </c>
      <c r="C11" s="426" t="s">
        <v>553</v>
      </c>
      <c r="D11" s="426" t="s">
        <v>554</v>
      </c>
      <c r="E11" s="25" t="s">
        <v>555</v>
      </c>
      <c r="F11" s="26">
        <v>1000</v>
      </c>
      <c r="G11" s="427" t="s">
        <v>27</v>
      </c>
      <c r="H11" s="427" t="s">
        <v>556</v>
      </c>
      <c r="I11" s="413"/>
      <c r="J11" s="413"/>
      <c r="K11" s="413"/>
      <c r="L11" s="413"/>
      <c r="M11" s="413"/>
      <c r="N11" s="413"/>
      <c r="O11" s="413"/>
      <c r="P11" s="413"/>
      <c r="Q11" s="420">
        <v>18250</v>
      </c>
      <c r="R11" s="413"/>
      <c r="S11" s="413"/>
      <c r="T11" s="413"/>
      <c r="U11" s="428" t="s">
        <v>548</v>
      </c>
    </row>
    <row r="12" spans="1:23" ht="37.200000000000003" x14ac:dyDescent="0.55000000000000004">
      <c r="A12" s="425"/>
      <c r="B12" s="426"/>
      <c r="C12" s="426"/>
      <c r="D12" s="426"/>
      <c r="E12" s="25" t="s">
        <v>557</v>
      </c>
      <c r="F12" s="26">
        <v>12000</v>
      </c>
      <c r="G12" s="413"/>
      <c r="H12" s="413"/>
      <c r="I12" s="413"/>
      <c r="J12" s="413"/>
      <c r="K12" s="413"/>
      <c r="L12" s="413"/>
      <c r="M12" s="413"/>
      <c r="N12" s="413"/>
      <c r="O12" s="413"/>
      <c r="P12" s="413"/>
      <c r="Q12" s="413"/>
      <c r="R12" s="413"/>
      <c r="S12" s="413"/>
      <c r="T12" s="413"/>
      <c r="U12" s="429"/>
    </row>
    <row r="13" spans="1:23" ht="37.200000000000003" x14ac:dyDescent="0.55000000000000004">
      <c r="A13" s="425"/>
      <c r="B13" s="426"/>
      <c r="C13" s="426"/>
      <c r="D13" s="426"/>
      <c r="E13" s="25" t="s">
        <v>558</v>
      </c>
      <c r="F13" s="26">
        <v>2500</v>
      </c>
      <c r="G13" s="413"/>
      <c r="H13" s="413"/>
      <c r="I13" s="413"/>
      <c r="J13" s="413"/>
      <c r="K13" s="413"/>
      <c r="L13" s="413"/>
      <c r="M13" s="413"/>
      <c r="N13" s="413"/>
      <c r="O13" s="413"/>
      <c r="P13" s="413"/>
      <c r="Q13" s="413"/>
      <c r="R13" s="413"/>
      <c r="S13" s="413"/>
      <c r="T13" s="413"/>
      <c r="U13" s="429"/>
    </row>
    <row r="14" spans="1:23" ht="37.200000000000003" x14ac:dyDescent="0.55000000000000004">
      <c r="A14" s="425"/>
      <c r="B14" s="426"/>
      <c r="C14" s="426"/>
      <c r="D14" s="426"/>
      <c r="E14" s="25" t="s">
        <v>559</v>
      </c>
      <c r="F14" s="26">
        <v>1750</v>
      </c>
      <c r="G14" s="413"/>
      <c r="H14" s="413"/>
      <c r="I14" s="413"/>
      <c r="J14" s="413"/>
      <c r="K14" s="413"/>
      <c r="L14" s="413"/>
      <c r="M14" s="413"/>
      <c r="N14" s="413"/>
      <c r="O14" s="413"/>
      <c r="P14" s="413"/>
      <c r="Q14" s="413"/>
      <c r="R14" s="413"/>
      <c r="S14" s="413"/>
      <c r="T14" s="413"/>
      <c r="U14" s="429"/>
    </row>
    <row r="15" spans="1:23" ht="37.200000000000003" x14ac:dyDescent="0.55000000000000004">
      <c r="A15" s="425"/>
      <c r="B15" s="426"/>
      <c r="C15" s="426"/>
      <c r="D15" s="426"/>
      <c r="E15" s="25" t="s">
        <v>560</v>
      </c>
      <c r="F15" s="26">
        <v>1000</v>
      </c>
      <c r="G15" s="413"/>
      <c r="H15" s="413"/>
      <c r="I15" s="413"/>
      <c r="J15" s="413"/>
      <c r="K15" s="413"/>
      <c r="L15" s="413"/>
      <c r="M15" s="413"/>
      <c r="N15" s="413"/>
      <c r="O15" s="413"/>
      <c r="P15" s="413"/>
      <c r="Q15" s="413"/>
      <c r="R15" s="413"/>
      <c r="S15" s="413"/>
      <c r="T15" s="413"/>
      <c r="U15" s="429"/>
    </row>
    <row r="16" spans="1:23" x14ac:dyDescent="0.55000000000000004">
      <c r="A16" s="425"/>
      <c r="B16" s="426"/>
      <c r="C16" s="426"/>
      <c r="D16" s="426"/>
      <c r="E16" s="27" t="s">
        <v>30</v>
      </c>
      <c r="F16" s="28">
        <v>18250</v>
      </c>
      <c r="G16" s="413"/>
      <c r="H16" s="413"/>
      <c r="I16" s="413"/>
      <c r="J16" s="413"/>
      <c r="K16" s="413"/>
      <c r="L16" s="413"/>
      <c r="M16" s="413"/>
      <c r="N16" s="413"/>
      <c r="O16" s="413"/>
      <c r="P16" s="413"/>
      <c r="Q16" s="413"/>
      <c r="R16" s="413"/>
      <c r="S16" s="413"/>
      <c r="T16" s="413"/>
      <c r="U16" s="429"/>
    </row>
    <row r="17" spans="1:21" ht="37.200000000000003" x14ac:dyDescent="0.55000000000000004">
      <c r="A17" s="425" t="s">
        <v>561</v>
      </c>
      <c r="B17" s="426" t="s">
        <v>562</v>
      </c>
      <c r="C17" s="426" t="s">
        <v>563</v>
      </c>
      <c r="D17" s="426" t="s">
        <v>564</v>
      </c>
      <c r="E17" s="25" t="s">
        <v>321</v>
      </c>
      <c r="F17" s="26">
        <v>3000</v>
      </c>
      <c r="G17" s="427" t="s">
        <v>27</v>
      </c>
      <c r="H17" s="427" t="s">
        <v>565</v>
      </c>
      <c r="I17" s="413"/>
      <c r="J17" s="413"/>
      <c r="K17" s="413"/>
      <c r="L17" s="413"/>
      <c r="M17" s="413"/>
      <c r="N17" s="413"/>
      <c r="O17" s="420">
        <v>3675</v>
      </c>
      <c r="P17" s="413"/>
      <c r="Q17" s="413"/>
      <c r="R17" s="413"/>
      <c r="S17" s="413"/>
      <c r="T17" s="413"/>
      <c r="U17" s="428" t="s">
        <v>548</v>
      </c>
    </row>
    <row r="18" spans="1:21" ht="37.200000000000003" x14ac:dyDescent="0.55000000000000004">
      <c r="A18" s="425"/>
      <c r="B18" s="426"/>
      <c r="C18" s="426"/>
      <c r="D18" s="426"/>
      <c r="E18" s="25" t="s">
        <v>566</v>
      </c>
      <c r="F18" s="26">
        <v>675</v>
      </c>
      <c r="G18" s="413"/>
      <c r="H18" s="413"/>
      <c r="I18" s="413"/>
      <c r="J18" s="413"/>
      <c r="K18" s="413"/>
      <c r="L18" s="413"/>
      <c r="M18" s="413"/>
      <c r="N18" s="413"/>
      <c r="O18" s="413"/>
      <c r="P18" s="413"/>
      <c r="Q18" s="413"/>
      <c r="R18" s="413"/>
      <c r="S18" s="413"/>
      <c r="T18" s="413"/>
      <c r="U18" s="429"/>
    </row>
    <row r="19" spans="1:21" x14ac:dyDescent="0.55000000000000004">
      <c r="A19" s="425"/>
      <c r="B19" s="426"/>
      <c r="C19" s="426"/>
      <c r="D19" s="426"/>
      <c r="E19" s="27" t="s">
        <v>30</v>
      </c>
      <c r="F19" s="28">
        <v>3675</v>
      </c>
      <c r="G19" s="413"/>
      <c r="H19" s="413"/>
      <c r="I19" s="413"/>
      <c r="J19" s="413"/>
      <c r="K19" s="413"/>
      <c r="L19" s="413"/>
      <c r="M19" s="413"/>
      <c r="N19" s="413"/>
      <c r="O19" s="413"/>
      <c r="P19" s="413"/>
      <c r="Q19" s="413"/>
      <c r="R19" s="413"/>
      <c r="S19" s="413"/>
      <c r="T19" s="413"/>
      <c r="U19" s="429"/>
    </row>
    <row r="20" spans="1:21" ht="37.200000000000003" x14ac:dyDescent="0.55000000000000004">
      <c r="A20" s="425" t="s">
        <v>567</v>
      </c>
      <c r="B20" s="426" t="s">
        <v>568</v>
      </c>
      <c r="C20" s="426" t="s">
        <v>569</v>
      </c>
      <c r="D20" s="426" t="s">
        <v>570</v>
      </c>
      <c r="E20" s="25" t="s">
        <v>571</v>
      </c>
      <c r="F20" s="26">
        <v>3000</v>
      </c>
      <c r="G20" s="427" t="s">
        <v>27</v>
      </c>
      <c r="H20" s="427" t="s">
        <v>565</v>
      </c>
      <c r="I20" s="413"/>
      <c r="J20" s="413"/>
      <c r="K20" s="413"/>
      <c r="L20" s="413"/>
      <c r="M20" s="413"/>
      <c r="N20" s="413"/>
      <c r="O20" s="420">
        <v>5800</v>
      </c>
      <c r="P20" s="413"/>
      <c r="Q20" s="413"/>
      <c r="R20" s="413"/>
      <c r="S20" s="413"/>
      <c r="T20" s="413"/>
      <c r="U20" s="428" t="s">
        <v>548</v>
      </c>
    </row>
    <row r="21" spans="1:21" ht="37.200000000000003" x14ac:dyDescent="0.55000000000000004">
      <c r="A21" s="425"/>
      <c r="B21" s="426"/>
      <c r="C21" s="426"/>
      <c r="D21" s="426"/>
      <c r="E21" s="25" t="s">
        <v>290</v>
      </c>
      <c r="F21" s="26">
        <v>2100</v>
      </c>
      <c r="G21" s="413"/>
      <c r="H21" s="413"/>
      <c r="I21" s="413"/>
      <c r="J21" s="413"/>
      <c r="K21" s="413"/>
      <c r="L21" s="413"/>
      <c r="M21" s="413"/>
      <c r="N21" s="413"/>
      <c r="O21" s="413"/>
      <c r="P21" s="413"/>
      <c r="Q21" s="413"/>
      <c r="R21" s="413"/>
      <c r="S21" s="413"/>
      <c r="T21" s="413"/>
      <c r="U21" s="429"/>
    </row>
    <row r="22" spans="1:21" ht="37.200000000000003" x14ac:dyDescent="0.55000000000000004">
      <c r="A22" s="425"/>
      <c r="B22" s="426"/>
      <c r="C22" s="426"/>
      <c r="D22" s="426"/>
      <c r="E22" s="25" t="s">
        <v>550</v>
      </c>
      <c r="F22" s="26">
        <v>700</v>
      </c>
      <c r="G22" s="413"/>
      <c r="H22" s="413"/>
      <c r="I22" s="413"/>
      <c r="J22" s="413"/>
      <c r="K22" s="413"/>
      <c r="L22" s="413"/>
      <c r="M22" s="413"/>
      <c r="N22" s="413"/>
      <c r="O22" s="413"/>
      <c r="P22" s="413"/>
      <c r="Q22" s="413"/>
      <c r="R22" s="413"/>
      <c r="S22" s="413"/>
      <c r="T22" s="413"/>
      <c r="U22" s="429"/>
    </row>
    <row r="23" spans="1:21" x14ac:dyDescent="0.55000000000000004">
      <c r="A23" s="425"/>
      <c r="B23" s="426"/>
      <c r="C23" s="426"/>
      <c r="D23" s="426"/>
      <c r="E23" s="27" t="s">
        <v>30</v>
      </c>
      <c r="F23" s="28">
        <v>5800</v>
      </c>
      <c r="G23" s="413"/>
      <c r="H23" s="413"/>
      <c r="I23" s="413"/>
      <c r="J23" s="413"/>
      <c r="K23" s="413"/>
      <c r="L23" s="413"/>
      <c r="M23" s="413"/>
      <c r="N23" s="413"/>
      <c r="O23" s="413"/>
      <c r="P23" s="413"/>
      <c r="Q23" s="413"/>
      <c r="R23" s="413"/>
      <c r="S23" s="413"/>
      <c r="T23" s="413"/>
      <c r="U23" s="429"/>
    </row>
    <row r="24" spans="1:21" ht="66.75" customHeight="1" x14ac:dyDescent="0.55000000000000004">
      <c r="A24" s="425" t="s">
        <v>572</v>
      </c>
      <c r="B24" s="426" t="s">
        <v>573</v>
      </c>
      <c r="C24" s="426" t="s">
        <v>574</v>
      </c>
      <c r="D24" s="426" t="s">
        <v>575</v>
      </c>
      <c r="E24" s="25" t="s">
        <v>321</v>
      </c>
      <c r="F24" s="26">
        <v>3000</v>
      </c>
      <c r="G24" s="427" t="s">
        <v>27</v>
      </c>
      <c r="H24" s="427" t="s">
        <v>565</v>
      </c>
      <c r="I24" s="413"/>
      <c r="J24" s="413"/>
      <c r="K24" s="413"/>
      <c r="L24" s="413"/>
      <c r="M24" s="413"/>
      <c r="N24" s="413"/>
      <c r="O24" s="420">
        <v>3000</v>
      </c>
      <c r="P24" s="413"/>
      <c r="Q24" s="413"/>
      <c r="R24" s="413"/>
      <c r="S24" s="413"/>
      <c r="T24" s="413"/>
      <c r="U24" s="428" t="s">
        <v>548</v>
      </c>
    </row>
    <row r="25" spans="1:21" x14ac:dyDescent="0.55000000000000004">
      <c r="A25" s="425"/>
      <c r="B25" s="426"/>
      <c r="C25" s="426"/>
      <c r="D25" s="426"/>
      <c r="E25" s="27" t="s">
        <v>30</v>
      </c>
      <c r="F25" s="28">
        <v>3000</v>
      </c>
      <c r="G25" s="413"/>
      <c r="H25" s="413"/>
      <c r="I25" s="413"/>
      <c r="J25" s="413"/>
      <c r="K25" s="413"/>
      <c r="L25" s="413"/>
      <c r="M25" s="413"/>
      <c r="N25" s="413"/>
      <c r="O25" s="413"/>
      <c r="P25" s="413"/>
      <c r="Q25" s="413"/>
      <c r="R25" s="413"/>
      <c r="S25" s="413"/>
      <c r="T25" s="413"/>
      <c r="U25" s="429"/>
    </row>
    <row r="26" spans="1:21" ht="33" x14ac:dyDescent="0.55000000000000004">
      <c r="A26" s="486" t="s">
        <v>576</v>
      </c>
      <c r="B26" s="487"/>
      <c r="C26" s="487"/>
      <c r="D26" s="487"/>
      <c r="E26" s="31" t="s">
        <v>66</v>
      </c>
      <c r="F26" s="32">
        <v>37425</v>
      </c>
      <c r="G26" s="33"/>
      <c r="H26" s="33"/>
      <c r="I26" s="34">
        <f t="shared" ref="I26:T26" si="0">SUM(I7:I25)</f>
        <v>0</v>
      </c>
      <c r="J26" s="34">
        <f t="shared" si="0"/>
        <v>0</v>
      </c>
      <c r="K26" s="34">
        <f t="shared" si="0"/>
        <v>0</v>
      </c>
      <c r="L26" s="34">
        <f t="shared" si="0"/>
        <v>0</v>
      </c>
      <c r="M26" s="34">
        <f t="shared" si="0"/>
        <v>0</v>
      </c>
      <c r="N26" s="34">
        <f t="shared" si="0"/>
        <v>0</v>
      </c>
      <c r="O26" s="34">
        <f t="shared" si="0"/>
        <v>12475</v>
      </c>
      <c r="P26" s="34">
        <f t="shared" si="0"/>
        <v>0</v>
      </c>
      <c r="Q26" s="34">
        <f t="shared" si="0"/>
        <v>24950</v>
      </c>
      <c r="R26" s="34">
        <f t="shared" si="0"/>
        <v>0</v>
      </c>
      <c r="S26" s="34">
        <f t="shared" si="0"/>
        <v>0</v>
      </c>
      <c r="T26" s="34">
        <f t="shared" si="0"/>
        <v>0</v>
      </c>
      <c r="U26" s="58"/>
    </row>
    <row r="27" spans="1:21" ht="21" x14ac:dyDescent="0.55000000000000004">
      <c r="A27" s="488" t="s">
        <v>577</v>
      </c>
      <c r="B27" s="489"/>
      <c r="C27" s="489"/>
      <c r="D27" s="489"/>
      <c r="E27" s="489"/>
      <c r="F27" s="489"/>
      <c r="G27" s="490"/>
      <c r="H27" s="490"/>
      <c r="I27" s="490"/>
      <c r="J27" s="490"/>
      <c r="K27" s="490"/>
      <c r="L27" s="490"/>
      <c r="M27" s="490"/>
      <c r="N27" s="490"/>
      <c r="O27" s="490"/>
      <c r="P27" s="490"/>
      <c r="Q27" s="490"/>
      <c r="R27" s="490"/>
      <c r="S27" s="490"/>
      <c r="T27" s="490"/>
      <c r="U27" s="491"/>
    </row>
    <row r="28" spans="1:21" ht="47.25" customHeight="1" x14ac:dyDescent="0.55000000000000004">
      <c r="A28" s="425" t="s">
        <v>578</v>
      </c>
      <c r="B28" s="426" t="s">
        <v>579</v>
      </c>
      <c r="C28" s="426" t="s">
        <v>580</v>
      </c>
      <c r="D28" s="426" t="s">
        <v>581</v>
      </c>
      <c r="E28" s="25" t="s">
        <v>79</v>
      </c>
      <c r="F28" s="26">
        <v>0</v>
      </c>
      <c r="G28" s="427"/>
      <c r="H28" s="427" t="s">
        <v>97</v>
      </c>
      <c r="I28" s="420">
        <v>0</v>
      </c>
      <c r="J28" s="413"/>
      <c r="K28" s="413"/>
      <c r="L28" s="413"/>
      <c r="M28" s="413"/>
      <c r="N28" s="413"/>
      <c r="O28" s="413"/>
      <c r="P28" s="413"/>
      <c r="Q28" s="413"/>
      <c r="R28" s="413"/>
      <c r="S28" s="413"/>
      <c r="T28" s="413"/>
      <c r="U28" s="428" t="s">
        <v>582</v>
      </c>
    </row>
    <row r="29" spans="1:21" x14ac:dyDescent="0.55000000000000004">
      <c r="A29" s="425"/>
      <c r="B29" s="426"/>
      <c r="C29" s="426"/>
      <c r="D29" s="426"/>
      <c r="E29" s="27" t="s">
        <v>30</v>
      </c>
      <c r="F29" s="28">
        <v>0</v>
      </c>
      <c r="G29" s="413"/>
      <c r="H29" s="413"/>
      <c r="I29" s="413"/>
      <c r="J29" s="413"/>
      <c r="K29" s="413"/>
      <c r="L29" s="413"/>
      <c r="M29" s="413"/>
      <c r="N29" s="413"/>
      <c r="O29" s="413"/>
      <c r="P29" s="413"/>
      <c r="Q29" s="413"/>
      <c r="R29" s="413"/>
      <c r="S29" s="413"/>
      <c r="T29" s="413"/>
      <c r="U29" s="429"/>
    </row>
    <row r="30" spans="1:21" ht="123.75" customHeight="1" x14ac:dyDescent="0.55000000000000004">
      <c r="A30" s="425" t="s">
        <v>583</v>
      </c>
      <c r="B30" s="426" t="s">
        <v>584</v>
      </c>
      <c r="C30" s="426" t="s">
        <v>585</v>
      </c>
      <c r="D30" s="426" t="s">
        <v>586</v>
      </c>
      <c r="E30" s="25" t="s">
        <v>79</v>
      </c>
      <c r="F30" s="26">
        <v>0</v>
      </c>
      <c r="G30" s="427"/>
      <c r="H30" s="427" t="s">
        <v>41</v>
      </c>
      <c r="I30" s="413"/>
      <c r="J30" s="420">
        <v>0</v>
      </c>
      <c r="K30" s="413"/>
      <c r="L30" s="413"/>
      <c r="M30" s="413"/>
      <c r="N30" s="413"/>
      <c r="O30" s="413"/>
      <c r="P30" s="413"/>
      <c r="Q30" s="413"/>
      <c r="R30" s="413"/>
      <c r="S30" s="413"/>
      <c r="T30" s="413"/>
      <c r="U30" s="428" t="s">
        <v>587</v>
      </c>
    </row>
    <row r="31" spans="1:21" x14ac:dyDescent="0.55000000000000004">
      <c r="A31" s="425"/>
      <c r="B31" s="426"/>
      <c r="C31" s="426"/>
      <c r="D31" s="426"/>
      <c r="E31" s="27" t="s">
        <v>30</v>
      </c>
      <c r="F31" s="28">
        <v>0</v>
      </c>
      <c r="G31" s="413"/>
      <c r="H31" s="413"/>
      <c r="I31" s="413"/>
      <c r="J31" s="413"/>
      <c r="K31" s="413"/>
      <c r="L31" s="413"/>
      <c r="M31" s="413"/>
      <c r="N31" s="413"/>
      <c r="O31" s="413"/>
      <c r="P31" s="413"/>
      <c r="Q31" s="413"/>
      <c r="R31" s="413"/>
      <c r="S31" s="413"/>
      <c r="T31" s="413"/>
      <c r="U31" s="429"/>
    </row>
    <row r="32" spans="1:21" ht="37.200000000000003" x14ac:dyDescent="0.55000000000000004">
      <c r="A32" s="425" t="s">
        <v>588</v>
      </c>
      <c r="B32" s="426" t="s">
        <v>589</v>
      </c>
      <c r="C32" s="426" t="s">
        <v>590</v>
      </c>
      <c r="D32" s="426" t="s">
        <v>591</v>
      </c>
      <c r="E32" s="25" t="s">
        <v>592</v>
      </c>
      <c r="F32" s="26">
        <v>4200</v>
      </c>
      <c r="G32" s="427" t="s">
        <v>27</v>
      </c>
      <c r="H32" s="427" t="s">
        <v>593</v>
      </c>
      <c r="I32" s="413"/>
      <c r="J32" s="413"/>
      <c r="K32" s="420">
        <v>4875</v>
      </c>
      <c r="L32" s="413"/>
      <c r="M32" s="413"/>
      <c r="N32" s="413"/>
      <c r="O32" s="413"/>
      <c r="P32" s="413"/>
      <c r="Q32" s="413"/>
      <c r="R32" s="413"/>
      <c r="S32" s="413"/>
      <c r="T32" s="413"/>
      <c r="U32" s="428" t="s">
        <v>582</v>
      </c>
    </row>
    <row r="33" spans="1:21" ht="93" customHeight="1" x14ac:dyDescent="0.55000000000000004">
      <c r="A33" s="425"/>
      <c r="B33" s="426"/>
      <c r="C33" s="426"/>
      <c r="D33" s="426"/>
      <c r="E33" s="25" t="s">
        <v>566</v>
      </c>
      <c r="F33" s="26">
        <v>675</v>
      </c>
      <c r="G33" s="413"/>
      <c r="H33" s="413"/>
      <c r="I33" s="413"/>
      <c r="J33" s="413"/>
      <c r="K33" s="413"/>
      <c r="L33" s="413"/>
      <c r="M33" s="413"/>
      <c r="N33" s="413"/>
      <c r="O33" s="413"/>
      <c r="P33" s="413"/>
      <c r="Q33" s="413"/>
      <c r="R33" s="413"/>
      <c r="S33" s="413"/>
      <c r="T33" s="413"/>
      <c r="U33" s="429"/>
    </row>
    <row r="34" spans="1:21" x14ac:dyDescent="0.55000000000000004">
      <c r="A34" s="425"/>
      <c r="B34" s="426"/>
      <c r="C34" s="426"/>
      <c r="D34" s="426"/>
      <c r="E34" s="27" t="s">
        <v>30</v>
      </c>
      <c r="F34" s="28">
        <v>4875</v>
      </c>
      <c r="G34" s="413"/>
      <c r="H34" s="413"/>
      <c r="I34" s="413"/>
      <c r="J34" s="413"/>
      <c r="K34" s="413"/>
      <c r="L34" s="413"/>
      <c r="M34" s="413"/>
      <c r="N34" s="413"/>
      <c r="O34" s="413"/>
      <c r="P34" s="413"/>
      <c r="Q34" s="413"/>
      <c r="R34" s="413"/>
      <c r="S34" s="413"/>
      <c r="T34" s="413"/>
      <c r="U34" s="429"/>
    </row>
    <row r="35" spans="1:21" ht="55.8" x14ac:dyDescent="0.55000000000000004">
      <c r="A35" s="425" t="s">
        <v>594</v>
      </c>
      <c r="B35" s="426" t="s">
        <v>595</v>
      </c>
      <c r="C35" s="426" t="s">
        <v>596</v>
      </c>
      <c r="D35" s="426" t="s">
        <v>597</v>
      </c>
      <c r="E35" s="25" t="s">
        <v>598</v>
      </c>
      <c r="F35" s="26">
        <v>5250</v>
      </c>
      <c r="G35" s="427" t="s">
        <v>27</v>
      </c>
      <c r="H35" s="427" t="s">
        <v>556</v>
      </c>
      <c r="I35" s="413"/>
      <c r="J35" s="413"/>
      <c r="K35" s="413"/>
      <c r="L35" s="413"/>
      <c r="M35" s="413"/>
      <c r="N35" s="413"/>
      <c r="O35" s="413"/>
      <c r="P35" s="413"/>
      <c r="Q35" s="420">
        <v>11250</v>
      </c>
      <c r="R35" s="413"/>
      <c r="S35" s="413"/>
      <c r="T35" s="413"/>
      <c r="U35" s="428" t="s">
        <v>582</v>
      </c>
    </row>
    <row r="36" spans="1:21" ht="37.200000000000003" x14ac:dyDescent="0.55000000000000004">
      <c r="A36" s="425"/>
      <c r="B36" s="426"/>
      <c r="C36" s="426"/>
      <c r="D36" s="426"/>
      <c r="E36" s="25" t="s">
        <v>599</v>
      </c>
      <c r="F36" s="26">
        <v>1500</v>
      </c>
      <c r="G36" s="413"/>
      <c r="H36" s="413"/>
      <c r="I36" s="413"/>
      <c r="J36" s="413"/>
      <c r="K36" s="413"/>
      <c r="L36" s="413"/>
      <c r="M36" s="413"/>
      <c r="N36" s="413"/>
      <c r="O36" s="413"/>
      <c r="P36" s="413"/>
      <c r="Q36" s="413"/>
      <c r="R36" s="413"/>
      <c r="S36" s="413"/>
      <c r="T36" s="413"/>
      <c r="U36" s="429"/>
    </row>
    <row r="37" spans="1:21" ht="51" customHeight="1" x14ac:dyDescent="0.55000000000000004">
      <c r="A37" s="425"/>
      <c r="B37" s="426"/>
      <c r="C37" s="426"/>
      <c r="D37" s="426"/>
      <c r="E37" s="25" t="s">
        <v>600</v>
      </c>
      <c r="F37" s="26">
        <v>4500</v>
      </c>
      <c r="G37" s="413"/>
      <c r="H37" s="413"/>
      <c r="I37" s="413"/>
      <c r="J37" s="413"/>
      <c r="K37" s="413"/>
      <c r="L37" s="413"/>
      <c r="M37" s="413"/>
      <c r="N37" s="413"/>
      <c r="O37" s="413"/>
      <c r="P37" s="413"/>
      <c r="Q37" s="413"/>
      <c r="R37" s="413"/>
      <c r="S37" s="413"/>
      <c r="T37" s="413"/>
      <c r="U37" s="429"/>
    </row>
    <row r="38" spans="1:21" x14ac:dyDescent="0.55000000000000004">
      <c r="A38" s="425"/>
      <c r="B38" s="426"/>
      <c r="C38" s="426"/>
      <c r="D38" s="426"/>
      <c r="E38" s="27" t="s">
        <v>30</v>
      </c>
      <c r="F38" s="28">
        <v>11250</v>
      </c>
      <c r="G38" s="413"/>
      <c r="H38" s="413"/>
      <c r="I38" s="413"/>
      <c r="J38" s="413"/>
      <c r="K38" s="413"/>
      <c r="L38" s="413"/>
      <c r="M38" s="413"/>
      <c r="N38" s="413"/>
      <c r="O38" s="413"/>
      <c r="P38" s="413"/>
      <c r="Q38" s="413"/>
      <c r="R38" s="413"/>
      <c r="S38" s="413"/>
      <c r="T38" s="413"/>
      <c r="U38" s="429"/>
    </row>
    <row r="39" spans="1:21" ht="37.200000000000003" x14ac:dyDescent="0.55000000000000004">
      <c r="A39" s="425" t="s">
        <v>601</v>
      </c>
      <c r="B39" s="426" t="s">
        <v>602</v>
      </c>
      <c r="C39" s="426" t="s">
        <v>603</v>
      </c>
      <c r="D39" s="426" t="s">
        <v>604</v>
      </c>
      <c r="E39" s="25" t="s">
        <v>605</v>
      </c>
      <c r="F39" s="26">
        <v>12960</v>
      </c>
      <c r="G39" s="427" t="s">
        <v>27</v>
      </c>
      <c r="H39" s="427" t="s">
        <v>606</v>
      </c>
      <c r="I39" s="413"/>
      <c r="J39" s="413"/>
      <c r="K39" s="413"/>
      <c r="L39" s="413"/>
      <c r="M39" s="413"/>
      <c r="N39" s="413"/>
      <c r="O39" s="420">
        <v>13460</v>
      </c>
      <c r="P39" s="413"/>
      <c r="Q39" s="413"/>
      <c r="R39" s="413"/>
      <c r="S39" s="413"/>
      <c r="T39" s="413"/>
      <c r="U39" s="428" t="s">
        <v>582</v>
      </c>
    </row>
    <row r="40" spans="1:21" ht="37.200000000000003" x14ac:dyDescent="0.55000000000000004">
      <c r="A40" s="425"/>
      <c r="B40" s="426"/>
      <c r="C40" s="426"/>
      <c r="D40" s="426"/>
      <c r="E40" s="25" t="s">
        <v>607</v>
      </c>
      <c r="F40" s="26">
        <v>500</v>
      </c>
      <c r="G40" s="413"/>
      <c r="H40" s="413"/>
      <c r="I40" s="413"/>
      <c r="J40" s="413"/>
      <c r="K40" s="413"/>
      <c r="L40" s="413"/>
      <c r="M40" s="413"/>
      <c r="N40" s="413"/>
      <c r="O40" s="413"/>
      <c r="P40" s="413"/>
      <c r="Q40" s="413"/>
      <c r="R40" s="413"/>
      <c r="S40" s="413"/>
      <c r="T40" s="413"/>
      <c r="U40" s="429"/>
    </row>
    <row r="41" spans="1:21" x14ac:dyDescent="0.55000000000000004">
      <c r="A41" s="425"/>
      <c r="B41" s="426"/>
      <c r="C41" s="426"/>
      <c r="D41" s="426"/>
      <c r="E41" s="27" t="s">
        <v>30</v>
      </c>
      <c r="F41" s="28">
        <v>13460</v>
      </c>
      <c r="G41" s="413"/>
      <c r="H41" s="413"/>
      <c r="I41" s="413"/>
      <c r="J41" s="413"/>
      <c r="K41" s="413"/>
      <c r="L41" s="413"/>
      <c r="M41" s="413"/>
      <c r="N41" s="413"/>
      <c r="O41" s="413"/>
      <c r="P41" s="413"/>
      <c r="Q41" s="413"/>
      <c r="R41" s="413"/>
      <c r="S41" s="413"/>
      <c r="T41" s="413"/>
      <c r="U41" s="429"/>
    </row>
    <row r="42" spans="1:21" ht="123" customHeight="1" x14ac:dyDescent="0.55000000000000004">
      <c r="A42" s="494" t="s">
        <v>608</v>
      </c>
      <c r="B42" s="426" t="s">
        <v>609</v>
      </c>
      <c r="C42" s="426" t="s">
        <v>610</v>
      </c>
      <c r="D42" s="426" t="s">
        <v>611</v>
      </c>
      <c r="E42" s="25" t="s">
        <v>79</v>
      </c>
      <c r="F42" s="26">
        <v>0</v>
      </c>
      <c r="G42" s="427"/>
      <c r="H42" s="427" t="s">
        <v>593</v>
      </c>
      <c r="I42" s="413"/>
      <c r="J42" s="413"/>
      <c r="K42" s="420">
        <v>0</v>
      </c>
      <c r="L42" s="413"/>
      <c r="M42" s="413"/>
      <c r="N42" s="413"/>
      <c r="O42" s="413"/>
      <c r="P42" s="413"/>
      <c r="Q42" s="413"/>
      <c r="R42" s="413"/>
      <c r="S42" s="413"/>
      <c r="T42" s="413"/>
      <c r="U42" s="428" t="s">
        <v>582</v>
      </c>
    </row>
    <row r="43" spans="1:21" x14ac:dyDescent="0.55000000000000004">
      <c r="A43" s="494"/>
      <c r="B43" s="426"/>
      <c r="C43" s="426"/>
      <c r="D43" s="426"/>
      <c r="E43" s="27" t="s">
        <v>30</v>
      </c>
      <c r="F43" s="28">
        <v>0</v>
      </c>
      <c r="G43" s="413"/>
      <c r="H43" s="413"/>
      <c r="I43" s="413"/>
      <c r="J43" s="413"/>
      <c r="K43" s="413"/>
      <c r="L43" s="413"/>
      <c r="M43" s="413"/>
      <c r="N43" s="413"/>
      <c r="O43" s="413"/>
      <c r="P43" s="413"/>
      <c r="Q43" s="413"/>
      <c r="R43" s="413"/>
      <c r="S43" s="413"/>
      <c r="T43" s="413"/>
      <c r="U43" s="429"/>
    </row>
    <row r="44" spans="1:21" ht="55.8" x14ac:dyDescent="0.55000000000000004">
      <c r="A44" s="425" t="s">
        <v>612</v>
      </c>
      <c r="B44" s="426" t="s">
        <v>613</v>
      </c>
      <c r="C44" s="426" t="s">
        <v>614</v>
      </c>
      <c r="D44" s="426" t="s">
        <v>615</v>
      </c>
      <c r="E44" s="25" t="s">
        <v>616</v>
      </c>
      <c r="F44" s="26">
        <v>54000</v>
      </c>
      <c r="G44" s="427" t="s">
        <v>617</v>
      </c>
      <c r="H44" s="427" t="s">
        <v>134</v>
      </c>
      <c r="I44" s="413"/>
      <c r="J44" s="413"/>
      <c r="K44" s="420">
        <v>883400</v>
      </c>
      <c r="L44" s="413"/>
      <c r="M44" s="413"/>
      <c r="N44" s="413"/>
      <c r="O44" s="413"/>
      <c r="P44" s="413"/>
      <c r="Q44" s="413"/>
      <c r="R44" s="413"/>
      <c r="S44" s="413"/>
      <c r="T44" s="413"/>
      <c r="U44" s="428" t="s">
        <v>582</v>
      </c>
    </row>
    <row r="45" spans="1:21" ht="55.8" x14ac:dyDescent="0.55000000000000004">
      <c r="A45" s="425"/>
      <c r="B45" s="426"/>
      <c r="C45" s="426"/>
      <c r="D45" s="426"/>
      <c r="E45" s="25" t="s">
        <v>618</v>
      </c>
      <c r="F45" s="26">
        <v>194400</v>
      </c>
      <c r="G45" s="413"/>
      <c r="H45" s="413"/>
      <c r="I45" s="413"/>
      <c r="J45" s="413"/>
      <c r="K45" s="413"/>
      <c r="L45" s="413"/>
      <c r="M45" s="413"/>
      <c r="N45" s="413"/>
      <c r="O45" s="413"/>
      <c r="P45" s="413"/>
      <c r="Q45" s="413"/>
      <c r="R45" s="413"/>
      <c r="S45" s="413"/>
      <c r="T45" s="413"/>
      <c r="U45" s="429"/>
    </row>
    <row r="46" spans="1:21" ht="55.8" x14ac:dyDescent="0.55000000000000004">
      <c r="A46" s="425"/>
      <c r="B46" s="426"/>
      <c r="C46" s="426"/>
      <c r="D46" s="426"/>
      <c r="E46" s="25" t="s">
        <v>619</v>
      </c>
      <c r="F46" s="26">
        <v>216000</v>
      </c>
      <c r="G46" s="413"/>
      <c r="H46" s="413"/>
      <c r="I46" s="413"/>
      <c r="J46" s="413"/>
      <c r="K46" s="413"/>
      <c r="L46" s="413"/>
      <c r="M46" s="413"/>
      <c r="N46" s="413"/>
      <c r="O46" s="413"/>
      <c r="P46" s="413"/>
      <c r="Q46" s="413"/>
      <c r="R46" s="413"/>
      <c r="S46" s="413"/>
      <c r="T46" s="413"/>
      <c r="U46" s="429"/>
    </row>
    <row r="47" spans="1:21" ht="37.200000000000003" x14ac:dyDescent="0.55000000000000004">
      <c r="A47" s="425"/>
      <c r="B47" s="426"/>
      <c r="C47" s="426"/>
      <c r="D47" s="426"/>
      <c r="E47" s="25" t="s">
        <v>620</v>
      </c>
      <c r="F47" s="26">
        <v>64800</v>
      </c>
      <c r="G47" s="413"/>
      <c r="H47" s="413"/>
      <c r="I47" s="413"/>
      <c r="J47" s="413"/>
      <c r="K47" s="413"/>
      <c r="L47" s="413"/>
      <c r="M47" s="413"/>
      <c r="N47" s="413"/>
      <c r="O47" s="413"/>
      <c r="P47" s="413"/>
      <c r="Q47" s="413"/>
      <c r="R47" s="413"/>
      <c r="S47" s="413"/>
      <c r="T47" s="413"/>
      <c r="U47" s="429"/>
    </row>
    <row r="48" spans="1:21" ht="37.200000000000003" x14ac:dyDescent="0.55000000000000004">
      <c r="A48" s="425"/>
      <c r="B48" s="426"/>
      <c r="C48" s="426"/>
      <c r="D48" s="426"/>
      <c r="E48" s="25" t="s">
        <v>621</v>
      </c>
      <c r="F48" s="26">
        <v>5400</v>
      </c>
      <c r="G48" s="413"/>
      <c r="H48" s="413"/>
      <c r="I48" s="413"/>
      <c r="J48" s="413"/>
      <c r="K48" s="413"/>
      <c r="L48" s="413"/>
      <c r="M48" s="413"/>
      <c r="N48" s="413"/>
      <c r="O48" s="413"/>
      <c r="P48" s="413"/>
      <c r="Q48" s="413"/>
      <c r="R48" s="413"/>
      <c r="S48" s="413"/>
      <c r="T48" s="413"/>
      <c r="U48" s="429"/>
    </row>
    <row r="49" spans="1:21" ht="37.200000000000003" x14ac:dyDescent="0.55000000000000004">
      <c r="A49" s="425"/>
      <c r="B49" s="426"/>
      <c r="C49" s="426"/>
      <c r="D49" s="426"/>
      <c r="E49" s="25" t="s">
        <v>622</v>
      </c>
      <c r="F49" s="26">
        <v>64800</v>
      </c>
      <c r="G49" s="413"/>
      <c r="H49" s="413"/>
      <c r="I49" s="413"/>
      <c r="J49" s="413"/>
      <c r="K49" s="413"/>
      <c r="L49" s="413"/>
      <c r="M49" s="413"/>
      <c r="N49" s="413"/>
      <c r="O49" s="413"/>
      <c r="P49" s="413"/>
      <c r="Q49" s="413"/>
      <c r="R49" s="413"/>
      <c r="S49" s="413"/>
      <c r="T49" s="413"/>
      <c r="U49" s="429"/>
    </row>
    <row r="50" spans="1:21" ht="37.200000000000003" x14ac:dyDescent="0.55000000000000004">
      <c r="A50" s="425"/>
      <c r="B50" s="426"/>
      <c r="C50" s="426"/>
      <c r="D50" s="426"/>
      <c r="E50" s="25" t="s">
        <v>623</v>
      </c>
      <c r="F50" s="26">
        <v>110000</v>
      </c>
      <c r="G50" s="413"/>
      <c r="H50" s="413"/>
      <c r="I50" s="413"/>
      <c r="J50" s="413"/>
      <c r="K50" s="413"/>
      <c r="L50" s="413"/>
      <c r="M50" s="413"/>
      <c r="N50" s="413"/>
      <c r="O50" s="413"/>
      <c r="P50" s="413"/>
      <c r="Q50" s="413"/>
      <c r="R50" s="413"/>
      <c r="S50" s="413"/>
      <c r="T50" s="413"/>
      <c r="U50" s="429"/>
    </row>
    <row r="51" spans="1:21" ht="37.200000000000003" x14ac:dyDescent="0.55000000000000004">
      <c r="A51" s="425"/>
      <c r="B51" s="426"/>
      <c r="C51" s="426"/>
      <c r="D51" s="426"/>
      <c r="E51" s="25" t="s">
        <v>624</v>
      </c>
      <c r="F51" s="26">
        <v>66000</v>
      </c>
      <c r="G51" s="413"/>
      <c r="H51" s="413"/>
      <c r="I51" s="413"/>
      <c r="J51" s="413"/>
      <c r="K51" s="413"/>
      <c r="L51" s="413"/>
      <c r="M51" s="413"/>
      <c r="N51" s="413"/>
      <c r="O51" s="413"/>
      <c r="P51" s="413"/>
      <c r="Q51" s="413"/>
      <c r="R51" s="413"/>
      <c r="S51" s="413"/>
      <c r="T51" s="413"/>
      <c r="U51" s="429"/>
    </row>
    <row r="52" spans="1:21" ht="37.200000000000003" x14ac:dyDescent="0.55000000000000004">
      <c r="A52" s="425"/>
      <c r="B52" s="426"/>
      <c r="C52" s="426"/>
      <c r="D52" s="426"/>
      <c r="E52" s="25" t="s">
        <v>625</v>
      </c>
      <c r="F52" s="26">
        <v>27000</v>
      </c>
      <c r="G52" s="413"/>
      <c r="H52" s="413"/>
      <c r="I52" s="413"/>
      <c r="J52" s="413"/>
      <c r="K52" s="413"/>
      <c r="L52" s="413"/>
      <c r="M52" s="413"/>
      <c r="N52" s="413"/>
      <c r="O52" s="413"/>
      <c r="P52" s="413"/>
      <c r="Q52" s="413"/>
      <c r="R52" s="413"/>
      <c r="S52" s="413"/>
      <c r="T52" s="413"/>
      <c r="U52" s="429"/>
    </row>
    <row r="53" spans="1:21" ht="37.200000000000003" x14ac:dyDescent="0.55000000000000004">
      <c r="A53" s="425"/>
      <c r="B53" s="426"/>
      <c r="C53" s="426"/>
      <c r="D53" s="426"/>
      <c r="E53" s="25" t="s">
        <v>626</v>
      </c>
      <c r="F53" s="26">
        <v>81000</v>
      </c>
      <c r="G53" s="413"/>
      <c r="H53" s="413"/>
      <c r="I53" s="413"/>
      <c r="J53" s="413"/>
      <c r="K53" s="413"/>
      <c r="L53" s="413"/>
      <c r="M53" s="413"/>
      <c r="N53" s="413"/>
      <c r="O53" s="413"/>
      <c r="P53" s="413"/>
      <c r="Q53" s="413"/>
      <c r="R53" s="413"/>
      <c r="S53" s="413"/>
      <c r="T53" s="413"/>
      <c r="U53" s="429"/>
    </row>
    <row r="54" spans="1:21" x14ac:dyDescent="0.55000000000000004">
      <c r="A54" s="425"/>
      <c r="B54" s="426"/>
      <c r="C54" s="426"/>
      <c r="D54" s="426"/>
      <c r="E54" s="27" t="s">
        <v>30</v>
      </c>
      <c r="F54" s="28">
        <v>883400</v>
      </c>
      <c r="G54" s="413"/>
      <c r="H54" s="413"/>
      <c r="I54" s="413"/>
      <c r="J54" s="413"/>
      <c r="K54" s="413"/>
      <c r="L54" s="413"/>
      <c r="M54" s="413"/>
      <c r="N54" s="413"/>
      <c r="O54" s="413"/>
      <c r="P54" s="413"/>
      <c r="Q54" s="413"/>
      <c r="R54" s="413"/>
      <c r="S54" s="413"/>
      <c r="T54" s="413"/>
      <c r="U54" s="429"/>
    </row>
    <row r="55" spans="1:21" ht="37.200000000000003" x14ac:dyDescent="0.55000000000000004">
      <c r="A55" s="425" t="s">
        <v>627</v>
      </c>
      <c r="B55" s="426" t="s">
        <v>628</v>
      </c>
      <c r="C55" s="426" t="s">
        <v>629</v>
      </c>
      <c r="D55" s="426" t="s">
        <v>630</v>
      </c>
      <c r="E55" s="25" t="s">
        <v>631</v>
      </c>
      <c r="F55" s="26">
        <v>11200</v>
      </c>
      <c r="G55" s="427" t="s">
        <v>27</v>
      </c>
      <c r="H55" s="427" t="s">
        <v>134</v>
      </c>
      <c r="I55" s="413"/>
      <c r="J55" s="413"/>
      <c r="K55" s="420">
        <v>39500</v>
      </c>
      <c r="L55" s="413"/>
      <c r="M55" s="413"/>
      <c r="N55" s="413"/>
      <c r="O55" s="413"/>
      <c r="P55" s="413"/>
      <c r="Q55" s="413"/>
      <c r="R55" s="413"/>
      <c r="S55" s="413"/>
      <c r="T55" s="413"/>
      <c r="U55" s="428" t="s">
        <v>587</v>
      </c>
    </row>
    <row r="56" spans="1:21" ht="55.8" x14ac:dyDescent="0.55000000000000004">
      <c r="A56" s="425"/>
      <c r="B56" s="426"/>
      <c r="C56" s="426"/>
      <c r="D56" s="426"/>
      <c r="E56" s="25" t="s">
        <v>632</v>
      </c>
      <c r="F56" s="26">
        <v>9800</v>
      </c>
      <c r="G56" s="413"/>
      <c r="H56" s="413"/>
      <c r="I56" s="413"/>
      <c r="J56" s="413"/>
      <c r="K56" s="413"/>
      <c r="L56" s="413"/>
      <c r="M56" s="413"/>
      <c r="N56" s="413"/>
      <c r="O56" s="413"/>
      <c r="P56" s="413"/>
      <c r="Q56" s="413"/>
      <c r="R56" s="413"/>
      <c r="S56" s="413"/>
      <c r="T56" s="413"/>
      <c r="U56" s="429"/>
    </row>
    <row r="57" spans="1:21" ht="37.200000000000003" x14ac:dyDescent="0.55000000000000004">
      <c r="A57" s="425"/>
      <c r="B57" s="426"/>
      <c r="C57" s="426"/>
      <c r="D57" s="426"/>
      <c r="E57" s="25" t="s">
        <v>633</v>
      </c>
      <c r="F57" s="26">
        <v>2100</v>
      </c>
      <c r="G57" s="413"/>
      <c r="H57" s="413"/>
      <c r="I57" s="413"/>
      <c r="J57" s="413"/>
      <c r="K57" s="413"/>
      <c r="L57" s="413"/>
      <c r="M57" s="413"/>
      <c r="N57" s="413"/>
      <c r="O57" s="413"/>
      <c r="P57" s="413"/>
      <c r="Q57" s="413"/>
      <c r="R57" s="413"/>
      <c r="S57" s="413"/>
      <c r="T57" s="413"/>
      <c r="U57" s="429"/>
    </row>
    <row r="58" spans="1:21" ht="37.200000000000003" x14ac:dyDescent="0.55000000000000004">
      <c r="A58" s="425"/>
      <c r="B58" s="426"/>
      <c r="C58" s="426"/>
      <c r="D58" s="426"/>
      <c r="E58" s="25" t="s">
        <v>316</v>
      </c>
      <c r="F58" s="26">
        <v>2000</v>
      </c>
      <c r="G58" s="413"/>
      <c r="H58" s="413"/>
      <c r="I58" s="413"/>
      <c r="J58" s="413"/>
      <c r="K58" s="413"/>
      <c r="L58" s="413"/>
      <c r="M58" s="413"/>
      <c r="N58" s="413"/>
      <c r="O58" s="413"/>
      <c r="P58" s="413"/>
      <c r="Q58" s="413"/>
      <c r="R58" s="413"/>
      <c r="S58" s="413"/>
      <c r="T58" s="413"/>
      <c r="U58" s="429"/>
    </row>
    <row r="59" spans="1:21" ht="55.8" x14ac:dyDescent="0.55000000000000004">
      <c r="A59" s="425"/>
      <c r="B59" s="426"/>
      <c r="C59" s="426"/>
      <c r="D59" s="426"/>
      <c r="E59" s="25" t="s">
        <v>634</v>
      </c>
      <c r="F59" s="26">
        <v>3600</v>
      </c>
      <c r="G59" s="413"/>
      <c r="H59" s="413"/>
      <c r="I59" s="413"/>
      <c r="J59" s="413"/>
      <c r="K59" s="413"/>
      <c r="L59" s="413"/>
      <c r="M59" s="413"/>
      <c r="N59" s="413"/>
      <c r="O59" s="413"/>
      <c r="P59" s="413"/>
      <c r="Q59" s="413"/>
      <c r="R59" s="413"/>
      <c r="S59" s="413"/>
      <c r="T59" s="413"/>
      <c r="U59" s="429"/>
    </row>
    <row r="60" spans="1:21" ht="55.8" x14ac:dyDescent="0.55000000000000004">
      <c r="A60" s="425"/>
      <c r="B60" s="426"/>
      <c r="C60" s="426"/>
      <c r="D60" s="426"/>
      <c r="E60" s="25" t="s">
        <v>635</v>
      </c>
      <c r="F60" s="26">
        <v>10800</v>
      </c>
      <c r="G60" s="413"/>
      <c r="H60" s="413"/>
      <c r="I60" s="413"/>
      <c r="J60" s="413"/>
      <c r="K60" s="413"/>
      <c r="L60" s="413"/>
      <c r="M60" s="413"/>
      <c r="N60" s="413"/>
      <c r="O60" s="413"/>
      <c r="P60" s="413"/>
      <c r="Q60" s="413"/>
      <c r="R60" s="413"/>
      <c r="S60" s="413"/>
      <c r="T60" s="413"/>
      <c r="U60" s="429"/>
    </row>
    <row r="61" spans="1:21" x14ac:dyDescent="0.55000000000000004">
      <c r="A61" s="425"/>
      <c r="B61" s="426"/>
      <c r="C61" s="426"/>
      <c r="D61" s="426"/>
      <c r="E61" s="27" t="s">
        <v>30</v>
      </c>
      <c r="F61" s="28">
        <v>39500</v>
      </c>
      <c r="G61" s="413"/>
      <c r="H61" s="413"/>
      <c r="I61" s="413"/>
      <c r="J61" s="413"/>
      <c r="K61" s="413"/>
      <c r="L61" s="413"/>
      <c r="M61" s="413"/>
      <c r="N61" s="413"/>
      <c r="O61" s="413"/>
      <c r="P61" s="413"/>
      <c r="Q61" s="413"/>
      <c r="R61" s="413"/>
      <c r="S61" s="413"/>
      <c r="T61" s="413"/>
      <c r="U61" s="429"/>
    </row>
    <row r="62" spans="1:21" ht="124.5" customHeight="1" x14ac:dyDescent="0.55000000000000004">
      <c r="A62" s="494" t="s">
        <v>636</v>
      </c>
      <c r="B62" s="426" t="s">
        <v>637</v>
      </c>
      <c r="C62" s="426" t="s">
        <v>638</v>
      </c>
      <c r="D62" s="426" t="s">
        <v>639</v>
      </c>
      <c r="E62" s="25" t="s">
        <v>79</v>
      </c>
      <c r="F62" s="26">
        <v>0</v>
      </c>
      <c r="G62" s="427"/>
      <c r="H62" s="427" t="s">
        <v>640</v>
      </c>
      <c r="I62" s="413"/>
      <c r="J62" s="413"/>
      <c r="K62" s="413"/>
      <c r="L62" s="413"/>
      <c r="M62" s="413"/>
      <c r="N62" s="413"/>
      <c r="O62" s="413"/>
      <c r="P62" s="420">
        <v>0</v>
      </c>
      <c r="Q62" s="413"/>
      <c r="R62" s="413"/>
      <c r="S62" s="413"/>
      <c r="T62" s="413"/>
      <c r="U62" s="428" t="s">
        <v>587</v>
      </c>
    </row>
    <row r="63" spans="1:21" x14ac:dyDescent="0.55000000000000004">
      <c r="A63" s="494"/>
      <c r="B63" s="426"/>
      <c r="C63" s="426"/>
      <c r="D63" s="426"/>
      <c r="E63" s="27" t="s">
        <v>30</v>
      </c>
      <c r="F63" s="28">
        <v>0</v>
      </c>
      <c r="G63" s="413"/>
      <c r="H63" s="413"/>
      <c r="I63" s="413"/>
      <c r="J63" s="413"/>
      <c r="K63" s="413"/>
      <c r="L63" s="413"/>
      <c r="M63" s="413"/>
      <c r="N63" s="413"/>
      <c r="O63" s="413"/>
      <c r="P63" s="413"/>
      <c r="Q63" s="413"/>
      <c r="R63" s="413"/>
      <c r="S63" s="413"/>
      <c r="T63" s="413"/>
      <c r="U63" s="429"/>
    </row>
    <row r="64" spans="1:21" ht="55.8" x14ac:dyDescent="0.55000000000000004">
      <c r="A64" s="425" t="s">
        <v>641</v>
      </c>
      <c r="B64" s="426" t="s">
        <v>642</v>
      </c>
      <c r="C64" s="426" t="s">
        <v>643</v>
      </c>
      <c r="D64" s="426" t="s">
        <v>644</v>
      </c>
      <c r="E64" s="25" t="s">
        <v>645</v>
      </c>
      <c r="F64" s="26">
        <v>27000</v>
      </c>
      <c r="G64" s="427" t="s">
        <v>617</v>
      </c>
      <c r="H64" s="427" t="s">
        <v>155</v>
      </c>
      <c r="I64" s="413"/>
      <c r="J64" s="413"/>
      <c r="K64" s="413"/>
      <c r="L64" s="420">
        <v>316600</v>
      </c>
      <c r="M64" s="413"/>
      <c r="N64" s="413"/>
      <c r="O64" s="413"/>
      <c r="P64" s="413"/>
      <c r="Q64" s="413"/>
      <c r="R64" s="413"/>
      <c r="S64" s="413"/>
      <c r="T64" s="413"/>
      <c r="U64" s="428" t="s">
        <v>582</v>
      </c>
    </row>
    <row r="65" spans="1:21" ht="55.8" x14ac:dyDescent="0.55000000000000004">
      <c r="A65" s="425"/>
      <c r="B65" s="426"/>
      <c r="C65" s="426"/>
      <c r="D65" s="426"/>
      <c r="E65" s="25" t="s">
        <v>646</v>
      </c>
      <c r="F65" s="26">
        <v>48600</v>
      </c>
      <c r="G65" s="413"/>
      <c r="H65" s="413"/>
      <c r="I65" s="413"/>
      <c r="J65" s="413"/>
      <c r="K65" s="413"/>
      <c r="L65" s="413"/>
      <c r="M65" s="413"/>
      <c r="N65" s="413"/>
      <c r="O65" s="413"/>
      <c r="P65" s="413"/>
      <c r="Q65" s="413"/>
      <c r="R65" s="413"/>
      <c r="S65" s="413"/>
      <c r="T65" s="413"/>
      <c r="U65" s="429"/>
    </row>
    <row r="66" spans="1:21" ht="37.200000000000003" x14ac:dyDescent="0.55000000000000004">
      <c r="A66" s="425"/>
      <c r="B66" s="426"/>
      <c r="C66" s="426"/>
      <c r="D66" s="426"/>
      <c r="E66" s="25" t="s">
        <v>647</v>
      </c>
      <c r="F66" s="26">
        <v>81000</v>
      </c>
      <c r="G66" s="413"/>
      <c r="H66" s="413"/>
      <c r="I66" s="413"/>
      <c r="J66" s="413"/>
      <c r="K66" s="413"/>
      <c r="L66" s="413"/>
      <c r="M66" s="413"/>
      <c r="N66" s="413"/>
      <c r="O66" s="413"/>
      <c r="P66" s="413"/>
      <c r="Q66" s="413"/>
      <c r="R66" s="413"/>
      <c r="S66" s="413"/>
      <c r="T66" s="413"/>
      <c r="U66" s="429"/>
    </row>
    <row r="67" spans="1:21" ht="37.200000000000003" x14ac:dyDescent="0.55000000000000004">
      <c r="A67" s="425"/>
      <c r="B67" s="426"/>
      <c r="C67" s="426"/>
      <c r="D67" s="426"/>
      <c r="E67" s="25" t="s">
        <v>648</v>
      </c>
      <c r="F67" s="26">
        <v>10800</v>
      </c>
      <c r="G67" s="413"/>
      <c r="H67" s="413"/>
      <c r="I67" s="413"/>
      <c r="J67" s="413"/>
      <c r="K67" s="413"/>
      <c r="L67" s="413"/>
      <c r="M67" s="413"/>
      <c r="N67" s="413"/>
      <c r="O67" s="413"/>
      <c r="P67" s="413"/>
      <c r="Q67" s="413"/>
      <c r="R67" s="413"/>
      <c r="S67" s="413"/>
      <c r="T67" s="413"/>
      <c r="U67" s="429"/>
    </row>
    <row r="68" spans="1:21" ht="37.200000000000003" x14ac:dyDescent="0.55000000000000004">
      <c r="A68" s="425"/>
      <c r="B68" s="426"/>
      <c r="C68" s="426"/>
      <c r="D68" s="426"/>
      <c r="E68" s="25" t="s">
        <v>621</v>
      </c>
      <c r="F68" s="26">
        <v>5400</v>
      </c>
      <c r="G68" s="413"/>
      <c r="H68" s="413"/>
      <c r="I68" s="413"/>
      <c r="J68" s="413"/>
      <c r="K68" s="413"/>
      <c r="L68" s="413"/>
      <c r="M68" s="413"/>
      <c r="N68" s="413"/>
      <c r="O68" s="413"/>
      <c r="P68" s="413"/>
      <c r="Q68" s="413"/>
      <c r="R68" s="413"/>
      <c r="S68" s="413"/>
      <c r="T68" s="413"/>
      <c r="U68" s="429"/>
    </row>
    <row r="69" spans="1:21" ht="37.200000000000003" x14ac:dyDescent="0.55000000000000004">
      <c r="A69" s="425"/>
      <c r="B69" s="426"/>
      <c r="C69" s="426"/>
      <c r="D69" s="426"/>
      <c r="E69" s="25" t="s">
        <v>649</v>
      </c>
      <c r="F69" s="26">
        <v>31500</v>
      </c>
      <c r="G69" s="413"/>
      <c r="H69" s="413"/>
      <c r="I69" s="413"/>
      <c r="J69" s="413"/>
      <c r="K69" s="413"/>
      <c r="L69" s="413"/>
      <c r="M69" s="413"/>
      <c r="N69" s="413"/>
      <c r="O69" s="413"/>
      <c r="P69" s="413"/>
      <c r="Q69" s="413"/>
      <c r="R69" s="413"/>
      <c r="S69" s="413"/>
      <c r="T69" s="413"/>
      <c r="U69" s="429"/>
    </row>
    <row r="70" spans="1:21" ht="37.200000000000003" x14ac:dyDescent="0.55000000000000004">
      <c r="A70" s="425"/>
      <c r="B70" s="426"/>
      <c r="C70" s="426"/>
      <c r="D70" s="426"/>
      <c r="E70" s="25" t="s">
        <v>650</v>
      </c>
      <c r="F70" s="26">
        <v>55000</v>
      </c>
      <c r="G70" s="413"/>
      <c r="H70" s="413"/>
      <c r="I70" s="413"/>
      <c r="J70" s="413"/>
      <c r="K70" s="413"/>
      <c r="L70" s="413"/>
      <c r="M70" s="413"/>
      <c r="N70" s="413"/>
      <c r="O70" s="413"/>
      <c r="P70" s="413"/>
      <c r="Q70" s="413"/>
      <c r="R70" s="413"/>
      <c r="S70" s="413"/>
      <c r="T70" s="413"/>
      <c r="U70" s="429"/>
    </row>
    <row r="71" spans="1:21" ht="37.200000000000003" x14ac:dyDescent="0.55000000000000004">
      <c r="A71" s="425"/>
      <c r="B71" s="426"/>
      <c r="C71" s="426"/>
      <c r="D71" s="426"/>
      <c r="E71" s="25" t="s">
        <v>651</v>
      </c>
      <c r="F71" s="26">
        <v>33000</v>
      </c>
      <c r="G71" s="413"/>
      <c r="H71" s="413"/>
      <c r="I71" s="413"/>
      <c r="J71" s="413"/>
      <c r="K71" s="413"/>
      <c r="L71" s="413"/>
      <c r="M71" s="413"/>
      <c r="N71" s="413"/>
      <c r="O71" s="413"/>
      <c r="P71" s="413"/>
      <c r="Q71" s="413"/>
      <c r="R71" s="413"/>
      <c r="S71" s="413"/>
      <c r="T71" s="413"/>
      <c r="U71" s="429"/>
    </row>
    <row r="72" spans="1:21" ht="37.200000000000003" x14ac:dyDescent="0.55000000000000004">
      <c r="A72" s="425"/>
      <c r="B72" s="426"/>
      <c r="C72" s="426"/>
      <c r="D72" s="426"/>
      <c r="E72" s="25" t="s">
        <v>652</v>
      </c>
      <c r="F72" s="26">
        <v>24300</v>
      </c>
      <c r="G72" s="413"/>
      <c r="H72" s="413"/>
      <c r="I72" s="413"/>
      <c r="J72" s="413"/>
      <c r="K72" s="413"/>
      <c r="L72" s="413"/>
      <c r="M72" s="413"/>
      <c r="N72" s="413"/>
      <c r="O72" s="413"/>
      <c r="P72" s="413"/>
      <c r="Q72" s="413"/>
      <c r="R72" s="413"/>
      <c r="S72" s="413"/>
      <c r="T72" s="413"/>
      <c r="U72" s="429"/>
    </row>
    <row r="73" spans="1:21" x14ac:dyDescent="0.55000000000000004">
      <c r="A73" s="425"/>
      <c r="B73" s="426"/>
      <c r="C73" s="426"/>
      <c r="D73" s="426"/>
      <c r="E73" s="27" t="s">
        <v>30</v>
      </c>
      <c r="F73" s="28">
        <v>316600</v>
      </c>
      <c r="G73" s="413"/>
      <c r="H73" s="413"/>
      <c r="I73" s="413"/>
      <c r="J73" s="413"/>
      <c r="K73" s="413"/>
      <c r="L73" s="413"/>
      <c r="M73" s="413"/>
      <c r="N73" s="413"/>
      <c r="O73" s="413"/>
      <c r="P73" s="413"/>
      <c r="Q73" s="413"/>
      <c r="R73" s="413"/>
      <c r="S73" s="413"/>
      <c r="T73" s="413"/>
      <c r="U73" s="429"/>
    </row>
    <row r="74" spans="1:21" ht="55.8" x14ac:dyDescent="0.55000000000000004">
      <c r="A74" s="425" t="s">
        <v>653</v>
      </c>
      <c r="B74" s="426" t="s">
        <v>654</v>
      </c>
      <c r="C74" s="426" t="s">
        <v>655</v>
      </c>
      <c r="D74" s="426" t="s">
        <v>656</v>
      </c>
      <c r="E74" s="25" t="s">
        <v>657</v>
      </c>
      <c r="F74" s="26">
        <v>30000</v>
      </c>
      <c r="G74" s="427" t="s">
        <v>658</v>
      </c>
      <c r="H74" s="427" t="s">
        <v>155</v>
      </c>
      <c r="I74" s="413"/>
      <c r="J74" s="413"/>
      <c r="K74" s="413"/>
      <c r="L74" s="420">
        <v>106500</v>
      </c>
      <c r="M74" s="413"/>
      <c r="N74" s="413"/>
      <c r="O74" s="413"/>
      <c r="P74" s="413"/>
      <c r="Q74" s="413"/>
      <c r="R74" s="413"/>
      <c r="S74" s="413"/>
      <c r="T74" s="413"/>
      <c r="U74" s="428" t="s">
        <v>587</v>
      </c>
    </row>
    <row r="75" spans="1:21" ht="55.8" x14ac:dyDescent="0.55000000000000004">
      <c r="A75" s="425"/>
      <c r="B75" s="426"/>
      <c r="C75" s="426"/>
      <c r="D75" s="426"/>
      <c r="E75" s="25" t="s">
        <v>659</v>
      </c>
      <c r="F75" s="26">
        <v>21000</v>
      </c>
      <c r="G75" s="413"/>
      <c r="H75" s="413"/>
      <c r="I75" s="413"/>
      <c r="J75" s="413"/>
      <c r="K75" s="413"/>
      <c r="L75" s="413"/>
      <c r="M75" s="413"/>
      <c r="N75" s="413"/>
      <c r="O75" s="413"/>
      <c r="P75" s="413"/>
      <c r="Q75" s="413"/>
      <c r="R75" s="413"/>
      <c r="S75" s="413"/>
      <c r="T75" s="413"/>
      <c r="U75" s="429"/>
    </row>
    <row r="76" spans="1:21" ht="37.200000000000003" x14ac:dyDescent="0.55000000000000004">
      <c r="A76" s="425"/>
      <c r="B76" s="426"/>
      <c r="C76" s="426"/>
      <c r="D76" s="426"/>
      <c r="E76" s="25" t="s">
        <v>660</v>
      </c>
      <c r="F76" s="26">
        <v>10500</v>
      </c>
      <c r="G76" s="413"/>
      <c r="H76" s="413"/>
      <c r="I76" s="413"/>
      <c r="J76" s="413"/>
      <c r="K76" s="413"/>
      <c r="L76" s="413"/>
      <c r="M76" s="413"/>
      <c r="N76" s="413"/>
      <c r="O76" s="413"/>
      <c r="P76" s="413"/>
      <c r="Q76" s="413"/>
      <c r="R76" s="413"/>
      <c r="S76" s="413"/>
      <c r="T76" s="413"/>
      <c r="U76" s="429"/>
    </row>
    <row r="77" spans="1:21" ht="37.200000000000003" x14ac:dyDescent="0.55000000000000004">
      <c r="A77" s="425"/>
      <c r="B77" s="426"/>
      <c r="C77" s="426"/>
      <c r="D77" s="426"/>
      <c r="E77" s="25" t="s">
        <v>316</v>
      </c>
      <c r="F77" s="26">
        <v>2000</v>
      </c>
      <c r="G77" s="413"/>
      <c r="H77" s="413"/>
      <c r="I77" s="413"/>
      <c r="J77" s="413"/>
      <c r="K77" s="413"/>
      <c r="L77" s="413"/>
      <c r="M77" s="413"/>
      <c r="N77" s="413"/>
      <c r="O77" s="413"/>
      <c r="P77" s="413"/>
      <c r="Q77" s="413"/>
      <c r="R77" s="413"/>
      <c r="S77" s="413"/>
      <c r="T77" s="413"/>
      <c r="U77" s="429"/>
    </row>
    <row r="78" spans="1:21" ht="37.200000000000003" x14ac:dyDescent="0.55000000000000004">
      <c r="A78" s="425"/>
      <c r="B78" s="426"/>
      <c r="C78" s="426"/>
      <c r="D78" s="426"/>
      <c r="E78" s="25" t="s">
        <v>661</v>
      </c>
      <c r="F78" s="26">
        <v>9000</v>
      </c>
      <c r="G78" s="413"/>
      <c r="H78" s="413"/>
      <c r="I78" s="413"/>
      <c r="J78" s="413"/>
      <c r="K78" s="413"/>
      <c r="L78" s="413"/>
      <c r="M78" s="413"/>
      <c r="N78" s="413"/>
      <c r="O78" s="413"/>
      <c r="P78" s="413"/>
      <c r="Q78" s="413"/>
      <c r="R78" s="413"/>
      <c r="S78" s="413"/>
      <c r="T78" s="413"/>
      <c r="U78" s="429"/>
    </row>
    <row r="79" spans="1:21" ht="37.200000000000003" x14ac:dyDescent="0.55000000000000004">
      <c r="A79" s="425"/>
      <c r="B79" s="426"/>
      <c r="C79" s="426"/>
      <c r="D79" s="426"/>
      <c r="E79" s="25" t="s">
        <v>662</v>
      </c>
      <c r="F79" s="26">
        <v>1600</v>
      </c>
      <c r="G79" s="413"/>
      <c r="H79" s="413"/>
      <c r="I79" s="413"/>
      <c r="J79" s="413"/>
      <c r="K79" s="413"/>
      <c r="L79" s="413"/>
      <c r="M79" s="413"/>
      <c r="N79" s="413"/>
      <c r="O79" s="413"/>
      <c r="P79" s="413"/>
      <c r="Q79" s="413"/>
      <c r="R79" s="413"/>
      <c r="S79" s="413"/>
      <c r="T79" s="413"/>
      <c r="U79" s="429"/>
    </row>
    <row r="80" spans="1:21" ht="55.8" x14ac:dyDescent="0.55000000000000004">
      <c r="A80" s="425"/>
      <c r="B80" s="426"/>
      <c r="C80" s="426"/>
      <c r="D80" s="426"/>
      <c r="E80" s="25" t="s">
        <v>663</v>
      </c>
      <c r="F80" s="26">
        <v>5400</v>
      </c>
      <c r="G80" s="413"/>
      <c r="H80" s="413"/>
      <c r="I80" s="413"/>
      <c r="J80" s="413"/>
      <c r="K80" s="413"/>
      <c r="L80" s="413"/>
      <c r="M80" s="413"/>
      <c r="N80" s="413"/>
      <c r="O80" s="413"/>
      <c r="P80" s="413"/>
      <c r="Q80" s="413"/>
      <c r="R80" s="413"/>
      <c r="S80" s="413"/>
      <c r="T80" s="413"/>
      <c r="U80" s="429"/>
    </row>
    <row r="81" spans="1:21" ht="55.8" x14ac:dyDescent="0.55000000000000004">
      <c r="A81" s="425"/>
      <c r="B81" s="426"/>
      <c r="C81" s="426"/>
      <c r="D81" s="426"/>
      <c r="E81" s="25" t="s">
        <v>664</v>
      </c>
      <c r="F81" s="26">
        <v>27000</v>
      </c>
      <c r="G81" s="413"/>
      <c r="H81" s="413"/>
      <c r="I81" s="413"/>
      <c r="J81" s="413"/>
      <c r="K81" s="413"/>
      <c r="L81" s="413"/>
      <c r="M81" s="413"/>
      <c r="N81" s="413"/>
      <c r="O81" s="413"/>
      <c r="P81" s="413"/>
      <c r="Q81" s="413"/>
      <c r="R81" s="413"/>
      <c r="S81" s="413"/>
      <c r="T81" s="413"/>
      <c r="U81" s="429"/>
    </row>
    <row r="82" spans="1:21" x14ac:dyDescent="0.55000000000000004">
      <c r="A82" s="425"/>
      <c r="B82" s="426"/>
      <c r="C82" s="426"/>
      <c r="D82" s="426"/>
      <c r="E82" s="27" t="s">
        <v>30</v>
      </c>
      <c r="F82" s="28">
        <v>106500</v>
      </c>
      <c r="G82" s="413"/>
      <c r="H82" s="413"/>
      <c r="I82" s="413"/>
      <c r="J82" s="413"/>
      <c r="K82" s="413"/>
      <c r="L82" s="413"/>
      <c r="M82" s="413"/>
      <c r="N82" s="413"/>
      <c r="O82" s="413"/>
      <c r="P82" s="413"/>
      <c r="Q82" s="413"/>
      <c r="R82" s="413"/>
      <c r="S82" s="413"/>
      <c r="T82" s="413"/>
      <c r="U82" s="429"/>
    </row>
    <row r="83" spans="1:21" ht="37.200000000000003" x14ac:dyDescent="0.55000000000000004">
      <c r="A83" s="425" t="s">
        <v>665</v>
      </c>
      <c r="B83" s="426" t="s">
        <v>666</v>
      </c>
      <c r="C83" s="426" t="s">
        <v>667</v>
      </c>
      <c r="D83" s="426" t="s">
        <v>668</v>
      </c>
      <c r="E83" s="25" t="s">
        <v>669</v>
      </c>
      <c r="F83" s="26">
        <v>1215</v>
      </c>
      <c r="G83" s="427" t="s">
        <v>27</v>
      </c>
      <c r="H83" s="427" t="s">
        <v>670</v>
      </c>
      <c r="I83" s="413"/>
      <c r="J83" s="413"/>
      <c r="K83" s="413"/>
      <c r="L83" s="413"/>
      <c r="M83" s="413"/>
      <c r="N83" s="420">
        <v>10935</v>
      </c>
      <c r="O83" s="413"/>
      <c r="P83" s="413"/>
      <c r="Q83" s="413"/>
      <c r="R83" s="413"/>
      <c r="S83" s="413"/>
      <c r="T83" s="413"/>
      <c r="U83" s="428" t="s">
        <v>587</v>
      </c>
    </row>
    <row r="84" spans="1:21" ht="114.75" customHeight="1" x14ac:dyDescent="0.55000000000000004">
      <c r="A84" s="425"/>
      <c r="B84" s="426"/>
      <c r="C84" s="426"/>
      <c r="D84" s="426"/>
      <c r="E84" s="25" t="s">
        <v>671</v>
      </c>
      <c r="F84" s="26">
        <v>9720</v>
      </c>
      <c r="G84" s="413"/>
      <c r="H84" s="413"/>
      <c r="I84" s="413"/>
      <c r="J84" s="413"/>
      <c r="K84" s="413"/>
      <c r="L84" s="413"/>
      <c r="M84" s="413"/>
      <c r="N84" s="413"/>
      <c r="O84" s="413"/>
      <c r="P84" s="413"/>
      <c r="Q84" s="413"/>
      <c r="R84" s="413"/>
      <c r="S84" s="413"/>
      <c r="T84" s="413"/>
      <c r="U84" s="429"/>
    </row>
    <row r="85" spans="1:21" x14ac:dyDescent="0.55000000000000004">
      <c r="A85" s="425"/>
      <c r="B85" s="426"/>
      <c r="C85" s="426"/>
      <c r="D85" s="426"/>
      <c r="E85" s="27" t="s">
        <v>30</v>
      </c>
      <c r="F85" s="28">
        <v>10935</v>
      </c>
      <c r="G85" s="413"/>
      <c r="H85" s="413"/>
      <c r="I85" s="413"/>
      <c r="J85" s="413"/>
      <c r="K85" s="413"/>
      <c r="L85" s="413"/>
      <c r="M85" s="413"/>
      <c r="N85" s="413"/>
      <c r="O85" s="413"/>
      <c r="P85" s="413"/>
      <c r="Q85" s="413"/>
      <c r="R85" s="413"/>
      <c r="S85" s="413"/>
      <c r="T85" s="413"/>
      <c r="U85" s="429"/>
    </row>
    <row r="86" spans="1:21" ht="77.25" customHeight="1" x14ac:dyDescent="0.55000000000000004">
      <c r="A86" s="425" t="s">
        <v>672</v>
      </c>
      <c r="B86" s="426" t="s">
        <v>673</v>
      </c>
      <c r="C86" s="426" t="s">
        <v>674</v>
      </c>
      <c r="D86" s="426" t="s">
        <v>675</v>
      </c>
      <c r="E86" s="25" t="s">
        <v>676</v>
      </c>
      <c r="F86" s="26">
        <v>5000</v>
      </c>
      <c r="G86" s="427" t="s">
        <v>677</v>
      </c>
      <c r="H86" s="427" t="s">
        <v>435</v>
      </c>
      <c r="I86" s="413"/>
      <c r="J86" s="413"/>
      <c r="K86" s="413"/>
      <c r="L86" s="413"/>
      <c r="M86" s="413"/>
      <c r="N86" s="413"/>
      <c r="O86" s="413"/>
      <c r="P86" s="420">
        <v>5000</v>
      </c>
      <c r="Q86" s="413"/>
      <c r="R86" s="413"/>
      <c r="S86" s="413"/>
      <c r="T86" s="413"/>
      <c r="U86" s="428" t="s">
        <v>582</v>
      </c>
    </row>
    <row r="87" spans="1:21" x14ac:dyDescent="0.55000000000000004">
      <c r="A87" s="425"/>
      <c r="B87" s="426"/>
      <c r="C87" s="426"/>
      <c r="D87" s="426"/>
      <c r="E87" s="27" t="s">
        <v>30</v>
      </c>
      <c r="F87" s="28">
        <v>5000</v>
      </c>
      <c r="G87" s="413"/>
      <c r="H87" s="413"/>
      <c r="I87" s="413"/>
      <c r="J87" s="413"/>
      <c r="K87" s="413"/>
      <c r="L87" s="413"/>
      <c r="M87" s="413"/>
      <c r="N87" s="413"/>
      <c r="O87" s="413"/>
      <c r="P87" s="413"/>
      <c r="Q87" s="413"/>
      <c r="R87" s="413"/>
      <c r="S87" s="413"/>
      <c r="T87" s="413"/>
      <c r="U87" s="429"/>
    </row>
    <row r="88" spans="1:21" ht="37.200000000000003" x14ac:dyDescent="0.55000000000000004">
      <c r="A88" s="425" t="s">
        <v>678</v>
      </c>
      <c r="B88" s="426" t="s">
        <v>679</v>
      </c>
      <c r="C88" s="426" t="s">
        <v>680</v>
      </c>
      <c r="D88" s="426" t="s">
        <v>681</v>
      </c>
      <c r="E88" s="25" t="s">
        <v>452</v>
      </c>
      <c r="F88" s="26">
        <v>10000</v>
      </c>
      <c r="G88" s="427" t="s">
        <v>27</v>
      </c>
      <c r="H88" s="427" t="s">
        <v>682</v>
      </c>
      <c r="I88" s="413"/>
      <c r="J88" s="413"/>
      <c r="K88" s="413"/>
      <c r="L88" s="413"/>
      <c r="M88" s="413"/>
      <c r="N88" s="413"/>
      <c r="O88" s="413"/>
      <c r="P88" s="413"/>
      <c r="Q88" s="420">
        <v>24200</v>
      </c>
      <c r="R88" s="413"/>
      <c r="S88" s="413"/>
      <c r="T88" s="413"/>
      <c r="U88" s="428" t="s">
        <v>582</v>
      </c>
    </row>
    <row r="89" spans="1:21" ht="37.200000000000003" x14ac:dyDescent="0.55000000000000004">
      <c r="A89" s="425"/>
      <c r="B89" s="426"/>
      <c r="C89" s="426"/>
      <c r="D89" s="426"/>
      <c r="E89" s="25" t="s">
        <v>454</v>
      </c>
      <c r="F89" s="26">
        <v>7000</v>
      </c>
      <c r="G89" s="413"/>
      <c r="H89" s="413"/>
      <c r="I89" s="413"/>
      <c r="J89" s="413"/>
      <c r="K89" s="413"/>
      <c r="L89" s="413"/>
      <c r="M89" s="413"/>
      <c r="N89" s="413"/>
      <c r="O89" s="413"/>
      <c r="P89" s="413"/>
      <c r="Q89" s="413"/>
      <c r="R89" s="413"/>
      <c r="S89" s="413"/>
      <c r="T89" s="413"/>
      <c r="U89" s="429"/>
    </row>
    <row r="90" spans="1:21" ht="37.200000000000003" x14ac:dyDescent="0.55000000000000004">
      <c r="A90" s="425"/>
      <c r="B90" s="426"/>
      <c r="C90" s="426"/>
      <c r="D90" s="426"/>
      <c r="E90" s="25" t="s">
        <v>683</v>
      </c>
      <c r="F90" s="26">
        <v>7200</v>
      </c>
      <c r="G90" s="413"/>
      <c r="H90" s="413"/>
      <c r="I90" s="413"/>
      <c r="J90" s="413"/>
      <c r="K90" s="413"/>
      <c r="L90" s="413"/>
      <c r="M90" s="413"/>
      <c r="N90" s="413"/>
      <c r="O90" s="413"/>
      <c r="P90" s="413"/>
      <c r="Q90" s="413"/>
      <c r="R90" s="413"/>
      <c r="S90" s="413"/>
      <c r="T90" s="413"/>
      <c r="U90" s="429"/>
    </row>
    <row r="91" spans="1:21" x14ac:dyDescent="0.55000000000000004">
      <c r="A91" s="425"/>
      <c r="B91" s="426"/>
      <c r="C91" s="426"/>
      <c r="D91" s="426"/>
      <c r="E91" s="27" t="s">
        <v>30</v>
      </c>
      <c r="F91" s="28">
        <v>24200</v>
      </c>
      <c r="G91" s="413"/>
      <c r="H91" s="413"/>
      <c r="I91" s="413"/>
      <c r="J91" s="413"/>
      <c r="K91" s="413"/>
      <c r="L91" s="413"/>
      <c r="M91" s="413"/>
      <c r="N91" s="413"/>
      <c r="O91" s="413"/>
      <c r="P91" s="413"/>
      <c r="Q91" s="413"/>
      <c r="R91" s="413"/>
      <c r="S91" s="413"/>
      <c r="T91" s="413"/>
      <c r="U91" s="429"/>
    </row>
    <row r="92" spans="1:21" ht="105.75" customHeight="1" x14ac:dyDescent="0.55000000000000004">
      <c r="A92" s="425" t="s">
        <v>684</v>
      </c>
      <c r="B92" s="426" t="s">
        <v>685</v>
      </c>
      <c r="C92" s="426" t="s">
        <v>686</v>
      </c>
      <c r="D92" s="426" t="s">
        <v>687</v>
      </c>
      <c r="E92" s="25" t="s">
        <v>40</v>
      </c>
      <c r="F92" s="26">
        <v>0</v>
      </c>
      <c r="G92" s="427"/>
      <c r="H92" s="427" t="s">
        <v>682</v>
      </c>
      <c r="I92" s="413"/>
      <c r="J92" s="413"/>
      <c r="K92" s="413"/>
      <c r="L92" s="413"/>
      <c r="M92" s="413"/>
      <c r="N92" s="413"/>
      <c r="O92" s="413"/>
      <c r="P92" s="413"/>
      <c r="Q92" s="420">
        <v>0</v>
      </c>
      <c r="R92" s="413"/>
      <c r="S92" s="413"/>
      <c r="T92" s="413"/>
      <c r="U92" s="428" t="s">
        <v>582</v>
      </c>
    </row>
    <row r="93" spans="1:21" x14ac:dyDescent="0.55000000000000004">
      <c r="A93" s="425"/>
      <c r="B93" s="426"/>
      <c r="C93" s="426"/>
      <c r="D93" s="426"/>
      <c r="E93" s="27" t="s">
        <v>30</v>
      </c>
      <c r="F93" s="28">
        <v>0</v>
      </c>
      <c r="G93" s="413"/>
      <c r="H93" s="413"/>
      <c r="I93" s="413"/>
      <c r="J93" s="413"/>
      <c r="K93" s="413"/>
      <c r="L93" s="413"/>
      <c r="M93" s="413"/>
      <c r="N93" s="413"/>
      <c r="O93" s="413"/>
      <c r="P93" s="413"/>
      <c r="Q93" s="413"/>
      <c r="R93" s="413"/>
      <c r="S93" s="413"/>
      <c r="T93" s="413"/>
      <c r="U93" s="429"/>
    </row>
    <row r="94" spans="1:21" ht="37.200000000000003" x14ac:dyDescent="0.55000000000000004">
      <c r="A94" s="425" t="s">
        <v>688</v>
      </c>
      <c r="B94" s="426" t="s">
        <v>689</v>
      </c>
      <c r="C94" s="426" t="s">
        <v>690</v>
      </c>
      <c r="D94" s="426" t="s">
        <v>691</v>
      </c>
      <c r="E94" s="25" t="s">
        <v>452</v>
      </c>
      <c r="F94" s="26">
        <v>10000</v>
      </c>
      <c r="G94" s="427" t="s">
        <v>27</v>
      </c>
      <c r="H94" s="427" t="s">
        <v>682</v>
      </c>
      <c r="I94" s="413"/>
      <c r="J94" s="413"/>
      <c r="K94" s="413"/>
      <c r="L94" s="413"/>
      <c r="M94" s="413"/>
      <c r="N94" s="413"/>
      <c r="O94" s="413"/>
      <c r="P94" s="413"/>
      <c r="Q94" s="420">
        <v>24200</v>
      </c>
      <c r="R94" s="413"/>
      <c r="S94" s="413"/>
      <c r="T94" s="413"/>
      <c r="U94" s="428" t="s">
        <v>587</v>
      </c>
    </row>
    <row r="95" spans="1:21" ht="37.200000000000003" x14ac:dyDescent="0.55000000000000004">
      <c r="A95" s="425"/>
      <c r="B95" s="426"/>
      <c r="C95" s="426"/>
      <c r="D95" s="426"/>
      <c r="E95" s="25" t="s">
        <v>454</v>
      </c>
      <c r="F95" s="26">
        <v>7000</v>
      </c>
      <c r="G95" s="413"/>
      <c r="H95" s="413"/>
      <c r="I95" s="413"/>
      <c r="J95" s="413"/>
      <c r="K95" s="413"/>
      <c r="L95" s="413"/>
      <c r="M95" s="413"/>
      <c r="N95" s="413"/>
      <c r="O95" s="413"/>
      <c r="P95" s="413"/>
      <c r="Q95" s="413"/>
      <c r="R95" s="413"/>
      <c r="S95" s="413"/>
      <c r="T95" s="413"/>
      <c r="U95" s="429"/>
    </row>
    <row r="96" spans="1:21" ht="48" customHeight="1" x14ac:dyDescent="0.55000000000000004">
      <c r="A96" s="425"/>
      <c r="B96" s="426"/>
      <c r="C96" s="426"/>
      <c r="D96" s="426"/>
      <c r="E96" s="25" t="s">
        <v>683</v>
      </c>
      <c r="F96" s="26">
        <v>7200</v>
      </c>
      <c r="G96" s="413"/>
      <c r="H96" s="413"/>
      <c r="I96" s="413"/>
      <c r="J96" s="413"/>
      <c r="K96" s="413"/>
      <c r="L96" s="413"/>
      <c r="M96" s="413"/>
      <c r="N96" s="413"/>
      <c r="O96" s="413"/>
      <c r="P96" s="413"/>
      <c r="Q96" s="413"/>
      <c r="R96" s="413"/>
      <c r="S96" s="413"/>
      <c r="T96" s="413"/>
      <c r="U96" s="429"/>
    </row>
    <row r="97" spans="1:21" x14ac:dyDescent="0.55000000000000004">
      <c r="A97" s="425"/>
      <c r="B97" s="426"/>
      <c r="C97" s="426"/>
      <c r="D97" s="426"/>
      <c r="E97" s="27" t="s">
        <v>30</v>
      </c>
      <c r="F97" s="28">
        <v>24200</v>
      </c>
      <c r="G97" s="413"/>
      <c r="H97" s="413"/>
      <c r="I97" s="413"/>
      <c r="J97" s="413"/>
      <c r="K97" s="413"/>
      <c r="L97" s="413"/>
      <c r="M97" s="413"/>
      <c r="N97" s="413"/>
      <c r="O97" s="413"/>
      <c r="P97" s="413"/>
      <c r="Q97" s="413"/>
      <c r="R97" s="413"/>
      <c r="S97" s="413"/>
      <c r="T97" s="413"/>
      <c r="U97" s="429"/>
    </row>
    <row r="98" spans="1:21" ht="37.799999999999997" x14ac:dyDescent="0.55000000000000004">
      <c r="A98" s="486" t="s">
        <v>692</v>
      </c>
      <c r="B98" s="487"/>
      <c r="C98" s="487"/>
      <c r="D98" s="487"/>
      <c r="E98" s="31" t="s">
        <v>66</v>
      </c>
      <c r="F98" s="32">
        <v>1439920</v>
      </c>
      <c r="G98" s="33"/>
      <c r="H98" s="33"/>
      <c r="I98" s="34">
        <f t="shared" ref="I98:T98" si="1">SUM(I7:I97)</f>
        <v>0</v>
      </c>
      <c r="J98" s="34">
        <f t="shared" si="1"/>
        <v>0</v>
      </c>
      <c r="K98" s="34">
        <f t="shared" si="1"/>
        <v>927775</v>
      </c>
      <c r="L98" s="34">
        <f t="shared" si="1"/>
        <v>423100</v>
      </c>
      <c r="M98" s="34">
        <f t="shared" si="1"/>
        <v>0</v>
      </c>
      <c r="N98" s="34">
        <f t="shared" si="1"/>
        <v>10935</v>
      </c>
      <c r="O98" s="34">
        <f t="shared" si="1"/>
        <v>38410</v>
      </c>
      <c r="P98" s="34">
        <f t="shared" si="1"/>
        <v>5000</v>
      </c>
      <c r="Q98" s="34">
        <f t="shared" si="1"/>
        <v>109550</v>
      </c>
      <c r="R98" s="34">
        <f t="shared" si="1"/>
        <v>0</v>
      </c>
      <c r="S98" s="34">
        <f t="shared" si="1"/>
        <v>0</v>
      </c>
      <c r="T98" s="34">
        <f t="shared" si="1"/>
        <v>0</v>
      </c>
      <c r="U98" s="35"/>
    </row>
    <row r="99" spans="1:21" x14ac:dyDescent="0.55000000000000004">
      <c r="A99" s="29"/>
      <c r="B99" s="30"/>
      <c r="C99" s="72"/>
      <c r="D99" s="72"/>
      <c r="E99" s="66" t="str">
        <f>G32</f>
        <v>สสจ.สระแก้ว</v>
      </c>
      <c r="F99" s="67">
        <f>F34+F38+F41+F43+F61+F85+F91+F97</f>
        <v>128420</v>
      </c>
      <c r="G99" s="68"/>
      <c r="H99" s="68"/>
      <c r="I99" s="69"/>
      <c r="J99" s="69"/>
      <c r="K99" s="69"/>
      <c r="L99" s="69"/>
      <c r="M99" s="69"/>
      <c r="N99" s="69"/>
      <c r="O99" s="69"/>
      <c r="P99" s="69"/>
      <c r="Q99" s="69"/>
      <c r="R99" s="69"/>
      <c r="S99" s="69"/>
      <c r="T99" s="69"/>
      <c r="U99" s="70"/>
    </row>
    <row r="100" spans="1:21" x14ac:dyDescent="0.55000000000000004">
      <c r="A100" s="29"/>
      <c r="B100" s="30"/>
      <c r="C100" s="72"/>
      <c r="D100" s="72"/>
      <c r="E100" s="66" t="str">
        <f>G44</f>
        <v>พัฒนาจังหวัดสระแก้ว</v>
      </c>
      <c r="F100" s="67">
        <f>F54+F73</f>
        <v>1200000</v>
      </c>
      <c r="G100" s="68"/>
      <c r="H100" s="68"/>
      <c r="I100" s="69"/>
      <c r="J100" s="69"/>
      <c r="K100" s="69"/>
      <c r="L100" s="69"/>
      <c r="M100" s="69"/>
      <c r="N100" s="69"/>
      <c r="O100" s="69"/>
      <c r="P100" s="69"/>
      <c r="Q100" s="69"/>
      <c r="R100" s="69"/>
      <c r="S100" s="69"/>
      <c r="T100" s="69"/>
      <c r="U100" s="70"/>
    </row>
    <row r="101" spans="1:21" x14ac:dyDescent="0.55000000000000004">
      <c r="A101" s="29"/>
      <c r="B101" s="30"/>
      <c r="C101" s="72"/>
      <c r="D101" s="72"/>
      <c r="E101" s="66" t="str">
        <f>G74</f>
        <v>พมจ.สระแก้ว</v>
      </c>
      <c r="F101" s="67">
        <f>F82</f>
        <v>106500</v>
      </c>
      <c r="G101" s="68"/>
      <c r="H101" s="68"/>
      <c r="I101" s="69"/>
      <c r="J101" s="69"/>
      <c r="K101" s="69"/>
      <c r="L101" s="69"/>
      <c r="M101" s="69"/>
      <c r="N101" s="69"/>
      <c r="O101" s="69"/>
      <c r="P101" s="69"/>
      <c r="Q101" s="69"/>
      <c r="R101" s="69"/>
      <c r="S101" s="69"/>
      <c r="T101" s="69"/>
      <c r="U101" s="70"/>
    </row>
    <row r="102" spans="1:21" x14ac:dyDescent="0.55000000000000004">
      <c r="A102" s="29"/>
      <c r="B102" s="30"/>
      <c r="C102" s="72"/>
      <c r="D102" s="72"/>
      <c r="E102" s="66" t="str">
        <f>G86</f>
        <v>กรมอนามัย</v>
      </c>
      <c r="F102" s="67">
        <f>F87</f>
        <v>5000</v>
      </c>
      <c r="G102" s="68"/>
      <c r="H102" s="68"/>
      <c r="I102" s="69"/>
      <c r="J102" s="69"/>
      <c r="K102" s="69"/>
      <c r="L102" s="69"/>
      <c r="M102" s="69"/>
      <c r="N102" s="69"/>
      <c r="O102" s="69"/>
      <c r="P102" s="69"/>
      <c r="Q102" s="69"/>
      <c r="R102" s="69"/>
      <c r="S102" s="69"/>
      <c r="T102" s="69"/>
      <c r="U102" s="70"/>
    </row>
    <row r="103" spans="1:21" x14ac:dyDescent="0.55000000000000004">
      <c r="A103" s="29"/>
      <c r="B103" s="30"/>
      <c r="C103" s="72"/>
      <c r="D103" s="72"/>
      <c r="E103" s="66"/>
      <c r="F103" s="67"/>
      <c r="G103" s="68"/>
      <c r="H103" s="68"/>
      <c r="I103" s="69"/>
      <c r="J103" s="69"/>
      <c r="K103" s="69"/>
      <c r="L103" s="69"/>
      <c r="M103" s="69"/>
      <c r="N103" s="69"/>
      <c r="O103" s="69"/>
      <c r="P103" s="69"/>
      <c r="Q103" s="69"/>
      <c r="R103" s="69"/>
      <c r="S103" s="69"/>
      <c r="T103" s="69"/>
      <c r="U103" s="70"/>
    </row>
    <row r="104" spans="1:21" ht="21" x14ac:dyDescent="0.55000000000000004">
      <c r="A104" s="488" t="s">
        <v>258</v>
      </c>
      <c r="B104" s="489"/>
      <c r="C104" s="489"/>
      <c r="D104" s="489"/>
      <c r="E104" s="489"/>
      <c r="F104" s="489"/>
      <c r="G104" s="490"/>
      <c r="H104" s="490"/>
      <c r="I104" s="490"/>
      <c r="J104" s="490"/>
      <c r="K104" s="490"/>
      <c r="L104" s="490"/>
      <c r="M104" s="490"/>
      <c r="N104" s="490"/>
      <c r="O104" s="490"/>
      <c r="P104" s="490"/>
      <c r="Q104" s="490"/>
      <c r="R104" s="490"/>
      <c r="S104" s="490"/>
      <c r="T104" s="490"/>
      <c r="U104" s="491"/>
    </row>
    <row r="105" spans="1:21" ht="37.200000000000003" x14ac:dyDescent="0.55000000000000004">
      <c r="A105" s="425" t="s">
        <v>693</v>
      </c>
      <c r="B105" s="426" t="s">
        <v>694</v>
      </c>
      <c r="C105" s="426" t="s">
        <v>695</v>
      </c>
      <c r="D105" s="426" t="s">
        <v>696</v>
      </c>
      <c r="E105" s="25" t="s">
        <v>697</v>
      </c>
      <c r="F105" s="26">
        <v>4000</v>
      </c>
      <c r="G105" s="427" t="s">
        <v>617</v>
      </c>
      <c r="H105" s="427" t="s">
        <v>77</v>
      </c>
      <c r="I105" s="413"/>
      <c r="J105" s="413"/>
      <c r="K105" s="420">
        <v>9550</v>
      </c>
      <c r="L105" s="413"/>
      <c r="M105" s="413"/>
      <c r="N105" s="413"/>
      <c r="O105" s="413"/>
      <c r="P105" s="413"/>
      <c r="Q105" s="413"/>
      <c r="R105" s="413"/>
      <c r="S105" s="413"/>
      <c r="T105" s="413"/>
      <c r="U105" s="428" t="s">
        <v>698</v>
      </c>
    </row>
    <row r="106" spans="1:21" ht="37.200000000000003" x14ac:dyDescent="0.55000000000000004">
      <c r="A106" s="425"/>
      <c r="B106" s="426"/>
      <c r="C106" s="426"/>
      <c r="D106" s="426"/>
      <c r="E106" s="25" t="s">
        <v>699</v>
      </c>
      <c r="F106" s="26">
        <v>2400</v>
      </c>
      <c r="G106" s="413"/>
      <c r="H106" s="413"/>
      <c r="I106" s="413"/>
      <c r="J106" s="413"/>
      <c r="K106" s="413"/>
      <c r="L106" s="413"/>
      <c r="M106" s="413"/>
      <c r="N106" s="413"/>
      <c r="O106" s="413"/>
      <c r="P106" s="413"/>
      <c r="Q106" s="413"/>
      <c r="R106" s="413"/>
      <c r="S106" s="413"/>
      <c r="T106" s="413"/>
      <c r="U106" s="429"/>
    </row>
    <row r="107" spans="1:21" ht="37.200000000000003" x14ac:dyDescent="0.55000000000000004">
      <c r="A107" s="425"/>
      <c r="B107" s="426"/>
      <c r="C107" s="426"/>
      <c r="D107" s="426"/>
      <c r="E107" s="25" t="s">
        <v>700</v>
      </c>
      <c r="F107" s="26">
        <v>3150</v>
      </c>
      <c r="G107" s="413"/>
      <c r="H107" s="413"/>
      <c r="I107" s="413"/>
      <c r="J107" s="413"/>
      <c r="K107" s="413"/>
      <c r="L107" s="413"/>
      <c r="M107" s="413"/>
      <c r="N107" s="413"/>
      <c r="O107" s="413"/>
      <c r="P107" s="413"/>
      <c r="Q107" s="413"/>
      <c r="R107" s="413"/>
      <c r="S107" s="413"/>
      <c r="T107" s="413"/>
      <c r="U107" s="429"/>
    </row>
    <row r="108" spans="1:21" x14ac:dyDescent="0.55000000000000004">
      <c r="A108" s="425"/>
      <c r="B108" s="426"/>
      <c r="C108" s="426"/>
      <c r="D108" s="426"/>
      <c r="E108" s="27" t="s">
        <v>30</v>
      </c>
      <c r="F108" s="28">
        <v>9550</v>
      </c>
      <c r="G108" s="413"/>
      <c r="H108" s="413"/>
      <c r="I108" s="413"/>
      <c r="J108" s="413"/>
      <c r="K108" s="413"/>
      <c r="L108" s="413"/>
      <c r="M108" s="413"/>
      <c r="N108" s="413"/>
      <c r="O108" s="413"/>
      <c r="P108" s="413"/>
      <c r="Q108" s="413"/>
      <c r="R108" s="413"/>
      <c r="S108" s="413"/>
      <c r="T108" s="413"/>
      <c r="U108" s="429"/>
    </row>
    <row r="109" spans="1:21" ht="37.200000000000003" x14ac:dyDescent="0.55000000000000004">
      <c r="A109" s="425" t="s">
        <v>701</v>
      </c>
      <c r="B109" s="426" t="s">
        <v>702</v>
      </c>
      <c r="C109" s="426" t="s">
        <v>703</v>
      </c>
      <c r="D109" s="426" t="s">
        <v>704</v>
      </c>
      <c r="E109" s="25" t="s">
        <v>546</v>
      </c>
      <c r="F109" s="26">
        <v>2500</v>
      </c>
      <c r="G109" s="427" t="s">
        <v>27</v>
      </c>
      <c r="H109" s="427" t="s">
        <v>134</v>
      </c>
      <c r="I109" s="413"/>
      <c r="J109" s="413"/>
      <c r="K109" s="420">
        <v>7650</v>
      </c>
      <c r="L109" s="413"/>
      <c r="M109" s="413"/>
      <c r="N109" s="413"/>
      <c r="O109" s="413"/>
      <c r="P109" s="413"/>
      <c r="Q109" s="413"/>
      <c r="R109" s="413"/>
      <c r="S109" s="413"/>
      <c r="T109" s="413"/>
      <c r="U109" s="428" t="s">
        <v>698</v>
      </c>
    </row>
    <row r="110" spans="1:21" ht="37.200000000000003" x14ac:dyDescent="0.55000000000000004">
      <c r="A110" s="425"/>
      <c r="B110" s="426"/>
      <c r="C110" s="426"/>
      <c r="D110" s="426"/>
      <c r="E110" s="25" t="s">
        <v>705</v>
      </c>
      <c r="F110" s="26">
        <v>1750</v>
      </c>
      <c r="G110" s="413"/>
      <c r="H110" s="413"/>
      <c r="I110" s="413"/>
      <c r="J110" s="413"/>
      <c r="K110" s="413"/>
      <c r="L110" s="413"/>
      <c r="M110" s="413"/>
      <c r="N110" s="413"/>
      <c r="O110" s="413"/>
      <c r="P110" s="413"/>
      <c r="Q110" s="413"/>
      <c r="R110" s="413"/>
      <c r="S110" s="413"/>
      <c r="T110" s="413"/>
      <c r="U110" s="429"/>
    </row>
    <row r="111" spans="1:21" ht="37.200000000000003" x14ac:dyDescent="0.55000000000000004">
      <c r="A111" s="425"/>
      <c r="B111" s="426"/>
      <c r="C111" s="426"/>
      <c r="D111" s="426"/>
      <c r="E111" s="25" t="s">
        <v>706</v>
      </c>
      <c r="F111" s="26">
        <v>2400</v>
      </c>
      <c r="G111" s="413"/>
      <c r="H111" s="413"/>
      <c r="I111" s="413"/>
      <c r="J111" s="413"/>
      <c r="K111" s="413"/>
      <c r="L111" s="413"/>
      <c r="M111" s="413"/>
      <c r="N111" s="413"/>
      <c r="O111" s="413"/>
      <c r="P111" s="413"/>
      <c r="Q111" s="413"/>
      <c r="R111" s="413"/>
      <c r="S111" s="413"/>
      <c r="T111" s="413"/>
      <c r="U111" s="429"/>
    </row>
    <row r="112" spans="1:21" ht="37.200000000000003" x14ac:dyDescent="0.55000000000000004">
      <c r="A112" s="425"/>
      <c r="B112" s="426"/>
      <c r="C112" s="426"/>
      <c r="D112" s="426"/>
      <c r="E112" s="25" t="s">
        <v>707</v>
      </c>
      <c r="F112" s="26">
        <v>1000</v>
      </c>
      <c r="G112" s="413"/>
      <c r="H112" s="413"/>
      <c r="I112" s="413"/>
      <c r="J112" s="413"/>
      <c r="K112" s="413"/>
      <c r="L112" s="413"/>
      <c r="M112" s="413"/>
      <c r="N112" s="413"/>
      <c r="O112" s="413"/>
      <c r="P112" s="413"/>
      <c r="Q112" s="413"/>
      <c r="R112" s="413"/>
      <c r="S112" s="413"/>
      <c r="T112" s="413"/>
      <c r="U112" s="429"/>
    </row>
    <row r="113" spans="1:21" x14ac:dyDescent="0.55000000000000004">
      <c r="A113" s="425"/>
      <c r="B113" s="426"/>
      <c r="C113" s="426"/>
      <c r="D113" s="426"/>
      <c r="E113" s="27" t="s">
        <v>30</v>
      </c>
      <c r="F113" s="28">
        <v>7650</v>
      </c>
      <c r="G113" s="413"/>
      <c r="H113" s="413"/>
      <c r="I113" s="413"/>
      <c r="J113" s="413"/>
      <c r="K113" s="413"/>
      <c r="L113" s="413"/>
      <c r="M113" s="413"/>
      <c r="N113" s="413"/>
      <c r="O113" s="413"/>
      <c r="P113" s="413"/>
      <c r="Q113" s="413"/>
      <c r="R113" s="413"/>
      <c r="S113" s="413"/>
      <c r="T113" s="413"/>
      <c r="U113" s="429"/>
    </row>
    <row r="114" spans="1:21" ht="37.200000000000003" x14ac:dyDescent="0.55000000000000004">
      <c r="A114" s="425" t="s">
        <v>708</v>
      </c>
      <c r="B114" s="426" t="s">
        <v>709</v>
      </c>
      <c r="C114" s="426" t="s">
        <v>710</v>
      </c>
      <c r="D114" s="426" t="s">
        <v>711</v>
      </c>
      <c r="E114" s="25" t="s">
        <v>712</v>
      </c>
      <c r="F114" s="26">
        <v>135000</v>
      </c>
      <c r="G114" s="427" t="s">
        <v>617</v>
      </c>
      <c r="H114" s="427" t="s">
        <v>139</v>
      </c>
      <c r="I114" s="413"/>
      <c r="J114" s="413"/>
      <c r="K114" s="413"/>
      <c r="L114" s="413"/>
      <c r="M114" s="413"/>
      <c r="N114" s="420">
        <v>699300</v>
      </c>
      <c r="O114" s="413"/>
      <c r="P114" s="413"/>
      <c r="Q114" s="413"/>
      <c r="R114" s="413"/>
      <c r="S114" s="413"/>
      <c r="T114" s="413"/>
      <c r="U114" s="428" t="s">
        <v>698</v>
      </c>
    </row>
    <row r="115" spans="1:21" ht="55.8" x14ac:dyDescent="0.55000000000000004">
      <c r="A115" s="425"/>
      <c r="B115" s="426"/>
      <c r="C115" s="426"/>
      <c r="D115" s="426"/>
      <c r="E115" s="25" t="s">
        <v>713</v>
      </c>
      <c r="F115" s="26">
        <v>81000</v>
      </c>
      <c r="G115" s="413"/>
      <c r="H115" s="413"/>
      <c r="I115" s="413"/>
      <c r="J115" s="413"/>
      <c r="K115" s="413"/>
      <c r="L115" s="413"/>
      <c r="M115" s="413"/>
      <c r="N115" s="413"/>
      <c r="O115" s="413"/>
      <c r="P115" s="413"/>
      <c r="Q115" s="413"/>
      <c r="R115" s="413"/>
      <c r="S115" s="413"/>
      <c r="T115" s="413"/>
      <c r="U115" s="429"/>
    </row>
    <row r="116" spans="1:21" ht="55.8" x14ac:dyDescent="0.55000000000000004">
      <c r="A116" s="425"/>
      <c r="B116" s="426"/>
      <c r="C116" s="426"/>
      <c r="D116" s="426"/>
      <c r="E116" s="25" t="s">
        <v>714</v>
      </c>
      <c r="F116" s="26">
        <v>48600</v>
      </c>
      <c r="G116" s="413"/>
      <c r="H116" s="413"/>
      <c r="I116" s="413"/>
      <c r="J116" s="413"/>
      <c r="K116" s="413"/>
      <c r="L116" s="413"/>
      <c r="M116" s="413"/>
      <c r="N116" s="413"/>
      <c r="O116" s="413"/>
      <c r="P116" s="413"/>
      <c r="Q116" s="413"/>
      <c r="R116" s="413"/>
      <c r="S116" s="413"/>
      <c r="T116" s="413"/>
      <c r="U116" s="429"/>
    </row>
    <row r="117" spans="1:21" ht="55.8" x14ac:dyDescent="0.55000000000000004">
      <c r="A117" s="425"/>
      <c r="B117" s="426"/>
      <c r="C117" s="426"/>
      <c r="D117" s="426"/>
      <c r="E117" s="25" t="s">
        <v>715</v>
      </c>
      <c r="F117" s="26">
        <v>97200</v>
      </c>
      <c r="G117" s="413"/>
      <c r="H117" s="413"/>
      <c r="I117" s="413"/>
      <c r="J117" s="413"/>
      <c r="K117" s="413"/>
      <c r="L117" s="413"/>
      <c r="M117" s="413"/>
      <c r="N117" s="413"/>
      <c r="O117" s="413"/>
      <c r="P117" s="413"/>
      <c r="Q117" s="413"/>
      <c r="R117" s="413"/>
      <c r="S117" s="413"/>
      <c r="T117" s="413"/>
      <c r="U117" s="429"/>
    </row>
    <row r="118" spans="1:21" ht="55.8" x14ac:dyDescent="0.55000000000000004">
      <c r="A118" s="425"/>
      <c r="B118" s="426"/>
      <c r="C118" s="426"/>
      <c r="D118" s="426"/>
      <c r="E118" s="25" t="s">
        <v>716</v>
      </c>
      <c r="F118" s="26">
        <v>270000</v>
      </c>
      <c r="G118" s="413"/>
      <c r="H118" s="413"/>
      <c r="I118" s="413"/>
      <c r="J118" s="413"/>
      <c r="K118" s="413"/>
      <c r="L118" s="413"/>
      <c r="M118" s="413"/>
      <c r="N118" s="413"/>
      <c r="O118" s="413"/>
      <c r="P118" s="413"/>
      <c r="Q118" s="413"/>
      <c r="R118" s="413"/>
      <c r="S118" s="413"/>
      <c r="T118" s="413"/>
      <c r="U118" s="429"/>
    </row>
    <row r="119" spans="1:21" ht="37.200000000000003" x14ac:dyDescent="0.55000000000000004">
      <c r="A119" s="425"/>
      <c r="B119" s="426"/>
      <c r="C119" s="426"/>
      <c r="D119" s="426"/>
      <c r="E119" s="25" t="s">
        <v>717</v>
      </c>
      <c r="F119" s="26">
        <v>67500</v>
      </c>
      <c r="G119" s="413"/>
      <c r="H119" s="413"/>
      <c r="I119" s="413"/>
      <c r="J119" s="413"/>
      <c r="K119" s="413"/>
      <c r="L119" s="413"/>
      <c r="M119" s="413"/>
      <c r="N119" s="413"/>
      <c r="O119" s="413"/>
      <c r="P119" s="413"/>
      <c r="Q119" s="413"/>
      <c r="R119" s="413"/>
      <c r="S119" s="413"/>
      <c r="T119" s="413"/>
      <c r="U119" s="429"/>
    </row>
    <row r="120" spans="1:21" x14ac:dyDescent="0.55000000000000004">
      <c r="A120" s="425"/>
      <c r="B120" s="426"/>
      <c r="C120" s="426"/>
      <c r="D120" s="426"/>
      <c r="E120" s="27" t="s">
        <v>30</v>
      </c>
      <c r="F120" s="28">
        <v>699300</v>
      </c>
      <c r="G120" s="413"/>
      <c r="H120" s="413"/>
      <c r="I120" s="413"/>
      <c r="J120" s="413"/>
      <c r="K120" s="413"/>
      <c r="L120" s="413"/>
      <c r="M120" s="413"/>
      <c r="N120" s="413"/>
      <c r="O120" s="413"/>
      <c r="P120" s="413"/>
      <c r="Q120" s="413"/>
      <c r="R120" s="413"/>
      <c r="S120" s="413"/>
      <c r="T120" s="413"/>
      <c r="U120" s="429"/>
    </row>
    <row r="121" spans="1:21" ht="120.75" customHeight="1" x14ac:dyDescent="0.55000000000000004">
      <c r="A121" s="494" t="s">
        <v>718</v>
      </c>
      <c r="B121" s="426" t="s">
        <v>719</v>
      </c>
      <c r="C121" s="426" t="s">
        <v>720</v>
      </c>
      <c r="D121" s="426" t="s">
        <v>721</v>
      </c>
      <c r="E121" s="25" t="s">
        <v>722</v>
      </c>
      <c r="F121" s="26">
        <v>1750</v>
      </c>
      <c r="G121" s="427" t="s">
        <v>27</v>
      </c>
      <c r="H121" s="427" t="s">
        <v>83</v>
      </c>
      <c r="I121" s="413"/>
      <c r="J121" s="413"/>
      <c r="K121" s="413"/>
      <c r="L121" s="413"/>
      <c r="M121" s="413"/>
      <c r="N121" s="413"/>
      <c r="O121" s="413"/>
      <c r="P121" s="413"/>
      <c r="Q121" s="420">
        <v>1750</v>
      </c>
      <c r="R121" s="413"/>
      <c r="S121" s="413"/>
      <c r="T121" s="413"/>
      <c r="U121" s="428" t="s">
        <v>698</v>
      </c>
    </row>
    <row r="122" spans="1:21" x14ac:dyDescent="0.55000000000000004">
      <c r="A122" s="494"/>
      <c r="B122" s="426"/>
      <c r="C122" s="426"/>
      <c r="D122" s="426"/>
      <c r="E122" s="27" t="s">
        <v>30</v>
      </c>
      <c r="F122" s="28">
        <v>1750</v>
      </c>
      <c r="G122" s="413"/>
      <c r="H122" s="413"/>
      <c r="I122" s="413"/>
      <c r="J122" s="413"/>
      <c r="K122" s="413"/>
      <c r="L122" s="413"/>
      <c r="M122" s="413"/>
      <c r="N122" s="413"/>
      <c r="O122" s="413"/>
      <c r="P122" s="413"/>
      <c r="Q122" s="413"/>
      <c r="R122" s="413"/>
      <c r="S122" s="413"/>
      <c r="T122" s="413"/>
      <c r="U122" s="429"/>
    </row>
    <row r="123" spans="1:21" ht="37.200000000000003" x14ac:dyDescent="0.55000000000000004">
      <c r="A123" s="425" t="s">
        <v>723</v>
      </c>
      <c r="B123" s="426" t="s">
        <v>724</v>
      </c>
      <c r="C123" s="426" t="s">
        <v>725</v>
      </c>
      <c r="D123" s="426" t="s">
        <v>726</v>
      </c>
      <c r="E123" s="25" t="s">
        <v>321</v>
      </c>
      <c r="F123" s="26">
        <v>3000</v>
      </c>
      <c r="G123" s="427" t="s">
        <v>27</v>
      </c>
      <c r="H123" s="427" t="s">
        <v>727</v>
      </c>
      <c r="I123" s="413"/>
      <c r="J123" s="413"/>
      <c r="K123" s="413"/>
      <c r="L123" s="413"/>
      <c r="M123" s="420">
        <v>5500</v>
      </c>
      <c r="N123" s="413"/>
      <c r="O123" s="413"/>
      <c r="P123" s="413"/>
      <c r="Q123" s="413"/>
      <c r="R123" s="413"/>
      <c r="S123" s="413"/>
      <c r="T123" s="413"/>
      <c r="U123" s="428" t="s">
        <v>698</v>
      </c>
    </row>
    <row r="124" spans="1:21" ht="52.5" customHeight="1" x14ac:dyDescent="0.55000000000000004">
      <c r="A124" s="425"/>
      <c r="B124" s="426"/>
      <c r="C124" s="426"/>
      <c r="D124" s="426"/>
      <c r="E124" s="25" t="s">
        <v>728</v>
      </c>
      <c r="F124" s="26">
        <v>2500</v>
      </c>
      <c r="G124" s="413"/>
      <c r="H124" s="413"/>
      <c r="I124" s="413"/>
      <c r="J124" s="413"/>
      <c r="K124" s="413"/>
      <c r="L124" s="413"/>
      <c r="M124" s="413"/>
      <c r="N124" s="413"/>
      <c r="O124" s="413"/>
      <c r="P124" s="413"/>
      <c r="Q124" s="413"/>
      <c r="R124" s="413"/>
      <c r="S124" s="413"/>
      <c r="T124" s="413"/>
      <c r="U124" s="429"/>
    </row>
    <row r="125" spans="1:21" x14ac:dyDescent="0.55000000000000004">
      <c r="A125" s="425"/>
      <c r="B125" s="426"/>
      <c r="C125" s="426"/>
      <c r="D125" s="426"/>
      <c r="E125" s="27" t="s">
        <v>30</v>
      </c>
      <c r="F125" s="28">
        <v>5500</v>
      </c>
      <c r="G125" s="413"/>
      <c r="H125" s="413"/>
      <c r="I125" s="413"/>
      <c r="J125" s="413"/>
      <c r="K125" s="413"/>
      <c r="L125" s="413"/>
      <c r="M125" s="413"/>
      <c r="N125" s="413"/>
      <c r="O125" s="413"/>
      <c r="P125" s="413"/>
      <c r="Q125" s="413"/>
      <c r="R125" s="413"/>
      <c r="S125" s="413"/>
      <c r="T125" s="413"/>
      <c r="U125" s="429"/>
    </row>
    <row r="126" spans="1:21" ht="93" x14ac:dyDescent="0.55000000000000004">
      <c r="A126" s="425" t="s">
        <v>729</v>
      </c>
      <c r="B126" s="426" t="s">
        <v>730</v>
      </c>
      <c r="C126" s="426" t="s">
        <v>731</v>
      </c>
      <c r="D126" s="426" t="s">
        <v>732</v>
      </c>
      <c r="E126" s="25" t="s">
        <v>733</v>
      </c>
      <c r="F126" s="26">
        <v>60750</v>
      </c>
      <c r="G126" s="427" t="s">
        <v>617</v>
      </c>
      <c r="H126" s="427" t="s">
        <v>734</v>
      </c>
      <c r="I126" s="413"/>
      <c r="J126" s="413"/>
      <c r="K126" s="413"/>
      <c r="L126" s="413"/>
      <c r="M126" s="413"/>
      <c r="N126" s="413"/>
      <c r="O126" s="413"/>
      <c r="P126" s="413"/>
      <c r="Q126" s="420">
        <v>68750</v>
      </c>
      <c r="R126" s="413"/>
      <c r="S126" s="413"/>
      <c r="T126" s="413"/>
      <c r="U126" s="428" t="s">
        <v>698</v>
      </c>
    </row>
    <row r="127" spans="1:21" ht="51" customHeight="1" x14ac:dyDescent="0.55000000000000004">
      <c r="A127" s="425"/>
      <c r="B127" s="426"/>
      <c r="C127" s="426"/>
      <c r="D127" s="426"/>
      <c r="E127" s="25" t="s">
        <v>735</v>
      </c>
      <c r="F127" s="26">
        <v>8000</v>
      </c>
      <c r="G127" s="413"/>
      <c r="H127" s="413"/>
      <c r="I127" s="413"/>
      <c r="J127" s="413"/>
      <c r="K127" s="413"/>
      <c r="L127" s="413"/>
      <c r="M127" s="413"/>
      <c r="N127" s="413"/>
      <c r="O127" s="413"/>
      <c r="P127" s="413"/>
      <c r="Q127" s="413"/>
      <c r="R127" s="413"/>
      <c r="S127" s="413"/>
      <c r="T127" s="413"/>
      <c r="U127" s="429"/>
    </row>
    <row r="128" spans="1:21" x14ac:dyDescent="0.55000000000000004">
      <c r="A128" s="425"/>
      <c r="B128" s="426"/>
      <c r="C128" s="426"/>
      <c r="D128" s="426"/>
      <c r="E128" s="27" t="s">
        <v>30</v>
      </c>
      <c r="F128" s="28">
        <v>68750</v>
      </c>
      <c r="G128" s="413"/>
      <c r="H128" s="413"/>
      <c r="I128" s="413"/>
      <c r="J128" s="413"/>
      <c r="K128" s="413"/>
      <c r="L128" s="413"/>
      <c r="M128" s="413"/>
      <c r="N128" s="413"/>
      <c r="O128" s="413"/>
      <c r="P128" s="413"/>
      <c r="Q128" s="413"/>
      <c r="R128" s="413"/>
      <c r="S128" s="413"/>
      <c r="T128" s="413"/>
      <c r="U128" s="429"/>
    </row>
    <row r="129" spans="1:21" ht="55.8" x14ac:dyDescent="0.55000000000000004">
      <c r="A129" s="425" t="s">
        <v>736</v>
      </c>
      <c r="B129" s="426" t="s">
        <v>737</v>
      </c>
      <c r="C129" s="426" t="s">
        <v>738</v>
      </c>
      <c r="D129" s="426" t="s">
        <v>739</v>
      </c>
      <c r="E129" s="25" t="s">
        <v>740</v>
      </c>
      <c r="F129" s="26">
        <v>2400</v>
      </c>
      <c r="G129" s="427" t="s">
        <v>617</v>
      </c>
      <c r="H129" s="427" t="s">
        <v>734</v>
      </c>
      <c r="I129" s="413"/>
      <c r="J129" s="413"/>
      <c r="K129" s="413"/>
      <c r="L129" s="413"/>
      <c r="M129" s="413"/>
      <c r="N129" s="413"/>
      <c r="O129" s="413"/>
      <c r="P129" s="413"/>
      <c r="Q129" s="420">
        <v>168400</v>
      </c>
      <c r="R129" s="413"/>
      <c r="S129" s="413"/>
      <c r="T129" s="413"/>
      <c r="U129" s="428" t="s">
        <v>698</v>
      </c>
    </row>
    <row r="130" spans="1:21" ht="55.8" x14ac:dyDescent="0.55000000000000004">
      <c r="A130" s="425"/>
      <c r="B130" s="426"/>
      <c r="C130" s="426"/>
      <c r="D130" s="426"/>
      <c r="E130" s="25" t="s">
        <v>741</v>
      </c>
      <c r="F130" s="26">
        <v>60000</v>
      </c>
      <c r="G130" s="413"/>
      <c r="H130" s="413"/>
      <c r="I130" s="413"/>
      <c r="J130" s="413"/>
      <c r="K130" s="413"/>
      <c r="L130" s="413"/>
      <c r="M130" s="413"/>
      <c r="N130" s="413"/>
      <c r="O130" s="413"/>
      <c r="P130" s="413"/>
      <c r="Q130" s="413"/>
      <c r="R130" s="413"/>
      <c r="S130" s="413"/>
      <c r="T130" s="413"/>
      <c r="U130" s="429"/>
    </row>
    <row r="131" spans="1:21" ht="37.200000000000003" x14ac:dyDescent="0.55000000000000004">
      <c r="A131" s="425"/>
      <c r="B131" s="426"/>
      <c r="C131" s="426"/>
      <c r="D131" s="426"/>
      <c r="E131" s="25" t="s">
        <v>742</v>
      </c>
      <c r="F131" s="26">
        <v>45000</v>
      </c>
      <c r="G131" s="413"/>
      <c r="H131" s="413"/>
      <c r="I131" s="413"/>
      <c r="J131" s="413"/>
      <c r="K131" s="413"/>
      <c r="L131" s="413"/>
      <c r="M131" s="413"/>
      <c r="N131" s="413"/>
      <c r="O131" s="413"/>
      <c r="P131" s="413"/>
      <c r="Q131" s="413"/>
      <c r="R131" s="413"/>
      <c r="S131" s="413"/>
      <c r="T131" s="413"/>
      <c r="U131" s="429"/>
    </row>
    <row r="132" spans="1:21" ht="55.8" x14ac:dyDescent="0.55000000000000004">
      <c r="A132" s="425"/>
      <c r="B132" s="426"/>
      <c r="C132" s="426"/>
      <c r="D132" s="426"/>
      <c r="E132" s="25" t="s">
        <v>743</v>
      </c>
      <c r="F132" s="26">
        <v>4500</v>
      </c>
      <c r="G132" s="413"/>
      <c r="H132" s="413"/>
      <c r="I132" s="413"/>
      <c r="J132" s="413"/>
      <c r="K132" s="413"/>
      <c r="L132" s="413"/>
      <c r="M132" s="413"/>
      <c r="N132" s="413"/>
      <c r="O132" s="413"/>
      <c r="P132" s="413"/>
      <c r="Q132" s="413"/>
      <c r="R132" s="413"/>
      <c r="S132" s="413"/>
      <c r="T132" s="413"/>
      <c r="U132" s="429"/>
    </row>
    <row r="133" spans="1:21" ht="37.200000000000003" x14ac:dyDescent="0.55000000000000004">
      <c r="A133" s="425"/>
      <c r="B133" s="426"/>
      <c r="C133" s="426"/>
      <c r="D133" s="426"/>
      <c r="E133" s="25" t="s">
        <v>744</v>
      </c>
      <c r="F133" s="26">
        <v>30000</v>
      </c>
      <c r="G133" s="413"/>
      <c r="H133" s="413"/>
      <c r="I133" s="413"/>
      <c r="J133" s="413"/>
      <c r="K133" s="413"/>
      <c r="L133" s="413"/>
      <c r="M133" s="413"/>
      <c r="N133" s="413"/>
      <c r="O133" s="413"/>
      <c r="P133" s="413"/>
      <c r="Q133" s="413"/>
      <c r="R133" s="413"/>
      <c r="S133" s="413"/>
      <c r="T133" s="413"/>
      <c r="U133" s="429"/>
    </row>
    <row r="134" spans="1:21" ht="37.200000000000003" x14ac:dyDescent="0.55000000000000004">
      <c r="A134" s="425"/>
      <c r="B134" s="426"/>
      <c r="C134" s="426"/>
      <c r="D134" s="426"/>
      <c r="E134" s="25" t="s">
        <v>745</v>
      </c>
      <c r="F134" s="26">
        <v>18000</v>
      </c>
      <c r="G134" s="413"/>
      <c r="H134" s="413"/>
      <c r="I134" s="413"/>
      <c r="J134" s="413"/>
      <c r="K134" s="413"/>
      <c r="L134" s="413"/>
      <c r="M134" s="413"/>
      <c r="N134" s="413"/>
      <c r="O134" s="413"/>
      <c r="P134" s="413"/>
      <c r="Q134" s="413"/>
      <c r="R134" s="413"/>
      <c r="S134" s="413"/>
      <c r="T134" s="413"/>
      <c r="U134" s="429"/>
    </row>
    <row r="135" spans="1:21" ht="37.200000000000003" x14ac:dyDescent="0.55000000000000004">
      <c r="A135" s="425"/>
      <c r="B135" s="426"/>
      <c r="C135" s="426"/>
      <c r="D135" s="426"/>
      <c r="E135" s="25" t="s">
        <v>746</v>
      </c>
      <c r="F135" s="26">
        <v>3500</v>
      </c>
      <c r="G135" s="413"/>
      <c r="H135" s="413"/>
      <c r="I135" s="413"/>
      <c r="J135" s="413"/>
      <c r="K135" s="413"/>
      <c r="L135" s="413"/>
      <c r="M135" s="413"/>
      <c r="N135" s="413"/>
      <c r="O135" s="413"/>
      <c r="P135" s="413"/>
      <c r="Q135" s="413"/>
      <c r="R135" s="413"/>
      <c r="S135" s="413"/>
      <c r="T135" s="413"/>
      <c r="U135" s="429"/>
    </row>
    <row r="136" spans="1:21" ht="37.200000000000003" x14ac:dyDescent="0.55000000000000004">
      <c r="A136" s="425"/>
      <c r="B136" s="426"/>
      <c r="C136" s="426"/>
      <c r="D136" s="426"/>
      <c r="E136" s="25" t="s">
        <v>747</v>
      </c>
      <c r="F136" s="26">
        <v>5000</v>
      </c>
      <c r="G136" s="413"/>
      <c r="H136" s="413"/>
      <c r="I136" s="413"/>
      <c r="J136" s="413"/>
      <c r="K136" s="413"/>
      <c r="L136" s="413"/>
      <c r="M136" s="413"/>
      <c r="N136" s="413"/>
      <c r="O136" s="413"/>
      <c r="P136" s="413"/>
      <c r="Q136" s="413"/>
      <c r="R136" s="413"/>
      <c r="S136" s="413"/>
      <c r="T136" s="413"/>
      <c r="U136" s="429"/>
    </row>
    <row r="137" spans="1:21" x14ac:dyDescent="0.55000000000000004">
      <c r="A137" s="425"/>
      <c r="B137" s="426"/>
      <c r="C137" s="426"/>
      <c r="D137" s="426"/>
      <c r="E137" s="27" t="s">
        <v>30</v>
      </c>
      <c r="F137" s="28">
        <v>168400</v>
      </c>
      <c r="G137" s="413"/>
      <c r="H137" s="413"/>
      <c r="I137" s="413"/>
      <c r="J137" s="413"/>
      <c r="K137" s="413"/>
      <c r="L137" s="413"/>
      <c r="M137" s="413"/>
      <c r="N137" s="413"/>
      <c r="O137" s="413"/>
      <c r="P137" s="413"/>
      <c r="Q137" s="413"/>
      <c r="R137" s="413"/>
      <c r="S137" s="413"/>
      <c r="T137" s="413"/>
      <c r="U137" s="429"/>
    </row>
    <row r="138" spans="1:21" ht="111.6" x14ac:dyDescent="0.55000000000000004">
      <c r="A138" s="425" t="s">
        <v>748</v>
      </c>
      <c r="B138" s="426" t="s">
        <v>749</v>
      </c>
      <c r="C138" s="426" t="s">
        <v>750</v>
      </c>
      <c r="D138" s="426" t="s">
        <v>751</v>
      </c>
      <c r="E138" s="25" t="s">
        <v>752</v>
      </c>
      <c r="F138" s="26">
        <v>32400</v>
      </c>
      <c r="G138" s="427" t="s">
        <v>617</v>
      </c>
      <c r="H138" s="427" t="s">
        <v>734</v>
      </c>
      <c r="I138" s="413"/>
      <c r="J138" s="413"/>
      <c r="K138" s="413"/>
      <c r="L138" s="413"/>
      <c r="M138" s="413"/>
      <c r="N138" s="413"/>
      <c r="O138" s="413"/>
      <c r="P138" s="413"/>
      <c r="Q138" s="420">
        <v>54000</v>
      </c>
      <c r="R138" s="413"/>
      <c r="S138" s="413"/>
      <c r="T138" s="413"/>
      <c r="U138" s="428" t="s">
        <v>698</v>
      </c>
    </row>
    <row r="139" spans="1:21" ht="74.400000000000006" x14ac:dyDescent="0.55000000000000004">
      <c r="A139" s="425"/>
      <c r="B139" s="426"/>
      <c r="C139" s="426"/>
      <c r="D139" s="426"/>
      <c r="E139" s="25" t="s">
        <v>753</v>
      </c>
      <c r="F139" s="26">
        <v>21600</v>
      </c>
      <c r="G139" s="413"/>
      <c r="H139" s="413"/>
      <c r="I139" s="413"/>
      <c r="J139" s="413"/>
      <c r="K139" s="413"/>
      <c r="L139" s="413"/>
      <c r="M139" s="413"/>
      <c r="N139" s="413"/>
      <c r="O139" s="413"/>
      <c r="P139" s="413"/>
      <c r="Q139" s="413"/>
      <c r="R139" s="413"/>
      <c r="S139" s="413"/>
      <c r="T139" s="413"/>
      <c r="U139" s="429"/>
    </row>
    <row r="140" spans="1:21" x14ac:dyDescent="0.55000000000000004">
      <c r="A140" s="425"/>
      <c r="B140" s="426"/>
      <c r="C140" s="426"/>
      <c r="D140" s="426"/>
      <c r="E140" s="27" t="s">
        <v>30</v>
      </c>
      <c r="F140" s="28">
        <v>54000</v>
      </c>
      <c r="G140" s="413"/>
      <c r="H140" s="413"/>
      <c r="I140" s="413"/>
      <c r="J140" s="413"/>
      <c r="K140" s="413"/>
      <c r="L140" s="413"/>
      <c r="M140" s="413"/>
      <c r="N140" s="413"/>
      <c r="O140" s="413"/>
      <c r="P140" s="413"/>
      <c r="Q140" s="413"/>
      <c r="R140" s="413"/>
      <c r="S140" s="413"/>
      <c r="T140" s="413"/>
      <c r="U140" s="429"/>
    </row>
    <row r="141" spans="1:21" ht="37.200000000000003" x14ac:dyDescent="0.55000000000000004">
      <c r="A141" s="425" t="s">
        <v>754</v>
      </c>
      <c r="B141" s="426" t="s">
        <v>755</v>
      </c>
      <c r="C141" s="426" t="s">
        <v>756</v>
      </c>
      <c r="D141" s="426" t="s">
        <v>726</v>
      </c>
      <c r="E141" s="25" t="s">
        <v>321</v>
      </c>
      <c r="F141" s="26">
        <v>3000</v>
      </c>
      <c r="G141" s="427" t="s">
        <v>27</v>
      </c>
      <c r="H141" s="427" t="s">
        <v>435</v>
      </c>
      <c r="I141" s="413"/>
      <c r="J141" s="413"/>
      <c r="K141" s="413"/>
      <c r="L141" s="413"/>
      <c r="M141" s="413"/>
      <c r="N141" s="413"/>
      <c r="O141" s="413"/>
      <c r="P141" s="420">
        <v>5500</v>
      </c>
      <c r="Q141" s="413"/>
      <c r="R141" s="413"/>
      <c r="S141" s="413"/>
      <c r="T141" s="413"/>
      <c r="U141" s="428" t="s">
        <v>698</v>
      </c>
    </row>
    <row r="142" spans="1:21" ht="37.200000000000003" x14ac:dyDescent="0.55000000000000004">
      <c r="A142" s="425"/>
      <c r="B142" s="426"/>
      <c r="C142" s="426"/>
      <c r="D142" s="426"/>
      <c r="E142" s="25" t="s">
        <v>757</v>
      </c>
      <c r="F142" s="26">
        <v>2500</v>
      </c>
      <c r="G142" s="413"/>
      <c r="H142" s="413"/>
      <c r="I142" s="413"/>
      <c r="J142" s="413"/>
      <c r="K142" s="413"/>
      <c r="L142" s="413"/>
      <c r="M142" s="413"/>
      <c r="N142" s="413"/>
      <c r="O142" s="413"/>
      <c r="P142" s="413"/>
      <c r="Q142" s="413"/>
      <c r="R142" s="413"/>
      <c r="S142" s="413"/>
      <c r="T142" s="413"/>
      <c r="U142" s="429"/>
    </row>
    <row r="143" spans="1:21" x14ac:dyDescent="0.55000000000000004">
      <c r="A143" s="425"/>
      <c r="B143" s="426"/>
      <c r="C143" s="426"/>
      <c r="D143" s="426"/>
      <c r="E143" s="27" t="s">
        <v>30</v>
      </c>
      <c r="F143" s="28">
        <v>5500</v>
      </c>
      <c r="G143" s="413"/>
      <c r="H143" s="413"/>
      <c r="I143" s="413"/>
      <c r="J143" s="413"/>
      <c r="K143" s="413"/>
      <c r="L143" s="413"/>
      <c r="M143" s="413"/>
      <c r="N143" s="413"/>
      <c r="O143" s="413"/>
      <c r="P143" s="413"/>
      <c r="Q143" s="413"/>
      <c r="R143" s="413"/>
      <c r="S143" s="413"/>
      <c r="T143" s="413"/>
      <c r="U143" s="429"/>
    </row>
    <row r="144" spans="1:21" ht="37.200000000000003" x14ac:dyDescent="0.55000000000000004">
      <c r="A144" s="425" t="s">
        <v>758</v>
      </c>
      <c r="B144" s="426" t="s">
        <v>759</v>
      </c>
      <c r="C144" s="426" t="s">
        <v>760</v>
      </c>
      <c r="D144" s="426" t="s">
        <v>761</v>
      </c>
      <c r="E144" s="25" t="s">
        <v>452</v>
      </c>
      <c r="F144" s="26">
        <v>10000</v>
      </c>
      <c r="G144" s="427" t="s">
        <v>27</v>
      </c>
      <c r="H144" s="427" t="s">
        <v>63</v>
      </c>
      <c r="I144" s="413"/>
      <c r="J144" s="413"/>
      <c r="K144" s="413"/>
      <c r="L144" s="413"/>
      <c r="M144" s="413"/>
      <c r="N144" s="413"/>
      <c r="O144" s="413"/>
      <c r="P144" s="413"/>
      <c r="Q144" s="413"/>
      <c r="R144" s="420">
        <v>39000</v>
      </c>
      <c r="S144" s="413"/>
      <c r="T144" s="413"/>
      <c r="U144" s="428" t="s">
        <v>698</v>
      </c>
    </row>
    <row r="145" spans="1:21" ht="37.200000000000003" x14ac:dyDescent="0.55000000000000004">
      <c r="A145" s="425"/>
      <c r="B145" s="426"/>
      <c r="C145" s="426"/>
      <c r="D145" s="426"/>
      <c r="E145" s="25" t="s">
        <v>454</v>
      </c>
      <c r="F145" s="26">
        <v>7000</v>
      </c>
      <c r="G145" s="413"/>
      <c r="H145" s="413"/>
      <c r="I145" s="413"/>
      <c r="J145" s="413"/>
      <c r="K145" s="413"/>
      <c r="L145" s="413"/>
      <c r="M145" s="413"/>
      <c r="N145" s="413"/>
      <c r="O145" s="413"/>
      <c r="P145" s="413"/>
      <c r="Q145" s="413"/>
      <c r="R145" s="413"/>
      <c r="S145" s="413"/>
      <c r="T145" s="413"/>
      <c r="U145" s="429"/>
    </row>
    <row r="146" spans="1:21" ht="55.8" x14ac:dyDescent="0.55000000000000004">
      <c r="A146" s="425"/>
      <c r="B146" s="426"/>
      <c r="C146" s="426"/>
      <c r="D146" s="426"/>
      <c r="E146" s="25" t="s">
        <v>762</v>
      </c>
      <c r="F146" s="26">
        <v>6000</v>
      </c>
      <c r="G146" s="413"/>
      <c r="H146" s="413"/>
      <c r="I146" s="413"/>
      <c r="J146" s="413"/>
      <c r="K146" s="413"/>
      <c r="L146" s="413"/>
      <c r="M146" s="413"/>
      <c r="N146" s="413"/>
      <c r="O146" s="413"/>
      <c r="P146" s="413"/>
      <c r="Q146" s="413"/>
      <c r="R146" s="413"/>
      <c r="S146" s="413"/>
      <c r="T146" s="413"/>
      <c r="U146" s="429"/>
    </row>
    <row r="147" spans="1:21" ht="74.400000000000006" x14ac:dyDescent="0.55000000000000004">
      <c r="A147" s="425"/>
      <c r="B147" s="426"/>
      <c r="C147" s="426"/>
      <c r="D147" s="426"/>
      <c r="E147" s="25" t="s">
        <v>763</v>
      </c>
      <c r="F147" s="26">
        <v>9000</v>
      </c>
      <c r="G147" s="413"/>
      <c r="H147" s="413"/>
      <c r="I147" s="413"/>
      <c r="J147" s="413"/>
      <c r="K147" s="413"/>
      <c r="L147" s="413"/>
      <c r="M147" s="413"/>
      <c r="N147" s="413"/>
      <c r="O147" s="413"/>
      <c r="P147" s="413"/>
      <c r="Q147" s="413"/>
      <c r="R147" s="413"/>
      <c r="S147" s="413"/>
      <c r="T147" s="413"/>
      <c r="U147" s="429"/>
    </row>
    <row r="148" spans="1:21" ht="55.8" x14ac:dyDescent="0.55000000000000004">
      <c r="A148" s="425"/>
      <c r="B148" s="426"/>
      <c r="C148" s="426"/>
      <c r="D148" s="426"/>
      <c r="E148" s="25" t="s">
        <v>764</v>
      </c>
      <c r="F148" s="26">
        <v>3000</v>
      </c>
      <c r="G148" s="413"/>
      <c r="H148" s="413"/>
      <c r="I148" s="413"/>
      <c r="J148" s="413"/>
      <c r="K148" s="413"/>
      <c r="L148" s="413"/>
      <c r="M148" s="413"/>
      <c r="N148" s="413"/>
      <c r="O148" s="413"/>
      <c r="P148" s="413"/>
      <c r="Q148" s="413"/>
      <c r="R148" s="413"/>
      <c r="S148" s="413"/>
      <c r="T148" s="413"/>
      <c r="U148" s="429"/>
    </row>
    <row r="149" spans="1:21" ht="37.200000000000003" x14ac:dyDescent="0.55000000000000004">
      <c r="A149" s="425"/>
      <c r="B149" s="426"/>
      <c r="C149" s="426"/>
      <c r="D149" s="426"/>
      <c r="E149" s="25" t="s">
        <v>765</v>
      </c>
      <c r="F149" s="26">
        <v>3000</v>
      </c>
      <c r="G149" s="413"/>
      <c r="H149" s="413"/>
      <c r="I149" s="413"/>
      <c r="J149" s="413"/>
      <c r="K149" s="413"/>
      <c r="L149" s="413"/>
      <c r="M149" s="413"/>
      <c r="N149" s="413"/>
      <c r="O149" s="413"/>
      <c r="P149" s="413"/>
      <c r="Q149" s="413"/>
      <c r="R149" s="413"/>
      <c r="S149" s="413"/>
      <c r="T149" s="413"/>
      <c r="U149" s="429"/>
    </row>
    <row r="150" spans="1:21" ht="37.200000000000003" x14ac:dyDescent="0.55000000000000004">
      <c r="A150" s="425"/>
      <c r="B150" s="426"/>
      <c r="C150" s="426"/>
      <c r="D150" s="426"/>
      <c r="E150" s="25" t="s">
        <v>766</v>
      </c>
      <c r="F150" s="26">
        <v>1000</v>
      </c>
      <c r="G150" s="413"/>
      <c r="H150" s="413"/>
      <c r="I150" s="413"/>
      <c r="J150" s="413"/>
      <c r="K150" s="413"/>
      <c r="L150" s="413"/>
      <c r="M150" s="413"/>
      <c r="N150" s="413"/>
      <c r="O150" s="413"/>
      <c r="P150" s="413"/>
      <c r="Q150" s="413"/>
      <c r="R150" s="413"/>
      <c r="S150" s="413"/>
      <c r="T150" s="413"/>
      <c r="U150" s="429"/>
    </row>
    <row r="151" spans="1:21" x14ac:dyDescent="0.55000000000000004">
      <c r="A151" s="425"/>
      <c r="B151" s="426"/>
      <c r="C151" s="426"/>
      <c r="D151" s="426"/>
      <c r="E151" s="27" t="s">
        <v>30</v>
      </c>
      <c r="F151" s="28">
        <v>39000</v>
      </c>
      <c r="G151" s="413"/>
      <c r="H151" s="413"/>
      <c r="I151" s="413"/>
      <c r="J151" s="413"/>
      <c r="K151" s="413"/>
      <c r="L151" s="413"/>
      <c r="M151" s="413"/>
      <c r="N151" s="413"/>
      <c r="O151" s="413"/>
      <c r="P151" s="413"/>
      <c r="Q151" s="413"/>
      <c r="R151" s="413"/>
      <c r="S151" s="413"/>
      <c r="T151" s="413"/>
      <c r="U151" s="429"/>
    </row>
    <row r="152" spans="1:21" ht="39.6" x14ac:dyDescent="0.55000000000000004">
      <c r="A152" s="493" t="s">
        <v>767</v>
      </c>
      <c r="B152" s="413"/>
      <c r="C152" s="413"/>
      <c r="D152" s="413"/>
      <c r="E152" s="27" t="s">
        <v>66</v>
      </c>
      <c r="F152" s="28">
        <v>1059400</v>
      </c>
      <c r="G152" s="56"/>
      <c r="H152" s="56"/>
      <c r="I152" s="57">
        <f t="shared" ref="I152:T152" si="2">SUM(I7:I151)</f>
        <v>0</v>
      </c>
      <c r="J152" s="57">
        <f t="shared" si="2"/>
        <v>0</v>
      </c>
      <c r="K152" s="57">
        <f t="shared" si="2"/>
        <v>1872750</v>
      </c>
      <c r="L152" s="57">
        <f t="shared" si="2"/>
        <v>846200</v>
      </c>
      <c r="M152" s="57">
        <f t="shared" si="2"/>
        <v>5500</v>
      </c>
      <c r="N152" s="57">
        <f t="shared" si="2"/>
        <v>721170</v>
      </c>
      <c r="O152" s="57">
        <f t="shared" si="2"/>
        <v>76820</v>
      </c>
      <c r="P152" s="57">
        <f t="shared" si="2"/>
        <v>15500</v>
      </c>
      <c r="Q152" s="57">
        <f t="shared" si="2"/>
        <v>512000</v>
      </c>
      <c r="R152" s="57">
        <f t="shared" si="2"/>
        <v>39000</v>
      </c>
      <c r="S152" s="57">
        <f t="shared" si="2"/>
        <v>0</v>
      </c>
      <c r="T152" s="57">
        <f t="shared" si="2"/>
        <v>0</v>
      </c>
      <c r="U152" s="58"/>
    </row>
    <row r="153" spans="1:21" x14ac:dyDescent="0.55000000000000004">
      <c r="A153" s="73"/>
      <c r="B153" s="74"/>
      <c r="C153" s="74"/>
      <c r="D153" s="74"/>
      <c r="E153" s="75" t="str">
        <f>G105</f>
        <v>พัฒนาจังหวัดสระแก้ว</v>
      </c>
      <c r="F153" s="76">
        <f>F108+F120+F128+F137+F140</f>
        <v>1000000</v>
      </c>
      <c r="G153" s="77"/>
      <c r="H153" s="77"/>
      <c r="I153" s="78"/>
      <c r="J153" s="78"/>
      <c r="K153" s="78"/>
      <c r="L153" s="78"/>
      <c r="M153" s="78"/>
      <c r="N153" s="78"/>
      <c r="O153" s="78"/>
      <c r="P153" s="78"/>
      <c r="Q153" s="78"/>
      <c r="R153" s="78"/>
      <c r="S153" s="78"/>
      <c r="T153" s="78"/>
      <c r="U153" s="79"/>
    </row>
    <row r="154" spans="1:21" x14ac:dyDescent="0.55000000000000004">
      <c r="A154" s="73"/>
      <c r="B154" s="74"/>
      <c r="C154" s="74"/>
      <c r="D154" s="74"/>
      <c r="E154" s="75" t="str">
        <f>G109</f>
        <v>สสจ.สระแก้ว</v>
      </c>
      <c r="F154" s="76">
        <f>F113+F122+F125+F143+F151</f>
        <v>59400</v>
      </c>
      <c r="G154" s="77"/>
      <c r="H154" s="77"/>
      <c r="I154" s="78"/>
      <c r="J154" s="78"/>
      <c r="K154" s="78"/>
      <c r="L154" s="78"/>
      <c r="M154" s="78"/>
      <c r="N154" s="78"/>
      <c r="O154" s="78"/>
      <c r="P154" s="78"/>
      <c r="Q154" s="78"/>
      <c r="R154" s="78"/>
      <c r="S154" s="78"/>
      <c r="T154" s="78"/>
      <c r="U154" s="79"/>
    </row>
    <row r="155" spans="1:21" x14ac:dyDescent="0.55000000000000004">
      <c r="A155" s="73"/>
      <c r="B155" s="74"/>
      <c r="C155" s="74"/>
      <c r="D155" s="74"/>
      <c r="E155" s="75"/>
      <c r="F155" s="76"/>
      <c r="G155" s="77"/>
      <c r="H155" s="77"/>
      <c r="I155" s="78"/>
      <c r="J155" s="78"/>
      <c r="K155" s="78"/>
      <c r="L155" s="78"/>
      <c r="M155" s="78"/>
      <c r="N155" s="78"/>
      <c r="O155" s="78"/>
      <c r="P155" s="78"/>
      <c r="Q155" s="78"/>
      <c r="R155" s="78"/>
      <c r="S155" s="78"/>
      <c r="T155" s="78"/>
      <c r="U155" s="79"/>
    </row>
    <row r="156" spans="1:21" ht="21" x14ac:dyDescent="0.55000000000000004">
      <c r="A156" s="488" t="s">
        <v>85</v>
      </c>
      <c r="B156" s="489"/>
      <c r="C156" s="489"/>
      <c r="D156" s="489"/>
      <c r="E156" s="489"/>
      <c r="F156" s="489"/>
      <c r="G156" s="490"/>
      <c r="H156" s="490"/>
      <c r="I156" s="490"/>
      <c r="J156" s="490"/>
      <c r="K156" s="490"/>
      <c r="L156" s="490"/>
      <c r="M156" s="490"/>
      <c r="N156" s="490"/>
      <c r="O156" s="490"/>
      <c r="P156" s="490"/>
      <c r="Q156" s="490"/>
      <c r="R156" s="490"/>
      <c r="S156" s="490"/>
      <c r="T156" s="490"/>
      <c r="U156" s="491"/>
    </row>
    <row r="157" spans="1:21" ht="21" x14ac:dyDescent="0.55000000000000004">
      <c r="A157" s="488" t="s">
        <v>86</v>
      </c>
      <c r="B157" s="489"/>
      <c r="C157" s="489"/>
      <c r="D157" s="489"/>
      <c r="E157" s="489"/>
      <c r="F157" s="489"/>
      <c r="G157" s="490"/>
      <c r="H157" s="490"/>
      <c r="I157" s="490"/>
      <c r="J157" s="490"/>
      <c r="K157" s="490"/>
      <c r="L157" s="490"/>
      <c r="M157" s="490"/>
      <c r="N157" s="490"/>
      <c r="O157" s="490"/>
      <c r="P157" s="490"/>
      <c r="Q157" s="490"/>
      <c r="R157" s="490"/>
      <c r="S157" s="490"/>
      <c r="T157" s="490"/>
      <c r="U157" s="491"/>
    </row>
    <row r="158" spans="1:21" ht="21" x14ac:dyDescent="0.55000000000000004">
      <c r="A158" s="488" t="s">
        <v>768</v>
      </c>
      <c r="B158" s="489"/>
      <c r="C158" s="489"/>
      <c r="D158" s="489"/>
      <c r="E158" s="489"/>
      <c r="F158" s="489"/>
      <c r="G158" s="490"/>
      <c r="H158" s="490"/>
      <c r="I158" s="490"/>
      <c r="J158" s="490"/>
      <c r="K158" s="490"/>
      <c r="L158" s="490"/>
      <c r="M158" s="490"/>
      <c r="N158" s="490"/>
      <c r="O158" s="490"/>
      <c r="P158" s="490"/>
      <c r="Q158" s="490"/>
      <c r="R158" s="490"/>
      <c r="S158" s="490"/>
      <c r="T158" s="490"/>
      <c r="U158" s="491"/>
    </row>
    <row r="159" spans="1:21" ht="37.200000000000003" x14ac:dyDescent="0.55000000000000004">
      <c r="A159" s="425" t="s">
        <v>769</v>
      </c>
      <c r="B159" s="426" t="s">
        <v>770</v>
      </c>
      <c r="C159" s="426" t="s">
        <v>771</v>
      </c>
      <c r="D159" s="426" t="s">
        <v>772</v>
      </c>
      <c r="E159" s="25" t="s">
        <v>773</v>
      </c>
      <c r="F159" s="26">
        <v>21000</v>
      </c>
      <c r="G159" s="427" t="s">
        <v>774</v>
      </c>
      <c r="H159" s="427" t="s">
        <v>775</v>
      </c>
      <c r="I159" s="413"/>
      <c r="J159" s="413"/>
      <c r="K159" s="413"/>
      <c r="L159" s="413"/>
      <c r="M159" s="413"/>
      <c r="N159" s="413"/>
      <c r="O159" s="413"/>
      <c r="P159" s="420">
        <v>42000</v>
      </c>
      <c r="Q159" s="413"/>
      <c r="R159" s="413"/>
      <c r="S159" s="413"/>
      <c r="T159" s="413"/>
      <c r="U159" s="428" t="s">
        <v>698</v>
      </c>
    </row>
    <row r="160" spans="1:21" ht="55.8" x14ac:dyDescent="0.55000000000000004">
      <c r="A160" s="425"/>
      <c r="B160" s="426"/>
      <c r="C160" s="426"/>
      <c r="D160" s="426"/>
      <c r="E160" s="25" t="s">
        <v>776</v>
      </c>
      <c r="F160" s="26">
        <v>14700</v>
      </c>
      <c r="G160" s="413"/>
      <c r="H160" s="413"/>
      <c r="I160" s="413"/>
      <c r="J160" s="413"/>
      <c r="K160" s="413"/>
      <c r="L160" s="413"/>
      <c r="M160" s="413"/>
      <c r="N160" s="413"/>
      <c r="O160" s="413"/>
      <c r="P160" s="413"/>
      <c r="Q160" s="413"/>
      <c r="R160" s="413"/>
      <c r="S160" s="413"/>
      <c r="T160" s="413"/>
      <c r="U160" s="429"/>
    </row>
    <row r="161" spans="1:21" ht="37.200000000000003" x14ac:dyDescent="0.55000000000000004">
      <c r="A161" s="425"/>
      <c r="B161" s="426"/>
      <c r="C161" s="426"/>
      <c r="D161" s="426"/>
      <c r="E161" s="25" t="s">
        <v>777</v>
      </c>
      <c r="F161" s="26">
        <v>6300</v>
      </c>
      <c r="G161" s="413"/>
      <c r="H161" s="413"/>
      <c r="I161" s="413"/>
      <c r="J161" s="413"/>
      <c r="K161" s="413"/>
      <c r="L161" s="413"/>
      <c r="M161" s="413"/>
      <c r="N161" s="413"/>
      <c r="O161" s="413"/>
      <c r="P161" s="413"/>
      <c r="Q161" s="413"/>
      <c r="R161" s="413"/>
      <c r="S161" s="413"/>
      <c r="T161" s="413"/>
      <c r="U161" s="429"/>
    </row>
    <row r="162" spans="1:21" x14ac:dyDescent="0.55000000000000004">
      <c r="A162" s="425"/>
      <c r="B162" s="426"/>
      <c r="C162" s="426"/>
      <c r="D162" s="426"/>
      <c r="E162" s="27" t="s">
        <v>30</v>
      </c>
      <c r="F162" s="28">
        <v>42000</v>
      </c>
      <c r="G162" s="413"/>
      <c r="H162" s="413"/>
      <c r="I162" s="413"/>
      <c r="J162" s="413"/>
      <c r="K162" s="413"/>
      <c r="L162" s="413"/>
      <c r="M162" s="413"/>
      <c r="N162" s="413"/>
      <c r="O162" s="413"/>
      <c r="P162" s="413"/>
      <c r="Q162" s="413"/>
      <c r="R162" s="413"/>
      <c r="S162" s="413"/>
      <c r="T162" s="413"/>
      <c r="U162" s="429"/>
    </row>
    <row r="163" spans="1:21" ht="37.200000000000003" x14ac:dyDescent="0.55000000000000004">
      <c r="A163" s="425" t="s">
        <v>778</v>
      </c>
      <c r="B163" s="426" t="s">
        <v>779</v>
      </c>
      <c r="C163" s="426" t="s">
        <v>780</v>
      </c>
      <c r="D163" s="426" t="s">
        <v>781</v>
      </c>
      <c r="E163" s="25" t="s">
        <v>782</v>
      </c>
      <c r="F163" s="26">
        <v>17000</v>
      </c>
      <c r="G163" s="427" t="s">
        <v>774</v>
      </c>
      <c r="H163" s="427" t="s">
        <v>783</v>
      </c>
      <c r="I163" s="413"/>
      <c r="J163" s="413"/>
      <c r="K163" s="413"/>
      <c r="L163" s="413"/>
      <c r="M163" s="413"/>
      <c r="N163" s="413"/>
      <c r="O163" s="413"/>
      <c r="P163" s="413"/>
      <c r="Q163" s="413"/>
      <c r="R163" s="420">
        <v>35880</v>
      </c>
      <c r="S163" s="413"/>
      <c r="T163" s="413"/>
      <c r="U163" s="428" t="s">
        <v>698</v>
      </c>
    </row>
    <row r="164" spans="1:21" ht="37.200000000000003" x14ac:dyDescent="0.55000000000000004">
      <c r="A164" s="425"/>
      <c r="B164" s="426"/>
      <c r="C164" s="426"/>
      <c r="D164" s="426"/>
      <c r="E164" s="25" t="s">
        <v>784</v>
      </c>
      <c r="F164" s="26">
        <v>13600</v>
      </c>
      <c r="G164" s="413"/>
      <c r="H164" s="413"/>
      <c r="I164" s="413"/>
      <c r="J164" s="413"/>
      <c r="K164" s="413"/>
      <c r="L164" s="413"/>
      <c r="M164" s="413"/>
      <c r="N164" s="413"/>
      <c r="O164" s="413"/>
      <c r="P164" s="413"/>
      <c r="Q164" s="413"/>
      <c r="R164" s="413"/>
      <c r="S164" s="413"/>
      <c r="T164" s="413"/>
      <c r="U164" s="429"/>
    </row>
    <row r="165" spans="1:21" ht="55.8" x14ac:dyDescent="0.55000000000000004">
      <c r="A165" s="425"/>
      <c r="B165" s="426"/>
      <c r="C165" s="426"/>
      <c r="D165" s="426"/>
      <c r="E165" s="25" t="s">
        <v>785</v>
      </c>
      <c r="F165" s="26">
        <v>3680</v>
      </c>
      <c r="G165" s="413"/>
      <c r="H165" s="413"/>
      <c r="I165" s="413"/>
      <c r="J165" s="413"/>
      <c r="K165" s="413"/>
      <c r="L165" s="413"/>
      <c r="M165" s="413"/>
      <c r="N165" s="413"/>
      <c r="O165" s="413"/>
      <c r="P165" s="413"/>
      <c r="Q165" s="413"/>
      <c r="R165" s="413"/>
      <c r="S165" s="413"/>
      <c r="T165" s="413"/>
      <c r="U165" s="429"/>
    </row>
    <row r="166" spans="1:21" ht="37.200000000000003" x14ac:dyDescent="0.55000000000000004">
      <c r="A166" s="425"/>
      <c r="B166" s="426"/>
      <c r="C166" s="426"/>
      <c r="D166" s="426"/>
      <c r="E166" s="25" t="s">
        <v>786</v>
      </c>
      <c r="F166" s="26">
        <v>1600</v>
      </c>
      <c r="G166" s="413"/>
      <c r="H166" s="413"/>
      <c r="I166" s="413"/>
      <c r="J166" s="413"/>
      <c r="K166" s="413"/>
      <c r="L166" s="413"/>
      <c r="M166" s="413"/>
      <c r="N166" s="413"/>
      <c r="O166" s="413"/>
      <c r="P166" s="413"/>
      <c r="Q166" s="413"/>
      <c r="R166" s="413"/>
      <c r="S166" s="413"/>
      <c r="T166" s="413"/>
      <c r="U166" s="429"/>
    </row>
    <row r="167" spans="1:21" x14ac:dyDescent="0.55000000000000004">
      <c r="A167" s="425"/>
      <c r="B167" s="426"/>
      <c r="C167" s="426"/>
      <c r="D167" s="426"/>
      <c r="E167" s="27" t="s">
        <v>30</v>
      </c>
      <c r="F167" s="28">
        <v>35880</v>
      </c>
      <c r="G167" s="413"/>
      <c r="H167" s="413"/>
      <c r="I167" s="413"/>
      <c r="J167" s="413"/>
      <c r="K167" s="413"/>
      <c r="L167" s="413"/>
      <c r="M167" s="413"/>
      <c r="N167" s="413"/>
      <c r="O167" s="413"/>
      <c r="P167" s="413"/>
      <c r="Q167" s="413"/>
      <c r="R167" s="413"/>
      <c r="S167" s="413"/>
      <c r="T167" s="413"/>
      <c r="U167" s="429"/>
    </row>
    <row r="168" spans="1:21" ht="39.6" x14ac:dyDescent="0.55000000000000004">
      <c r="A168" s="493" t="s">
        <v>787</v>
      </c>
      <c r="B168" s="413"/>
      <c r="C168" s="413"/>
      <c r="D168" s="413"/>
      <c r="E168" s="27" t="s">
        <v>66</v>
      </c>
      <c r="F168" s="28">
        <v>77880</v>
      </c>
      <c r="G168" s="56"/>
      <c r="H168" s="56"/>
      <c r="I168" s="57">
        <f t="shared" ref="I168:T168" si="3">SUM(I7:I167)</f>
        <v>0</v>
      </c>
      <c r="J168" s="57">
        <f t="shared" si="3"/>
        <v>0</v>
      </c>
      <c r="K168" s="57">
        <f t="shared" si="3"/>
        <v>3745500</v>
      </c>
      <c r="L168" s="57">
        <f t="shared" si="3"/>
        <v>1692400</v>
      </c>
      <c r="M168" s="57">
        <f t="shared" si="3"/>
        <v>11000</v>
      </c>
      <c r="N168" s="57">
        <f t="shared" si="3"/>
        <v>1442340</v>
      </c>
      <c r="O168" s="57">
        <f t="shared" si="3"/>
        <v>153640</v>
      </c>
      <c r="P168" s="57">
        <f t="shared" si="3"/>
        <v>73000</v>
      </c>
      <c r="Q168" s="57">
        <f t="shared" si="3"/>
        <v>1024000</v>
      </c>
      <c r="R168" s="57">
        <f t="shared" si="3"/>
        <v>113880</v>
      </c>
      <c r="S168" s="57">
        <f t="shared" si="3"/>
        <v>0</v>
      </c>
      <c r="T168" s="57">
        <f t="shared" si="3"/>
        <v>0</v>
      </c>
      <c r="U168" s="58"/>
    </row>
    <row r="169" spans="1:21" ht="21" x14ac:dyDescent="0.55000000000000004">
      <c r="A169" s="488" t="s">
        <v>788</v>
      </c>
      <c r="B169" s="489"/>
      <c r="C169" s="489"/>
      <c r="D169" s="489"/>
      <c r="E169" s="489"/>
      <c r="F169" s="489"/>
      <c r="G169" s="490"/>
      <c r="H169" s="490"/>
      <c r="I169" s="490"/>
      <c r="J169" s="490"/>
      <c r="K169" s="490"/>
      <c r="L169" s="490"/>
      <c r="M169" s="490"/>
      <c r="N169" s="490"/>
      <c r="O169" s="490"/>
      <c r="P169" s="490"/>
      <c r="Q169" s="490"/>
      <c r="R169" s="490"/>
      <c r="S169" s="490"/>
      <c r="T169" s="490"/>
      <c r="U169" s="491"/>
    </row>
    <row r="170" spans="1:21" ht="37.200000000000003" x14ac:dyDescent="0.55000000000000004">
      <c r="A170" s="425" t="s">
        <v>789</v>
      </c>
      <c r="B170" s="426" t="s">
        <v>790</v>
      </c>
      <c r="C170" s="426" t="s">
        <v>791</v>
      </c>
      <c r="D170" s="426" t="s">
        <v>792</v>
      </c>
      <c r="E170" s="25" t="s">
        <v>793</v>
      </c>
      <c r="F170" s="26">
        <v>2800</v>
      </c>
      <c r="G170" s="427" t="s">
        <v>27</v>
      </c>
      <c r="H170" s="427" t="s">
        <v>556</v>
      </c>
      <c r="I170" s="413"/>
      <c r="J170" s="413"/>
      <c r="K170" s="413"/>
      <c r="L170" s="413"/>
      <c r="M170" s="413"/>
      <c r="N170" s="413"/>
      <c r="O170" s="413"/>
      <c r="P170" s="413"/>
      <c r="Q170" s="420">
        <v>3800</v>
      </c>
      <c r="R170" s="413"/>
      <c r="S170" s="413"/>
      <c r="T170" s="413"/>
      <c r="U170" s="428" t="s">
        <v>794</v>
      </c>
    </row>
    <row r="171" spans="1:21" ht="37.200000000000003" x14ac:dyDescent="0.55000000000000004">
      <c r="A171" s="425"/>
      <c r="B171" s="426"/>
      <c r="C171" s="426"/>
      <c r="D171" s="426"/>
      <c r="E171" s="25" t="s">
        <v>795</v>
      </c>
      <c r="F171" s="26">
        <v>1000</v>
      </c>
      <c r="G171" s="413"/>
      <c r="H171" s="413"/>
      <c r="I171" s="413"/>
      <c r="J171" s="413"/>
      <c r="K171" s="413"/>
      <c r="L171" s="413"/>
      <c r="M171" s="413"/>
      <c r="N171" s="413"/>
      <c r="O171" s="413"/>
      <c r="P171" s="413"/>
      <c r="Q171" s="413"/>
      <c r="R171" s="413"/>
      <c r="S171" s="413"/>
      <c r="T171" s="413"/>
      <c r="U171" s="429"/>
    </row>
    <row r="172" spans="1:21" x14ac:dyDescent="0.55000000000000004">
      <c r="A172" s="425"/>
      <c r="B172" s="426"/>
      <c r="C172" s="426"/>
      <c r="D172" s="426"/>
      <c r="E172" s="27" t="s">
        <v>30</v>
      </c>
      <c r="F172" s="28">
        <v>3800</v>
      </c>
      <c r="G172" s="413"/>
      <c r="H172" s="413"/>
      <c r="I172" s="413"/>
      <c r="J172" s="413"/>
      <c r="K172" s="413"/>
      <c r="L172" s="413"/>
      <c r="M172" s="413"/>
      <c r="N172" s="413"/>
      <c r="O172" s="413"/>
      <c r="P172" s="413"/>
      <c r="Q172" s="413"/>
      <c r="R172" s="413"/>
      <c r="S172" s="413"/>
      <c r="T172" s="413"/>
      <c r="U172" s="429"/>
    </row>
    <row r="173" spans="1:21" ht="51" customHeight="1" x14ac:dyDescent="0.55000000000000004">
      <c r="A173" s="425" t="s">
        <v>796</v>
      </c>
      <c r="B173" s="426" t="s">
        <v>797</v>
      </c>
      <c r="C173" s="426" t="s">
        <v>798</v>
      </c>
      <c r="D173" s="426" t="s">
        <v>799</v>
      </c>
      <c r="E173" s="25" t="s">
        <v>79</v>
      </c>
      <c r="F173" s="26">
        <v>0</v>
      </c>
      <c r="G173" s="427" t="s">
        <v>101</v>
      </c>
      <c r="H173" s="427" t="s">
        <v>134</v>
      </c>
      <c r="I173" s="413"/>
      <c r="J173" s="413"/>
      <c r="K173" s="420">
        <v>0</v>
      </c>
      <c r="L173" s="413"/>
      <c r="M173" s="413"/>
      <c r="N173" s="413"/>
      <c r="O173" s="413"/>
      <c r="P173" s="413"/>
      <c r="Q173" s="413"/>
      <c r="R173" s="413"/>
      <c r="S173" s="413"/>
      <c r="T173" s="413"/>
      <c r="U173" s="428" t="s">
        <v>800</v>
      </c>
    </row>
    <row r="174" spans="1:21" x14ac:dyDescent="0.55000000000000004">
      <c r="A174" s="425"/>
      <c r="B174" s="426"/>
      <c r="C174" s="426"/>
      <c r="D174" s="426"/>
      <c r="E174" s="27" t="s">
        <v>30</v>
      </c>
      <c r="F174" s="28">
        <v>0</v>
      </c>
      <c r="G174" s="413"/>
      <c r="H174" s="413"/>
      <c r="I174" s="413"/>
      <c r="J174" s="413"/>
      <c r="K174" s="413"/>
      <c r="L174" s="413"/>
      <c r="M174" s="413"/>
      <c r="N174" s="413"/>
      <c r="O174" s="413"/>
      <c r="P174" s="413"/>
      <c r="Q174" s="413"/>
      <c r="R174" s="413"/>
      <c r="S174" s="413"/>
      <c r="T174" s="413"/>
      <c r="U174" s="429"/>
    </row>
    <row r="175" spans="1:21" ht="71.25" customHeight="1" x14ac:dyDescent="0.55000000000000004">
      <c r="A175" s="425" t="s">
        <v>801</v>
      </c>
      <c r="B175" s="426" t="s">
        <v>802</v>
      </c>
      <c r="C175" s="426" t="s">
        <v>803</v>
      </c>
      <c r="D175" s="426" t="s">
        <v>804</v>
      </c>
      <c r="E175" s="25" t="s">
        <v>40</v>
      </c>
      <c r="F175" s="26">
        <v>0</v>
      </c>
      <c r="G175" s="427"/>
      <c r="H175" s="427" t="s">
        <v>134</v>
      </c>
      <c r="I175" s="413"/>
      <c r="J175" s="413"/>
      <c r="K175" s="420">
        <v>0</v>
      </c>
      <c r="L175" s="413"/>
      <c r="M175" s="413"/>
      <c r="N175" s="413"/>
      <c r="O175" s="413"/>
      <c r="P175" s="413"/>
      <c r="Q175" s="413"/>
      <c r="R175" s="413"/>
      <c r="S175" s="413"/>
      <c r="T175" s="413"/>
      <c r="U175" s="428" t="s">
        <v>805</v>
      </c>
    </row>
    <row r="176" spans="1:21" x14ac:dyDescent="0.55000000000000004">
      <c r="A176" s="425"/>
      <c r="B176" s="426"/>
      <c r="C176" s="426"/>
      <c r="D176" s="426"/>
      <c r="E176" s="27" t="s">
        <v>30</v>
      </c>
      <c r="F176" s="28">
        <v>0</v>
      </c>
      <c r="G176" s="413"/>
      <c r="H176" s="413"/>
      <c r="I176" s="413"/>
      <c r="J176" s="413"/>
      <c r="K176" s="413"/>
      <c r="L176" s="413"/>
      <c r="M176" s="413"/>
      <c r="N176" s="413"/>
      <c r="O176" s="413"/>
      <c r="P176" s="413"/>
      <c r="Q176" s="413"/>
      <c r="R176" s="413"/>
      <c r="S176" s="413"/>
      <c r="T176" s="413"/>
      <c r="U176" s="429"/>
    </row>
    <row r="177" spans="1:21" ht="68.25" customHeight="1" x14ac:dyDescent="0.55000000000000004">
      <c r="A177" s="425" t="s">
        <v>806</v>
      </c>
      <c r="B177" s="426" t="s">
        <v>807</v>
      </c>
      <c r="C177" s="426" t="s">
        <v>808</v>
      </c>
      <c r="D177" s="426" t="s">
        <v>809</v>
      </c>
      <c r="E177" s="25" t="s">
        <v>810</v>
      </c>
      <c r="F177" s="26">
        <v>3000</v>
      </c>
      <c r="G177" s="427" t="s">
        <v>27</v>
      </c>
      <c r="H177" s="427" t="s">
        <v>155</v>
      </c>
      <c r="I177" s="413"/>
      <c r="J177" s="413"/>
      <c r="K177" s="413"/>
      <c r="L177" s="420">
        <v>3000</v>
      </c>
      <c r="M177" s="413"/>
      <c r="N177" s="413"/>
      <c r="O177" s="413"/>
      <c r="P177" s="413"/>
      <c r="Q177" s="413"/>
      <c r="R177" s="413"/>
      <c r="S177" s="413"/>
      <c r="T177" s="413"/>
      <c r="U177" s="428" t="s">
        <v>800</v>
      </c>
    </row>
    <row r="178" spans="1:21" x14ac:dyDescent="0.55000000000000004">
      <c r="A178" s="425"/>
      <c r="B178" s="426"/>
      <c r="C178" s="426"/>
      <c r="D178" s="426"/>
      <c r="E178" s="27" t="s">
        <v>30</v>
      </c>
      <c r="F178" s="28">
        <v>3000</v>
      </c>
      <c r="G178" s="413"/>
      <c r="H178" s="413"/>
      <c r="I178" s="413"/>
      <c r="J178" s="413"/>
      <c r="K178" s="413"/>
      <c r="L178" s="413"/>
      <c r="M178" s="413"/>
      <c r="N178" s="413"/>
      <c r="O178" s="413"/>
      <c r="P178" s="413"/>
      <c r="Q178" s="413"/>
      <c r="R178" s="413"/>
      <c r="S178" s="413"/>
      <c r="T178" s="413"/>
      <c r="U178" s="429"/>
    </row>
    <row r="179" spans="1:21" ht="42.75" customHeight="1" x14ac:dyDescent="0.55000000000000004">
      <c r="A179" s="425" t="s">
        <v>811</v>
      </c>
      <c r="B179" s="426" t="s">
        <v>812</v>
      </c>
      <c r="C179" s="426" t="s">
        <v>813</v>
      </c>
      <c r="D179" s="426" t="s">
        <v>814</v>
      </c>
      <c r="E179" s="25" t="s">
        <v>815</v>
      </c>
      <c r="F179" s="26">
        <v>5000</v>
      </c>
      <c r="G179" s="427" t="s">
        <v>27</v>
      </c>
      <c r="H179" s="427" t="s">
        <v>155</v>
      </c>
      <c r="I179" s="413"/>
      <c r="J179" s="413"/>
      <c r="K179" s="413"/>
      <c r="L179" s="420">
        <v>6600</v>
      </c>
      <c r="M179" s="413"/>
      <c r="N179" s="413"/>
      <c r="O179" s="413"/>
      <c r="P179" s="413"/>
      <c r="Q179" s="413"/>
      <c r="R179" s="413"/>
      <c r="S179" s="413"/>
      <c r="T179" s="413"/>
      <c r="U179" s="428" t="s">
        <v>800</v>
      </c>
    </row>
    <row r="180" spans="1:21" ht="37.200000000000003" x14ac:dyDescent="0.55000000000000004">
      <c r="A180" s="425"/>
      <c r="B180" s="426"/>
      <c r="C180" s="426"/>
      <c r="D180" s="426"/>
      <c r="E180" s="25" t="s">
        <v>816</v>
      </c>
      <c r="F180" s="26">
        <v>600</v>
      </c>
      <c r="G180" s="413"/>
      <c r="H180" s="413"/>
      <c r="I180" s="413"/>
      <c r="J180" s="413"/>
      <c r="K180" s="413"/>
      <c r="L180" s="413"/>
      <c r="M180" s="413"/>
      <c r="N180" s="413"/>
      <c r="O180" s="413"/>
      <c r="P180" s="413"/>
      <c r="Q180" s="413"/>
      <c r="R180" s="413"/>
      <c r="S180" s="413"/>
      <c r="T180" s="413"/>
      <c r="U180" s="429"/>
    </row>
    <row r="181" spans="1:21" ht="55.8" x14ac:dyDescent="0.55000000000000004">
      <c r="A181" s="425"/>
      <c r="B181" s="426"/>
      <c r="C181" s="426"/>
      <c r="D181" s="426"/>
      <c r="E181" s="25" t="s">
        <v>817</v>
      </c>
      <c r="F181" s="26">
        <v>1000</v>
      </c>
      <c r="G181" s="413"/>
      <c r="H181" s="413"/>
      <c r="I181" s="413"/>
      <c r="J181" s="413"/>
      <c r="K181" s="413"/>
      <c r="L181" s="413"/>
      <c r="M181" s="413"/>
      <c r="N181" s="413"/>
      <c r="O181" s="413"/>
      <c r="P181" s="413"/>
      <c r="Q181" s="413"/>
      <c r="R181" s="413"/>
      <c r="S181" s="413"/>
      <c r="T181" s="413"/>
      <c r="U181" s="429"/>
    </row>
    <row r="182" spans="1:21" x14ac:dyDescent="0.55000000000000004">
      <c r="A182" s="425"/>
      <c r="B182" s="426"/>
      <c r="C182" s="426"/>
      <c r="D182" s="426"/>
      <c r="E182" s="27" t="s">
        <v>30</v>
      </c>
      <c r="F182" s="28">
        <v>6600</v>
      </c>
      <c r="G182" s="413"/>
      <c r="H182" s="413"/>
      <c r="I182" s="413"/>
      <c r="J182" s="413"/>
      <c r="K182" s="413"/>
      <c r="L182" s="413"/>
      <c r="M182" s="413"/>
      <c r="N182" s="413"/>
      <c r="O182" s="413"/>
      <c r="P182" s="413"/>
      <c r="Q182" s="413"/>
      <c r="R182" s="413"/>
      <c r="S182" s="413"/>
      <c r="T182" s="413"/>
      <c r="U182" s="429"/>
    </row>
    <row r="183" spans="1:21" ht="81" customHeight="1" x14ac:dyDescent="0.55000000000000004">
      <c r="A183" s="425" t="s">
        <v>818</v>
      </c>
      <c r="B183" s="426" t="s">
        <v>819</v>
      </c>
      <c r="C183" s="426" t="s">
        <v>820</v>
      </c>
      <c r="D183" s="426" t="s">
        <v>821</v>
      </c>
      <c r="E183" s="25" t="s">
        <v>79</v>
      </c>
      <c r="F183" s="26">
        <v>0</v>
      </c>
      <c r="G183" s="427" t="s">
        <v>27</v>
      </c>
      <c r="H183" s="427" t="s">
        <v>155</v>
      </c>
      <c r="I183" s="413"/>
      <c r="J183" s="413"/>
      <c r="K183" s="413"/>
      <c r="L183" s="420">
        <v>0</v>
      </c>
      <c r="M183" s="413"/>
      <c r="N183" s="413"/>
      <c r="O183" s="413"/>
      <c r="P183" s="413"/>
      <c r="Q183" s="413"/>
      <c r="R183" s="413"/>
      <c r="S183" s="413"/>
      <c r="T183" s="413"/>
      <c r="U183" s="428" t="s">
        <v>800</v>
      </c>
    </row>
    <row r="184" spans="1:21" x14ac:dyDescent="0.55000000000000004">
      <c r="A184" s="425"/>
      <c r="B184" s="426"/>
      <c r="C184" s="426"/>
      <c r="D184" s="426"/>
      <c r="E184" s="27" t="s">
        <v>30</v>
      </c>
      <c r="F184" s="28">
        <v>0</v>
      </c>
      <c r="G184" s="413"/>
      <c r="H184" s="413"/>
      <c r="I184" s="413"/>
      <c r="J184" s="413"/>
      <c r="K184" s="413"/>
      <c r="L184" s="413"/>
      <c r="M184" s="413"/>
      <c r="N184" s="413"/>
      <c r="O184" s="413"/>
      <c r="P184" s="413"/>
      <c r="Q184" s="413"/>
      <c r="R184" s="413"/>
      <c r="S184" s="413"/>
      <c r="T184" s="413"/>
      <c r="U184" s="429"/>
    </row>
    <row r="185" spans="1:21" ht="37.200000000000003" x14ac:dyDescent="0.55000000000000004">
      <c r="A185" s="425" t="s">
        <v>822</v>
      </c>
      <c r="B185" s="426" t="s">
        <v>823</v>
      </c>
      <c r="C185" s="426" t="s">
        <v>824</v>
      </c>
      <c r="D185" s="426" t="s">
        <v>825</v>
      </c>
      <c r="E185" s="25" t="s">
        <v>826</v>
      </c>
      <c r="F185" s="26">
        <v>17500</v>
      </c>
      <c r="G185" s="427" t="s">
        <v>27</v>
      </c>
      <c r="H185" s="427" t="s">
        <v>775</v>
      </c>
      <c r="I185" s="413"/>
      <c r="J185" s="413"/>
      <c r="K185" s="413"/>
      <c r="L185" s="413"/>
      <c r="M185" s="413"/>
      <c r="N185" s="413"/>
      <c r="O185" s="413"/>
      <c r="P185" s="420">
        <v>32420</v>
      </c>
      <c r="Q185" s="413"/>
      <c r="R185" s="413"/>
      <c r="S185" s="413"/>
      <c r="T185" s="413"/>
      <c r="U185" s="428" t="s">
        <v>805</v>
      </c>
    </row>
    <row r="186" spans="1:21" ht="37.200000000000003" x14ac:dyDescent="0.55000000000000004">
      <c r="A186" s="425"/>
      <c r="B186" s="426"/>
      <c r="C186" s="426"/>
      <c r="D186" s="426"/>
      <c r="E186" s="25" t="s">
        <v>827</v>
      </c>
      <c r="F186" s="26">
        <v>2800</v>
      </c>
      <c r="G186" s="413"/>
      <c r="H186" s="413"/>
      <c r="I186" s="413"/>
      <c r="J186" s="413"/>
      <c r="K186" s="413"/>
      <c r="L186" s="413"/>
      <c r="M186" s="413"/>
      <c r="N186" s="413"/>
      <c r="O186" s="413"/>
      <c r="P186" s="413"/>
      <c r="Q186" s="413"/>
      <c r="R186" s="413"/>
      <c r="S186" s="413"/>
      <c r="T186" s="413"/>
      <c r="U186" s="429"/>
    </row>
    <row r="187" spans="1:21" ht="40.5" customHeight="1" x14ac:dyDescent="0.55000000000000004">
      <c r="A187" s="425"/>
      <c r="B187" s="426"/>
      <c r="C187" s="426"/>
      <c r="D187" s="426"/>
      <c r="E187" s="25" t="s">
        <v>828</v>
      </c>
      <c r="F187" s="26">
        <v>10000</v>
      </c>
      <c r="G187" s="413"/>
      <c r="H187" s="413"/>
      <c r="I187" s="413"/>
      <c r="J187" s="413"/>
      <c r="K187" s="413"/>
      <c r="L187" s="413"/>
      <c r="M187" s="413"/>
      <c r="N187" s="413"/>
      <c r="O187" s="413"/>
      <c r="P187" s="413"/>
      <c r="Q187" s="413"/>
      <c r="R187" s="413"/>
      <c r="S187" s="413"/>
      <c r="T187" s="413"/>
      <c r="U187" s="429"/>
    </row>
    <row r="188" spans="1:21" ht="37.200000000000003" x14ac:dyDescent="0.55000000000000004">
      <c r="A188" s="425"/>
      <c r="B188" s="426"/>
      <c r="C188" s="426"/>
      <c r="D188" s="426"/>
      <c r="E188" s="25" t="s">
        <v>829</v>
      </c>
      <c r="F188" s="26">
        <v>500</v>
      </c>
      <c r="G188" s="413"/>
      <c r="H188" s="413"/>
      <c r="I188" s="413"/>
      <c r="J188" s="413"/>
      <c r="K188" s="413"/>
      <c r="L188" s="413"/>
      <c r="M188" s="413"/>
      <c r="N188" s="413"/>
      <c r="O188" s="413"/>
      <c r="P188" s="413"/>
      <c r="Q188" s="413"/>
      <c r="R188" s="413"/>
      <c r="S188" s="413"/>
      <c r="T188" s="413"/>
      <c r="U188" s="429"/>
    </row>
    <row r="189" spans="1:21" ht="37.200000000000003" x14ac:dyDescent="0.55000000000000004">
      <c r="A189" s="425"/>
      <c r="B189" s="426"/>
      <c r="C189" s="426"/>
      <c r="D189" s="426"/>
      <c r="E189" s="25" t="s">
        <v>830</v>
      </c>
      <c r="F189" s="26">
        <v>1620</v>
      </c>
      <c r="G189" s="413"/>
      <c r="H189" s="413"/>
      <c r="I189" s="413"/>
      <c r="J189" s="413"/>
      <c r="K189" s="413"/>
      <c r="L189" s="413"/>
      <c r="M189" s="413"/>
      <c r="N189" s="413"/>
      <c r="O189" s="413"/>
      <c r="P189" s="413"/>
      <c r="Q189" s="413"/>
      <c r="R189" s="413"/>
      <c r="S189" s="413"/>
      <c r="T189" s="413"/>
      <c r="U189" s="429"/>
    </row>
    <row r="190" spans="1:21" x14ac:dyDescent="0.55000000000000004">
      <c r="A190" s="425"/>
      <c r="B190" s="426"/>
      <c r="C190" s="426"/>
      <c r="D190" s="426"/>
      <c r="E190" s="27" t="s">
        <v>30</v>
      </c>
      <c r="F190" s="28">
        <v>32420</v>
      </c>
      <c r="G190" s="413"/>
      <c r="H190" s="413"/>
      <c r="I190" s="413"/>
      <c r="J190" s="413"/>
      <c r="K190" s="413"/>
      <c r="L190" s="413"/>
      <c r="M190" s="413"/>
      <c r="N190" s="413"/>
      <c r="O190" s="413"/>
      <c r="P190" s="413"/>
      <c r="Q190" s="413"/>
      <c r="R190" s="413"/>
      <c r="S190" s="413"/>
      <c r="T190" s="413"/>
      <c r="U190" s="429"/>
    </row>
    <row r="191" spans="1:21" ht="37.200000000000003" x14ac:dyDescent="0.55000000000000004">
      <c r="A191" s="425" t="s">
        <v>831</v>
      </c>
      <c r="B191" s="426" t="s">
        <v>832</v>
      </c>
      <c r="C191" s="426" t="s">
        <v>833</v>
      </c>
      <c r="D191" s="426" t="s">
        <v>834</v>
      </c>
      <c r="E191" s="25" t="s">
        <v>835</v>
      </c>
      <c r="F191" s="26">
        <v>6480</v>
      </c>
      <c r="G191" s="427" t="s">
        <v>27</v>
      </c>
      <c r="H191" s="427" t="s">
        <v>836</v>
      </c>
      <c r="I191" s="413"/>
      <c r="J191" s="413"/>
      <c r="K191" s="413"/>
      <c r="L191" s="413"/>
      <c r="M191" s="420">
        <v>8780</v>
      </c>
      <c r="N191" s="413"/>
      <c r="O191" s="413"/>
      <c r="P191" s="413"/>
      <c r="Q191" s="413"/>
      <c r="R191" s="413"/>
      <c r="S191" s="413"/>
      <c r="T191" s="413"/>
      <c r="U191" s="428" t="s">
        <v>794</v>
      </c>
    </row>
    <row r="192" spans="1:21" ht="37.200000000000003" x14ac:dyDescent="0.55000000000000004">
      <c r="A192" s="425"/>
      <c r="B192" s="426"/>
      <c r="C192" s="426"/>
      <c r="D192" s="426"/>
      <c r="E192" s="25" t="s">
        <v>607</v>
      </c>
      <c r="F192" s="26">
        <v>500</v>
      </c>
      <c r="G192" s="413"/>
      <c r="H192" s="413"/>
      <c r="I192" s="413"/>
      <c r="J192" s="413"/>
      <c r="K192" s="413"/>
      <c r="L192" s="413"/>
      <c r="M192" s="413"/>
      <c r="N192" s="413"/>
      <c r="O192" s="413"/>
      <c r="P192" s="413"/>
      <c r="Q192" s="413"/>
      <c r="R192" s="413"/>
      <c r="S192" s="413"/>
      <c r="T192" s="413"/>
      <c r="U192" s="429"/>
    </row>
    <row r="193" spans="1:21" ht="37.200000000000003" x14ac:dyDescent="0.55000000000000004">
      <c r="A193" s="425"/>
      <c r="B193" s="426"/>
      <c r="C193" s="426"/>
      <c r="D193" s="426"/>
      <c r="E193" s="25" t="s">
        <v>837</v>
      </c>
      <c r="F193" s="26">
        <v>1800</v>
      </c>
      <c r="G193" s="413"/>
      <c r="H193" s="413"/>
      <c r="I193" s="413"/>
      <c r="J193" s="413"/>
      <c r="K193" s="413"/>
      <c r="L193" s="413"/>
      <c r="M193" s="413"/>
      <c r="N193" s="413"/>
      <c r="O193" s="413"/>
      <c r="P193" s="413"/>
      <c r="Q193" s="413"/>
      <c r="R193" s="413"/>
      <c r="S193" s="413"/>
      <c r="T193" s="413"/>
      <c r="U193" s="429"/>
    </row>
    <row r="194" spans="1:21" x14ac:dyDescent="0.55000000000000004">
      <c r="A194" s="425"/>
      <c r="B194" s="426"/>
      <c r="C194" s="426"/>
      <c r="D194" s="426"/>
      <c r="E194" s="27" t="s">
        <v>30</v>
      </c>
      <c r="F194" s="28">
        <v>8780</v>
      </c>
      <c r="G194" s="413"/>
      <c r="H194" s="413"/>
      <c r="I194" s="413"/>
      <c r="J194" s="413"/>
      <c r="K194" s="413"/>
      <c r="L194" s="413"/>
      <c r="M194" s="413"/>
      <c r="N194" s="413"/>
      <c r="O194" s="413"/>
      <c r="P194" s="413"/>
      <c r="Q194" s="413"/>
      <c r="R194" s="413"/>
      <c r="S194" s="413"/>
      <c r="T194" s="413"/>
      <c r="U194" s="429"/>
    </row>
    <row r="195" spans="1:21" ht="123.75" customHeight="1" x14ac:dyDescent="0.55000000000000004">
      <c r="A195" s="425" t="s">
        <v>838</v>
      </c>
      <c r="B195" s="426" t="s">
        <v>839</v>
      </c>
      <c r="C195" s="426" t="s">
        <v>840</v>
      </c>
      <c r="D195" s="426" t="s">
        <v>841</v>
      </c>
      <c r="E195" s="25" t="s">
        <v>79</v>
      </c>
      <c r="F195" s="26">
        <v>0</v>
      </c>
      <c r="G195" s="427" t="s">
        <v>101</v>
      </c>
      <c r="H195" s="427" t="s">
        <v>58</v>
      </c>
      <c r="I195" s="413"/>
      <c r="J195" s="413"/>
      <c r="K195" s="413"/>
      <c r="L195" s="413"/>
      <c r="M195" s="413"/>
      <c r="N195" s="420">
        <v>0</v>
      </c>
      <c r="O195" s="413"/>
      <c r="P195" s="413"/>
      <c r="Q195" s="413"/>
      <c r="R195" s="413"/>
      <c r="S195" s="413"/>
      <c r="T195" s="413"/>
      <c r="U195" s="428" t="s">
        <v>805</v>
      </c>
    </row>
    <row r="196" spans="1:21" x14ac:dyDescent="0.55000000000000004">
      <c r="A196" s="425"/>
      <c r="B196" s="426"/>
      <c r="C196" s="426"/>
      <c r="D196" s="426"/>
      <c r="E196" s="27" t="s">
        <v>30</v>
      </c>
      <c r="F196" s="28">
        <v>0</v>
      </c>
      <c r="G196" s="413"/>
      <c r="H196" s="413"/>
      <c r="I196" s="413"/>
      <c r="J196" s="413"/>
      <c r="K196" s="413"/>
      <c r="L196" s="413"/>
      <c r="M196" s="413"/>
      <c r="N196" s="413"/>
      <c r="O196" s="413"/>
      <c r="P196" s="413"/>
      <c r="Q196" s="413"/>
      <c r="R196" s="413"/>
      <c r="S196" s="413"/>
      <c r="T196" s="413"/>
      <c r="U196" s="429"/>
    </row>
    <row r="197" spans="1:21" ht="45" customHeight="1" x14ac:dyDescent="0.55000000000000004">
      <c r="A197" s="425" t="s">
        <v>842</v>
      </c>
      <c r="B197" s="426" t="s">
        <v>843</v>
      </c>
      <c r="C197" s="426" t="s">
        <v>844</v>
      </c>
      <c r="D197" s="426" t="s">
        <v>845</v>
      </c>
      <c r="E197" s="25" t="s">
        <v>79</v>
      </c>
      <c r="F197" s="26">
        <v>0</v>
      </c>
      <c r="G197" s="427" t="s">
        <v>27</v>
      </c>
      <c r="H197" s="427" t="s">
        <v>670</v>
      </c>
      <c r="I197" s="413"/>
      <c r="J197" s="413"/>
      <c r="K197" s="413"/>
      <c r="L197" s="413"/>
      <c r="M197" s="413"/>
      <c r="N197" s="420">
        <v>0</v>
      </c>
      <c r="O197" s="413"/>
      <c r="P197" s="413"/>
      <c r="Q197" s="413"/>
      <c r="R197" s="413"/>
      <c r="S197" s="413"/>
      <c r="T197" s="413"/>
      <c r="U197" s="428" t="s">
        <v>800</v>
      </c>
    </row>
    <row r="198" spans="1:21" x14ac:dyDescent="0.55000000000000004">
      <c r="A198" s="425"/>
      <c r="B198" s="426"/>
      <c r="C198" s="426"/>
      <c r="D198" s="426"/>
      <c r="E198" s="27" t="s">
        <v>30</v>
      </c>
      <c r="F198" s="28">
        <v>0</v>
      </c>
      <c r="G198" s="413"/>
      <c r="H198" s="413"/>
      <c r="I198" s="413"/>
      <c r="J198" s="413"/>
      <c r="K198" s="413"/>
      <c r="L198" s="413"/>
      <c r="M198" s="413"/>
      <c r="N198" s="413"/>
      <c r="O198" s="413"/>
      <c r="P198" s="413"/>
      <c r="Q198" s="413"/>
      <c r="R198" s="413"/>
      <c r="S198" s="413"/>
      <c r="T198" s="413"/>
      <c r="U198" s="429"/>
    </row>
    <row r="199" spans="1:21" ht="135" customHeight="1" x14ac:dyDescent="0.55000000000000004">
      <c r="A199" s="425" t="s">
        <v>846</v>
      </c>
      <c r="B199" s="426" t="s">
        <v>847</v>
      </c>
      <c r="C199" s="426" t="s">
        <v>848</v>
      </c>
      <c r="D199" s="426" t="s">
        <v>849</v>
      </c>
      <c r="E199" s="25" t="s">
        <v>850</v>
      </c>
      <c r="F199" s="26">
        <v>2880</v>
      </c>
      <c r="G199" s="427" t="s">
        <v>27</v>
      </c>
      <c r="H199" s="427" t="s">
        <v>670</v>
      </c>
      <c r="I199" s="413"/>
      <c r="J199" s="413"/>
      <c r="K199" s="413"/>
      <c r="L199" s="413"/>
      <c r="M199" s="413"/>
      <c r="N199" s="420">
        <v>2880</v>
      </c>
      <c r="O199" s="413"/>
      <c r="P199" s="413"/>
      <c r="Q199" s="413"/>
      <c r="R199" s="413"/>
      <c r="S199" s="413"/>
      <c r="T199" s="413"/>
      <c r="U199" s="428" t="s">
        <v>805</v>
      </c>
    </row>
    <row r="200" spans="1:21" x14ac:dyDescent="0.55000000000000004">
      <c r="A200" s="425"/>
      <c r="B200" s="426"/>
      <c r="C200" s="426"/>
      <c r="D200" s="426"/>
      <c r="E200" s="27" t="s">
        <v>30</v>
      </c>
      <c r="F200" s="28">
        <v>2880</v>
      </c>
      <c r="G200" s="413"/>
      <c r="H200" s="413"/>
      <c r="I200" s="413"/>
      <c r="J200" s="413"/>
      <c r="K200" s="413"/>
      <c r="L200" s="413"/>
      <c r="M200" s="413"/>
      <c r="N200" s="413"/>
      <c r="O200" s="413"/>
      <c r="P200" s="413"/>
      <c r="Q200" s="413"/>
      <c r="R200" s="413"/>
      <c r="S200" s="413"/>
      <c r="T200" s="413"/>
      <c r="U200" s="429"/>
    </row>
    <row r="201" spans="1:21" ht="85.5" customHeight="1" x14ac:dyDescent="0.55000000000000004">
      <c r="A201" s="425" t="s">
        <v>851</v>
      </c>
      <c r="B201" s="426" t="s">
        <v>852</v>
      </c>
      <c r="C201" s="426" t="s">
        <v>853</v>
      </c>
      <c r="D201" s="426" t="s">
        <v>834</v>
      </c>
      <c r="E201" s="25" t="s">
        <v>835</v>
      </c>
      <c r="F201" s="26">
        <v>6480</v>
      </c>
      <c r="G201" s="427" t="s">
        <v>27</v>
      </c>
      <c r="H201" s="427" t="s">
        <v>435</v>
      </c>
      <c r="I201" s="413"/>
      <c r="J201" s="413"/>
      <c r="K201" s="413"/>
      <c r="L201" s="413"/>
      <c r="M201" s="413"/>
      <c r="N201" s="413"/>
      <c r="O201" s="413"/>
      <c r="P201" s="420">
        <v>6480</v>
      </c>
      <c r="Q201" s="413"/>
      <c r="R201" s="413"/>
      <c r="S201" s="413"/>
      <c r="T201" s="413"/>
      <c r="U201" s="428" t="s">
        <v>794</v>
      </c>
    </row>
    <row r="202" spans="1:21" x14ac:dyDescent="0.55000000000000004">
      <c r="A202" s="425"/>
      <c r="B202" s="426"/>
      <c r="C202" s="426"/>
      <c r="D202" s="426"/>
      <c r="E202" s="27" t="s">
        <v>30</v>
      </c>
      <c r="F202" s="28">
        <v>6480</v>
      </c>
      <c r="G202" s="413"/>
      <c r="H202" s="413"/>
      <c r="I202" s="413"/>
      <c r="J202" s="413"/>
      <c r="K202" s="413"/>
      <c r="L202" s="413"/>
      <c r="M202" s="413"/>
      <c r="N202" s="413"/>
      <c r="O202" s="413"/>
      <c r="P202" s="413"/>
      <c r="Q202" s="413"/>
      <c r="R202" s="413"/>
      <c r="S202" s="413"/>
      <c r="T202" s="413"/>
      <c r="U202" s="429"/>
    </row>
    <row r="203" spans="1:21" ht="58.5" customHeight="1" x14ac:dyDescent="0.55000000000000004">
      <c r="A203" s="425" t="s">
        <v>854</v>
      </c>
      <c r="B203" s="426" t="s">
        <v>855</v>
      </c>
      <c r="C203" s="426" t="s">
        <v>856</v>
      </c>
      <c r="D203" s="426" t="s">
        <v>857</v>
      </c>
      <c r="E203" s="25" t="s">
        <v>79</v>
      </c>
      <c r="F203" s="26">
        <v>0</v>
      </c>
      <c r="G203" s="427" t="s">
        <v>101</v>
      </c>
      <c r="H203" s="427" t="s">
        <v>682</v>
      </c>
      <c r="I203" s="413"/>
      <c r="J203" s="413"/>
      <c r="K203" s="413"/>
      <c r="L203" s="413"/>
      <c r="M203" s="413"/>
      <c r="N203" s="413"/>
      <c r="O203" s="413"/>
      <c r="P203" s="413"/>
      <c r="Q203" s="420">
        <v>0</v>
      </c>
      <c r="R203" s="413"/>
      <c r="S203" s="413"/>
      <c r="T203" s="413"/>
      <c r="U203" s="428" t="s">
        <v>805</v>
      </c>
    </row>
    <row r="204" spans="1:21" x14ac:dyDescent="0.55000000000000004">
      <c r="A204" s="425"/>
      <c r="B204" s="426"/>
      <c r="C204" s="426"/>
      <c r="D204" s="426"/>
      <c r="E204" s="27" t="s">
        <v>30</v>
      </c>
      <c r="F204" s="28">
        <v>0</v>
      </c>
      <c r="G204" s="413"/>
      <c r="H204" s="413"/>
      <c r="I204" s="413"/>
      <c r="J204" s="413"/>
      <c r="K204" s="413"/>
      <c r="L204" s="413"/>
      <c r="M204" s="413"/>
      <c r="N204" s="413"/>
      <c r="O204" s="413"/>
      <c r="P204" s="413"/>
      <c r="Q204" s="413"/>
      <c r="R204" s="413"/>
      <c r="S204" s="413"/>
      <c r="T204" s="413"/>
      <c r="U204" s="429"/>
    </row>
    <row r="205" spans="1:21" ht="45" thickBot="1" x14ac:dyDescent="0.6">
      <c r="A205" s="463" t="s">
        <v>858</v>
      </c>
      <c r="B205" s="464"/>
      <c r="C205" s="464"/>
      <c r="D205" s="464"/>
      <c r="E205" s="36" t="s">
        <v>66</v>
      </c>
      <c r="F205" s="37">
        <v>63960</v>
      </c>
      <c r="G205" s="38"/>
      <c r="H205" s="38"/>
      <c r="I205" s="39">
        <f t="shared" ref="I205:T205" si="4">SUM(I7:I204)</f>
        <v>0</v>
      </c>
      <c r="J205" s="39">
        <f t="shared" si="4"/>
        <v>0</v>
      </c>
      <c r="K205" s="39">
        <f t="shared" si="4"/>
        <v>7491000</v>
      </c>
      <c r="L205" s="39">
        <f t="shared" si="4"/>
        <v>3394400</v>
      </c>
      <c r="M205" s="39">
        <f t="shared" si="4"/>
        <v>30780</v>
      </c>
      <c r="N205" s="39">
        <f t="shared" si="4"/>
        <v>2887560</v>
      </c>
      <c r="O205" s="39">
        <f t="shared" si="4"/>
        <v>307280</v>
      </c>
      <c r="P205" s="39">
        <f t="shared" si="4"/>
        <v>184900</v>
      </c>
      <c r="Q205" s="39">
        <f t="shared" si="4"/>
        <v>2051800</v>
      </c>
      <c r="R205" s="39">
        <f t="shared" si="4"/>
        <v>227760</v>
      </c>
      <c r="S205" s="39">
        <f t="shared" si="4"/>
        <v>0</v>
      </c>
      <c r="T205" s="39">
        <f t="shared" si="4"/>
        <v>0</v>
      </c>
      <c r="U205" s="40"/>
    </row>
    <row r="206" spans="1:21" x14ac:dyDescent="0.55000000000000004">
      <c r="A206" s="41"/>
      <c r="B206" s="41"/>
      <c r="C206" s="41"/>
      <c r="D206" s="41"/>
      <c r="E206" s="41"/>
      <c r="F206" s="41"/>
      <c r="G206" s="42"/>
      <c r="H206" s="42"/>
      <c r="I206" s="42"/>
      <c r="J206" s="42"/>
      <c r="K206" s="42"/>
      <c r="L206" s="42"/>
      <c r="M206" s="42"/>
      <c r="N206" s="42"/>
      <c r="O206" s="42"/>
      <c r="P206" s="42"/>
      <c r="Q206" s="42"/>
      <c r="R206" s="42"/>
      <c r="S206" s="42"/>
      <c r="T206" s="42"/>
      <c r="U206" s="42"/>
    </row>
    <row r="207" spans="1:21" x14ac:dyDescent="0.55000000000000004">
      <c r="A207" s="41"/>
      <c r="B207" s="41"/>
      <c r="C207" s="41"/>
      <c r="D207" s="41"/>
      <c r="E207" s="41"/>
      <c r="F207" s="41"/>
      <c r="G207" s="42"/>
      <c r="H207" s="42"/>
      <c r="I207" s="42"/>
      <c r="J207" s="42"/>
      <c r="K207" s="42"/>
      <c r="L207" s="42"/>
      <c r="M207" s="42"/>
      <c r="N207" s="42"/>
      <c r="O207" s="42"/>
      <c r="P207" s="42"/>
      <c r="Q207" s="42"/>
      <c r="R207" s="42"/>
      <c r="S207" s="42"/>
      <c r="T207" s="42"/>
      <c r="U207" s="42"/>
    </row>
    <row r="208" spans="1:21" x14ac:dyDescent="0.55000000000000004">
      <c r="A208" s="41"/>
      <c r="B208" s="41"/>
      <c r="C208" s="41"/>
      <c r="D208" s="41"/>
      <c r="E208" s="41"/>
      <c r="F208" s="41"/>
      <c r="G208" s="42"/>
      <c r="H208" s="42"/>
      <c r="I208" s="42"/>
      <c r="J208" s="42"/>
      <c r="K208" s="42"/>
      <c r="L208" s="42"/>
      <c r="M208" s="42"/>
      <c r="N208" s="42"/>
      <c r="O208" s="42"/>
      <c r="P208" s="42"/>
      <c r="Q208" s="42"/>
      <c r="R208" s="42"/>
      <c r="S208" s="42"/>
      <c r="T208" s="42"/>
      <c r="U208" s="42"/>
    </row>
    <row r="209" spans="1:21" x14ac:dyDescent="0.55000000000000004">
      <c r="A209" s="41"/>
      <c r="B209" s="41"/>
      <c r="C209" s="41"/>
      <c r="D209" s="41"/>
      <c r="E209" s="41"/>
      <c r="F209" s="41"/>
      <c r="G209" s="42"/>
      <c r="H209" s="42"/>
      <c r="I209" s="42"/>
      <c r="J209" s="42"/>
      <c r="K209" s="42"/>
      <c r="L209" s="42"/>
      <c r="M209" s="42"/>
      <c r="N209" s="42"/>
      <c r="O209" s="42"/>
      <c r="P209" s="42"/>
      <c r="Q209" s="42"/>
      <c r="R209" s="42"/>
      <c r="S209" s="42"/>
      <c r="T209" s="42"/>
      <c r="U209" s="42"/>
    </row>
    <row r="210" spans="1:21" x14ac:dyDescent="0.55000000000000004">
      <c r="A210" s="41"/>
      <c r="B210" s="41"/>
      <c r="C210" s="41"/>
      <c r="D210" s="41"/>
      <c r="E210" s="41"/>
      <c r="F210" s="41"/>
      <c r="G210" s="42"/>
      <c r="H210" s="42"/>
      <c r="I210" s="42"/>
      <c r="J210" s="42"/>
      <c r="K210" s="42"/>
      <c r="L210" s="42"/>
      <c r="M210" s="42"/>
      <c r="N210" s="42"/>
      <c r="O210" s="42"/>
      <c r="P210" s="42"/>
      <c r="Q210" s="42"/>
      <c r="R210" s="42"/>
      <c r="S210" s="42"/>
      <c r="T210" s="42"/>
      <c r="U210" s="42"/>
    </row>
    <row r="211" spans="1:21" x14ac:dyDescent="0.55000000000000004">
      <c r="A211" s="41"/>
      <c r="B211" s="41"/>
      <c r="C211" s="41"/>
      <c r="D211" s="41"/>
      <c r="E211" s="41"/>
      <c r="F211" s="41"/>
      <c r="G211" s="42"/>
      <c r="H211" s="42"/>
      <c r="I211" s="42"/>
      <c r="J211" s="42"/>
      <c r="K211" s="42"/>
      <c r="L211" s="42"/>
      <c r="M211" s="42"/>
      <c r="N211" s="42"/>
      <c r="O211" s="42"/>
      <c r="P211" s="42"/>
      <c r="Q211" s="42"/>
      <c r="R211" s="42"/>
      <c r="S211" s="42"/>
      <c r="T211" s="42"/>
      <c r="U211" s="42"/>
    </row>
    <row r="212" spans="1:21" x14ac:dyDescent="0.55000000000000004">
      <c r="A212" s="41"/>
      <c r="B212" s="41"/>
      <c r="C212" s="41"/>
      <c r="D212" s="41"/>
      <c r="E212" s="41"/>
      <c r="F212" s="41"/>
      <c r="G212" s="42"/>
      <c r="H212" s="42"/>
      <c r="I212" s="42"/>
      <c r="J212" s="42"/>
      <c r="K212" s="42"/>
      <c r="L212" s="42"/>
      <c r="M212" s="42"/>
      <c r="N212" s="42"/>
      <c r="O212" s="42"/>
      <c r="P212" s="42"/>
      <c r="Q212" s="42"/>
      <c r="R212" s="42"/>
      <c r="S212" s="42"/>
      <c r="T212" s="42"/>
      <c r="U212" s="42"/>
    </row>
    <row r="213" spans="1:21" x14ac:dyDescent="0.55000000000000004">
      <c r="A213" s="41"/>
      <c r="B213" s="41"/>
      <c r="C213" s="41"/>
      <c r="D213" s="41"/>
      <c r="E213" s="41"/>
      <c r="F213" s="41"/>
      <c r="G213" s="42"/>
      <c r="H213" s="42"/>
      <c r="I213" s="42"/>
      <c r="J213" s="42"/>
      <c r="K213" s="42"/>
      <c r="L213" s="42"/>
      <c r="M213" s="42"/>
      <c r="N213" s="42"/>
      <c r="O213" s="42"/>
      <c r="P213" s="42"/>
      <c r="Q213" s="42"/>
      <c r="R213" s="42"/>
      <c r="S213" s="42"/>
      <c r="T213" s="42"/>
      <c r="U213" s="42"/>
    </row>
    <row r="214" spans="1:21" x14ac:dyDescent="0.55000000000000004">
      <c r="A214" s="41"/>
      <c r="B214" s="41"/>
      <c r="C214" s="41"/>
      <c r="D214" s="41"/>
      <c r="E214" s="41"/>
      <c r="F214" s="41"/>
      <c r="G214" s="42"/>
      <c r="H214" s="42"/>
      <c r="I214" s="42"/>
      <c r="J214" s="42"/>
      <c r="K214" s="42"/>
      <c r="L214" s="42"/>
      <c r="M214" s="42"/>
      <c r="N214" s="42"/>
      <c r="O214" s="42"/>
      <c r="P214" s="42"/>
      <c r="Q214" s="42"/>
      <c r="R214" s="42"/>
      <c r="S214" s="42"/>
      <c r="T214" s="42"/>
      <c r="U214" s="42"/>
    </row>
    <row r="215" spans="1:21" x14ac:dyDescent="0.55000000000000004">
      <c r="A215" s="41"/>
      <c r="B215" s="41"/>
      <c r="C215" s="41"/>
      <c r="D215" s="41"/>
      <c r="E215" s="41"/>
      <c r="F215" s="41"/>
      <c r="G215" s="42"/>
      <c r="H215" s="42"/>
      <c r="I215" s="42"/>
      <c r="J215" s="42"/>
      <c r="K215" s="42"/>
      <c r="L215" s="42"/>
      <c r="M215" s="42"/>
      <c r="N215" s="42"/>
      <c r="O215" s="42"/>
      <c r="P215" s="42"/>
      <c r="Q215" s="42"/>
      <c r="R215" s="42"/>
      <c r="S215" s="42"/>
      <c r="T215" s="42"/>
      <c r="U215" s="42"/>
    </row>
    <row r="216" spans="1:21" x14ac:dyDescent="0.55000000000000004">
      <c r="A216" s="41"/>
      <c r="B216" s="41"/>
      <c r="C216" s="41"/>
      <c r="D216" s="41"/>
      <c r="E216" s="41"/>
      <c r="F216" s="41"/>
      <c r="G216" s="42"/>
      <c r="H216" s="42"/>
      <c r="I216" s="42"/>
      <c r="J216" s="42"/>
      <c r="K216" s="42"/>
      <c r="L216" s="42"/>
      <c r="M216" s="42"/>
      <c r="N216" s="42"/>
      <c r="O216" s="42"/>
      <c r="P216" s="42"/>
      <c r="Q216" s="42"/>
      <c r="R216" s="42"/>
      <c r="S216" s="42"/>
      <c r="T216" s="42"/>
      <c r="U216" s="42"/>
    </row>
    <row r="217" spans="1:21" x14ac:dyDescent="0.55000000000000004">
      <c r="A217" s="41"/>
      <c r="B217" s="41"/>
      <c r="C217" s="41"/>
      <c r="D217" s="41"/>
      <c r="E217" s="41"/>
      <c r="F217" s="41"/>
      <c r="G217" s="42"/>
      <c r="H217" s="42"/>
      <c r="I217" s="42"/>
      <c r="J217" s="42"/>
      <c r="K217" s="42"/>
      <c r="L217" s="42"/>
      <c r="M217" s="42"/>
      <c r="N217" s="42"/>
      <c r="O217" s="42"/>
      <c r="P217" s="42"/>
      <c r="Q217" s="42"/>
      <c r="R217" s="42"/>
      <c r="S217" s="42"/>
      <c r="T217" s="42"/>
      <c r="U217" s="42"/>
    </row>
    <row r="218" spans="1:21" x14ac:dyDescent="0.55000000000000004">
      <c r="A218" s="41"/>
      <c r="B218" s="41"/>
      <c r="C218" s="41"/>
      <c r="D218" s="41"/>
      <c r="E218" s="41"/>
      <c r="F218" s="41"/>
      <c r="G218" s="42"/>
      <c r="H218" s="42"/>
      <c r="I218" s="42"/>
      <c r="J218" s="42"/>
      <c r="K218" s="42"/>
      <c r="L218" s="42"/>
      <c r="M218" s="42"/>
      <c r="N218" s="42"/>
      <c r="O218" s="42"/>
      <c r="P218" s="42"/>
      <c r="Q218" s="42"/>
      <c r="R218" s="42"/>
      <c r="S218" s="42"/>
      <c r="T218" s="42"/>
      <c r="U218" s="42"/>
    </row>
    <row r="219" spans="1:21" x14ac:dyDescent="0.55000000000000004">
      <c r="A219" s="41"/>
      <c r="B219" s="41"/>
      <c r="C219" s="41"/>
      <c r="D219" s="41"/>
      <c r="E219" s="41"/>
      <c r="F219" s="41"/>
      <c r="G219" s="42"/>
      <c r="H219" s="42"/>
      <c r="I219" s="42"/>
      <c r="J219" s="42"/>
      <c r="K219" s="42"/>
      <c r="L219" s="42"/>
      <c r="M219" s="42"/>
      <c r="N219" s="42"/>
      <c r="O219" s="42"/>
      <c r="P219" s="42"/>
      <c r="Q219" s="42"/>
      <c r="R219" s="42"/>
      <c r="S219" s="42"/>
      <c r="T219" s="42"/>
      <c r="U219" s="42"/>
    </row>
    <row r="220" spans="1:21" x14ac:dyDescent="0.55000000000000004">
      <c r="A220" s="41"/>
      <c r="B220" s="41"/>
      <c r="C220" s="41"/>
      <c r="D220" s="41"/>
      <c r="E220" s="41"/>
      <c r="F220" s="41"/>
      <c r="G220" s="42"/>
      <c r="H220" s="42"/>
      <c r="I220" s="42"/>
      <c r="J220" s="42"/>
      <c r="K220" s="42"/>
      <c r="L220" s="42"/>
      <c r="M220" s="42"/>
      <c r="N220" s="42"/>
      <c r="O220" s="42"/>
      <c r="P220" s="42"/>
      <c r="Q220" s="42"/>
      <c r="R220" s="42"/>
      <c r="S220" s="42"/>
      <c r="T220" s="42"/>
      <c r="U220" s="42"/>
    </row>
    <row r="221" spans="1:21" x14ac:dyDescent="0.55000000000000004">
      <c r="A221" s="41"/>
      <c r="B221" s="41"/>
      <c r="C221" s="41"/>
      <c r="D221" s="41"/>
      <c r="E221" s="41"/>
      <c r="F221" s="41"/>
      <c r="G221" s="42"/>
      <c r="H221" s="42"/>
      <c r="I221" s="42"/>
      <c r="J221" s="42"/>
      <c r="K221" s="42"/>
      <c r="L221" s="42"/>
      <c r="M221" s="42"/>
      <c r="N221" s="42"/>
      <c r="O221" s="42"/>
      <c r="P221" s="42"/>
      <c r="Q221" s="42"/>
      <c r="R221" s="42"/>
      <c r="S221" s="42"/>
      <c r="T221" s="42"/>
      <c r="U221" s="42"/>
    </row>
    <row r="222" spans="1:21" x14ac:dyDescent="0.55000000000000004">
      <c r="A222" s="41"/>
      <c r="B222" s="41"/>
      <c r="C222" s="41"/>
      <c r="D222" s="41"/>
      <c r="E222" s="41"/>
      <c r="F222" s="41"/>
      <c r="G222" s="42"/>
      <c r="H222" s="42"/>
      <c r="I222" s="42"/>
      <c r="J222" s="42"/>
      <c r="K222" s="42"/>
      <c r="L222" s="42"/>
      <c r="M222" s="42"/>
      <c r="N222" s="42"/>
      <c r="O222" s="42"/>
      <c r="P222" s="42"/>
      <c r="Q222" s="42"/>
      <c r="R222" s="42"/>
      <c r="S222" s="42"/>
      <c r="T222" s="42"/>
      <c r="U222" s="42"/>
    </row>
    <row r="223" spans="1:21" x14ac:dyDescent="0.55000000000000004">
      <c r="A223" s="41"/>
      <c r="B223" s="41"/>
      <c r="C223" s="41"/>
      <c r="D223" s="41"/>
      <c r="E223" s="41"/>
      <c r="F223" s="41"/>
      <c r="G223" s="42"/>
      <c r="H223" s="42"/>
      <c r="I223" s="42"/>
      <c r="J223" s="42"/>
      <c r="K223" s="42"/>
      <c r="L223" s="42"/>
      <c r="M223" s="42"/>
      <c r="N223" s="42"/>
      <c r="O223" s="42"/>
      <c r="P223" s="42"/>
      <c r="Q223" s="42"/>
      <c r="R223" s="42"/>
      <c r="S223" s="42"/>
      <c r="T223" s="42"/>
      <c r="U223" s="42"/>
    </row>
    <row r="224" spans="1:21" x14ac:dyDescent="0.55000000000000004">
      <c r="A224" s="41"/>
      <c r="B224" s="41"/>
      <c r="C224" s="41"/>
      <c r="D224" s="41"/>
      <c r="E224" s="41"/>
      <c r="F224" s="41"/>
      <c r="G224" s="42"/>
      <c r="H224" s="42"/>
      <c r="I224" s="42"/>
      <c r="J224" s="42"/>
      <c r="K224" s="42"/>
      <c r="L224" s="42"/>
      <c r="M224" s="42"/>
      <c r="N224" s="42"/>
      <c r="O224" s="42"/>
      <c r="P224" s="42"/>
      <c r="Q224" s="42"/>
      <c r="R224" s="42"/>
      <c r="S224" s="42"/>
      <c r="T224" s="42"/>
      <c r="U224" s="42"/>
    </row>
    <row r="225" spans="1:21" x14ac:dyDescent="0.55000000000000004">
      <c r="A225" s="41"/>
      <c r="B225" s="41"/>
      <c r="C225" s="41"/>
      <c r="D225" s="41"/>
      <c r="E225" s="41"/>
      <c r="F225" s="41"/>
      <c r="G225" s="42"/>
      <c r="H225" s="42"/>
      <c r="I225" s="42"/>
      <c r="J225" s="42"/>
      <c r="K225" s="42"/>
      <c r="L225" s="42"/>
      <c r="M225" s="42"/>
      <c r="N225" s="42"/>
      <c r="O225" s="42"/>
      <c r="P225" s="42"/>
      <c r="Q225" s="42"/>
      <c r="R225" s="42"/>
      <c r="S225" s="42"/>
      <c r="T225" s="42"/>
      <c r="U225" s="42"/>
    </row>
    <row r="226" spans="1:21" x14ac:dyDescent="0.55000000000000004">
      <c r="A226" s="41"/>
      <c r="B226" s="41"/>
      <c r="C226" s="41"/>
      <c r="D226" s="41"/>
      <c r="E226" s="41"/>
      <c r="F226" s="41"/>
      <c r="G226" s="42"/>
      <c r="H226" s="42"/>
      <c r="I226" s="42"/>
      <c r="J226" s="42"/>
      <c r="K226" s="42"/>
      <c r="L226" s="42"/>
      <c r="M226" s="42"/>
      <c r="N226" s="42"/>
      <c r="O226" s="42"/>
      <c r="P226" s="42"/>
      <c r="Q226" s="42"/>
      <c r="R226" s="42"/>
      <c r="S226" s="42"/>
      <c r="T226" s="42"/>
      <c r="U226" s="42"/>
    </row>
    <row r="227" spans="1:21" x14ac:dyDescent="0.55000000000000004">
      <c r="A227" s="41"/>
      <c r="B227" s="41"/>
      <c r="C227" s="41"/>
      <c r="D227" s="41"/>
      <c r="E227" s="41"/>
      <c r="F227" s="41"/>
      <c r="G227" s="42"/>
      <c r="H227" s="42"/>
      <c r="I227" s="42"/>
      <c r="J227" s="42"/>
      <c r="K227" s="42"/>
      <c r="L227" s="42"/>
      <c r="M227" s="42"/>
      <c r="N227" s="42"/>
      <c r="O227" s="42"/>
      <c r="P227" s="42"/>
      <c r="Q227" s="42"/>
      <c r="R227" s="42"/>
      <c r="S227" s="42"/>
      <c r="T227" s="42"/>
      <c r="U227" s="42"/>
    </row>
    <row r="228" spans="1:21" x14ac:dyDescent="0.55000000000000004">
      <c r="A228" s="41"/>
      <c r="B228" s="41"/>
      <c r="C228" s="41"/>
      <c r="D228" s="41"/>
      <c r="E228" s="41"/>
      <c r="F228" s="41"/>
      <c r="G228" s="42"/>
      <c r="H228" s="42"/>
      <c r="I228" s="42"/>
      <c r="J228" s="42"/>
      <c r="K228" s="42"/>
      <c r="L228" s="42"/>
      <c r="M228" s="42"/>
      <c r="N228" s="42"/>
      <c r="O228" s="42"/>
      <c r="P228" s="42"/>
      <c r="Q228" s="42"/>
      <c r="R228" s="42"/>
      <c r="S228" s="42"/>
      <c r="T228" s="42"/>
      <c r="U228" s="42"/>
    </row>
    <row r="229" spans="1:21" x14ac:dyDescent="0.55000000000000004">
      <c r="A229" s="41"/>
      <c r="B229" s="41"/>
      <c r="C229" s="41"/>
      <c r="D229" s="41"/>
      <c r="E229" s="41"/>
      <c r="F229" s="41"/>
      <c r="G229" s="42"/>
      <c r="H229" s="42"/>
      <c r="I229" s="42"/>
      <c r="J229" s="42"/>
      <c r="K229" s="42"/>
      <c r="L229" s="42"/>
      <c r="M229" s="42"/>
      <c r="N229" s="42"/>
      <c r="O229" s="42"/>
      <c r="P229" s="42"/>
      <c r="Q229" s="42"/>
      <c r="R229" s="42"/>
      <c r="S229" s="42"/>
      <c r="T229" s="42"/>
      <c r="U229" s="42"/>
    </row>
    <row r="230" spans="1:21" x14ac:dyDescent="0.55000000000000004">
      <c r="A230" s="41"/>
      <c r="B230" s="41"/>
      <c r="C230" s="41"/>
      <c r="D230" s="41"/>
      <c r="E230" s="41"/>
      <c r="F230" s="41"/>
      <c r="G230" s="42"/>
      <c r="H230" s="42"/>
      <c r="I230" s="42"/>
      <c r="J230" s="42"/>
      <c r="K230" s="42"/>
      <c r="L230" s="42"/>
      <c r="M230" s="42"/>
      <c r="N230" s="42"/>
      <c r="O230" s="42"/>
      <c r="P230" s="42"/>
      <c r="Q230" s="42"/>
      <c r="R230" s="42"/>
      <c r="S230" s="42"/>
      <c r="T230" s="42"/>
      <c r="U230" s="42"/>
    </row>
    <row r="231" spans="1:21" x14ac:dyDescent="0.55000000000000004">
      <c r="A231" s="41"/>
      <c r="B231" s="41"/>
      <c r="C231" s="41"/>
      <c r="D231" s="41"/>
      <c r="E231" s="41"/>
      <c r="F231" s="41"/>
      <c r="G231" s="42"/>
      <c r="H231" s="42"/>
      <c r="I231" s="42"/>
      <c r="J231" s="42"/>
      <c r="K231" s="42"/>
      <c r="L231" s="42"/>
      <c r="M231" s="42"/>
      <c r="N231" s="42"/>
      <c r="O231" s="42"/>
      <c r="P231" s="42"/>
      <c r="Q231" s="42"/>
      <c r="R231" s="42"/>
      <c r="S231" s="42"/>
      <c r="T231" s="42"/>
      <c r="U231" s="42"/>
    </row>
    <row r="232" spans="1:21" x14ac:dyDescent="0.55000000000000004">
      <c r="A232" s="41"/>
      <c r="B232" s="41"/>
      <c r="C232" s="41"/>
      <c r="D232" s="41"/>
      <c r="E232" s="41"/>
      <c r="F232" s="41"/>
      <c r="G232" s="42"/>
      <c r="H232" s="42"/>
      <c r="I232" s="42"/>
      <c r="J232" s="42"/>
      <c r="K232" s="42"/>
      <c r="L232" s="42"/>
      <c r="M232" s="42"/>
      <c r="N232" s="42"/>
      <c r="O232" s="42"/>
      <c r="P232" s="42"/>
      <c r="Q232" s="42"/>
      <c r="R232" s="42"/>
      <c r="S232" s="42"/>
      <c r="T232" s="42"/>
      <c r="U232" s="42"/>
    </row>
    <row r="233" spans="1:21" x14ac:dyDescent="0.55000000000000004">
      <c r="A233" s="41"/>
      <c r="B233" s="41"/>
      <c r="C233" s="41"/>
      <c r="D233" s="41"/>
      <c r="E233" s="41"/>
      <c r="F233" s="41"/>
      <c r="G233" s="42"/>
      <c r="H233" s="42"/>
      <c r="I233" s="42"/>
      <c r="J233" s="42"/>
      <c r="K233" s="42"/>
      <c r="L233" s="42"/>
      <c r="M233" s="42"/>
      <c r="N233" s="42"/>
      <c r="O233" s="42"/>
      <c r="P233" s="42"/>
      <c r="Q233" s="42"/>
      <c r="R233" s="42"/>
      <c r="S233" s="42"/>
      <c r="T233" s="42"/>
      <c r="U233" s="42"/>
    </row>
    <row r="234" spans="1:21" x14ac:dyDescent="0.55000000000000004">
      <c r="A234" s="41"/>
      <c r="B234" s="41"/>
      <c r="C234" s="41"/>
      <c r="D234" s="41"/>
      <c r="E234" s="41"/>
      <c r="F234" s="41"/>
      <c r="G234" s="42"/>
      <c r="H234" s="42"/>
      <c r="I234" s="42"/>
      <c r="J234" s="42"/>
      <c r="K234" s="42"/>
      <c r="L234" s="42"/>
      <c r="M234" s="42"/>
      <c r="N234" s="42"/>
      <c r="O234" s="42"/>
      <c r="P234" s="42"/>
      <c r="Q234" s="42"/>
      <c r="R234" s="42"/>
      <c r="S234" s="42"/>
      <c r="T234" s="42"/>
      <c r="U234" s="42"/>
    </row>
    <row r="235" spans="1:21" x14ac:dyDescent="0.55000000000000004">
      <c r="A235" s="41"/>
      <c r="B235" s="41"/>
      <c r="C235" s="41"/>
      <c r="D235" s="41"/>
      <c r="E235" s="41"/>
      <c r="F235" s="41"/>
      <c r="G235" s="42"/>
      <c r="H235" s="42"/>
      <c r="I235" s="42"/>
      <c r="J235" s="42"/>
      <c r="K235" s="42"/>
      <c r="L235" s="42"/>
      <c r="M235" s="42"/>
      <c r="N235" s="42"/>
      <c r="O235" s="42"/>
      <c r="P235" s="42"/>
      <c r="Q235" s="42"/>
      <c r="R235" s="42"/>
      <c r="S235" s="42"/>
      <c r="T235" s="42"/>
      <c r="U235" s="42"/>
    </row>
    <row r="236" spans="1:21" x14ac:dyDescent="0.55000000000000004">
      <c r="A236" s="41"/>
      <c r="B236" s="41"/>
      <c r="C236" s="41"/>
      <c r="D236" s="41"/>
      <c r="E236" s="41"/>
      <c r="F236" s="41"/>
      <c r="G236" s="42"/>
      <c r="H236" s="42"/>
      <c r="I236" s="42"/>
      <c r="J236" s="42"/>
      <c r="K236" s="42"/>
      <c r="L236" s="42"/>
      <c r="M236" s="42"/>
      <c r="N236" s="42"/>
      <c r="O236" s="42"/>
      <c r="P236" s="42"/>
      <c r="Q236" s="42"/>
      <c r="R236" s="42"/>
      <c r="S236" s="42"/>
      <c r="T236" s="42"/>
      <c r="U236" s="42"/>
    </row>
    <row r="237" spans="1:21" x14ac:dyDescent="0.55000000000000004">
      <c r="A237" s="41"/>
      <c r="B237" s="41"/>
      <c r="C237" s="41"/>
      <c r="D237" s="41"/>
      <c r="E237" s="41"/>
      <c r="F237" s="41"/>
      <c r="G237" s="42"/>
      <c r="H237" s="42"/>
      <c r="I237" s="42"/>
      <c r="J237" s="42"/>
      <c r="K237" s="42"/>
      <c r="L237" s="42"/>
      <c r="M237" s="42"/>
      <c r="N237" s="42"/>
      <c r="O237" s="42"/>
      <c r="P237" s="42"/>
      <c r="Q237" s="42"/>
      <c r="R237" s="42"/>
      <c r="S237" s="42"/>
      <c r="T237" s="42"/>
      <c r="U237" s="42"/>
    </row>
    <row r="238" spans="1:21" x14ac:dyDescent="0.55000000000000004">
      <c r="A238" s="41"/>
      <c r="B238" s="41"/>
      <c r="C238" s="41"/>
      <c r="D238" s="41"/>
      <c r="E238" s="41"/>
      <c r="F238" s="41"/>
      <c r="G238" s="42"/>
      <c r="H238" s="42"/>
      <c r="I238" s="42"/>
      <c r="J238" s="42"/>
      <c r="K238" s="42"/>
      <c r="L238" s="42"/>
      <c r="M238" s="42"/>
      <c r="N238" s="42"/>
      <c r="O238" s="42"/>
      <c r="P238" s="42"/>
      <c r="Q238" s="42"/>
      <c r="R238" s="42"/>
      <c r="S238" s="42"/>
      <c r="T238" s="42"/>
      <c r="U238" s="42"/>
    </row>
    <row r="239" spans="1:21" x14ac:dyDescent="0.55000000000000004">
      <c r="A239" s="41"/>
      <c r="B239" s="41"/>
      <c r="C239" s="41"/>
      <c r="D239" s="41"/>
      <c r="E239" s="41"/>
      <c r="F239" s="41"/>
      <c r="G239" s="42"/>
      <c r="H239" s="42"/>
      <c r="I239" s="42"/>
      <c r="J239" s="42"/>
      <c r="K239" s="42"/>
      <c r="L239" s="42"/>
      <c r="M239" s="42"/>
      <c r="N239" s="42"/>
      <c r="O239" s="42"/>
      <c r="P239" s="42"/>
      <c r="Q239" s="42"/>
      <c r="R239" s="42"/>
      <c r="S239" s="42"/>
      <c r="T239" s="42"/>
      <c r="U239" s="42"/>
    </row>
    <row r="240" spans="1:21" x14ac:dyDescent="0.55000000000000004">
      <c r="A240" s="41"/>
      <c r="B240" s="41"/>
      <c r="C240" s="41"/>
      <c r="D240" s="41"/>
      <c r="E240" s="41"/>
      <c r="F240" s="41"/>
      <c r="G240" s="42"/>
      <c r="H240" s="42"/>
      <c r="I240" s="42"/>
      <c r="J240" s="42"/>
      <c r="K240" s="42"/>
      <c r="L240" s="42"/>
      <c r="M240" s="42"/>
      <c r="N240" s="42"/>
      <c r="O240" s="42"/>
      <c r="P240" s="42"/>
      <c r="Q240" s="42"/>
      <c r="R240" s="42"/>
      <c r="S240" s="42"/>
      <c r="T240" s="42"/>
      <c r="U240" s="42"/>
    </row>
    <row r="241" spans="1:21" x14ac:dyDescent="0.55000000000000004">
      <c r="A241" s="41"/>
      <c r="B241" s="41"/>
      <c r="C241" s="41"/>
      <c r="D241" s="41"/>
      <c r="E241" s="41"/>
      <c r="F241" s="41"/>
      <c r="G241" s="42"/>
      <c r="H241" s="42"/>
      <c r="I241" s="42"/>
      <c r="J241" s="42"/>
      <c r="K241" s="42"/>
      <c r="L241" s="42"/>
      <c r="M241" s="42"/>
      <c r="N241" s="42"/>
      <c r="O241" s="42"/>
      <c r="P241" s="42"/>
      <c r="Q241" s="42"/>
      <c r="R241" s="42"/>
      <c r="S241" s="42"/>
      <c r="T241" s="42"/>
      <c r="U241" s="42"/>
    </row>
    <row r="242" spans="1:21" x14ac:dyDescent="0.55000000000000004">
      <c r="A242" s="41"/>
      <c r="B242" s="41"/>
      <c r="C242" s="41"/>
      <c r="D242" s="41"/>
      <c r="E242" s="41"/>
      <c r="F242" s="41"/>
      <c r="G242" s="42"/>
      <c r="H242" s="42"/>
      <c r="I242" s="42"/>
      <c r="J242" s="42"/>
      <c r="K242" s="42"/>
      <c r="L242" s="42"/>
      <c r="M242" s="42"/>
      <c r="N242" s="42"/>
      <c r="O242" s="42"/>
      <c r="P242" s="42"/>
      <c r="Q242" s="42"/>
      <c r="R242" s="42"/>
      <c r="S242" s="42"/>
      <c r="T242" s="42"/>
      <c r="U242" s="42"/>
    </row>
    <row r="243" spans="1:21" x14ac:dyDescent="0.55000000000000004">
      <c r="A243" s="41"/>
      <c r="B243" s="41"/>
      <c r="C243" s="41"/>
      <c r="D243" s="41"/>
      <c r="E243" s="41"/>
      <c r="F243" s="41"/>
      <c r="G243" s="42"/>
      <c r="H243" s="42"/>
      <c r="I243" s="42"/>
      <c r="J243" s="42"/>
      <c r="K243" s="42"/>
      <c r="L243" s="42"/>
      <c r="M243" s="42"/>
      <c r="N243" s="42"/>
      <c r="O243" s="42"/>
      <c r="P243" s="42"/>
      <c r="Q243" s="42"/>
      <c r="R243" s="42"/>
      <c r="S243" s="42"/>
      <c r="T243" s="42"/>
      <c r="U243" s="42"/>
    </row>
    <row r="244" spans="1:21" x14ac:dyDescent="0.55000000000000004">
      <c r="A244" s="41"/>
      <c r="B244" s="41"/>
      <c r="C244" s="41"/>
      <c r="D244" s="41"/>
      <c r="E244" s="41"/>
      <c r="F244" s="41"/>
      <c r="G244" s="42"/>
      <c r="H244" s="42"/>
      <c r="I244" s="42"/>
      <c r="J244" s="42"/>
      <c r="K244" s="42"/>
      <c r="L244" s="42"/>
      <c r="M244" s="42"/>
      <c r="N244" s="42"/>
      <c r="O244" s="42"/>
      <c r="P244" s="42"/>
      <c r="Q244" s="42"/>
      <c r="R244" s="42"/>
      <c r="S244" s="42"/>
      <c r="T244" s="42"/>
      <c r="U244" s="42"/>
    </row>
    <row r="245" spans="1:21" x14ac:dyDescent="0.55000000000000004">
      <c r="A245" s="41"/>
      <c r="B245" s="41"/>
      <c r="C245" s="41"/>
      <c r="D245" s="41"/>
      <c r="E245" s="41"/>
      <c r="F245" s="41"/>
      <c r="G245" s="42"/>
      <c r="H245" s="42"/>
      <c r="I245" s="42"/>
      <c r="J245" s="42"/>
      <c r="K245" s="42"/>
      <c r="L245" s="42"/>
      <c r="M245" s="42"/>
      <c r="N245" s="42"/>
      <c r="O245" s="42"/>
      <c r="P245" s="42"/>
      <c r="Q245" s="42"/>
      <c r="R245" s="42"/>
      <c r="S245" s="42"/>
      <c r="T245" s="42"/>
      <c r="U245" s="42"/>
    </row>
    <row r="246" spans="1:21" x14ac:dyDescent="0.55000000000000004">
      <c r="A246" s="41"/>
      <c r="B246" s="41"/>
      <c r="C246" s="41"/>
      <c r="D246" s="41"/>
      <c r="E246" s="41"/>
      <c r="F246" s="41"/>
      <c r="G246" s="42"/>
      <c r="H246" s="42"/>
      <c r="I246" s="42"/>
      <c r="J246" s="42"/>
      <c r="K246" s="42"/>
      <c r="L246" s="42"/>
      <c r="M246" s="42"/>
      <c r="N246" s="42"/>
      <c r="O246" s="42"/>
      <c r="P246" s="42"/>
      <c r="Q246" s="42"/>
      <c r="R246" s="42"/>
      <c r="S246" s="42"/>
      <c r="T246" s="42"/>
      <c r="U246" s="42"/>
    </row>
    <row r="247" spans="1:21" x14ac:dyDescent="0.55000000000000004">
      <c r="A247" s="41"/>
      <c r="B247" s="41"/>
      <c r="C247" s="41"/>
      <c r="D247" s="41"/>
      <c r="E247" s="41"/>
      <c r="F247" s="41"/>
      <c r="G247" s="42"/>
      <c r="H247" s="42"/>
      <c r="I247" s="42"/>
      <c r="J247" s="42"/>
      <c r="K247" s="42"/>
      <c r="L247" s="42"/>
      <c r="M247" s="42"/>
      <c r="N247" s="42"/>
      <c r="O247" s="42"/>
      <c r="P247" s="42"/>
      <c r="Q247" s="42"/>
      <c r="R247" s="42"/>
      <c r="S247" s="42"/>
      <c r="T247" s="42"/>
      <c r="U247" s="42"/>
    </row>
    <row r="248" spans="1:21" x14ac:dyDescent="0.55000000000000004">
      <c r="A248" s="41"/>
      <c r="B248" s="41"/>
      <c r="C248" s="41"/>
      <c r="D248" s="41"/>
      <c r="E248" s="41"/>
      <c r="F248" s="41"/>
      <c r="G248" s="42"/>
      <c r="H248" s="42"/>
      <c r="I248" s="42"/>
      <c r="J248" s="42"/>
      <c r="K248" s="42"/>
      <c r="L248" s="42"/>
      <c r="M248" s="42"/>
      <c r="N248" s="42"/>
      <c r="O248" s="42"/>
      <c r="P248" s="42"/>
      <c r="Q248" s="42"/>
      <c r="R248" s="42"/>
      <c r="S248" s="42"/>
      <c r="T248" s="42"/>
      <c r="U248" s="42"/>
    </row>
    <row r="249" spans="1:21" x14ac:dyDescent="0.55000000000000004">
      <c r="A249" s="41"/>
      <c r="B249" s="41"/>
      <c r="C249" s="41"/>
      <c r="D249" s="41"/>
      <c r="E249" s="41"/>
      <c r="F249" s="41"/>
      <c r="G249" s="42"/>
      <c r="H249" s="42"/>
      <c r="I249" s="42"/>
      <c r="J249" s="42"/>
      <c r="K249" s="42"/>
      <c r="L249" s="42"/>
      <c r="M249" s="42"/>
      <c r="N249" s="42"/>
      <c r="O249" s="42"/>
      <c r="P249" s="42"/>
      <c r="Q249" s="42"/>
      <c r="R249" s="42"/>
      <c r="S249" s="42"/>
      <c r="T249" s="42"/>
      <c r="U249" s="42"/>
    </row>
    <row r="250" spans="1:21" x14ac:dyDescent="0.55000000000000004">
      <c r="A250" s="41"/>
      <c r="B250" s="41"/>
      <c r="C250" s="41"/>
      <c r="D250" s="41"/>
      <c r="E250" s="41"/>
      <c r="F250" s="41"/>
      <c r="G250" s="42"/>
      <c r="H250" s="42"/>
      <c r="I250" s="42"/>
      <c r="J250" s="42"/>
      <c r="K250" s="42"/>
      <c r="L250" s="42"/>
      <c r="M250" s="42"/>
      <c r="N250" s="42"/>
      <c r="O250" s="42"/>
      <c r="P250" s="42"/>
      <c r="Q250" s="42"/>
      <c r="R250" s="42"/>
      <c r="S250" s="42"/>
      <c r="T250" s="42"/>
      <c r="U250" s="42"/>
    </row>
    <row r="251" spans="1:21" x14ac:dyDescent="0.55000000000000004">
      <c r="A251" s="41"/>
      <c r="B251" s="41"/>
      <c r="C251" s="41"/>
      <c r="D251" s="41"/>
      <c r="E251" s="41"/>
      <c r="F251" s="41"/>
      <c r="G251" s="42"/>
      <c r="H251" s="42"/>
      <c r="I251" s="42"/>
      <c r="J251" s="42"/>
      <c r="K251" s="42"/>
      <c r="L251" s="42"/>
      <c r="M251" s="42"/>
      <c r="N251" s="42"/>
      <c r="O251" s="42"/>
      <c r="P251" s="42"/>
      <c r="Q251" s="42"/>
      <c r="R251" s="42"/>
      <c r="S251" s="42"/>
      <c r="T251" s="42"/>
      <c r="U251" s="42"/>
    </row>
    <row r="252" spans="1:21" x14ac:dyDescent="0.55000000000000004">
      <c r="A252" s="41"/>
      <c r="B252" s="41"/>
      <c r="C252" s="41"/>
      <c r="D252" s="41"/>
      <c r="E252" s="41"/>
      <c r="F252" s="41"/>
      <c r="G252" s="42"/>
      <c r="H252" s="42"/>
      <c r="I252" s="42"/>
      <c r="J252" s="42"/>
      <c r="K252" s="42"/>
      <c r="L252" s="42"/>
      <c r="M252" s="42"/>
      <c r="N252" s="42"/>
      <c r="O252" s="42"/>
      <c r="P252" s="42"/>
      <c r="Q252" s="42"/>
      <c r="R252" s="42"/>
      <c r="S252" s="42"/>
      <c r="T252" s="42"/>
      <c r="U252" s="42"/>
    </row>
    <row r="253" spans="1:21" x14ac:dyDescent="0.55000000000000004">
      <c r="A253" s="41"/>
      <c r="B253" s="41"/>
      <c r="C253" s="41"/>
      <c r="D253" s="41"/>
      <c r="E253" s="41"/>
      <c r="F253" s="41"/>
      <c r="G253" s="42"/>
      <c r="H253" s="42"/>
      <c r="I253" s="42"/>
      <c r="J253" s="42"/>
      <c r="K253" s="42"/>
      <c r="L253" s="42"/>
      <c r="M253" s="42"/>
      <c r="N253" s="42"/>
      <c r="O253" s="42"/>
      <c r="P253" s="42"/>
      <c r="Q253" s="42"/>
      <c r="R253" s="42"/>
      <c r="S253" s="42"/>
      <c r="T253" s="42"/>
      <c r="U253" s="42"/>
    </row>
    <row r="254" spans="1:21" x14ac:dyDescent="0.55000000000000004">
      <c r="A254" s="41"/>
      <c r="B254" s="41"/>
      <c r="C254" s="41"/>
      <c r="D254" s="41"/>
      <c r="E254" s="41"/>
      <c r="F254" s="41"/>
      <c r="G254" s="42"/>
      <c r="H254" s="42"/>
      <c r="I254" s="42"/>
      <c r="J254" s="42"/>
      <c r="K254" s="42"/>
      <c r="L254" s="42"/>
      <c r="M254" s="42"/>
      <c r="N254" s="42"/>
      <c r="O254" s="42"/>
      <c r="P254" s="42"/>
      <c r="Q254" s="42"/>
      <c r="R254" s="42"/>
      <c r="S254" s="42"/>
      <c r="T254" s="42"/>
      <c r="U254" s="42"/>
    </row>
    <row r="255" spans="1:21" x14ac:dyDescent="0.55000000000000004">
      <c r="A255" s="41"/>
      <c r="B255" s="41"/>
      <c r="C255" s="41"/>
      <c r="D255" s="41"/>
      <c r="E255" s="41"/>
      <c r="F255" s="41"/>
      <c r="G255" s="42"/>
      <c r="H255" s="42"/>
      <c r="I255" s="42"/>
      <c r="J255" s="42"/>
      <c r="K255" s="42"/>
      <c r="L255" s="42"/>
      <c r="M255" s="42"/>
      <c r="N255" s="42"/>
      <c r="O255" s="42"/>
      <c r="P255" s="42"/>
      <c r="Q255" s="42"/>
      <c r="R255" s="42"/>
      <c r="S255" s="42"/>
      <c r="T255" s="42"/>
      <c r="U255" s="42"/>
    </row>
    <row r="256" spans="1:21" x14ac:dyDescent="0.55000000000000004">
      <c r="A256" s="41"/>
      <c r="B256" s="41"/>
      <c r="C256" s="41"/>
      <c r="D256" s="41"/>
      <c r="E256" s="41"/>
      <c r="F256" s="41"/>
      <c r="G256" s="42"/>
      <c r="H256" s="42"/>
      <c r="I256" s="42"/>
      <c r="J256" s="42"/>
      <c r="K256" s="42"/>
      <c r="L256" s="42"/>
      <c r="M256" s="42"/>
      <c r="N256" s="42"/>
      <c r="O256" s="42"/>
      <c r="P256" s="42"/>
      <c r="Q256" s="42"/>
      <c r="R256" s="42"/>
      <c r="S256" s="42"/>
      <c r="T256" s="42"/>
      <c r="U256" s="42"/>
    </row>
    <row r="257" spans="1:21" x14ac:dyDescent="0.55000000000000004">
      <c r="A257" s="41"/>
      <c r="B257" s="41"/>
      <c r="C257" s="41"/>
      <c r="D257" s="41"/>
      <c r="E257" s="41"/>
      <c r="F257" s="41"/>
      <c r="G257" s="42"/>
      <c r="H257" s="42"/>
      <c r="I257" s="42"/>
      <c r="J257" s="42"/>
      <c r="K257" s="42"/>
      <c r="L257" s="42"/>
      <c r="M257" s="42"/>
      <c r="N257" s="42"/>
      <c r="O257" s="42"/>
      <c r="P257" s="42"/>
      <c r="Q257" s="42"/>
      <c r="R257" s="42"/>
      <c r="S257" s="42"/>
      <c r="T257" s="42"/>
      <c r="U257" s="42"/>
    </row>
    <row r="258" spans="1:21" x14ac:dyDescent="0.55000000000000004">
      <c r="A258" s="41"/>
      <c r="B258" s="41"/>
      <c r="C258" s="41"/>
      <c r="D258" s="41"/>
      <c r="E258" s="41"/>
      <c r="F258" s="41"/>
      <c r="G258" s="42"/>
      <c r="H258" s="42"/>
      <c r="I258" s="42"/>
      <c r="J258" s="42"/>
      <c r="K258" s="42"/>
      <c r="L258" s="42"/>
      <c r="M258" s="42"/>
      <c r="N258" s="42"/>
      <c r="O258" s="42"/>
      <c r="P258" s="42"/>
      <c r="Q258" s="42"/>
      <c r="R258" s="42"/>
      <c r="S258" s="42"/>
      <c r="T258" s="42"/>
      <c r="U258" s="42"/>
    </row>
    <row r="259" spans="1:21" x14ac:dyDescent="0.55000000000000004">
      <c r="A259" s="41"/>
      <c r="B259" s="41"/>
      <c r="C259" s="41"/>
      <c r="D259" s="41"/>
      <c r="E259" s="41"/>
      <c r="F259" s="41"/>
      <c r="G259" s="42"/>
      <c r="H259" s="42"/>
      <c r="I259" s="42"/>
      <c r="J259" s="42"/>
      <c r="K259" s="42"/>
      <c r="L259" s="42"/>
      <c r="M259" s="42"/>
      <c r="N259" s="42"/>
      <c r="O259" s="42"/>
      <c r="P259" s="42"/>
      <c r="Q259" s="42"/>
      <c r="R259" s="42"/>
      <c r="S259" s="42"/>
      <c r="T259" s="42"/>
      <c r="U259" s="42"/>
    </row>
    <row r="260" spans="1:21" x14ac:dyDescent="0.55000000000000004">
      <c r="A260" s="41"/>
      <c r="B260" s="41"/>
      <c r="C260" s="41"/>
      <c r="D260" s="41"/>
      <c r="E260" s="41"/>
      <c r="F260" s="41"/>
      <c r="G260" s="42"/>
      <c r="H260" s="42"/>
      <c r="I260" s="42"/>
      <c r="J260" s="42"/>
      <c r="K260" s="42"/>
      <c r="L260" s="42"/>
      <c r="M260" s="42"/>
      <c r="N260" s="42"/>
      <c r="O260" s="42"/>
      <c r="P260" s="42"/>
      <c r="Q260" s="42"/>
      <c r="R260" s="42"/>
      <c r="S260" s="42"/>
      <c r="T260" s="42"/>
      <c r="U260" s="42"/>
    </row>
    <row r="261" spans="1:21" x14ac:dyDescent="0.55000000000000004">
      <c r="A261" s="41"/>
      <c r="B261" s="41"/>
      <c r="C261" s="41"/>
      <c r="D261" s="41"/>
      <c r="E261" s="41"/>
      <c r="F261" s="41"/>
      <c r="G261" s="42"/>
      <c r="H261" s="42"/>
      <c r="I261" s="42"/>
      <c r="J261" s="42"/>
      <c r="K261" s="42"/>
      <c r="L261" s="42"/>
      <c r="M261" s="42"/>
      <c r="N261" s="42"/>
      <c r="O261" s="42"/>
      <c r="P261" s="42"/>
      <c r="Q261" s="42"/>
      <c r="R261" s="42"/>
      <c r="S261" s="42"/>
      <c r="T261" s="42"/>
      <c r="U261" s="42"/>
    </row>
    <row r="262" spans="1:21" x14ac:dyDescent="0.55000000000000004">
      <c r="A262" s="41"/>
      <c r="B262" s="41"/>
      <c r="C262" s="41"/>
      <c r="D262" s="41"/>
      <c r="E262" s="41"/>
      <c r="F262" s="41"/>
      <c r="G262" s="42"/>
      <c r="H262" s="42"/>
      <c r="I262" s="42"/>
      <c r="J262" s="42"/>
      <c r="K262" s="42"/>
      <c r="L262" s="42"/>
      <c r="M262" s="42"/>
      <c r="N262" s="42"/>
      <c r="O262" s="42"/>
      <c r="P262" s="42"/>
      <c r="Q262" s="42"/>
      <c r="R262" s="42"/>
      <c r="S262" s="42"/>
      <c r="T262" s="42"/>
      <c r="U262" s="42"/>
    </row>
    <row r="263" spans="1:21" x14ac:dyDescent="0.55000000000000004">
      <c r="A263" s="41"/>
      <c r="B263" s="41"/>
      <c r="C263" s="41"/>
      <c r="D263" s="41"/>
      <c r="E263" s="41"/>
      <c r="F263" s="41"/>
      <c r="G263" s="42"/>
      <c r="H263" s="42"/>
      <c r="I263" s="42"/>
      <c r="J263" s="42"/>
      <c r="K263" s="42"/>
      <c r="L263" s="42"/>
      <c r="M263" s="42"/>
      <c r="N263" s="42"/>
      <c r="O263" s="42"/>
      <c r="P263" s="42"/>
      <c r="Q263" s="42"/>
      <c r="R263" s="42"/>
      <c r="S263" s="42"/>
      <c r="T263" s="42"/>
      <c r="U263" s="42"/>
    </row>
    <row r="264" spans="1:21" x14ac:dyDescent="0.55000000000000004">
      <c r="A264" s="41"/>
      <c r="B264" s="41"/>
      <c r="C264" s="41"/>
      <c r="D264" s="41"/>
      <c r="E264" s="41"/>
      <c r="F264" s="41"/>
      <c r="G264" s="42"/>
      <c r="H264" s="42"/>
      <c r="I264" s="42"/>
      <c r="J264" s="42"/>
      <c r="K264" s="42"/>
      <c r="L264" s="42"/>
      <c r="M264" s="42"/>
      <c r="N264" s="42"/>
      <c r="O264" s="42"/>
      <c r="P264" s="42"/>
      <c r="Q264" s="42"/>
      <c r="R264" s="42"/>
      <c r="S264" s="42"/>
      <c r="T264" s="42"/>
      <c r="U264" s="42"/>
    </row>
    <row r="265" spans="1:21" x14ac:dyDescent="0.55000000000000004">
      <c r="A265" s="41"/>
      <c r="B265" s="41"/>
      <c r="C265" s="41"/>
      <c r="D265" s="41"/>
      <c r="E265" s="41"/>
      <c r="F265" s="41"/>
      <c r="G265" s="42"/>
      <c r="H265" s="42"/>
      <c r="I265" s="42"/>
      <c r="J265" s="42"/>
      <c r="K265" s="42"/>
      <c r="L265" s="42"/>
      <c r="M265" s="42"/>
      <c r="N265" s="42"/>
      <c r="O265" s="42"/>
      <c r="P265" s="42"/>
      <c r="Q265" s="42"/>
      <c r="R265" s="42"/>
      <c r="S265" s="42"/>
      <c r="T265" s="42"/>
      <c r="U265" s="42"/>
    </row>
    <row r="266" spans="1:21" x14ac:dyDescent="0.55000000000000004">
      <c r="A266" s="41"/>
      <c r="B266" s="41"/>
      <c r="C266" s="41"/>
      <c r="D266" s="41"/>
      <c r="E266" s="41"/>
      <c r="F266" s="41"/>
      <c r="G266" s="42"/>
      <c r="H266" s="42"/>
      <c r="I266" s="42"/>
      <c r="J266" s="42"/>
      <c r="K266" s="42"/>
      <c r="L266" s="42"/>
      <c r="M266" s="42"/>
      <c r="N266" s="42"/>
      <c r="O266" s="42"/>
      <c r="P266" s="42"/>
      <c r="Q266" s="42"/>
      <c r="R266" s="42"/>
      <c r="S266" s="42"/>
      <c r="T266" s="42"/>
      <c r="U266" s="42"/>
    </row>
    <row r="267" spans="1:21" x14ac:dyDescent="0.55000000000000004">
      <c r="A267" s="41"/>
      <c r="B267" s="41"/>
      <c r="C267" s="41"/>
      <c r="D267" s="41"/>
      <c r="E267" s="41"/>
      <c r="F267" s="41"/>
      <c r="G267" s="42"/>
      <c r="H267" s="42"/>
      <c r="I267" s="42"/>
      <c r="J267" s="42"/>
      <c r="K267" s="42"/>
      <c r="L267" s="42"/>
      <c r="M267" s="42"/>
      <c r="N267" s="42"/>
      <c r="O267" s="42"/>
      <c r="P267" s="42"/>
      <c r="Q267" s="42"/>
      <c r="R267" s="42"/>
      <c r="S267" s="42"/>
      <c r="T267" s="42"/>
      <c r="U267" s="42"/>
    </row>
    <row r="268" spans="1:21" x14ac:dyDescent="0.55000000000000004">
      <c r="A268" s="41"/>
      <c r="B268" s="41"/>
      <c r="C268" s="41"/>
      <c r="D268" s="41"/>
      <c r="E268" s="41"/>
      <c r="F268" s="41"/>
      <c r="G268" s="42"/>
      <c r="H268" s="42"/>
      <c r="I268" s="42"/>
      <c r="J268" s="42"/>
      <c r="K268" s="42"/>
      <c r="L268" s="42"/>
      <c r="M268" s="42"/>
      <c r="N268" s="42"/>
      <c r="O268" s="42"/>
      <c r="P268" s="42"/>
      <c r="Q268" s="42"/>
      <c r="R268" s="42"/>
      <c r="S268" s="42"/>
      <c r="T268" s="42"/>
      <c r="U268" s="42"/>
    </row>
    <row r="269" spans="1:21" x14ac:dyDescent="0.55000000000000004">
      <c r="A269" s="41"/>
      <c r="B269" s="41"/>
      <c r="C269" s="41"/>
      <c r="D269" s="41"/>
      <c r="E269" s="41"/>
      <c r="F269" s="41"/>
      <c r="G269" s="42"/>
      <c r="H269" s="42"/>
      <c r="I269" s="42"/>
      <c r="J269" s="42"/>
      <c r="K269" s="42"/>
      <c r="L269" s="42"/>
      <c r="M269" s="42"/>
      <c r="N269" s="42"/>
      <c r="O269" s="42"/>
      <c r="P269" s="42"/>
      <c r="Q269" s="42"/>
      <c r="R269" s="42"/>
      <c r="S269" s="42"/>
      <c r="T269" s="42"/>
      <c r="U269" s="42"/>
    </row>
    <row r="270" spans="1:21" x14ac:dyDescent="0.55000000000000004">
      <c r="A270" s="41"/>
      <c r="B270" s="41"/>
      <c r="C270" s="41"/>
      <c r="D270" s="41"/>
      <c r="E270" s="41"/>
      <c r="F270" s="41"/>
      <c r="G270" s="42"/>
      <c r="H270" s="42"/>
      <c r="I270" s="42"/>
      <c r="J270" s="42"/>
      <c r="K270" s="42"/>
      <c r="L270" s="42"/>
      <c r="M270" s="42"/>
      <c r="N270" s="42"/>
      <c r="O270" s="42"/>
      <c r="P270" s="42"/>
      <c r="Q270" s="42"/>
      <c r="R270" s="42"/>
      <c r="S270" s="42"/>
      <c r="T270" s="42"/>
      <c r="U270" s="42"/>
    </row>
    <row r="271" spans="1:21" x14ac:dyDescent="0.55000000000000004">
      <c r="A271" s="41"/>
      <c r="B271" s="41"/>
      <c r="C271" s="41"/>
      <c r="D271" s="41"/>
      <c r="E271" s="41"/>
      <c r="F271" s="41"/>
      <c r="G271" s="42"/>
      <c r="H271" s="42"/>
      <c r="I271" s="42"/>
      <c r="J271" s="42"/>
      <c r="K271" s="42"/>
      <c r="L271" s="42"/>
      <c r="M271" s="42"/>
      <c r="N271" s="42"/>
      <c r="O271" s="42"/>
      <c r="P271" s="42"/>
      <c r="Q271" s="42"/>
      <c r="R271" s="42"/>
      <c r="S271" s="42"/>
      <c r="T271" s="42"/>
      <c r="U271" s="42"/>
    </row>
    <row r="272" spans="1:21" x14ac:dyDescent="0.55000000000000004">
      <c r="A272" s="41"/>
      <c r="B272" s="41"/>
      <c r="C272" s="41"/>
      <c r="D272" s="41"/>
      <c r="E272" s="41"/>
      <c r="F272" s="41"/>
      <c r="G272" s="42"/>
      <c r="H272" s="42"/>
      <c r="I272" s="42"/>
      <c r="J272" s="42"/>
      <c r="K272" s="42"/>
      <c r="L272" s="42"/>
      <c r="M272" s="42"/>
      <c r="N272" s="42"/>
      <c r="O272" s="42"/>
      <c r="P272" s="42"/>
      <c r="Q272" s="42"/>
      <c r="R272" s="42"/>
      <c r="S272" s="42"/>
      <c r="T272" s="42"/>
      <c r="U272" s="42"/>
    </row>
    <row r="273" spans="1:21" x14ac:dyDescent="0.55000000000000004">
      <c r="A273" s="41"/>
      <c r="B273" s="41"/>
      <c r="C273" s="41"/>
      <c r="D273" s="41"/>
      <c r="E273" s="41"/>
      <c r="F273" s="41"/>
      <c r="G273" s="42"/>
      <c r="H273" s="42"/>
      <c r="I273" s="42"/>
      <c r="J273" s="42"/>
      <c r="K273" s="42"/>
      <c r="L273" s="42"/>
      <c r="M273" s="42"/>
      <c r="N273" s="42"/>
      <c r="O273" s="42"/>
      <c r="P273" s="42"/>
      <c r="Q273" s="42"/>
      <c r="R273" s="42"/>
      <c r="S273" s="42"/>
      <c r="T273" s="42"/>
      <c r="U273" s="42"/>
    </row>
    <row r="274" spans="1:21" x14ac:dyDescent="0.55000000000000004">
      <c r="A274" s="41"/>
      <c r="B274" s="41"/>
      <c r="C274" s="41"/>
      <c r="D274" s="41"/>
      <c r="E274" s="41"/>
      <c r="F274" s="41"/>
      <c r="G274" s="42"/>
      <c r="H274" s="42"/>
      <c r="I274" s="42"/>
      <c r="J274" s="42"/>
      <c r="K274" s="42"/>
      <c r="L274" s="42"/>
      <c r="M274" s="42"/>
      <c r="N274" s="42"/>
      <c r="O274" s="42"/>
      <c r="P274" s="42"/>
      <c r="Q274" s="42"/>
      <c r="R274" s="42"/>
      <c r="S274" s="42"/>
      <c r="T274" s="42"/>
      <c r="U274" s="42"/>
    </row>
    <row r="275" spans="1:21" x14ac:dyDescent="0.55000000000000004">
      <c r="A275" s="41"/>
      <c r="B275" s="41"/>
      <c r="C275" s="41"/>
      <c r="D275" s="41"/>
      <c r="E275" s="41"/>
      <c r="F275" s="41"/>
      <c r="G275" s="42"/>
      <c r="H275" s="42"/>
      <c r="I275" s="42"/>
      <c r="J275" s="42"/>
      <c r="K275" s="42"/>
      <c r="L275" s="42"/>
      <c r="M275" s="42"/>
      <c r="N275" s="42"/>
      <c r="O275" s="42"/>
      <c r="P275" s="42"/>
      <c r="Q275" s="42"/>
      <c r="R275" s="42"/>
      <c r="S275" s="42"/>
      <c r="T275" s="42"/>
      <c r="U275" s="42"/>
    </row>
    <row r="276" spans="1:21" x14ac:dyDescent="0.55000000000000004">
      <c r="A276" s="41"/>
      <c r="B276" s="41"/>
      <c r="C276" s="41"/>
      <c r="D276" s="41"/>
      <c r="E276" s="41"/>
      <c r="F276" s="41"/>
      <c r="G276" s="42"/>
      <c r="H276" s="42"/>
      <c r="I276" s="42"/>
      <c r="J276" s="42"/>
      <c r="K276" s="42"/>
      <c r="L276" s="42"/>
      <c r="M276" s="42"/>
      <c r="N276" s="42"/>
      <c r="O276" s="42"/>
      <c r="P276" s="42"/>
      <c r="Q276" s="42"/>
      <c r="R276" s="42"/>
      <c r="S276" s="42"/>
      <c r="T276" s="42"/>
      <c r="U276" s="42"/>
    </row>
    <row r="277" spans="1:21" x14ac:dyDescent="0.55000000000000004">
      <c r="A277" s="41"/>
      <c r="B277" s="41"/>
      <c r="C277" s="41"/>
      <c r="D277" s="41"/>
      <c r="E277" s="41"/>
      <c r="F277" s="41"/>
      <c r="G277" s="42"/>
      <c r="H277" s="42"/>
      <c r="I277" s="42"/>
      <c r="J277" s="42"/>
      <c r="K277" s="42"/>
      <c r="L277" s="42"/>
      <c r="M277" s="42"/>
      <c r="N277" s="42"/>
      <c r="O277" s="42"/>
      <c r="P277" s="42"/>
      <c r="Q277" s="42"/>
      <c r="R277" s="42"/>
      <c r="S277" s="42"/>
      <c r="T277" s="42"/>
      <c r="U277" s="42"/>
    </row>
    <row r="278" spans="1:21" x14ac:dyDescent="0.55000000000000004">
      <c r="A278" s="41"/>
      <c r="B278" s="41"/>
      <c r="C278" s="41"/>
      <c r="D278" s="41"/>
      <c r="E278" s="41"/>
      <c r="F278" s="41"/>
      <c r="G278" s="42"/>
      <c r="H278" s="42"/>
      <c r="I278" s="42"/>
      <c r="J278" s="42"/>
      <c r="K278" s="42"/>
      <c r="L278" s="42"/>
      <c r="M278" s="42"/>
      <c r="N278" s="42"/>
      <c r="O278" s="42"/>
      <c r="P278" s="42"/>
      <c r="Q278" s="42"/>
      <c r="R278" s="42"/>
      <c r="S278" s="42"/>
      <c r="T278" s="42"/>
      <c r="U278" s="42"/>
    </row>
    <row r="279" spans="1:21" x14ac:dyDescent="0.55000000000000004">
      <c r="A279" s="41"/>
      <c r="B279" s="41"/>
      <c r="C279" s="41"/>
      <c r="D279" s="41"/>
      <c r="E279" s="41"/>
      <c r="F279" s="41"/>
      <c r="G279" s="42"/>
      <c r="H279" s="42"/>
      <c r="I279" s="42"/>
      <c r="J279" s="42"/>
      <c r="K279" s="42"/>
      <c r="L279" s="42"/>
      <c r="M279" s="42"/>
      <c r="N279" s="42"/>
      <c r="O279" s="42"/>
      <c r="P279" s="42"/>
      <c r="Q279" s="42"/>
      <c r="R279" s="42"/>
      <c r="S279" s="42"/>
      <c r="T279" s="42"/>
      <c r="U279" s="42"/>
    </row>
    <row r="280" spans="1:21" x14ac:dyDescent="0.55000000000000004">
      <c r="A280" s="41"/>
      <c r="B280" s="41"/>
      <c r="C280" s="41"/>
      <c r="D280" s="41"/>
      <c r="E280" s="41"/>
      <c r="F280" s="41"/>
      <c r="G280" s="42"/>
      <c r="H280" s="42"/>
      <c r="I280" s="42"/>
      <c r="J280" s="42"/>
      <c r="K280" s="42"/>
      <c r="L280" s="42"/>
      <c r="M280" s="42"/>
      <c r="N280" s="42"/>
      <c r="O280" s="42"/>
      <c r="P280" s="42"/>
      <c r="Q280" s="42"/>
      <c r="R280" s="42"/>
      <c r="S280" s="42"/>
      <c r="T280" s="42"/>
      <c r="U280" s="42"/>
    </row>
    <row r="281" spans="1:21" x14ac:dyDescent="0.55000000000000004">
      <c r="A281" s="41"/>
      <c r="B281" s="41"/>
      <c r="C281" s="41"/>
      <c r="D281" s="41"/>
      <c r="E281" s="41"/>
      <c r="F281" s="41"/>
      <c r="G281" s="42"/>
      <c r="H281" s="42"/>
      <c r="I281" s="42"/>
      <c r="J281" s="42"/>
      <c r="K281" s="42"/>
      <c r="L281" s="42"/>
      <c r="M281" s="42"/>
      <c r="N281" s="42"/>
      <c r="O281" s="42"/>
      <c r="P281" s="42"/>
      <c r="Q281" s="42"/>
      <c r="R281" s="42"/>
      <c r="S281" s="42"/>
      <c r="T281" s="42"/>
      <c r="U281" s="42"/>
    </row>
    <row r="282" spans="1:21" x14ac:dyDescent="0.55000000000000004">
      <c r="A282" s="41"/>
      <c r="B282" s="41"/>
      <c r="C282" s="41"/>
      <c r="D282" s="41"/>
      <c r="E282" s="41"/>
      <c r="F282" s="41"/>
      <c r="G282" s="42"/>
      <c r="H282" s="42"/>
      <c r="I282" s="42"/>
      <c r="J282" s="42"/>
      <c r="K282" s="42"/>
      <c r="L282" s="42"/>
      <c r="M282" s="42"/>
      <c r="N282" s="42"/>
      <c r="O282" s="42"/>
      <c r="P282" s="42"/>
      <c r="Q282" s="42"/>
      <c r="R282" s="42"/>
      <c r="S282" s="42"/>
      <c r="T282" s="42"/>
      <c r="U282" s="42"/>
    </row>
    <row r="283" spans="1:21" x14ac:dyDescent="0.55000000000000004">
      <c r="A283" s="41"/>
      <c r="B283" s="41"/>
      <c r="C283" s="41"/>
      <c r="D283" s="41"/>
      <c r="E283" s="41"/>
      <c r="F283" s="41"/>
      <c r="G283" s="42"/>
      <c r="H283" s="42"/>
      <c r="I283" s="42"/>
      <c r="J283" s="42"/>
      <c r="K283" s="42"/>
      <c r="L283" s="42"/>
      <c r="M283" s="42"/>
      <c r="N283" s="42"/>
      <c r="O283" s="42"/>
      <c r="P283" s="42"/>
      <c r="Q283" s="42"/>
      <c r="R283" s="42"/>
      <c r="S283" s="42"/>
      <c r="T283" s="42"/>
      <c r="U283" s="42"/>
    </row>
    <row r="284" spans="1:21" x14ac:dyDescent="0.55000000000000004">
      <c r="A284" s="41"/>
      <c r="B284" s="41"/>
      <c r="C284" s="41"/>
      <c r="D284" s="41"/>
      <c r="E284" s="41"/>
      <c r="F284" s="41"/>
      <c r="G284" s="42"/>
      <c r="H284" s="42"/>
      <c r="I284" s="42"/>
      <c r="J284" s="42"/>
      <c r="K284" s="42"/>
      <c r="L284" s="42"/>
      <c r="M284" s="42"/>
      <c r="N284" s="42"/>
      <c r="O284" s="42"/>
      <c r="P284" s="42"/>
      <c r="Q284" s="42"/>
      <c r="R284" s="42"/>
      <c r="S284" s="42"/>
      <c r="T284" s="42"/>
      <c r="U284" s="42"/>
    </row>
    <row r="285" spans="1:21" x14ac:dyDescent="0.55000000000000004">
      <c r="A285" s="41"/>
      <c r="B285" s="41"/>
      <c r="C285" s="41"/>
      <c r="D285" s="41"/>
      <c r="E285" s="41"/>
      <c r="F285" s="41"/>
      <c r="G285" s="42"/>
      <c r="H285" s="42"/>
      <c r="I285" s="42"/>
      <c r="J285" s="42"/>
      <c r="K285" s="42"/>
      <c r="L285" s="42"/>
      <c r="M285" s="42"/>
      <c r="N285" s="42"/>
      <c r="O285" s="42"/>
      <c r="P285" s="42"/>
      <c r="Q285" s="42"/>
      <c r="R285" s="42"/>
      <c r="S285" s="42"/>
      <c r="T285" s="42"/>
      <c r="U285" s="42"/>
    </row>
    <row r="286" spans="1:21" x14ac:dyDescent="0.55000000000000004">
      <c r="A286" s="41"/>
      <c r="B286" s="41"/>
      <c r="C286" s="41"/>
      <c r="D286" s="41"/>
      <c r="E286" s="41"/>
      <c r="F286" s="41"/>
      <c r="G286" s="42"/>
      <c r="H286" s="42"/>
      <c r="I286" s="42"/>
      <c r="J286" s="42"/>
      <c r="K286" s="42"/>
      <c r="L286" s="42"/>
      <c r="M286" s="42"/>
      <c r="N286" s="42"/>
      <c r="O286" s="42"/>
      <c r="P286" s="42"/>
      <c r="Q286" s="42"/>
      <c r="R286" s="42"/>
      <c r="S286" s="42"/>
      <c r="T286" s="42"/>
      <c r="U286" s="42"/>
    </row>
    <row r="287" spans="1:21" x14ac:dyDescent="0.55000000000000004">
      <c r="A287" s="41"/>
      <c r="B287" s="41"/>
      <c r="C287" s="41"/>
      <c r="D287" s="41"/>
      <c r="E287" s="41"/>
      <c r="F287" s="41"/>
      <c r="G287" s="42"/>
      <c r="H287" s="42"/>
      <c r="I287" s="42"/>
      <c r="J287" s="42"/>
      <c r="K287" s="42"/>
      <c r="L287" s="42"/>
      <c r="M287" s="42"/>
      <c r="N287" s="42"/>
      <c r="O287" s="42"/>
      <c r="P287" s="42"/>
      <c r="Q287" s="42"/>
      <c r="R287" s="42"/>
      <c r="S287" s="42"/>
      <c r="T287" s="42"/>
      <c r="U287" s="42"/>
    </row>
    <row r="288" spans="1:21" x14ac:dyDescent="0.55000000000000004">
      <c r="A288" s="41"/>
      <c r="B288" s="41"/>
      <c r="C288" s="41"/>
      <c r="D288" s="41"/>
      <c r="E288" s="41"/>
      <c r="F288" s="41"/>
      <c r="G288" s="42"/>
      <c r="H288" s="42"/>
      <c r="I288" s="42"/>
      <c r="J288" s="42"/>
      <c r="K288" s="42"/>
      <c r="L288" s="42"/>
      <c r="M288" s="42"/>
      <c r="N288" s="42"/>
      <c r="O288" s="42"/>
      <c r="P288" s="42"/>
      <c r="Q288" s="42"/>
      <c r="R288" s="42"/>
      <c r="S288" s="42"/>
      <c r="T288" s="42"/>
      <c r="U288" s="42"/>
    </row>
    <row r="289" spans="1:21" x14ac:dyDescent="0.55000000000000004">
      <c r="A289" s="41"/>
      <c r="B289" s="41"/>
      <c r="C289" s="41"/>
      <c r="D289" s="41"/>
      <c r="E289" s="41"/>
      <c r="F289" s="41"/>
      <c r="G289" s="42"/>
      <c r="H289" s="42"/>
      <c r="I289" s="42"/>
      <c r="J289" s="42"/>
      <c r="K289" s="42"/>
      <c r="L289" s="42"/>
      <c r="M289" s="42"/>
      <c r="N289" s="42"/>
      <c r="O289" s="42"/>
      <c r="P289" s="42"/>
      <c r="Q289" s="42"/>
      <c r="R289" s="42"/>
      <c r="S289" s="42"/>
      <c r="T289" s="42"/>
      <c r="U289" s="42"/>
    </row>
    <row r="290" spans="1:21" x14ac:dyDescent="0.55000000000000004">
      <c r="A290" s="41"/>
      <c r="B290" s="41"/>
      <c r="C290" s="41"/>
      <c r="D290" s="41"/>
      <c r="E290" s="41"/>
      <c r="F290" s="41"/>
      <c r="G290" s="42"/>
      <c r="H290" s="42"/>
      <c r="I290" s="42"/>
      <c r="J290" s="42"/>
      <c r="K290" s="42"/>
      <c r="L290" s="42"/>
      <c r="M290" s="42"/>
      <c r="N290" s="42"/>
      <c r="O290" s="42"/>
      <c r="P290" s="42"/>
      <c r="Q290" s="42"/>
      <c r="R290" s="42"/>
      <c r="S290" s="42"/>
      <c r="T290" s="42"/>
      <c r="U290" s="42"/>
    </row>
    <row r="291" spans="1:21" x14ac:dyDescent="0.55000000000000004">
      <c r="A291" s="41"/>
      <c r="B291" s="41"/>
      <c r="C291" s="41"/>
      <c r="D291" s="41"/>
      <c r="E291" s="41"/>
      <c r="F291" s="41"/>
      <c r="G291" s="42"/>
      <c r="H291" s="42"/>
      <c r="I291" s="42"/>
      <c r="J291" s="42"/>
      <c r="K291" s="42"/>
      <c r="L291" s="42"/>
      <c r="M291" s="42"/>
      <c r="N291" s="42"/>
      <c r="O291" s="42"/>
      <c r="P291" s="42"/>
      <c r="Q291" s="42"/>
      <c r="R291" s="42"/>
      <c r="S291" s="42"/>
      <c r="T291" s="42"/>
      <c r="U291" s="42"/>
    </row>
    <row r="292" spans="1:21" x14ac:dyDescent="0.55000000000000004">
      <c r="A292" s="41"/>
      <c r="B292" s="41"/>
      <c r="C292" s="41"/>
      <c r="D292" s="41"/>
      <c r="E292" s="41"/>
      <c r="F292" s="41"/>
      <c r="G292" s="42"/>
      <c r="H292" s="42"/>
      <c r="I292" s="42"/>
      <c r="J292" s="42"/>
      <c r="K292" s="42"/>
      <c r="L292" s="42"/>
      <c r="M292" s="42"/>
      <c r="N292" s="42"/>
      <c r="O292" s="42"/>
      <c r="P292" s="42"/>
      <c r="Q292" s="42"/>
      <c r="R292" s="42"/>
      <c r="S292" s="42"/>
      <c r="T292" s="42"/>
      <c r="U292" s="42"/>
    </row>
    <row r="293" spans="1:21" x14ac:dyDescent="0.55000000000000004">
      <c r="A293" s="41"/>
      <c r="B293" s="41"/>
      <c r="C293" s="41"/>
      <c r="D293" s="41"/>
      <c r="E293" s="41"/>
      <c r="F293" s="41"/>
      <c r="G293" s="42"/>
      <c r="H293" s="42"/>
      <c r="I293" s="42"/>
      <c r="J293" s="42"/>
      <c r="K293" s="42"/>
      <c r="L293" s="42"/>
      <c r="M293" s="42"/>
      <c r="N293" s="42"/>
      <c r="O293" s="42"/>
      <c r="P293" s="42"/>
      <c r="Q293" s="42"/>
      <c r="R293" s="42"/>
      <c r="S293" s="42"/>
      <c r="T293" s="42"/>
      <c r="U293" s="42"/>
    </row>
    <row r="294" spans="1:21" x14ac:dyDescent="0.55000000000000004">
      <c r="A294" s="41"/>
      <c r="B294" s="41"/>
      <c r="C294" s="41"/>
      <c r="D294" s="41"/>
      <c r="E294" s="41"/>
      <c r="F294" s="41"/>
      <c r="G294" s="42"/>
      <c r="H294" s="42"/>
      <c r="I294" s="42"/>
      <c r="J294" s="42"/>
      <c r="K294" s="42"/>
      <c r="L294" s="42"/>
      <c r="M294" s="42"/>
      <c r="N294" s="42"/>
      <c r="O294" s="42"/>
      <c r="P294" s="42"/>
      <c r="Q294" s="42"/>
      <c r="R294" s="42"/>
      <c r="S294" s="42"/>
      <c r="T294" s="42"/>
      <c r="U294" s="42"/>
    </row>
    <row r="295" spans="1:21" x14ac:dyDescent="0.55000000000000004">
      <c r="A295" s="41"/>
      <c r="B295" s="41"/>
      <c r="C295" s="41"/>
      <c r="D295" s="41"/>
      <c r="E295" s="41"/>
      <c r="F295" s="41"/>
      <c r="G295" s="42"/>
      <c r="H295" s="42"/>
      <c r="I295" s="42"/>
      <c r="J295" s="42"/>
      <c r="K295" s="42"/>
      <c r="L295" s="42"/>
      <c r="M295" s="42"/>
      <c r="N295" s="42"/>
      <c r="O295" s="42"/>
      <c r="P295" s="42"/>
      <c r="Q295" s="42"/>
      <c r="R295" s="42"/>
      <c r="S295" s="42"/>
      <c r="T295" s="42"/>
      <c r="U295" s="42"/>
    </row>
    <row r="296" spans="1:21" x14ac:dyDescent="0.55000000000000004">
      <c r="A296" s="41"/>
      <c r="B296" s="41"/>
      <c r="C296" s="41"/>
      <c r="D296" s="41"/>
      <c r="E296" s="41"/>
      <c r="F296" s="41"/>
      <c r="G296" s="42"/>
      <c r="H296" s="42"/>
      <c r="I296" s="42"/>
      <c r="J296" s="42"/>
      <c r="K296" s="42"/>
      <c r="L296" s="42"/>
      <c r="M296" s="42"/>
      <c r="N296" s="42"/>
      <c r="O296" s="42"/>
      <c r="P296" s="42"/>
      <c r="Q296" s="42"/>
      <c r="R296" s="42"/>
      <c r="S296" s="42"/>
      <c r="T296" s="42"/>
      <c r="U296" s="42"/>
    </row>
    <row r="297" spans="1:21" x14ac:dyDescent="0.55000000000000004">
      <c r="A297" s="41"/>
      <c r="B297" s="41"/>
      <c r="C297" s="41"/>
      <c r="D297" s="41"/>
      <c r="E297" s="41"/>
      <c r="F297" s="41"/>
      <c r="G297" s="42"/>
      <c r="H297" s="42"/>
      <c r="I297" s="42"/>
      <c r="J297" s="42"/>
      <c r="K297" s="42"/>
      <c r="L297" s="42"/>
      <c r="M297" s="42"/>
      <c r="N297" s="42"/>
      <c r="O297" s="42"/>
      <c r="P297" s="42"/>
      <c r="Q297" s="42"/>
      <c r="R297" s="42"/>
      <c r="S297" s="42"/>
      <c r="T297" s="42"/>
      <c r="U297" s="42"/>
    </row>
    <row r="298" spans="1:21" x14ac:dyDescent="0.55000000000000004">
      <c r="A298" s="41"/>
      <c r="B298" s="41"/>
      <c r="C298" s="41"/>
      <c r="D298" s="41"/>
      <c r="E298" s="41"/>
      <c r="F298" s="41"/>
      <c r="G298" s="42"/>
      <c r="H298" s="42"/>
      <c r="I298" s="42"/>
      <c r="J298" s="42"/>
      <c r="K298" s="42"/>
      <c r="L298" s="42"/>
      <c r="M298" s="42"/>
      <c r="N298" s="42"/>
      <c r="O298" s="42"/>
      <c r="P298" s="42"/>
      <c r="Q298" s="42"/>
      <c r="R298" s="42"/>
      <c r="S298" s="42"/>
      <c r="T298" s="42"/>
      <c r="U298" s="42"/>
    </row>
    <row r="299" spans="1:21" x14ac:dyDescent="0.55000000000000004">
      <c r="A299" s="41"/>
      <c r="B299" s="41"/>
      <c r="C299" s="41"/>
      <c r="D299" s="41"/>
      <c r="E299" s="41"/>
      <c r="F299" s="41"/>
      <c r="G299" s="42"/>
      <c r="H299" s="42"/>
      <c r="I299" s="42"/>
      <c r="J299" s="42"/>
      <c r="K299" s="42"/>
      <c r="L299" s="42"/>
      <c r="M299" s="42"/>
      <c r="N299" s="42"/>
      <c r="O299" s="42"/>
      <c r="P299" s="42"/>
      <c r="Q299" s="42"/>
      <c r="R299" s="42"/>
      <c r="S299" s="42"/>
      <c r="T299" s="42"/>
      <c r="U299" s="42"/>
    </row>
    <row r="300" spans="1:21" x14ac:dyDescent="0.55000000000000004">
      <c r="A300" s="41"/>
      <c r="B300" s="41"/>
      <c r="C300" s="41"/>
      <c r="D300" s="41"/>
      <c r="E300" s="41"/>
      <c r="F300" s="41"/>
      <c r="G300" s="42"/>
      <c r="H300" s="42"/>
      <c r="I300" s="42"/>
      <c r="J300" s="42"/>
      <c r="K300" s="42"/>
      <c r="L300" s="42"/>
      <c r="M300" s="42"/>
      <c r="N300" s="42"/>
      <c r="O300" s="42"/>
      <c r="P300" s="42"/>
      <c r="Q300" s="42"/>
      <c r="R300" s="42"/>
      <c r="S300" s="42"/>
      <c r="T300" s="42"/>
      <c r="U300" s="42"/>
    </row>
    <row r="301" spans="1:21" x14ac:dyDescent="0.55000000000000004">
      <c r="A301" s="41"/>
      <c r="B301" s="41"/>
      <c r="C301" s="41"/>
      <c r="D301" s="41"/>
      <c r="E301" s="41"/>
      <c r="F301" s="41"/>
      <c r="G301" s="42"/>
      <c r="H301" s="42"/>
      <c r="I301" s="42"/>
      <c r="J301" s="42"/>
      <c r="K301" s="42"/>
      <c r="L301" s="42"/>
      <c r="M301" s="42"/>
      <c r="N301" s="42"/>
      <c r="O301" s="42"/>
      <c r="P301" s="42"/>
      <c r="Q301" s="42"/>
      <c r="R301" s="42"/>
      <c r="S301" s="42"/>
      <c r="T301" s="42"/>
      <c r="U301" s="42"/>
    </row>
    <row r="302" spans="1:21" x14ac:dyDescent="0.55000000000000004">
      <c r="A302" s="41"/>
      <c r="B302" s="41"/>
      <c r="C302" s="41"/>
      <c r="D302" s="41"/>
      <c r="E302" s="41"/>
      <c r="F302" s="41"/>
      <c r="G302" s="42"/>
      <c r="H302" s="42"/>
      <c r="I302" s="42"/>
      <c r="J302" s="42"/>
      <c r="K302" s="42"/>
      <c r="L302" s="42"/>
      <c r="M302" s="42"/>
      <c r="N302" s="42"/>
      <c r="O302" s="42"/>
      <c r="P302" s="42"/>
      <c r="Q302" s="42"/>
      <c r="R302" s="42"/>
      <c r="S302" s="42"/>
      <c r="T302" s="42"/>
      <c r="U302" s="42"/>
    </row>
    <row r="303" spans="1:21" x14ac:dyDescent="0.55000000000000004">
      <c r="A303" s="41"/>
      <c r="B303" s="41"/>
      <c r="C303" s="41"/>
      <c r="D303" s="41"/>
      <c r="E303" s="41"/>
      <c r="F303" s="41"/>
      <c r="G303" s="42"/>
      <c r="H303" s="42"/>
      <c r="I303" s="42"/>
      <c r="J303" s="42"/>
      <c r="K303" s="42"/>
      <c r="L303" s="42"/>
      <c r="M303" s="42"/>
      <c r="N303" s="42"/>
      <c r="O303" s="42"/>
      <c r="P303" s="42"/>
      <c r="Q303" s="42"/>
      <c r="R303" s="42"/>
      <c r="S303" s="42"/>
      <c r="T303" s="42"/>
      <c r="U303" s="42"/>
    </row>
    <row r="304" spans="1:21" x14ac:dyDescent="0.55000000000000004">
      <c r="A304" s="41"/>
      <c r="B304" s="41"/>
      <c r="C304" s="41"/>
      <c r="D304" s="41"/>
      <c r="E304" s="41"/>
      <c r="F304" s="41"/>
      <c r="G304" s="42"/>
      <c r="H304" s="42"/>
      <c r="I304" s="42"/>
      <c r="J304" s="42"/>
      <c r="K304" s="42"/>
      <c r="L304" s="42"/>
      <c r="M304" s="42"/>
      <c r="N304" s="42"/>
      <c r="O304" s="42"/>
      <c r="P304" s="42"/>
      <c r="Q304" s="42"/>
      <c r="R304" s="42"/>
      <c r="S304" s="42"/>
      <c r="T304" s="42"/>
      <c r="U304" s="42"/>
    </row>
    <row r="305" spans="1:21" x14ac:dyDescent="0.55000000000000004">
      <c r="A305" s="41"/>
      <c r="B305" s="41"/>
      <c r="C305" s="41"/>
      <c r="D305" s="41"/>
      <c r="E305" s="41"/>
      <c r="F305" s="41"/>
      <c r="G305" s="42"/>
      <c r="H305" s="42"/>
      <c r="I305" s="42"/>
      <c r="J305" s="42"/>
      <c r="K305" s="42"/>
      <c r="L305" s="42"/>
      <c r="M305" s="42"/>
      <c r="N305" s="42"/>
      <c r="O305" s="42"/>
      <c r="P305" s="42"/>
      <c r="Q305" s="42"/>
      <c r="R305" s="42"/>
      <c r="S305" s="42"/>
      <c r="T305" s="42"/>
      <c r="U305" s="42"/>
    </row>
    <row r="306" spans="1:21" x14ac:dyDescent="0.55000000000000004">
      <c r="A306" s="41"/>
      <c r="B306" s="41"/>
      <c r="C306" s="41"/>
      <c r="D306" s="41"/>
      <c r="E306" s="41"/>
      <c r="F306" s="41"/>
      <c r="G306" s="42"/>
      <c r="H306" s="42"/>
      <c r="I306" s="42"/>
      <c r="J306" s="42"/>
      <c r="K306" s="42"/>
      <c r="L306" s="42"/>
      <c r="M306" s="42"/>
      <c r="N306" s="42"/>
      <c r="O306" s="42"/>
      <c r="P306" s="42"/>
      <c r="Q306" s="42"/>
      <c r="R306" s="42"/>
      <c r="S306" s="42"/>
      <c r="T306" s="42"/>
      <c r="U306" s="42"/>
    </row>
    <row r="307" spans="1:21" x14ac:dyDescent="0.55000000000000004">
      <c r="A307" s="41"/>
      <c r="B307" s="41"/>
      <c r="C307" s="41"/>
      <c r="D307" s="41"/>
      <c r="E307" s="41"/>
      <c r="F307" s="41"/>
      <c r="G307" s="42"/>
      <c r="H307" s="42"/>
      <c r="I307" s="42"/>
      <c r="J307" s="42"/>
      <c r="K307" s="42"/>
      <c r="L307" s="42"/>
      <c r="M307" s="42"/>
      <c r="N307" s="42"/>
      <c r="O307" s="42"/>
      <c r="P307" s="42"/>
      <c r="Q307" s="42"/>
      <c r="R307" s="42"/>
      <c r="S307" s="42"/>
      <c r="T307" s="42"/>
      <c r="U307" s="42"/>
    </row>
    <row r="308" spans="1:21" x14ac:dyDescent="0.55000000000000004">
      <c r="A308" s="41"/>
      <c r="B308" s="41"/>
      <c r="C308" s="41"/>
      <c r="D308" s="41"/>
      <c r="E308" s="41"/>
      <c r="F308" s="41"/>
      <c r="G308" s="42"/>
      <c r="H308" s="42"/>
      <c r="I308" s="42"/>
      <c r="J308" s="42"/>
      <c r="K308" s="42"/>
      <c r="L308" s="42"/>
      <c r="M308" s="42"/>
      <c r="N308" s="42"/>
      <c r="O308" s="42"/>
      <c r="P308" s="42"/>
      <c r="Q308" s="42"/>
      <c r="R308" s="42"/>
      <c r="S308" s="42"/>
      <c r="T308" s="42"/>
      <c r="U308" s="42"/>
    </row>
    <row r="309" spans="1:21" x14ac:dyDescent="0.55000000000000004">
      <c r="A309" s="41"/>
      <c r="B309" s="41"/>
      <c r="C309" s="41"/>
      <c r="D309" s="41"/>
      <c r="E309" s="41"/>
      <c r="F309" s="41"/>
      <c r="G309" s="42"/>
      <c r="H309" s="42"/>
      <c r="I309" s="42"/>
      <c r="J309" s="42"/>
      <c r="K309" s="42"/>
      <c r="L309" s="42"/>
      <c r="M309" s="42"/>
      <c r="N309" s="42"/>
      <c r="O309" s="42"/>
      <c r="P309" s="42"/>
      <c r="Q309" s="42"/>
      <c r="R309" s="42"/>
      <c r="S309" s="42"/>
      <c r="T309" s="42"/>
      <c r="U309" s="42"/>
    </row>
    <row r="310" spans="1:21" x14ac:dyDescent="0.55000000000000004">
      <c r="A310" s="41"/>
      <c r="B310" s="41"/>
      <c r="C310" s="41"/>
      <c r="D310" s="41"/>
      <c r="E310" s="41"/>
      <c r="F310" s="41"/>
      <c r="G310" s="42"/>
      <c r="H310" s="42"/>
      <c r="I310" s="42"/>
      <c r="J310" s="42"/>
      <c r="K310" s="42"/>
      <c r="L310" s="42"/>
      <c r="M310" s="42"/>
      <c r="N310" s="42"/>
      <c r="O310" s="42"/>
      <c r="P310" s="42"/>
      <c r="Q310" s="42"/>
      <c r="R310" s="42"/>
      <c r="S310" s="42"/>
      <c r="T310" s="42"/>
      <c r="U310" s="42"/>
    </row>
    <row r="311" spans="1:21" x14ac:dyDescent="0.55000000000000004">
      <c r="A311" s="41"/>
      <c r="B311" s="41"/>
      <c r="C311" s="41"/>
      <c r="D311" s="41"/>
      <c r="E311" s="41"/>
      <c r="F311" s="41"/>
      <c r="G311" s="42"/>
      <c r="H311" s="42"/>
      <c r="I311" s="42"/>
      <c r="J311" s="42"/>
      <c r="K311" s="42"/>
      <c r="L311" s="42"/>
      <c r="M311" s="42"/>
      <c r="N311" s="42"/>
      <c r="O311" s="42"/>
      <c r="P311" s="42"/>
      <c r="Q311" s="42"/>
      <c r="R311" s="42"/>
      <c r="S311" s="42"/>
      <c r="T311" s="42"/>
      <c r="U311" s="42"/>
    </row>
    <row r="312" spans="1:21" x14ac:dyDescent="0.55000000000000004">
      <c r="A312" s="41"/>
      <c r="B312" s="41"/>
      <c r="C312" s="41"/>
      <c r="D312" s="41"/>
      <c r="E312" s="41"/>
      <c r="F312" s="41"/>
      <c r="G312" s="42"/>
      <c r="H312" s="42"/>
      <c r="I312" s="42"/>
      <c r="J312" s="42"/>
      <c r="K312" s="42"/>
      <c r="L312" s="42"/>
      <c r="M312" s="42"/>
      <c r="N312" s="42"/>
      <c r="O312" s="42"/>
      <c r="P312" s="42"/>
      <c r="Q312" s="42"/>
      <c r="R312" s="42"/>
      <c r="S312" s="42"/>
      <c r="T312" s="42"/>
      <c r="U312" s="42"/>
    </row>
    <row r="313" spans="1:21" x14ac:dyDescent="0.55000000000000004">
      <c r="A313" s="41"/>
      <c r="B313" s="41"/>
      <c r="C313" s="41"/>
      <c r="D313" s="41"/>
      <c r="E313" s="41"/>
      <c r="F313" s="41"/>
      <c r="G313" s="42"/>
      <c r="H313" s="42"/>
      <c r="I313" s="42"/>
      <c r="J313" s="42"/>
      <c r="K313" s="42"/>
      <c r="L313" s="42"/>
      <c r="M313" s="42"/>
      <c r="N313" s="42"/>
      <c r="O313" s="42"/>
      <c r="P313" s="42"/>
      <c r="Q313" s="42"/>
      <c r="R313" s="42"/>
      <c r="S313" s="42"/>
      <c r="T313" s="42"/>
      <c r="U313" s="42"/>
    </row>
    <row r="314" spans="1:21" x14ac:dyDescent="0.55000000000000004">
      <c r="A314" s="41"/>
      <c r="B314" s="41"/>
      <c r="C314" s="41"/>
      <c r="D314" s="41"/>
      <c r="E314" s="41"/>
      <c r="F314" s="41"/>
      <c r="G314" s="42"/>
      <c r="H314" s="42"/>
      <c r="I314" s="42"/>
      <c r="J314" s="42"/>
      <c r="K314" s="42"/>
      <c r="L314" s="42"/>
      <c r="M314" s="42"/>
      <c r="N314" s="42"/>
      <c r="O314" s="42"/>
      <c r="P314" s="42"/>
      <c r="Q314" s="42"/>
      <c r="R314" s="42"/>
      <c r="S314" s="42"/>
      <c r="T314" s="42"/>
      <c r="U314" s="42"/>
    </row>
    <row r="315" spans="1:21" x14ac:dyDescent="0.55000000000000004">
      <c r="A315" s="41"/>
      <c r="B315" s="41"/>
      <c r="C315" s="41"/>
      <c r="D315" s="41"/>
      <c r="E315" s="41"/>
      <c r="F315" s="41"/>
      <c r="G315" s="42"/>
      <c r="H315" s="42"/>
      <c r="I315" s="42"/>
      <c r="J315" s="42"/>
      <c r="K315" s="42"/>
      <c r="L315" s="42"/>
      <c r="M315" s="42"/>
      <c r="N315" s="42"/>
      <c r="O315" s="42"/>
      <c r="P315" s="42"/>
      <c r="Q315" s="42"/>
      <c r="R315" s="42"/>
      <c r="S315" s="42"/>
      <c r="T315" s="42"/>
      <c r="U315" s="42"/>
    </row>
    <row r="316" spans="1:21" x14ac:dyDescent="0.55000000000000004">
      <c r="A316" s="41"/>
      <c r="B316" s="41"/>
      <c r="C316" s="41"/>
      <c r="D316" s="41"/>
      <c r="E316" s="41"/>
      <c r="F316" s="41"/>
      <c r="G316" s="42"/>
      <c r="H316" s="42"/>
      <c r="I316" s="42"/>
      <c r="J316" s="42"/>
      <c r="K316" s="42"/>
      <c r="L316" s="42"/>
      <c r="M316" s="42"/>
      <c r="N316" s="42"/>
      <c r="O316" s="42"/>
      <c r="P316" s="42"/>
      <c r="Q316" s="42"/>
      <c r="R316" s="42"/>
      <c r="S316" s="42"/>
      <c r="T316" s="42"/>
      <c r="U316" s="42"/>
    </row>
    <row r="317" spans="1:21" x14ac:dyDescent="0.55000000000000004">
      <c r="A317" s="41"/>
      <c r="B317" s="41"/>
      <c r="C317" s="41"/>
      <c r="D317" s="41"/>
      <c r="E317" s="41"/>
      <c r="F317" s="41"/>
      <c r="G317" s="42"/>
      <c r="H317" s="42"/>
      <c r="I317" s="42"/>
      <c r="J317" s="42"/>
      <c r="K317" s="42"/>
      <c r="L317" s="42"/>
      <c r="M317" s="42"/>
      <c r="N317" s="42"/>
      <c r="O317" s="42"/>
      <c r="P317" s="42"/>
      <c r="Q317" s="42"/>
      <c r="R317" s="42"/>
      <c r="S317" s="42"/>
      <c r="T317" s="42"/>
      <c r="U317" s="42"/>
    </row>
    <row r="318" spans="1:21" x14ac:dyDescent="0.55000000000000004">
      <c r="A318" s="41"/>
      <c r="B318" s="41"/>
      <c r="C318" s="41"/>
      <c r="D318" s="41"/>
      <c r="E318" s="41"/>
      <c r="F318" s="41"/>
      <c r="G318" s="42"/>
      <c r="H318" s="42"/>
      <c r="I318" s="42"/>
      <c r="J318" s="42"/>
      <c r="K318" s="42"/>
      <c r="L318" s="42"/>
      <c r="M318" s="42"/>
      <c r="N318" s="42"/>
      <c r="O318" s="42"/>
      <c r="P318" s="42"/>
      <c r="Q318" s="42"/>
      <c r="R318" s="42"/>
      <c r="S318" s="42"/>
      <c r="T318" s="42"/>
      <c r="U318" s="42"/>
    </row>
    <row r="319" spans="1:21" x14ac:dyDescent="0.55000000000000004">
      <c r="A319" s="41"/>
      <c r="B319" s="41"/>
      <c r="C319" s="41"/>
      <c r="D319" s="41"/>
      <c r="E319" s="41"/>
      <c r="F319" s="41"/>
      <c r="G319" s="42"/>
      <c r="H319" s="42"/>
      <c r="I319" s="42"/>
      <c r="J319" s="42"/>
      <c r="K319" s="42"/>
      <c r="L319" s="42"/>
      <c r="M319" s="42"/>
      <c r="N319" s="42"/>
      <c r="O319" s="42"/>
      <c r="P319" s="42"/>
      <c r="Q319" s="42"/>
      <c r="R319" s="42"/>
      <c r="S319" s="42"/>
      <c r="T319" s="42"/>
      <c r="U319" s="42"/>
    </row>
    <row r="320" spans="1:21" x14ac:dyDescent="0.55000000000000004">
      <c r="A320" s="41"/>
      <c r="B320" s="41"/>
      <c r="C320" s="41"/>
      <c r="D320" s="41"/>
      <c r="E320" s="41"/>
      <c r="F320" s="41"/>
      <c r="G320" s="42"/>
      <c r="H320" s="42"/>
      <c r="I320" s="42"/>
      <c r="J320" s="42"/>
      <c r="K320" s="42"/>
      <c r="L320" s="42"/>
      <c r="M320" s="42"/>
      <c r="N320" s="42"/>
      <c r="O320" s="42"/>
      <c r="P320" s="42"/>
      <c r="Q320" s="42"/>
      <c r="R320" s="42"/>
      <c r="S320" s="42"/>
      <c r="T320" s="42"/>
      <c r="U320" s="42"/>
    </row>
    <row r="321" spans="1:21" x14ac:dyDescent="0.55000000000000004">
      <c r="A321" s="41"/>
      <c r="B321" s="41"/>
      <c r="C321" s="41"/>
      <c r="D321" s="41"/>
      <c r="E321" s="41"/>
      <c r="F321" s="41"/>
      <c r="G321" s="42"/>
      <c r="H321" s="42"/>
      <c r="I321" s="42"/>
      <c r="J321" s="42"/>
      <c r="K321" s="42"/>
      <c r="L321" s="42"/>
      <c r="M321" s="42"/>
      <c r="N321" s="42"/>
      <c r="O321" s="42"/>
      <c r="P321" s="42"/>
      <c r="Q321" s="42"/>
      <c r="R321" s="42"/>
      <c r="S321" s="42"/>
      <c r="T321" s="42"/>
      <c r="U321" s="42"/>
    </row>
    <row r="322" spans="1:21" x14ac:dyDescent="0.55000000000000004">
      <c r="A322" s="41"/>
      <c r="B322" s="41"/>
      <c r="C322" s="41"/>
      <c r="D322" s="41"/>
      <c r="E322" s="41"/>
      <c r="F322" s="41"/>
      <c r="G322" s="42"/>
      <c r="H322" s="42"/>
      <c r="I322" s="42"/>
      <c r="J322" s="42"/>
      <c r="K322" s="42"/>
      <c r="L322" s="42"/>
      <c r="M322" s="42"/>
      <c r="N322" s="42"/>
      <c r="O322" s="42"/>
      <c r="P322" s="42"/>
      <c r="Q322" s="42"/>
      <c r="R322" s="42"/>
      <c r="S322" s="42"/>
      <c r="T322" s="42"/>
      <c r="U322" s="42"/>
    </row>
    <row r="323" spans="1:21" x14ac:dyDescent="0.55000000000000004">
      <c r="A323" s="41"/>
      <c r="B323" s="41"/>
      <c r="C323" s="41"/>
      <c r="D323" s="41"/>
      <c r="E323" s="41"/>
      <c r="F323" s="41"/>
      <c r="G323" s="42"/>
      <c r="H323" s="42"/>
      <c r="I323" s="42"/>
      <c r="J323" s="42"/>
      <c r="K323" s="42"/>
      <c r="L323" s="42"/>
      <c r="M323" s="42"/>
      <c r="N323" s="42"/>
      <c r="O323" s="42"/>
      <c r="P323" s="42"/>
      <c r="Q323" s="42"/>
      <c r="R323" s="42"/>
      <c r="S323" s="42"/>
      <c r="T323" s="42"/>
      <c r="U323" s="42"/>
    </row>
    <row r="324" spans="1:21" x14ac:dyDescent="0.55000000000000004">
      <c r="A324" s="41"/>
      <c r="B324" s="41"/>
      <c r="C324" s="41"/>
      <c r="D324" s="41"/>
      <c r="E324" s="41"/>
      <c r="F324" s="41"/>
      <c r="G324" s="42"/>
      <c r="H324" s="42"/>
      <c r="I324" s="42"/>
      <c r="J324" s="42"/>
      <c r="K324" s="42"/>
      <c r="L324" s="42"/>
      <c r="M324" s="42"/>
      <c r="N324" s="42"/>
      <c r="O324" s="42"/>
      <c r="P324" s="42"/>
      <c r="Q324" s="42"/>
      <c r="R324" s="42"/>
      <c r="S324" s="42"/>
      <c r="T324" s="42"/>
      <c r="U324" s="42"/>
    </row>
    <row r="325" spans="1:21" x14ac:dyDescent="0.55000000000000004">
      <c r="A325" s="41"/>
      <c r="B325" s="41"/>
      <c r="C325" s="41"/>
      <c r="D325" s="41"/>
      <c r="E325" s="41"/>
      <c r="F325" s="41"/>
      <c r="G325" s="42"/>
      <c r="H325" s="42"/>
      <c r="I325" s="42"/>
      <c r="J325" s="42"/>
      <c r="K325" s="42"/>
      <c r="L325" s="42"/>
      <c r="M325" s="42"/>
      <c r="N325" s="42"/>
      <c r="O325" s="42"/>
      <c r="P325" s="42"/>
      <c r="Q325" s="42"/>
      <c r="R325" s="42"/>
      <c r="S325" s="42"/>
      <c r="T325" s="42"/>
      <c r="U325" s="42"/>
    </row>
    <row r="326" spans="1:21" x14ac:dyDescent="0.55000000000000004">
      <c r="A326" s="41"/>
      <c r="B326" s="41"/>
      <c r="C326" s="41"/>
      <c r="D326" s="41"/>
      <c r="E326" s="41"/>
      <c r="F326" s="41"/>
      <c r="G326" s="42"/>
      <c r="H326" s="42"/>
      <c r="I326" s="42"/>
      <c r="J326" s="42"/>
      <c r="K326" s="42"/>
      <c r="L326" s="42"/>
      <c r="M326" s="42"/>
      <c r="N326" s="42"/>
      <c r="O326" s="42"/>
      <c r="P326" s="42"/>
      <c r="Q326" s="42"/>
      <c r="R326" s="42"/>
      <c r="S326" s="42"/>
      <c r="T326" s="42"/>
      <c r="U326" s="42"/>
    </row>
    <row r="327" spans="1:21" x14ac:dyDescent="0.55000000000000004">
      <c r="A327" s="41"/>
      <c r="B327" s="41"/>
      <c r="C327" s="41"/>
      <c r="D327" s="41"/>
      <c r="E327" s="41"/>
      <c r="F327" s="41"/>
      <c r="G327" s="42"/>
      <c r="H327" s="42"/>
      <c r="I327" s="42"/>
      <c r="J327" s="42"/>
      <c r="K327" s="42"/>
      <c r="L327" s="42"/>
      <c r="M327" s="42"/>
      <c r="N327" s="42"/>
      <c r="O327" s="42"/>
      <c r="P327" s="42"/>
      <c r="Q327" s="42"/>
      <c r="R327" s="42"/>
      <c r="S327" s="42"/>
      <c r="T327" s="42"/>
      <c r="U327" s="42"/>
    </row>
    <row r="328" spans="1:21" x14ac:dyDescent="0.55000000000000004">
      <c r="A328" s="41"/>
      <c r="B328" s="41"/>
      <c r="C328" s="41"/>
      <c r="D328" s="41"/>
      <c r="E328" s="41"/>
      <c r="F328" s="41"/>
      <c r="G328" s="42"/>
      <c r="H328" s="42"/>
      <c r="I328" s="42"/>
      <c r="J328" s="42"/>
      <c r="K328" s="42"/>
      <c r="L328" s="42"/>
      <c r="M328" s="42"/>
      <c r="N328" s="42"/>
      <c r="O328" s="42"/>
      <c r="P328" s="42"/>
      <c r="Q328" s="42"/>
      <c r="R328" s="42"/>
      <c r="S328" s="42"/>
      <c r="T328" s="42"/>
      <c r="U328" s="42"/>
    </row>
    <row r="329" spans="1:21" x14ac:dyDescent="0.55000000000000004">
      <c r="A329" s="41"/>
      <c r="B329" s="41"/>
      <c r="C329" s="41"/>
      <c r="D329" s="41"/>
      <c r="E329" s="41"/>
      <c r="F329" s="41"/>
      <c r="G329" s="42"/>
      <c r="H329" s="42"/>
      <c r="I329" s="42"/>
      <c r="J329" s="42"/>
      <c r="K329" s="42"/>
      <c r="L329" s="42"/>
      <c r="M329" s="42"/>
      <c r="N329" s="42"/>
      <c r="O329" s="42"/>
      <c r="P329" s="42"/>
      <c r="Q329" s="42"/>
      <c r="R329" s="42"/>
      <c r="S329" s="42"/>
      <c r="T329" s="42"/>
      <c r="U329" s="42"/>
    </row>
    <row r="330" spans="1:21" x14ac:dyDescent="0.55000000000000004">
      <c r="A330" s="41"/>
      <c r="B330" s="41"/>
      <c r="C330" s="41"/>
      <c r="D330" s="41"/>
      <c r="E330" s="41"/>
      <c r="F330" s="41"/>
      <c r="G330" s="42"/>
      <c r="H330" s="42"/>
      <c r="I330" s="42"/>
      <c r="J330" s="42"/>
      <c r="K330" s="42"/>
      <c r="L330" s="42"/>
      <c r="M330" s="42"/>
      <c r="N330" s="42"/>
      <c r="O330" s="42"/>
      <c r="P330" s="42"/>
      <c r="Q330" s="42"/>
      <c r="R330" s="42"/>
      <c r="S330" s="42"/>
      <c r="T330" s="42"/>
      <c r="U330" s="42"/>
    </row>
    <row r="331" spans="1:21" x14ac:dyDescent="0.55000000000000004">
      <c r="A331" s="41"/>
      <c r="B331" s="41"/>
      <c r="C331" s="41"/>
      <c r="D331" s="41"/>
      <c r="E331" s="41"/>
      <c r="F331" s="41"/>
      <c r="G331" s="42"/>
      <c r="H331" s="42"/>
      <c r="I331" s="42"/>
      <c r="J331" s="42"/>
      <c r="K331" s="42"/>
      <c r="L331" s="42"/>
      <c r="M331" s="42"/>
      <c r="N331" s="42"/>
      <c r="O331" s="42"/>
      <c r="P331" s="42"/>
      <c r="Q331" s="42"/>
      <c r="R331" s="42"/>
      <c r="S331" s="42"/>
      <c r="T331" s="42"/>
      <c r="U331" s="42"/>
    </row>
    <row r="332" spans="1:21" x14ac:dyDescent="0.55000000000000004">
      <c r="A332" s="41"/>
      <c r="B332" s="41"/>
      <c r="C332" s="41"/>
      <c r="D332" s="41"/>
      <c r="E332" s="41"/>
      <c r="F332" s="41"/>
      <c r="G332" s="42"/>
      <c r="H332" s="42"/>
      <c r="I332" s="42"/>
      <c r="J332" s="42"/>
      <c r="K332" s="42"/>
      <c r="L332" s="42"/>
      <c r="M332" s="42"/>
      <c r="N332" s="42"/>
      <c r="O332" s="42"/>
      <c r="P332" s="42"/>
      <c r="Q332" s="42"/>
      <c r="R332" s="42"/>
      <c r="S332" s="42"/>
      <c r="T332" s="42"/>
      <c r="U332" s="42"/>
    </row>
    <row r="333" spans="1:21" x14ac:dyDescent="0.55000000000000004">
      <c r="A333" s="41"/>
      <c r="B333" s="41"/>
      <c r="C333" s="41"/>
      <c r="D333" s="41"/>
      <c r="E333" s="41"/>
      <c r="F333" s="41"/>
      <c r="G333" s="42"/>
      <c r="H333" s="42"/>
      <c r="I333" s="42"/>
      <c r="J333" s="42"/>
      <c r="K333" s="42"/>
      <c r="L333" s="42"/>
      <c r="M333" s="42"/>
      <c r="N333" s="42"/>
      <c r="O333" s="42"/>
      <c r="P333" s="42"/>
      <c r="Q333" s="42"/>
      <c r="R333" s="42"/>
      <c r="S333" s="42"/>
      <c r="T333" s="42"/>
      <c r="U333" s="42"/>
    </row>
    <row r="334" spans="1:21" x14ac:dyDescent="0.55000000000000004">
      <c r="A334" s="41"/>
      <c r="B334" s="41"/>
      <c r="C334" s="41"/>
      <c r="D334" s="41"/>
      <c r="E334" s="41"/>
      <c r="F334" s="41"/>
      <c r="G334" s="42"/>
      <c r="H334" s="42"/>
      <c r="I334" s="42"/>
      <c r="J334" s="42"/>
      <c r="K334" s="42"/>
      <c r="L334" s="42"/>
      <c r="M334" s="42"/>
      <c r="N334" s="42"/>
      <c r="O334" s="42"/>
      <c r="P334" s="42"/>
      <c r="Q334" s="42"/>
      <c r="R334" s="42"/>
      <c r="S334" s="42"/>
      <c r="T334" s="42"/>
      <c r="U334" s="42"/>
    </row>
    <row r="335" spans="1:21" x14ac:dyDescent="0.55000000000000004">
      <c r="A335" s="41"/>
      <c r="B335" s="41"/>
      <c r="C335" s="41"/>
      <c r="D335" s="41"/>
      <c r="E335" s="41"/>
      <c r="F335" s="41"/>
      <c r="G335" s="42"/>
      <c r="H335" s="42"/>
      <c r="I335" s="42"/>
      <c r="J335" s="42"/>
      <c r="K335" s="42"/>
      <c r="L335" s="42"/>
      <c r="M335" s="42"/>
      <c r="N335" s="42"/>
      <c r="O335" s="42"/>
      <c r="P335" s="42"/>
      <c r="Q335" s="42"/>
      <c r="R335" s="42"/>
      <c r="S335" s="42"/>
      <c r="T335" s="42"/>
      <c r="U335" s="42"/>
    </row>
    <row r="336" spans="1:21" x14ac:dyDescent="0.55000000000000004">
      <c r="A336" s="41"/>
      <c r="B336" s="41"/>
      <c r="C336" s="41"/>
      <c r="D336" s="41"/>
      <c r="E336" s="41"/>
      <c r="F336" s="41"/>
      <c r="G336" s="42"/>
      <c r="H336" s="42"/>
      <c r="I336" s="42"/>
      <c r="J336" s="42"/>
      <c r="K336" s="42"/>
      <c r="L336" s="42"/>
      <c r="M336" s="42"/>
      <c r="N336" s="42"/>
      <c r="O336" s="42"/>
      <c r="P336" s="42"/>
      <c r="Q336" s="42"/>
      <c r="R336" s="42"/>
      <c r="S336" s="42"/>
      <c r="T336" s="42"/>
      <c r="U336" s="42"/>
    </row>
    <row r="337" spans="1:21" x14ac:dyDescent="0.55000000000000004">
      <c r="A337" s="41"/>
      <c r="B337" s="41"/>
      <c r="C337" s="41"/>
      <c r="D337" s="41"/>
      <c r="E337" s="41"/>
      <c r="F337" s="41"/>
      <c r="G337" s="42"/>
      <c r="H337" s="42"/>
      <c r="I337" s="42"/>
      <c r="J337" s="42"/>
      <c r="K337" s="42"/>
      <c r="L337" s="42"/>
      <c r="M337" s="42"/>
      <c r="N337" s="42"/>
      <c r="O337" s="42"/>
      <c r="P337" s="42"/>
      <c r="Q337" s="42"/>
      <c r="R337" s="42"/>
      <c r="S337" s="42"/>
      <c r="T337" s="42"/>
      <c r="U337" s="42"/>
    </row>
    <row r="338" spans="1:21" x14ac:dyDescent="0.55000000000000004">
      <c r="A338" s="41"/>
      <c r="B338" s="41"/>
      <c r="C338" s="41"/>
      <c r="D338" s="41"/>
      <c r="E338" s="41"/>
      <c r="F338" s="41"/>
      <c r="G338" s="42"/>
      <c r="H338" s="42"/>
      <c r="I338" s="42"/>
      <c r="J338" s="42"/>
      <c r="K338" s="42"/>
      <c r="L338" s="42"/>
      <c r="M338" s="42"/>
      <c r="N338" s="42"/>
      <c r="O338" s="42"/>
      <c r="P338" s="42"/>
      <c r="Q338" s="42"/>
      <c r="R338" s="42"/>
      <c r="S338" s="42"/>
      <c r="T338" s="42"/>
      <c r="U338" s="42"/>
    </row>
    <row r="339" spans="1:21" x14ac:dyDescent="0.55000000000000004">
      <c r="A339" s="41"/>
      <c r="B339" s="41"/>
      <c r="C339" s="41"/>
      <c r="D339" s="41"/>
      <c r="E339" s="41"/>
      <c r="F339" s="41"/>
      <c r="G339" s="42"/>
      <c r="H339" s="42"/>
      <c r="I339" s="42"/>
      <c r="J339" s="42"/>
      <c r="K339" s="42"/>
      <c r="L339" s="42"/>
      <c r="M339" s="42"/>
      <c r="N339" s="42"/>
      <c r="O339" s="42"/>
      <c r="P339" s="42"/>
      <c r="Q339" s="42"/>
      <c r="R339" s="42"/>
      <c r="S339" s="42"/>
      <c r="T339" s="42"/>
      <c r="U339" s="42"/>
    </row>
    <row r="340" spans="1:21" x14ac:dyDescent="0.55000000000000004">
      <c r="A340" s="41"/>
      <c r="B340" s="41"/>
      <c r="C340" s="41"/>
      <c r="D340" s="41"/>
      <c r="E340" s="41"/>
      <c r="F340" s="41"/>
      <c r="G340" s="42"/>
      <c r="H340" s="42"/>
      <c r="I340" s="42"/>
      <c r="J340" s="42"/>
      <c r="K340" s="42"/>
      <c r="L340" s="42"/>
      <c r="M340" s="42"/>
      <c r="N340" s="42"/>
      <c r="O340" s="42"/>
      <c r="P340" s="42"/>
      <c r="Q340" s="42"/>
      <c r="R340" s="42"/>
      <c r="S340" s="42"/>
      <c r="T340" s="42"/>
      <c r="U340" s="42"/>
    </row>
    <row r="341" spans="1:21" x14ac:dyDescent="0.55000000000000004">
      <c r="A341" s="41"/>
      <c r="B341" s="41"/>
      <c r="C341" s="41"/>
      <c r="D341" s="41"/>
      <c r="E341" s="41"/>
      <c r="F341" s="41"/>
      <c r="G341" s="42"/>
      <c r="H341" s="42"/>
      <c r="I341" s="42"/>
      <c r="J341" s="42"/>
      <c r="K341" s="42"/>
      <c r="L341" s="42"/>
      <c r="M341" s="42"/>
      <c r="N341" s="42"/>
      <c r="O341" s="42"/>
      <c r="P341" s="42"/>
      <c r="Q341" s="42"/>
      <c r="R341" s="42"/>
      <c r="S341" s="42"/>
      <c r="T341" s="42"/>
      <c r="U341" s="42"/>
    </row>
    <row r="342" spans="1:21" x14ac:dyDescent="0.55000000000000004">
      <c r="A342" s="41"/>
      <c r="B342" s="41"/>
      <c r="C342" s="41"/>
      <c r="D342" s="41"/>
      <c r="E342" s="41"/>
      <c r="F342" s="41"/>
      <c r="G342" s="42"/>
      <c r="H342" s="42"/>
      <c r="I342" s="42"/>
      <c r="J342" s="42"/>
      <c r="K342" s="42"/>
      <c r="L342" s="42"/>
      <c r="M342" s="42"/>
      <c r="N342" s="42"/>
      <c r="O342" s="42"/>
      <c r="P342" s="42"/>
      <c r="Q342" s="42"/>
      <c r="R342" s="42"/>
      <c r="S342" s="42"/>
      <c r="T342" s="42"/>
      <c r="U342" s="42"/>
    </row>
    <row r="343" spans="1:21" x14ac:dyDescent="0.55000000000000004">
      <c r="A343" s="41"/>
      <c r="B343" s="41"/>
      <c r="C343" s="41"/>
      <c r="D343" s="41"/>
      <c r="E343" s="41"/>
      <c r="F343" s="41"/>
      <c r="G343" s="42"/>
      <c r="H343" s="42"/>
      <c r="I343" s="42"/>
      <c r="J343" s="42"/>
      <c r="K343" s="42"/>
      <c r="L343" s="42"/>
      <c r="M343" s="42"/>
      <c r="N343" s="42"/>
      <c r="O343" s="42"/>
      <c r="P343" s="42"/>
      <c r="Q343" s="42"/>
      <c r="R343" s="42"/>
      <c r="S343" s="42"/>
      <c r="T343" s="42"/>
      <c r="U343" s="42"/>
    </row>
    <row r="344" spans="1:21" x14ac:dyDescent="0.55000000000000004">
      <c r="A344" s="41"/>
      <c r="B344" s="41"/>
      <c r="C344" s="41"/>
      <c r="D344" s="41"/>
      <c r="E344" s="41"/>
      <c r="F344" s="41"/>
      <c r="G344" s="42"/>
      <c r="H344" s="42"/>
      <c r="I344" s="42"/>
      <c r="J344" s="42"/>
      <c r="K344" s="42"/>
      <c r="L344" s="42"/>
      <c r="M344" s="42"/>
      <c r="N344" s="42"/>
      <c r="O344" s="42"/>
      <c r="P344" s="42"/>
      <c r="Q344" s="42"/>
      <c r="R344" s="42"/>
      <c r="S344" s="42"/>
      <c r="T344" s="42"/>
      <c r="U344" s="42"/>
    </row>
    <row r="345" spans="1:21" x14ac:dyDescent="0.55000000000000004">
      <c r="A345" s="41"/>
      <c r="B345" s="41"/>
      <c r="C345" s="41"/>
      <c r="D345" s="41"/>
      <c r="E345" s="41"/>
      <c r="F345" s="41"/>
      <c r="G345" s="42"/>
      <c r="H345" s="42"/>
      <c r="I345" s="42"/>
      <c r="J345" s="42"/>
      <c r="K345" s="42"/>
      <c r="L345" s="42"/>
      <c r="M345" s="42"/>
      <c r="N345" s="42"/>
      <c r="O345" s="42"/>
      <c r="P345" s="42"/>
      <c r="Q345" s="42"/>
      <c r="R345" s="42"/>
      <c r="S345" s="42"/>
      <c r="T345" s="42"/>
      <c r="U345" s="42"/>
    </row>
    <row r="346" spans="1:21" x14ac:dyDescent="0.55000000000000004">
      <c r="A346" s="41"/>
      <c r="B346" s="41"/>
      <c r="C346" s="41"/>
      <c r="D346" s="41"/>
      <c r="E346" s="41"/>
      <c r="F346" s="41"/>
      <c r="G346" s="42"/>
      <c r="H346" s="42"/>
      <c r="I346" s="42"/>
      <c r="J346" s="42"/>
      <c r="K346" s="42"/>
      <c r="L346" s="42"/>
      <c r="M346" s="42"/>
      <c r="N346" s="42"/>
      <c r="O346" s="42"/>
      <c r="P346" s="42"/>
      <c r="Q346" s="42"/>
      <c r="R346" s="42"/>
      <c r="S346" s="42"/>
      <c r="T346" s="42"/>
      <c r="U346" s="42"/>
    </row>
    <row r="347" spans="1:21" x14ac:dyDescent="0.55000000000000004">
      <c r="A347" s="41"/>
      <c r="B347" s="41"/>
      <c r="C347" s="41"/>
      <c r="D347" s="41"/>
      <c r="E347" s="41"/>
      <c r="F347" s="41"/>
      <c r="G347" s="42"/>
      <c r="H347" s="42"/>
      <c r="I347" s="42"/>
      <c r="J347" s="42"/>
      <c r="K347" s="42"/>
      <c r="L347" s="42"/>
      <c r="M347" s="42"/>
      <c r="N347" s="42"/>
      <c r="O347" s="42"/>
      <c r="P347" s="42"/>
      <c r="Q347" s="42"/>
      <c r="R347" s="42"/>
      <c r="S347" s="42"/>
      <c r="T347" s="42"/>
      <c r="U347" s="42"/>
    </row>
    <row r="348" spans="1:21" x14ac:dyDescent="0.55000000000000004">
      <c r="A348" s="41"/>
      <c r="B348" s="41"/>
      <c r="C348" s="41"/>
      <c r="D348" s="41"/>
      <c r="E348" s="41"/>
      <c r="F348" s="41"/>
      <c r="G348" s="42"/>
      <c r="H348" s="42"/>
      <c r="I348" s="42"/>
      <c r="J348" s="42"/>
      <c r="K348" s="42"/>
      <c r="L348" s="42"/>
      <c r="M348" s="42"/>
      <c r="N348" s="42"/>
      <c r="O348" s="42"/>
      <c r="P348" s="42"/>
      <c r="Q348" s="42"/>
      <c r="R348" s="42"/>
      <c r="S348" s="42"/>
      <c r="T348" s="42"/>
      <c r="U348" s="42"/>
    </row>
    <row r="349" spans="1:21" x14ac:dyDescent="0.55000000000000004">
      <c r="A349" s="41"/>
      <c r="B349" s="41"/>
      <c r="C349" s="41"/>
      <c r="D349" s="41"/>
      <c r="E349" s="41"/>
      <c r="F349" s="41"/>
      <c r="G349" s="42"/>
      <c r="H349" s="42"/>
      <c r="I349" s="42"/>
      <c r="J349" s="42"/>
      <c r="K349" s="42"/>
      <c r="L349" s="42"/>
      <c r="M349" s="42"/>
      <c r="N349" s="42"/>
      <c r="O349" s="42"/>
      <c r="P349" s="42"/>
      <c r="Q349" s="42"/>
      <c r="R349" s="42"/>
      <c r="S349" s="42"/>
      <c r="T349" s="42"/>
      <c r="U349" s="42"/>
    </row>
    <row r="350" spans="1:21" x14ac:dyDescent="0.55000000000000004">
      <c r="A350" s="41"/>
      <c r="B350" s="41"/>
      <c r="C350" s="41"/>
      <c r="D350" s="41"/>
      <c r="E350" s="41"/>
      <c r="F350" s="41"/>
      <c r="G350" s="42"/>
      <c r="H350" s="42"/>
      <c r="I350" s="42"/>
      <c r="J350" s="42"/>
      <c r="K350" s="42"/>
      <c r="L350" s="42"/>
      <c r="M350" s="42"/>
      <c r="N350" s="42"/>
      <c r="O350" s="42"/>
      <c r="P350" s="42"/>
      <c r="Q350" s="42"/>
      <c r="R350" s="42"/>
      <c r="S350" s="42"/>
      <c r="T350" s="42"/>
      <c r="U350" s="42"/>
    </row>
    <row r="351" spans="1:21" x14ac:dyDescent="0.55000000000000004">
      <c r="A351" s="41"/>
      <c r="B351" s="41"/>
      <c r="C351" s="41"/>
      <c r="D351" s="41"/>
      <c r="E351" s="41"/>
      <c r="F351" s="41"/>
      <c r="G351" s="42"/>
      <c r="H351" s="42"/>
      <c r="I351" s="42"/>
      <c r="J351" s="42"/>
      <c r="K351" s="42"/>
      <c r="L351" s="42"/>
      <c r="M351" s="42"/>
      <c r="N351" s="42"/>
      <c r="O351" s="42"/>
      <c r="P351" s="42"/>
      <c r="Q351" s="42"/>
      <c r="R351" s="42"/>
      <c r="S351" s="42"/>
      <c r="T351" s="42"/>
      <c r="U351" s="42"/>
    </row>
    <row r="352" spans="1:21" x14ac:dyDescent="0.55000000000000004">
      <c r="A352" s="41"/>
      <c r="B352" s="41"/>
      <c r="C352" s="41"/>
      <c r="D352" s="41"/>
      <c r="E352" s="41"/>
      <c r="F352" s="41"/>
      <c r="G352" s="42"/>
      <c r="H352" s="42"/>
      <c r="I352" s="42"/>
      <c r="J352" s="42"/>
      <c r="K352" s="42"/>
      <c r="L352" s="42"/>
      <c r="M352" s="42"/>
      <c r="N352" s="42"/>
      <c r="O352" s="42"/>
      <c r="P352" s="42"/>
      <c r="Q352" s="42"/>
      <c r="R352" s="42"/>
      <c r="S352" s="42"/>
      <c r="T352" s="42"/>
      <c r="U352" s="42"/>
    </row>
    <row r="353" spans="1:21" x14ac:dyDescent="0.55000000000000004">
      <c r="A353" s="41"/>
      <c r="B353" s="41"/>
      <c r="C353" s="41"/>
      <c r="D353" s="41"/>
      <c r="E353" s="41"/>
      <c r="F353" s="41"/>
      <c r="G353" s="42"/>
      <c r="H353" s="42"/>
      <c r="I353" s="42"/>
      <c r="J353" s="42"/>
      <c r="K353" s="42"/>
      <c r="L353" s="42"/>
      <c r="M353" s="42"/>
      <c r="N353" s="42"/>
      <c r="O353" s="42"/>
      <c r="P353" s="42"/>
      <c r="Q353" s="42"/>
      <c r="R353" s="42"/>
      <c r="S353" s="42"/>
      <c r="T353" s="42"/>
      <c r="U353" s="42"/>
    </row>
    <row r="354" spans="1:21" x14ac:dyDescent="0.55000000000000004">
      <c r="A354" s="41"/>
      <c r="B354" s="41"/>
      <c r="C354" s="41"/>
      <c r="D354" s="41"/>
      <c r="E354" s="41"/>
      <c r="F354" s="41"/>
      <c r="G354" s="42"/>
      <c r="H354" s="42"/>
      <c r="I354" s="42"/>
      <c r="J354" s="42"/>
      <c r="K354" s="42"/>
      <c r="L354" s="42"/>
      <c r="M354" s="42"/>
      <c r="N354" s="42"/>
      <c r="O354" s="42"/>
      <c r="P354" s="42"/>
      <c r="Q354" s="42"/>
      <c r="R354" s="42"/>
      <c r="S354" s="42"/>
      <c r="T354" s="42"/>
      <c r="U354" s="42"/>
    </row>
    <row r="355" spans="1:21" x14ac:dyDescent="0.55000000000000004">
      <c r="A355" s="41"/>
      <c r="B355" s="41"/>
      <c r="C355" s="41"/>
      <c r="D355" s="41"/>
      <c r="E355" s="41"/>
      <c r="F355" s="41"/>
      <c r="G355" s="42"/>
      <c r="H355" s="42"/>
      <c r="I355" s="42"/>
      <c r="J355" s="42"/>
      <c r="K355" s="42"/>
      <c r="L355" s="42"/>
      <c r="M355" s="42"/>
      <c r="N355" s="42"/>
      <c r="O355" s="42"/>
      <c r="P355" s="42"/>
      <c r="Q355" s="42"/>
      <c r="R355" s="42"/>
      <c r="S355" s="42"/>
      <c r="T355" s="42"/>
      <c r="U355" s="42"/>
    </row>
    <row r="356" spans="1:21" x14ac:dyDescent="0.55000000000000004">
      <c r="A356" s="41"/>
      <c r="B356" s="41"/>
      <c r="C356" s="41"/>
      <c r="D356" s="41"/>
      <c r="E356" s="41"/>
      <c r="F356" s="41"/>
      <c r="G356" s="42"/>
      <c r="H356" s="42"/>
      <c r="I356" s="42"/>
      <c r="J356" s="42"/>
      <c r="K356" s="42"/>
      <c r="L356" s="42"/>
      <c r="M356" s="42"/>
      <c r="N356" s="42"/>
      <c r="O356" s="42"/>
      <c r="P356" s="42"/>
      <c r="Q356" s="42"/>
      <c r="R356" s="42"/>
      <c r="S356" s="42"/>
      <c r="T356" s="42"/>
      <c r="U356" s="42"/>
    </row>
    <row r="357" spans="1:21" x14ac:dyDescent="0.55000000000000004">
      <c r="A357" s="41"/>
      <c r="B357" s="41"/>
      <c r="C357" s="41"/>
      <c r="D357" s="41"/>
      <c r="E357" s="41"/>
      <c r="F357" s="41"/>
      <c r="G357" s="42"/>
      <c r="H357" s="42"/>
      <c r="I357" s="42"/>
      <c r="J357" s="42"/>
      <c r="K357" s="42"/>
      <c r="L357" s="42"/>
      <c r="M357" s="42"/>
      <c r="N357" s="42"/>
      <c r="O357" s="42"/>
      <c r="P357" s="42"/>
      <c r="Q357" s="42"/>
      <c r="R357" s="42"/>
      <c r="S357" s="42"/>
      <c r="T357" s="42"/>
      <c r="U357" s="42"/>
    </row>
    <row r="358" spans="1:21" x14ac:dyDescent="0.55000000000000004">
      <c r="A358" s="41"/>
      <c r="B358" s="41"/>
      <c r="C358" s="41"/>
      <c r="D358" s="41"/>
      <c r="E358" s="41"/>
      <c r="F358" s="41"/>
      <c r="G358" s="42"/>
      <c r="H358" s="42"/>
      <c r="I358" s="42"/>
      <c r="J358" s="42"/>
      <c r="K358" s="42"/>
      <c r="L358" s="42"/>
      <c r="M358" s="42"/>
      <c r="N358" s="42"/>
      <c r="O358" s="42"/>
      <c r="P358" s="42"/>
      <c r="Q358" s="42"/>
      <c r="R358" s="42"/>
      <c r="S358" s="42"/>
      <c r="T358" s="42"/>
      <c r="U358" s="42"/>
    </row>
    <row r="359" spans="1:21" x14ac:dyDescent="0.55000000000000004">
      <c r="A359" s="41"/>
      <c r="B359" s="41"/>
      <c r="C359" s="41"/>
      <c r="D359" s="41"/>
      <c r="E359" s="41"/>
      <c r="F359" s="41"/>
      <c r="G359" s="42"/>
      <c r="H359" s="42"/>
      <c r="I359" s="42"/>
      <c r="J359" s="42"/>
      <c r="K359" s="42"/>
      <c r="L359" s="42"/>
      <c r="M359" s="42"/>
      <c r="N359" s="42"/>
      <c r="O359" s="42"/>
      <c r="P359" s="42"/>
      <c r="Q359" s="42"/>
      <c r="R359" s="42"/>
      <c r="S359" s="42"/>
      <c r="T359" s="42"/>
      <c r="U359" s="42"/>
    </row>
    <row r="360" spans="1:21" x14ac:dyDescent="0.55000000000000004">
      <c r="A360" s="41"/>
      <c r="B360" s="41"/>
      <c r="C360" s="41"/>
      <c r="D360" s="41"/>
      <c r="E360" s="41"/>
      <c r="F360" s="41"/>
      <c r="G360" s="42"/>
      <c r="H360" s="42"/>
      <c r="I360" s="42"/>
      <c r="J360" s="42"/>
      <c r="K360" s="42"/>
      <c r="L360" s="42"/>
      <c r="M360" s="42"/>
      <c r="N360" s="42"/>
      <c r="O360" s="42"/>
      <c r="P360" s="42"/>
      <c r="Q360" s="42"/>
      <c r="R360" s="42"/>
      <c r="S360" s="42"/>
      <c r="T360" s="42"/>
      <c r="U360" s="42"/>
    </row>
    <row r="361" spans="1:21" x14ac:dyDescent="0.55000000000000004">
      <c r="A361" s="41"/>
      <c r="B361" s="41"/>
      <c r="C361" s="41"/>
      <c r="D361" s="41"/>
      <c r="E361" s="41"/>
      <c r="F361" s="41"/>
      <c r="G361" s="42"/>
      <c r="H361" s="42"/>
      <c r="I361" s="42"/>
      <c r="J361" s="42"/>
      <c r="K361" s="42"/>
      <c r="L361" s="42"/>
      <c r="M361" s="42"/>
      <c r="N361" s="42"/>
      <c r="O361" s="42"/>
      <c r="P361" s="42"/>
      <c r="Q361" s="42"/>
      <c r="R361" s="42"/>
      <c r="S361" s="42"/>
      <c r="T361" s="42"/>
      <c r="U361" s="42"/>
    </row>
    <row r="362" spans="1:21" x14ac:dyDescent="0.55000000000000004">
      <c r="A362" s="41"/>
      <c r="B362" s="41"/>
      <c r="C362" s="41"/>
      <c r="D362" s="41"/>
      <c r="E362" s="41"/>
      <c r="F362" s="41"/>
      <c r="G362" s="42"/>
      <c r="H362" s="42"/>
      <c r="I362" s="42"/>
      <c r="J362" s="42"/>
      <c r="K362" s="42"/>
      <c r="L362" s="42"/>
      <c r="M362" s="42"/>
      <c r="N362" s="42"/>
      <c r="O362" s="42"/>
      <c r="P362" s="42"/>
      <c r="Q362" s="42"/>
      <c r="R362" s="42"/>
      <c r="S362" s="42"/>
      <c r="T362" s="42"/>
      <c r="U362" s="42"/>
    </row>
    <row r="363" spans="1:21" x14ac:dyDescent="0.55000000000000004">
      <c r="A363" s="41"/>
      <c r="B363" s="41"/>
      <c r="C363" s="41"/>
      <c r="D363" s="41"/>
      <c r="E363" s="41"/>
      <c r="F363" s="41"/>
      <c r="G363" s="42"/>
      <c r="H363" s="42"/>
      <c r="I363" s="42"/>
      <c r="J363" s="42"/>
      <c r="K363" s="42"/>
      <c r="L363" s="42"/>
      <c r="M363" s="42"/>
      <c r="N363" s="42"/>
      <c r="O363" s="42"/>
      <c r="P363" s="42"/>
      <c r="Q363" s="42"/>
      <c r="R363" s="42"/>
      <c r="S363" s="42"/>
      <c r="T363" s="42"/>
      <c r="U363" s="42"/>
    </row>
    <row r="364" spans="1:21" x14ac:dyDescent="0.55000000000000004">
      <c r="A364" s="41"/>
      <c r="B364" s="41"/>
      <c r="C364" s="41"/>
      <c r="D364" s="41"/>
      <c r="E364" s="41"/>
      <c r="F364" s="41"/>
      <c r="G364" s="42"/>
      <c r="H364" s="42"/>
      <c r="I364" s="42"/>
      <c r="J364" s="42"/>
      <c r="K364" s="42"/>
      <c r="L364" s="42"/>
      <c r="M364" s="42"/>
      <c r="N364" s="42"/>
      <c r="O364" s="42"/>
      <c r="P364" s="42"/>
      <c r="Q364" s="42"/>
      <c r="R364" s="42"/>
      <c r="S364" s="42"/>
      <c r="T364" s="42"/>
      <c r="U364" s="42"/>
    </row>
    <row r="365" spans="1:21" x14ac:dyDescent="0.55000000000000004">
      <c r="A365" s="41"/>
      <c r="B365" s="41"/>
      <c r="C365" s="41"/>
      <c r="D365" s="41"/>
      <c r="E365" s="41"/>
      <c r="F365" s="41"/>
      <c r="G365" s="42"/>
      <c r="H365" s="42"/>
      <c r="I365" s="42"/>
      <c r="J365" s="42"/>
      <c r="K365" s="42"/>
      <c r="L365" s="42"/>
      <c r="M365" s="42"/>
      <c r="N365" s="42"/>
      <c r="O365" s="42"/>
      <c r="P365" s="42"/>
      <c r="Q365" s="42"/>
      <c r="R365" s="42"/>
      <c r="S365" s="42"/>
      <c r="T365" s="42"/>
      <c r="U365" s="42"/>
    </row>
    <row r="366" spans="1:21" x14ac:dyDescent="0.55000000000000004">
      <c r="A366" s="41"/>
      <c r="B366" s="41"/>
      <c r="C366" s="41"/>
      <c r="D366" s="41"/>
      <c r="E366" s="41"/>
      <c r="F366" s="41"/>
      <c r="G366" s="42"/>
      <c r="H366" s="42"/>
      <c r="I366" s="42"/>
      <c r="J366" s="42"/>
      <c r="K366" s="42"/>
      <c r="L366" s="42"/>
      <c r="M366" s="42"/>
      <c r="N366" s="42"/>
      <c r="O366" s="42"/>
      <c r="P366" s="42"/>
      <c r="Q366" s="42"/>
      <c r="R366" s="42"/>
      <c r="S366" s="42"/>
      <c r="T366" s="42"/>
      <c r="U366" s="42"/>
    </row>
    <row r="367" spans="1:21" x14ac:dyDescent="0.55000000000000004">
      <c r="A367" s="41"/>
      <c r="B367" s="41"/>
      <c r="C367" s="41"/>
      <c r="D367" s="41"/>
      <c r="E367" s="41"/>
      <c r="F367" s="41"/>
      <c r="G367" s="42"/>
      <c r="H367" s="42"/>
      <c r="I367" s="42"/>
      <c r="J367" s="42"/>
      <c r="K367" s="42"/>
      <c r="L367" s="42"/>
      <c r="M367" s="42"/>
      <c r="N367" s="42"/>
      <c r="O367" s="42"/>
      <c r="P367" s="42"/>
      <c r="Q367" s="42"/>
      <c r="R367" s="42"/>
      <c r="S367" s="42"/>
      <c r="T367" s="42"/>
      <c r="U367" s="42"/>
    </row>
    <row r="368" spans="1:21" x14ac:dyDescent="0.55000000000000004">
      <c r="A368" s="41"/>
      <c r="B368" s="41"/>
      <c r="C368" s="41"/>
      <c r="D368" s="41"/>
      <c r="E368" s="41"/>
      <c r="F368" s="41"/>
      <c r="G368" s="42"/>
      <c r="H368" s="42"/>
      <c r="I368" s="42"/>
      <c r="J368" s="42"/>
      <c r="K368" s="42"/>
      <c r="L368" s="42"/>
      <c r="M368" s="42"/>
      <c r="N368" s="42"/>
      <c r="O368" s="42"/>
      <c r="P368" s="42"/>
      <c r="Q368" s="42"/>
      <c r="R368" s="42"/>
      <c r="S368" s="42"/>
      <c r="T368" s="42"/>
      <c r="U368" s="42"/>
    </row>
    <row r="369" spans="1:21" x14ac:dyDescent="0.55000000000000004">
      <c r="A369" s="41"/>
      <c r="B369" s="41"/>
      <c r="C369" s="41"/>
      <c r="D369" s="41"/>
      <c r="E369" s="41"/>
      <c r="F369" s="41"/>
      <c r="G369" s="42"/>
      <c r="H369" s="42"/>
      <c r="I369" s="42"/>
      <c r="J369" s="42"/>
      <c r="K369" s="42"/>
      <c r="L369" s="42"/>
      <c r="M369" s="42"/>
      <c r="N369" s="42"/>
      <c r="O369" s="42"/>
      <c r="P369" s="42"/>
      <c r="Q369" s="42"/>
      <c r="R369" s="42"/>
      <c r="S369" s="42"/>
      <c r="T369" s="42"/>
      <c r="U369" s="42"/>
    </row>
    <row r="370" spans="1:21" x14ac:dyDescent="0.55000000000000004">
      <c r="A370" s="41"/>
      <c r="B370" s="41"/>
      <c r="C370" s="41"/>
      <c r="D370" s="41"/>
      <c r="E370" s="41"/>
      <c r="F370" s="41"/>
      <c r="G370" s="42"/>
      <c r="H370" s="42"/>
      <c r="I370" s="42"/>
      <c r="J370" s="42"/>
      <c r="K370" s="42"/>
      <c r="L370" s="42"/>
      <c r="M370" s="42"/>
      <c r="N370" s="42"/>
      <c r="O370" s="42"/>
      <c r="P370" s="42"/>
      <c r="Q370" s="42"/>
      <c r="R370" s="42"/>
      <c r="S370" s="42"/>
      <c r="T370" s="42"/>
      <c r="U370" s="42"/>
    </row>
    <row r="371" spans="1:21" x14ac:dyDescent="0.55000000000000004">
      <c r="A371" s="41"/>
      <c r="B371" s="41"/>
      <c r="C371" s="41"/>
      <c r="D371" s="41"/>
      <c r="E371" s="41"/>
      <c r="F371" s="41"/>
      <c r="G371" s="42"/>
      <c r="H371" s="42"/>
      <c r="I371" s="42"/>
      <c r="J371" s="42"/>
      <c r="K371" s="42"/>
      <c r="L371" s="42"/>
      <c r="M371" s="42"/>
      <c r="N371" s="42"/>
      <c r="O371" s="42"/>
      <c r="P371" s="42"/>
      <c r="Q371" s="42"/>
      <c r="R371" s="42"/>
      <c r="S371" s="42"/>
      <c r="T371" s="42"/>
      <c r="U371" s="42"/>
    </row>
    <row r="372" spans="1:21" x14ac:dyDescent="0.55000000000000004">
      <c r="A372" s="41"/>
      <c r="B372" s="41"/>
      <c r="C372" s="41"/>
      <c r="D372" s="41"/>
      <c r="E372" s="41"/>
      <c r="F372" s="41"/>
      <c r="G372" s="42"/>
      <c r="H372" s="42"/>
      <c r="I372" s="42"/>
      <c r="J372" s="42"/>
      <c r="K372" s="42"/>
      <c r="L372" s="42"/>
      <c r="M372" s="42"/>
      <c r="N372" s="42"/>
      <c r="O372" s="42"/>
      <c r="P372" s="42"/>
      <c r="Q372" s="42"/>
      <c r="R372" s="42"/>
      <c r="S372" s="42"/>
      <c r="T372" s="42"/>
      <c r="U372" s="42"/>
    </row>
    <row r="373" spans="1:21" x14ac:dyDescent="0.55000000000000004">
      <c r="A373" s="41"/>
      <c r="B373" s="41"/>
      <c r="C373" s="41"/>
      <c r="D373" s="41"/>
      <c r="E373" s="41"/>
      <c r="F373" s="41"/>
      <c r="G373" s="42"/>
      <c r="H373" s="42"/>
      <c r="I373" s="42"/>
      <c r="J373" s="42"/>
      <c r="K373" s="42"/>
      <c r="L373" s="42"/>
      <c r="M373" s="42"/>
      <c r="N373" s="42"/>
      <c r="O373" s="42"/>
      <c r="P373" s="42"/>
      <c r="Q373" s="42"/>
      <c r="R373" s="42"/>
      <c r="S373" s="42"/>
      <c r="T373" s="42"/>
      <c r="U373" s="42"/>
    </row>
    <row r="374" spans="1:21" x14ac:dyDescent="0.55000000000000004">
      <c r="A374" s="41"/>
      <c r="B374" s="41"/>
      <c r="C374" s="41"/>
      <c r="D374" s="41"/>
      <c r="E374" s="41"/>
      <c r="F374" s="41"/>
      <c r="G374" s="42"/>
      <c r="H374" s="42"/>
      <c r="I374" s="42"/>
      <c r="J374" s="42"/>
      <c r="K374" s="42"/>
      <c r="L374" s="42"/>
      <c r="M374" s="42"/>
      <c r="N374" s="42"/>
      <c r="O374" s="42"/>
      <c r="P374" s="42"/>
      <c r="Q374" s="42"/>
      <c r="R374" s="42"/>
      <c r="S374" s="42"/>
      <c r="T374" s="42"/>
      <c r="U374" s="42"/>
    </row>
    <row r="375" spans="1:21" x14ac:dyDescent="0.55000000000000004">
      <c r="A375" s="41"/>
      <c r="B375" s="41"/>
      <c r="C375" s="41"/>
      <c r="D375" s="41"/>
      <c r="E375" s="41"/>
      <c r="F375" s="41"/>
      <c r="G375" s="42"/>
      <c r="H375" s="42"/>
      <c r="I375" s="42"/>
      <c r="J375" s="42"/>
      <c r="K375" s="42"/>
      <c r="L375" s="42"/>
      <c r="M375" s="42"/>
      <c r="N375" s="42"/>
      <c r="O375" s="42"/>
      <c r="P375" s="42"/>
      <c r="Q375" s="42"/>
      <c r="R375" s="42"/>
      <c r="S375" s="42"/>
      <c r="T375" s="42"/>
      <c r="U375" s="42"/>
    </row>
    <row r="376" spans="1:21" x14ac:dyDescent="0.55000000000000004">
      <c r="A376" s="41"/>
      <c r="B376" s="41"/>
      <c r="C376" s="41"/>
      <c r="D376" s="41"/>
      <c r="E376" s="41"/>
      <c r="F376" s="41"/>
      <c r="G376" s="42"/>
      <c r="H376" s="42"/>
      <c r="I376" s="42"/>
      <c r="J376" s="42"/>
      <c r="K376" s="42"/>
      <c r="L376" s="42"/>
      <c r="M376" s="42"/>
      <c r="N376" s="42"/>
      <c r="O376" s="42"/>
      <c r="P376" s="42"/>
      <c r="Q376" s="42"/>
      <c r="R376" s="42"/>
      <c r="S376" s="42"/>
      <c r="T376" s="42"/>
      <c r="U376" s="42"/>
    </row>
    <row r="377" spans="1:21" x14ac:dyDescent="0.55000000000000004">
      <c r="A377" s="41"/>
      <c r="B377" s="41"/>
      <c r="C377" s="41"/>
      <c r="D377" s="41"/>
      <c r="E377" s="41"/>
      <c r="F377" s="41"/>
      <c r="G377" s="42"/>
      <c r="H377" s="42"/>
      <c r="I377" s="42"/>
      <c r="J377" s="42"/>
      <c r="K377" s="42"/>
      <c r="L377" s="42"/>
      <c r="M377" s="42"/>
      <c r="N377" s="42"/>
      <c r="O377" s="42"/>
      <c r="P377" s="42"/>
      <c r="Q377" s="42"/>
      <c r="R377" s="42"/>
      <c r="S377" s="42"/>
      <c r="T377" s="42"/>
      <c r="U377" s="42"/>
    </row>
    <row r="378" spans="1:21" x14ac:dyDescent="0.55000000000000004">
      <c r="A378" s="41"/>
      <c r="B378" s="41"/>
      <c r="C378" s="41"/>
      <c r="D378" s="41"/>
      <c r="E378" s="41"/>
      <c r="F378" s="41"/>
      <c r="G378" s="42"/>
      <c r="H378" s="42"/>
      <c r="I378" s="42"/>
      <c r="J378" s="42"/>
      <c r="K378" s="42"/>
      <c r="L378" s="42"/>
      <c r="M378" s="42"/>
      <c r="N378" s="42"/>
      <c r="O378" s="42"/>
      <c r="P378" s="42"/>
      <c r="Q378" s="42"/>
      <c r="R378" s="42"/>
      <c r="S378" s="42"/>
      <c r="T378" s="42"/>
      <c r="U378" s="42"/>
    </row>
    <row r="379" spans="1:21" x14ac:dyDescent="0.55000000000000004">
      <c r="A379" s="41"/>
      <c r="B379" s="41"/>
      <c r="C379" s="41"/>
      <c r="D379" s="41"/>
      <c r="E379" s="41"/>
      <c r="F379" s="41"/>
      <c r="G379" s="42"/>
      <c r="H379" s="42"/>
      <c r="I379" s="42"/>
      <c r="J379" s="42"/>
      <c r="K379" s="42"/>
      <c r="L379" s="42"/>
      <c r="M379" s="42"/>
      <c r="N379" s="42"/>
      <c r="O379" s="42"/>
      <c r="P379" s="42"/>
      <c r="Q379" s="42"/>
      <c r="R379" s="42"/>
      <c r="S379" s="42"/>
      <c r="T379" s="42"/>
      <c r="U379" s="42"/>
    </row>
    <row r="380" spans="1:21" x14ac:dyDescent="0.55000000000000004">
      <c r="A380" s="41"/>
      <c r="B380" s="41"/>
      <c r="C380" s="41"/>
      <c r="D380" s="41"/>
      <c r="E380" s="41"/>
      <c r="F380" s="41"/>
      <c r="G380" s="42"/>
      <c r="H380" s="42"/>
      <c r="I380" s="42"/>
      <c r="J380" s="42"/>
      <c r="K380" s="42"/>
      <c r="L380" s="42"/>
      <c r="M380" s="42"/>
      <c r="N380" s="42"/>
      <c r="O380" s="42"/>
      <c r="P380" s="42"/>
      <c r="Q380" s="42"/>
      <c r="R380" s="42"/>
      <c r="S380" s="42"/>
      <c r="T380" s="42"/>
      <c r="U380" s="42"/>
    </row>
    <row r="381" spans="1:21" x14ac:dyDescent="0.55000000000000004">
      <c r="A381" s="41"/>
      <c r="B381" s="41"/>
      <c r="C381" s="41"/>
      <c r="D381" s="41"/>
      <c r="E381" s="41"/>
      <c r="F381" s="41"/>
      <c r="G381" s="42"/>
      <c r="H381" s="42"/>
      <c r="I381" s="42"/>
      <c r="J381" s="42"/>
      <c r="K381" s="42"/>
      <c r="L381" s="42"/>
      <c r="M381" s="42"/>
      <c r="N381" s="42"/>
      <c r="O381" s="42"/>
      <c r="P381" s="42"/>
      <c r="Q381" s="42"/>
      <c r="R381" s="42"/>
      <c r="S381" s="42"/>
      <c r="T381" s="42"/>
      <c r="U381" s="42"/>
    </row>
    <row r="382" spans="1:21" x14ac:dyDescent="0.55000000000000004">
      <c r="A382" s="41"/>
      <c r="B382" s="41"/>
      <c r="C382" s="41"/>
      <c r="D382" s="41"/>
      <c r="E382" s="41"/>
      <c r="F382" s="41"/>
      <c r="G382" s="42"/>
      <c r="H382" s="42"/>
      <c r="I382" s="42"/>
      <c r="J382" s="42"/>
      <c r="K382" s="42"/>
      <c r="L382" s="42"/>
      <c r="M382" s="42"/>
      <c r="N382" s="42"/>
      <c r="O382" s="42"/>
      <c r="P382" s="42"/>
      <c r="Q382" s="42"/>
      <c r="R382" s="42"/>
      <c r="S382" s="42"/>
      <c r="T382" s="42"/>
      <c r="U382" s="42"/>
    </row>
    <row r="383" spans="1:21" x14ac:dyDescent="0.55000000000000004">
      <c r="A383" s="41"/>
      <c r="B383" s="41"/>
      <c r="C383" s="41"/>
      <c r="D383" s="41"/>
      <c r="E383" s="41"/>
      <c r="F383" s="41"/>
      <c r="G383" s="42"/>
      <c r="H383" s="42"/>
      <c r="I383" s="42"/>
      <c r="J383" s="42"/>
      <c r="K383" s="42"/>
      <c r="L383" s="42"/>
      <c r="M383" s="42"/>
      <c r="N383" s="42"/>
      <c r="O383" s="42"/>
      <c r="P383" s="42"/>
      <c r="Q383" s="42"/>
      <c r="R383" s="42"/>
      <c r="S383" s="42"/>
      <c r="T383" s="42"/>
      <c r="U383" s="42"/>
    </row>
    <row r="384" spans="1:21" x14ac:dyDescent="0.55000000000000004">
      <c r="A384" s="41"/>
      <c r="B384" s="41"/>
      <c r="C384" s="41"/>
      <c r="D384" s="41"/>
      <c r="E384" s="41"/>
      <c r="F384" s="41"/>
      <c r="G384" s="42"/>
      <c r="H384" s="42"/>
      <c r="I384" s="42"/>
      <c r="J384" s="42"/>
      <c r="K384" s="42"/>
      <c r="L384" s="42"/>
      <c r="M384" s="42"/>
      <c r="N384" s="42"/>
      <c r="O384" s="42"/>
      <c r="P384" s="42"/>
      <c r="Q384" s="42"/>
      <c r="R384" s="42"/>
      <c r="S384" s="42"/>
      <c r="T384" s="42"/>
      <c r="U384" s="42"/>
    </row>
    <row r="385" spans="1:21" x14ac:dyDescent="0.55000000000000004">
      <c r="A385" s="41"/>
      <c r="B385" s="41"/>
      <c r="C385" s="41"/>
      <c r="D385" s="41"/>
      <c r="E385" s="41"/>
      <c r="F385" s="41"/>
      <c r="G385" s="42"/>
      <c r="H385" s="42"/>
      <c r="I385" s="42"/>
      <c r="J385" s="42"/>
      <c r="K385" s="42"/>
      <c r="L385" s="42"/>
      <c r="M385" s="42"/>
      <c r="N385" s="42"/>
      <c r="O385" s="42"/>
      <c r="P385" s="42"/>
      <c r="Q385" s="42"/>
      <c r="R385" s="42"/>
      <c r="S385" s="42"/>
      <c r="T385" s="42"/>
      <c r="U385" s="42"/>
    </row>
    <row r="386" spans="1:21" x14ac:dyDescent="0.55000000000000004">
      <c r="A386" s="41"/>
      <c r="B386" s="41"/>
      <c r="C386" s="41"/>
      <c r="D386" s="41"/>
      <c r="E386" s="41"/>
      <c r="F386" s="41"/>
      <c r="G386" s="42"/>
      <c r="H386" s="42"/>
      <c r="I386" s="42"/>
      <c r="J386" s="42"/>
      <c r="K386" s="42"/>
      <c r="L386" s="42"/>
      <c r="M386" s="42"/>
      <c r="N386" s="42"/>
      <c r="O386" s="42"/>
      <c r="P386" s="42"/>
      <c r="Q386" s="42"/>
      <c r="R386" s="42"/>
      <c r="S386" s="42"/>
      <c r="T386" s="42"/>
      <c r="U386" s="42"/>
    </row>
    <row r="387" spans="1:21" x14ac:dyDescent="0.55000000000000004">
      <c r="A387" s="41"/>
      <c r="B387" s="41"/>
      <c r="C387" s="41"/>
      <c r="D387" s="41"/>
      <c r="E387" s="41"/>
      <c r="F387" s="41"/>
      <c r="G387" s="42"/>
      <c r="H387" s="42"/>
      <c r="I387" s="42"/>
      <c r="J387" s="42"/>
      <c r="K387" s="42"/>
      <c r="L387" s="42"/>
      <c r="M387" s="42"/>
      <c r="N387" s="42"/>
      <c r="O387" s="42"/>
      <c r="P387" s="42"/>
      <c r="Q387" s="42"/>
      <c r="R387" s="42"/>
      <c r="S387" s="42"/>
      <c r="T387" s="42"/>
      <c r="U387" s="42"/>
    </row>
    <row r="388" spans="1:21" x14ac:dyDescent="0.55000000000000004">
      <c r="A388" s="41"/>
      <c r="B388" s="41"/>
      <c r="C388" s="41"/>
      <c r="D388" s="41"/>
      <c r="E388" s="41"/>
      <c r="F388" s="41"/>
      <c r="G388" s="42"/>
      <c r="H388" s="42"/>
      <c r="I388" s="42"/>
      <c r="J388" s="42"/>
      <c r="K388" s="42"/>
      <c r="L388" s="42"/>
      <c r="M388" s="42"/>
      <c r="N388" s="42"/>
      <c r="O388" s="42"/>
      <c r="P388" s="42"/>
      <c r="Q388" s="42"/>
      <c r="R388" s="42"/>
      <c r="S388" s="42"/>
      <c r="T388" s="42"/>
      <c r="U388" s="42"/>
    </row>
    <row r="389" spans="1:21" x14ac:dyDescent="0.55000000000000004">
      <c r="A389" s="41"/>
      <c r="B389" s="41"/>
      <c r="C389" s="41"/>
      <c r="D389" s="41"/>
      <c r="E389" s="41"/>
      <c r="F389" s="41"/>
      <c r="G389" s="42"/>
      <c r="H389" s="42"/>
      <c r="I389" s="42"/>
      <c r="J389" s="42"/>
      <c r="K389" s="42"/>
      <c r="L389" s="42"/>
      <c r="M389" s="42"/>
      <c r="N389" s="42"/>
      <c r="O389" s="42"/>
      <c r="P389" s="42"/>
      <c r="Q389" s="42"/>
      <c r="R389" s="42"/>
      <c r="S389" s="42"/>
      <c r="T389" s="42"/>
      <c r="U389" s="42"/>
    </row>
    <row r="390" spans="1:21" x14ac:dyDescent="0.55000000000000004">
      <c r="A390" s="41"/>
      <c r="B390" s="41"/>
      <c r="C390" s="41"/>
      <c r="D390" s="41"/>
      <c r="E390" s="41"/>
      <c r="F390" s="41"/>
      <c r="G390" s="42"/>
      <c r="H390" s="42"/>
      <c r="I390" s="42"/>
      <c r="J390" s="42"/>
      <c r="K390" s="42"/>
      <c r="L390" s="42"/>
      <c r="M390" s="42"/>
      <c r="N390" s="42"/>
      <c r="O390" s="42"/>
      <c r="P390" s="42"/>
      <c r="Q390" s="42"/>
      <c r="R390" s="42"/>
      <c r="S390" s="42"/>
      <c r="T390" s="42"/>
      <c r="U390" s="42"/>
    </row>
    <row r="391" spans="1:21" x14ac:dyDescent="0.55000000000000004">
      <c r="A391" s="41"/>
      <c r="B391" s="41"/>
      <c r="C391" s="41"/>
      <c r="D391" s="41"/>
      <c r="E391" s="41"/>
      <c r="F391" s="41"/>
      <c r="G391" s="42"/>
      <c r="H391" s="42"/>
      <c r="I391" s="42"/>
      <c r="J391" s="42"/>
      <c r="K391" s="42"/>
      <c r="L391" s="42"/>
      <c r="M391" s="42"/>
      <c r="N391" s="42"/>
      <c r="O391" s="42"/>
      <c r="P391" s="42"/>
      <c r="Q391" s="42"/>
      <c r="R391" s="42"/>
      <c r="S391" s="42"/>
      <c r="T391" s="42"/>
      <c r="U391" s="42"/>
    </row>
    <row r="392" spans="1:21" x14ac:dyDescent="0.55000000000000004">
      <c r="A392" s="41"/>
      <c r="B392" s="41"/>
      <c r="C392" s="41"/>
      <c r="D392" s="41"/>
      <c r="E392" s="41"/>
      <c r="F392" s="41"/>
      <c r="G392" s="42"/>
      <c r="H392" s="42"/>
      <c r="I392" s="42"/>
      <c r="J392" s="42"/>
      <c r="K392" s="42"/>
      <c r="L392" s="42"/>
      <c r="M392" s="42"/>
      <c r="N392" s="42"/>
      <c r="O392" s="42"/>
      <c r="P392" s="42"/>
      <c r="Q392" s="42"/>
      <c r="R392" s="42"/>
      <c r="S392" s="42"/>
      <c r="T392" s="42"/>
      <c r="U392" s="42"/>
    </row>
    <row r="393" spans="1:21" x14ac:dyDescent="0.55000000000000004">
      <c r="A393" s="41"/>
      <c r="B393" s="41"/>
      <c r="C393" s="41"/>
      <c r="D393" s="41"/>
      <c r="E393" s="41"/>
      <c r="F393" s="41"/>
      <c r="G393" s="42"/>
      <c r="H393" s="42"/>
      <c r="I393" s="42"/>
      <c r="J393" s="42"/>
      <c r="K393" s="42"/>
      <c r="L393" s="42"/>
      <c r="M393" s="42"/>
      <c r="N393" s="42"/>
      <c r="O393" s="42"/>
      <c r="P393" s="42"/>
      <c r="Q393" s="42"/>
      <c r="R393" s="42"/>
      <c r="S393" s="42"/>
      <c r="T393" s="42"/>
      <c r="U393" s="42"/>
    </row>
    <row r="394" spans="1:21" x14ac:dyDescent="0.55000000000000004">
      <c r="A394" s="41"/>
      <c r="B394" s="41"/>
      <c r="C394" s="41"/>
      <c r="D394" s="41"/>
      <c r="E394" s="41"/>
      <c r="F394" s="41"/>
      <c r="G394" s="42"/>
      <c r="H394" s="42"/>
      <c r="I394" s="42"/>
      <c r="J394" s="42"/>
      <c r="K394" s="42"/>
      <c r="L394" s="42"/>
      <c r="M394" s="42"/>
      <c r="N394" s="42"/>
      <c r="O394" s="42"/>
      <c r="P394" s="42"/>
      <c r="Q394" s="42"/>
      <c r="R394" s="42"/>
      <c r="S394" s="42"/>
      <c r="T394" s="42"/>
      <c r="U394" s="42"/>
    </row>
    <row r="395" spans="1:21" x14ac:dyDescent="0.55000000000000004">
      <c r="A395" s="41"/>
      <c r="B395" s="41"/>
      <c r="C395" s="41"/>
      <c r="D395" s="41"/>
      <c r="E395" s="41"/>
      <c r="F395" s="41"/>
      <c r="G395" s="42"/>
      <c r="H395" s="42"/>
      <c r="I395" s="42"/>
      <c r="J395" s="42"/>
      <c r="K395" s="42"/>
      <c r="L395" s="42"/>
      <c r="M395" s="42"/>
      <c r="N395" s="42"/>
      <c r="O395" s="42"/>
      <c r="P395" s="42"/>
      <c r="Q395" s="42"/>
      <c r="R395" s="42"/>
      <c r="S395" s="42"/>
      <c r="T395" s="42"/>
      <c r="U395" s="42"/>
    </row>
    <row r="396" spans="1:21" x14ac:dyDescent="0.55000000000000004">
      <c r="A396" s="41"/>
      <c r="B396" s="41"/>
      <c r="C396" s="41"/>
      <c r="D396" s="41"/>
      <c r="E396" s="41"/>
      <c r="F396" s="41"/>
      <c r="G396" s="42"/>
      <c r="H396" s="42"/>
      <c r="I396" s="42"/>
      <c r="J396" s="42"/>
      <c r="K396" s="42"/>
      <c r="L396" s="42"/>
      <c r="M396" s="42"/>
      <c r="N396" s="42"/>
      <c r="O396" s="42"/>
      <c r="P396" s="42"/>
      <c r="Q396" s="42"/>
      <c r="R396" s="42"/>
      <c r="S396" s="42"/>
      <c r="T396" s="42"/>
      <c r="U396" s="42"/>
    </row>
    <row r="397" spans="1:21" x14ac:dyDescent="0.55000000000000004">
      <c r="A397" s="41"/>
      <c r="B397" s="41"/>
      <c r="C397" s="41"/>
      <c r="D397" s="41"/>
      <c r="E397" s="41"/>
      <c r="F397" s="41"/>
      <c r="G397" s="42"/>
      <c r="H397" s="42"/>
      <c r="I397" s="42"/>
      <c r="J397" s="42"/>
      <c r="K397" s="42"/>
      <c r="L397" s="42"/>
      <c r="M397" s="42"/>
      <c r="N397" s="42"/>
      <c r="O397" s="42"/>
      <c r="P397" s="42"/>
      <c r="Q397" s="42"/>
      <c r="R397" s="42"/>
      <c r="S397" s="42"/>
      <c r="T397" s="42"/>
      <c r="U397" s="42"/>
    </row>
    <row r="398" spans="1:21" x14ac:dyDescent="0.55000000000000004">
      <c r="A398" s="41"/>
      <c r="B398" s="41"/>
      <c r="C398" s="41"/>
      <c r="D398" s="41"/>
      <c r="E398" s="41"/>
      <c r="F398" s="41"/>
      <c r="G398" s="42"/>
      <c r="H398" s="42"/>
      <c r="I398" s="42"/>
      <c r="J398" s="42"/>
      <c r="K398" s="42"/>
      <c r="L398" s="42"/>
      <c r="M398" s="42"/>
      <c r="N398" s="42"/>
      <c r="O398" s="42"/>
      <c r="P398" s="42"/>
      <c r="Q398" s="42"/>
      <c r="R398" s="42"/>
      <c r="S398" s="42"/>
      <c r="T398" s="42"/>
      <c r="U398" s="42"/>
    </row>
    <row r="399" spans="1:21" x14ac:dyDescent="0.55000000000000004">
      <c r="A399" s="41"/>
      <c r="B399" s="41"/>
      <c r="C399" s="41"/>
      <c r="D399" s="41"/>
      <c r="E399" s="41"/>
      <c r="F399" s="41"/>
      <c r="G399" s="42"/>
      <c r="H399" s="42"/>
      <c r="I399" s="42"/>
      <c r="J399" s="42"/>
      <c r="K399" s="42"/>
      <c r="L399" s="42"/>
      <c r="M399" s="42"/>
      <c r="N399" s="42"/>
      <c r="O399" s="42"/>
      <c r="P399" s="42"/>
      <c r="Q399" s="42"/>
      <c r="R399" s="42"/>
      <c r="S399" s="42"/>
      <c r="T399" s="42"/>
      <c r="U399" s="42"/>
    </row>
    <row r="400" spans="1:21" x14ac:dyDescent="0.55000000000000004">
      <c r="A400" s="41"/>
      <c r="B400" s="41"/>
      <c r="C400" s="41"/>
      <c r="D400" s="41"/>
      <c r="E400" s="41"/>
      <c r="F400" s="41"/>
      <c r="G400" s="42"/>
      <c r="H400" s="42"/>
      <c r="I400" s="42"/>
      <c r="J400" s="42"/>
      <c r="K400" s="42"/>
      <c r="L400" s="42"/>
      <c r="M400" s="42"/>
      <c r="N400" s="42"/>
      <c r="O400" s="42"/>
      <c r="P400" s="42"/>
      <c r="Q400" s="42"/>
      <c r="R400" s="42"/>
      <c r="S400" s="42"/>
      <c r="T400" s="42"/>
      <c r="U400" s="42"/>
    </row>
    <row r="401" spans="1:21" x14ac:dyDescent="0.55000000000000004">
      <c r="A401" s="41"/>
      <c r="B401" s="41"/>
      <c r="C401" s="41"/>
      <c r="D401" s="41"/>
      <c r="E401" s="41"/>
      <c r="F401" s="41"/>
      <c r="G401" s="42"/>
      <c r="H401" s="42"/>
      <c r="I401" s="42"/>
      <c r="J401" s="42"/>
      <c r="K401" s="42"/>
      <c r="L401" s="42"/>
      <c r="M401" s="42"/>
      <c r="N401" s="42"/>
      <c r="O401" s="42"/>
      <c r="P401" s="42"/>
      <c r="Q401" s="42"/>
      <c r="R401" s="42"/>
      <c r="S401" s="42"/>
      <c r="T401" s="42"/>
      <c r="U401" s="42"/>
    </row>
    <row r="402" spans="1:21" x14ac:dyDescent="0.55000000000000004">
      <c r="A402" s="41"/>
      <c r="B402" s="41"/>
      <c r="C402" s="41"/>
      <c r="D402" s="41"/>
      <c r="E402" s="41"/>
      <c r="F402" s="41"/>
      <c r="G402" s="42"/>
      <c r="H402" s="42"/>
      <c r="I402" s="42"/>
      <c r="J402" s="42"/>
      <c r="K402" s="42"/>
      <c r="L402" s="42"/>
      <c r="M402" s="42"/>
      <c r="N402" s="42"/>
      <c r="O402" s="42"/>
      <c r="P402" s="42"/>
      <c r="Q402" s="42"/>
      <c r="R402" s="42"/>
      <c r="S402" s="42"/>
      <c r="T402" s="42"/>
      <c r="U402" s="42"/>
    </row>
    <row r="403" spans="1:21" x14ac:dyDescent="0.55000000000000004">
      <c r="A403" s="41"/>
      <c r="B403" s="41"/>
      <c r="C403" s="41"/>
      <c r="D403" s="41"/>
      <c r="E403" s="41"/>
      <c r="F403" s="41"/>
      <c r="G403" s="42"/>
      <c r="H403" s="42"/>
      <c r="I403" s="42"/>
      <c r="J403" s="42"/>
      <c r="K403" s="42"/>
      <c r="L403" s="42"/>
      <c r="M403" s="42"/>
      <c r="N403" s="42"/>
      <c r="O403" s="42"/>
      <c r="P403" s="42"/>
      <c r="Q403" s="42"/>
      <c r="R403" s="42"/>
      <c r="S403" s="42"/>
      <c r="T403" s="42"/>
      <c r="U403" s="42"/>
    </row>
    <row r="404" spans="1:21" x14ac:dyDescent="0.55000000000000004">
      <c r="A404" s="41"/>
      <c r="B404" s="41"/>
      <c r="C404" s="41"/>
      <c r="D404" s="41"/>
      <c r="E404" s="41"/>
      <c r="F404" s="41"/>
      <c r="G404" s="42"/>
      <c r="H404" s="42"/>
      <c r="I404" s="42"/>
      <c r="J404" s="42"/>
      <c r="K404" s="42"/>
      <c r="L404" s="42"/>
      <c r="M404" s="42"/>
      <c r="N404" s="42"/>
      <c r="O404" s="42"/>
      <c r="P404" s="42"/>
      <c r="Q404" s="42"/>
      <c r="R404" s="42"/>
      <c r="S404" s="42"/>
      <c r="T404" s="42"/>
      <c r="U404" s="42"/>
    </row>
    <row r="405" spans="1:21" x14ac:dyDescent="0.55000000000000004">
      <c r="A405" s="41"/>
      <c r="B405" s="41"/>
      <c r="C405" s="41"/>
      <c r="D405" s="41"/>
      <c r="E405" s="41"/>
      <c r="F405" s="41"/>
      <c r="G405" s="42"/>
      <c r="H405" s="42"/>
      <c r="I405" s="42"/>
      <c r="J405" s="42"/>
      <c r="K405" s="42"/>
      <c r="L405" s="42"/>
      <c r="M405" s="42"/>
      <c r="N405" s="42"/>
      <c r="O405" s="42"/>
      <c r="P405" s="42"/>
      <c r="Q405" s="42"/>
      <c r="R405" s="42"/>
      <c r="S405" s="42"/>
      <c r="T405" s="42"/>
      <c r="U405" s="42"/>
    </row>
    <row r="406" spans="1:21" x14ac:dyDescent="0.55000000000000004">
      <c r="A406" s="41"/>
      <c r="B406" s="41"/>
      <c r="C406" s="41"/>
      <c r="D406" s="41"/>
      <c r="E406" s="41"/>
      <c r="F406" s="41"/>
      <c r="G406" s="42"/>
      <c r="H406" s="42"/>
      <c r="I406" s="42"/>
      <c r="J406" s="42"/>
      <c r="K406" s="42"/>
      <c r="L406" s="42"/>
      <c r="M406" s="42"/>
      <c r="N406" s="42"/>
      <c r="O406" s="42"/>
      <c r="P406" s="42"/>
      <c r="Q406" s="42"/>
      <c r="R406" s="42"/>
      <c r="S406" s="42"/>
      <c r="T406" s="42"/>
      <c r="U406" s="42"/>
    </row>
    <row r="407" spans="1:21" x14ac:dyDescent="0.55000000000000004">
      <c r="A407" s="41"/>
      <c r="B407" s="41"/>
      <c r="C407" s="41"/>
      <c r="D407" s="41"/>
      <c r="E407" s="41"/>
      <c r="F407" s="41"/>
      <c r="G407" s="42"/>
      <c r="H407" s="42"/>
      <c r="I407" s="42"/>
      <c r="J407" s="42"/>
      <c r="K407" s="42"/>
      <c r="L407" s="42"/>
      <c r="M407" s="42"/>
      <c r="N407" s="42"/>
      <c r="O407" s="42"/>
      <c r="P407" s="42"/>
      <c r="Q407" s="42"/>
      <c r="R407" s="42"/>
      <c r="S407" s="42"/>
      <c r="T407" s="42"/>
      <c r="U407" s="42"/>
    </row>
    <row r="408" spans="1:21" x14ac:dyDescent="0.55000000000000004">
      <c r="A408" s="41"/>
      <c r="B408" s="41"/>
      <c r="C408" s="41"/>
      <c r="D408" s="41"/>
      <c r="E408" s="41"/>
      <c r="F408" s="41"/>
      <c r="G408" s="42"/>
      <c r="H408" s="42"/>
      <c r="I408" s="42"/>
      <c r="J408" s="42"/>
      <c r="K408" s="42"/>
      <c r="L408" s="42"/>
      <c r="M408" s="42"/>
      <c r="N408" s="42"/>
      <c r="O408" s="42"/>
      <c r="P408" s="42"/>
      <c r="Q408" s="42"/>
      <c r="R408" s="42"/>
      <c r="S408" s="42"/>
      <c r="T408" s="42"/>
      <c r="U408" s="42"/>
    </row>
    <row r="409" spans="1:21" x14ac:dyDescent="0.55000000000000004">
      <c r="A409" s="41"/>
      <c r="B409" s="41"/>
      <c r="C409" s="41"/>
      <c r="D409" s="41"/>
      <c r="E409" s="41"/>
      <c r="F409" s="41"/>
      <c r="G409" s="42"/>
      <c r="H409" s="42"/>
      <c r="I409" s="42"/>
      <c r="J409" s="42"/>
      <c r="K409" s="42"/>
      <c r="L409" s="42"/>
      <c r="M409" s="42"/>
      <c r="N409" s="42"/>
      <c r="O409" s="42"/>
      <c r="P409" s="42"/>
      <c r="Q409" s="42"/>
      <c r="R409" s="42"/>
      <c r="S409" s="42"/>
      <c r="T409" s="42"/>
      <c r="U409" s="42"/>
    </row>
    <row r="410" spans="1:21" x14ac:dyDescent="0.55000000000000004">
      <c r="A410" s="41"/>
      <c r="B410" s="41"/>
      <c r="C410" s="41"/>
      <c r="D410" s="41"/>
      <c r="E410" s="41"/>
      <c r="F410" s="41"/>
      <c r="G410" s="42"/>
      <c r="H410" s="42"/>
      <c r="I410" s="42"/>
      <c r="J410" s="42"/>
      <c r="K410" s="42"/>
      <c r="L410" s="42"/>
      <c r="M410" s="42"/>
      <c r="N410" s="42"/>
      <c r="O410" s="42"/>
      <c r="P410" s="42"/>
      <c r="Q410" s="42"/>
      <c r="R410" s="42"/>
      <c r="S410" s="42"/>
      <c r="T410" s="42"/>
      <c r="U410" s="42"/>
    </row>
    <row r="411" spans="1:21" x14ac:dyDescent="0.55000000000000004">
      <c r="A411" s="41"/>
      <c r="B411" s="41"/>
      <c r="C411" s="41"/>
      <c r="D411" s="41"/>
      <c r="E411" s="41"/>
      <c r="F411" s="41"/>
      <c r="G411" s="42"/>
      <c r="H411" s="42"/>
      <c r="I411" s="42"/>
      <c r="J411" s="42"/>
      <c r="K411" s="42"/>
      <c r="L411" s="42"/>
      <c r="M411" s="42"/>
      <c r="N411" s="42"/>
      <c r="O411" s="42"/>
      <c r="P411" s="42"/>
      <c r="Q411" s="42"/>
      <c r="R411" s="42"/>
      <c r="S411" s="42"/>
      <c r="T411" s="42"/>
      <c r="U411" s="42"/>
    </row>
    <row r="412" spans="1:21" x14ac:dyDescent="0.55000000000000004">
      <c r="A412" s="41"/>
      <c r="B412" s="41"/>
      <c r="C412" s="41"/>
      <c r="D412" s="41"/>
      <c r="E412" s="41"/>
      <c r="F412" s="41"/>
      <c r="G412" s="42"/>
      <c r="H412" s="42"/>
      <c r="I412" s="42"/>
      <c r="J412" s="42"/>
      <c r="K412" s="42"/>
      <c r="L412" s="42"/>
      <c r="M412" s="42"/>
      <c r="N412" s="42"/>
      <c r="O412" s="42"/>
      <c r="P412" s="42"/>
      <c r="Q412" s="42"/>
      <c r="R412" s="42"/>
      <c r="S412" s="42"/>
      <c r="T412" s="42"/>
      <c r="U412" s="42"/>
    </row>
    <row r="413" spans="1:21" x14ac:dyDescent="0.55000000000000004">
      <c r="A413" s="41"/>
      <c r="B413" s="41"/>
      <c r="C413" s="41"/>
      <c r="D413" s="41"/>
      <c r="E413" s="41"/>
      <c r="F413" s="41"/>
      <c r="G413" s="42"/>
      <c r="H413" s="42"/>
      <c r="I413" s="42"/>
      <c r="J413" s="42"/>
      <c r="K413" s="42"/>
      <c r="L413" s="42"/>
      <c r="M413" s="42"/>
      <c r="N413" s="42"/>
      <c r="O413" s="42"/>
      <c r="P413" s="42"/>
      <c r="Q413" s="42"/>
      <c r="R413" s="42"/>
      <c r="S413" s="42"/>
      <c r="T413" s="42"/>
      <c r="U413" s="42"/>
    </row>
    <row r="414" spans="1:21" x14ac:dyDescent="0.55000000000000004">
      <c r="A414" s="41"/>
      <c r="B414" s="41"/>
      <c r="C414" s="41"/>
      <c r="D414" s="41"/>
      <c r="E414" s="41"/>
      <c r="F414" s="41"/>
      <c r="G414" s="42"/>
      <c r="H414" s="42"/>
      <c r="I414" s="42"/>
      <c r="J414" s="42"/>
      <c r="K414" s="42"/>
      <c r="L414" s="42"/>
      <c r="M414" s="42"/>
      <c r="N414" s="42"/>
      <c r="O414" s="42"/>
      <c r="P414" s="42"/>
      <c r="Q414" s="42"/>
      <c r="R414" s="42"/>
      <c r="S414" s="42"/>
      <c r="T414" s="42"/>
      <c r="U414" s="42"/>
    </row>
    <row r="415" spans="1:21" x14ac:dyDescent="0.55000000000000004">
      <c r="A415" s="41"/>
      <c r="B415" s="41"/>
      <c r="C415" s="41"/>
      <c r="D415" s="41"/>
      <c r="E415" s="41"/>
      <c r="F415" s="41"/>
      <c r="G415" s="42"/>
      <c r="H415" s="42"/>
      <c r="I415" s="42"/>
      <c r="J415" s="42"/>
      <c r="K415" s="42"/>
      <c r="L415" s="42"/>
      <c r="M415" s="42"/>
      <c r="N415" s="42"/>
      <c r="O415" s="42"/>
      <c r="P415" s="42"/>
      <c r="Q415" s="42"/>
      <c r="R415" s="42"/>
      <c r="S415" s="42"/>
      <c r="T415" s="42"/>
      <c r="U415" s="42"/>
    </row>
    <row r="416" spans="1:21" x14ac:dyDescent="0.55000000000000004">
      <c r="A416" s="41"/>
      <c r="B416" s="41"/>
      <c r="C416" s="41"/>
      <c r="D416" s="41"/>
      <c r="E416" s="41"/>
      <c r="F416" s="41"/>
      <c r="G416" s="42"/>
      <c r="H416" s="42"/>
      <c r="I416" s="42"/>
      <c r="J416" s="42"/>
      <c r="K416" s="42"/>
      <c r="L416" s="42"/>
      <c r="M416" s="42"/>
      <c r="N416" s="42"/>
      <c r="O416" s="42"/>
      <c r="P416" s="42"/>
      <c r="Q416" s="42"/>
      <c r="R416" s="42"/>
      <c r="S416" s="42"/>
      <c r="T416" s="42"/>
      <c r="U416" s="42"/>
    </row>
    <row r="417" spans="1:21" x14ac:dyDescent="0.55000000000000004">
      <c r="A417" s="41"/>
      <c r="B417" s="41"/>
      <c r="C417" s="41"/>
      <c r="D417" s="41"/>
      <c r="E417" s="41"/>
      <c r="F417" s="41"/>
      <c r="G417" s="42"/>
      <c r="H417" s="42"/>
      <c r="I417" s="42"/>
      <c r="J417" s="42"/>
      <c r="K417" s="42"/>
      <c r="L417" s="42"/>
      <c r="M417" s="42"/>
      <c r="N417" s="42"/>
      <c r="O417" s="42"/>
      <c r="P417" s="42"/>
      <c r="Q417" s="42"/>
      <c r="R417" s="42"/>
      <c r="S417" s="42"/>
      <c r="T417" s="42"/>
      <c r="U417" s="42"/>
    </row>
    <row r="418" spans="1:21" x14ac:dyDescent="0.55000000000000004">
      <c r="A418" s="41"/>
      <c r="B418" s="41"/>
      <c r="C418" s="41"/>
      <c r="D418" s="41"/>
      <c r="E418" s="41"/>
      <c r="F418" s="41"/>
      <c r="G418" s="42"/>
      <c r="H418" s="42"/>
      <c r="I418" s="42"/>
      <c r="J418" s="42"/>
      <c r="K418" s="42"/>
      <c r="L418" s="42"/>
      <c r="M418" s="42"/>
      <c r="N418" s="42"/>
      <c r="O418" s="42"/>
      <c r="P418" s="42"/>
      <c r="Q418" s="42"/>
      <c r="R418" s="42"/>
      <c r="S418" s="42"/>
      <c r="T418" s="42"/>
      <c r="U418" s="42"/>
    </row>
    <row r="419" spans="1:21" x14ac:dyDescent="0.55000000000000004">
      <c r="A419" s="41"/>
      <c r="B419" s="41"/>
      <c r="C419" s="41"/>
      <c r="D419" s="41"/>
      <c r="E419" s="41"/>
      <c r="F419" s="41"/>
      <c r="G419" s="42"/>
      <c r="H419" s="42"/>
      <c r="I419" s="42"/>
      <c r="J419" s="42"/>
      <c r="K419" s="42"/>
      <c r="L419" s="42"/>
      <c r="M419" s="42"/>
      <c r="N419" s="42"/>
      <c r="O419" s="42"/>
      <c r="P419" s="42"/>
      <c r="Q419" s="42"/>
      <c r="R419" s="42"/>
      <c r="S419" s="42"/>
      <c r="T419" s="42"/>
      <c r="U419" s="42"/>
    </row>
    <row r="420" spans="1:21" x14ac:dyDescent="0.55000000000000004">
      <c r="A420" s="41"/>
      <c r="B420" s="41"/>
      <c r="C420" s="41"/>
      <c r="D420" s="41"/>
      <c r="E420" s="41"/>
      <c r="F420" s="41"/>
      <c r="G420" s="42"/>
      <c r="H420" s="42"/>
      <c r="I420" s="42"/>
      <c r="J420" s="42"/>
      <c r="K420" s="42"/>
      <c r="L420" s="42"/>
      <c r="M420" s="42"/>
      <c r="N420" s="42"/>
      <c r="O420" s="42"/>
      <c r="P420" s="42"/>
      <c r="Q420" s="42"/>
      <c r="R420" s="42"/>
      <c r="S420" s="42"/>
      <c r="T420" s="42"/>
      <c r="U420" s="42"/>
    </row>
    <row r="421" spans="1:21" x14ac:dyDescent="0.55000000000000004">
      <c r="A421" s="41"/>
      <c r="B421" s="41"/>
      <c r="C421" s="41"/>
      <c r="D421" s="41"/>
      <c r="E421" s="41"/>
      <c r="F421" s="41"/>
      <c r="G421" s="42"/>
      <c r="H421" s="42"/>
      <c r="I421" s="42"/>
      <c r="J421" s="42"/>
      <c r="K421" s="42"/>
      <c r="L421" s="42"/>
      <c r="M421" s="42"/>
      <c r="N421" s="42"/>
      <c r="O421" s="42"/>
      <c r="P421" s="42"/>
      <c r="Q421" s="42"/>
      <c r="R421" s="42"/>
      <c r="S421" s="42"/>
      <c r="T421" s="42"/>
      <c r="U421" s="42"/>
    </row>
    <row r="422" spans="1:21" x14ac:dyDescent="0.55000000000000004">
      <c r="A422" s="41"/>
      <c r="B422" s="41"/>
      <c r="C422" s="41"/>
      <c r="D422" s="41"/>
      <c r="E422" s="41"/>
      <c r="F422" s="41"/>
      <c r="G422" s="42"/>
      <c r="H422" s="42"/>
      <c r="I422" s="42"/>
      <c r="J422" s="42"/>
      <c r="K422" s="42"/>
      <c r="L422" s="42"/>
      <c r="M422" s="42"/>
      <c r="N422" s="42"/>
      <c r="O422" s="42"/>
      <c r="P422" s="42"/>
      <c r="Q422" s="42"/>
      <c r="R422" s="42"/>
      <c r="S422" s="42"/>
      <c r="T422" s="42"/>
      <c r="U422" s="42"/>
    </row>
    <row r="423" spans="1:21" x14ac:dyDescent="0.55000000000000004">
      <c r="A423" s="41"/>
      <c r="B423" s="41"/>
      <c r="C423" s="41"/>
      <c r="D423" s="41"/>
      <c r="E423" s="41"/>
      <c r="F423" s="41"/>
      <c r="G423" s="42"/>
      <c r="H423" s="42"/>
      <c r="I423" s="42"/>
      <c r="J423" s="42"/>
      <c r="K423" s="42"/>
      <c r="L423" s="42"/>
      <c r="M423" s="42"/>
      <c r="N423" s="42"/>
      <c r="O423" s="42"/>
      <c r="P423" s="42"/>
      <c r="Q423" s="42"/>
      <c r="R423" s="42"/>
      <c r="S423" s="42"/>
      <c r="T423" s="42"/>
      <c r="U423" s="42"/>
    </row>
    <row r="424" spans="1:21" x14ac:dyDescent="0.55000000000000004">
      <c r="A424" s="41"/>
      <c r="B424" s="41"/>
      <c r="C424" s="41"/>
      <c r="D424" s="41"/>
      <c r="E424" s="41"/>
      <c r="F424" s="41"/>
      <c r="G424" s="42"/>
      <c r="H424" s="42"/>
      <c r="I424" s="42"/>
      <c r="J424" s="42"/>
      <c r="K424" s="42"/>
      <c r="L424" s="42"/>
      <c r="M424" s="42"/>
      <c r="N424" s="42"/>
      <c r="O424" s="42"/>
      <c r="P424" s="42"/>
      <c r="Q424" s="42"/>
      <c r="R424" s="42"/>
      <c r="S424" s="42"/>
      <c r="T424" s="42"/>
      <c r="U424" s="42"/>
    </row>
    <row r="425" spans="1:21" x14ac:dyDescent="0.55000000000000004">
      <c r="A425" s="41"/>
      <c r="B425" s="41"/>
      <c r="C425" s="41"/>
      <c r="D425" s="41"/>
      <c r="E425" s="41"/>
      <c r="F425" s="41"/>
      <c r="G425" s="42"/>
      <c r="H425" s="42"/>
      <c r="I425" s="42"/>
      <c r="J425" s="42"/>
      <c r="K425" s="42"/>
      <c r="L425" s="42"/>
      <c r="M425" s="42"/>
      <c r="N425" s="42"/>
      <c r="O425" s="42"/>
      <c r="P425" s="42"/>
      <c r="Q425" s="42"/>
      <c r="R425" s="42"/>
      <c r="S425" s="42"/>
      <c r="T425" s="42"/>
      <c r="U425" s="42"/>
    </row>
    <row r="426" spans="1:21" x14ac:dyDescent="0.55000000000000004">
      <c r="A426" s="41"/>
      <c r="B426" s="41"/>
      <c r="C426" s="41"/>
      <c r="D426" s="41"/>
      <c r="E426" s="41"/>
      <c r="F426" s="41"/>
      <c r="G426" s="42"/>
      <c r="H426" s="42"/>
      <c r="I426" s="42"/>
      <c r="J426" s="42"/>
      <c r="K426" s="42"/>
      <c r="L426" s="42"/>
      <c r="M426" s="42"/>
      <c r="N426" s="42"/>
      <c r="O426" s="42"/>
      <c r="P426" s="42"/>
      <c r="Q426" s="42"/>
      <c r="R426" s="42"/>
      <c r="S426" s="42"/>
      <c r="T426" s="42"/>
      <c r="U426" s="42"/>
    </row>
    <row r="427" spans="1:21" x14ac:dyDescent="0.55000000000000004">
      <c r="A427" s="41"/>
      <c r="B427" s="41"/>
      <c r="C427" s="41"/>
      <c r="D427" s="41"/>
      <c r="E427" s="41"/>
      <c r="F427" s="41"/>
      <c r="G427" s="42"/>
      <c r="H427" s="42"/>
      <c r="I427" s="42"/>
      <c r="J427" s="42"/>
      <c r="K427" s="42"/>
      <c r="L427" s="42"/>
      <c r="M427" s="42"/>
      <c r="N427" s="42"/>
      <c r="O427" s="42"/>
      <c r="P427" s="42"/>
      <c r="Q427" s="42"/>
      <c r="R427" s="42"/>
      <c r="S427" s="42"/>
      <c r="T427" s="42"/>
      <c r="U427" s="42"/>
    </row>
    <row r="428" spans="1:21" x14ac:dyDescent="0.55000000000000004">
      <c r="A428" s="41"/>
      <c r="B428" s="41"/>
      <c r="C428" s="41"/>
      <c r="D428" s="41"/>
      <c r="E428" s="41"/>
      <c r="F428" s="41"/>
      <c r="G428" s="42"/>
      <c r="H428" s="42"/>
      <c r="I428" s="42"/>
      <c r="J428" s="42"/>
      <c r="K428" s="42"/>
      <c r="L428" s="42"/>
      <c r="M428" s="42"/>
      <c r="N428" s="42"/>
      <c r="O428" s="42"/>
      <c r="P428" s="42"/>
      <c r="Q428" s="42"/>
      <c r="R428" s="42"/>
      <c r="S428" s="42"/>
      <c r="T428" s="42"/>
      <c r="U428" s="42"/>
    </row>
    <row r="429" spans="1:21" x14ac:dyDescent="0.55000000000000004">
      <c r="A429" s="41"/>
      <c r="B429" s="41"/>
      <c r="C429" s="41"/>
      <c r="D429" s="41"/>
      <c r="E429" s="41"/>
      <c r="F429" s="41"/>
      <c r="G429" s="42"/>
      <c r="H429" s="42"/>
      <c r="I429" s="42"/>
      <c r="J429" s="42"/>
      <c r="K429" s="42"/>
      <c r="L429" s="42"/>
      <c r="M429" s="42"/>
      <c r="N429" s="42"/>
      <c r="O429" s="42"/>
      <c r="P429" s="42"/>
      <c r="Q429" s="42"/>
      <c r="R429" s="42"/>
      <c r="S429" s="42"/>
      <c r="T429" s="42"/>
      <c r="U429" s="42"/>
    </row>
    <row r="430" spans="1:21" x14ac:dyDescent="0.55000000000000004">
      <c r="A430" s="41"/>
      <c r="B430" s="41"/>
      <c r="C430" s="41"/>
      <c r="D430" s="41"/>
      <c r="E430" s="41"/>
      <c r="F430" s="41"/>
      <c r="G430" s="42"/>
      <c r="H430" s="42"/>
      <c r="I430" s="42"/>
      <c r="J430" s="42"/>
      <c r="K430" s="42"/>
      <c r="L430" s="42"/>
      <c r="M430" s="42"/>
      <c r="N430" s="42"/>
      <c r="O430" s="42"/>
      <c r="P430" s="42"/>
      <c r="Q430" s="42"/>
      <c r="R430" s="42"/>
      <c r="S430" s="42"/>
      <c r="T430" s="42"/>
      <c r="U430" s="42"/>
    </row>
    <row r="431" spans="1:21" x14ac:dyDescent="0.55000000000000004">
      <c r="A431" s="41"/>
      <c r="B431" s="41"/>
      <c r="C431" s="41"/>
      <c r="D431" s="41"/>
      <c r="E431" s="41"/>
      <c r="F431" s="41"/>
      <c r="G431" s="42"/>
      <c r="H431" s="42"/>
      <c r="I431" s="42"/>
      <c r="J431" s="42"/>
      <c r="K431" s="42"/>
      <c r="L431" s="42"/>
      <c r="M431" s="42"/>
      <c r="N431" s="42"/>
      <c r="O431" s="42"/>
      <c r="P431" s="42"/>
      <c r="Q431" s="42"/>
      <c r="R431" s="42"/>
      <c r="S431" s="42"/>
      <c r="T431" s="42"/>
      <c r="U431" s="42"/>
    </row>
    <row r="432" spans="1:21" x14ac:dyDescent="0.55000000000000004">
      <c r="A432" s="41"/>
      <c r="B432" s="41"/>
      <c r="C432" s="41"/>
      <c r="D432" s="41"/>
      <c r="E432" s="41"/>
      <c r="F432" s="41"/>
      <c r="G432" s="42"/>
      <c r="H432" s="42"/>
      <c r="I432" s="42"/>
      <c r="J432" s="42"/>
      <c r="K432" s="42"/>
      <c r="L432" s="42"/>
      <c r="M432" s="42"/>
      <c r="N432" s="42"/>
      <c r="O432" s="42"/>
      <c r="P432" s="42"/>
      <c r="Q432" s="42"/>
      <c r="R432" s="42"/>
      <c r="S432" s="42"/>
      <c r="T432" s="42"/>
      <c r="U432" s="42"/>
    </row>
    <row r="433" spans="1:21" x14ac:dyDescent="0.55000000000000004">
      <c r="A433" s="41"/>
      <c r="B433" s="41"/>
      <c r="C433" s="41"/>
      <c r="D433" s="41"/>
      <c r="E433" s="41"/>
      <c r="F433" s="41"/>
      <c r="G433" s="42"/>
      <c r="H433" s="42"/>
      <c r="I433" s="42"/>
      <c r="J433" s="42"/>
      <c r="K433" s="42"/>
      <c r="L433" s="42"/>
      <c r="M433" s="42"/>
      <c r="N433" s="42"/>
      <c r="O433" s="42"/>
      <c r="P433" s="42"/>
      <c r="Q433" s="42"/>
      <c r="R433" s="42"/>
      <c r="S433" s="42"/>
      <c r="T433" s="42"/>
      <c r="U433" s="42"/>
    </row>
    <row r="434" spans="1:21" x14ac:dyDescent="0.55000000000000004">
      <c r="A434" s="41"/>
      <c r="B434" s="41"/>
      <c r="C434" s="41"/>
      <c r="D434" s="41"/>
      <c r="E434" s="41"/>
      <c r="F434" s="41"/>
      <c r="G434" s="42"/>
      <c r="H434" s="42"/>
      <c r="I434" s="42"/>
      <c r="J434" s="42"/>
      <c r="K434" s="42"/>
      <c r="L434" s="42"/>
      <c r="M434" s="42"/>
      <c r="N434" s="42"/>
      <c r="O434" s="42"/>
      <c r="P434" s="42"/>
      <c r="Q434" s="42"/>
      <c r="R434" s="42"/>
      <c r="S434" s="42"/>
      <c r="T434" s="42"/>
      <c r="U434" s="42"/>
    </row>
    <row r="435" spans="1:21" x14ac:dyDescent="0.55000000000000004">
      <c r="A435" s="41"/>
      <c r="B435" s="41"/>
      <c r="C435" s="41"/>
      <c r="D435" s="41"/>
      <c r="E435" s="41"/>
      <c r="F435" s="41"/>
      <c r="G435" s="42"/>
      <c r="H435" s="42"/>
      <c r="I435" s="42"/>
      <c r="J435" s="42"/>
      <c r="K435" s="42"/>
      <c r="L435" s="42"/>
      <c r="M435" s="42"/>
      <c r="N435" s="42"/>
      <c r="O435" s="42"/>
      <c r="P435" s="42"/>
      <c r="Q435" s="42"/>
      <c r="R435" s="42"/>
      <c r="S435" s="42"/>
      <c r="T435" s="42"/>
      <c r="U435" s="42"/>
    </row>
    <row r="436" spans="1:21" x14ac:dyDescent="0.55000000000000004">
      <c r="A436" s="41"/>
      <c r="B436" s="41"/>
      <c r="C436" s="41"/>
      <c r="D436" s="41"/>
      <c r="E436" s="41"/>
      <c r="F436" s="41"/>
      <c r="G436" s="42"/>
      <c r="H436" s="42"/>
      <c r="I436" s="42"/>
      <c r="J436" s="42"/>
      <c r="K436" s="42"/>
      <c r="L436" s="42"/>
      <c r="M436" s="42"/>
      <c r="N436" s="42"/>
      <c r="O436" s="42"/>
      <c r="P436" s="42"/>
      <c r="Q436" s="42"/>
      <c r="R436" s="42"/>
      <c r="S436" s="42"/>
      <c r="T436" s="42"/>
      <c r="U436" s="42"/>
    </row>
    <row r="437" spans="1:21" x14ac:dyDescent="0.55000000000000004">
      <c r="A437" s="41"/>
      <c r="B437" s="41"/>
      <c r="C437" s="41"/>
      <c r="D437" s="41"/>
      <c r="E437" s="41"/>
      <c r="F437" s="41"/>
      <c r="G437" s="42"/>
      <c r="H437" s="42"/>
      <c r="I437" s="42"/>
      <c r="J437" s="42"/>
      <c r="K437" s="42"/>
      <c r="L437" s="42"/>
      <c r="M437" s="42"/>
      <c r="N437" s="42"/>
      <c r="O437" s="42"/>
      <c r="P437" s="42"/>
      <c r="Q437" s="42"/>
      <c r="R437" s="42"/>
      <c r="S437" s="42"/>
      <c r="T437" s="42"/>
      <c r="U437" s="42"/>
    </row>
    <row r="438" spans="1:21" x14ac:dyDescent="0.55000000000000004">
      <c r="A438" s="41"/>
      <c r="B438" s="41"/>
      <c r="C438" s="41"/>
      <c r="D438" s="41"/>
      <c r="E438" s="41"/>
      <c r="F438" s="41"/>
      <c r="G438" s="42"/>
      <c r="H438" s="42"/>
      <c r="I438" s="42"/>
      <c r="J438" s="42"/>
      <c r="K438" s="42"/>
      <c r="L438" s="42"/>
      <c r="M438" s="42"/>
      <c r="N438" s="42"/>
      <c r="O438" s="42"/>
      <c r="P438" s="42"/>
      <c r="Q438" s="42"/>
      <c r="R438" s="42"/>
      <c r="S438" s="42"/>
      <c r="T438" s="42"/>
      <c r="U438" s="42"/>
    </row>
    <row r="439" spans="1:21" x14ac:dyDescent="0.55000000000000004">
      <c r="A439" s="41"/>
      <c r="B439" s="41"/>
      <c r="C439" s="41"/>
      <c r="D439" s="41"/>
      <c r="E439" s="41"/>
      <c r="F439" s="41"/>
      <c r="G439" s="42"/>
      <c r="H439" s="42"/>
      <c r="I439" s="42"/>
      <c r="J439" s="42"/>
      <c r="K439" s="42"/>
      <c r="L439" s="42"/>
      <c r="M439" s="42"/>
      <c r="N439" s="42"/>
      <c r="O439" s="42"/>
      <c r="P439" s="42"/>
      <c r="Q439" s="42"/>
      <c r="R439" s="42"/>
      <c r="S439" s="42"/>
      <c r="T439" s="42"/>
      <c r="U439" s="42"/>
    </row>
    <row r="440" spans="1:21" x14ac:dyDescent="0.55000000000000004">
      <c r="A440" s="41"/>
      <c r="B440" s="41"/>
      <c r="C440" s="41"/>
      <c r="D440" s="41"/>
      <c r="E440" s="41"/>
      <c r="F440" s="41"/>
      <c r="G440" s="42"/>
      <c r="H440" s="42"/>
      <c r="I440" s="42"/>
      <c r="J440" s="42"/>
      <c r="K440" s="42"/>
      <c r="L440" s="42"/>
      <c r="M440" s="42"/>
      <c r="N440" s="42"/>
      <c r="O440" s="42"/>
      <c r="P440" s="42"/>
      <c r="Q440" s="42"/>
      <c r="R440" s="42"/>
      <c r="S440" s="42"/>
      <c r="T440" s="42"/>
      <c r="U440" s="42"/>
    </row>
    <row r="441" spans="1:21" x14ac:dyDescent="0.55000000000000004">
      <c r="A441" s="41"/>
      <c r="B441" s="41"/>
      <c r="C441" s="41"/>
      <c r="D441" s="41"/>
      <c r="E441" s="41"/>
      <c r="F441" s="41"/>
      <c r="G441" s="42"/>
      <c r="H441" s="42"/>
      <c r="I441" s="42"/>
      <c r="J441" s="42"/>
      <c r="K441" s="42"/>
      <c r="L441" s="42"/>
      <c r="M441" s="42"/>
      <c r="N441" s="42"/>
      <c r="O441" s="42"/>
      <c r="P441" s="42"/>
      <c r="Q441" s="42"/>
      <c r="R441" s="42"/>
      <c r="S441" s="42"/>
      <c r="T441" s="42"/>
      <c r="U441" s="42"/>
    </row>
    <row r="442" spans="1:21" x14ac:dyDescent="0.55000000000000004">
      <c r="A442" s="41"/>
      <c r="B442" s="41"/>
      <c r="C442" s="41"/>
      <c r="D442" s="41"/>
      <c r="E442" s="41"/>
      <c r="F442" s="41"/>
      <c r="G442" s="42"/>
      <c r="H442" s="42"/>
      <c r="I442" s="42"/>
      <c r="J442" s="42"/>
      <c r="K442" s="42"/>
      <c r="L442" s="42"/>
      <c r="M442" s="42"/>
      <c r="N442" s="42"/>
      <c r="O442" s="42"/>
      <c r="P442" s="42"/>
      <c r="Q442" s="42"/>
      <c r="R442" s="42"/>
      <c r="S442" s="42"/>
      <c r="T442" s="42"/>
      <c r="U442" s="42"/>
    </row>
    <row r="443" spans="1:21" x14ac:dyDescent="0.55000000000000004">
      <c r="A443" s="41"/>
      <c r="B443" s="41"/>
      <c r="C443" s="41"/>
      <c r="D443" s="41"/>
      <c r="E443" s="41"/>
      <c r="F443" s="41"/>
      <c r="G443" s="42"/>
      <c r="H443" s="42"/>
      <c r="I443" s="42"/>
      <c r="J443" s="42"/>
      <c r="K443" s="42"/>
      <c r="L443" s="42"/>
      <c r="M443" s="42"/>
      <c r="N443" s="42"/>
      <c r="O443" s="42"/>
      <c r="P443" s="42"/>
      <c r="Q443" s="42"/>
      <c r="R443" s="42"/>
      <c r="S443" s="42"/>
      <c r="T443" s="42"/>
      <c r="U443" s="42"/>
    </row>
    <row r="444" spans="1:21" x14ac:dyDescent="0.55000000000000004">
      <c r="A444" s="41"/>
      <c r="B444" s="41"/>
      <c r="C444" s="41"/>
      <c r="D444" s="41"/>
      <c r="E444" s="41"/>
      <c r="F444" s="41"/>
      <c r="G444" s="42"/>
      <c r="H444" s="42"/>
      <c r="I444" s="42"/>
      <c r="J444" s="42"/>
      <c r="K444" s="42"/>
      <c r="L444" s="42"/>
      <c r="M444" s="42"/>
      <c r="N444" s="42"/>
      <c r="O444" s="42"/>
      <c r="P444" s="42"/>
      <c r="Q444" s="42"/>
      <c r="R444" s="42"/>
      <c r="S444" s="42"/>
      <c r="T444" s="42"/>
      <c r="U444" s="42"/>
    </row>
    <row r="445" spans="1:21" x14ac:dyDescent="0.55000000000000004">
      <c r="A445" s="41"/>
      <c r="B445" s="41"/>
      <c r="C445" s="41"/>
      <c r="D445" s="41"/>
      <c r="E445" s="41"/>
      <c r="F445" s="41"/>
      <c r="G445" s="42"/>
      <c r="H445" s="42"/>
      <c r="I445" s="42"/>
      <c r="J445" s="42"/>
      <c r="K445" s="42"/>
      <c r="L445" s="42"/>
      <c r="M445" s="42"/>
      <c r="N445" s="42"/>
      <c r="O445" s="42"/>
      <c r="P445" s="42"/>
      <c r="Q445" s="42"/>
      <c r="R445" s="42"/>
      <c r="S445" s="42"/>
      <c r="T445" s="42"/>
      <c r="U445" s="42"/>
    </row>
    <row r="446" spans="1:21" x14ac:dyDescent="0.55000000000000004">
      <c r="A446" s="41"/>
      <c r="B446" s="41"/>
      <c r="C446" s="41"/>
      <c r="D446" s="41"/>
      <c r="E446" s="41"/>
      <c r="F446" s="41"/>
      <c r="G446" s="42"/>
      <c r="H446" s="42"/>
      <c r="I446" s="42"/>
      <c r="J446" s="42"/>
      <c r="K446" s="42"/>
      <c r="L446" s="42"/>
      <c r="M446" s="42"/>
      <c r="N446" s="42"/>
      <c r="O446" s="42"/>
      <c r="P446" s="42"/>
      <c r="Q446" s="42"/>
      <c r="R446" s="42"/>
      <c r="S446" s="42"/>
      <c r="T446" s="42"/>
      <c r="U446" s="42"/>
    </row>
    <row r="447" spans="1:21" x14ac:dyDescent="0.55000000000000004">
      <c r="A447" s="41"/>
      <c r="B447" s="41"/>
      <c r="C447" s="41"/>
      <c r="D447" s="41"/>
      <c r="E447" s="41"/>
      <c r="F447" s="41"/>
      <c r="G447" s="42"/>
      <c r="H447" s="42"/>
      <c r="I447" s="42"/>
      <c r="J447" s="42"/>
      <c r="K447" s="42"/>
      <c r="L447" s="42"/>
      <c r="M447" s="42"/>
      <c r="N447" s="42"/>
      <c r="O447" s="42"/>
      <c r="P447" s="42"/>
      <c r="Q447" s="42"/>
      <c r="R447" s="42"/>
      <c r="S447" s="42"/>
      <c r="T447" s="42"/>
      <c r="U447" s="42"/>
    </row>
    <row r="448" spans="1:21" x14ac:dyDescent="0.55000000000000004">
      <c r="A448" s="41"/>
      <c r="B448" s="41"/>
      <c r="C448" s="41"/>
      <c r="D448" s="41"/>
      <c r="E448" s="41"/>
      <c r="F448" s="41"/>
      <c r="G448" s="42"/>
      <c r="H448" s="42"/>
      <c r="I448" s="42"/>
      <c r="J448" s="42"/>
      <c r="K448" s="42"/>
      <c r="L448" s="42"/>
      <c r="M448" s="42"/>
      <c r="N448" s="42"/>
      <c r="O448" s="42"/>
      <c r="P448" s="42"/>
      <c r="Q448" s="42"/>
      <c r="R448" s="42"/>
      <c r="S448" s="42"/>
      <c r="T448" s="42"/>
      <c r="U448" s="42"/>
    </row>
    <row r="449" spans="1:21" x14ac:dyDescent="0.55000000000000004">
      <c r="A449" s="41"/>
      <c r="B449" s="41"/>
      <c r="C449" s="41"/>
      <c r="D449" s="41"/>
      <c r="E449" s="41"/>
      <c r="F449" s="41"/>
      <c r="G449" s="42"/>
      <c r="H449" s="42"/>
      <c r="I449" s="42"/>
      <c r="J449" s="42"/>
      <c r="K449" s="42"/>
      <c r="L449" s="42"/>
      <c r="M449" s="42"/>
      <c r="N449" s="42"/>
      <c r="O449" s="42"/>
      <c r="P449" s="42"/>
      <c r="Q449" s="42"/>
      <c r="R449" s="42"/>
      <c r="S449" s="42"/>
      <c r="T449" s="42"/>
      <c r="U449" s="42"/>
    </row>
    <row r="450" spans="1:21" x14ac:dyDescent="0.55000000000000004">
      <c r="A450" s="41"/>
      <c r="B450" s="41"/>
      <c r="C450" s="41"/>
      <c r="D450" s="41"/>
      <c r="E450" s="41"/>
      <c r="F450" s="41"/>
      <c r="G450" s="42"/>
      <c r="H450" s="42"/>
      <c r="I450" s="42"/>
      <c r="J450" s="42"/>
      <c r="K450" s="42"/>
      <c r="L450" s="42"/>
      <c r="M450" s="42"/>
      <c r="N450" s="42"/>
      <c r="O450" s="42"/>
      <c r="P450" s="42"/>
      <c r="Q450" s="42"/>
      <c r="R450" s="42"/>
      <c r="S450" s="42"/>
      <c r="T450" s="42"/>
      <c r="U450" s="42"/>
    </row>
    <row r="451" spans="1:21" x14ac:dyDescent="0.55000000000000004">
      <c r="A451" s="41"/>
      <c r="B451" s="41"/>
      <c r="C451" s="41"/>
      <c r="D451" s="41"/>
      <c r="E451" s="41"/>
      <c r="F451" s="41"/>
      <c r="G451" s="42"/>
      <c r="H451" s="42"/>
      <c r="I451" s="42"/>
      <c r="J451" s="42"/>
      <c r="K451" s="42"/>
      <c r="L451" s="42"/>
      <c r="M451" s="42"/>
      <c r="N451" s="42"/>
      <c r="O451" s="42"/>
      <c r="P451" s="42"/>
      <c r="Q451" s="42"/>
      <c r="R451" s="42"/>
      <c r="S451" s="42"/>
      <c r="T451" s="42"/>
      <c r="U451" s="42"/>
    </row>
    <row r="452" spans="1:21" x14ac:dyDescent="0.55000000000000004">
      <c r="A452" s="41"/>
      <c r="B452" s="41"/>
      <c r="C452" s="41"/>
      <c r="D452" s="41"/>
      <c r="E452" s="41"/>
      <c r="F452" s="41"/>
      <c r="G452" s="42"/>
      <c r="H452" s="42"/>
      <c r="I452" s="42"/>
      <c r="J452" s="42"/>
      <c r="K452" s="42"/>
      <c r="L452" s="42"/>
      <c r="M452" s="42"/>
      <c r="N452" s="42"/>
      <c r="O452" s="42"/>
      <c r="P452" s="42"/>
      <c r="Q452" s="42"/>
      <c r="R452" s="42"/>
      <c r="S452" s="42"/>
      <c r="T452" s="42"/>
      <c r="U452" s="42"/>
    </row>
    <row r="453" spans="1:21" x14ac:dyDescent="0.55000000000000004">
      <c r="A453" s="41"/>
      <c r="B453" s="41"/>
      <c r="C453" s="41"/>
      <c r="D453" s="41"/>
      <c r="E453" s="41"/>
      <c r="F453" s="41"/>
      <c r="G453" s="42"/>
      <c r="H453" s="42"/>
      <c r="I453" s="42"/>
      <c r="J453" s="42"/>
      <c r="K453" s="42"/>
      <c r="L453" s="42"/>
      <c r="M453" s="42"/>
      <c r="N453" s="42"/>
      <c r="O453" s="42"/>
      <c r="P453" s="42"/>
      <c r="Q453" s="42"/>
      <c r="R453" s="42"/>
      <c r="S453" s="42"/>
      <c r="T453" s="42"/>
      <c r="U453" s="42"/>
    </row>
    <row r="454" spans="1:21" x14ac:dyDescent="0.55000000000000004">
      <c r="A454" s="41"/>
      <c r="B454" s="41"/>
      <c r="C454" s="41"/>
      <c r="D454" s="41"/>
      <c r="E454" s="41"/>
      <c r="F454" s="41"/>
      <c r="G454" s="42"/>
      <c r="H454" s="42"/>
      <c r="I454" s="42"/>
      <c r="J454" s="42"/>
      <c r="K454" s="42"/>
      <c r="L454" s="42"/>
      <c r="M454" s="42"/>
      <c r="N454" s="42"/>
      <c r="O454" s="42"/>
      <c r="P454" s="42"/>
      <c r="Q454" s="42"/>
      <c r="R454" s="42"/>
      <c r="S454" s="42"/>
      <c r="T454" s="42"/>
      <c r="U454" s="42"/>
    </row>
    <row r="455" spans="1:21" x14ac:dyDescent="0.55000000000000004">
      <c r="A455" s="41"/>
      <c r="B455" s="41"/>
      <c r="C455" s="41"/>
      <c r="D455" s="41"/>
      <c r="E455" s="41"/>
      <c r="F455" s="41"/>
      <c r="G455" s="42"/>
      <c r="H455" s="42"/>
      <c r="I455" s="42"/>
      <c r="J455" s="42"/>
      <c r="K455" s="42"/>
      <c r="L455" s="42"/>
      <c r="M455" s="42"/>
      <c r="N455" s="42"/>
      <c r="O455" s="42"/>
      <c r="P455" s="42"/>
      <c r="Q455" s="42"/>
      <c r="R455" s="42"/>
      <c r="S455" s="42"/>
      <c r="T455" s="42"/>
      <c r="U455" s="42"/>
    </row>
    <row r="456" spans="1:21" x14ac:dyDescent="0.55000000000000004">
      <c r="A456" s="41"/>
      <c r="B456" s="41"/>
      <c r="C456" s="41"/>
      <c r="D456" s="41"/>
      <c r="E456" s="41"/>
      <c r="F456" s="41"/>
      <c r="G456" s="42"/>
      <c r="H456" s="42"/>
      <c r="I456" s="42"/>
      <c r="J456" s="42"/>
      <c r="K456" s="42"/>
      <c r="L456" s="42"/>
      <c r="M456" s="42"/>
      <c r="N456" s="42"/>
      <c r="O456" s="42"/>
      <c r="P456" s="42"/>
      <c r="Q456" s="42"/>
      <c r="R456" s="42"/>
      <c r="S456" s="42"/>
      <c r="T456" s="42"/>
      <c r="U456" s="42"/>
    </row>
    <row r="457" spans="1:21" x14ac:dyDescent="0.55000000000000004">
      <c r="A457" s="41"/>
      <c r="B457" s="41"/>
      <c r="C457" s="41"/>
      <c r="D457" s="41"/>
      <c r="E457" s="41"/>
      <c r="F457" s="41"/>
      <c r="G457" s="42"/>
      <c r="H457" s="42"/>
      <c r="I457" s="42"/>
      <c r="J457" s="42"/>
      <c r="K457" s="42"/>
      <c r="L457" s="42"/>
      <c r="M457" s="42"/>
      <c r="N457" s="42"/>
      <c r="O457" s="42"/>
      <c r="P457" s="42"/>
      <c r="Q457" s="42"/>
      <c r="R457" s="42"/>
      <c r="S457" s="42"/>
      <c r="T457" s="42"/>
      <c r="U457" s="42"/>
    </row>
    <row r="458" spans="1:21" x14ac:dyDescent="0.55000000000000004">
      <c r="A458" s="41"/>
      <c r="B458" s="41"/>
      <c r="C458" s="41"/>
      <c r="D458" s="41"/>
      <c r="E458" s="41"/>
      <c r="F458" s="41"/>
      <c r="G458" s="42"/>
      <c r="H458" s="42"/>
      <c r="I458" s="42"/>
      <c r="J458" s="42"/>
      <c r="K458" s="42"/>
      <c r="L458" s="42"/>
      <c r="M458" s="42"/>
      <c r="N458" s="42"/>
      <c r="O458" s="42"/>
      <c r="P458" s="42"/>
      <c r="Q458" s="42"/>
      <c r="R458" s="42"/>
      <c r="S458" s="42"/>
      <c r="T458" s="42"/>
      <c r="U458" s="42"/>
    </row>
    <row r="459" spans="1:21" x14ac:dyDescent="0.55000000000000004">
      <c r="A459" s="41"/>
      <c r="B459" s="41"/>
      <c r="C459" s="41"/>
      <c r="D459" s="41"/>
      <c r="E459" s="41"/>
      <c r="F459" s="41"/>
      <c r="G459" s="42"/>
      <c r="H459" s="42"/>
      <c r="I459" s="42"/>
      <c r="J459" s="42"/>
      <c r="K459" s="42"/>
      <c r="L459" s="42"/>
      <c r="M459" s="42"/>
      <c r="N459" s="42"/>
      <c r="O459" s="42"/>
      <c r="P459" s="42"/>
      <c r="Q459" s="42"/>
      <c r="R459" s="42"/>
      <c r="S459" s="42"/>
      <c r="T459" s="42"/>
      <c r="U459" s="42"/>
    </row>
    <row r="460" spans="1:21" x14ac:dyDescent="0.55000000000000004">
      <c r="A460" s="41"/>
      <c r="B460" s="41"/>
      <c r="C460" s="41"/>
      <c r="D460" s="41"/>
      <c r="E460" s="41"/>
      <c r="F460" s="41"/>
      <c r="G460" s="42"/>
      <c r="H460" s="42"/>
      <c r="I460" s="42"/>
      <c r="J460" s="42"/>
      <c r="K460" s="42"/>
      <c r="L460" s="42"/>
      <c r="M460" s="42"/>
      <c r="N460" s="42"/>
      <c r="O460" s="42"/>
      <c r="P460" s="42"/>
      <c r="Q460" s="42"/>
      <c r="R460" s="42"/>
      <c r="S460" s="42"/>
      <c r="T460" s="42"/>
      <c r="U460" s="42"/>
    </row>
    <row r="461" spans="1:21" x14ac:dyDescent="0.55000000000000004">
      <c r="A461" s="41"/>
      <c r="B461" s="41"/>
      <c r="C461" s="41"/>
      <c r="D461" s="41"/>
      <c r="E461" s="41"/>
      <c r="F461" s="41"/>
      <c r="G461" s="42"/>
      <c r="H461" s="42"/>
      <c r="I461" s="42"/>
      <c r="J461" s="42"/>
      <c r="K461" s="42"/>
      <c r="L461" s="42"/>
      <c r="M461" s="42"/>
      <c r="N461" s="42"/>
      <c r="O461" s="42"/>
      <c r="P461" s="42"/>
      <c r="Q461" s="42"/>
      <c r="R461" s="42"/>
      <c r="S461" s="42"/>
      <c r="T461" s="42"/>
      <c r="U461" s="42"/>
    </row>
    <row r="462" spans="1:21" x14ac:dyDescent="0.55000000000000004">
      <c r="A462" s="41"/>
      <c r="B462" s="41"/>
      <c r="C462" s="41"/>
      <c r="D462" s="41"/>
      <c r="E462" s="41"/>
      <c r="F462" s="41"/>
      <c r="G462" s="42"/>
      <c r="H462" s="42"/>
      <c r="I462" s="42"/>
      <c r="J462" s="42"/>
      <c r="K462" s="42"/>
      <c r="L462" s="42"/>
      <c r="M462" s="42"/>
      <c r="N462" s="42"/>
      <c r="O462" s="42"/>
      <c r="P462" s="42"/>
      <c r="Q462" s="42"/>
      <c r="R462" s="42"/>
      <c r="S462" s="42"/>
      <c r="T462" s="42"/>
      <c r="U462" s="42"/>
    </row>
    <row r="463" spans="1:21" x14ac:dyDescent="0.55000000000000004">
      <c r="A463" s="41"/>
      <c r="B463" s="41"/>
      <c r="C463" s="41"/>
      <c r="D463" s="41"/>
      <c r="E463" s="41"/>
      <c r="F463" s="41"/>
      <c r="G463" s="42"/>
      <c r="H463" s="42"/>
      <c r="I463" s="42"/>
      <c r="J463" s="42"/>
      <c r="K463" s="42"/>
      <c r="L463" s="42"/>
      <c r="M463" s="42"/>
      <c r="N463" s="42"/>
      <c r="O463" s="42"/>
      <c r="P463" s="42"/>
      <c r="Q463" s="42"/>
      <c r="R463" s="42"/>
      <c r="S463" s="42"/>
      <c r="T463" s="42"/>
      <c r="U463" s="42"/>
    </row>
    <row r="464" spans="1:21" x14ac:dyDescent="0.55000000000000004">
      <c r="A464" s="41"/>
      <c r="B464" s="41"/>
      <c r="C464" s="41"/>
      <c r="D464" s="41"/>
      <c r="E464" s="41"/>
      <c r="F464" s="41"/>
      <c r="G464" s="42"/>
      <c r="H464" s="42"/>
      <c r="I464" s="42"/>
      <c r="J464" s="42"/>
      <c r="K464" s="42"/>
      <c r="L464" s="42"/>
      <c r="M464" s="42"/>
      <c r="N464" s="42"/>
      <c r="O464" s="42"/>
      <c r="P464" s="42"/>
      <c r="Q464" s="42"/>
      <c r="R464" s="42"/>
      <c r="S464" s="42"/>
      <c r="T464" s="42"/>
      <c r="U464" s="42"/>
    </row>
    <row r="465" spans="1:21" x14ac:dyDescent="0.55000000000000004">
      <c r="A465" s="41"/>
      <c r="B465" s="41"/>
      <c r="C465" s="41"/>
      <c r="D465" s="41"/>
      <c r="E465" s="41"/>
      <c r="F465" s="41"/>
      <c r="G465" s="42"/>
      <c r="H465" s="42"/>
      <c r="I465" s="42"/>
      <c r="J465" s="42"/>
      <c r="K465" s="42"/>
      <c r="L465" s="42"/>
      <c r="M465" s="42"/>
      <c r="N465" s="42"/>
      <c r="O465" s="42"/>
      <c r="P465" s="42"/>
      <c r="Q465" s="42"/>
      <c r="R465" s="42"/>
      <c r="S465" s="42"/>
      <c r="T465" s="42"/>
      <c r="U465" s="42"/>
    </row>
    <row r="466" spans="1:21" x14ac:dyDescent="0.55000000000000004">
      <c r="A466" s="41"/>
      <c r="B466" s="41"/>
      <c r="C466" s="41"/>
      <c r="D466" s="41"/>
      <c r="E466" s="41"/>
      <c r="F466" s="41"/>
      <c r="G466" s="42"/>
      <c r="H466" s="42"/>
      <c r="I466" s="42"/>
      <c r="J466" s="42"/>
      <c r="K466" s="42"/>
      <c r="L466" s="42"/>
      <c r="M466" s="42"/>
      <c r="N466" s="42"/>
      <c r="O466" s="42"/>
      <c r="P466" s="42"/>
      <c r="Q466" s="42"/>
      <c r="R466" s="42"/>
      <c r="S466" s="42"/>
      <c r="T466" s="42"/>
      <c r="U466" s="42"/>
    </row>
    <row r="467" spans="1:21" x14ac:dyDescent="0.55000000000000004">
      <c r="A467" s="41"/>
      <c r="B467" s="41"/>
      <c r="C467" s="41"/>
      <c r="D467" s="41"/>
      <c r="E467" s="41"/>
      <c r="F467" s="41"/>
      <c r="G467" s="42"/>
      <c r="H467" s="42"/>
      <c r="I467" s="42"/>
      <c r="J467" s="42"/>
      <c r="K467" s="42"/>
      <c r="L467" s="42"/>
      <c r="M467" s="42"/>
      <c r="N467" s="42"/>
      <c r="O467" s="42"/>
      <c r="P467" s="42"/>
      <c r="Q467" s="42"/>
      <c r="R467" s="42"/>
      <c r="S467" s="42"/>
      <c r="T467" s="42"/>
      <c r="U467" s="42"/>
    </row>
    <row r="468" spans="1:21" x14ac:dyDescent="0.55000000000000004">
      <c r="A468" s="41"/>
      <c r="B468" s="41"/>
      <c r="C468" s="41"/>
      <c r="D468" s="41"/>
      <c r="E468" s="41"/>
      <c r="F468" s="41"/>
      <c r="G468" s="42"/>
      <c r="H468" s="42"/>
      <c r="I468" s="42"/>
      <c r="J468" s="42"/>
      <c r="K468" s="42"/>
      <c r="L468" s="42"/>
      <c r="M468" s="42"/>
      <c r="N468" s="42"/>
      <c r="O468" s="42"/>
      <c r="P468" s="42"/>
      <c r="Q468" s="42"/>
      <c r="R468" s="42"/>
      <c r="S468" s="42"/>
      <c r="T468" s="42"/>
      <c r="U468" s="42"/>
    </row>
    <row r="469" spans="1:21" x14ac:dyDescent="0.55000000000000004">
      <c r="A469" s="41"/>
      <c r="B469" s="41"/>
      <c r="C469" s="41"/>
      <c r="D469" s="41"/>
      <c r="E469" s="41"/>
      <c r="F469" s="41"/>
      <c r="G469" s="42"/>
      <c r="H469" s="42"/>
      <c r="I469" s="42"/>
      <c r="J469" s="42"/>
      <c r="K469" s="42"/>
      <c r="L469" s="42"/>
      <c r="M469" s="42"/>
      <c r="N469" s="42"/>
      <c r="O469" s="42"/>
      <c r="P469" s="42"/>
      <c r="Q469" s="42"/>
      <c r="R469" s="42"/>
      <c r="S469" s="42"/>
      <c r="T469" s="42"/>
      <c r="U469" s="42"/>
    </row>
    <row r="470" spans="1:21" x14ac:dyDescent="0.55000000000000004">
      <c r="A470" s="41"/>
      <c r="B470" s="41"/>
      <c r="C470" s="41"/>
      <c r="D470" s="41"/>
      <c r="E470" s="41"/>
      <c r="F470" s="41"/>
      <c r="G470" s="42"/>
      <c r="H470" s="42"/>
      <c r="I470" s="42"/>
      <c r="J470" s="42"/>
      <c r="K470" s="42"/>
      <c r="L470" s="42"/>
      <c r="M470" s="42"/>
      <c r="N470" s="42"/>
      <c r="O470" s="42"/>
      <c r="P470" s="42"/>
      <c r="Q470" s="42"/>
      <c r="R470" s="42"/>
      <c r="S470" s="42"/>
      <c r="T470" s="42"/>
      <c r="U470" s="42"/>
    </row>
    <row r="471" spans="1:21" x14ac:dyDescent="0.55000000000000004">
      <c r="A471" s="41"/>
      <c r="B471" s="41"/>
      <c r="C471" s="41"/>
      <c r="D471" s="41"/>
      <c r="E471" s="41"/>
      <c r="F471" s="41"/>
      <c r="G471" s="42"/>
      <c r="H471" s="42"/>
      <c r="I471" s="42"/>
      <c r="J471" s="42"/>
      <c r="K471" s="42"/>
      <c r="L471" s="42"/>
      <c r="M471" s="42"/>
      <c r="N471" s="42"/>
      <c r="O471" s="42"/>
      <c r="P471" s="42"/>
      <c r="Q471" s="42"/>
      <c r="R471" s="42"/>
      <c r="S471" s="42"/>
      <c r="T471" s="42"/>
      <c r="U471" s="42"/>
    </row>
    <row r="472" spans="1:21" x14ac:dyDescent="0.55000000000000004">
      <c r="A472" s="41"/>
      <c r="B472" s="41"/>
      <c r="C472" s="41"/>
      <c r="D472" s="41"/>
      <c r="E472" s="41"/>
      <c r="F472" s="41"/>
      <c r="G472" s="42"/>
      <c r="H472" s="42"/>
      <c r="I472" s="42"/>
      <c r="J472" s="42"/>
      <c r="K472" s="42"/>
      <c r="L472" s="42"/>
      <c r="M472" s="42"/>
      <c r="N472" s="42"/>
      <c r="O472" s="42"/>
      <c r="P472" s="42"/>
      <c r="Q472" s="42"/>
      <c r="R472" s="42"/>
      <c r="S472" s="42"/>
      <c r="T472" s="42"/>
      <c r="U472" s="42"/>
    </row>
    <row r="473" spans="1:21" x14ac:dyDescent="0.55000000000000004">
      <c r="A473" s="41"/>
      <c r="B473" s="41"/>
      <c r="C473" s="41"/>
      <c r="D473" s="41"/>
      <c r="E473" s="41"/>
      <c r="F473" s="41"/>
      <c r="G473" s="42"/>
      <c r="H473" s="42"/>
      <c r="I473" s="42"/>
      <c r="J473" s="42"/>
      <c r="K473" s="42"/>
      <c r="L473" s="42"/>
      <c r="M473" s="42"/>
      <c r="N473" s="42"/>
      <c r="O473" s="42"/>
      <c r="P473" s="42"/>
      <c r="Q473" s="42"/>
      <c r="R473" s="42"/>
      <c r="S473" s="42"/>
      <c r="T473" s="42"/>
      <c r="U473" s="42"/>
    </row>
    <row r="474" spans="1:21" x14ac:dyDescent="0.55000000000000004">
      <c r="A474" s="41"/>
      <c r="B474" s="41"/>
      <c r="C474" s="41"/>
      <c r="D474" s="41"/>
      <c r="E474" s="41"/>
      <c r="F474" s="41"/>
      <c r="G474" s="42"/>
      <c r="H474" s="42"/>
      <c r="I474" s="42"/>
      <c r="J474" s="42"/>
      <c r="K474" s="42"/>
      <c r="L474" s="42"/>
      <c r="M474" s="42"/>
      <c r="N474" s="42"/>
      <c r="O474" s="42"/>
      <c r="P474" s="42"/>
      <c r="Q474" s="42"/>
      <c r="R474" s="42"/>
      <c r="S474" s="42"/>
      <c r="T474" s="42"/>
      <c r="U474" s="42"/>
    </row>
    <row r="475" spans="1:21" x14ac:dyDescent="0.55000000000000004">
      <c r="A475" s="41"/>
      <c r="B475" s="41"/>
      <c r="C475" s="41"/>
      <c r="D475" s="41"/>
      <c r="E475" s="41"/>
      <c r="F475" s="41"/>
      <c r="G475" s="42"/>
      <c r="H475" s="42"/>
      <c r="I475" s="42"/>
      <c r="J475" s="42"/>
      <c r="K475" s="42"/>
      <c r="L475" s="42"/>
      <c r="M475" s="42"/>
      <c r="N475" s="42"/>
      <c r="O475" s="42"/>
      <c r="P475" s="42"/>
      <c r="Q475" s="42"/>
      <c r="R475" s="42"/>
      <c r="S475" s="42"/>
      <c r="T475" s="42"/>
      <c r="U475" s="42"/>
    </row>
    <row r="476" spans="1:21" x14ac:dyDescent="0.55000000000000004">
      <c r="A476" s="41"/>
      <c r="B476" s="41"/>
      <c r="C476" s="41"/>
      <c r="D476" s="41"/>
      <c r="E476" s="41"/>
      <c r="F476" s="41"/>
      <c r="G476" s="42"/>
      <c r="H476" s="42"/>
      <c r="I476" s="42"/>
      <c r="J476" s="42"/>
      <c r="K476" s="42"/>
      <c r="L476" s="42"/>
      <c r="M476" s="42"/>
      <c r="N476" s="42"/>
      <c r="O476" s="42"/>
      <c r="P476" s="42"/>
      <c r="Q476" s="42"/>
      <c r="R476" s="42"/>
      <c r="S476" s="42"/>
      <c r="T476" s="42"/>
      <c r="U476" s="42"/>
    </row>
    <row r="477" spans="1:21" x14ac:dyDescent="0.55000000000000004">
      <c r="A477" s="41"/>
      <c r="B477" s="41"/>
      <c r="C477" s="41"/>
      <c r="D477" s="41"/>
      <c r="E477" s="41"/>
      <c r="F477" s="41"/>
      <c r="G477" s="42"/>
      <c r="H477" s="42"/>
      <c r="I477" s="42"/>
      <c r="J477" s="42"/>
      <c r="K477" s="42"/>
      <c r="L477" s="42"/>
      <c r="M477" s="42"/>
      <c r="N477" s="42"/>
      <c r="O477" s="42"/>
      <c r="P477" s="42"/>
      <c r="Q477" s="42"/>
      <c r="R477" s="42"/>
      <c r="S477" s="42"/>
      <c r="T477" s="42"/>
      <c r="U477" s="42"/>
    </row>
    <row r="478" spans="1:21" x14ac:dyDescent="0.55000000000000004">
      <c r="A478" s="41"/>
      <c r="B478" s="41"/>
      <c r="C478" s="41"/>
      <c r="D478" s="41"/>
      <c r="E478" s="41"/>
      <c r="F478" s="41"/>
      <c r="G478" s="42"/>
      <c r="H478" s="42"/>
      <c r="I478" s="42"/>
      <c r="J478" s="42"/>
      <c r="K478" s="42"/>
      <c r="L478" s="42"/>
      <c r="M478" s="42"/>
      <c r="N478" s="42"/>
      <c r="O478" s="42"/>
      <c r="P478" s="42"/>
      <c r="Q478" s="42"/>
      <c r="R478" s="42"/>
      <c r="S478" s="42"/>
      <c r="T478" s="42"/>
      <c r="U478" s="42"/>
    </row>
    <row r="479" spans="1:21" x14ac:dyDescent="0.55000000000000004">
      <c r="A479" s="41"/>
      <c r="B479" s="41"/>
      <c r="C479" s="41"/>
      <c r="D479" s="41"/>
      <c r="E479" s="41"/>
      <c r="F479" s="41"/>
      <c r="G479" s="42"/>
      <c r="H479" s="42"/>
      <c r="I479" s="42"/>
      <c r="J479" s="42"/>
      <c r="K479" s="42"/>
      <c r="L479" s="42"/>
      <c r="M479" s="42"/>
      <c r="N479" s="42"/>
      <c r="O479" s="42"/>
      <c r="P479" s="42"/>
      <c r="Q479" s="42"/>
      <c r="R479" s="42"/>
      <c r="S479" s="42"/>
      <c r="T479" s="42"/>
      <c r="U479" s="42"/>
    </row>
    <row r="480" spans="1:21" x14ac:dyDescent="0.55000000000000004">
      <c r="A480" s="41"/>
      <c r="B480" s="41"/>
      <c r="C480" s="41"/>
      <c r="D480" s="41"/>
      <c r="E480" s="41"/>
      <c r="F480" s="41"/>
      <c r="G480" s="42"/>
      <c r="H480" s="42"/>
      <c r="I480" s="42"/>
      <c r="J480" s="42"/>
      <c r="K480" s="42"/>
      <c r="L480" s="42"/>
      <c r="M480" s="42"/>
      <c r="N480" s="42"/>
      <c r="O480" s="42"/>
      <c r="P480" s="42"/>
      <c r="Q480" s="42"/>
      <c r="R480" s="42"/>
      <c r="S480" s="42"/>
      <c r="T480" s="42"/>
      <c r="U480" s="42"/>
    </row>
    <row r="481" spans="1:21" x14ac:dyDescent="0.55000000000000004">
      <c r="A481" s="41"/>
      <c r="B481" s="41"/>
      <c r="C481" s="41"/>
      <c r="D481" s="41"/>
      <c r="E481" s="41"/>
      <c r="F481" s="41"/>
      <c r="G481" s="42"/>
      <c r="H481" s="42"/>
      <c r="I481" s="42"/>
      <c r="J481" s="42"/>
      <c r="K481" s="42"/>
      <c r="L481" s="42"/>
      <c r="M481" s="42"/>
      <c r="N481" s="42"/>
      <c r="O481" s="42"/>
      <c r="P481" s="42"/>
      <c r="Q481" s="42"/>
      <c r="R481" s="42"/>
      <c r="S481" s="42"/>
      <c r="T481" s="42"/>
      <c r="U481" s="42"/>
    </row>
    <row r="482" spans="1:21" x14ac:dyDescent="0.55000000000000004">
      <c r="A482" s="41"/>
      <c r="B482" s="41"/>
      <c r="C482" s="41"/>
      <c r="D482" s="41"/>
      <c r="E482" s="41"/>
      <c r="F482" s="41"/>
      <c r="G482" s="42"/>
      <c r="H482" s="42"/>
      <c r="I482" s="42"/>
      <c r="J482" s="42"/>
      <c r="K482" s="42"/>
      <c r="L482" s="42"/>
      <c r="M482" s="42"/>
      <c r="N482" s="42"/>
      <c r="O482" s="42"/>
      <c r="P482" s="42"/>
      <c r="Q482" s="42"/>
      <c r="R482" s="42"/>
      <c r="S482" s="42"/>
      <c r="T482" s="42"/>
      <c r="U482" s="42"/>
    </row>
    <row r="483" spans="1:21" x14ac:dyDescent="0.55000000000000004">
      <c r="A483" s="41"/>
      <c r="B483" s="41"/>
      <c r="C483" s="41"/>
      <c r="D483" s="41"/>
      <c r="E483" s="41"/>
      <c r="F483" s="41"/>
      <c r="G483" s="42"/>
      <c r="H483" s="42"/>
      <c r="I483" s="42"/>
      <c r="J483" s="42"/>
      <c r="K483" s="42"/>
      <c r="L483" s="42"/>
      <c r="M483" s="42"/>
      <c r="N483" s="42"/>
      <c r="O483" s="42"/>
      <c r="P483" s="42"/>
      <c r="Q483" s="42"/>
      <c r="R483" s="42"/>
      <c r="S483" s="42"/>
      <c r="T483" s="42"/>
      <c r="U483" s="42"/>
    </row>
    <row r="484" spans="1:21" x14ac:dyDescent="0.55000000000000004">
      <c r="A484" s="41"/>
      <c r="B484" s="41"/>
      <c r="C484" s="41"/>
      <c r="D484" s="41"/>
      <c r="E484" s="41"/>
      <c r="F484" s="41"/>
      <c r="G484" s="42"/>
      <c r="H484" s="42"/>
      <c r="I484" s="42"/>
      <c r="J484" s="42"/>
      <c r="K484" s="42"/>
      <c r="L484" s="42"/>
      <c r="M484" s="42"/>
      <c r="N484" s="42"/>
      <c r="O484" s="42"/>
      <c r="P484" s="42"/>
      <c r="Q484" s="42"/>
      <c r="R484" s="42"/>
      <c r="S484" s="42"/>
      <c r="T484" s="42"/>
      <c r="U484" s="42"/>
    </row>
    <row r="485" spans="1:21" x14ac:dyDescent="0.55000000000000004">
      <c r="A485" s="41"/>
      <c r="B485" s="41"/>
      <c r="C485" s="41"/>
      <c r="D485" s="41"/>
      <c r="E485" s="41"/>
      <c r="F485" s="41"/>
      <c r="G485" s="42"/>
      <c r="H485" s="42"/>
      <c r="I485" s="42"/>
      <c r="J485" s="42"/>
      <c r="K485" s="42"/>
      <c r="L485" s="42"/>
      <c r="M485" s="42"/>
      <c r="N485" s="42"/>
      <c r="O485" s="42"/>
      <c r="P485" s="42"/>
      <c r="Q485" s="42"/>
      <c r="R485" s="42"/>
      <c r="S485" s="42"/>
      <c r="T485" s="42"/>
      <c r="U485" s="42"/>
    </row>
    <row r="486" spans="1:21" x14ac:dyDescent="0.55000000000000004">
      <c r="A486" s="41"/>
      <c r="B486" s="41"/>
      <c r="C486" s="41"/>
      <c r="D486" s="41"/>
      <c r="E486" s="41"/>
      <c r="F486" s="41"/>
      <c r="G486" s="42"/>
      <c r="H486" s="42"/>
      <c r="I486" s="42"/>
      <c r="J486" s="42"/>
      <c r="K486" s="42"/>
      <c r="L486" s="42"/>
      <c r="M486" s="42"/>
      <c r="N486" s="42"/>
      <c r="O486" s="42"/>
      <c r="P486" s="42"/>
      <c r="Q486" s="42"/>
      <c r="R486" s="42"/>
      <c r="S486" s="42"/>
      <c r="T486" s="42"/>
      <c r="U486" s="42"/>
    </row>
    <row r="487" spans="1:21" x14ac:dyDescent="0.55000000000000004">
      <c r="A487" s="41"/>
      <c r="B487" s="41"/>
      <c r="C487" s="41"/>
      <c r="D487" s="41"/>
      <c r="E487" s="41"/>
      <c r="F487" s="41"/>
      <c r="G487" s="42"/>
      <c r="H487" s="42"/>
      <c r="I487" s="42"/>
      <c r="J487" s="42"/>
      <c r="K487" s="42"/>
      <c r="L487" s="42"/>
      <c r="M487" s="42"/>
      <c r="N487" s="42"/>
      <c r="O487" s="42"/>
      <c r="P487" s="42"/>
      <c r="Q487" s="42"/>
      <c r="R487" s="42"/>
      <c r="S487" s="42"/>
      <c r="T487" s="42"/>
      <c r="U487" s="42"/>
    </row>
    <row r="488" spans="1:21" x14ac:dyDescent="0.55000000000000004">
      <c r="A488" s="41"/>
      <c r="B488" s="41"/>
      <c r="C488" s="41"/>
      <c r="D488" s="41"/>
      <c r="E488" s="41"/>
      <c r="F488" s="41"/>
      <c r="G488" s="42"/>
      <c r="H488" s="42"/>
      <c r="I488" s="42"/>
      <c r="J488" s="42"/>
      <c r="K488" s="42"/>
      <c r="L488" s="42"/>
      <c r="M488" s="42"/>
      <c r="N488" s="42"/>
      <c r="O488" s="42"/>
      <c r="P488" s="42"/>
      <c r="Q488" s="42"/>
      <c r="R488" s="42"/>
      <c r="S488" s="42"/>
      <c r="T488" s="42"/>
      <c r="U488" s="42"/>
    </row>
    <row r="489" spans="1:21" x14ac:dyDescent="0.55000000000000004">
      <c r="A489" s="41"/>
      <c r="B489" s="41"/>
      <c r="C489" s="41"/>
      <c r="D489" s="41"/>
      <c r="E489" s="41"/>
      <c r="F489" s="41"/>
      <c r="G489" s="42"/>
      <c r="H489" s="42"/>
      <c r="I489" s="42"/>
      <c r="J489" s="42"/>
      <c r="K489" s="42"/>
      <c r="L489" s="42"/>
      <c r="M489" s="42"/>
      <c r="N489" s="42"/>
      <c r="O489" s="42"/>
      <c r="P489" s="42"/>
      <c r="Q489" s="42"/>
      <c r="R489" s="42"/>
      <c r="S489" s="42"/>
      <c r="T489" s="42"/>
      <c r="U489" s="42"/>
    </row>
    <row r="490" spans="1:21" x14ac:dyDescent="0.55000000000000004">
      <c r="A490" s="41"/>
      <c r="B490" s="41"/>
      <c r="C490" s="41"/>
      <c r="D490" s="41"/>
      <c r="E490" s="41"/>
      <c r="F490" s="41"/>
      <c r="G490" s="42"/>
      <c r="H490" s="42"/>
      <c r="I490" s="42"/>
      <c r="J490" s="42"/>
      <c r="K490" s="42"/>
      <c r="L490" s="42"/>
      <c r="M490" s="42"/>
      <c r="N490" s="42"/>
      <c r="O490" s="42"/>
      <c r="P490" s="42"/>
      <c r="Q490" s="42"/>
      <c r="R490" s="42"/>
      <c r="S490" s="42"/>
      <c r="T490" s="42"/>
      <c r="U490" s="42"/>
    </row>
    <row r="491" spans="1:21" x14ac:dyDescent="0.55000000000000004">
      <c r="A491" s="41"/>
      <c r="B491" s="41"/>
      <c r="C491" s="41"/>
      <c r="D491" s="41"/>
      <c r="E491" s="41"/>
      <c r="F491" s="41"/>
      <c r="G491" s="42"/>
      <c r="H491" s="42"/>
      <c r="I491" s="42"/>
      <c r="J491" s="42"/>
      <c r="K491" s="42"/>
      <c r="L491" s="42"/>
      <c r="M491" s="42"/>
      <c r="N491" s="42"/>
      <c r="O491" s="42"/>
      <c r="P491" s="42"/>
      <c r="Q491" s="42"/>
      <c r="R491" s="42"/>
      <c r="S491" s="42"/>
      <c r="T491" s="42"/>
      <c r="U491" s="42"/>
    </row>
    <row r="492" spans="1:21" x14ac:dyDescent="0.55000000000000004">
      <c r="A492" s="41"/>
      <c r="B492" s="41"/>
      <c r="C492" s="41"/>
      <c r="D492" s="41"/>
      <c r="E492" s="41"/>
      <c r="F492" s="41"/>
      <c r="G492" s="42"/>
      <c r="H492" s="42"/>
      <c r="I492" s="42"/>
      <c r="J492" s="42"/>
      <c r="K492" s="42"/>
      <c r="L492" s="42"/>
      <c r="M492" s="42"/>
      <c r="N492" s="42"/>
      <c r="O492" s="42"/>
      <c r="P492" s="42"/>
      <c r="Q492" s="42"/>
      <c r="R492" s="42"/>
      <c r="S492" s="42"/>
      <c r="T492" s="42"/>
      <c r="U492" s="42"/>
    </row>
    <row r="493" spans="1:21" x14ac:dyDescent="0.55000000000000004">
      <c r="A493" s="41"/>
      <c r="B493" s="41"/>
      <c r="C493" s="41"/>
      <c r="D493" s="41"/>
      <c r="E493" s="41"/>
      <c r="F493" s="41"/>
      <c r="G493" s="42"/>
      <c r="H493" s="42"/>
      <c r="I493" s="42"/>
      <c r="J493" s="42"/>
      <c r="K493" s="42"/>
      <c r="L493" s="42"/>
      <c r="M493" s="42"/>
      <c r="N493" s="42"/>
      <c r="O493" s="42"/>
      <c r="P493" s="42"/>
      <c r="Q493" s="42"/>
      <c r="R493" s="42"/>
      <c r="S493" s="42"/>
      <c r="T493" s="42"/>
      <c r="U493" s="42"/>
    </row>
    <row r="494" spans="1:21" x14ac:dyDescent="0.55000000000000004">
      <c r="A494" s="41"/>
      <c r="B494" s="41"/>
      <c r="C494" s="41"/>
      <c r="D494" s="41"/>
      <c r="E494" s="41"/>
      <c r="F494" s="41"/>
      <c r="G494" s="42"/>
      <c r="H494" s="42"/>
      <c r="I494" s="42"/>
      <c r="J494" s="42"/>
      <c r="K494" s="42"/>
      <c r="L494" s="42"/>
      <c r="M494" s="42"/>
      <c r="N494" s="42"/>
      <c r="O494" s="42"/>
      <c r="P494" s="42"/>
      <c r="Q494" s="42"/>
      <c r="R494" s="42"/>
      <c r="S494" s="42"/>
      <c r="T494" s="42"/>
      <c r="U494" s="42"/>
    </row>
    <row r="495" spans="1:21" x14ac:dyDescent="0.55000000000000004">
      <c r="A495" s="41"/>
      <c r="B495" s="41"/>
      <c r="C495" s="41"/>
      <c r="D495" s="41"/>
      <c r="E495" s="41"/>
      <c r="F495" s="41"/>
      <c r="G495" s="42"/>
      <c r="H495" s="42"/>
      <c r="I495" s="42"/>
      <c r="J495" s="42"/>
      <c r="K495" s="42"/>
      <c r="L495" s="42"/>
      <c r="M495" s="42"/>
      <c r="N495" s="42"/>
      <c r="O495" s="42"/>
      <c r="P495" s="42"/>
      <c r="Q495" s="42"/>
      <c r="R495" s="42"/>
      <c r="S495" s="42"/>
      <c r="T495" s="42"/>
      <c r="U495" s="42"/>
    </row>
    <row r="496" spans="1:21" x14ac:dyDescent="0.55000000000000004">
      <c r="A496" s="41"/>
      <c r="B496" s="41"/>
      <c r="C496" s="41"/>
      <c r="D496" s="41"/>
      <c r="E496" s="41"/>
      <c r="F496" s="41"/>
      <c r="G496" s="42"/>
      <c r="H496" s="42"/>
      <c r="I496" s="42"/>
      <c r="J496" s="42"/>
      <c r="K496" s="42"/>
      <c r="L496" s="42"/>
      <c r="M496" s="42"/>
      <c r="N496" s="42"/>
      <c r="O496" s="42"/>
      <c r="P496" s="42"/>
      <c r="Q496" s="42"/>
      <c r="R496" s="42"/>
      <c r="S496" s="42"/>
      <c r="T496" s="42"/>
      <c r="U496" s="42"/>
    </row>
    <row r="497" spans="1:21" x14ac:dyDescent="0.55000000000000004">
      <c r="A497" s="41"/>
      <c r="B497" s="41"/>
      <c r="C497" s="41"/>
      <c r="D497" s="41"/>
      <c r="E497" s="41"/>
      <c r="F497" s="41"/>
      <c r="G497" s="42"/>
      <c r="H497" s="42"/>
      <c r="I497" s="42"/>
      <c r="J497" s="42"/>
      <c r="K497" s="42"/>
      <c r="L497" s="42"/>
      <c r="M497" s="42"/>
      <c r="N497" s="42"/>
      <c r="O497" s="42"/>
      <c r="P497" s="42"/>
      <c r="Q497" s="42"/>
      <c r="R497" s="42"/>
      <c r="S497" s="42"/>
      <c r="T497" s="42"/>
      <c r="U497" s="42"/>
    </row>
    <row r="498" spans="1:21" x14ac:dyDescent="0.55000000000000004">
      <c r="A498" s="41"/>
      <c r="B498" s="41"/>
      <c r="C498" s="41"/>
      <c r="D498" s="41"/>
      <c r="E498" s="41"/>
      <c r="F498" s="41"/>
      <c r="G498" s="42"/>
      <c r="H498" s="42"/>
      <c r="I498" s="42"/>
      <c r="J498" s="42"/>
      <c r="K498" s="42"/>
      <c r="L498" s="42"/>
      <c r="M498" s="42"/>
      <c r="N498" s="42"/>
      <c r="O498" s="42"/>
      <c r="P498" s="42"/>
      <c r="Q498" s="42"/>
      <c r="R498" s="42"/>
      <c r="S498" s="42"/>
      <c r="T498" s="42"/>
      <c r="U498" s="42"/>
    </row>
    <row r="499" spans="1:21" x14ac:dyDescent="0.55000000000000004">
      <c r="A499" s="41"/>
      <c r="B499" s="41"/>
      <c r="C499" s="41"/>
      <c r="D499" s="41"/>
      <c r="E499" s="41"/>
      <c r="F499" s="41"/>
      <c r="G499" s="42"/>
      <c r="H499" s="42"/>
      <c r="I499" s="42"/>
      <c r="J499" s="42"/>
      <c r="K499" s="42"/>
      <c r="L499" s="42"/>
      <c r="M499" s="42"/>
      <c r="N499" s="42"/>
      <c r="O499" s="42"/>
      <c r="P499" s="42"/>
      <c r="Q499" s="42"/>
      <c r="R499" s="42"/>
      <c r="S499" s="42"/>
      <c r="T499" s="42"/>
      <c r="U499" s="42"/>
    </row>
    <row r="500" spans="1:21" x14ac:dyDescent="0.55000000000000004">
      <c r="A500" s="41"/>
      <c r="B500" s="41"/>
      <c r="C500" s="41"/>
      <c r="D500" s="41"/>
      <c r="E500" s="41"/>
      <c r="F500" s="41"/>
      <c r="G500" s="42"/>
      <c r="H500" s="42"/>
      <c r="I500" s="42"/>
      <c r="J500" s="42"/>
      <c r="K500" s="42"/>
      <c r="L500" s="42"/>
      <c r="M500" s="42"/>
      <c r="N500" s="42"/>
      <c r="O500" s="42"/>
      <c r="P500" s="42"/>
      <c r="Q500" s="42"/>
      <c r="R500" s="42"/>
      <c r="S500" s="42"/>
      <c r="T500" s="42"/>
      <c r="U500" s="42"/>
    </row>
    <row r="501" spans="1:21" x14ac:dyDescent="0.55000000000000004">
      <c r="A501" s="41"/>
      <c r="B501" s="41"/>
      <c r="C501" s="41"/>
      <c r="D501" s="41"/>
      <c r="E501" s="41"/>
      <c r="F501" s="41"/>
      <c r="G501" s="42"/>
      <c r="H501" s="42"/>
      <c r="I501" s="42"/>
      <c r="J501" s="42"/>
      <c r="K501" s="42"/>
      <c r="L501" s="42"/>
      <c r="M501" s="42"/>
      <c r="N501" s="42"/>
      <c r="O501" s="42"/>
      <c r="P501" s="42"/>
      <c r="Q501" s="42"/>
      <c r="R501" s="42"/>
      <c r="S501" s="42"/>
      <c r="T501" s="42"/>
      <c r="U501" s="42"/>
    </row>
    <row r="502" spans="1:21" x14ac:dyDescent="0.55000000000000004">
      <c r="A502" s="41"/>
      <c r="B502" s="41"/>
      <c r="C502" s="41"/>
      <c r="D502" s="41"/>
      <c r="E502" s="41"/>
      <c r="F502" s="41"/>
      <c r="G502" s="42"/>
      <c r="H502" s="42"/>
      <c r="I502" s="42"/>
      <c r="J502" s="42"/>
      <c r="K502" s="42"/>
      <c r="L502" s="42"/>
      <c r="M502" s="42"/>
      <c r="N502" s="42"/>
      <c r="O502" s="42"/>
      <c r="P502" s="42"/>
      <c r="Q502" s="42"/>
      <c r="R502" s="42"/>
      <c r="S502" s="42"/>
      <c r="T502" s="42"/>
      <c r="U502" s="42"/>
    </row>
    <row r="503" spans="1:21" x14ac:dyDescent="0.55000000000000004">
      <c r="A503" s="41"/>
      <c r="B503" s="41"/>
      <c r="C503" s="41"/>
      <c r="D503" s="41"/>
      <c r="E503" s="41"/>
      <c r="F503" s="41"/>
      <c r="G503" s="42"/>
      <c r="H503" s="42"/>
      <c r="I503" s="42"/>
      <c r="J503" s="42"/>
      <c r="K503" s="42"/>
      <c r="L503" s="42"/>
      <c r="M503" s="42"/>
      <c r="N503" s="42"/>
      <c r="O503" s="42"/>
      <c r="P503" s="42"/>
      <c r="Q503" s="42"/>
      <c r="R503" s="42"/>
      <c r="S503" s="42"/>
      <c r="T503" s="42"/>
      <c r="U503" s="42"/>
    </row>
    <row r="504" spans="1:21" x14ac:dyDescent="0.55000000000000004">
      <c r="A504" s="41"/>
      <c r="B504" s="41"/>
      <c r="C504" s="41"/>
      <c r="D504" s="41"/>
      <c r="E504" s="41"/>
      <c r="F504" s="41"/>
      <c r="G504" s="42"/>
      <c r="H504" s="42"/>
      <c r="I504" s="42"/>
      <c r="J504" s="42"/>
      <c r="K504" s="42"/>
      <c r="L504" s="42"/>
      <c r="M504" s="42"/>
      <c r="N504" s="42"/>
      <c r="O504" s="42"/>
      <c r="P504" s="42"/>
      <c r="Q504" s="42"/>
      <c r="R504" s="42"/>
      <c r="S504" s="42"/>
      <c r="T504" s="42"/>
      <c r="U504" s="42"/>
    </row>
    <row r="505" spans="1:21" x14ac:dyDescent="0.55000000000000004">
      <c r="A505" s="41"/>
      <c r="B505" s="41"/>
      <c r="C505" s="41"/>
      <c r="D505" s="41"/>
      <c r="E505" s="41"/>
      <c r="F505" s="41"/>
      <c r="G505" s="42"/>
      <c r="H505" s="42"/>
      <c r="I505" s="42"/>
      <c r="J505" s="42"/>
      <c r="K505" s="42"/>
      <c r="L505" s="42"/>
      <c r="M505" s="42"/>
      <c r="N505" s="42"/>
      <c r="O505" s="42"/>
      <c r="P505" s="42"/>
      <c r="Q505" s="42"/>
      <c r="R505" s="42"/>
      <c r="S505" s="42"/>
      <c r="T505" s="42"/>
      <c r="U505" s="42"/>
    </row>
    <row r="506" spans="1:21" x14ac:dyDescent="0.55000000000000004">
      <c r="A506" s="41"/>
      <c r="B506" s="41"/>
      <c r="C506" s="41"/>
      <c r="D506" s="41"/>
      <c r="E506" s="41"/>
      <c r="F506" s="41"/>
      <c r="G506" s="42"/>
      <c r="H506" s="42"/>
      <c r="I506" s="42"/>
      <c r="J506" s="42"/>
      <c r="K506" s="42"/>
      <c r="L506" s="42"/>
      <c r="M506" s="42"/>
      <c r="N506" s="42"/>
      <c r="O506" s="42"/>
      <c r="P506" s="42"/>
      <c r="Q506" s="42"/>
      <c r="R506" s="42"/>
      <c r="S506" s="42"/>
      <c r="T506" s="42"/>
      <c r="U506" s="42"/>
    </row>
    <row r="507" spans="1:21" x14ac:dyDescent="0.55000000000000004">
      <c r="A507" s="41"/>
      <c r="B507" s="41"/>
      <c r="C507" s="41"/>
      <c r="D507" s="41"/>
      <c r="E507" s="41"/>
      <c r="F507" s="41"/>
      <c r="G507" s="42"/>
      <c r="H507" s="42"/>
      <c r="I507" s="42"/>
      <c r="J507" s="42"/>
      <c r="K507" s="42"/>
      <c r="L507" s="42"/>
      <c r="M507" s="42"/>
      <c r="N507" s="42"/>
      <c r="O507" s="42"/>
      <c r="P507" s="42"/>
      <c r="Q507" s="42"/>
      <c r="R507" s="42"/>
      <c r="S507" s="42"/>
      <c r="T507" s="42"/>
      <c r="U507" s="42"/>
    </row>
    <row r="508" spans="1:21" x14ac:dyDescent="0.55000000000000004">
      <c r="A508" s="41"/>
      <c r="B508" s="41"/>
      <c r="C508" s="41"/>
      <c r="D508" s="41"/>
      <c r="E508" s="41"/>
      <c r="F508" s="41"/>
      <c r="G508" s="42"/>
      <c r="H508" s="42"/>
      <c r="I508" s="42"/>
      <c r="J508" s="42"/>
      <c r="K508" s="42"/>
      <c r="L508" s="42"/>
      <c r="M508" s="42"/>
      <c r="N508" s="42"/>
      <c r="O508" s="42"/>
      <c r="P508" s="42"/>
      <c r="Q508" s="42"/>
      <c r="R508" s="42"/>
      <c r="S508" s="42"/>
      <c r="T508" s="42"/>
      <c r="U508" s="42"/>
    </row>
    <row r="509" spans="1:21" x14ac:dyDescent="0.55000000000000004">
      <c r="A509" s="41"/>
      <c r="B509" s="41"/>
      <c r="C509" s="41"/>
      <c r="D509" s="41"/>
      <c r="E509" s="41"/>
      <c r="F509" s="41"/>
      <c r="G509" s="42"/>
      <c r="H509" s="42"/>
      <c r="I509" s="42"/>
      <c r="J509" s="42"/>
      <c r="K509" s="42"/>
      <c r="L509" s="42"/>
      <c r="M509" s="42"/>
      <c r="N509" s="42"/>
      <c r="O509" s="42"/>
      <c r="P509" s="42"/>
      <c r="Q509" s="42"/>
      <c r="R509" s="42"/>
      <c r="S509" s="42"/>
      <c r="T509" s="42"/>
      <c r="U509" s="42"/>
    </row>
    <row r="510" spans="1:21" x14ac:dyDescent="0.55000000000000004">
      <c r="A510" s="41"/>
      <c r="B510" s="41"/>
      <c r="C510" s="41"/>
      <c r="D510" s="41"/>
      <c r="E510" s="41"/>
      <c r="F510" s="41"/>
      <c r="G510" s="42"/>
      <c r="H510" s="42"/>
      <c r="I510" s="42"/>
      <c r="J510" s="42"/>
      <c r="K510" s="42"/>
      <c r="L510" s="42"/>
      <c r="M510" s="42"/>
      <c r="N510" s="42"/>
      <c r="O510" s="42"/>
      <c r="P510" s="42"/>
      <c r="Q510" s="42"/>
      <c r="R510" s="42"/>
      <c r="S510" s="42"/>
      <c r="T510" s="42"/>
      <c r="U510" s="42"/>
    </row>
    <row r="511" spans="1:21" x14ac:dyDescent="0.55000000000000004">
      <c r="A511" s="41"/>
      <c r="B511" s="41"/>
      <c r="C511" s="41"/>
      <c r="D511" s="41"/>
      <c r="E511" s="41"/>
      <c r="F511" s="41"/>
      <c r="G511" s="42"/>
      <c r="H511" s="42"/>
      <c r="I511" s="42"/>
      <c r="J511" s="42"/>
      <c r="K511" s="42"/>
      <c r="L511" s="42"/>
      <c r="M511" s="42"/>
      <c r="N511" s="42"/>
      <c r="O511" s="42"/>
      <c r="P511" s="42"/>
      <c r="Q511" s="42"/>
      <c r="R511" s="42"/>
      <c r="S511" s="42"/>
      <c r="T511" s="42"/>
      <c r="U511" s="42"/>
    </row>
    <row r="512" spans="1:21" x14ac:dyDescent="0.55000000000000004">
      <c r="A512" s="41"/>
      <c r="B512" s="41"/>
      <c r="C512" s="41"/>
      <c r="D512" s="41"/>
      <c r="E512" s="41"/>
      <c r="F512" s="41"/>
      <c r="G512" s="42"/>
      <c r="H512" s="42"/>
      <c r="I512" s="42"/>
      <c r="J512" s="42"/>
      <c r="K512" s="42"/>
      <c r="L512" s="42"/>
      <c r="M512" s="42"/>
      <c r="N512" s="42"/>
      <c r="O512" s="42"/>
      <c r="P512" s="42"/>
      <c r="Q512" s="42"/>
      <c r="R512" s="42"/>
      <c r="S512" s="42"/>
      <c r="T512" s="42"/>
      <c r="U512" s="42"/>
    </row>
    <row r="513" spans="1:21" x14ac:dyDescent="0.55000000000000004">
      <c r="A513" s="41"/>
      <c r="B513" s="41"/>
      <c r="C513" s="41"/>
      <c r="D513" s="41"/>
      <c r="E513" s="41"/>
      <c r="F513" s="41"/>
      <c r="G513" s="42"/>
      <c r="H513" s="42"/>
      <c r="I513" s="42"/>
      <c r="J513" s="42"/>
      <c r="K513" s="42"/>
      <c r="L513" s="42"/>
      <c r="M513" s="42"/>
      <c r="N513" s="42"/>
      <c r="O513" s="42"/>
      <c r="P513" s="42"/>
      <c r="Q513" s="42"/>
      <c r="R513" s="42"/>
      <c r="S513" s="42"/>
      <c r="T513" s="42"/>
      <c r="U513" s="42"/>
    </row>
    <row r="514" spans="1:21" x14ac:dyDescent="0.55000000000000004">
      <c r="A514" s="41"/>
      <c r="B514" s="41"/>
      <c r="C514" s="41"/>
      <c r="D514" s="41"/>
      <c r="E514" s="41"/>
      <c r="F514" s="41"/>
      <c r="G514" s="42"/>
      <c r="H514" s="42"/>
      <c r="I514" s="42"/>
      <c r="J514" s="42"/>
      <c r="K514" s="42"/>
      <c r="L514" s="42"/>
      <c r="M514" s="42"/>
      <c r="N514" s="42"/>
      <c r="O514" s="42"/>
      <c r="P514" s="42"/>
      <c r="Q514" s="42"/>
      <c r="R514" s="42"/>
      <c r="S514" s="42"/>
      <c r="T514" s="42"/>
      <c r="U514" s="42"/>
    </row>
    <row r="515" spans="1:21" x14ac:dyDescent="0.55000000000000004">
      <c r="A515" s="41"/>
      <c r="B515" s="41"/>
      <c r="C515" s="41"/>
      <c r="D515" s="41"/>
      <c r="E515" s="41"/>
      <c r="F515" s="41"/>
      <c r="G515" s="42"/>
      <c r="H515" s="42"/>
      <c r="I515" s="42"/>
      <c r="J515" s="42"/>
      <c r="K515" s="42"/>
      <c r="L515" s="42"/>
      <c r="M515" s="42"/>
      <c r="N515" s="42"/>
      <c r="O515" s="42"/>
      <c r="P515" s="42"/>
      <c r="Q515" s="42"/>
      <c r="R515" s="42"/>
      <c r="S515" s="42"/>
      <c r="T515" s="42"/>
      <c r="U515" s="42"/>
    </row>
    <row r="516" spans="1:21" x14ac:dyDescent="0.55000000000000004">
      <c r="A516" s="41"/>
      <c r="B516" s="41"/>
      <c r="C516" s="41"/>
      <c r="D516" s="41"/>
      <c r="E516" s="41"/>
      <c r="F516" s="41"/>
      <c r="G516" s="42"/>
      <c r="H516" s="42"/>
      <c r="I516" s="42"/>
      <c r="J516" s="42"/>
      <c r="K516" s="42"/>
      <c r="L516" s="42"/>
      <c r="M516" s="42"/>
      <c r="N516" s="42"/>
      <c r="O516" s="42"/>
      <c r="P516" s="42"/>
      <c r="Q516" s="42"/>
      <c r="R516" s="42"/>
      <c r="S516" s="42"/>
      <c r="T516" s="42"/>
      <c r="U516" s="42"/>
    </row>
    <row r="517" spans="1:21" x14ac:dyDescent="0.55000000000000004">
      <c r="A517" s="41"/>
      <c r="B517" s="41"/>
      <c r="C517" s="41"/>
      <c r="D517" s="41"/>
      <c r="E517" s="41"/>
      <c r="F517" s="41"/>
      <c r="G517" s="42"/>
      <c r="H517" s="42"/>
      <c r="I517" s="42"/>
      <c r="J517" s="42"/>
      <c r="K517" s="42"/>
      <c r="L517" s="42"/>
      <c r="M517" s="42"/>
      <c r="N517" s="42"/>
      <c r="O517" s="42"/>
      <c r="P517" s="42"/>
      <c r="Q517" s="42"/>
      <c r="R517" s="42"/>
      <c r="S517" s="42"/>
      <c r="T517" s="42"/>
      <c r="U517" s="42"/>
    </row>
    <row r="518" spans="1:21" x14ac:dyDescent="0.55000000000000004">
      <c r="A518" s="41"/>
      <c r="B518" s="41"/>
      <c r="C518" s="41"/>
      <c r="D518" s="41"/>
      <c r="E518" s="41"/>
      <c r="F518" s="41"/>
      <c r="G518" s="42"/>
      <c r="H518" s="42"/>
      <c r="I518" s="42"/>
      <c r="J518" s="42"/>
      <c r="K518" s="42"/>
      <c r="L518" s="42"/>
      <c r="M518" s="42"/>
      <c r="N518" s="42"/>
      <c r="O518" s="42"/>
      <c r="P518" s="42"/>
      <c r="Q518" s="42"/>
      <c r="R518" s="42"/>
      <c r="S518" s="42"/>
      <c r="T518" s="42"/>
      <c r="U518" s="42"/>
    </row>
    <row r="519" spans="1:21" x14ac:dyDescent="0.55000000000000004">
      <c r="A519" s="41"/>
      <c r="B519" s="41"/>
      <c r="C519" s="41"/>
      <c r="D519" s="41"/>
      <c r="E519" s="41"/>
      <c r="F519" s="41"/>
      <c r="G519" s="42"/>
      <c r="H519" s="42"/>
      <c r="I519" s="42"/>
      <c r="J519" s="42"/>
      <c r="K519" s="42"/>
      <c r="L519" s="42"/>
      <c r="M519" s="42"/>
      <c r="N519" s="42"/>
      <c r="O519" s="42"/>
      <c r="P519" s="42"/>
      <c r="Q519" s="42"/>
      <c r="R519" s="42"/>
      <c r="S519" s="42"/>
      <c r="T519" s="42"/>
      <c r="U519" s="42"/>
    </row>
    <row r="520" spans="1:21" x14ac:dyDescent="0.55000000000000004">
      <c r="A520" s="41"/>
      <c r="B520" s="41"/>
      <c r="C520" s="41"/>
      <c r="D520" s="41"/>
      <c r="E520" s="41"/>
      <c r="F520" s="41"/>
      <c r="G520" s="42"/>
      <c r="H520" s="42"/>
      <c r="I520" s="42"/>
      <c r="J520" s="42"/>
      <c r="K520" s="42"/>
      <c r="L520" s="42"/>
      <c r="M520" s="42"/>
      <c r="N520" s="42"/>
      <c r="O520" s="42"/>
      <c r="P520" s="42"/>
      <c r="Q520" s="42"/>
      <c r="R520" s="42"/>
      <c r="S520" s="42"/>
      <c r="T520" s="42"/>
      <c r="U520" s="42"/>
    </row>
    <row r="521" spans="1:21" x14ac:dyDescent="0.55000000000000004">
      <c r="A521" s="41"/>
      <c r="B521" s="41"/>
      <c r="C521" s="41"/>
      <c r="D521" s="41"/>
      <c r="E521" s="41"/>
      <c r="F521" s="41"/>
      <c r="G521" s="42"/>
      <c r="H521" s="42"/>
      <c r="I521" s="42"/>
      <c r="J521" s="42"/>
      <c r="K521" s="42"/>
      <c r="L521" s="42"/>
      <c r="M521" s="42"/>
      <c r="N521" s="42"/>
      <c r="O521" s="42"/>
      <c r="P521" s="42"/>
      <c r="Q521" s="42"/>
      <c r="R521" s="42"/>
      <c r="S521" s="42"/>
      <c r="T521" s="42"/>
      <c r="U521" s="42"/>
    </row>
    <row r="522" spans="1:21" x14ac:dyDescent="0.55000000000000004">
      <c r="A522" s="41"/>
      <c r="B522" s="41"/>
      <c r="C522" s="41"/>
      <c r="D522" s="41"/>
      <c r="E522" s="41"/>
      <c r="F522" s="41"/>
      <c r="G522" s="42"/>
      <c r="H522" s="42"/>
      <c r="I522" s="42"/>
      <c r="J522" s="42"/>
      <c r="K522" s="42"/>
      <c r="L522" s="42"/>
      <c r="M522" s="42"/>
      <c r="N522" s="42"/>
      <c r="O522" s="42"/>
      <c r="P522" s="42"/>
      <c r="Q522" s="42"/>
      <c r="R522" s="42"/>
      <c r="S522" s="42"/>
      <c r="T522" s="42"/>
      <c r="U522" s="42"/>
    </row>
    <row r="523" spans="1:21" x14ac:dyDescent="0.55000000000000004">
      <c r="A523" s="41"/>
      <c r="B523" s="41"/>
      <c r="C523" s="41"/>
      <c r="D523" s="41"/>
      <c r="E523" s="41"/>
      <c r="F523" s="41"/>
      <c r="G523" s="42"/>
      <c r="H523" s="42"/>
      <c r="I523" s="42"/>
      <c r="J523" s="42"/>
      <c r="K523" s="42"/>
      <c r="L523" s="42"/>
      <c r="M523" s="42"/>
      <c r="N523" s="42"/>
      <c r="O523" s="42"/>
      <c r="P523" s="42"/>
      <c r="Q523" s="42"/>
      <c r="R523" s="42"/>
      <c r="S523" s="42"/>
      <c r="T523" s="42"/>
      <c r="U523" s="42"/>
    </row>
    <row r="524" spans="1:21" x14ac:dyDescent="0.55000000000000004">
      <c r="A524" s="41"/>
      <c r="B524" s="41"/>
      <c r="C524" s="41"/>
      <c r="D524" s="41"/>
      <c r="E524" s="41"/>
      <c r="F524" s="41"/>
      <c r="G524" s="42"/>
      <c r="H524" s="42"/>
      <c r="I524" s="42"/>
      <c r="J524" s="42"/>
      <c r="K524" s="42"/>
      <c r="L524" s="42"/>
      <c r="M524" s="42"/>
      <c r="N524" s="42"/>
      <c r="O524" s="42"/>
      <c r="P524" s="42"/>
      <c r="Q524" s="42"/>
      <c r="R524" s="42"/>
      <c r="S524" s="42"/>
      <c r="T524" s="42"/>
      <c r="U524" s="42"/>
    </row>
    <row r="525" spans="1:21" x14ac:dyDescent="0.55000000000000004">
      <c r="A525" s="41"/>
      <c r="B525" s="41"/>
      <c r="C525" s="41"/>
      <c r="D525" s="41"/>
      <c r="E525" s="41"/>
      <c r="F525" s="41"/>
      <c r="G525" s="42"/>
      <c r="H525" s="42"/>
      <c r="I525" s="42"/>
      <c r="J525" s="42"/>
      <c r="K525" s="42"/>
      <c r="L525" s="42"/>
      <c r="M525" s="42"/>
      <c r="N525" s="42"/>
      <c r="O525" s="42"/>
      <c r="P525" s="42"/>
      <c r="Q525" s="42"/>
      <c r="R525" s="42"/>
      <c r="S525" s="42"/>
      <c r="T525" s="42"/>
      <c r="U525" s="42"/>
    </row>
    <row r="526" spans="1:21" x14ac:dyDescent="0.55000000000000004">
      <c r="A526" s="41"/>
      <c r="B526" s="41"/>
      <c r="C526" s="41"/>
      <c r="D526" s="41"/>
      <c r="E526" s="41"/>
      <c r="F526" s="41"/>
      <c r="G526" s="42"/>
      <c r="H526" s="42"/>
      <c r="I526" s="42"/>
      <c r="J526" s="42"/>
      <c r="K526" s="42"/>
      <c r="L526" s="42"/>
      <c r="M526" s="42"/>
      <c r="N526" s="42"/>
      <c r="O526" s="42"/>
      <c r="P526" s="42"/>
      <c r="Q526" s="42"/>
      <c r="R526" s="42"/>
      <c r="S526" s="42"/>
      <c r="T526" s="42"/>
      <c r="U526" s="42"/>
    </row>
    <row r="527" spans="1:21" x14ac:dyDescent="0.55000000000000004">
      <c r="A527" s="41"/>
      <c r="B527" s="41"/>
      <c r="C527" s="41"/>
      <c r="D527" s="41"/>
      <c r="E527" s="41"/>
      <c r="F527" s="41"/>
      <c r="G527" s="42"/>
      <c r="H527" s="42"/>
      <c r="I527" s="42"/>
      <c r="J527" s="42"/>
      <c r="K527" s="42"/>
      <c r="L527" s="42"/>
      <c r="M527" s="42"/>
      <c r="N527" s="42"/>
      <c r="O527" s="42"/>
      <c r="P527" s="42"/>
      <c r="Q527" s="42"/>
      <c r="R527" s="42"/>
      <c r="S527" s="42"/>
      <c r="T527" s="42"/>
      <c r="U527" s="42"/>
    </row>
    <row r="528" spans="1:21" x14ac:dyDescent="0.55000000000000004">
      <c r="A528" s="41"/>
      <c r="B528" s="41"/>
      <c r="C528" s="41"/>
      <c r="D528" s="41"/>
      <c r="E528" s="41"/>
      <c r="F528" s="41"/>
      <c r="G528" s="42"/>
      <c r="H528" s="42"/>
      <c r="I528" s="42"/>
      <c r="J528" s="42"/>
      <c r="K528" s="42"/>
      <c r="L528" s="42"/>
      <c r="M528" s="42"/>
      <c r="N528" s="42"/>
      <c r="O528" s="42"/>
      <c r="P528" s="42"/>
      <c r="Q528" s="42"/>
      <c r="R528" s="42"/>
      <c r="S528" s="42"/>
      <c r="T528" s="42"/>
      <c r="U528" s="42"/>
    </row>
    <row r="529" spans="1:21" x14ac:dyDescent="0.55000000000000004">
      <c r="A529" s="41"/>
      <c r="B529" s="41"/>
      <c r="C529" s="41"/>
      <c r="D529" s="41"/>
      <c r="E529" s="41"/>
      <c r="F529" s="41"/>
      <c r="G529" s="42"/>
      <c r="H529" s="42"/>
      <c r="I529" s="42"/>
      <c r="J529" s="42"/>
      <c r="K529" s="42"/>
      <c r="L529" s="42"/>
      <c r="M529" s="42"/>
      <c r="N529" s="42"/>
      <c r="O529" s="42"/>
      <c r="P529" s="42"/>
      <c r="Q529" s="42"/>
      <c r="R529" s="42"/>
      <c r="S529" s="42"/>
      <c r="T529" s="42"/>
      <c r="U529" s="42"/>
    </row>
    <row r="530" spans="1:21" x14ac:dyDescent="0.55000000000000004">
      <c r="A530" s="41"/>
      <c r="B530" s="41"/>
      <c r="C530" s="41"/>
      <c r="D530" s="41"/>
      <c r="E530" s="41"/>
      <c r="F530" s="41"/>
      <c r="G530" s="42"/>
      <c r="H530" s="42"/>
      <c r="I530" s="42"/>
      <c r="J530" s="42"/>
      <c r="K530" s="42"/>
      <c r="L530" s="42"/>
      <c r="M530" s="42"/>
      <c r="N530" s="42"/>
      <c r="O530" s="42"/>
      <c r="P530" s="42"/>
      <c r="Q530" s="42"/>
      <c r="R530" s="42"/>
      <c r="S530" s="42"/>
      <c r="T530" s="42"/>
      <c r="U530" s="42"/>
    </row>
    <row r="531" spans="1:21" x14ac:dyDescent="0.55000000000000004">
      <c r="A531" s="41"/>
      <c r="B531" s="41"/>
      <c r="C531" s="41"/>
      <c r="D531" s="41"/>
      <c r="E531" s="41"/>
      <c r="F531" s="41"/>
      <c r="G531" s="42"/>
      <c r="H531" s="42"/>
      <c r="I531" s="42"/>
      <c r="J531" s="42"/>
      <c r="K531" s="42"/>
      <c r="L531" s="42"/>
      <c r="M531" s="42"/>
      <c r="N531" s="42"/>
      <c r="O531" s="42"/>
      <c r="P531" s="42"/>
      <c r="Q531" s="42"/>
      <c r="R531" s="42"/>
      <c r="S531" s="42"/>
      <c r="T531" s="42"/>
      <c r="U531" s="42"/>
    </row>
    <row r="532" spans="1:21" x14ac:dyDescent="0.55000000000000004">
      <c r="A532" s="41"/>
      <c r="B532" s="41"/>
      <c r="C532" s="41"/>
      <c r="D532" s="41"/>
      <c r="E532" s="41"/>
      <c r="F532" s="41"/>
      <c r="G532" s="42"/>
      <c r="H532" s="42"/>
      <c r="I532" s="42"/>
      <c r="J532" s="42"/>
      <c r="K532" s="42"/>
      <c r="L532" s="42"/>
      <c r="M532" s="42"/>
      <c r="N532" s="42"/>
      <c r="O532" s="42"/>
      <c r="P532" s="42"/>
      <c r="Q532" s="42"/>
      <c r="R532" s="42"/>
      <c r="S532" s="42"/>
      <c r="T532" s="42"/>
      <c r="U532" s="42"/>
    </row>
    <row r="533" spans="1:21" x14ac:dyDescent="0.55000000000000004">
      <c r="A533" s="41"/>
      <c r="B533" s="41"/>
      <c r="C533" s="41"/>
      <c r="D533" s="41"/>
      <c r="E533" s="41"/>
      <c r="F533" s="41"/>
      <c r="G533" s="42"/>
      <c r="H533" s="42"/>
      <c r="I533" s="42"/>
      <c r="J533" s="42"/>
      <c r="K533" s="42"/>
      <c r="L533" s="42"/>
      <c r="M533" s="42"/>
      <c r="N533" s="42"/>
      <c r="O533" s="42"/>
      <c r="P533" s="42"/>
      <c r="Q533" s="42"/>
      <c r="R533" s="42"/>
      <c r="S533" s="42"/>
      <c r="T533" s="42"/>
      <c r="U533" s="42"/>
    </row>
    <row r="534" spans="1:21" x14ac:dyDescent="0.55000000000000004">
      <c r="A534" s="41"/>
      <c r="B534" s="41"/>
      <c r="C534" s="41"/>
      <c r="D534" s="41"/>
      <c r="E534" s="41"/>
      <c r="F534" s="41"/>
      <c r="G534" s="42"/>
      <c r="H534" s="42"/>
      <c r="I534" s="42"/>
      <c r="J534" s="42"/>
      <c r="K534" s="42"/>
      <c r="L534" s="42"/>
      <c r="M534" s="42"/>
      <c r="N534" s="42"/>
      <c r="O534" s="42"/>
      <c r="P534" s="42"/>
      <c r="Q534" s="42"/>
      <c r="R534" s="42"/>
      <c r="S534" s="42"/>
      <c r="T534" s="42"/>
      <c r="U534" s="42"/>
    </row>
    <row r="535" spans="1:21" x14ac:dyDescent="0.55000000000000004">
      <c r="A535" s="41"/>
      <c r="B535" s="41"/>
      <c r="C535" s="41"/>
      <c r="D535" s="41"/>
      <c r="E535" s="41"/>
      <c r="F535" s="41"/>
      <c r="G535" s="42"/>
      <c r="H535" s="42"/>
      <c r="I535" s="42"/>
      <c r="J535" s="42"/>
      <c r="K535" s="42"/>
      <c r="L535" s="42"/>
      <c r="M535" s="42"/>
      <c r="N535" s="42"/>
      <c r="O535" s="42"/>
      <c r="P535" s="42"/>
      <c r="Q535" s="42"/>
      <c r="R535" s="42"/>
      <c r="S535" s="42"/>
      <c r="T535" s="42"/>
      <c r="U535" s="42"/>
    </row>
    <row r="536" spans="1:21" x14ac:dyDescent="0.55000000000000004">
      <c r="A536" s="41"/>
      <c r="B536" s="41"/>
      <c r="C536" s="41"/>
      <c r="D536" s="41"/>
      <c r="E536" s="41"/>
      <c r="F536" s="41"/>
      <c r="G536" s="42"/>
      <c r="H536" s="42"/>
      <c r="I536" s="42"/>
      <c r="J536" s="42"/>
      <c r="K536" s="42"/>
      <c r="L536" s="42"/>
      <c r="M536" s="42"/>
      <c r="N536" s="42"/>
      <c r="O536" s="42"/>
      <c r="P536" s="42"/>
      <c r="Q536" s="42"/>
      <c r="R536" s="42"/>
      <c r="S536" s="42"/>
      <c r="T536" s="42"/>
      <c r="U536" s="42"/>
    </row>
    <row r="537" spans="1:21" x14ac:dyDescent="0.55000000000000004">
      <c r="A537" s="41"/>
      <c r="B537" s="41"/>
      <c r="C537" s="41"/>
      <c r="D537" s="41"/>
      <c r="E537" s="41"/>
      <c r="F537" s="41"/>
      <c r="G537" s="42"/>
      <c r="H537" s="42"/>
      <c r="I537" s="42"/>
      <c r="J537" s="42"/>
      <c r="K537" s="42"/>
      <c r="L537" s="42"/>
      <c r="M537" s="42"/>
      <c r="N537" s="42"/>
      <c r="O537" s="42"/>
      <c r="P537" s="42"/>
      <c r="Q537" s="42"/>
      <c r="R537" s="42"/>
      <c r="S537" s="42"/>
      <c r="T537" s="42"/>
      <c r="U537" s="42"/>
    </row>
    <row r="538" spans="1:21" x14ac:dyDescent="0.55000000000000004">
      <c r="A538" s="41"/>
      <c r="B538" s="41"/>
      <c r="C538" s="41"/>
      <c r="D538" s="41"/>
      <c r="E538" s="41"/>
      <c r="F538" s="41"/>
      <c r="G538" s="42"/>
      <c r="H538" s="42"/>
      <c r="I538" s="42"/>
      <c r="J538" s="42"/>
      <c r="K538" s="42"/>
      <c r="L538" s="42"/>
      <c r="M538" s="42"/>
      <c r="N538" s="42"/>
      <c r="O538" s="42"/>
      <c r="P538" s="42"/>
      <c r="Q538" s="42"/>
      <c r="R538" s="42"/>
      <c r="S538" s="42"/>
      <c r="T538" s="42"/>
      <c r="U538" s="42"/>
    </row>
    <row r="539" spans="1:21" x14ac:dyDescent="0.55000000000000004">
      <c r="A539" s="41"/>
      <c r="B539" s="41"/>
      <c r="C539" s="41"/>
      <c r="D539" s="41"/>
      <c r="E539" s="41"/>
      <c r="F539" s="41"/>
      <c r="G539" s="42"/>
      <c r="H539" s="42"/>
      <c r="I539" s="42"/>
      <c r="J539" s="42"/>
      <c r="K539" s="42"/>
      <c r="L539" s="42"/>
      <c r="M539" s="42"/>
      <c r="N539" s="42"/>
      <c r="O539" s="42"/>
      <c r="P539" s="42"/>
      <c r="Q539" s="42"/>
      <c r="R539" s="42"/>
      <c r="S539" s="42"/>
      <c r="T539" s="42"/>
      <c r="U539" s="42"/>
    </row>
    <row r="540" spans="1:21" x14ac:dyDescent="0.55000000000000004">
      <c r="A540" s="41"/>
      <c r="B540" s="41"/>
      <c r="C540" s="41"/>
      <c r="D540" s="41"/>
      <c r="E540" s="41"/>
      <c r="F540" s="41"/>
      <c r="G540" s="42"/>
      <c r="H540" s="42"/>
      <c r="I540" s="42"/>
      <c r="J540" s="42"/>
      <c r="K540" s="42"/>
      <c r="L540" s="42"/>
      <c r="M540" s="42"/>
      <c r="N540" s="42"/>
      <c r="O540" s="42"/>
      <c r="P540" s="42"/>
      <c r="Q540" s="42"/>
      <c r="R540" s="42"/>
      <c r="S540" s="42"/>
      <c r="T540" s="42"/>
      <c r="U540" s="42"/>
    </row>
    <row r="541" spans="1:21" x14ac:dyDescent="0.55000000000000004">
      <c r="A541" s="41"/>
      <c r="B541" s="41"/>
      <c r="C541" s="41"/>
      <c r="D541" s="41"/>
      <c r="E541" s="41"/>
      <c r="F541" s="41"/>
      <c r="G541" s="42"/>
      <c r="H541" s="42"/>
      <c r="I541" s="42"/>
      <c r="J541" s="42"/>
      <c r="K541" s="42"/>
      <c r="L541" s="42"/>
      <c r="M541" s="42"/>
      <c r="N541" s="42"/>
      <c r="O541" s="42"/>
      <c r="P541" s="42"/>
      <c r="Q541" s="42"/>
      <c r="R541" s="42"/>
      <c r="S541" s="42"/>
      <c r="T541" s="42"/>
      <c r="U541" s="42"/>
    </row>
    <row r="542" spans="1:21" x14ac:dyDescent="0.55000000000000004">
      <c r="A542" s="41"/>
      <c r="B542" s="41"/>
      <c r="C542" s="41"/>
      <c r="D542" s="41"/>
      <c r="E542" s="41"/>
      <c r="F542" s="41"/>
      <c r="G542" s="42"/>
      <c r="H542" s="42"/>
      <c r="I542" s="42"/>
      <c r="J542" s="42"/>
      <c r="K542" s="42"/>
      <c r="L542" s="42"/>
      <c r="M542" s="42"/>
      <c r="N542" s="42"/>
      <c r="O542" s="42"/>
      <c r="P542" s="42"/>
      <c r="Q542" s="42"/>
      <c r="R542" s="42"/>
      <c r="S542" s="42"/>
      <c r="T542" s="42"/>
      <c r="U542" s="42"/>
    </row>
    <row r="543" spans="1:21" x14ac:dyDescent="0.55000000000000004">
      <c r="A543" s="41"/>
      <c r="B543" s="41"/>
      <c r="C543" s="41"/>
      <c r="D543" s="41"/>
      <c r="E543" s="41"/>
      <c r="F543" s="41"/>
      <c r="G543" s="42"/>
      <c r="H543" s="42"/>
      <c r="I543" s="42"/>
      <c r="J543" s="42"/>
      <c r="K543" s="42"/>
      <c r="L543" s="42"/>
      <c r="M543" s="42"/>
      <c r="N543" s="42"/>
      <c r="O543" s="42"/>
      <c r="P543" s="42"/>
      <c r="Q543" s="42"/>
      <c r="R543" s="42"/>
      <c r="S543" s="42"/>
      <c r="T543" s="42"/>
      <c r="U543" s="42"/>
    </row>
    <row r="544" spans="1:21" x14ac:dyDescent="0.55000000000000004">
      <c r="A544" s="41"/>
      <c r="B544" s="41"/>
      <c r="C544" s="41"/>
      <c r="D544" s="41"/>
      <c r="E544" s="41"/>
      <c r="F544" s="41"/>
      <c r="G544" s="42"/>
      <c r="H544" s="42"/>
      <c r="I544" s="42"/>
      <c r="J544" s="42"/>
      <c r="K544" s="42"/>
      <c r="L544" s="42"/>
      <c r="M544" s="42"/>
      <c r="N544" s="42"/>
      <c r="O544" s="42"/>
      <c r="P544" s="42"/>
      <c r="Q544" s="42"/>
      <c r="R544" s="42"/>
      <c r="S544" s="42"/>
      <c r="T544" s="42"/>
      <c r="U544" s="42"/>
    </row>
    <row r="545" spans="1:21" x14ac:dyDescent="0.55000000000000004">
      <c r="A545" s="41"/>
      <c r="B545" s="41"/>
      <c r="C545" s="41"/>
      <c r="D545" s="41"/>
      <c r="E545" s="41"/>
      <c r="F545" s="41"/>
      <c r="G545" s="42"/>
      <c r="H545" s="42"/>
      <c r="I545" s="42"/>
      <c r="J545" s="42"/>
      <c r="K545" s="42"/>
      <c r="L545" s="42"/>
      <c r="M545" s="42"/>
      <c r="N545" s="42"/>
      <c r="O545" s="42"/>
      <c r="P545" s="42"/>
      <c r="Q545" s="42"/>
      <c r="R545" s="42"/>
      <c r="S545" s="42"/>
      <c r="T545" s="42"/>
      <c r="U545" s="42"/>
    </row>
    <row r="546" spans="1:21" x14ac:dyDescent="0.55000000000000004">
      <c r="A546" s="41"/>
      <c r="B546" s="41"/>
      <c r="C546" s="41"/>
      <c r="D546" s="41"/>
      <c r="E546" s="41"/>
      <c r="F546" s="41"/>
      <c r="G546" s="42"/>
      <c r="H546" s="42"/>
      <c r="I546" s="42"/>
      <c r="J546" s="42"/>
      <c r="K546" s="42"/>
      <c r="L546" s="42"/>
      <c r="M546" s="42"/>
      <c r="N546" s="42"/>
      <c r="O546" s="42"/>
      <c r="P546" s="42"/>
      <c r="Q546" s="42"/>
      <c r="R546" s="42"/>
      <c r="S546" s="42"/>
      <c r="T546" s="42"/>
      <c r="U546" s="42"/>
    </row>
    <row r="547" spans="1:21" x14ac:dyDescent="0.55000000000000004">
      <c r="A547" s="41"/>
      <c r="B547" s="41"/>
      <c r="C547" s="41"/>
      <c r="D547" s="41"/>
      <c r="E547" s="41"/>
      <c r="F547" s="41"/>
      <c r="G547" s="42"/>
      <c r="H547" s="42"/>
      <c r="I547" s="42"/>
      <c r="J547" s="42"/>
      <c r="K547" s="42"/>
      <c r="L547" s="42"/>
      <c r="M547" s="42"/>
      <c r="N547" s="42"/>
      <c r="O547" s="42"/>
      <c r="P547" s="42"/>
      <c r="Q547" s="42"/>
      <c r="R547" s="42"/>
      <c r="S547" s="42"/>
      <c r="T547" s="42"/>
      <c r="U547" s="42"/>
    </row>
    <row r="548" spans="1:21" x14ac:dyDescent="0.55000000000000004">
      <c r="A548" s="41"/>
      <c r="B548" s="41"/>
      <c r="C548" s="41"/>
      <c r="D548" s="41"/>
      <c r="E548" s="41"/>
      <c r="F548" s="41"/>
      <c r="G548" s="42"/>
      <c r="H548" s="42"/>
      <c r="I548" s="42"/>
      <c r="J548" s="42"/>
      <c r="K548" s="42"/>
      <c r="L548" s="42"/>
      <c r="M548" s="42"/>
      <c r="N548" s="42"/>
      <c r="O548" s="42"/>
      <c r="P548" s="42"/>
      <c r="Q548" s="42"/>
      <c r="R548" s="42"/>
      <c r="S548" s="42"/>
      <c r="T548" s="42"/>
      <c r="U548" s="42"/>
    </row>
    <row r="549" spans="1:21" x14ac:dyDescent="0.55000000000000004">
      <c r="A549" s="41"/>
      <c r="B549" s="41"/>
      <c r="C549" s="41"/>
      <c r="D549" s="41"/>
      <c r="E549" s="41"/>
      <c r="F549" s="41"/>
      <c r="G549" s="42"/>
      <c r="H549" s="42"/>
      <c r="I549" s="42"/>
      <c r="J549" s="42"/>
      <c r="K549" s="42"/>
      <c r="L549" s="42"/>
      <c r="M549" s="42"/>
      <c r="N549" s="42"/>
      <c r="O549" s="42"/>
      <c r="P549" s="42"/>
      <c r="Q549" s="42"/>
      <c r="R549" s="42"/>
      <c r="S549" s="42"/>
      <c r="T549" s="42"/>
      <c r="U549" s="42"/>
    </row>
    <row r="550" spans="1:21" x14ac:dyDescent="0.55000000000000004">
      <c r="A550" s="41"/>
      <c r="B550" s="41"/>
      <c r="C550" s="41"/>
      <c r="D550" s="41"/>
      <c r="E550" s="41"/>
      <c r="F550" s="41"/>
      <c r="G550" s="42"/>
      <c r="H550" s="42"/>
      <c r="I550" s="42"/>
      <c r="J550" s="42"/>
      <c r="K550" s="42"/>
      <c r="L550" s="42"/>
      <c r="M550" s="42"/>
      <c r="N550" s="42"/>
      <c r="O550" s="42"/>
      <c r="P550" s="42"/>
      <c r="Q550" s="42"/>
      <c r="R550" s="42"/>
      <c r="S550" s="42"/>
      <c r="T550" s="42"/>
      <c r="U550" s="42"/>
    </row>
    <row r="551" spans="1:21" x14ac:dyDescent="0.55000000000000004">
      <c r="A551" s="41"/>
      <c r="B551" s="41"/>
      <c r="C551" s="41"/>
      <c r="D551" s="41"/>
      <c r="E551" s="41"/>
      <c r="F551" s="41"/>
      <c r="G551" s="42"/>
      <c r="H551" s="42"/>
      <c r="I551" s="42"/>
      <c r="J551" s="42"/>
      <c r="K551" s="42"/>
      <c r="L551" s="42"/>
      <c r="M551" s="42"/>
      <c r="N551" s="42"/>
      <c r="O551" s="42"/>
      <c r="P551" s="42"/>
      <c r="Q551" s="42"/>
      <c r="R551" s="42"/>
      <c r="S551" s="42"/>
      <c r="T551" s="42"/>
      <c r="U551" s="42"/>
    </row>
    <row r="552" spans="1:21" x14ac:dyDescent="0.55000000000000004">
      <c r="A552" s="41"/>
      <c r="B552" s="41"/>
      <c r="C552" s="41"/>
      <c r="D552" s="41"/>
      <c r="E552" s="41"/>
      <c r="F552" s="41"/>
      <c r="G552" s="42"/>
      <c r="H552" s="42"/>
      <c r="I552" s="42"/>
      <c r="J552" s="42"/>
      <c r="K552" s="42"/>
      <c r="L552" s="42"/>
      <c r="M552" s="42"/>
      <c r="N552" s="42"/>
      <c r="O552" s="42"/>
      <c r="P552" s="42"/>
      <c r="Q552" s="42"/>
      <c r="R552" s="42"/>
      <c r="S552" s="42"/>
      <c r="T552" s="42"/>
      <c r="U552" s="42"/>
    </row>
    <row r="553" spans="1:21" x14ac:dyDescent="0.55000000000000004">
      <c r="A553" s="41"/>
      <c r="B553" s="41"/>
      <c r="C553" s="41"/>
      <c r="D553" s="41"/>
      <c r="E553" s="41"/>
      <c r="F553" s="41"/>
      <c r="G553" s="42"/>
      <c r="H553" s="42"/>
      <c r="I553" s="42"/>
      <c r="J553" s="42"/>
      <c r="K553" s="42"/>
      <c r="L553" s="42"/>
      <c r="M553" s="42"/>
      <c r="N553" s="42"/>
      <c r="O553" s="42"/>
      <c r="P553" s="42"/>
      <c r="Q553" s="42"/>
      <c r="R553" s="42"/>
      <c r="S553" s="42"/>
      <c r="T553" s="42"/>
      <c r="U553" s="42"/>
    </row>
    <row r="554" spans="1:21" x14ac:dyDescent="0.55000000000000004">
      <c r="A554" s="41"/>
      <c r="B554" s="41"/>
      <c r="C554" s="41"/>
      <c r="D554" s="41"/>
      <c r="E554" s="41"/>
      <c r="F554" s="41"/>
      <c r="G554" s="42"/>
      <c r="H554" s="42"/>
      <c r="I554" s="42"/>
      <c r="J554" s="42"/>
      <c r="K554" s="42"/>
      <c r="L554" s="42"/>
      <c r="M554" s="42"/>
      <c r="N554" s="42"/>
      <c r="O554" s="42"/>
      <c r="P554" s="42"/>
      <c r="Q554" s="42"/>
      <c r="R554" s="42"/>
      <c r="S554" s="42"/>
      <c r="T554" s="42"/>
      <c r="U554" s="42"/>
    </row>
    <row r="555" spans="1:21" x14ac:dyDescent="0.55000000000000004">
      <c r="A555" s="41"/>
      <c r="B555" s="41"/>
      <c r="C555" s="41"/>
      <c r="D555" s="41"/>
      <c r="E555" s="41"/>
      <c r="F555" s="41"/>
      <c r="G555" s="42"/>
      <c r="H555" s="42"/>
      <c r="I555" s="42"/>
      <c r="J555" s="42"/>
      <c r="K555" s="42"/>
      <c r="L555" s="42"/>
      <c r="M555" s="42"/>
      <c r="N555" s="42"/>
      <c r="O555" s="42"/>
      <c r="P555" s="42"/>
      <c r="Q555" s="42"/>
      <c r="R555" s="42"/>
      <c r="S555" s="42"/>
      <c r="T555" s="42"/>
      <c r="U555" s="42"/>
    </row>
    <row r="556" spans="1:21" x14ac:dyDescent="0.55000000000000004">
      <c r="A556" s="41"/>
      <c r="B556" s="41"/>
      <c r="C556" s="41"/>
      <c r="D556" s="41"/>
      <c r="E556" s="41"/>
      <c r="F556" s="41"/>
      <c r="G556" s="42"/>
      <c r="H556" s="42"/>
      <c r="I556" s="42"/>
      <c r="J556" s="42"/>
      <c r="K556" s="42"/>
      <c r="L556" s="42"/>
      <c r="M556" s="42"/>
      <c r="N556" s="42"/>
      <c r="O556" s="42"/>
      <c r="P556" s="42"/>
      <c r="Q556" s="42"/>
      <c r="R556" s="42"/>
      <c r="S556" s="42"/>
      <c r="T556" s="42"/>
      <c r="U556" s="42"/>
    </row>
    <row r="557" spans="1:21" x14ac:dyDescent="0.55000000000000004">
      <c r="A557" s="41"/>
      <c r="B557" s="41"/>
      <c r="C557" s="41"/>
      <c r="D557" s="41"/>
      <c r="E557" s="41"/>
      <c r="F557" s="41"/>
      <c r="G557" s="42"/>
      <c r="H557" s="42"/>
      <c r="I557" s="42"/>
      <c r="J557" s="42"/>
      <c r="K557" s="42"/>
      <c r="L557" s="42"/>
      <c r="M557" s="42"/>
      <c r="N557" s="42"/>
      <c r="O557" s="42"/>
      <c r="P557" s="42"/>
      <c r="Q557" s="42"/>
      <c r="R557" s="42"/>
      <c r="S557" s="42"/>
      <c r="T557" s="42"/>
      <c r="U557" s="42"/>
    </row>
    <row r="558" spans="1:21" x14ac:dyDescent="0.55000000000000004">
      <c r="A558" s="41"/>
      <c r="B558" s="41"/>
      <c r="C558" s="41"/>
      <c r="D558" s="41"/>
      <c r="E558" s="41"/>
      <c r="F558" s="41"/>
      <c r="G558" s="42"/>
      <c r="H558" s="42"/>
      <c r="I558" s="42"/>
      <c r="J558" s="42"/>
      <c r="K558" s="42"/>
      <c r="L558" s="42"/>
      <c r="M558" s="42"/>
      <c r="N558" s="42"/>
      <c r="O558" s="42"/>
      <c r="P558" s="42"/>
      <c r="Q558" s="42"/>
      <c r="R558" s="42"/>
      <c r="S558" s="42"/>
      <c r="T558" s="42"/>
      <c r="U558" s="42"/>
    </row>
    <row r="559" spans="1:21" x14ac:dyDescent="0.55000000000000004">
      <c r="A559" s="41"/>
      <c r="B559" s="41"/>
      <c r="C559" s="41"/>
      <c r="D559" s="41"/>
      <c r="E559" s="41"/>
      <c r="F559" s="41"/>
      <c r="G559" s="42"/>
      <c r="H559" s="42"/>
      <c r="I559" s="42"/>
      <c r="J559" s="42"/>
      <c r="K559" s="42"/>
      <c r="L559" s="42"/>
      <c r="M559" s="42"/>
      <c r="N559" s="42"/>
      <c r="O559" s="42"/>
      <c r="P559" s="42"/>
      <c r="Q559" s="42"/>
      <c r="R559" s="42"/>
      <c r="S559" s="42"/>
      <c r="T559" s="42"/>
      <c r="U559" s="42"/>
    </row>
    <row r="560" spans="1:21" x14ac:dyDescent="0.55000000000000004">
      <c r="A560" s="41"/>
      <c r="B560" s="41"/>
      <c r="C560" s="41"/>
      <c r="D560" s="41"/>
      <c r="E560" s="41"/>
      <c r="F560" s="41"/>
      <c r="G560" s="42"/>
      <c r="H560" s="42"/>
      <c r="I560" s="42"/>
      <c r="J560" s="42"/>
      <c r="K560" s="42"/>
      <c r="L560" s="42"/>
      <c r="M560" s="42"/>
      <c r="N560" s="42"/>
      <c r="O560" s="42"/>
      <c r="P560" s="42"/>
      <c r="Q560" s="42"/>
      <c r="R560" s="42"/>
      <c r="S560" s="42"/>
      <c r="T560" s="42"/>
      <c r="U560" s="42"/>
    </row>
    <row r="561" spans="1:21" x14ac:dyDescent="0.55000000000000004">
      <c r="A561" s="41"/>
      <c r="B561" s="41"/>
      <c r="C561" s="41"/>
      <c r="D561" s="41"/>
      <c r="E561" s="41"/>
      <c r="F561" s="41"/>
      <c r="G561" s="42"/>
      <c r="H561" s="42"/>
      <c r="I561" s="42"/>
      <c r="J561" s="42"/>
      <c r="K561" s="42"/>
      <c r="L561" s="42"/>
      <c r="M561" s="42"/>
      <c r="N561" s="42"/>
      <c r="O561" s="42"/>
      <c r="P561" s="42"/>
      <c r="Q561" s="42"/>
      <c r="R561" s="42"/>
      <c r="S561" s="42"/>
      <c r="T561" s="42"/>
      <c r="U561" s="42"/>
    </row>
    <row r="562" spans="1:21" x14ac:dyDescent="0.55000000000000004">
      <c r="A562" s="41"/>
      <c r="B562" s="41"/>
      <c r="C562" s="41"/>
      <c r="D562" s="41"/>
      <c r="E562" s="41"/>
      <c r="F562" s="41"/>
      <c r="G562" s="42"/>
      <c r="H562" s="42"/>
      <c r="I562" s="42"/>
      <c r="J562" s="42"/>
      <c r="K562" s="42"/>
      <c r="L562" s="42"/>
      <c r="M562" s="42"/>
      <c r="N562" s="42"/>
      <c r="O562" s="42"/>
      <c r="P562" s="42"/>
      <c r="Q562" s="42"/>
      <c r="R562" s="42"/>
      <c r="S562" s="42"/>
      <c r="T562" s="42"/>
      <c r="U562" s="42"/>
    </row>
    <row r="563" spans="1:21" x14ac:dyDescent="0.55000000000000004">
      <c r="A563" s="41"/>
      <c r="B563" s="41"/>
      <c r="C563" s="41"/>
      <c r="D563" s="41"/>
      <c r="E563" s="41"/>
      <c r="F563" s="41"/>
      <c r="G563" s="42"/>
      <c r="H563" s="42"/>
      <c r="I563" s="42"/>
      <c r="J563" s="42"/>
      <c r="K563" s="42"/>
      <c r="L563" s="42"/>
      <c r="M563" s="42"/>
      <c r="N563" s="42"/>
      <c r="O563" s="42"/>
      <c r="P563" s="42"/>
      <c r="Q563" s="42"/>
      <c r="R563" s="42"/>
      <c r="S563" s="42"/>
      <c r="T563" s="42"/>
      <c r="U563" s="42"/>
    </row>
    <row r="564" spans="1:21" x14ac:dyDescent="0.55000000000000004">
      <c r="A564" s="41"/>
      <c r="B564" s="41"/>
      <c r="C564" s="41"/>
      <c r="D564" s="41"/>
      <c r="E564" s="41"/>
      <c r="F564" s="41"/>
      <c r="G564" s="42"/>
      <c r="H564" s="42"/>
      <c r="I564" s="42"/>
      <c r="J564" s="42"/>
      <c r="K564" s="42"/>
      <c r="L564" s="42"/>
      <c r="M564" s="42"/>
      <c r="N564" s="42"/>
      <c r="O564" s="42"/>
      <c r="P564" s="42"/>
      <c r="Q564" s="42"/>
      <c r="R564" s="42"/>
      <c r="S564" s="42"/>
      <c r="T564" s="42"/>
      <c r="U564" s="42"/>
    </row>
    <row r="565" spans="1:21" x14ac:dyDescent="0.55000000000000004">
      <c r="A565" s="41"/>
      <c r="B565" s="41"/>
      <c r="C565" s="41"/>
      <c r="D565" s="41"/>
      <c r="E565" s="41"/>
      <c r="F565" s="41"/>
      <c r="G565" s="42"/>
      <c r="H565" s="42"/>
      <c r="I565" s="42"/>
      <c r="J565" s="42"/>
      <c r="K565" s="42"/>
      <c r="L565" s="42"/>
      <c r="M565" s="42"/>
      <c r="N565" s="42"/>
      <c r="O565" s="42"/>
      <c r="P565" s="42"/>
      <c r="Q565" s="42"/>
      <c r="R565" s="42"/>
      <c r="S565" s="42"/>
      <c r="T565" s="42"/>
      <c r="U565" s="42"/>
    </row>
    <row r="566" spans="1:21" x14ac:dyDescent="0.55000000000000004">
      <c r="A566" s="41"/>
      <c r="B566" s="41"/>
      <c r="C566" s="41"/>
      <c r="D566" s="41"/>
      <c r="E566" s="41"/>
      <c r="F566" s="41"/>
      <c r="G566" s="42"/>
      <c r="H566" s="42"/>
      <c r="I566" s="42"/>
      <c r="J566" s="42"/>
      <c r="K566" s="42"/>
      <c r="L566" s="42"/>
      <c r="M566" s="42"/>
      <c r="N566" s="42"/>
      <c r="O566" s="42"/>
      <c r="P566" s="42"/>
      <c r="Q566" s="42"/>
      <c r="R566" s="42"/>
      <c r="S566" s="42"/>
      <c r="T566" s="42"/>
      <c r="U566" s="42"/>
    </row>
    <row r="567" spans="1:21" x14ac:dyDescent="0.55000000000000004">
      <c r="A567" s="41"/>
      <c r="B567" s="41"/>
      <c r="C567" s="41"/>
      <c r="D567" s="41"/>
      <c r="E567" s="41"/>
      <c r="F567" s="41"/>
      <c r="G567" s="42"/>
      <c r="H567" s="42"/>
      <c r="I567" s="42"/>
      <c r="J567" s="42"/>
      <c r="K567" s="42"/>
      <c r="L567" s="42"/>
      <c r="M567" s="42"/>
      <c r="N567" s="42"/>
      <c r="O567" s="42"/>
      <c r="P567" s="42"/>
      <c r="Q567" s="42"/>
      <c r="R567" s="42"/>
      <c r="S567" s="42"/>
      <c r="T567" s="42"/>
      <c r="U567" s="42"/>
    </row>
    <row r="568" spans="1:21" x14ac:dyDescent="0.55000000000000004">
      <c r="A568" s="41"/>
      <c r="B568" s="41"/>
      <c r="C568" s="41"/>
      <c r="D568" s="41"/>
      <c r="E568" s="41"/>
      <c r="F568" s="41"/>
      <c r="G568" s="42"/>
      <c r="H568" s="42"/>
      <c r="I568" s="42"/>
      <c r="J568" s="42"/>
      <c r="K568" s="42"/>
      <c r="L568" s="42"/>
      <c r="M568" s="42"/>
      <c r="N568" s="42"/>
      <c r="O568" s="42"/>
      <c r="P568" s="42"/>
      <c r="Q568" s="42"/>
      <c r="R568" s="42"/>
      <c r="S568" s="42"/>
      <c r="T568" s="42"/>
      <c r="U568" s="42"/>
    </row>
    <row r="569" spans="1:21" x14ac:dyDescent="0.55000000000000004">
      <c r="A569" s="41"/>
      <c r="B569" s="41"/>
      <c r="C569" s="41"/>
      <c r="D569" s="41"/>
      <c r="E569" s="41"/>
      <c r="F569" s="41"/>
      <c r="G569" s="42"/>
      <c r="H569" s="42"/>
      <c r="I569" s="42"/>
      <c r="J569" s="42"/>
      <c r="K569" s="42"/>
      <c r="L569" s="42"/>
      <c r="M569" s="42"/>
      <c r="N569" s="42"/>
      <c r="O569" s="42"/>
      <c r="P569" s="42"/>
      <c r="Q569" s="42"/>
      <c r="R569" s="42"/>
      <c r="S569" s="42"/>
      <c r="T569" s="42"/>
      <c r="U569" s="42"/>
    </row>
    <row r="570" spans="1:21" x14ac:dyDescent="0.55000000000000004">
      <c r="A570" s="41"/>
      <c r="B570" s="41"/>
      <c r="C570" s="41"/>
      <c r="D570" s="41"/>
      <c r="E570" s="41"/>
      <c r="F570" s="41"/>
      <c r="G570" s="42"/>
      <c r="H570" s="42"/>
      <c r="I570" s="42"/>
      <c r="J570" s="42"/>
      <c r="K570" s="42"/>
      <c r="L570" s="42"/>
      <c r="M570" s="42"/>
      <c r="N570" s="42"/>
      <c r="O570" s="42"/>
      <c r="P570" s="42"/>
      <c r="Q570" s="42"/>
      <c r="R570" s="42"/>
      <c r="S570" s="42"/>
      <c r="T570" s="42"/>
      <c r="U570" s="42"/>
    </row>
    <row r="571" spans="1:21" x14ac:dyDescent="0.55000000000000004">
      <c r="A571" s="41"/>
      <c r="B571" s="41"/>
      <c r="C571" s="41"/>
      <c r="D571" s="41"/>
      <c r="E571" s="41"/>
      <c r="F571" s="41"/>
      <c r="G571" s="42"/>
      <c r="H571" s="42"/>
      <c r="I571" s="42"/>
      <c r="J571" s="42"/>
      <c r="K571" s="42"/>
      <c r="L571" s="42"/>
      <c r="M571" s="42"/>
      <c r="N571" s="42"/>
      <c r="O571" s="42"/>
      <c r="P571" s="42"/>
      <c r="Q571" s="42"/>
      <c r="R571" s="42"/>
      <c r="S571" s="42"/>
      <c r="T571" s="42"/>
      <c r="U571" s="42"/>
    </row>
    <row r="572" spans="1:21" x14ac:dyDescent="0.55000000000000004">
      <c r="A572" s="41"/>
      <c r="B572" s="41"/>
      <c r="C572" s="41"/>
      <c r="D572" s="41"/>
      <c r="E572" s="41"/>
      <c r="F572" s="41"/>
      <c r="G572" s="42"/>
      <c r="H572" s="42"/>
      <c r="I572" s="42"/>
      <c r="J572" s="42"/>
      <c r="K572" s="42"/>
      <c r="L572" s="42"/>
      <c r="M572" s="42"/>
      <c r="N572" s="42"/>
      <c r="O572" s="42"/>
      <c r="P572" s="42"/>
      <c r="Q572" s="42"/>
      <c r="R572" s="42"/>
      <c r="S572" s="42"/>
      <c r="T572" s="42"/>
      <c r="U572" s="42"/>
    </row>
    <row r="573" spans="1:21" x14ac:dyDescent="0.55000000000000004">
      <c r="A573" s="41"/>
      <c r="B573" s="41"/>
      <c r="C573" s="41"/>
      <c r="D573" s="41"/>
      <c r="E573" s="41"/>
      <c r="F573" s="41"/>
      <c r="G573" s="42"/>
      <c r="H573" s="42"/>
      <c r="I573" s="42"/>
      <c r="J573" s="42"/>
      <c r="K573" s="42"/>
      <c r="L573" s="42"/>
      <c r="M573" s="42"/>
      <c r="N573" s="42"/>
      <c r="O573" s="42"/>
      <c r="P573" s="42"/>
      <c r="Q573" s="42"/>
      <c r="R573" s="42"/>
      <c r="S573" s="42"/>
      <c r="T573" s="42"/>
      <c r="U573" s="42"/>
    </row>
    <row r="574" spans="1:21" x14ac:dyDescent="0.55000000000000004">
      <c r="A574" s="41"/>
      <c r="B574" s="41"/>
      <c r="C574" s="41"/>
      <c r="D574" s="41"/>
      <c r="E574" s="41"/>
      <c r="F574" s="41"/>
      <c r="G574" s="42"/>
      <c r="H574" s="42"/>
      <c r="I574" s="42"/>
      <c r="J574" s="42"/>
      <c r="K574" s="42"/>
      <c r="L574" s="42"/>
      <c r="M574" s="42"/>
      <c r="N574" s="42"/>
      <c r="O574" s="42"/>
      <c r="P574" s="42"/>
      <c r="Q574" s="42"/>
      <c r="R574" s="42"/>
      <c r="S574" s="42"/>
      <c r="T574" s="42"/>
      <c r="U574" s="42"/>
    </row>
    <row r="575" spans="1:21" x14ac:dyDescent="0.55000000000000004">
      <c r="A575" s="41"/>
      <c r="B575" s="41"/>
      <c r="C575" s="41"/>
      <c r="D575" s="41"/>
      <c r="E575" s="41"/>
      <c r="F575" s="41"/>
      <c r="G575" s="42"/>
      <c r="H575" s="42"/>
      <c r="I575" s="42"/>
      <c r="J575" s="42"/>
      <c r="K575" s="42"/>
      <c r="L575" s="42"/>
      <c r="M575" s="42"/>
      <c r="N575" s="42"/>
      <c r="O575" s="42"/>
      <c r="P575" s="42"/>
      <c r="Q575" s="42"/>
      <c r="R575" s="42"/>
      <c r="S575" s="42"/>
      <c r="T575" s="42"/>
      <c r="U575" s="42"/>
    </row>
    <row r="576" spans="1:21" x14ac:dyDescent="0.55000000000000004">
      <c r="A576" s="41"/>
      <c r="B576" s="41"/>
      <c r="C576" s="41"/>
      <c r="D576" s="41"/>
      <c r="E576" s="41"/>
      <c r="F576" s="41"/>
      <c r="G576" s="42"/>
      <c r="H576" s="42"/>
      <c r="I576" s="42"/>
      <c r="J576" s="42"/>
      <c r="K576" s="42"/>
      <c r="L576" s="42"/>
      <c r="M576" s="42"/>
      <c r="N576" s="42"/>
      <c r="O576" s="42"/>
      <c r="P576" s="42"/>
      <c r="Q576" s="42"/>
      <c r="R576" s="42"/>
      <c r="S576" s="42"/>
      <c r="T576" s="42"/>
      <c r="U576" s="42"/>
    </row>
    <row r="577" spans="1:21" x14ac:dyDescent="0.55000000000000004">
      <c r="A577" s="41"/>
      <c r="B577" s="41"/>
      <c r="C577" s="41"/>
      <c r="D577" s="41"/>
      <c r="E577" s="41"/>
      <c r="F577" s="41"/>
      <c r="G577" s="42"/>
      <c r="H577" s="42"/>
      <c r="I577" s="42"/>
      <c r="J577" s="42"/>
      <c r="K577" s="42"/>
      <c r="L577" s="42"/>
      <c r="M577" s="42"/>
      <c r="N577" s="42"/>
      <c r="O577" s="42"/>
      <c r="P577" s="42"/>
      <c r="Q577" s="42"/>
      <c r="R577" s="42"/>
      <c r="S577" s="42"/>
      <c r="T577" s="42"/>
      <c r="U577" s="42"/>
    </row>
    <row r="578" spans="1:21" x14ac:dyDescent="0.55000000000000004">
      <c r="A578" s="41"/>
      <c r="B578" s="41"/>
      <c r="C578" s="41"/>
      <c r="D578" s="41"/>
      <c r="E578" s="41"/>
      <c r="F578" s="41"/>
      <c r="G578" s="42"/>
      <c r="H578" s="42"/>
      <c r="I578" s="42"/>
      <c r="J578" s="42"/>
      <c r="K578" s="42"/>
      <c r="L578" s="42"/>
      <c r="M578" s="42"/>
      <c r="N578" s="42"/>
      <c r="O578" s="42"/>
      <c r="P578" s="42"/>
      <c r="Q578" s="42"/>
      <c r="R578" s="42"/>
      <c r="S578" s="42"/>
      <c r="T578" s="42"/>
      <c r="U578" s="42"/>
    </row>
    <row r="579" spans="1:21" x14ac:dyDescent="0.55000000000000004">
      <c r="A579" s="41"/>
      <c r="B579" s="41"/>
      <c r="C579" s="41"/>
      <c r="D579" s="41"/>
      <c r="E579" s="41"/>
      <c r="F579" s="41"/>
      <c r="G579" s="42"/>
      <c r="H579" s="42"/>
      <c r="I579" s="42"/>
      <c r="J579" s="42"/>
      <c r="K579" s="42"/>
      <c r="L579" s="42"/>
      <c r="M579" s="42"/>
      <c r="N579" s="42"/>
      <c r="O579" s="42"/>
      <c r="P579" s="42"/>
      <c r="Q579" s="42"/>
      <c r="R579" s="42"/>
      <c r="S579" s="42"/>
      <c r="T579" s="42"/>
      <c r="U579" s="42"/>
    </row>
    <row r="580" spans="1:21" x14ac:dyDescent="0.55000000000000004">
      <c r="A580" s="41"/>
      <c r="B580" s="41"/>
      <c r="C580" s="41"/>
      <c r="D580" s="41"/>
      <c r="E580" s="41"/>
      <c r="F580" s="41"/>
      <c r="G580" s="42"/>
      <c r="H580" s="42"/>
      <c r="I580" s="42"/>
      <c r="J580" s="42"/>
      <c r="K580" s="42"/>
      <c r="L580" s="42"/>
      <c r="M580" s="42"/>
      <c r="N580" s="42"/>
      <c r="O580" s="42"/>
      <c r="P580" s="42"/>
      <c r="Q580" s="42"/>
      <c r="R580" s="42"/>
      <c r="S580" s="42"/>
      <c r="T580" s="42"/>
      <c r="U580" s="42"/>
    </row>
    <row r="581" spans="1:21" x14ac:dyDescent="0.55000000000000004">
      <c r="A581" s="41"/>
      <c r="B581" s="41"/>
      <c r="C581" s="41"/>
      <c r="D581" s="41"/>
      <c r="E581" s="41"/>
      <c r="F581" s="41"/>
      <c r="G581" s="42"/>
      <c r="H581" s="42"/>
      <c r="I581" s="42"/>
      <c r="J581" s="42"/>
      <c r="K581" s="42"/>
      <c r="L581" s="42"/>
      <c r="M581" s="42"/>
      <c r="N581" s="42"/>
      <c r="O581" s="42"/>
      <c r="P581" s="42"/>
      <c r="Q581" s="42"/>
      <c r="R581" s="42"/>
      <c r="S581" s="42"/>
      <c r="T581" s="42"/>
      <c r="U581" s="42"/>
    </row>
    <row r="582" spans="1:21" x14ac:dyDescent="0.55000000000000004">
      <c r="A582" s="41"/>
      <c r="B582" s="41"/>
      <c r="C582" s="41"/>
      <c r="D582" s="41"/>
      <c r="E582" s="41"/>
      <c r="F582" s="41"/>
      <c r="G582" s="42"/>
      <c r="H582" s="42"/>
      <c r="I582" s="42"/>
      <c r="J582" s="42"/>
      <c r="K582" s="42"/>
      <c r="L582" s="42"/>
      <c r="M582" s="42"/>
      <c r="N582" s="42"/>
      <c r="O582" s="42"/>
      <c r="P582" s="42"/>
      <c r="Q582" s="42"/>
      <c r="R582" s="42"/>
      <c r="S582" s="42"/>
      <c r="T582" s="42"/>
      <c r="U582" s="42"/>
    </row>
    <row r="583" spans="1:21" x14ac:dyDescent="0.55000000000000004">
      <c r="A583" s="41"/>
      <c r="B583" s="41"/>
      <c r="C583" s="41"/>
      <c r="D583" s="41"/>
      <c r="E583" s="41"/>
      <c r="F583" s="41"/>
      <c r="G583" s="42"/>
      <c r="H583" s="42"/>
      <c r="I583" s="42"/>
      <c r="J583" s="42"/>
      <c r="K583" s="42"/>
      <c r="L583" s="42"/>
      <c r="M583" s="42"/>
      <c r="N583" s="42"/>
      <c r="O583" s="42"/>
      <c r="P583" s="42"/>
      <c r="Q583" s="42"/>
      <c r="R583" s="42"/>
      <c r="S583" s="42"/>
      <c r="T583" s="42"/>
      <c r="U583" s="42"/>
    </row>
    <row r="584" spans="1:21" x14ac:dyDescent="0.55000000000000004">
      <c r="A584" s="41"/>
      <c r="B584" s="41"/>
      <c r="C584" s="41"/>
      <c r="D584" s="41"/>
      <c r="E584" s="41"/>
      <c r="F584" s="41"/>
      <c r="G584" s="42"/>
      <c r="H584" s="42"/>
      <c r="I584" s="42"/>
      <c r="J584" s="42"/>
      <c r="K584" s="42"/>
      <c r="L584" s="42"/>
      <c r="M584" s="42"/>
      <c r="N584" s="42"/>
      <c r="O584" s="42"/>
      <c r="P584" s="42"/>
      <c r="Q584" s="42"/>
      <c r="R584" s="42"/>
      <c r="S584" s="42"/>
      <c r="T584" s="42"/>
      <c r="U584" s="42"/>
    </row>
    <row r="585" spans="1:21" x14ac:dyDescent="0.55000000000000004">
      <c r="A585" s="41"/>
      <c r="B585" s="41"/>
      <c r="C585" s="41"/>
      <c r="D585" s="41"/>
      <c r="E585" s="41"/>
      <c r="F585" s="41"/>
      <c r="G585" s="42"/>
      <c r="H585" s="42"/>
      <c r="I585" s="42"/>
      <c r="J585" s="42"/>
      <c r="K585" s="42"/>
      <c r="L585" s="42"/>
      <c r="M585" s="42"/>
      <c r="N585" s="42"/>
      <c r="O585" s="42"/>
      <c r="P585" s="42"/>
      <c r="Q585" s="42"/>
      <c r="R585" s="42"/>
      <c r="S585" s="42"/>
      <c r="T585" s="42"/>
      <c r="U585" s="42"/>
    </row>
    <row r="586" spans="1:21" x14ac:dyDescent="0.55000000000000004">
      <c r="A586" s="41"/>
      <c r="B586" s="41"/>
      <c r="C586" s="41"/>
      <c r="D586" s="41"/>
      <c r="E586" s="41"/>
      <c r="F586" s="41"/>
      <c r="G586" s="42"/>
      <c r="H586" s="42"/>
      <c r="I586" s="42"/>
      <c r="J586" s="42"/>
      <c r="K586" s="42"/>
      <c r="L586" s="42"/>
      <c r="M586" s="42"/>
      <c r="N586" s="42"/>
      <c r="O586" s="42"/>
      <c r="P586" s="42"/>
      <c r="Q586" s="42"/>
      <c r="R586" s="42"/>
      <c r="S586" s="42"/>
      <c r="T586" s="42"/>
      <c r="U586" s="42"/>
    </row>
    <row r="587" spans="1:21" x14ac:dyDescent="0.55000000000000004">
      <c r="A587" s="41"/>
      <c r="B587" s="41"/>
      <c r="C587" s="41"/>
      <c r="D587" s="41"/>
      <c r="E587" s="41"/>
      <c r="F587" s="41"/>
      <c r="G587" s="42"/>
      <c r="H587" s="42"/>
      <c r="I587" s="42"/>
      <c r="J587" s="42"/>
      <c r="K587" s="42"/>
      <c r="L587" s="42"/>
      <c r="M587" s="42"/>
      <c r="N587" s="42"/>
      <c r="O587" s="42"/>
      <c r="P587" s="42"/>
      <c r="Q587" s="42"/>
      <c r="R587" s="42"/>
      <c r="S587" s="42"/>
      <c r="T587" s="42"/>
      <c r="U587" s="42"/>
    </row>
    <row r="588" spans="1:21" x14ac:dyDescent="0.55000000000000004">
      <c r="A588" s="41"/>
      <c r="B588" s="41"/>
      <c r="C588" s="41"/>
      <c r="D588" s="41"/>
      <c r="E588" s="41"/>
      <c r="F588" s="41"/>
      <c r="G588" s="42"/>
      <c r="H588" s="42"/>
      <c r="I588" s="42"/>
      <c r="J588" s="42"/>
      <c r="K588" s="42"/>
      <c r="L588" s="42"/>
      <c r="M588" s="42"/>
      <c r="N588" s="42"/>
      <c r="O588" s="42"/>
      <c r="P588" s="42"/>
      <c r="Q588" s="42"/>
      <c r="R588" s="42"/>
      <c r="S588" s="42"/>
      <c r="T588" s="42"/>
      <c r="U588" s="42"/>
    </row>
    <row r="589" spans="1:21" x14ac:dyDescent="0.55000000000000004">
      <c r="A589" s="41"/>
      <c r="B589" s="41"/>
      <c r="C589" s="41"/>
      <c r="D589" s="41"/>
      <c r="E589" s="41"/>
      <c r="F589" s="41"/>
      <c r="G589" s="42"/>
      <c r="H589" s="42"/>
      <c r="I589" s="42"/>
      <c r="J589" s="42"/>
      <c r="K589" s="42"/>
      <c r="L589" s="42"/>
      <c r="M589" s="42"/>
      <c r="N589" s="42"/>
      <c r="O589" s="42"/>
      <c r="P589" s="42"/>
      <c r="Q589" s="42"/>
      <c r="R589" s="42"/>
      <c r="S589" s="42"/>
      <c r="T589" s="42"/>
      <c r="U589" s="42"/>
    </row>
    <row r="590" spans="1:21" x14ac:dyDescent="0.55000000000000004">
      <c r="A590" s="41"/>
      <c r="B590" s="41"/>
      <c r="C590" s="41"/>
      <c r="D590" s="41"/>
      <c r="E590" s="41"/>
      <c r="F590" s="41"/>
      <c r="G590" s="42"/>
      <c r="H590" s="42"/>
      <c r="I590" s="42"/>
      <c r="J590" s="42"/>
      <c r="K590" s="42"/>
      <c r="L590" s="42"/>
      <c r="M590" s="42"/>
      <c r="N590" s="42"/>
      <c r="O590" s="42"/>
      <c r="P590" s="42"/>
      <c r="Q590" s="42"/>
      <c r="R590" s="42"/>
      <c r="S590" s="42"/>
      <c r="T590" s="42"/>
      <c r="U590" s="42"/>
    </row>
    <row r="591" spans="1:21" x14ac:dyDescent="0.55000000000000004">
      <c r="A591" s="41"/>
      <c r="B591" s="41"/>
      <c r="C591" s="41"/>
      <c r="D591" s="41"/>
      <c r="E591" s="41"/>
      <c r="F591" s="41"/>
      <c r="G591" s="42"/>
      <c r="H591" s="42"/>
      <c r="I591" s="42"/>
      <c r="J591" s="42"/>
      <c r="K591" s="42"/>
      <c r="L591" s="42"/>
      <c r="M591" s="42"/>
      <c r="N591" s="42"/>
      <c r="O591" s="42"/>
      <c r="P591" s="42"/>
      <c r="Q591" s="42"/>
      <c r="R591" s="42"/>
      <c r="S591" s="42"/>
      <c r="T591" s="42"/>
      <c r="U591" s="42"/>
    </row>
    <row r="592" spans="1:21" x14ac:dyDescent="0.55000000000000004">
      <c r="A592" s="41"/>
      <c r="B592" s="41"/>
      <c r="C592" s="41"/>
      <c r="D592" s="41"/>
      <c r="E592" s="41"/>
      <c r="F592" s="41"/>
      <c r="G592" s="42"/>
      <c r="H592" s="42"/>
      <c r="I592" s="42"/>
      <c r="J592" s="42"/>
      <c r="K592" s="42"/>
      <c r="L592" s="42"/>
      <c r="M592" s="42"/>
      <c r="N592" s="42"/>
      <c r="O592" s="42"/>
      <c r="P592" s="42"/>
      <c r="Q592" s="42"/>
      <c r="R592" s="42"/>
      <c r="S592" s="42"/>
      <c r="T592" s="42"/>
      <c r="U592" s="42"/>
    </row>
    <row r="593" spans="1:21" x14ac:dyDescent="0.55000000000000004">
      <c r="A593" s="41"/>
      <c r="B593" s="41"/>
      <c r="C593" s="41"/>
      <c r="D593" s="41"/>
      <c r="E593" s="41"/>
      <c r="F593" s="41"/>
      <c r="G593" s="42"/>
      <c r="H593" s="42"/>
      <c r="I593" s="42"/>
      <c r="J593" s="42"/>
      <c r="K593" s="42"/>
      <c r="L593" s="42"/>
      <c r="M593" s="42"/>
      <c r="N593" s="42"/>
      <c r="O593" s="42"/>
      <c r="P593" s="42"/>
      <c r="Q593" s="42"/>
      <c r="R593" s="42"/>
      <c r="S593" s="42"/>
      <c r="T593" s="42"/>
      <c r="U593" s="42"/>
    </row>
    <row r="594" spans="1:21" x14ac:dyDescent="0.55000000000000004">
      <c r="A594" s="41"/>
      <c r="B594" s="41"/>
      <c r="C594" s="41"/>
      <c r="D594" s="41"/>
      <c r="E594" s="41"/>
      <c r="F594" s="41"/>
      <c r="G594" s="42"/>
      <c r="H594" s="42"/>
      <c r="I594" s="42"/>
      <c r="J594" s="42"/>
      <c r="K594" s="42"/>
      <c r="L594" s="42"/>
      <c r="M594" s="42"/>
      <c r="N594" s="42"/>
      <c r="O594" s="42"/>
      <c r="P594" s="42"/>
      <c r="Q594" s="42"/>
      <c r="R594" s="42"/>
      <c r="S594" s="42"/>
      <c r="T594" s="42"/>
      <c r="U594" s="42"/>
    </row>
    <row r="595" spans="1:21" x14ac:dyDescent="0.55000000000000004">
      <c r="A595" s="41"/>
      <c r="B595" s="41"/>
      <c r="C595" s="41"/>
      <c r="D595" s="41"/>
      <c r="E595" s="41"/>
      <c r="F595" s="41"/>
      <c r="G595" s="42"/>
      <c r="H595" s="42"/>
      <c r="I595" s="42"/>
      <c r="J595" s="42"/>
      <c r="K595" s="42"/>
      <c r="L595" s="42"/>
      <c r="M595" s="42"/>
      <c r="N595" s="42"/>
      <c r="O595" s="42"/>
      <c r="P595" s="42"/>
      <c r="Q595" s="42"/>
      <c r="R595" s="42"/>
      <c r="S595" s="42"/>
      <c r="T595" s="42"/>
      <c r="U595" s="42"/>
    </row>
    <row r="596" spans="1:21" x14ac:dyDescent="0.55000000000000004">
      <c r="A596" s="41"/>
      <c r="B596" s="41"/>
      <c r="C596" s="41"/>
      <c r="D596" s="41"/>
      <c r="E596" s="41"/>
      <c r="F596" s="41"/>
      <c r="G596" s="42"/>
      <c r="H596" s="42"/>
      <c r="I596" s="42"/>
      <c r="J596" s="42"/>
      <c r="K596" s="42"/>
      <c r="L596" s="42"/>
      <c r="M596" s="42"/>
      <c r="N596" s="42"/>
      <c r="O596" s="42"/>
      <c r="P596" s="42"/>
      <c r="Q596" s="42"/>
      <c r="R596" s="42"/>
      <c r="S596" s="42"/>
      <c r="T596" s="42"/>
      <c r="U596" s="42"/>
    </row>
    <row r="597" spans="1:21" x14ac:dyDescent="0.55000000000000004">
      <c r="A597" s="41"/>
      <c r="B597" s="41"/>
      <c r="C597" s="41"/>
      <c r="D597" s="41"/>
      <c r="E597" s="41"/>
      <c r="F597" s="41"/>
      <c r="G597" s="42"/>
      <c r="H597" s="42"/>
      <c r="I597" s="42"/>
      <c r="J597" s="42"/>
      <c r="K597" s="42"/>
      <c r="L597" s="42"/>
      <c r="M597" s="42"/>
      <c r="N597" s="42"/>
      <c r="O597" s="42"/>
      <c r="P597" s="42"/>
      <c r="Q597" s="42"/>
      <c r="R597" s="42"/>
      <c r="S597" s="42"/>
      <c r="T597" s="42"/>
      <c r="U597" s="42"/>
    </row>
    <row r="598" spans="1:21" x14ac:dyDescent="0.55000000000000004">
      <c r="A598" s="41"/>
      <c r="B598" s="41"/>
      <c r="C598" s="41"/>
      <c r="D598" s="41"/>
      <c r="E598" s="41"/>
      <c r="F598" s="41"/>
      <c r="G598" s="42"/>
      <c r="H598" s="42"/>
      <c r="I598" s="42"/>
      <c r="J598" s="42"/>
      <c r="K598" s="42"/>
      <c r="L598" s="42"/>
      <c r="M598" s="42"/>
      <c r="N598" s="42"/>
      <c r="O598" s="42"/>
      <c r="P598" s="42"/>
      <c r="Q598" s="42"/>
      <c r="R598" s="42"/>
      <c r="S598" s="42"/>
      <c r="T598" s="42"/>
      <c r="U598" s="42"/>
    </row>
    <row r="599" spans="1:21" x14ac:dyDescent="0.55000000000000004">
      <c r="A599" s="41"/>
      <c r="B599" s="41"/>
      <c r="C599" s="41"/>
      <c r="D599" s="41"/>
      <c r="E599" s="41"/>
      <c r="F599" s="41"/>
      <c r="G599" s="42"/>
      <c r="H599" s="42"/>
      <c r="I599" s="42"/>
      <c r="J599" s="42"/>
      <c r="K599" s="42"/>
      <c r="L599" s="42"/>
      <c r="M599" s="42"/>
      <c r="N599" s="42"/>
      <c r="O599" s="42"/>
      <c r="P599" s="42"/>
      <c r="Q599" s="42"/>
      <c r="R599" s="42"/>
      <c r="S599" s="42"/>
      <c r="T599" s="42"/>
      <c r="U599" s="42"/>
    </row>
    <row r="600" spans="1:21" x14ac:dyDescent="0.55000000000000004">
      <c r="A600" s="41"/>
      <c r="B600" s="41"/>
      <c r="C600" s="41"/>
      <c r="D600" s="41"/>
      <c r="E600" s="41"/>
      <c r="F600" s="41"/>
      <c r="G600" s="42"/>
      <c r="H600" s="42"/>
      <c r="I600" s="42"/>
      <c r="J600" s="42"/>
      <c r="K600" s="42"/>
      <c r="L600" s="42"/>
      <c r="M600" s="42"/>
      <c r="N600" s="42"/>
      <c r="O600" s="42"/>
      <c r="P600" s="42"/>
      <c r="Q600" s="42"/>
      <c r="R600" s="42"/>
      <c r="S600" s="42"/>
      <c r="T600" s="42"/>
      <c r="U600" s="42"/>
    </row>
    <row r="601" spans="1:21" x14ac:dyDescent="0.55000000000000004">
      <c r="A601" s="41"/>
      <c r="B601" s="41"/>
      <c r="C601" s="41"/>
      <c r="D601" s="41"/>
      <c r="E601" s="41"/>
      <c r="F601" s="41"/>
      <c r="G601" s="42"/>
      <c r="H601" s="42"/>
      <c r="I601" s="42"/>
      <c r="J601" s="42"/>
      <c r="K601" s="42"/>
      <c r="L601" s="42"/>
      <c r="M601" s="42"/>
      <c r="N601" s="42"/>
      <c r="O601" s="42"/>
      <c r="P601" s="42"/>
      <c r="Q601" s="42"/>
      <c r="R601" s="42"/>
      <c r="S601" s="42"/>
      <c r="T601" s="42"/>
      <c r="U601" s="42"/>
    </row>
    <row r="602" spans="1:21" x14ac:dyDescent="0.55000000000000004">
      <c r="A602" s="41"/>
      <c r="B602" s="41"/>
      <c r="C602" s="41"/>
      <c r="D602" s="41"/>
      <c r="E602" s="41"/>
      <c r="F602" s="41"/>
      <c r="G602" s="42"/>
      <c r="H602" s="42"/>
      <c r="I602" s="42"/>
      <c r="J602" s="42"/>
      <c r="K602" s="42"/>
      <c r="L602" s="42"/>
      <c r="M602" s="42"/>
      <c r="N602" s="42"/>
      <c r="O602" s="42"/>
      <c r="P602" s="42"/>
      <c r="Q602" s="42"/>
      <c r="R602" s="42"/>
      <c r="S602" s="42"/>
      <c r="T602" s="42"/>
      <c r="U602" s="42"/>
    </row>
    <row r="603" spans="1:21" x14ac:dyDescent="0.55000000000000004">
      <c r="A603" s="41"/>
      <c r="B603" s="41"/>
      <c r="C603" s="41"/>
      <c r="D603" s="41"/>
      <c r="E603" s="41"/>
      <c r="F603" s="41"/>
      <c r="G603" s="42"/>
      <c r="H603" s="42"/>
      <c r="I603" s="42"/>
      <c r="J603" s="42"/>
      <c r="K603" s="42"/>
      <c r="L603" s="42"/>
      <c r="M603" s="42"/>
      <c r="N603" s="42"/>
      <c r="O603" s="42"/>
      <c r="P603" s="42"/>
      <c r="Q603" s="42"/>
      <c r="R603" s="42"/>
      <c r="S603" s="42"/>
      <c r="T603" s="42"/>
      <c r="U603" s="42"/>
    </row>
    <row r="604" spans="1:21" x14ac:dyDescent="0.55000000000000004">
      <c r="A604" s="41"/>
      <c r="B604" s="41"/>
      <c r="C604" s="41"/>
      <c r="D604" s="41"/>
      <c r="E604" s="41"/>
      <c r="F604" s="41"/>
      <c r="G604" s="42"/>
      <c r="H604" s="42"/>
      <c r="I604" s="42"/>
      <c r="J604" s="42"/>
      <c r="K604" s="42"/>
      <c r="L604" s="42"/>
      <c r="M604" s="42"/>
      <c r="N604" s="42"/>
      <c r="O604" s="42"/>
      <c r="P604" s="42"/>
      <c r="Q604" s="42"/>
      <c r="R604" s="42"/>
      <c r="S604" s="42"/>
      <c r="T604" s="42"/>
      <c r="U604" s="42"/>
    </row>
    <row r="605" spans="1:21" x14ac:dyDescent="0.55000000000000004">
      <c r="A605" s="41"/>
      <c r="B605" s="41"/>
      <c r="C605" s="41"/>
      <c r="D605" s="41"/>
      <c r="E605" s="41"/>
      <c r="F605" s="41"/>
      <c r="G605" s="42"/>
      <c r="H605" s="42"/>
      <c r="I605" s="42"/>
      <c r="J605" s="42"/>
      <c r="K605" s="42"/>
      <c r="L605" s="42"/>
      <c r="M605" s="42"/>
      <c r="N605" s="42"/>
      <c r="O605" s="42"/>
      <c r="P605" s="42"/>
      <c r="Q605" s="42"/>
      <c r="R605" s="42"/>
      <c r="S605" s="42"/>
      <c r="T605" s="42"/>
      <c r="U605" s="42"/>
    </row>
    <row r="606" spans="1:21" x14ac:dyDescent="0.55000000000000004">
      <c r="A606" s="41"/>
      <c r="B606" s="41"/>
      <c r="C606" s="41"/>
      <c r="D606" s="41"/>
      <c r="E606" s="41"/>
      <c r="F606" s="41"/>
      <c r="G606" s="42"/>
      <c r="H606" s="42"/>
      <c r="I606" s="42"/>
      <c r="J606" s="42"/>
      <c r="K606" s="42"/>
      <c r="L606" s="42"/>
      <c r="M606" s="42"/>
      <c r="N606" s="42"/>
      <c r="O606" s="42"/>
      <c r="P606" s="42"/>
      <c r="Q606" s="42"/>
      <c r="R606" s="42"/>
      <c r="S606" s="42"/>
      <c r="T606" s="42"/>
      <c r="U606" s="42"/>
    </row>
    <row r="607" spans="1:21" x14ac:dyDescent="0.55000000000000004">
      <c r="A607" s="41"/>
      <c r="B607" s="41"/>
      <c r="C607" s="41"/>
      <c r="D607" s="41"/>
      <c r="E607" s="41"/>
      <c r="F607" s="41"/>
      <c r="G607" s="42"/>
      <c r="H607" s="42"/>
      <c r="I607" s="42"/>
      <c r="J607" s="42"/>
      <c r="K607" s="42"/>
      <c r="L607" s="42"/>
      <c r="M607" s="42"/>
      <c r="N607" s="42"/>
      <c r="O607" s="42"/>
      <c r="P607" s="42"/>
      <c r="Q607" s="42"/>
      <c r="R607" s="42"/>
      <c r="S607" s="42"/>
      <c r="T607" s="42"/>
      <c r="U607" s="42"/>
    </row>
    <row r="608" spans="1:21" x14ac:dyDescent="0.55000000000000004">
      <c r="A608" s="41"/>
      <c r="B608" s="41"/>
      <c r="C608" s="41"/>
      <c r="D608" s="41"/>
      <c r="E608" s="41"/>
      <c r="F608" s="41"/>
      <c r="G608" s="42"/>
      <c r="H608" s="42"/>
      <c r="I608" s="42"/>
      <c r="J608" s="42"/>
      <c r="K608" s="42"/>
      <c r="L608" s="42"/>
      <c r="M608" s="42"/>
      <c r="N608" s="42"/>
      <c r="O608" s="42"/>
      <c r="P608" s="42"/>
      <c r="Q608" s="42"/>
      <c r="R608" s="42"/>
      <c r="S608" s="42"/>
      <c r="T608" s="42"/>
      <c r="U608" s="42"/>
    </row>
    <row r="609" spans="1:21" x14ac:dyDescent="0.55000000000000004">
      <c r="A609" s="41"/>
      <c r="B609" s="41"/>
      <c r="C609" s="41"/>
      <c r="D609" s="41"/>
      <c r="E609" s="41"/>
      <c r="F609" s="41"/>
      <c r="G609" s="42"/>
      <c r="H609" s="42"/>
      <c r="I609" s="42"/>
      <c r="J609" s="42"/>
      <c r="K609" s="42"/>
      <c r="L609" s="42"/>
      <c r="M609" s="42"/>
      <c r="N609" s="42"/>
      <c r="O609" s="42"/>
      <c r="P609" s="42"/>
      <c r="Q609" s="42"/>
      <c r="R609" s="42"/>
      <c r="S609" s="42"/>
      <c r="T609" s="42"/>
      <c r="U609" s="42"/>
    </row>
    <row r="610" spans="1:21" x14ac:dyDescent="0.55000000000000004">
      <c r="A610" s="41"/>
      <c r="B610" s="41"/>
      <c r="C610" s="41"/>
      <c r="D610" s="41"/>
      <c r="E610" s="41"/>
      <c r="F610" s="41"/>
      <c r="G610" s="42"/>
      <c r="H610" s="42"/>
      <c r="I610" s="42"/>
      <c r="J610" s="42"/>
      <c r="K610" s="42"/>
      <c r="L610" s="42"/>
      <c r="M610" s="42"/>
      <c r="N610" s="42"/>
      <c r="O610" s="42"/>
      <c r="P610" s="42"/>
      <c r="Q610" s="42"/>
      <c r="R610" s="42"/>
      <c r="S610" s="42"/>
      <c r="T610" s="42"/>
      <c r="U610" s="42"/>
    </row>
    <row r="611" spans="1:21" x14ac:dyDescent="0.55000000000000004">
      <c r="A611" s="41"/>
      <c r="B611" s="41"/>
      <c r="C611" s="41"/>
      <c r="D611" s="41"/>
      <c r="E611" s="41"/>
      <c r="F611" s="41"/>
      <c r="G611" s="42"/>
      <c r="H611" s="42"/>
      <c r="I611" s="42"/>
      <c r="J611" s="42"/>
      <c r="K611" s="42"/>
      <c r="L611" s="42"/>
      <c r="M611" s="42"/>
      <c r="N611" s="42"/>
      <c r="O611" s="42"/>
      <c r="P611" s="42"/>
      <c r="Q611" s="42"/>
      <c r="R611" s="42"/>
      <c r="S611" s="42"/>
      <c r="T611" s="42"/>
      <c r="U611" s="42"/>
    </row>
    <row r="612" spans="1:21" x14ac:dyDescent="0.55000000000000004">
      <c r="A612" s="41"/>
      <c r="B612" s="41"/>
      <c r="C612" s="41"/>
      <c r="D612" s="41"/>
      <c r="E612" s="41"/>
      <c r="F612" s="41"/>
      <c r="G612" s="42"/>
      <c r="H612" s="42"/>
      <c r="I612" s="42"/>
      <c r="J612" s="42"/>
      <c r="K612" s="42"/>
      <c r="L612" s="42"/>
      <c r="M612" s="42"/>
      <c r="N612" s="42"/>
      <c r="O612" s="42"/>
      <c r="P612" s="42"/>
      <c r="Q612" s="42"/>
      <c r="R612" s="42"/>
      <c r="S612" s="42"/>
      <c r="T612" s="42"/>
      <c r="U612" s="42"/>
    </row>
    <row r="613" spans="1:21" x14ac:dyDescent="0.55000000000000004">
      <c r="A613" s="41"/>
      <c r="B613" s="41"/>
      <c r="C613" s="41"/>
      <c r="D613" s="41"/>
      <c r="E613" s="41"/>
      <c r="F613" s="41"/>
      <c r="G613" s="42"/>
      <c r="H613" s="42"/>
      <c r="I613" s="42"/>
      <c r="J613" s="42"/>
      <c r="K613" s="42"/>
      <c r="L613" s="42"/>
      <c r="M613" s="42"/>
      <c r="N613" s="42"/>
      <c r="O613" s="42"/>
      <c r="P613" s="42"/>
      <c r="Q613" s="42"/>
      <c r="R613" s="42"/>
      <c r="S613" s="42"/>
      <c r="T613" s="42"/>
      <c r="U613" s="42"/>
    </row>
    <row r="614" spans="1:21" x14ac:dyDescent="0.55000000000000004">
      <c r="A614" s="41"/>
      <c r="B614" s="41"/>
      <c r="C614" s="41"/>
      <c r="D614" s="41"/>
      <c r="E614" s="41"/>
      <c r="F614" s="41"/>
      <c r="G614" s="42"/>
      <c r="H614" s="42"/>
      <c r="I614" s="42"/>
      <c r="J614" s="42"/>
      <c r="K614" s="42"/>
      <c r="L614" s="42"/>
      <c r="M614" s="42"/>
      <c r="N614" s="42"/>
      <c r="O614" s="42"/>
      <c r="P614" s="42"/>
      <c r="Q614" s="42"/>
      <c r="R614" s="42"/>
      <c r="S614" s="42"/>
      <c r="T614" s="42"/>
      <c r="U614" s="42"/>
    </row>
    <row r="615" spans="1:21" x14ac:dyDescent="0.55000000000000004">
      <c r="A615" s="41"/>
      <c r="B615" s="41"/>
      <c r="C615" s="41"/>
      <c r="D615" s="41"/>
      <c r="E615" s="41"/>
      <c r="F615" s="41"/>
      <c r="G615" s="42"/>
      <c r="H615" s="42"/>
      <c r="I615" s="42"/>
      <c r="J615" s="42"/>
      <c r="K615" s="42"/>
      <c r="L615" s="42"/>
      <c r="M615" s="42"/>
      <c r="N615" s="42"/>
      <c r="O615" s="42"/>
      <c r="P615" s="42"/>
      <c r="Q615" s="42"/>
      <c r="R615" s="42"/>
      <c r="S615" s="42"/>
      <c r="T615" s="42"/>
      <c r="U615" s="42"/>
    </row>
    <row r="616" spans="1:21" x14ac:dyDescent="0.55000000000000004">
      <c r="A616" s="41"/>
      <c r="B616" s="41"/>
      <c r="C616" s="41"/>
      <c r="D616" s="41"/>
      <c r="E616" s="41"/>
      <c r="F616" s="41"/>
      <c r="G616" s="42"/>
      <c r="H616" s="42"/>
      <c r="I616" s="42"/>
      <c r="J616" s="42"/>
      <c r="K616" s="42"/>
      <c r="L616" s="42"/>
      <c r="M616" s="42"/>
      <c r="N616" s="42"/>
      <c r="O616" s="42"/>
      <c r="P616" s="42"/>
      <c r="Q616" s="42"/>
      <c r="R616" s="42"/>
      <c r="S616" s="42"/>
      <c r="T616" s="42"/>
      <c r="U616" s="42"/>
    </row>
    <row r="617" spans="1:21" x14ac:dyDescent="0.55000000000000004">
      <c r="A617" s="41"/>
      <c r="B617" s="41"/>
      <c r="C617" s="41"/>
      <c r="D617" s="41"/>
      <c r="E617" s="41"/>
      <c r="F617" s="41"/>
      <c r="G617" s="42"/>
      <c r="H617" s="42"/>
      <c r="I617" s="42"/>
      <c r="J617" s="42"/>
      <c r="K617" s="42"/>
      <c r="L617" s="42"/>
      <c r="M617" s="42"/>
      <c r="N617" s="42"/>
      <c r="O617" s="42"/>
      <c r="P617" s="42"/>
      <c r="Q617" s="42"/>
      <c r="R617" s="42"/>
      <c r="S617" s="42"/>
      <c r="T617" s="42"/>
      <c r="U617" s="42"/>
    </row>
    <row r="618" spans="1:21" x14ac:dyDescent="0.55000000000000004">
      <c r="A618" s="41"/>
      <c r="B618" s="41"/>
      <c r="C618" s="41"/>
      <c r="D618" s="41"/>
      <c r="E618" s="41"/>
      <c r="F618" s="41"/>
      <c r="G618" s="42"/>
      <c r="H618" s="42"/>
      <c r="I618" s="42"/>
      <c r="J618" s="42"/>
      <c r="K618" s="42"/>
      <c r="L618" s="42"/>
      <c r="M618" s="42"/>
      <c r="N618" s="42"/>
      <c r="O618" s="42"/>
      <c r="P618" s="42"/>
      <c r="Q618" s="42"/>
      <c r="R618" s="42"/>
      <c r="S618" s="42"/>
      <c r="T618" s="42"/>
      <c r="U618" s="42"/>
    </row>
    <row r="619" spans="1:21" x14ac:dyDescent="0.55000000000000004">
      <c r="A619" s="41"/>
      <c r="B619" s="41"/>
      <c r="C619" s="41"/>
      <c r="D619" s="41"/>
      <c r="E619" s="41"/>
      <c r="F619" s="41"/>
      <c r="G619" s="42"/>
      <c r="H619" s="42"/>
      <c r="I619" s="42"/>
      <c r="J619" s="42"/>
      <c r="K619" s="42"/>
      <c r="L619" s="42"/>
      <c r="M619" s="42"/>
      <c r="N619" s="42"/>
      <c r="O619" s="42"/>
      <c r="P619" s="42"/>
      <c r="Q619" s="42"/>
      <c r="R619" s="42"/>
      <c r="S619" s="42"/>
      <c r="T619" s="42"/>
      <c r="U619" s="42"/>
    </row>
    <row r="620" spans="1:21" x14ac:dyDescent="0.55000000000000004">
      <c r="A620" s="41"/>
      <c r="B620" s="41"/>
      <c r="C620" s="41"/>
      <c r="D620" s="41"/>
      <c r="E620" s="41"/>
      <c r="F620" s="41"/>
      <c r="G620" s="42"/>
      <c r="H620" s="42"/>
      <c r="I620" s="42"/>
      <c r="J620" s="42"/>
      <c r="K620" s="42"/>
      <c r="L620" s="42"/>
      <c r="M620" s="42"/>
      <c r="N620" s="42"/>
      <c r="O620" s="42"/>
      <c r="P620" s="42"/>
      <c r="Q620" s="42"/>
      <c r="R620" s="42"/>
      <c r="S620" s="42"/>
      <c r="T620" s="42"/>
      <c r="U620" s="42"/>
    </row>
    <row r="621" spans="1:21" x14ac:dyDescent="0.55000000000000004">
      <c r="A621" s="41"/>
      <c r="B621" s="41"/>
      <c r="C621" s="41"/>
      <c r="D621" s="41"/>
      <c r="E621" s="41"/>
      <c r="F621" s="41"/>
      <c r="G621" s="42"/>
      <c r="H621" s="42"/>
      <c r="I621" s="42"/>
      <c r="J621" s="42"/>
      <c r="K621" s="42"/>
      <c r="L621" s="42"/>
      <c r="M621" s="42"/>
      <c r="N621" s="42"/>
      <c r="O621" s="42"/>
      <c r="P621" s="42"/>
      <c r="Q621" s="42"/>
      <c r="R621" s="42"/>
      <c r="S621" s="42"/>
      <c r="T621" s="42"/>
      <c r="U621" s="42"/>
    </row>
    <row r="622" spans="1:21" x14ac:dyDescent="0.55000000000000004">
      <c r="A622" s="41"/>
      <c r="B622" s="41"/>
      <c r="C622" s="41"/>
      <c r="D622" s="41"/>
      <c r="E622" s="41"/>
      <c r="F622" s="41"/>
      <c r="G622" s="42"/>
      <c r="H622" s="42"/>
      <c r="I622" s="42"/>
      <c r="J622" s="42"/>
      <c r="K622" s="42"/>
      <c r="L622" s="42"/>
      <c r="M622" s="42"/>
      <c r="N622" s="42"/>
      <c r="O622" s="42"/>
      <c r="P622" s="42"/>
      <c r="Q622" s="42"/>
      <c r="R622" s="42"/>
      <c r="S622" s="42"/>
      <c r="T622" s="42"/>
      <c r="U622" s="42"/>
    </row>
    <row r="623" spans="1:21" x14ac:dyDescent="0.55000000000000004">
      <c r="A623" s="41"/>
      <c r="B623" s="41"/>
      <c r="C623" s="41"/>
      <c r="D623" s="41"/>
      <c r="E623" s="41"/>
      <c r="F623" s="41"/>
      <c r="G623" s="42"/>
      <c r="H623" s="42"/>
      <c r="I623" s="42"/>
      <c r="J623" s="42"/>
      <c r="K623" s="42"/>
      <c r="L623" s="42"/>
      <c r="M623" s="42"/>
      <c r="N623" s="42"/>
      <c r="O623" s="42"/>
      <c r="P623" s="42"/>
      <c r="Q623" s="42"/>
      <c r="R623" s="42"/>
      <c r="S623" s="42"/>
      <c r="T623" s="42"/>
      <c r="U623" s="42"/>
    </row>
    <row r="624" spans="1:21" x14ac:dyDescent="0.55000000000000004">
      <c r="A624" s="41"/>
      <c r="B624" s="41"/>
      <c r="C624" s="41"/>
      <c r="D624" s="41"/>
      <c r="E624" s="41"/>
      <c r="F624" s="41"/>
      <c r="G624" s="42"/>
      <c r="H624" s="42"/>
      <c r="I624" s="42"/>
      <c r="J624" s="42"/>
      <c r="K624" s="42"/>
      <c r="L624" s="42"/>
      <c r="M624" s="42"/>
      <c r="N624" s="42"/>
      <c r="O624" s="42"/>
      <c r="P624" s="42"/>
      <c r="Q624" s="42"/>
      <c r="R624" s="42"/>
      <c r="S624" s="42"/>
      <c r="T624" s="42"/>
      <c r="U624" s="42"/>
    </row>
    <row r="625" spans="1:21" x14ac:dyDescent="0.55000000000000004">
      <c r="A625" s="41"/>
      <c r="B625" s="41"/>
      <c r="C625" s="41"/>
      <c r="D625" s="41"/>
      <c r="E625" s="41"/>
      <c r="F625" s="41"/>
      <c r="G625" s="42"/>
      <c r="H625" s="42"/>
      <c r="I625" s="42"/>
      <c r="J625" s="42"/>
      <c r="K625" s="42"/>
      <c r="L625" s="42"/>
      <c r="M625" s="42"/>
      <c r="N625" s="42"/>
      <c r="O625" s="42"/>
      <c r="P625" s="42"/>
      <c r="Q625" s="42"/>
      <c r="R625" s="42"/>
      <c r="S625" s="42"/>
      <c r="T625" s="42"/>
      <c r="U625" s="42"/>
    </row>
    <row r="626" spans="1:21" x14ac:dyDescent="0.55000000000000004">
      <c r="A626" s="41"/>
      <c r="B626" s="41"/>
      <c r="C626" s="41"/>
      <c r="D626" s="41"/>
      <c r="E626" s="41"/>
      <c r="F626" s="41"/>
      <c r="G626" s="42"/>
      <c r="H626" s="42"/>
      <c r="I626" s="42"/>
      <c r="J626" s="42"/>
      <c r="K626" s="42"/>
      <c r="L626" s="42"/>
      <c r="M626" s="42"/>
      <c r="N626" s="42"/>
      <c r="O626" s="42"/>
      <c r="P626" s="42"/>
      <c r="Q626" s="42"/>
      <c r="R626" s="42"/>
      <c r="S626" s="42"/>
      <c r="T626" s="42"/>
      <c r="U626" s="42"/>
    </row>
    <row r="627" spans="1:21" x14ac:dyDescent="0.55000000000000004">
      <c r="A627" s="41"/>
      <c r="B627" s="41"/>
      <c r="C627" s="41"/>
      <c r="D627" s="41"/>
      <c r="E627" s="41"/>
      <c r="F627" s="41"/>
      <c r="G627" s="42"/>
      <c r="H627" s="42"/>
      <c r="I627" s="42"/>
      <c r="J627" s="42"/>
      <c r="K627" s="42"/>
      <c r="L627" s="42"/>
      <c r="M627" s="42"/>
      <c r="N627" s="42"/>
      <c r="O627" s="42"/>
      <c r="P627" s="42"/>
      <c r="Q627" s="42"/>
      <c r="R627" s="42"/>
      <c r="S627" s="42"/>
      <c r="T627" s="42"/>
      <c r="U627" s="42"/>
    </row>
    <row r="628" spans="1:21" x14ac:dyDescent="0.55000000000000004">
      <c r="A628" s="41"/>
      <c r="B628" s="41"/>
      <c r="C628" s="41"/>
      <c r="D628" s="41"/>
      <c r="E628" s="41"/>
      <c r="F628" s="41"/>
      <c r="G628" s="42"/>
      <c r="H628" s="42"/>
      <c r="I628" s="42"/>
      <c r="J628" s="42"/>
      <c r="K628" s="42"/>
      <c r="L628" s="42"/>
      <c r="M628" s="42"/>
      <c r="N628" s="42"/>
      <c r="O628" s="42"/>
      <c r="P628" s="42"/>
      <c r="Q628" s="42"/>
      <c r="R628" s="42"/>
      <c r="S628" s="42"/>
      <c r="T628" s="42"/>
      <c r="U628" s="42"/>
    </row>
    <row r="629" spans="1:21" x14ac:dyDescent="0.55000000000000004">
      <c r="A629" s="41"/>
      <c r="B629" s="41"/>
      <c r="C629" s="41"/>
      <c r="D629" s="41"/>
      <c r="E629" s="41"/>
      <c r="F629" s="41"/>
      <c r="G629" s="42"/>
      <c r="H629" s="42"/>
      <c r="I629" s="42"/>
      <c r="J629" s="42"/>
      <c r="K629" s="42"/>
      <c r="L629" s="42"/>
      <c r="M629" s="42"/>
      <c r="N629" s="42"/>
      <c r="O629" s="42"/>
      <c r="P629" s="42"/>
      <c r="Q629" s="42"/>
      <c r="R629" s="42"/>
      <c r="S629" s="42"/>
      <c r="T629" s="42"/>
      <c r="U629" s="42"/>
    </row>
    <row r="630" spans="1:21" x14ac:dyDescent="0.55000000000000004">
      <c r="A630" s="41"/>
      <c r="B630" s="41"/>
      <c r="C630" s="41"/>
      <c r="D630" s="41"/>
      <c r="E630" s="41"/>
      <c r="F630" s="41"/>
      <c r="G630" s="42"/>
      <c r="H630" s="42"/>
      <c r="I630" s="42"/>
      <c r="J630" s="42"/>
      <c r="K630" s="42"/>
      <c r="L630" s="42"/>
      <c r="M630" s="42"/>
      <c r="N630" s="42"/>
      <c r="O630" s="42"/>
      <c r="P630" s="42"/>
      <c r="Q630" s="42"/>
      <c r="R630" s="42"/>
      <c r="S630" s="42"/>
      <c r="T630" s="42"/>
      <c r="U630" s="42"/>
    </row>
    <row r="631" spans="1:21" x14ac:dyDescent="0.55000000000000004">
      <c r="A631" s="41"/>
      <c r="B631" s="41"/>
      <c r="C631" s="41"/>
      <c r="D631" s="41"/>
      <c r="E631" s="41"/>
      <c r="F631" s="41"/>
      <c r="G631" s="42"/>
      <c r="H631" s="42"/>
      <c r="I631" s="42"/>
      <c r="J631" s="42"/>
      <c r="K631" s="42"/>
      <c r="L631" s="42"/>
      <c r="M631" s="42"/>
      <c r="N631" s="42"/>
      <c r="O631" s="42"/>
      <c r="P631" s="42"/>
      <c r="Q631" s="42"/>
      <c r="R631" s="42"/>
      <c r="S631" s="42"/>
      <c r="T631" s="42"/>
      <c r="U631" s="42"/>
    </row>
    <row r="632" spans="1:21" x14ac:dyDescent="0.55000000000000004">
      <c r="A632" s="41"/>
      <c r="B632" s="41"/>
      <c r="C632" s="41"/>
      <c r="D632" s="41"/>
      <c r="E632" s="41"/>
      <c r="F632" s="41"/>
      <c r="G632" s="42"/>
      <c r="H632" s="42"/>
      <c r="I632" s="42"/>
      <c r="J632" s="42"/>
      <c r="K632" s="42"/>
      <c r="L632" s="42"/>
      <c r="M632" s="42"/>
      <c r="N632" s="42"/>
      <c r="O632" s="42"/>
      <c r="P632" s="42"/>
      <c r="Q632" s="42"/>
      <c r="R632" s="42"/>
      <c r="S632" s="42"/>
      <c r="T632" s="42"/>
      <c r="U632" s="42"/>
    </row>
    <row r="633" spans="1:21" x14ac:dyDescent="0.55000000000000004">
      <c r="A633" s="41"/>
      <c r="B633" s="41"/>
      <c r="C633" s="41"/>
      <c r="D633" s="41"/>
      <c r="E633" s="41"/>
      <c r="F633" s="41"/>
      <c r="G633" s="42"/>
      <c r="H633" s="42"/>
      <c r="I633" s="42"/>
      <c r="J633" s="42"/>
      <c r="K633" s="42"/>
      <c r="L633" s="42"/>
      <c r="M633" s="42"/>
      <c r="N633" s="42"/>
      <c r="O633" s="42"/>
      <c r="P633" s="42"/>
      <c r="Q633" s="42"/>
      <c r="R633" s="42"/>
      <c r="S633" s="42"/>
      <c r="T633" s="42"/>
      <c r="U633" s="42"/>
    </row>
    <row r="634" spans="1:21" x14ac:dyDescent="0.55000000000000004">
      <c r="A634" s="41"/>
      <c r="B634" s="41"/>
      <c r="C634" s="41"/>
      <c r="D634" s="41"/>
      <c r="E634" s="41"/>
      <c r="F634" s="41"/>
      <c r="G634" s="42"/>
      <c r="H634" s="42"/>
      <c r="I634" s="42"/>
      <c r="J634" s="42"/>
      <c r="K634" s="42"/>
      <c r="L634" s="42"/>
      <c r="M634" s="42"/>
      <c r="N634" s="42"/>
      <c r="O634" s="42"/>
      <c r="P634" s="42"/>
      <c r="Q634" s="42"/>
      <c r="R634" s="42"/>
      <c r="S634" s="42"/>
      <c r="T634" s="42"/>
      <c r="U634" s="42"/>
    </row>
    <row r="635" spans="1:21" x14ac:dyDescent="0.55000000000000004">
      <c r="A635" s="41"/>
      <c r="B635" s="41"/>
      <c r="C635" s="41"/>
      <c r="D635" s="41"/>
      <c r="E635" s="41"/>
      <c r="F635" s="41"/>
      <c r="G635" s="42"/>
      <c r="H635" s="42"/>
      <c r="I635" s="42"/>
      <c r="J635" s="42"/>
      <c r="K635" s="42"/>
      <c r="L635" s="42"/>
      <c r="M635" s="42"/>
      <c r="N635" s="42"/>
      <c r="O635" s="42"/>
      <c r="P635" s="42"/>
      <c r="Q635" s="42"/>
      <c r="R635" s="42"/>
      <c r="S635" s="42"/>
      <c r="T635" s="42"/>
      <c r="U635" s="42"/>
    </row>
    <row r="636" spans="1:21" x14ac:dyDescent="0.55000000000000004">
      <c r="A636" s="41"/>
      <c r="B636" s="41"/>
      <c r="C636" s="41"/>
      <c r="D636" s="41"/>
      <c r="E636" s="41"/>
      <c r="F636" s="41"/>
      <c r="G636" s="42"/>
      <c r="H636" s="42"/>
      <c r="I636" s="42"/>
      <c r="J636" s="42"/>
      <c r="K636" s="42"/>
      <c r="L636" s="42"/>
      <c r="M636" s="42"/>
      <c r="N636" s="42"/>
      <c r="O636" s="42"/>
      <c r="P636" s="42"/>
      <c r="Q636" s="42"/>
      <c r="R636" s="42"/>
      <c r="S636" s="42"/>
      <c r="T636" s="42"/>
      <c r="U636" s="42"/>
    </row>
    <row r="637" spans="1:21" x14ac:dyDescent="0.55000000000000004">
      <c r="A637" s="41"/>
      <c r="B637" s="41"/>
      <c r="C637" s="41"/>
      <c r="D637" s="41"/>
      <c r="E637" s="41"/>
      <c r="F637" s="41"/>
      <c r="G637" s="42"/>
      <c r="H637" s="42"/>
      <c r="I637" s="42"/>
      <c r="J637" s="42"/>
      <c r="K637" s="42"/>
      <c r="L637" s="42"/>
      <c r="M637" s="42"/>
      <c r="N637" s="42"/>
      <c r="O637" s="42"/>
      <c r="P637" s="42"/>
      <c r="Q637" s="42"/>
      <c r="R637" s="42"/>
      <c r="S637" s="42"/>
      <c r="T637" s="42"/>
      <c r="U637" s="42"/>
    </row>
    <row r="638" spans="1:21" x14ac:dyDescent="0.55000000000000004">
      <c r="A638" s="41"/>
      <c r="B638" s="41"/>
      <c r="C638" s="41"/>
      <c r="D638" s="41"/>
      <c r="E638" s="41"/>
      <c r="F638" s="41"/>
      <c r="G638" s="42"/>
      <c r="H638" s="42"/>
      <c r="I638" s="42"/>
      <c r="J638" s="42"/>
      <c r="K638" s="42"/>
      <c r="L638" s="42"/>
      <c r="M638" s="42"/>
      <c r="N638" s="42"/>
      <c r="O638" s="42"/>
      <c r="P638" s="42"/>
      <c r="Q638" s="42"/>
      <c r="R638" s="42"/>
      <c r="S638" s="42"/>
      <c r="T638" s="42"/>
      <c r="U638" s="42"/>
    </row>
    <row r="639" spans="1:21" x14ac:dyDescent="0.55000000000000004">
      <c r="A639" s="41"/>
      <c r="B639" s="41"/>
      <c r="C639" s="41"/>
      <c r="D639" s="41"/>
      <c r="E639" s="41"/>
      <c r="F639" s="41"/>
      <c r="G639" s="42"/>
      <c r="H639" s="42"/>
      <c r="I639" s="42"/>
      <c r="J639" s="42"/>
      <c r="K639" s="42"/>
      <c r="L639" s="42"/>
      <c r="M639" s="42"/>
      <c r="N639" s="42"/>
      <c r="O639" s="42"/>
      <c r="P639" s="42"/>
      <c r="Q639" s="42"/>
      <c r="R639" s="42"/>
      <c r="S639" s="42"/>
      <c r="T639" s="42"/>
      <c r="U639" s="42"/>
    </row>
    <row r="640" spans="1:21" x14ac:dyDescent="0.55000000000000004">
      <c r="A640" s="41"/>
      <c r="B640" s="41"/>
      <c r="C640" s="41"/>
      <c r="D640" s="41"/>
      <c r="E640" s="41"/>
      <c r="F640" s="41"/>
      <c r="G640" s="42"/>
      <c r="H640" s="42"/>
      <c r="I640" s="42"/>
      <c r="J640" s="42"/>
      <c r="K640" s="42"/>
      <c r="L640" s="42"/>
      <c r="M640" s="42"/>
      <c r="N640" s="42"/>
      <c r="O640" s="42"/>
      <c r="P640" s="42"/>
      <c r="Q640" s="42"/>
      <c r="R640" s="42"/>
      <c r="S640" s="42"/>
      <c r="T640" s="42"/>
      <c r="U640" s="42"/>
    </row>
    <row r="641" spans="1:21" x14ac:dyDescent="0.55000000000000004">
      <c r="A641" s="41"/>
      <c r="B641" s="41"/>
      <c r="C641" s="41"/>
      <c r="D641" s="41"/>
      <c r="E641" s="41"/>
      <c r="F641" s="41"/>
      <c r="G641" s="42"/>
      <c r="H641" s="42"/>
      <c r="I641" s="42"/>
      <c r="J641" s="42"/>
      <c r="K641" s="42"/>
      <c r="L641" s="42"/>
      <c r="M641" s="42"/>
      <c r="N641" s="42"/>
      <c r="O641" s="42"/>
      <c r="P641" s="42"/>
      <c r="Q641" s="42"/>
      <c r="R641" s="42"/>
      <c r="S641" s="42"/>
      <c r="T641" s="42"/>
      <c r="U641" s="42"/>
    </row>
    <row r="642" spans="1:21" x14ac:dyDescent="0.55000000000000004">
      <c r="A642" s="41"/>
      <c r="B642" s="41"/>
      <c r="C642" s="41"/>
      <c r="D642" s="41"/>
      <c r="E642" s="41"/>
      <c r="F642" s="41"/>
      <c r="G642" s="42"/>
      <c r="H642" s="42"/>
      <c r="I642" s="42"/>
      <c r="J642" s="42"/>
      <c r="K642" s="42"/>
      <c r="L642" s="42"/>
      <c r="M642" s="42"/>
      <c r="N642" s="42"/>
      <c r="O642" s="42"/>
      <c r="P642" s="42"/>
      <c r="Q642" s="42"/>
      <c r="R642" s="42"/>
      <c r="S642" s="42"/>
      <c r="T642" s="42"/>
      <c r="U642" s="42"/>
    </row>
    <row r="643" spans="1:21" x14ac:dyDescent="0.55000000000000004">
      <c r="A643" s="41"/>
      <c r="B643" s="41"/>
      <c r="C643" s="41"/>
      <c r="D643" s="41"/>
      <c r="E643" s="41"/>
      <c r="F643" s="41"/>
      <c r="G643" s="42"/>
      <c r="H643" s="42"/>
      <c r="I643" s="42"/>
      <c r="J643" s="42"/>
      <c r="K643" s="42"/>
      <c r="L643" s="42"/>
      <c r="M643" s="42"/>
      <c r="N643" s="42"/>
      <c r="O643" s="42"/>
      <c r="P643" s="42"/>
      <c r="Q643" s="42"/>
      <c r="R643" s="42"/>
      <c r="S643" s="42"/>
      <c r="T643" s="42"/>
      <c r="U643" s="42"/>
    </row>
    <row r="644" spans="1:21" x14ac:dyDescent="0.55000000000000004">
      <c r="A644" s="41"/>
      <c r="B644" s="41"/>
      <c r="C644" s="41"/>
      <c r="D644" s="41"/>
      <c r="E644" s="41"/>
      <c r="F644" s="41"/>
      <c r="G644" s="42"/>
      <c r="H644" s="42"/>
      <c r="I644" s="42"/>
      <c r="J644" s="42"/>
      <c r="K644" s="42"/>
      <c r="L644" s="42"/>
      <c r="M644" s="42"/>
      <c r="N644" s="42"/>
      <c r="O644" s="42"/>
      <c r="P644" s="42"/>
      <c r="Q644" s="42"/>
      <c r="R644" s="42"/>
      <c r="S644" s="42"/>
      <c r="T644" s="42"/>
      <c r="U644" s="42"/>
    </row>
    <row r="645" spans="1:21" x14ac:dyDescent="0.55000000000000004">
      <c r="A645" s="41"/>
      <c r="B645" s="41"/>
      <c r="C645" s="41"/>
      <c r="D645" s="41"/>
      <c r="E645" s="41"/>
      <c r="F645" s="41"/>
      <c r="G645" s="42"/>
      <c r="H645" s="42"/>
      <c r="I645" s="42"/>
      <c r="J645" s="42"/>
      <c r="K645" s="42"/>
      <c r="L645" s="42"/>
      <c r="M645" s="42"/>
      <c r="N645" s="42"/>
      <c r="O645" s="42"/>
      <c r="P645" s="42"/>
      <c r="Q645" s="42"/>
      <c r="R645" s="42"/>
      <c r="S645" s="42"/>
      <c r="T645" s="42"/>
      <c r="U645" s="42"/>
    </row>
    <row r="646" spans="1:21" x14ac:dyDescent="0.55000000000000004">
      <c r="A646" s="41"/>
      <c r="B646" s="41"/>
      <c r="C646" s="41"/>
      <c r="D646" s="41"/>
      <c r="E646" s="41"/>
      <c r="F646" s="41"/>
      <c r="G646" s="42"/>
      <c r="H646" s="42"/>
      <c r="I646" s="42"/>
      <c r="J646" s="42"/>
      <c r="K646" s="42"/>
      <c r="L646" s="42"/>
      <c r="M646" s="42"/>
      <c r="N646" s="42"/>
      <c r="O646" s="42"/>
      <c r="P646" s="42"/>
      <c r="Q646" s="42"/>
      <c r="R646" s="42"/>
      <c r="S646" s="42"/>
      <c r="T646" s="42"/>
      <c r="U646" s="42"/>
    </row>
    <row r="647" spans="1:21" x14ac:dyDescent="0.55000000000000004">
      <c r="A647" s="41"/>
      <c r="B647" s="41"/>
      <c r="C647" s="41"/>
      <c r="D647" s="41"/>
      <c r="E647" s="41"/>
      <c r="F647" s="41"/>
      <c r="G647" s="42"/>
      <c r="H647" s="42"/>
      <c r="I647" s="42"/>
      <c r="J647" s="42"/>
      <c r="K647" s="42"/>
      <c r="L647" s="42"/>
      <c r="M647" s="42"/>
      <c r="N647" s="42"/>
      <c r="O647" s="42"/>
      <c r="P647" s="42"/>
      <c r="Q647" s="42"/>
      <c r="R647" s="42"/>
      <c r="S647" s="42"/>
      <c r="T647" s="42"/>
      <c r="U647" s="42"/>
    </row>
    <row r="648" spans="1:21" x14ac:dyDescent="0.55000000000000004">
      <c r="A648" s="41"/>
      <c r="B648" s="41"/>
      <c r="C648" s="41"/>
      <c r="D648" s="41"/>
      <c r="E648" s="41"/>
      <c r="F648" s="41"/>
      <c r="G648" s="42"/>
      <c r="H648" s="42"/>
      <c r="I648" s="42"/>
      <c r="J648" s="42"/>
      <c r="K648" s="42"/>
      <c r="L648" s="42"/>
      <c r="M648" s="42"/>
      <c r="N648" s="42"/>
      <c r="O648" s="42"/>
      <c r="P648" s="42"/>
      <c r="Q648" s="42"/>
      <c r="R648" s="42"/>
      <c r="S648" s="42"/>
      <c r="T648" s="42"/>
      <c r="U648" s="42"/>
    </row>
    <row r="649" spans="1:21" x14ac:dyDescent="0.55000000000000004">
      <c r="A649" s="41"/>
      <c r="B649" s="41"/>
      <c r="C649" s="41"/>
      <c r="D649" s="41"/>
      <c r="E649" s="41"/>
      <c r="F649" s="41"/>
      <c r="G649" s="42"/>
      <c r="H649" s="42"/>
      <c r="I649" s="42"/>
      <c r="J649" s="42"/>
      <c r="K649" s="42"/>
      <c r="L649" s="42"/>
      <c r="M649" s="42"/>
      <c r="N649" s="42"/>
      <c r="O649" s="42"/>
      <c r="P649" s="42"/>
      <c r="Q649" s="42"/>
      <c r="R649" s="42"/>
      <c r="S649" s="42"/>
      <c r="T649" s="42"/>
      <c r="U649" s="42"/>
    </row>
    <row r="650" spans="1:21" x14ac:dyDescent="0.55000000000000004">
      <c r="A650" s="41"/>
      <c r="B650" s="41"/>
      <c r="C650" s="41"/>
      <c r="D650" s="41"/>
      <c r="E650" s="41"/>
      <c r="F650" s="41"/>
      <c r="G650" s="42"/>
      <c r="H650" s="42"/>
      <c r="I650" s="42"/>
      <c r="J650" s="42"/>
      <c r="K650" s="42"/>
      <c r="L650" s="42"/>
      <c r="M650" s="42"/>
      <c r="N650" s="42"/>
      <c r="O650" s="42"/>
      <c r="P650" s="42"/>
      <c r="Q650" s="42"/>
      <c r="R650" s="42"/>
      <c r="S650" s="42"/>
      <c r="T650" s="42"/>
      <c r="U650" s="42"/>
    </row>
    <row r="651" spans="1:21" x14ac:dyDescent="0.55000000000000004">
      <c r="A651" s="41"/>
      <c r="B651" s="41"/>
      <c r="C651" s="41"/>
      <c r="D651" s="41"/>
      <c r="E651" s="41"/>
      <c r="F651" s="41"/>
      <c r="G651" s="42"/>
      <c r="H651" s="42"/>
      <c r="I651" s="42"/>
      <c r="J651" s="42"/>
      <c r="K651" s="42"/>
      <c r="L651" s="42"/>
      <c r="M651" s="42"/>
      <c r="N651" s="42"/>
      <c r="O651" s="42"/>
      <c r="P651" s="42"/>
      <c r="Q651" s="42"/>
      <c r="R651" s="42"/>
      <c r="S651" s="42"/>
      <c r="T651" s="42"/>
      <c r="U651" s="42"/>
    </row>
    <row r="652" spans="1:21" x14ac:dyDescent="0.55000000000000004">
      <c r="A652" s="41"/>
      <c r="B652" s="41"/>
      <c r="C652" s="41"/>
      <c r="D652" s="41"/>
      <c r="E652" s="41"/>
      <c r="F652" s="41"/>
      <c r="G652" s="42"/>
      <c r="H652" s="42"/>
      <c r="I652" s="42"/>
      <c r="J652" s="42"/>
      <c r="K652" s="42"/>
      <c r="L652" s="42"/>
      <c r="M652" s="42"/>
      <c r="N652" s="42"/>
      <c r="O652" s="42"/>
      <c r="P652" s="42"/>
      <c r="Q652" s="42"/>
      <c r="R652" s="42"/>
      <c r="S652" s="42"/>
      <c r="T652" s="42"/>
      <c r="U652" s="42"/>
    </row>
    <row r="653" spans="1:21" x14ac:dyDescent="0.55000000000000004">
      <c r="A653" s="41"/>
      <c r="B653" s="41"/>
      <c r="C653" s="41"/>
      <c r="D653" s="41"/>
      <c r="E653" s="41"/>
      <c r="F653" s="41"/>
      <c r="G653" s="42"/>
      <c r="H653" s="42"/>
      <c r="I653" s="42"/>
      <c r="J653" s="42"/>
      <c r="K653" s="42"/>
      <c r="L653" s="42"/>
      <c r="M653" s="42"/>
      <c r="N653" s="42"/>
      <c r="O653" s="42"/>
      <c r="P653" s="42"/>
      <c r="Q653" s="42"/>
      <c r="R653" s="42"/>
      <c r="S653" s="42"/>
      <c r="T653" s="42"/>
      <c r="U653" s="42"/>
    </row>
    <row r="654" spans="1:21" x14ac:dyDescent="0.55000000000000004">
      <c r="A654" s="41"/>
      <c r="B654" s="41"/>
      <c r="C654" s="41"/>
      <c r="D654" s="41"/>
      <c r="E654" s="41"/>
      <c r="F654" s="41"/>
      <c r="G654" s="42"/>
      <c r="H654" s="42"/>
      <c r="I654" s="42"/>
      <c r="J654" s="42"/>
      <c r="K654" s="42"/>
      <c r="L654" s="42"/>
      <c r="M654" s="42"/>
      <c r="N654" s="42"/>
      <c r="O654" s="42"/>
      <c r="P654" s="42"/>
      <c r="Q654" s="42"/>
      <c r="R654" s="42"/>
      <c r="S654" s="42"/>
      <c r="T654" s="42"/>
      <c r="U654" s="42"/>
    </row>
    <row r="655" spans="1:21" x14ac:dyDescent="0.55000000000000004">
      <c r="A655" s="41"/>
      <c r="B655" s="41"/>
      <c r="C655" s="41"/>
      <c r="D655" s="41"/>
      <c r="E655" s="41"/>
      <c r="F655" s="41"/>
      <c r="G655" s="42"/>
      <c r="H655" s="42"/>
      <c r="I655" s="42"/>
      <c r="J655" s="42"/>
      <c r="K655" s="42"/>
      <c r="L655" s="42"/>
      <c r="M655" s="42"/>
      <c r="N655" s="42"/>
      <c r="O655" s="42"/>
      <c r="P655" s="42"/>
      <c r="Q655" s="42"/>
      <c r="R655" s="42"/>
      <c r="S655" s="42"/>
      <c r="T655" s="42"/>
      <c r="U655" s="42"/>
    </row>
    <row r="656" spans="1:21" x14ac:dyDescent="0.55000000000000004">
      <c r="A656" s="41"/>
      <c r="B656" s="41"/>
      <c r="C656" s="41"/>
      <c r="D656" s="41"/>
      <c r="E656" s="41"/>
      <c r="F656" s="41"/>
      <c r="G656" s="42"/>
      <c r="H656" s="42"/>
      <c r="I656" s="42"/>
      <c r="J656" s="42"/>
      <c r="K656" s="42"/>
      <c r="L656" s="42"/>
      <c r="M656" s="42"/>
      <c r="N656" s="42"/>
      <c r="O656" s="42"/>
      <c r="P656" s="42"/>
      <c r="Q656" s="42"/>
      <c r="R656" s="42"/>
      <c r="S656" s="42"/>
      <c r="T656" s="42"/>
      <c r="U656" s="42"/>
    </row>
    <row r="657" spans="1:21" x14ac:dyDescent="0.55000000000000004">
      <c r="A657" s="41"/>
      <c r="B657" s="41"/>
      <c r="C657" s="41"/>
      <c r="D657" s="41"/>
      <c r="E657" s="41"/>
      <c r="F657" s="41"/>
      <c r="G657" s="42"/>
      <c r="H657" s="42"/>
      <c r="I657" s="42"/>
      <c r="J657" s="42"/>
      <c r="K657" s="42"/>
      <c r="L657" s="42"/>
      <c r="M657" s="42"/>
      <c r="N657" s="42"/>
      <c r="O657" s="42"/>
      <c r="P657" s="42"/>
      <c r="Q657" s="42"/>
      <c r="R657" s="42"/>
      <c r="S657" s="42"/>
      <c r="T657" s="42"/>
      <c r="U657" s="42"/>
    </row>
    <row r="658" spans="1:21" x14ac:dyDescent="0.55000000000000004">
      <c r="A658" s="41"/>
      <c r="B658" s="41"/>
      <c r="C658" s="41"/>
      <c r="D658" s="41"/>
      <c r="E658" s="41"/>
      <c r="F658" s="41"/>
      <c r="G658" s="42"/>
      <c r="H658" s="42"/>
      <c r="I658" s="42"/>
      <c r="J658" s="42"/>
      <c r="K658" s="42"/>
      <c r="L658" s="42"/>
      <c r="M658" s="42"/>
      <c r="N658" s="42"/>
      <c r="O658" s="42"/>
      <c r="P658" s="42"/>
      <c r="Q658" s="42"/>
      <c r="R658" s="42"/>
      <c r="S658" s="42"/>
      <c r="T658" s="42"/>
      <c r="U658" s="42"/>
    </row>
    <row r="659" spans="1:21" x14ac:dyDescent="0.55000000000000004">
      <c r="A659" s="41"/>
      <c r="B659" s="41"/>
      <c r="C659" s="41"/>
      <c r="D659" s="41"/>
      <c r="E659" s="41"/>
      <c r="F659" s="41"/>
      <c r="G659" s="42"/>
      <c r="H659" s="42"/>
      <c r="I659" s="42"/>
      <c r="J659" s="42"/>
      <c r="K659" s="42"/>
      <c r="L659" s="42"/>
      <c r="M659" s="42"/>
      <c r="N659" s="42"/>
      <c r="O659" s="42"/>
      <c r="P659" s="42"/>
      <c r="Q659" s="42"/>
      <c r="R659" s="42"/>
      <c r="S659" s="42"/>
      <c r="T659" s="42"/>
      <c r="U659" s="42"/>
    </row>
    <row r="660" spans="1:21" x14ac:dyDescent="0.55000000000000004">
      <c r="A660" s="41"/>
      <c r="B660" s="41"/>
      <c r="C660" s="41"/>
      <c r="D660" s="41"/>
      <c r="E660" s="41"/>
      <c r="F660" s="41"/>
      <c r="G660" s="42"/>
      <c r="H660" s="42"/>
      <c r="I660" s="42"/>
      <c r="J660" s="42"/>
      <c r="K660" s="42"/>
      <c r="L660" s="42"/>
      <c r="M660" s="42"/>
      <c r="N660" s="42"/>
      <c r="O660" s="42"/>
      <c r="P660" s="42"/>
      <c r="Q660" s="42"/>
      <c r="R660" s="42"/>
      <c r="S660" s="42"/>
      <c r="T660" s="42"/>
      <c r="U660" s="42"/>
    </row>
    <row r="661" spans="1:21" x14ac:dyDescent="0.55000000000000004">
      <c r="A661" s="41"/>
      <c r="B661" s="41"/>
      <c r="C661" s="41"/>
      <c r="D661" s="41"/>
      <c r="E661" s="41"/>
      <c r="F661" s="41"/>
      <c r="G661" s="42"/>
      <c r="H661" s="42"/>
      <c r="I661" s="42"/>
      <c r="J661" s="42"/>
      <c r="K661" s="42"/>
      <c r="L661" s="42"/>
      <c r="M661" s="42"/>
      <c r="N661" s="42"/>
      <c r="O661" s="42"/>
      <c r="P661" s="42"/>
      <c r="Q661" s="42"/>
      <c r="R661" s="42"/>
      <c r="S661" s="42"/>
      <c r="T661" s="42"/>
      <c r="U661" s="42"/>
    </row>
    <row r="662" spans="1:21" x14ac:dyDescent="0.55000000000000004">
      <c r="A662" s="41"/>
      <c r="B662" s="41"/>
      <c r="C662" s="41"/>
      <c r="D662" s="41"/>
      <c r="E662" s="41"/>
      <c r="F662" s="41"/>
      <c r="G662" s="42"/>
      <c r="H662" s="42"/>
      <c r="I662" s="42"/>
      <c r="J662" s="42"/>
      <c r="K662" s="42"/>
      <c r="L662" s="42"/>
      <c r="M662" s="42"/>
      <c r="N662" s="42"/>
      <c r="O662" s="42"/>
      <c r="P662" s="42"/>
      <c r="Q662" s="42"/>
      <c r="R662" s="42"/>
      <c r="S662" s="42"/>
      <c r="T662" s="42"/>
      <c r="U662" s="42"/>
    </row>
    <row r="663" spans="1:21" x14ac:dyDescent="0.55000000000000004">
      <c r="A663" s="41"/>
      <c r="B663" s="41"/>
      <c r="C663" s="41"/>
      <c r="D663" s="41"/>
      <c r="E663" s="41"/>
      <c r="F663" s="41"/>
      <c r="G663" s="42"/>
      <c r="H663" s="42"/>
      <c r="I663" s="42"/>
      <c r="J663" s="42"/>
      <c r="K663" s="42"/>
      <c r="L663" s="42"/>
      <c r="M663" s="42"/>
      <c r="N663" s="42"/>
      <c r="O663" s="42"/>
      <c r="P663" s="42"/>
      <c r="Q663" s="42"/>
      <c r="R663" s="42"/>
      <c r="S663" s="42"/>
      <c r="T663" s="42"/>
      <c r="U663" s="42"/>
    </row>
    <row r="664" spans="1:21" x14ac:dyDescent="0.55000000000000004">
      <c r="A664" s="41"/>
      <c r="B664" s="41"/>
      <c r="C664" s="41"/>
      <c r="D664" s="41"/>
      <c r="E664" s="41"/>
      <c r="F664" s="41"/>
      <c r="G664" s="42"/>
      <c r="H664" s="42"/>
      <c r="I664" s="42"/>
      <c r="J664" s="42"/>
      <c r="K664" s="42"/>
      <c r="L664" s="42"/>
      <c r="M664" s="42"/>
      <c r="N664" s="42"/>
      <c r="O664" s="42"/>
      <c r="P664" s="42"/>
      <c r="Q664" s="42"/>
      <c r="R664" s="42"/>
      <c r="S664" s="42"/>
      <c r="T664" s="42"/>
      <c r="U664" s="42"/>
    </row>
    <row r="665" spans="1:21" x14ac:dyDescent="0.55000000000000004">
      <c r="A665" s="41"/>
      <c r="B665" s="41"/>
      <c r="C665" s="41"/>
      <c r="D665" s="41"/>
      <c r="E665" s="41"/>
      <c r="F665" s="41"/>
      <c r="G665" s="42"/>
      <c r="H665" s="42"/>
      <c r="I665" s="42"/>
      <c r="J665" s="42"/>
      <c r="K665" s="42"/>
      <c r="L665" s="42"/>
      <c r="M665" s="42"/>
      <c r="N665" s="42"/>
      <c r="O665" s="42"/>
      <c r="P665" s="42"/>
      <c r="Q665" s="42"/>
      <c r="R665" s="42"/>
      <c r="S665" s="42"/>
      <c r="T665" s="42"/>
      <c r="U665" s="42"/>
    </row>
    <row r="666" spans="1:21" x14ac:dyDescent="0.55000000000000004">
      <c r="A666" s="41"/>
      <c r="B666" s="41"/>
      <c r="C666" s="41"/>
      <c r="D666" s="41"/>
      <c r="E666" s="41"/>
      <c r="F666" s="41"/>
      <c r="G666" s="42"/>
      <c r="H666" s="42"/>
      <c r="I666" s="42"/>
      <c r="J666" s="42"/>
      <c r="K666" s="42"/>
      <c r="L666" s="42"/>
      <c r="M666" s="42"/>
      <c r="N666" s="42"/>
      <c r="O666" s="42"/>
      <c r="P666" s="42"/>
      <c r="Q666" s="42"/>
      <c r="R666" s="42"/>
      <c r="S666" s="42"/>
      <c r="T666" s="42"/>
      <c r="U666" s="42"/>
    </row>
    <row r="667" spans="1:21" x14ac:dyDescent="0.55000000000000004">
      <c r="A667" s="41"/>
      <c r="B667" s="41"/>
      <c r="C667" s="41"/>
      <c r="D667" s="41"/>
      <c r="E667" s="41"/>
      <c r="F667" s="41"/>
      <c r="G667" s="42"/>
      <c r="H667" s="42"/>
      <c r="I667" s="42"/>
      <c r="J667" s="42"/>
      <c r="K667" s="42"/>
      <c r="L667" s="42"/>
      <c r="M667" s="42"/>
      <c r="N667" s="42"/>
      <c r="O667" s="42"/>
      <c r="P667" s="42"/>
      <c r="Q667" s="42"/>
      <c r="R667" s="42"/>
      <c r="S667" s="42"/>
      <c r="T667" s="42"/>
      <c r="U667" s="42"/>
    </row>
    <row r="668" spans="1:21" x14ac:dyDescent="0.55000000000000004">
      <c r="A668" s="41"/>
      <c r="B668" s="41"/>
      <c r="C668" s="41"/>
      <c r="D668" s="41"/>
      <c r="E668" s="41"/>
      <c r="F668" s="41"/>
      <c r="G668" s="42"/>
      <c r="H668" s="42"/>
      <c r="I668" s="42"/>
      <c r="J668" s="42"/>
      <c r="K668" s="42"/>
      <c r="L668" s="42"/>
      <c r="M668" s="42"/>
      <c r="N668" s="42"/>
      <c r="O668" s="42"/>
      <c r="P668" s="42"/>
      <c r="Q668" s="42"/>
      <c r="R668" s="42"/>
      <c r="S668" s="42"/>
      <c r="T668" s="42"/>
      <c r="U668" s="42"/>
    </row>
    <row r="669" spans="1:21" x14ac:dyDescent="0.55000000000000004">
      <c r="A669" s="41"/>
      <c r="B669" s="41"/>
      <c r="C669" s="41"/>
      <c r="D669" s="41"/>
      <c r="E669" s="41"/>
      <c r="F669" s="41"/>
      <c r="G669" s="42"/>
      <c r="H669" s="42"/>
      <c r="I669" s="42"/>
      <c r="J669" s="42"/>
      <c r="K669" s="42"/>
      <c r="L669" s="42"/>
      <c r="M669" s="42"/>
      <c r="N669" s="42"/>
      <c r="O669" s="42"/>
      <c r="P669" s="42"/>
      <c r="Q669" s="42"/>
      <c r="R669" s="42"/>
      <c r="S669" s="42"/>
      <c r="T669" s="42"/>
      <c r="U669" s="42"/>
    </row>
    <row r="670" spans="1:21" x14ac:dyDescent="0.55000000000000004">
      <c r="A670" s="41"/>
      <c r="B670" s="41"/>
      <c r="C670" s="41"/>
      <c r="D670" s="41"/>
      <c r="E670" s="41"/>
      <c r="F670" s="41"/>
      <c r="G670" s="42"/>
      <c r="H670" s="42"/>
      <c r="I670" s="42"/>
      <c r="J670" s="42"/>
      <c r="K670" s="42"/>
      <c r="L670" s="42"/>
      <c r="M670" s="42"/>
      <c r="N670" s="42"/>
      <c r="O670" s="42"/>
      <c r="P670" s="42"/>
      <c r="Q670" s="42"/>
      <c r="R670" s="42"/>
      <c r="S670" s="42"/>
      <c r="T670" s="42"/>
      <c r="U670" s="42"/>
    </row>
    <row r="671" spans="1:21" x14ac:dyDescent="0.55000000000000004">
      <c r="A671" s="41"/>
      <c r="B671" s="41"/>
      <c r="C671" s="41"/>
      <c r="D671" s="41"/>
      <c r="E671" s="41"/>
      <c r="F671" s="41"/>
      <c r="G671" s="42"/>
      <c r="H671" s="42"/>
      <c r="I671" s="42"/>
      <c r="J671" s="42"/>
      <c r="K671" s="42"/>
      <c r="L671" s="42"/>
      <c r="M671" s="42"/>
      <c r="N671" s="42"/>
      <c r="O671" s="42"/>
      <c r="P671" s="42"/>
      <c r="Q671" s="42"/>
      <c r="R671" s="42"/>
      <c r="S671" s="42"/>
      <c r="T671" s="42"/>
      <c r="U671" s="42"/>
    </row>
    <row r="672" spans="1:21" x14ac:dyDescent="0.55000000000000004">
      <c r="A672" s="41"/>
      <c r="B672" s="41"/>
      <c r="C672" s="41"/>
      <c r="D672" s="41"/>
      <c r="E672" s="41"/>
      <c r="F672" s="41"/>
      <c r="G672" s="42"/>
      <c r="H672" s="42"/>
      <c r="I672" s="42"/>
      <c r="J672" s="42"/>
      <c r="K672" s="42"/>
      <c r="L672" s="42"/>
      <c r="M672" s="42"/>
      <c r="N672" s="42"/>
      <c r="O672" s="42"/>
      <c r="P672" s="42"/>
      <c r="Q672" s="42"/>
      <c r="R672" s="42"/>
      <c r="S672" s="42"/>
      <c r="T672" s="42"/>
      <c r="U672" s="42"/>
    </row>
    <row r="673" spans="1:21" x14ac:dyDescent="0.55000000000000004">
      <c r="A673" s="41"/>
      <c r="B673" s="41"/>
      <c r="C673" s="41"/>
      <c r="D673" s="41"/>
      <c r="E673" s="41"/>
      <c r="F673" s="41"/>
      <c r="G673" s="42"/>
      <c r="H673" s="42"/>
      <c r="I673" s="42"/>
      <c r="J673" s="42"/>
      <c r="K673" s="42"/>
      <c r="L673" s="42"/>
      <c r="M673" s="42"/>
      <c r="N673" s="42"/>
      <c r="O673" s="42"/>
      <c r="P673" s="42"/>
      <c r="Q673" s="42"/>
      <c r="R673" s="42"/>
      <c r="S673" s="42"/>
      <c r="T673" s="42"/>
      <c r="U673" s="42"/>
    </row>
    <row r="674" spans="1:21" x14ac:dyDescent="0.55000000000000004">
      <c r="A674" s="41"/>
      <c r="B674" s="41"/>
      <c r="C674" s="41"/>
      <c r="D674" s="41"/>
      <c r="E674" s="41"/>
      <c r="F674" s="41"/>
      <c r="G674" s="42"/>
      <c r="H674" s="42"/>
      <c r="I674" s="42"/>
      <c r="J674" s="42"/>
      <c r="K674" s="42"/>
      <c r="L674" s="42"/>
      <c r="M674" s="42"/>
      <c r="N674" s="42"/>
      <c r="O674" s="42"/>
      <c r="P674" s="42"/>
      <c r="Q674" s="42"/>
      <c r="R674" s="42"/>
      <c r="S674" s="42"/>
      <c r="T674" s="42"/>
      <c r="U674" s="42"/>
    </row>
    <row r="675" spans="1:21" x14ac:dyDescent="0.55000000000000004">
      <c r="A675" s="41"/>
      <c r="B675" s="41"/>
      <c r="C675" s="41"/>
      <c r="D675" s="41"/>
      <c r="E675" s="41"/>
      <c r="F675" s="41"/>
      <c r="G675" s="42"/>
      <c r="H675" s="42"/>
      <c r="I675" s="42"/>
      <c r="J675" s="42"/>
      <c r="K675" s="42"/>
      <c r="L675" s="42"/>
      <c r="M675" s="42"/>
      <c r="N675" s="42"/>
      <c r="O675" s="42"/>
      <c r="P675" s="42"/>
      <c r="Q675" s="42"/>
      <c r="R675" s="42"/>
      <c r="S675" s="42"/>
      <c r="T675" s="42"/>
      <c r="U675" s="42"/>
    </row>
    <row r="676" spans="1:21" x14ac:dyDescent="0.55000000000000004">
      <c r="A676" s="41"/>
      <c r="B676" s="41"/>
      <c r="C676" s="41"/>
      <c r="D676" s="41"/>
      <c r="E676" s="41"/>
      <c r="F676" s="41"/>
      <c r="G676" s="42"/>
      <c r="H676" s="42"/>
      <c r="I676" s="42"/>
      <c r="J676" s="42"/>
      <c r="K676" s="42"/>
      <c r="L676" s="42"/>
      <c r="M676" s="42"/>
      <c r="N676" s="42"/>
      <c r="O676" s="42"/>
      <c r="P676" s="42"/>
      <c r="Q676" s="42"/>
      <c r="R676" s="42"/>
      <c r="S676" s="42"/>
      <c r="T676" s="42"/>
      <c r="U676" s="42"/>
    </row>
    <row r="677" spans="1:21" x14ac:dyDescent="0.55000000000000004">
      <c r="A677" s="41"/>
      <c r="B677" s="41"/>
      <c r="C677" s="41"/>
      <c r="D677" s="41"/>
      <c r="E677" s="41"/>
      <c r="F677" s="41"/>
      <c r="G677" s="42"/>
      <c r="H677" s="42"/>
      <c r="I677" s="42"/>
      <c r="J677" s="42"/>
      <c r="K677" s="42"/>
      <c r="L677" s="42"/>
      <c r="M677" s="42"/>
      <c r="N677" s="42"/>
      <c r="O677" s="42"/>
      <c r="P677" s="42"/>
      <c r="Q677" s="42"/>
      <c r="R677" s="42"/>
      <c r="S677" s="42"/>
      <c r="T677" s="42"/>
      <c r="U677" s="42"/>
    </row>
    <row r="678" spans="1:21" x14ac:dyDescent="0.55000000000000004">
      <c r="A678" s="41"/>
      <c r="B678" s="41"/>
      <c r="C678" s="41"/>
      <c r="D678" s="41"/>
      <c r="E678" s="41"/>
      <c r="F678" s="41"/>
      <c r="G678" s="42"/>
      <c r="H678" s="42"/>
      <c r="I678" s="42"/>
      <c r="J678" s="42"/>
      <c r="K678" s="42"/>
      <c r="L678" s="42"/>
      <c r="M678" s="42"/>
      <c r="N678" s="42"/>
      <c r="O678" s="42"/>
      <c r="P678" s="42"/>
      <c r="Q678" s="42"/>
      <c r="R678" s="42"/>
      <c r="S678" s="42"/>
      <c r="T678" s="42"/>
      <c r="U678" s="42"/>
    </row>
    <row r="679" spans="1:21" x14ac:dyDescent="0.55000000000000004">
      <c r="A679" s="41"/>
      <c r="B679" s="41"/>
      <c r="C679" s="41"/>
      <c r="D679" s="41"/>
      <c r="E679" s="41"/>
      <c r="F679" s="41"/>
      <c r="G679" s="42"/>
      <c r="H679" s="42"/>
      <c r="I679" s="42"/>
      <c r="J679" s="42"/>
      <c r="K679" s="42"/>
      <c r="L679" s="42"/>
      <c r="M679" s="42"/>
      <c r="N679" s="42"/>
      <c r="O679" s="42"/>
      <c r="P679" s="42"/>
      <c r="Q679" s="42"/>
      <c r="R679" s="42"/>
      <c r="S679" s="42"/>
      <c r="T679" s="42"/>
      <c r="U679" s="42"/>
    </row>
    <row r="680" spans="1:21" x14ac:dyDescent="0.55000000000000004">
      <c r="A680" s="41"/>
      <c r="B680" s="41"/>
      <c r="C680" s="41"/>
      <c r="D680" s="41"/>
      <c r="E680" s="41"/>
      <c r="F680" s="41"/>
      <c r="G680" s="42"/>
      <c r="H680" s="42"/>
      <c r="I680" s="42"/>
      <c r="J680" s="42"/>
      <c r="K680" s="42"/>
      <c r="L680" s="42"/>
      <c r="M680" s="42"/>
      <c r="N680" s="42"/>
      <c r="O680" s="42"/>
      <c r="P680" s="42"/>
      <c r="Q680" s="42"/>
      <c r="R680" s="42"/>
      <c r="S680" s="42"/>
      <c r="T680" s="42"/>
      <c r="U680" s="42"/>
    </row>
    <row r="681" spans="1:21" x14ac:dyDescent="0.55000000000000004">
      <c r="A681" s="41"/>
      <c r="B681" s="41"/>
      <c r="C681" s="41"/>
      <c r="D681" s="41"/>
      <c r="E681" s="41"/>
      <c r="F681" s="41"/>
      <c r="G681" s="42"/>
      <c r="H681" s="42"/>
      <c r="I681" s="42"/>
      <c r="J681" s="42"/>
      <c r="K681" s="42"/>
      <c r="L681" s="42"/>
      <c r="M681" s="42"/>
      <c r="N681" s="42"/>
      <c r="O681" s="42"/>
      <c r="P681" s="42"/>
      <c r="Q681" s="42"/>
      <c r="R681" s="42"/>
      <c r="S681" s="42"/>
      <c r="T681" s="42"/>
      <c r="U681" s="42"/>
    </row>
    <row r="682" spans="1:21" x14ac:dyDescent="0.55000000000000004">
      <c r="A682" s="41"/>
      <c r="B682" s="41"/>
      <c r="C682" s="41"/>
      <c r="D682" s="41"/>
      <c r="E682" s="41"/>
      <c r="F682" s="41"/>
      <c r="G682" s="42"/>
      <c r="H682" s="42"/>
      <c r="I682" s="42"/>
      <c r="J682" s="42"/>
      <c r="K682" s="42"/>
      <c r="L682" s="42"/>
      <c r="M682" s="42"/>
      <c r="N682" s="42"/>
      <c r="O682" s="42"/>
      <c r="P682" s="42"/>
      <c r="Q682" s="42"/>
      <c r="R682" s="42"/>
      <c r="S682" s="42"/>
      <c r="T682" s="42"/>
      <c r="U682" s="42"/>
    </row>
    <row r="683" spans="1:21" x14ac:dyDescent="0.55000000000000004">
      <c r="A683" s="41"/>
      <c r="B683" s="41"/>
      <c r="C683" s="41"/>
      <c r="D683" s="41"/>
      <c r="E683" s="41"/>
      <c r="F683" s="41"/>
      <c r="G683" s="42"/>
      <c r="H683" s="42"/>
      <c r="I683" s="42"/>
      <c r="J683" s="42"/>
      <c r="K683" s="42"/>
      <c r="L683" s="42"/>
      <c r="M683" s="42"/>
      <c r="N683" s="42"/>
      <c r="O683" s="42"/>
      <c r="P683" s="42"/>
      <c r="Q683" s="42"/>
      <c r="R683" s="42"/>
      <c r="S683" s="42"/>
      <c r="T683" s="42"/>
      <c r="U683" s="42"/>
    </row>
    <row r="684" spans="1:21" x14ac:dyDescent="0.55000000000000004">
      <c r="A684" s="41"/>
      <c r="B684" s="41"/>
      <c r="C684" s="41"/>
      <c r="D684" s="41"/>
      <c r="E684" s="41"/>
      <c r="F684" s="41"/>
      <c r="G684" s="42"/>
      <c r="H684" s="42"/>
      <c r="I684" s="42"/>
      <c r="J684" s="42"/>
      <c r="K684" s="42"/>
      <c r="L684" s="42"/>
      <c r="M684" s="42"/>
      <c r="N684" s="42"/>
      <c r="O684" s="42"/>
      <c r="P684" s="42"/>
      <c r="Q684" s="42"/>
      <c r="R684" s="42"/>
      <c r="S684" s="42"/>
      <c r="T684" s="42"/>
      <c r="U684" s="42"/>
    </row>
    <row r="685" spans="1:21" x14ac:dyDescent="0.55000000000000004">
      <c r="A685" s="41"/>
      <c r="B685" s="41"/>
      <c r="C685" s="41"/>
      <c r="D685" s="41"/>
      <c r="E685" s="41"/>
      <c r="F685" s="41"/>
      <c r="G685" s="42"/>
      <c r="H685" s="42"/>
      <c r="I685" s="42"/>
      <c r="J685" s="42"/>
      <c r="K685" s="42"/>
      <c r="L685" s="42"/>
      <c r="M685" s="42"/>
      <c r="N685" s="42"/>
      <c r="O685" s="42"/>
      <c r="P685" s="42"/>
      <c r="Q685" s="42"/>
      <c r="R685" s="42"/>
      <c r="S685" s="42"/>
      <c r="T685" s="42"/>
      <c r="U685" s="42"/>
    </row>
    <row r="686" spans="1:21" x14ac:dyDescent="0.55000000000000004">
      <c r="A686" s="41"/>
      <c r="B686" s="41"/>
      <c r="C686" s="41"/>
      <c r="D686" s="41"/>
      <c r="E686" s="41"/>
      <c r="F686" s="41"/>
      <c r="G686" s="42"/>
      <c r="H686" s="42"/>
      <c r="I686" s="42"/>
      <c r="J686" s="42"/>
      <c r="K686" s="42"/>
      <c r="L686" s="42"/>
      <c r="M686" s="42"/>
      <c r="N686" s="42"/>
      <c r="O686" s="42"/>
      <c r="P686" s="42"/>
      <c r="Q686" s="42"/>
      <c r="R686" s="42"/>
      <c r="S686" s="42"/>
      <c r="T686" s="42"/>
      <c r="U686" s="42"/>
    </row>
    <row r="687" spans="1:21" x14ac:dyDescent="0.55000000000000004">
      <c r="A687" s="41"/>
      <c r="B687" s="41"/>
      <c r="C687" s="41"/>
      <c r="D687" s="41"/>
      <c r="E687" s="41"/>
      <c r="F687" s="41"/>
      <c r="G687" s="42"/>
      <c r="H687" s="42"/>
      <c r="I687" s="42"/>
      <c r="J687" s="42"/>
      <c r="K687" s="42"/>
      <c r="L687" s="42"/>
      <c r="M687" s="42"/>
      <c r="N687" s="42"/>
      <c r="O687" s="42"/>
      <c r="P687" s="42"/>
      <c r="Q687" s="42"/>
      <c r="R687" s="42"/>
      <c r="S687" s="42"/>
      <c r="T687" s="42"/>
      <c r="U687" s="42"/>
    </row>
    <row r="688" spans="1:21" x14ac:dyDescent="0.55000000000000004">
      <c r="A688" s="41"/>
      <c r="B688" s="41"/>
      <c r="C688" s="41"/>
      <c r="D688" s="41"/>
      <c r="E688" s="41"/>
      <c r="F688" s="41"/>
      <c r="G688" s="42"/>
      <c r="H688" s="42"/>
      <c r="I688" s="42"/>
      <c r="J688" s="42"/>
      <c r="K688" s="42"/>
      <c r="L688" s="42"/>
      <c r="M688" s="42"/>
      <c r="N688" s="42"/>
      <c r="O688" s="42"/>
      <c r="P688" s="42"/>
      <c r="Q688" s="42"/>
      <c r="R688" s="42"/>
      <c r="S688" s="42"/>
      <c r="T688" s="42"/>
      <c r="U688" s="42"/>
    </row>
    <row r="689" spans="1:21" x14ac:dyDescent="0.55000000000000004">
      <c r="A689" s="41"/>
      <c r="B689" s="41"/>
      <c r="C689" s="41"/>
      <c r="D689" s="41"/>
      <c r="E689" s="41"/>
      <c r="F689" s="41"/>
      <c r="G689" s="42"/>
      <c r="H689" s="42"/>
      <c r="I689" s="42"/>
      <c r="J689" s="42"/>
      <c r="K689" s="42"/>
      <c r="L689" s="42"/>
      <c r="M689" s="42"/>
      <c r="N689" s="42"/>
      <c r="O689" s="42"/>
      <c r="P689" s="42"/>
      <c r="Q689" s="42"/>
      <c r="R689" s="42"/>
      <c r="S689" s="42"/>
      <c r="T689" s="42"/>
      <c r="U689" s="42"/>
    </row>
    <row r="690" spans="1:21" x14ac:dyDescent="0.55000000000000004">
      <c r="A690" s="41"/>
      <c r="B690" s="41"/>
      <c r="C690" s="41"/>
      <c r="D690" s="41"/>
      <c r="E690" s="41"/>
      <c r="F690" s="41"/>
      <c r="G690" s="42"/>
      <c r="H690" s="42"/>
      <c r="I690" s="42"/>
      <c r="J690" s="42"/>
      <c r="K690" s="42"/>
      <c r="L690" s="42"/>
      <c r="M690" s="42"/>
      <c r="N690" s="42"/>
      <c r="O690" s="42"/>
      <c r="P690" s="42"/>
      <c r="Q690" s="42"/>
      <c r="R690" s="42"/>
      <c r="S690" s="42"/>
      <c r="T690" s="42"/>
      <c r="U690" s="42"/>
    </row>
    <row r="691" spans="1:21" x14ac:dyDescent="0.55000000000000004">
      <c r="A691" s="41"/>
      <c r="B691" s="41"/>
      <c r="C691" s="41"/>
      <c r="D691" s="41"/>
      <c r="E691" s="41"/>
      <c r="F691" s="41"/>
      <c r="G691" s="42"/>
      <c r="H691" s="42"/>
      <c r="I691" s="42"/>
      <c r="J691" s="42"/>
      <c r="K691" s="42"/>
      <c r="L691" s="42"/>
      <c r="M691" s="42"/>
      <c r="N691" s="42"/>
      <c r="O691" s="42"/>
      <c r="P691" s="42"/>
      <c r="Q691" s="42"/>
      <c r="R691" s="42"/>
      <c r="S691" s="42"/>
      <c r="T691" s="42"/>
      <c r="U691" s="42"/>
    </row>
    <row r="692" spans="1:21" x14ac:dyDescent="0.55000000000000004">
      <c r="A692" s="41"/>
      <c r="B692" s="41"/>
      <c r="C692" s="41"/>
      <c r="D692" s="41"/>
      <c r="E692" s="41"/>
      <c r="F692" s="41"/>
      <c r="G692" s="42"/>
      <c r="H692" s="42"/>
      <c r="I692" s="42"/>
      <c r="J692" s="42"/>
      <c r="K692" s="42"/>
      <c r="L692" s="42"/>
      <c r="M692" s="42"/>
      <c r="N692" s="42"/>
      <c r="O692" s="42"/>
      <c r="P692" s="42"/>
      <c r="Q692" s="42"/>
      <c r="R692" s="42"/>
      <c r="S692" s="42"/>
      <c r="T692" s="42"/>
      <c r="U692" s="42"/>
    </row>
    <row r="693" spans="1:21" x14ac:dyDescent="0.55000000000000004">
      <c r="A693" s="41"/>
      <c r="B693" s="41"/>
      <c r="C693" s="41"/>
      <c r="D693" s="41"/>
      <c r="E693" s="41"/>
      <c r="F693" s="41"/>
      <c r="G693" s="42"/>
      <c r="H693" s="42"/>
      <c r="I693" s="42"/>
      <c r="J693" s="42"/>
      <c r="K693" s="42"/>
      <c r="L693" s="42"/>
      <c r="M693" s="42"/>
      <c r="N693" s="42"/>
      <c r="O693" s="42"/>
      <c r="P693" s="42"/>
      <c r="Q693" s="42"/>
      <c r="R693" s="42"/>
      <c r="S693" s="42"/>
      <c r="T693" s="42"/>
      <c r="U693" s="42"/>
    </row>
    <row r="694" spans="1:21" x14ac:dyDescent="0.55000000000000004">
      <c r="A694" s="41"/>
      <c r="B694" s="41"/>
      <c r="C694" s="41"/>
      <c r="D694" s="41"/>
      <c r="E694" s="41"/>
      <c r="F694" s="41"/>
      <c r="G694" s="42"/>
      <c r="H694" s="42"/>
      <c r="I694" s="42"/>
      <c r="J694" s="42"/>
      <c r="K694" s="42"/>
      <c r="L694" s="42"/>
      <c r="M694" s="42"/>
      <c r="N694" s="42"/>
      <c r="O694" s="42"/>
      <c r="P694" s="42"/>
      <c r="Q694" s="42"/>
      <c r="R694" s="42"/>
      <c r="S694" s="42"/>
      <c r="T694" s="42"/>
      <c r="U694" s="42"/>
    </row>
    <row r="695" spans="1:21" x14ac:dyDescent="0.55000000000000004">
      <c r="A695" s="41"/>
      <c r="B695" s="41"/>
      <c r="C695" s="41"/>
      <c r="D695" s="41"/>
      <c r="E695" s="41"/>
      <c r="F695" s="41"/>
      <c r="G695" s="42"/>
      <c r="H695" s="42"/>
      <c r="I695" s="42"/>
      <c r="J695" s="42"/>
      <c r="K695" s="42"/>
      <c r="L695" s="42"/>
      <c r="M695" s="42"/>
      <c r="N695" s="42"/>
      <c r="O695" s="42"/>
      <c r="P695" s="42"/>
      <c r="Q695" s="42"/>
      <c r="R695" s="42"/>
      <c r="S695" s="42"/>
      <c r="T695" s="42"/>
      <c r="U695" s="42"/>
    </row>
    <row r="696" spans="1:21" x14ac:dyDescent="0.55000000000000004">
      <c r="A696" s="41"/>
      <c r="B696" s="41"/>
      <c r="C696" s="41"/>
      <c r="D696" s="41"/>
      <c r="E696" s="41"/>
      <c r="F696" s="41"/>
      <c r="G696" s="42"/>
      <c r="H696" s="42"/>
      <c r="I696" s="42"/>
      <c r="J696" s="42"/>
      <c r="K696" s="42"/>
      <c r="L696" s="42"/>
      <c r="M696" s="42"/>
      <c r="N696" s="42"/>
      <c r="O696" s="42"/>
      <c r="P696" s="42"/>
      <c r="Q696" s="42"/>
      <c r="R696" s="42"/>
      <c r="S696" s="42"/>
      <c r="T696" s="42"/>
      <c r="U696" s="42"/>
    </row>
    <row r="697" spans="1:21" x14ac:dyDescent="0.55000000000000004">
      <c r="A697" s="41"/>
      <c r="B697" s="41"/>
      <c r="C697" s="41"/>
      <c r="D697" s="41"/>
      <c r="E697" s="41"/>
      <c r="F697" s="41"/>
      <c r="G697" s="42"/>
      <c r="H697" s="42"/>
      <c r="I697" s="42"/>
      <c r="J697" s="42"/>
      <c r="K697" s="42"/>
      <c r="L697" s="42"/>
      <c r="M697" s="42"/>
      <c r="N697" s="42"/>
      <c r="O697" s="42"/>
      <c r="P697" s="42"/>
      <c r="Q697" s="42"/>
      <c r="R697" s="42"/>
      <c r="S697" s="42"/>
      <c r="T697" s="42"/>
      <c r="U697" s="42"/>
    </row>
    <row r="698" spans="1:21" x14ac:dyDescent="0.55000000000000004">
      <c r="A698" s="41"/>
      <c r="B698" s="41"/>
      <c r="C698" s="41"/>
      <c r="D698" s="41"/>
      <c r="E698" s="41"/>
      <c r="F698" s="41"/>
      <c r="G698" s="42"/>
      <c r="H698" s="42"/>
      <c r="I698" s="42"/>
      <c r="J698" s="42"/>
      <c r="K698" s="42"/>
      <c r="L698" s="42"/>
      <c r="M698" s="42"/>
      <c r="N698" s="42"/>
      <c r="O698" s="42"/>
      <c r="P698" s="42"/>
      <c r="Q698" s="42"/>
      <c r="R698" s="42"/>
      <c r="S698" s="42"/>
      <c r="T698" s="42"/>
      <c r="U698" s="42"/>
    </row>
    <row r="699" spans="1:21" x14ac:dyDescent="0.55000000000000004">
      <c r="A699" s="41"/>
      <c r="B699" s="41"/>
      <c r="C699" s="41"/>
      <c r="D699" s="41"/>
      <c r="E699" s="41"/>
      <c r="F699" s="41"/>
      <c r="G699" s="42"/>
      <c r="H699" s="42"/>
      <c r="I699" s="42"/>
      <c r="J699" s="42"/>
      <c r="K699" s="42"/>
      <c r="L699" s="42"/>
      <c r="M699" s="42"/>
      <c r="N699" s="42"/>
      <c r="O699" s="42"/>
      <c r="P699" s="42"/>
      <c r="Q699" s="42"/>
      <c r="R699" s="42"/>
      <c r="S699" s="42"/>
      <c r="T699" s="42"/>
      <c r="U699" s="42"/>
    </row>
    <row r="700" spans="1:21" x14ac:dyDescent="0.55000000000000004">
      <c r="A700" s="41"/>
      <c r="B700" s="41"/>
      <c r="C700" s="41"/>
      <c r="D700" s="41"/>
      <c r="E700" s="41"/>
      <c r="F700" s="41"/>
      <c r="G700" s="42"/>
      <c r="H700" s="42"/>
      <c r="I700" s="42"/>
      <c r="J700" s="42"/>
      <c r="K700" s="42"/>
      <c r="L700" s="42"/>
      <c r="M700" s="42"/>
      <c r="N700" s="42"/>
      <c r="O700" s="42"/>
      <c r="P700" s="42"/>
      <c r="Q700" s="42"/>
      <c r="R700" s="42"/>
      <c r="S700" s="42"/>
      <c r="T700" s="42"/>
      <c r="U700" s="42"/>
    </row>
    <row r="701" spans="1:21" x14ac:dyDescent="0.55000000000000004">
      <c r="A701" s="41"/>
      <c r="B701" s="41"/>
      <c r="C701" s="41"/>
      <c r="D701" s="41"/>
      <c r="E701" s="41"/>
      <c r="F701" s="41"/>
      <c r="G701" s="42"/>
      <c r="H701" s="42"/>
      <c r="I701" s="42"/>
      <c r="J701" s="42"/>
      <c r="K701" s="42"/>
      <c r="L701" s="42"/>
      <c r="M701" s="42"/>
      <c r="N701" s="42"/>
      <c r="O701" s="42"/>
      <c r="P701" s="42"/>
      <c r="Q701" s="42"/>
      <c r="R701" s="42"/>
      <c r="S701" s="42"/>
      <c r="T701" s="42"/>
      <c r="U701" s="42"/>
    </row>
    <row r="702" spans="1:21" x14ac:dyDescent="0.55000000000000004">
      <c r="A702" s="41"/>
      <c r="B702" s="41"/>
      <c r="C702" s="41"/>
      <c r="D702" s="41"/>
      <c r="E702" s="41"/>
      <c r="F702" s="41"/>
      <c r="G702" s="42"/>
      <c r="H702" s="42"/>
      <c r="I702" s="42"/>
      <c r="J702" s="42"/>
      <c r="K702" s="42"/>
      <c r="L702" s="42"/>
      <c r="M702" s="42"/>
      <c r="N702" s="42"/>
      <c r="O702" s="42"/>
      <c r="P702" s="42"/>
      <c r="Q702" s="42"/>
      <c r="R702" s="42"/>
      <c r="S702" s="42"/>
      <c r="T702" s="42"/>
      <c r="U702" s="42"/>
    </row>
    <row r="703" spans="1:21" x14ac:dyDescent="0.55000000000000004">
      <c r="A703" s="41"/>
      <c r="B703" s="41"/>
      <c r="C703" s="41"/>
      <c r="D703" s="41"/>
      <c r="E703" s="41"/>
      <c r="F703" s="41"/>
      <c r="G703" s="42"/>
      <c r="H703" s="42"/>
      <c r="I703" s="42"/>
      <c r="J703" s="42"/>
      <c r="K703" s="42"/>
      <c r="L703" s="42"/>
      <c r="M703" s="42"/>
      <c r="N703" s="42"/>
      <c r="O703" s="42"/>
      <c r="P703" s="42"/>
      <c r="Q703" s="42"/>
      <c r="R703" s="42"/>
      <c r="S703" s="42"/>
      <c r="T703" s="42"/>
      <c r="U703" s="42"/>
    </row>
    <row r="704" spans="1:21" x14ac:dyDescent="0.55000000000000004">
      <c r="A704" s="41"/>
      <c r="B704" s="41"/>
      <c r="C704" s="41"/>
      <c r="D704" s="41"/>
      <c r="E704" s="41"/>
      <c r="F704" s="41"/>
      <c r="G704" s="42"/>
      <c r="H704" s="42"/>
      <c r="I704" s="42"/>
      <c r="J704" s="42"/>
      <c r="K704" s="42"/>
      <c r="L704" s="42"/>
      <c r="M704" s="42"/>
      <c r="N704" s="42"/>
      <c r="O704" s="42"/>
      <c r="P704" s="42"/>
      <c r="Q704" s="42"/>
      <c r="R704" s="42"/>
      <c r="S704" s="42"/>
      <c r="T704" s="42"/>
      <c r="U704" s="42"/>
    </row>
    <row r="705" spans="1:21" x14ac:dyDescent="0.55000000000000004">
      <c r="A705" s="41"/>
      <c r="B705" s="41"/>
      <c r="C705" s="41"/>
      <c r="D705" s="41"/>
      <c r="E705" s="41"/>
      <c r="F705" s="41"/>
      <c r="G705" s="42"/>
      <c r="H705" s="42"/>
      <c r="I705" s="42"/>
      <c r="J705" s="42"/>
      <c r="K705" s="42"/>
      <c r="L705" s="42"/>
      <c r="M705" s="42"/>
      <c r="N705" s="42"/>
      <c r="O705" s="42"/>
      <c r="P705" s="42"/>
      <c r="Q705" s="42"/>
      <c r="R705" s="42"/>
      <c r="S705" s="42"/>
      <c r="T705" s="42"/>
      <c r="U705" s="42"/>
    </row>
    <row r="706" spans="1:21" x14ac:dyDescent="0.55000000000000004">
      <c r="A706" s="41"/>
      <c r="B706" s="41"/>
      <c r="C706" s="41"/>
      <c r="D706" s="41"/>
      <c r="E706" s="41"/>
      <c r="F706" s="41"/>
      <c r="G706" s="42"/>
      <c r="H706" s="42"/>
      <c r="I706" s="42"/>
      <c r="J706" s="42"/>
      <c r="K706" s="42"/>
      <c r="L706" s="42"/>
      <c r="M706" s="42"/>
      <c r="N706" s="42"/>
      <c r="O706" s="42"/>
      <c r="P706" s="42"/>
      <c r="Q706" s="42"/>
      <c r="R706" s="42"/>
      <c r="S706" s="42"/>
      <c r="T706" s="42"/>
      <c r="U706" s="42"/>
    </row>
    <row r="707" spans="1:21" x14ac:dyDescent="0.55000000000000004">
      <c r="A707" s="41"/>
      <c r="B707" s="41"/>
      <c r="C707" s="41"/>
      <c r="D707" s="41"/>
      <c r="E707" s="41"/>
      <c r="F707" s="41"/>
      <c r="G707" s="42"/>
      <c r="H707" s="42"/>
      <c r="I707" s="42"/>
      <c r="J707" s="42"/>
      <c r="K707" s="42"/>
      <c r="L707" s="42"/>
      <c r="M707" s="42"/>
      <c r="N707" s="42"/>
      <c r="O707" s="42"/>
      <c r="P707" s="42"/>
      <c r="Q707" s="42"/>
      <c r="R707" s="42"/>
      <c r="S707" s="42"/>
      <c r="T707" s="42"/>
      <c r="U707" s="42"/>
    </row>
    <row r="708" spans="1:21" x14ac:dyDescent="0.55000000000000004">
      <c r="A708" s="41"/>
      <c r="B708" s="41"/>
      <c r="C708" s="41"/>
      <c r="D708" s="41"/>
      <c r="E708" s="41"/>
      <c r="F708" s="41"/>
      <c r="G708" s="42"/>
      <c r="H708" s="42"/>
      <c r="I708" s="42"/>
      <c r="J708" s="42"/>
      <c r="K708" s="42"/>
      <c r="L708" s="42"/>
      <c r="M708" s="42"/>
      <c r="N708" s="42"/>
      <c r="O708" s="42"/>
      <c r="P708" s="42"/>
      <c r="Q708" s="42"/>
      <c r="R708" s="42"/>
      <c r="S708" s="42"/>
      <c r="T708" s="42"/>
      <c r="U708" s="42"/>
    </row>
    <row r="709" spans="1:21" x14ac:dyDescent="0.55000000000000004">
      <c r="A709" s="41"/>
      <c r="B709" s="41"/>
      <c r="C709" s="41"/>
      <c r="D709" s="41"/>
      <c r="E709" s="41"/>
      <c r="F709" s="41"/>
      <c r="G709" s="42"/>
      <c r="H709" s="42"/>
      <c r="I709" s="42"/>
      <c r="J709" s="42"/>
      <c r="K709" s="42"/>
      <c r="L709" s="42"/>
      <c r="M709" s="42"/>
      <c r="N709" s="42"/>
      <c r="O709" s="42"/>
      <c r="P709" s="42"/>
      <c r="Q709" s="42"/>
      <c r="R709" s="42"/>
      <c r="S709" s="42"/>
      <c r="T709" s="42"/>
      <c r="U709" s="42"/>
    </row>
    <row r="710" spans="1:21" x14ac:dyDescent="0.55000000000000004">
      <c r="A710" s="41"/>
      <c r="B710" s="41"/>
      <c r="C710" s="41"/>
      <c r="D710" s="41"/>
      <c r="E710" s="41"/>
      <c r="F710" s="41"/>
      <c r="G710" s="42"/>
      <c r="H710" s="42"/>
      <c r="I710" s="42"/>
      <c r="J710" s="42"/>
      <c r="K710" s="42"/>
      <c r="L710" s="42"/>
      <c r="M710" s="42"/>
      <c r="N710" s="42"/>
      <c r="O710" s="42"/>
      <c r="P710" s="42"/>
      <c r="Q710" s="42"/>
      <c r="R710" s="42"/>
      <c r="S710" s="42"/>
      <c r="T710" s="42"/>
      <c r="U710" s="42"/>
    </row>
    <row r="711" spans="1:21" x14ac:dyDescent="0.55000000000000004">
      <c r="A711" s="41"/>
      <c r="B711" s="41"/>
      <c r="C711" s="41"/>
      <c r="D711" s="41"/>
      <c r="E711" s="41"/>
      <c r="F711" s="41"/>
      <c r="G711" s="42"/>
      <c r="H711" s="42"/>
      <c r="I711" s="42"/>
      <c r="J711" s="42"/>
      <c r="K711" s="42"/>
      <c r="L711" s="42"/>
      <c r="M711" s="42"/>
      <c r="N711" s="42"/>
      <c r="O711" s="42"/>
      <c r="P711" s="42"/>
      <c r="Q711" s="42"/>
      <c r="R711" s="42"/>
      <c r="S711" s="42"/>
      <c r="T711" s="42"/>
      <c r="U711" s="42"/>
    </row>
    <row r="712" spans="1:21" x14ac:dyDescent="0.55000000000000004">
      <c r="A712" s="41"/>
      <c r="B712" s="41"/>
      <c r="C712" s="41"/>
      <c r="D712" s="41"/>
      <c r="E712" s="41"/>
      <c r="F712" s="41"/>
      <c r="G712" s="42"/>
      <c r="H712" s="42"/>
      <c r="I712" s="42"/>
      <c r="J712" s="42"/>
      <c r="K712" s="42"/>
      <c r="L712" s="42"/>
      <c r="M712" s="42"/>
      <c r="N712" s="42"/>
      <c r="O712" s="42"/>
      <c r="P712" s="42"/>
      <c r="Q712" s="42"/>
      <c r="R712" s="42"/>
      <c r="S712" s="42"/>
      <c r="T712" s="42"/>
      <c r="U712" s="42"/>
    </row>
    <row r="713" spans="1:21" x14ac:dyDescent="0.55000000000000004">
      <c r="A713" s="41"/>
      <c r="B713" s="41"/>
      <c r="C713" s="41"/>
      <c r="D713" s="41"/>
      <c r="E713" s="41"/>
      <c r="F713" s="41"/>
      <c r="G713" s="42"/>
      <c r="H713" s="42"/>
      <c r="I713" s="42"/>
      <c r="J713" s="42"/>
      <c r="K713" s="42"/>
      <c r="L713" s="42"/>
      <c r="M713" s="42"/>
      <c r="N713" s="42"/>
      <c r="O713" s="42"/>
      <c r="P713" s="42"/>
      <c r="Q713" s="42"/>
      <c r="R713" s="42"/>
      <c r="S713" s="42"/>
      <c r="T713" s="42"/>
      <c r="U713" s="42"/>
    </row>
    <row r="714" spans="1:21" x14ac:dyDescent="0.55000000000000004">
      <c r="A714" s="41"/>
      <c r="B714" s="41"/>
      <c r="C714" s="41"/>
      <c r="D714" s="41"/>
      <c r="E714" s="41"/>
      <c r="F714" s="41"/>
      <c r="G714" s="42"/>
      <c r="H714" s="42"/>
      <c r="I714" s="42"/>
      <c r="J714" s="42"/>
      <c r="K714" s="42"/>
      <c r="L714" s="42"/>
      <c r="M714" s="42"/>
      <c r="N714" s="42"/>
      <c r="O714" s="42"/>
      <c r="P714" s="42"/>
      <c r="Q714" s="42"/>
      <c r="R714" s="42"/>
      <c r="S714" s="42"/>
      <c r="T714" s="42"/>
      <c r="U714" s="42"/>
    </row>
    <row r="715" spans="1:21" x14ac:dyDescent="0.55000000000000004">
      <c r="A715" s="41"/>
      <c r="B715" s="41"/>
      <c r="C715" s="41"/>
      <c r="D715" s="41"/>
      <c r="E715" s="41"/>
      <c r="F715" s="41"/>
      <c r="G715" s="42"/>
      <c r="H715" s="42"/>
      <c r="I715" s="42"/>
      <c r="J715" s="42"/>
      <c r="K715" s="42"/>
      <c r="L715" s="42"/>
      <c r="M715" s="42"/>
      <c r="N715" s="42"/>
      <c r="O715" s="42"/>
      <c r="P715" s="42"/>
      <c r="Q715" s="42"/>
      <c r="R715" s="42"/>
      <c r="S715" s="42"/>
      <c r="T715" s="42"/>
      <c r="U715" s="42"/>
    </row>
    <row r="716" spans="1:21" x14ac:dyDescent="0.55000000000000004">
      <c r="A716" s="41"/>
      <c r="B716" s="41"/>
      <c r="C716" s="41"/>
      <c r="D716" s="41"/>
      <c r="E716" s="41"/>
      <c r="F716" s="41"/>
      <c r="G716" s="42"/>
      <c r="H716" s="42"/>
      <c r="I716" s="42"/>
      <c r="J716" s="42"/>
      <c r="K716" s="42"/>
      <c r="L716" s="42"/>
      <c r="M716" s="42"/>
      <c r="N716" s="42"/>
      <c r="O716" s="42"/>
      <c r="P716" s="42"/>
      <c r="Q716" s="42"/>
      <c r="R716" s="42"/>
      <c r="S716" s="42"/>
      <c r="T716" s="42"/>
      <c r="U716" s="42"/>
    </row>
    <row r="717" spans="1:21" x14ac:dyDescent="0.55000000000000004">
      <c r="A717" s="41"/>
      <c r="B717" s="41"/>
      <c r="C717" s="41"/>
      <c r="D717" s="41"/>
      <c r="E717" s="41"/>
      <c r="F717" s="41"/>
      <c r="G717" s="42"/>
      <c r="H717" s="42"/>
      <c r="I717" s="42"/>
      <c r="J717" s="42"/>
      <c r="K717" s="42"/>
      <c r="L717" s="42"/>
      <c r="M717" s="42"/>
      <c r="N717" s="42"/>
      <c r="O717" s="42"/>
      <c r="P717" s="42"/>
      <c r="Q717" s="42"/>
      <c r="R717" s="42"/>
      <c r="S717" s="42"/>
      <c r="T717" s="42"/>
      <c r="U717" s="42"/>
    </row>
    <row r="718" spans="1:21" x14ac:dyDescent="0.55000000000000004">
      <c r="A718" s="41"/>
      <c r="B718" s="41"/>
      <c r="C718" s="41"/>
      <c r="D718" s="41"/>
      <c r="E718" s="41"/>
      <c r="F718" s="41"/>
      <c r="G718" s="42"/>
      <c r="H718" s="42"/>
      <c r="I718" s="42"/>
      <c r="J718" s="42"/>
      <c r="K718" s="42"/>
      <c r="L718" s="42"/>
      <c r="M718" s="42"/>
      <c r="N718" s="42"/>
      <c r="O718" s="42"/>
      <c r="P718" s="42"/>
      <c r="Q718" s="42"/>
      <c r="R718" s="42"/>
      <c r="S718" s="42"/>
      <c r="T718" s="42"/>
      <c r="U718" s="42"/>
    </row>
    <row r="719" spans="1:21" x14ac:dyDescent="0.55000000000000004">
      <c r="A719" s="41"/>
      <c r="B719" s="41"/>
      <c r="C719" s="41"/>
      <c r="D719" s="41"/>
      <c r="E719" s="41"/>
      <c r="F719" s="41"/>
      <c r="G719" s="42"/>
      <c r="H719" s="42"/>
      <c r="I719" s="42"/>
      <c r="J719" s="42"/>
      <c r="K719" s="42"/>
      <c r="L719" s="42"/>
      <c r="M719" s="42"/>
      <c r="N719" s="42"/>
      <c r="O719" s="42"/>
      <c r="P719" s="42"/>
      <c r="Q719" s="42"/>
      <c r="R719" s="42"/>
      <c r="S719" s="42"/>
      <c r="T719" s="42"/>
      <c r="U719" s="42"/>
    </row>
    <row r="720" spans="1:21" x14ac:dyDescent="0.55000000000000004">
      <c r="A720" s="41"/>
      <c r="B720" s="41"/>
      <c r="C720" s="41"/>
      <c r="D720" s="41"/>
      <c r="E720" s="41"/>
      <c r="F720" s="41"/>
      <c r="G720" s="42"/>
      <c r="H720" s="42"/>
      <c r="I720" s="42"/>
      <c r="J720" s="42"/>
      <c r="K720" s="42"/>
      <c r="L720" s="42"/>
      <c r="M720" s="42"/>
      <c r="N720" s="42"/>
      <c r="O720" s="42"/>
      <c r="P720" s="42"/>
      <c r="Q720" s="42"/>
      <c r="R720" s="42"/>
      <c r="S720" s="42"/>
      <c r="T720" s="42"/>
      <c r="U720" s="42"/>
    </row>
    <row r="721" spans="1:21" x14ac:dyDescent="0.55000000000000004">
      <c r="A721" s="41"/>
      <c r="B721" s="41"/>
      <c r="C721" s="41"/>
      <c r="D721" s="41"/>
      <c r="E721" s="41"/>
      <c r="F721" s="41"/>
      <c r="G721" s="42"/>
      <c r="H721" s="42"/>
      <c r="I721" s="42"/>
      <c r="J721" s="42"/>
      <c r="K721" s="42"/>
      <c r="L721" s="42"/>
      <c r="M721" s="42"/>
      <c r="N721" s="42"/>
      <c r="O721" s="42"/>
      <c r="P721" s="42"/>
      <c r="Q721" s="42"/>
      <c r="R721" s="42"/>
      <c r="S721" s="42"/>
      <c r="T721" s="42"/>
      <c r="U721" s="42"/>
    </row>
    <row r="722" spans="1:21" x14ac:dyDescent="0.55000000000000004">
      <c r="A722" s="41"/>
      <c r="B722" s="41"/>
      <c r="C722" s="41"/>
      <c r="D722" s="41"/>
      <c r="E722" s="41"/>
      <c r="F722" s="41"/>
      <c r="G722" s="42"/>
      <c r="H722" s="42"/>
      <c r="I722" s="42"/>
      <c r="J722" s="42"/>
      <c r="K722" s="42"/>
      <c r="L722" s="42"/>
      <c r="M722" s="42"/>
      <c r="N722" s="42"/>
      <c r="O722" s="42"/>
      <c r="P722" s="42"/>
      <c r="Q722" s="42"/>
      <c r="R722" s="42"/>
      <c r="S722" s="42"/>
      <c r="T722" s="42"/>
      <c r="U722" s="42"/>
    </row>
    <row r="723" spans="1:21" x14ac:dyDescent="0.55000000000000004">
      <c r="A723" s="41"/>
      <c r="B723" s="41"/>
      <c r="C723" s="41"/>
      <c r="D723" s="41"/>
      <c r="E723" s="41"/>
      <c r="F723" s="41"/>
      <c r="G723" s="42"/>
      <c r="H723" s="42"/>
      <c r="I723" s="42"/>
      <c r="J723" s="42"/>
      <c r="K723" s="42"/>
      <c r="L723" s="42"/>
      <c r="M723" s="42"/>
      <c r="N723" s="42"/>
      <c r="O723" s="42"/>
      <c r="P723" s="42"/>
      <c r="Q723" s="42"/>
      <c r="R723" s="42"/>
      <c r="S723" s="42"/>
      <c r="T723" s="42"/>
      <c r="U723" s="42"/>
    </row>
    <row r="724" spans="1:21" x14ac:dyDescent="0.55000000000000004">
      <c r="A724" s="41"/>
      <c r="B724" s="41"/>
      <c r="C724" s="41"/>
      <c r="D724" s="41"/>
      <c r="E724" s="41"/>
      <c r="F724" s="41"/>
      <c r="G724" s="42"/>
      <c r="H724" s="42"/>
      <c r="I724" s="42"/>
      <c r="J724" s="42"/>
      <c r="K724" s="42"/>
      <c r="L724" s="42"/>
      <c r="M724" s="42"/>
      <c r="N724" s="42"/>
      <c r="O724" s="42"/>
      <c r="P724" s="42"/>
      <c r="Q724" s="42"/>
      <c r="R724" s="42"/>
      <c r="S724" s="42"/>
      <c r="T724" s="42"/>
      <c r="U724" s="42"/>
    </row>
    <row r="725" spans="1:21" x14ac:dyDescent="0.55000000000000004">
      <c r="A725" s="41"/>
      <c r="B725" s="41"/>
      <c r="C725" s="41"/>
      <c r="D725" s="41"/>
      <c r="E725" s="41"/>
      <c r="F725" s="41"/>
      <c r="G725" s="42"/>
      <c r="H725" s="42"/>
      <c r="I725" s="42"/>
      <c r="J725" s="42"/>
      <c r="K725" s="42"/>
      <c r="L725" s="42"/>
      <c r="M725" s="42"/>
      <c r="N725" s="42"/>
      <c r="O725" s="42"/>
      <c r="P725" s="42"/>
      <c r="Q725" s="42"/>
      <c r="R725" s="42"/>
      <c r="S725" s="42"/>
      <c r="T725" s="42"/>
      <c r="U725" s="42"/>
    </row>
    <row r="726" spans="1:21" x14ac:dyDescent="0.55000000000000004">
      <c r="A726" s="41"/>
      <c r="B726" s="41"/>
      <c r="C726" s="41"/>
      <c r="D726" s="41"/>
      <c r="E726" s="41"/>
      <c r="F726" s="41"/>
      <c r="G726" s="42"/>
      <c r="H726" s="42"/>
      <c r="I726" s="42"/>
      <c r="J726" s="42"/>
      <c r="K726" s="42"/>
      <c r="L726" s="42"/>
      <c r="M726" s="42"/>
      <c r="N726" s="42"/>
      <c r="O726" s="42"/>
      <c r="P726" s="42"/>
      <c r="Q726" s="42"/>
      <c r="R726" s="42"/>
      <c r="S726" s="42"/>
      <c r="T726" s="42"/>
      <c r="U726" s="42"/>
    </row>
    <row r="727" spans="1:21" x14ac:dyDescent="0.55000000000000004">
      <c r="A727" s="41"/>
      <c r="B727" s="41"/>
      <c r="C727" s="41"/>
      <c r="D727" s="41"/>
      <c r="E727" s="41"/>
      <c r="F727" s="41"/>
      <c r="G727" s="42"/>
      <c r="H727" s="42"/>
      <c r="I727" s="42"/>
      <c r="J727" s="42"/>
      <c r="K727" s="42"/>
      <c r="L727" s="42"/>
      <c r="M727" s="42"/>
      <c r="N727" s="42"/>
      <c r="O727" s="42"/>
      <c r="P727" s="42"/>
      <c r="Q727" s="42"/>
      <c r="R727" s="42"/>
      <c r="S727" s="42"/>
      <c r="T727" s="42"/>
      <c r="U727" s="42"/>
    </row>
    <row r="728" spans="1:21" x14ac:dyDescent="0.55000000000000004">
      <c r="A728" s="41"/>
      <c r="B728" s="41"/>
      <c r="C728" s="41"/>
      <c r="D728" s="41"/>
      <c r="E728" s="41"/>
      <c r="F728" s="41"/>
      <c r="G728" s="42"/>
      <c r="H728" s="42"/>
      <c r="I728" s="42"/>
      <c r="J728" s="42"/>
      <c r="K728" s="42"/>
      <c r="L728" s="42"/>
      <c r="M728" s="42"/>
      <c r="N728" s="42"/>
      <c r="O728" s="42"/>
      <c r="P728" s="42"/>
      <c r="Q728" s="42"/>
      <c r="R728" s="42"/>
      <c r="S728" s="42"/>
      <c r="T728" s="42"/>
      <c r="U728" s="42"/>
    </row>
    <row r="729" spans="1:21" x14ac:dyDescent="0.55000000000000004">
      <c r="A729" s="41"/>
      <c r="B729" s="41"/>
      <c r="C729" s="41"/>
      <c r="D729" s="41"/>
      <c r="E729" s="41"/>
      <c r="F729" s="41"/>
      <c r="G729" s="42"/>
      <c r="H729" s="42"/>
      <c r="I729" s="42"/>
      <c r="J729" s="42"/>
      <c r="K729" s="42"/>
      <c r="L729" s="42"/>
      <c r="M729" s="42"/>
      <c r="N729" s="42"/>
      <c r="O729" s="42"/>
      <c r="P729" s="42"/>
      <c r="Q729" s="42"/>
      <c r="R729" s="42"/>
      <c r="S729" s="42"/>
      <c r="T729" s="42"/>
      <c r="U729" s="42"/>
    </row>
    <row r="730" spans="1:21" x14ac:dyDescent="0.55000000000000004">
      <c r="A730" s="41"/>
      <c r="B730" s="41"/>
      <c r="C730" s="41"/>
      <c r="D730" s="41"/>
      <c r="E730" s="41"/>
      <c r="F730" s="41"/>
      <c r="G730" s="42"/>
      <c r="H730" s="42"/>
      <c r="I730" s="42"/>
      <c r="J730" s="42"/>
      <c r="K730" s="42"/>
      <c r="L730" s="42"/>
      <c r="M730" s="42"/>
      <c r="N730" s="42"/>
      <c r="O730" s="42"/>
      <c r="P730" s="42"/>
      <c r="Q730" s="42"/>
      <c r="R730" s="42"/>
      <c r="S730" s="42"/>
      <c r="T730" s="42"/>
      <c r="U730" s="42"/>
    </row>
    <row r="731" spans="1:21" x14ac:dyDescent="0.55000000000000004">
      <c r="A731" s="41"/>
      <c r="B731" s="41"/>
      <c r="C731" s="41"/>
      <c r="D731" s="41"/>
      <c r="E731" s="41"/>
      <c r="F731" s="41"/>
      <c r="G731" s="42"/>
      <c r="H731" s="42"/>
      <c r="I731" s="42"/>
      <c r="J731" s="42"/>
      <c r="K731" s="42"/>
      <c r="L731" s="42"/>
      <c r="M731" s="42"/>
      <c r="N731" s="42"/>
      <c r="O731" s="42"/>
      <c r="P731" s="42"/>
      <c r="Q731" s="42"/>
      <c r="R731" s="42"/>
      <c r="S731" s="42"/>
      <c r="T731" s="42"/>
      <c r="U731" s="42"/>
    </row>
    <row r="732" spans="1:21" x14ac:dyDescent="0.55000000000000004">
      <c r="A732" s="41"/>
      <c r="B732" s="41"/>
      <c r="C732" s="41"/>
      <c r="D732" s="41"/>
      <c r="E732" s="41"/>
      <c r="F732" s="41"/>
      <c r="G732" s="42"/>
      <c r="H732" s="42"/>
      <c r="I732" s="42"/>
      <c r="J732" s="42"/>
      <c r="K732" s="42"/>
      <c r="L732" s="42"/>
      <c r="M732" s="42"/>
      <c r="N732" s="42"/>
      <c r="O732" s="42"/>
      <c r="P732" s="42"/>
      <c r="Q732" s="42"/>
      <c r="R732" s="42"/>
      <c r="S732" s="42"/>
      <c r="T732" s="42"/>
      <c r="U732" s="42"/>
    </row>
    <row r="733" spans="1:21" x14ac:dyDescent="0.55000000000000004">
      <c r="A733" s="41"/>
      <c r="B733" s="41"/>
      <c r="C733" s="41"/>
      <c r="D733" s="41"/>
      <c r="E733" s="41"/>
      <c r="F733" s="41"/>
      <c r="G733" s="42"/>
      <c r="H733" s="42"/>
      <c r="I733" s="42"/>
      <c r="J733" s="42"/>
      <c r="K733" s="42"/>
      <c r="L733" s="42"/>
      <c r="M733" s="42"/>
      <c r="N733" s="42"/>
      <c r="O733" s="42"/>
      <c r="P733" s="42"/>
      <c r="Q733" s="42"/>
      <c r="R733" s="42"/>
      <c r="S733" s="42"/>
      <c r="T733" s="42"/>
      <c r="U733" s="42"/>
    </row>
    <row r="734" spans="1:21" x14ac:dyDescent="0.55000000000000004">
      <c r="A734" s="41"/>
      <c r="B734" s="41"/>
      <c r="C734" s="41"/>
      <c r="D734" s="41"/>
      <c r="E734" s="41"/>
      <c r="F734" s="41"/>
      <c r="G734" s="42"/>
      <c r="H734" s="42"/>
      <c r="I734" s="42"/>
      <c r="J734" s="42"/>
      <c r="K734" s="42"/>
      <c r="L734" s="42"/>
      <c r="M734" s="42"/>
      <c r="N734" s="42"/>
      <c r="O734" s="42"/>
      <c r="P734" s="42"/>
      <c r="Q734" s="42"/>
      <c r="R734" s="42"/>
      <c r="S734" s="42"/>
      <c r="T734" s="42"/>
      <c r="U734" s="42"/>
    </row>
    <row r="735" spans="1:21" x14ac:dyDescent="0.55000000000000004">
      <c r="A735" s="41"/>
      <c r="B735" s="41"/>
      <c r="C735" s="41"/>
      <c r="D735" s="41"/>
      <c r="E735" s="41"/>
      <c r="F735" s="41"/>
      <c r="G735" s="42"/>
      <c r="H735" s="42"/>
      <c r="I735" s="42"/>
      <c r="J735" s="42"/>
      <c r="K735" s="42"/>
      <c r="L735" s="42"/>
      <c r="M735" s="42"/>
      <c r="N735" s="42"/>
      <c r="O735" s="42"/>
      <c r="P735" s="42"/>
      <c r="Q735" s="42"/>
      <c r="R735" s="42"/>
      <c r="S735" s="42"/>
      <c r="T735" s="42"/>
      <c r="U735" s="42"/>
    </row>
    <row r="736" spans="1:21" x14ac:dyDescent="0.55000000000000004">
      <c r="A736" s="41"/>
      <c r="B736" s="41"/>
      <c r="C736" s="41"/>
      <c r="D736" s="41"/>
      <c r="E736" s="41"/>
      <c r="F736" s="41"/>
      <c r="G736" s="42"/>
      <c r="H736" s="42"/>
      <c r="I736" s="42"/>
      <c r="J736" s="42"/>
      <c r="K736" s="42"/>
      <c r="L736" s="42"/>
      <c r="M736" s="42"/>
      <c r="N736" s="42"/>
      <c r="O736" s="42"/>
      <c r="P736" s="42"/>
      <c r="Q736" s="42"/>
      <c r="R736" s="42"/>
      <c r="S736" s="42"/>
      <c r="T736" s="42"/>
      <c r="U736" s="42"/>
    </row>
    <row r="737" spans="1:21" x14ac:dyDescent="0.55000000000000004">
      <c r="A737" s="41"/>
      <c r="B737" s="41"/>
      <c r="C737" s="41"/>
      <c r="D737" s="41"/>
      <c r="E737" s="41"/>
      <c r="F737" s="41"/>
      <c r="G737" s="42"/>
      <c r="H737" s="42"/>
      <c r="I737" s="42"/>
      <c r="J737" s="42"/>
      <c r="K737" s="42"/>
      <c r="L737" s="42"/>
      <c r="M737" s="42"/>
      <c r="N737" s="42"/>
      <c r="O737" s="42"/>
      <c r="P737" s="42"/>
      <c r="Q737" s="42"/>
      <c r="R737" s="42"/>
      <c r="S737" s="42"/>
      <c r="T737" s="42"/>
      <c r="U737" s="42"/>
    </row>
    <row r="738" spans="1:21" x14ac:dyDescent="0.55000000000000004">
      <c r="A738" s="41"/>
      <c r="B738" s="41"/>
      <c r="C738" s="41"/>
      <c r="D738" s="41"/>
      <c r="E738" s="41"/>
      <c r="F738" s="41"/>
      <c r="G738" s="42"/>
      <c r="H738" s="42"/>
      <c r="I738" s="42"/>
      <c r="J738" s="42"/>
      <c r="K738" s="42"/>
      <c r="L738" s="42"/>
      <c r="M738" s="42"/>
      <c r="N738" s="42"/>
      <c r="O738" s="42"/>
      <c r="P738" s="42"/>
      <c r="Q738" s="42"/>
      <c r="R738" s="42"/>
      <c r="S738" s="42"/>
      <c r="T738" s="42"/>
      <c r="U738" s="42"/>
    </row>
    <row r="739" spans="1:21" x14ac:dyDescent="0.55000000000000004">
      <c r="A739" s="41"/>
      <c r="B739" s="41"/>
      <c r="C739" s="41"/>
      <c r="D739" s="41"/>
      <c r="E739" s="41"/>
      <c r="F739" s="41"/>
      <c r="G739" s="42"/>
      <c r="H739" s="42"/>
      <c r="I739" s="42"/>
      <c r="J739" s="42"/>
      <c r="K739" s="42"/>
      <c r="L739" s="42"/>
      <c r="M739" s="42"/>
      <c r="N739" s="42"/>
      <c r="O739" s="42"/>
      <c r="P739" s="42"/>
      <c r="Q739" s="42"/>
      <c r="R739" s="42"/>
      <c r="S739" s="42"/>
      <c r="T739" s="42"/>
      <c r="U739" s="42"/>
    </row>
    <row r="740" spans="1:21" x14ac:dyDescent="0.55000000000000004">
      <c r="A740" s="41"/>
      <c r="B740" s="41"/>
      <c r="C740" s="41"/>
      <c r="D740" s="41"/>
      <c r="E740" s="41"/>
      <c r="F740" s="41"/>
      <c r="G740" s="42"/>
      <c r="H740" s="42"/>
      <c r="I740" s="42"/>
      <c r="J740" s="42"/>
      <c r="K740" s="42"/>
      <c r="L740" s="42"/>
      <c r="M740" s="42"/>
      <c r="N740" s="42"/>
      <c r="O740" s="42"/>
      <c r="P740" s="42"/>
      <c r="Q740" s="42"/>
      <c r="R740" s="42"/>
      <c r="S740" s="42"/>
      <c r="T740" s="42"/>
      <c r="U740" s="42"/>
    </row>
    <row r="741" spans="1:21" x14ac:dyDescent="0.55000000000000004">
      <c r="A741" s="41"/>
      <c r="B741" s="41"/>
      <c r="C741" s="41"/>
      <c r="D741" s="41"/>
      <c r="E741" s="41"/>
      <c r="F741" s="41"/>
      <c r="G741" s="42"/>
      <c r="H741" s="42"/>
      <c r="I741" s="42"/>
      <c r="J741" s="42"/>
      <c r="K741" s="42"/>
      <c r="L741" s="42"/>
      <c r="M741" s="42"/>
      <c r="N741" s="42"/>
      <c r="O741" s="42"/>
      <c r="P741" s="42"/>
      <c r="Q741" s="42"/>
      <c r="R741" s="42"/>
      <c r="S741" s="42"/>
      <c r="T741" s="42"/>
      <c r="U741" s="42"/>
    </row>
    <row r="742" spans="1:21" x14ac:dyDescent="0.55000000000000004">
      <c r="A742" s="41"/>
      <c r="B742" s="41"/>
      <c r="C742" s="41"/>
      <c r="D742" s="41"/>
      <c r="E742" s="41"/>
      <c r="F742" s="41"/>
      <c r="G742" s="42"/>
      <c r="H742" s="42"/>
      <c r="I742" s="42"/>
      <c r="J742" s="42"/>
      <c r="K742" s="42"/>
      <c r="L742" s="42"/>
      <c r="M742" s="42"/>
      <c r="N742" s="42"/>
      <c r="O742" s="42"/>
      <c r="P742" s="42"/>
      <c r="Q742" s="42"/>
      <c r="R742" s="42"/>
      <c r="S742" s="42"/>
      <c r="T742" s="42"/>
      <c r="U742" s="42"/>
    </row>
    <row r="743" spans="1:21" x14ac:dyDescent="0.55000000000000004">
      <c r="A743" s="41"/>
      <c r="B743" s="41"/>
      <c r="C743" s="41"/>
      <c r="D743" s="41"/>
      <c r="E743" s="41"/>
      <c r="F743" s="41"/>
      <c r="G743" s="42"/>
      <c r="H743" s="42"/>
      <c r="I743" s="42"/>
      <c r="J743" s="42"/>
      <c r="K743" s="42"/>
      <c r="L743" s="42"/>
      <c r="M743" s="42"/>
      <c r="N743" s="42"/>
      <c r="O743" s="42"/>
      <c r="P743" s="42"/>
      <c r="Q743" s="42"/>
      <c r="R743" s="42"/>
      <c r="S743" s="42"/>
      <c r="T743" s="42"/>
      <c r="U743" s="42"/>
    </row>
    <row r="744" spans="1:21" x14ac:dyDescent="0.55000000000000004">
      <c r="A744" s="41"/>
      <c r="B744" s="41"/>
      <c r="C744" s="41"/>
      <c r="D744" s="41"/>
      <c r="E744" s="41"/>
      <c r="F744" s="41"/>
      <c r="G744" s="42"/>
      <c r="H744" s="42"/>
      <c r="I744" s="42"/>
      <c r="J744" s="42"/>
      <c r="K744" s="42"/>
      <c r="L744" s="42"/>
      <c r="M744" s="42"/>
      <c r="N744" s="42"/>
      <c r="O744" s="42"/>
      <c r="P744" s="42"/>
      <c r="Q744" s="42"/>
      <c r="R744" s="42"/>
      <c r="S744" s="42"/>
      <c r="T744" s="42"/>
      <c r="U744" s="42"/>
    </row>
    <row r="745" spans="1:21" x14ac:dyDescent="0.55000000000000004">
      <c r="A745" s="41"/>
      <c r="B745" s="41"/>
      <c r="C745" s="41"/>
      <c r="D745" s="41"/>
      <c r="E745" s="41"/>
      <c r="F745" s="41"/>
      <c r="G745" s="42"/>
      <c r="H745" s="42"/>
      <c r="I745" s="42"/>
      <c r="J745" s="42"/>
      <c r="K745" s="42"/>
      <c r="L745" s="42"/>
      <c r="M745" s="42"/>
      <c r="N745" s="42"/>
      <c r="O745" s="42"/>
      <c r="P745" s="42"/>
      <c r="Q745" s="42"/>
      <c r="R745" s="42"/>
      <c r="S745" s="42"/>
      <c r="T745" s="42"/>
      <c r="U745" s="42"/>
    </row>
    <row r="746" spans="1:21" x14ac:dyDescent="0.55000000000000004">
      <c r="A746" s="41"/>
      <c r="B746" s="41"/>
      <c r="C746" s="41"/>
      <c r="D746" s="41"/>
      <c r="E746" s="41"/>
      <c r="F746" s="41"/>
      <c r="G746" s="42"/>
      <c r="H746" s="42"/>
      <c r="I746" s="42"/>
      <c r="J746" s="42"/>
      <c r="K746" s="42"/>
      <c r="L746" s="42"/>
      <c r="M746" s="42"/>
      <c r="N746" s="42"/>
      <c r="O746" s="42"/>
      <c r="P746" s="42"/>
      <c r="Q746" s="42"/>
      <c r="R746" s="42"/>
      <c r="S746" s="42"/>
      <c r="T746" s="42"/>
      <c r="U746" s="42"/>
    </row>
    <row r="747" spans="1:21" x14ac:dyDescent="0.55000000000000004">
      <c r="A747" s="41"/>
      <c r="B747" s="41"/>
      <c r="C747" s="41"/>
      <c r="D747" s="41"/>
      <c r="E747" s="41"/>
      <c r="F747" s="41"/>
      <c r="G747" s="42"/>
      <c r="H747" s="42"/>
      <c r="I747" s="42"/>
      <c r="J747" s="42"/>
      <c r="K747" s="42"/>
      <c r="L747" s="42"/>
      <c r="M747" s="42"/>
      <c r="N747" s="42"/>
      <c r="O747" s="42"/>
      <c r="P747" s="42"/>
      <c r="Q747" s="42"/>
      <c r="R747" s="42"/>
      <c r="S747" s="42"/>
      <c r="T747" s="42"/>
      <c r="U747" s="42"/>
    </row>
    <row r="748" spans="1:21" x14ac:dyDescent="0.55000000000000004">
      <c r="A748" s="41"/>
      <c r="B748" s="41"/>
      <c r="C748" s="41"/>
      <c r="D748" s="41"/>
      <c r="E748" s="41"/>
      <c r="F748" s="41"/>
      <c r="G748" s="42"/>
      <c r="H748" s="42"/>
      <c r="I748" s="42"/>
      <c r="J748" s="42"/>
      <c r="K748" s="42"/>
      <c r="L748" s="42"/>
      <c r="M748" s="42"/>
      <c r="N748" s="42"/>
      <c r="O748" s="42"/>
      <c r="P748" s="42"/>
      <c r="Q748" s="42"/>
      <c r="R748" s="42"/>
      <c r="S748" s="42"/>
      <c r="T748" s="42"/>
      <c r="U748" s="42"/>
    </row>
    <row r="749" spans="1:21" x14ac:dyDescent="0.55000000000000004">
      <c r="A749" s="41"/>
      <c r="B749" s="41"/>
      <c r="C749" s="41"/>
      <c r="D749" s="41"/>
      <c r="E749" s="41"/>
      <c r="F749" s="41"/>
      <c r="G749" s="42"/>
      <c r="H749" s="42"/>
      <c r="I749" s="42"/>
      <c r="J749" s="42"/>
      <c r="K749" s="42"/>
      <c r="L749" s="42"/>
      <c r="M749" s="42"/>
      <c r="N749" s="42"/>
      <c r="O749" s="42"/>
      <c r="P749" s="42"/>
      <c r="Q749" s="42"/>
      <c r="R749" s="42"/>
      <c r="S749" s="42"/>
      <c r="T749" s="42"/>
      <c r="U749" s="42"/>
    </row>
    <row r="750" spans="1:21" x14ac:dyDescent="0.55000000000000004">
      <c r="A750" s="41"/>
      <c r="B750" s="41"/>
      <c r="C750" s="41"/>
      <c r="D750" s="41"/>
      <c r="E750" s="41"/>
      <c r="F750" s="41"/>
      <c r="G750" s="42"/>
      <c r="H750" s="42"/>
      <c r="I750" s="42"/>
      <c r="J750" s="42"/>
      <c r="K750" s="42"/>
      <c r="L750" s="42"/>
      <c r="M750" s="42"/>
      <c r="N750" s="42"/>
      <c r="O750" s="42"/>
      <c r="P750" s="42"/>
      <c r="Q750" s="42"/>
      <c r="R750" s="42"/>
      <c r="S750" s="42"/>
      <c r="T750" s="42"/>
      <c r="U750" s="42"/>
    </row>
    <row r="751" spans="1:21" x14ac:dyDescent="0.55000000000000004">
      <c r="A751" s="41"/>
      <c r="B751" s="41"/>
      <c r="C751" s="41"/>
      <c r="D751" s="41"/>
      <c r="E751" s="41"/>
      <c r="F751" s="41"/>
      <c r="G751" s="42"/>
      <c r="H751" s="42"/>
      <c r="I751" s="42"/>
      <c r="J751" s="42"/>
      <c r="K751" s="42"/>
      <c r="L751" s="42"/>
      <c r="M751" s="42"/>
      <c r="N751" s="42"/>
      <c r="O751" s="42"/>
      <c r="P751" s="42"/>
      <c r="Q751" s="42"/>
      <c r="R751" s="42"/>
      <c r="S751" s="42"/>
      <c r="T751" s="42"/>
      <c r="U751" s="42"/>
    </row>
    <row r="752" spans="1:21" x14ac:dyDescent="0.55000000000000004">
      <c r="A752" s="41"/>
      <c r="B752" s="41"/>
      <c r="C752" s="41"/>
      <c r="D752" s="41"/>
      <c r="E752" s="41"/>
      <c r="F752" s="41"/>
      <c r="G752" s="42"/>
      <c r="H752" s="42"/>
      <c r="I752" s="42"/>
      <c r="J752" s="42"/>
      <c r="K752" s="42"/>
      <c r="L752" s="42"/>
      <c r="M752" s="42"/>
      <c r="N752" s="42"/>
      <c r="O752" s="42"/>
      <c r="P752" s="42"/>
      <c r="Q752" s="42"/>
      <c r="R752" s="42"/>
      <c r="S752" s="42"/>
      <c r="T752" s="42"/>
      <c r="U752" s="42"/>
    </row>
    <row r="753" spans="1:21" x14ac:dyDescent="0.55000000000000004">
      <c r="A753" s="41"/>
      <c r="B753" s="41"/>
      <c r="C753" s="41"/>
      <c r="D753" s="41"/>
      <c r="E753" s="41"/>
      <c r="F753" s="41"/>
      <c r="G753" s="42"/>
      <c r="H753" s="42"/>
      <c r="I753" s="42"/>
      <c r="J753" s="42"/>
      <c r="K753" s="42"/>
      <c r="L753" s="42"/>
      <c r="M753" s="42"/>
      <c r="N753" s="42"/>
      <c r="O753" s="42"/>
      <c r="P753" s="42"/>
      <c r="Q753" s="42"/>
      <c r="R753" s="42"/>
      <c r="S753" s="42"/>
      <c r="T753" s="42"/>
      <c r="U753" s="42"/>
    </row>
    <row r="754" spans="1:21" x14ac:dyDescent="0.55000000000000004">
      <c r="A754" s="41"/>
      <c r="B754" s="41"/>
      <c r="C754" s="41"/>
      <c r="D754" s="41"/>
      <c r="E754" s="41"/>
      <c r="F754" s="41"/>
      <c r="G754" s="42"/>
      <c r="H754" s="42"/>
      <c r="I754" s="42"/>
      <c r="J754" s="42"/>
      <c r="K754" s="42"/>
      <c r="L754" s="42"/>
      <c r="M754" s="42"/>
      <c r="N754" s="42"/>
      <c r="O754" s="42"/>
      <c r="P754" s="42"/>
      <c r="Q754" s="42"/>
      <c r="R754" s="42"/>
      <c r="S754" s="42"/>
      <c r="T754" s="42"/>
      <c r="U754" s="42"/>
    </row>
    <row r="755" spans="1:21" x14ac:dyDescent="0.55000000000000004">
      <c r="A755" s="41"/>
      <c r="B755" s="41"/>
      <c r="C755" s="41"/>
      <c r="D755" s="41"/>
      <c r="E755" s="41"/>
      <c r="F755" s="41"/>
      <c r="G755" s="42"/>
      <c r="H755" s="42"/>
      <c r="I755" s="42"/>
      <c r="J755" s="42"/>
      <c r="K755" s="42"/>
      <c r="L755" s="42"/>
      <c r="M755" s="42"/>
      <c r="N755" s="42"/>
      <c r="O755" s="42"/>
      <c r="P755" s="42"/>
      <c r="Q755" s="42"/>
      <c r="R755" s="42"/>
      <c r="S755" s="42"/>
      <c r="T755" s="42"/>
      <c r="U755" s="42"/>
    </row>
    <row r="756" spans="1:21" x14ac:dyDescent="0.55000000000000004">
      <c r="A756" s="41"/>
      <c r="B756" s="41"/>
      <c r="C756" s="41"/>
      <c r="D756" s="41"/>
      <c r="E756" s="41"/>
      <c r="F756" s="41"/>
      <c r="G756" s="42"/>
      <c r="H756" s="42"/>
      <c r="I756" s="42"/>
      <c r="J756" s="42"/>
      <c r="K756" s="42"/>
      <c r="L756" s="42"/>
      <c r="M756" s="42"/>
      <c r="N756" s="42"/>
      <c r="O756" s="42"/>
      <c r="P756" s="42"/>
      <c r="Q756" s="42"/>
      <c r="R756" s="42"/>
      <c r="S756" s="42"/>
      <c r="T756" s="42"/>
      <c r="U756" s="42"/>
    </row>
    <row r="757" spans="1:21" x14ac:dyDescent="0.55000000000000004">
      <c r="A757" s="41"/>
      <c r="B757" s="41"/>
      <c r="C757" s="41"/>
      <c r="D757" s="41"/>
      <c r="E757" s="41"/>
      <c r="F757" s="41"/>
      <c r="G757" s="42"/>
      <c r="H757" s="42"/>
      <c r="I757" s="42"/>
      <c r="J757" s="42"/>
      <c r="K757" s="42"/>
      <c r="L757" s="42"/>
      <c r="M757" s="42"/>
      <c r="N757" s="42"/>
      <c r="O757" s="42"/>
      <c r="P757" s="42"/>
      <c r="Q757" s="42"/>
      <c r="R757" s="42"/>
      <c r="S757" s="42"/>
      <c r="T757" s="42"/>
      <c r="U757" s="42"/>
    </row>
    <row r="758" spans="1:21" x14ac:dyDescent="0.55000000000000004">
      <c r="A758" s="41"/>
      <c r="B758" s="41"/>
      <c r="C758" s="41"/>
      <c r="D758" s="41"/>
      <c r="E758" s="41"/>
      <c r="F758" s="41"/>
      <c r="G758" s="42"/>
      <c r="H758" s="42"/>
      <c r="I758" s="42"/>
      <c r="J758" s="42"/>
      <c r="K758" s="42"/>
      <c r="L758" s="42"/>
      <c r="M758" s="42"/>
      <c r="N758" s="42"/>
      <c r="O758" s="42"/>
      <c r="P758" s="42"/>
      <c r="Q758" s="42"/>
      <c r="R758" s="42"/>
      <c r="S758" s="42"/>
      <c r="T758" s="42"/>
      <c r="U758" s="42"/>
    </row>
    <row r="759" spans="1:21" x14ac:dyDescent="0.55000000000000004">
      <c r="A759" s="41"/>
      <c r="B759" s="41"/>
      <c r="C759" s="41"/>
      <c r="D759" s="41"/>
      <c r="E759" s="41"/>
      <c r="F759" s="41"/>
      <c r="G759" s="42"/>
      <c r="H759" s="42"/>
      <c r="I759" s="42"/>
      <c r="J759" s="42"/>
      <c r="K759" s="42"/>
      <c r="L759" s="42"/>
      <c r="M759" s="42"/>
      <c r="N759" s="42"/>
      <c r="O759" s="42"/>
      <c r="P759" s="42"/>
      <c r="Q759" s="42"/>
      <c r="R759" s="42"/>
      <c r="S759" s="42"/>
      <c r="T759" s="42"/>
      <c r="U759" s="42"/>
    </row>
    <row r="760" spans="1:21" x14ac:dyDescent="0.55000000000000004">
      <c r="A760" s="41"/>
      <c r="B760" s="41"/>
      <c r="C760" s="41"/>
      <c r="D760" s="41"/>
      <c r="E760" s="41"/>
      <c r="F760" s="41"/>
      <c r="G760" s="42"/>
      <c r="H760" s="42"/>
      <c r="I760" s="42"/>
      <c r="J760" s="42"/>
      <c r="K760" s="42"/>
      <c r="L760" s="42"/>
      <c r="M760" s="42"/>
      <c r="N760" s="42"/>
      <c r="O760" s="42"/>
      <c r="P760" s="42"/>
      <c r="Q760" s="42"/>
      <c r="R760" s="42"/>
      <c r="S760" s="42"/>
      <c r="T760" s="42"/>
      <c r="U760" s="42"/>
    </row>
    <row r="761" spans="1:21" x14ac:dyDescent="0.55000000000000004">
      <c r="A761" s="41"/>
      <c r="B761" s="41"/>
      <c r="C761" s="41"/>
      <c r="D761" s="41"/>
      <c r="E761" s="41"/>
      <c r="F761" s="41"/>
      <c r="G761" s="42"/>
      <c r="H761" s="42"/>
      <c r="I761" s="42"/>
      <c r="J761" s="42"/>
      <c r="K761" s="42"/>
      <c r="L761" s="42"/>
      <c r="M761" s="42"/>
      <c r="N761" s="42"/>
      <c r="O761" s="42"/>
      <c r="P761" s="42"/>
      <c r="Q761" s="42"/>
      <c r="R761" s="42"/>
      <c r="S761" s="42"/>
      <c r="T761" s="42"/>
      <c r="U761" s="42"/>
    </row>
    <row r="762" spans="1:21" x14ac:dyDescent="0.55000000000000004">
      <c r="A762" s="41"/>
      <c r="B762" s="41"/>
      <c r="C762" s="41"/>
      <c r="D762" s="41"/>
      <c r="E762" s="41"/>
      <c r="F762" s="41"/>
      <c r="G762" s="42"/>
      <c r="H762" s="42"/>
      <c r="I762" s="42"/>
      <c r="J762" s="42"/>
      <c r="K762" s="42"/>
      <c r="L762" s="42"/>
      <c r="M762" s="42"/>
      <c r="N762" s="42"/>
      <c r="O762" s="42"/>
      <c r="P762" s="42"/>
      <c r="Q762" s="42"/>
      <c r="R762" s="42"/>
      <c r="S762" s="42"/>
      <c r="T762" s="42"/>
      <c r="U762" s="42"/>
    </row>
    <row r="763" spans="1:21" x14ac:dyDescent="0.55000000000000004">
      <c r="A763" s="41"/>
      <c r="B763" s="41"/>
      <c r="C763" s="41"/>
      <c r="D763" s="41"/>
      <c r="E763" s="41"/>
      <c r="F763" s="41"/>
      <c r="G763" s="42"/>
      <c r="H763" s="42"/>
      <c r="I763" s="42"/>
      <c r="J763" s="42"/>
      <c r="K763" s="42"/>
      <c r="L763" s="42"/>
      <c r="M763" s="42"/>
      <c r="N763" s="42"/>
      <c r="O763" s="42"/>
      <c r="P763" s="42"/>
      <c r="Q763" s="42"/>
      <c r="R763" s="42"/>
      <c r="S763" s="42"/>
      <c r="T763" s="42"/>
      <c r="U763" s="42"/>
    </row>
    <row r="764" spans="1:21" x14ac:dyDescent="0.55000000000000004">
      <c r="A764" s="41"/>
      <c r="B764" s="41"/>
      <c r="C764" s="41"/>
      <c r="D764" s="41"/>
      <c r="E764" s="41"/>
      <c r="F764" s="41"/>
      <c r="G764" s="42"/>
      <c r="H764" s="42"/>
      <c r="I764" s="42"/>
      <c r="J764" s="42"/>
      <c r="K764" s="42"/>
      <c r="L764" s="42"/>
      <c r="M764" s="42"/>
      <c r="N764" s="42"/>
      <c r="O764" s="42"/>
      <c r="P764" s="42"/>
      <c r="Q764" s="42"/>
      <c r="R764" s="42"/>
      <c r="S764" s="42"/>
      <c r="T764" s="42"/>
      <c r="U764" s="42"/>
    </row>
    <row r="765" spans="1:21" x14ac:dyDescent="0.55000000000000004">
      <c r="A765" s="41"/>
      <c r="B765" s="41"/>
      <c r="C765" s="41"/>
      <c r="D765" s="41"/>
      <c r="E765" s="41"/>
      <c r="F765" s="41"/>
      <c r="G765" s="42"/>
      <c r="H765" s="42"/>
      <c r="I765" s="42"/>
      <c r="J765" s="42"/>
      <c r="K765" s="42"/>
      <c r="L765" s="42"/>
      <c r="M765" s="42"/>
      <c r="N765" s="42"/>
      <c r="O765" s="42"/>
      <c r="P765" s="42"/>
      <c r="Q765" s="42"/>
      <c r="R765" s="42"/>
      <c r="S765" s="42"/>
      <c r="T765" s="42"/>
      <c r="U765" s="42"/>
    </row>
    <row r="766" spans="1:21" x14ac:dyDescent="0.55000000000000004">
      <c r="A766" s="41"/>
      <c r="B766" s="41"/>
      <c r="C766" s="41"/>
      <c r="D766" s="41"/>
      <c r="E766" s="41"/>
      <c r="F766" s="41"/>
      <c r="G766" s="42"/>
      <c r="H766" s="42"/>
      <c r="I766" s="42"/>
      <c r="J766" s="42"/>
      <c r="K766" s="42"/>
      <c r="L766" s="42"/>
      <c r="M766" s="42"/>
      <c r="N766" s="42"/>
      <c r="O766" s="42"/>
      <c r="P766" s="42"/>
      <c r="Q766" s="42"/>
      <c r="R766" s="42"/>
      <c r="S766" s="42"/>
      <c r="T766" s="42"/>
      <c r="U766" s="42"/>
    </row>
    <row r="767" spans="1:21" x14ac:dyDescent="0.55000000000000004">
      <c r="A767" s="41"/>
      <c r="B767" s="41"/>
      <c r="C767" s="41"/>
      <c r="D767" s="41"/>
      <c r="E767" s="41"/>
      <c r="F767" s="41"/>
      <c r="G767" s="42"/>
      <c r="H767" s="42"/>
      <c r="I767" s="42"/>
      <c r="J767" s="42"/>
      <c r="K767" s="42"/>
      <c r="L767" s="42"/>
      <c r="M767" s="42"/>
      <c r="N767" s="42"/>
      <c r="O767" s="42"/>
      <c r="P767" s="42"/>
      <c r="Q767" s="42"/>
      <c r="R767" s="42"/>
      <c r="S767" s="42"/>
      <c r="T767" s="42"/>
      <c r="U767" s="42"/>
    </row>
    <row r="768" spans="1:21" x14ac:dyDescent="0.55000000000000004">
      <c r="A768" s="41"/>
      <c r="B768" s="41"/>
      <c r="C768" s="41"/>
      <c r="D768" s="41"/>
      <c r="E768" s="41"/>
      <c r="F768" s="41"/>
      <c r="G768" s="42"/>
      <c r="H768" s="42"/>
      <c r="I768" s="42"/>
      <c r="J768" s="42"/>
      <c r="K768" s="42"/>
      <c r="L768" s="42"/>
      <c r="M768" s="42"/>
      <c r="N768" s="42"/>
      <c r="O768" s="42"/>
      <c r="P768" s="42"/>
      <c r="Q768" s="42"/>
      <c r="R768" s="42"/>
      <c r="S768" s="42"/>
      <c r="T768" s="42"/>
      <c r="U768" s="42"/>
    </row>
    <row r="769" spans="1:21" x14ac:dyDescent="0.55000000000000004">
      <c r="A769" s="41"/>
      <c r="B769" s="41"/>
      <c r="C769" s="41"/>
      <c r="D769" s="41"/>
      <c r="E769" s="41"/>
      <c r="F769" s="41"/>
      <c r="G769" s="42"/>
      <c r="H769" s="42"/>
      <c r="I769" s="42"/>
      <c r="J769" s="42"/>
      <c r="K769" s="42"/>
      <c r="L769" s="42"/>
      <c r="M769" s="42"/>
      <c r="N769" s="42"/>
      <c r="O769" s="42"/>
      <c r="P769" s="42"/>
      <c r="Q769" s="42"/>
      <c r="R769" s="42"/>
      <c r="S769" s="42"/>
      <c r="T769" s="42"/>
      <c r="U769" s="42"/>
    </row>
    <row r="770" spans="1:21" x14ac:dyDescent="0.55000000000000004">
      <c r="A770" s="41"/>
      <c r="B770" s="41"/>
      <c r="C770" s="41"/>
      <c r="D770" s="41"/>
      <c r="E770" s="41"/>
      <c r="F770" s="41"/>
      <c r="G770" s="42"/>
      <c r="H770" s="42"/>
      <c r="I770" s="42"/>
      <c r="J770" s="42"/>
      <c r="K770" s="42"/>
      <c r="L770" s="42"/>
      <c r="M770" s="42"/>
      <c r="N770" s="42"/>
      <c r="O770" s="42"/>
      <c r="P770" s="42"/>
      <c r="Q770" s="42"/>
      <c r="R770" s="42"/>
      <c r="S770" s="42"/>
      <c r="T770" s="42"/>
      <c r="U770" s="42"/>
    </row>
    <row r="771" spans="1:21" x14ac:dyDescent="0.55000000000000004">
      <c r="A771" s="41"/>
      <c r="B771" s="41"/>
      <c r="C771" s="41"/>
      <c r="D771" s="41"/>
      <c r="E771" s="41"/>
      <c r="F771" s="41"/>
      <c r="G771" s="42"/>
      <c r="H771" s="42"/>
      <c r="I771" s="42"/>
      <c r="J771" s="42"/>
      <c r="K771" s="42"/>
      <c r="L771" s="42"/>
      <c r="M771" s="42"/>
      <c r="N771" s="42"/>
      <c r="O771" s="42"/>
      <c r="P771" s="42"/>
      <c r="Q771" s="42"/>
      <c r="R771" s="42"/>
      <c r="S771" s="42"/>
      <c r="T771" s="42"/>
      <c r="U771" s="42"/>
    </row>
    <row r="772" spans="1:21" x14ac:dyDescent="0.55000000000000004">
      <c r="A772" s="41"/>
      <c r="B772" s="41"/>
      <c r="C772" s="41"/>
      <c r="D772" s="41"/>
      <c r="E772" s="41"/>
      <c r="F772" s="41"/>
      <c r="G772" s="42"/>
      <c r="H772" s="42"/>
      <c r="I772" s="42"/>
      <c r="J772" s="42"/>
      <c r="K772" s="42"/>
      <c r="L772" s="42"/>
      <c r="M772" s="42"/>
      <c r="N772" s="42"/>
      <c r="O772" s="42"/>
      <c r="P772" s="42"/>
      <c r="Q772" s="42"/>
      <c r="R772" s="42"/>
      <c r="S772" s="42"/>
      <c r="T772" s="42"/>
      <c r="U772" s="42"/>
    </row>
    <row r="773" spans="1:21" x14ac:dyDescent="0.55000000000000004">
      <c r="A773" s="41"/>
      <c r="B773" s="41"/>
      <c r="C773" s="41"/>
      <c r="D773" s="41"/>
      <c r="E773" s="41"/>
      <c r="F773" s="41"/>
      <c r="G773" s="42"/>
      <c r="H773" s="42"/>
      <c r="I773" s="42"/>
      <c r="J773" s="42"/>
      <c r="K773" s="42"/>
      <c r="L773" s="42"/>
      <c r="M773" s="42"/>
      <c r="N773" s="42"/>
      <c r="O773" s="42"/>
      <c r="P773" s="42"/>
      <c r="Q773" s="42"/>
      <c r="R773" s="42"/>
      <c r="S773" s="42"/>
      <c r="T773" s="42"/>
      <c r="U773" s="42"/>
    </row>
    <row r="774" spans="1:21" x14ac:dyDescent="0.55000000000000004">
      <c r="A774" s="41"/>
      <c r="B774" s="41"/>
      <c r="C774" s="41"/>
      <c r="D774" s="41"/>
      <c r="E774" s="41"/>
      <c r="F774" s="41"/>
      <c r="G774" s="42"/>
      <c r="H774" s="42"/>
      <c r="I774" s="42"/>
      <c r="J774" s="42"/>
      <c r="K774" s="42"/>
      <c r="L774" s="42"/>
      <c r="M774" s="42"/>
      <c r="N774" s="42"/>
      <c r="O774" s="42"/>
      <c r="P774" s="42"/>
      <c r="Q774" s="42"/>
      <c r="R774" s="42"/>
      <c r="S774" s="42"/>
      <c r="T774" s="42"/>
      <c r="U774" s="42"/>
    </row>
    <row r="775" spans="1:21" x14ac:dyDescent="0.55000000000000004">
      <c r="A775" s="41"/>
      <c r="B775" s="41"/>
      <c r="C775" s="41"/>
      <c r="D775" s="41"/>
      <c r="E775" s="41"/>
      <c r="F775" s="41"/>
      <c r="G775" s="42"/>
      <c r="H775" s="42"/>
      <c r="I775" s="42"/>
      <c r="J775" s="42"/>
      <c r="K775" s="42"/>
      <c r="L775" s="42"/>
      <c r="M775" s="42"/>
      <c r="N775" s="42"/>
      <c r="O775" s="42"/>
      <c r="P775" s="42"/>
      <c r="Q775" s="42"/>
      <c r="R775" s="42"/>
      <c r="S775" s="42"/>
      <c r="T775" s="42"/>
      <c r="U775" s="42"/>
    </row>
    <row r="776" spans="1:21" x14ac:dyDescent="0.55000000000000004">
      <c r="A776" s="41"/>
      <c r="B776" s="41"/>
      <c r="C776" s="41"/>
      <c r="D776" s="41"/>
      <c r="E776" s="41"/>
      <c r="F776" s="41"/>
      <c r="G776" s="42"/>
      <c r="H776" s="42"/>
      <c r="I776" s="42"/>
      <c r="J776" s="42"/>
      <c r="K776" s="42"/>
      <c r="L776" s="42"/>
      <c r="M776" s="42"/>
      <c r="N776" s="42"/>
      <c r="O776" s="42"/>
      <c r="P776" s="42"/>
      <c r="Q776" s="42"/>
      <c r="R776" s="42"/>
      <c r="S776" s="42"/>
      <c r="T776" s="42"/>
      <c r="U776" s="42"/>
    </row>
    <row r="777" spans="1:21" x14ac:dyDescent="0.55000000000000004">
      <c r="A777" s="41"/>
      <c r="B777" s="41"/>
      <c r="C777" s="41"/>
      <c r="D777" s="41"/>
      <c r="E777" s="41"/>
      <c r="F777" s="41"/>
      <c r="G777" s="42"/>
      <c r="H777" s="42"/>
      <c r="I777" s="42"/>
      <c r="J777" s="42"/>
      <c r="K777" s="42"/>
      <c r="L777" s="42"/>
      <c r="M777" s="42"/>
      <c r="N777" s="42"/>
      <c r="O777" s="42"/>
      <c r="P777" s="42"/>
      <c r="Q777" s="42"/>
      <c r="R777" s="42"/>
      <c r="S777" s="42"/>
      <c r="T777" s="42"/>
      <c r="U777" s="42"/>
    </row>
    <row r="778" spans="1:21" x14ac:dyDescent="0.55000000000000004">
      <c r="A778" s="41"/>
      <c r="B778" s="41"/>
      <c r="C778" s="41"/>
      <c r="D778" s="41"/>
      <c r="E778" s="41"/>
      <c r="F778" s="41"/>
      <c r="G778" s="42"/>
      <c r="H778" s="42"/>
      <c r="I778" s="42"/>
      <c r="J778" s="42"/>
      <c r="K778" s="42"/>
      <c r="L778" s="42"/>
      <c r="M778" s="42"/>
      <c r="N778" s="42"/>
      <c r="O778" s="42"/>
      <c r="P778" s="42"/>
      <c r="Q778" s="42"/>
      <c r="R778" s="42"/>
      <c r="S778" s="42"/>
      <c r="T778" s="42"/>
      <c r="U778" s="42"/>
    </row>
    <row r="779" spans="1:21" x14ac:dyDescent="0.55000000000000004">
      <c r="A779" s="41"/>
      <c r="B779" s="41"/>
      <c r="C779" s="41"/>
      <c r="D779" s="41"/>
      <c r="E779" s="41"/>
      <c r="F779" s="41"/>
      <c r="G779" s="42"/>
      <c r="H779" s="42"/>
      <c r="I779" s="42"/>
      <c r="J779" s="42"/>
      <c r="K779" s="42"/>
      <c r="L779" s="42"/>
      <c r="M779" s="42"/>
      <c r="N779" s="42"/>
      <c r="O779" s="42"/>
      <c r="P779" s="42"/>
      <c r="Q779" s="42"/>
      <c r="R779" s="42"/>
      <c r="S779" s="42"/>
      <c r="T779" s="42"/>
      <c r="U779" s="42"/>
    </row>
    <row r="780" spans="1:21" x14ac:dyDescent="0.55000000000000004">
      <c r="A780" s="41"/>
      <c r="B780" s="41"/>
      <c r="C780" s="41"/>
      <c r="D780" s="41"/>
      <c r="E780" s="41"/>
      <c r="F780" s="41"/>
      <c r="G780" s="42"/>
      <c r="H780" s="42"/>
      <c r="I780" s="42"/>
      <c r="J780" s="42"/>
      <c r="K780" s="42"/>
      <c r="L780" s="42"/>
      <c r="M780" s="42"/>
      <c r="N780" s="42"/>
      <c r="O780" s="42"/>
      <c r="P780" s="42"/>
      <c r="Q780" s="42"/>
      <c r="R780" s="42"/>
      <c r="S780" s="42"/>
      <c r="T780" s="42"/>
      <c r="U780" s="42"/>
    </row>
    <row r="781" spans="1:21" x14ac:dyDescent="0.55000000000000004">
      <c r="A781" s="41"/>
      <c r="B781" s="41"/>
      <c r="C781" s="41"/>
      <c r="D781" s="41"/>
      <c r="E781" s="41"/>
      <c r="F781" s="41"/>
      <c r="G781" s="42"/>
      <c r="H781" s="42"/>
      <c r="I781" s="42"/>
      <c r="J781" s="42"/>
      <c r="K781" s="42"/>
      <c r="L781" s="42"/>
      <c r="M781" s="42"/>
      <c r="N781" s="42"/>
      <c r="O781" s="42"/>
      <c r="P781" s="42"/>
      <c r="Q781" s="42"/>
      <c r="R781" s="42"/>
      <c r="S781" s="42"/>
      <c r="T781" s="42"/>
      <c r="U781" s="42"/>
    </row>
    <row r="782" spans="1:21" x14ac:dyDescent="0.55000000000000004">
      <c r="A782" s="41"/>
      <c r="B782" s="41"/>
      <c r="C782" s="41"/>
      <c r="D782" s="41"/>
      <c r="E782" s="41"/>
      <c r="F782" s="41"/>
      <c r="G782" s="42"/>
      <c r="H782" s="42"/>
      <c r="I782" s="42"/>
      <c r="J782" s="42"/>
      <c r="K782" s="42"/>
      <c r="L782" s="42"/>
      <c r="M782" s="42"/>
      <c r="N782" s="42"/>
      <c r="O782" s="42"/>
      <c r="P782" s="42"/>
      <c r="Q782" s="42"/>
      <c r="R782" s="42"/>
      <c r="S782" s="42"/>
      <c r="T782" s="42"/>
      <c r="U782" s="42"/>
    </row>
    <row r="783" spans="1:21" x14ac:dyDescent="0.55000000000000004">
      <c r="A783" s="41"/>
      <c r="B783" s="41"/>
      <c r="C783" s="41"/>
      <c r="D783" s="41"/>
      <c r="E783" s="41"/>
      <c r="F783" s="41"/>
      <c r="G783" s="42"/>
      <c r="H783" s="42"/>
      <c r="I783" s="42"/>
      <c r="J783" s="42"/>
      <c r="K783" s="42"/>
      <c r="L783" s="42"/>
      <c r="M783" s="42"/>
      <c r="N783" s="42"/>
      <c r="O783" s="42"/>
      <c r="P783" s="42"/>
      <c r="Q783" s="42"/>
      <c r="R783" s="42"/>
      <c r="S783" s="42"/>
      <c r="T783" s="42"/>
      <c r="U783" s="42"/>
    </row>
    <row r="784" spans="1:21" x14ac:dyDescent="0.55000000000000004">
      <c r="A784" s="41"/>
      <c r="B784" s="41"/>
      <c r="C784" s="41"/>
      <c r="D784" s="41"/>
      <c r="E784" s="41"/>
      <c r="F784" s="41"/>
      <c r="G784" s="42"/>
      <c r="H784" s="42"/>
      <c r="I784" s="42"/>
      <c r="J784" s="42"/>
      <c r="K784" s="42"/>
      <c r="L784" s="42"/>
      <c r="M784" s="42"/>
      <c r="N784" s="42"/>
      <c r="O784" s="42"/>
      <c r="P784" s="42"/>
      <c r="Q784" s="42"/>
      <c r="R784" s="42"/>
      <c r="S784" s="42"/>
      <c r="T784" s="42"/>
      <c r="U784" s="42"/>
    </row>
    <row r="785" spans="1:21" x14ac:dyDescent="0.55000000000000004">
      <c r="A785" s="41"/>
      <c r="B785" s="41"/>
      <c r="C785" s="41"/>
      <c r="D785" s="41"/>
      <c r="E785" s="41"/>
      <c r="F785" s="41"/>
      <c r="G785" s="42"/>
      <c r="H785" s="42"/>
      <c r="I785" s="42"/>
      <c r="J785" s="42"/>
      <c r="K785" s="42"/>
      <c r="L785" s="42"/>
      <c r="M785" s="42"/>
      <c r="N785" s="42"/>
      <c r="O785" s="42"/>
      <c r="P785" s="42"/>
      <c r="Q785" s="42"/>
      <c r="R785" s="42"/>
      <c r="S785" s="42"/>
      <c r="T785" s="42"/>
      <c r="U785" s="42"/>
    </row>
    <row r="786" spans="1:21" x14ac:dyDescent="0.55000000000000004">
      <c r="A786" s="41"/>
      <c r="B786" s="41"/>
      <c r="C786" s="41"/>
      <c r="D786" s="41"/>
      <c r="E786" s="41"/>
      <c r="F786" s="41"/>
      <c r="G786" s="42"/>
      <c r="H786" s="42"/>
      <c r="I786" s="42"/>
      <c r="J786" s="42"/>
      <c r="K786" s="42"/>
      <c r="L786" s="42"/>
      <c r="M786" s="42"/>
      <c r="N786" s="42"/>
      <c r="O786" s="42"/>
      <c r="P786" s="42"/>
      <c r="Q786" s="42"/>
      <c r="R786" s="42"/>
      <c r="S786" s="42"/>
      <c r="T786" s="42"/>
      <c r="U786" s="42"/>
    </row>
    <row r="787" spans="1:21" x14ac:dyDescent="0.55000000000000004">
      <c r="A787" s="41"/>
      <c r="B787" s="41"/>
      <c r="C787" s="41"/>
      <c r="D787" s="41"/>
      <c r="E787" s="41"/>
      <c r="F787" s="41"/>
      <c r="G787" s="42"/>
      <c r="H787" s="42"/>
      <c r="I787" s="42"/>
      <c r="J787" s="42"/>
      <c r="K787" s="42"/>
      <c r="L787" s="42"/>
      <c r="M787" s="42"/>
      <c r="N787" s="42"/>
      <c r="O787" s="42"/>
      <c r="P787" s="42"/>
      <c r="Q787" s="42"/>
      <c r="R787" s="42"/>
      <c r="S787" s="42"/>
      <c r="T787" s="42"/>
      <c r="U787" s="42"/>
    </row>
    <row r="788" spans="1:21" x14ac:dyDescent="0.55000000000000004">
      <c r="A788" s="41"/>
      <c r="B788" s="41"/>
      <c r="C788" s="41"/>
      <c r="D788" s="41"/>
      <c r="E788" s="41"/>
      <c r="F788" s="41"/>
      <c r="G788" s="42"/>
      <c r="H788" s="42"/>
      <c r="I788" s="42"/>
      <c r="J788" s="42"/>
      <c r="K788" s="42"/>
      <c r="L788" s="42"/>
      <c r="M788" s="42"/>
      <c r="N788" s="42"/>
      <c r="O788" s="42"/>
      <c r="P788" s="42"/>
      <c r="Q788" s="42"/>
      <c r="R788" s="42"/>
      <c r="S788" s="42"/>
      <c r="T788" s="42"/>
      <c r="U788" s="42"/>
    </row>
    <row r="789" spans="1:21" x14ac:dyDescent="0.55000000000000004">
      <c r="A789" s="41"/>
      <c r="B789" s="41"/>
      <c r="C789" s="41"/>
      <c r="D789" s="41"/>
      <c r="E789" s="41"/>
      <c r="F789" s="41"/>
      <c r="G789" s="42"/>
      <c r="H789" s="42"/>
      <c r="I789" s="42"/>
      <c r="J789" s="42"/>
      <c r="K789" s="42"/>
      <c r="L789" s="42"/>
      <c r="M789" s="42"/>
      <c r="N789" s="42"/>
      <c r="O789" s="42"/>
      <c r="P789" s="42"/>
      <c r="Q789" s="42"/>
      <c r="R789" s="42"/>
      <c r="S789" s="42"/>
      <c r="T789" s="42"/>
      <c r="U789" s="42"/>
    </row>
    <row r="790" spans="1:21" x14ac:dyDescent="0.55000000000000004">
      <c r="A790" s="41"/>
      <c r="B790" s="41"/>
      <c r="C790" s="41"/>
      <c r="D790" s="41"/>
      <c r="E790" s="41"/>
      <c r="F790" s="41"/>
      <c r="G790" s="42"/>
      <c r="H790" s="42"/>
      <c r="I790" s="42"/>
      <c r="J790" s="42"/>
      <c r="K790" s="42"/>
      <c r="L790" s="42"/>
      <c r="M790" s="42"/>
      <c r="N790" s="42"/>
      <c r="O790" s="42"/>
      <c r="P790" s="42"/>
      <c r="Q790" s="42"/>
      <c r="R790" s="42"/>
      <c r="S790" s="42"/>
      <c r="T790" s="42"/>
      <c r="U790" s="42"/>
    </row>
    <row r="791" spans="1:21" x14ac:dyDescent="0.55000000000000004">
      <c r="A791" s="41"/>
      <c r="B791" s="41"/>
      <c r="C791" s="41"/>
      <c r="D791" s="41"/>
      <c r="E791" s="41"/>
      <c r="F791" s="41"/>
      <c r="G791" s="42"/>
      <c r="H791" s="42"/>
      <c r="I791" s="42"/>
      <c r="J791" s="42"/>
      <c r="K791" s="42"/>
      <c r="L791" s="42"/>
      <c r="M791" s="42"/>
      <c r="N791" s="42"/>
      <c r="O791" s="42"/>
      <c r="P791" s="42"/>
      <c r="Q791" s="42"/>
      <c r="R791" s="42"/>
      <c r="S791" s="42"/>
      <c r="T791" s="42"/>
      <c r="U791" s="42"/>
    </row>
    <row r="792" spans="1:21" x14ac:dyDescent="0.55000000000000004">
      <c r="A792" s="41"/>
      <c r="B792" s="41"/>
      <c r="C792" s="41"/>
      <c r="D792" s="41"/>
      <c r="E792" s="41"/>
      <c r="F792" s="41"/>
      <c r="G792" s="42"/>
      <c r="H792" s="42"/>
      <c r="I792" s="42"/>
      <c r="J792" s="42"/>
      <c r="K792" s="42"/>
      <c r="L792" s="42"/>
      <c r="M792" s="42"/>
      <c r="N792" s="42"/>
      <c r="O792" s="42"/>
      <c r="P792" s="42"/>
      <c r="Q792" s="42"/>
      <c r="R792" s="42"/>
      <c r="S792" s="42"/>
      <c r="T792" s="42"/>
      <c r="U792" s="42"/>
    </row>
    <row r="793" spans="1:21" x14ac:dyDescent="0.55000000000000004">
      <c r="A793" s="41"/>
      <c r="B793" s="41"/>
      <c r="C793" s="41"/>
      <c r="D793" s="41"/>
      <c r="E793" s="41"/>
      <c r="F793" s="41"/>
      <c r="G793" s="42"/>
      <c r="H793" s="42"/>
      <c r="I793" s="42"/>
      <c r="J793" s="42"/>
      <c r="K793" s="42"/>
      <c r="L793" s="42"/>
      <c r="M793" s="42"/>
      <c r="N793" s="42"/>
      <c r="O793" s="42"/>
      <c r="P793" s="42"/>
      <c r="Q793" s="42"/>
      <c r="R793" s="42"/>
      <c r="S793" s="42"/>
      <c r="T793" s="42"/>
      <c r="U793" s="42"/>
    </row>
    <row r="794" spans="1:21" x14ac:dyDescent="0.55000000000000004">
      <c r="A794" s="41"/>
      <c r="B794" s="41"/>
      <c r="C794" s="41"/>
      <c r="D794" s="41"/>
      <c r="E794" s="41"/>
      <c r="F794" s="41"/>
      <c r="G794" s="42"/>
      <c r="H794" s="42"/>
      <c r="I794" s="42"/>
      <c r="J794" s="42"/>
      <c r="K794" s="42"/>
      <c r="L794" s="42"/>
      <c r="M794" s="42"/>
      <c r="N794" s="42"/>
      <c r="O794" s="42"/>
      <c r="P794" s="42"/>
      <c r="Q794" s="42"/>
      <c r="R794" s="42"/>
      <c r="S794" s="42"/>
      <c r="T794" s="42"/>
      <c r="U794" s="42"/>
    </row>
    <row r="795" spans="1:21" x14ac:dyDescent="0.55000000000000004">
      <c r="A795" s="41"/>
      <c r="B795" s="41"/>
      <c r="C795" s="41"/>
      <c r="D795" s="41"/>
      <c r="E795" s="41"/>
      <c r="F795" s="41"/>
      <c r="G795" s="42"/>
      <c r="H795" s="42"/>
      <c r="I795" s="42"/>
      <c r="J795" s="42"/>
      <c r="K795" s="42"/>
      <c r="L795" s="42"/>
      <c r="M795" s="42"/>
      <c r="N795" s="42"/>
      <c r="O795" s="42"/>
      <c r="P795" s="42"/>
      <c r="Q795" s="42"/>
      <c r="R795" s="42"/>
      <c r="S795" s="42"/>
      <c r="T795" s="42"/>
      <c r="U795" s="42"/>
    </row>
    <row r="796" spans="1:21" x14ac:dyDescent="0.55000000000000004">
      <c r="A796" s="41"/>
      <c r="B796" s="41"/>
      <c r="C796" s="41"/>
      <c r="D796" s="41"/>
      <c r="E796" s="41"/>
      <c r="F796" s="41"/>
      <c r="G796" s="42"/>
      <c r="H796" s="42"/>
      <c r="I796" s="42"/>
      <c r="J796" s="42"/>
      <c r="K796" s="42"/>
      <c r="L796" s="42"/>
      <c r="M796" s="42"/>
      <c r="N796" s="42"/>
      <c r="O796" s="42"/>
      <c r="P796" s="42"/>
      <c r="Q796" s="42"/>
      <c r="R796" s="42"/>
      <c r="S796" s="42"/>
      <c r="T796" s="42"/>
      <c r="U796" s="42"/>
    </row>
    <row r="797" spans="1:21" x14ac:dyDescent="0.55000000000000004">
      <c r="A797" s="41"/>
      <c r="B797" s="41"/>
      <c r="C797" s="41"/>
      <c r="D797" s="41"/>
      <c r="E797" s="41"/>
      <c r="F797" s="41"/>
      <c r="G797" s="42"/>
      <c r="H797" s="42"/>
      <c r="I797" s="42"/>
      <c r="J797" s="42"/>
      <c r="K797" s="42"/>
      <c r="L797" s="42"/>
      <c r="M797" s="42"/>
      <c r="N797" s="42"/>
      <c r="O797" s="42"/>
      <c r="P797" s="42"/>
      <c r="Q797" s="42"/>
      <c r="R797" s="42"/>
      <c r="S797" s="42"/>
      <c r="T797" s="42"/>
      <c r="U797" s="42"/>
    </row>
    <row r="798" spans="1:21" x14ac:dyDescent="0.55000000000000004">
      <c r="A798" s="41"/>
      <c r="B798" s="41"/>
      <c r="C798" s="41"/>
      <c r="D798" s="41"/>
      <c r="E798" s="41"/>
      <c r="F798" s="41"/>
      <c r="G798" s="42"/>
      <c r="H798" s="42"/>
      <c r="I798" s="42"/>
      <c r="J798" s="42"/>
      <c r="K798" s="42"/>
      <c r="L798" s="42"/>
      <c r="M798" s="42"/>
      <c r="N798" s="42"/>
      <c r="O798" s="42"/>
      <c r="P798" s="42"/>
      <c r="Q798" s="42"/>
      <c r="R798" s="42"/>
      <c r="S798" s="42"/>
      <c r="T798" s="42"/>
      <c r="U798" s="42"/>
    </row>
    <row r="799" spans="1:21" x14ac:dyDescent="0.55000000000000004">
      <c r="A799" s="41"/>
      <c r="B799" s="41"/>
      <c r="C799" s="41"/>
      <c r="D799" s="41"/>
      <c r="E799" s="41"/>
      <c r="F799" s="41"/>
      <c r="G799" s="42"/>
      <c r="H799" s="42"/>
      <c r="I799" s="42"/>
      <c r="J799" s="42"/>
      <c r="K799" s="42"/>
      <c r="L799" s="42"/>
      <c r="M799" s="42"/>
      <c r="N799" s="42"/>
      <c r="O799" s="42"/>
      <c r="P799" s="42"/>
      <c r="Q799" s="42"/>
      <c r="R799" s="42"/>
      <c r="S799" s="42"/>
      <c r="T799" s="42"/>
      <c r="U799" s="42"/>
    </row>
    <row r="800" spans="1:21" x14ac:dyDescent="0.55000000000000004">
      <c r="A800" s="41"/>
      <c r="B800" s="41"/>
      <c r="C800" s="41"/>
      <c r="D800" s="41"/>
      <c r="E800" s="41"/>
      <c r="F800" s="41"/>
      <c r="G800" s="42"/>
      <c r="H800" s="42"/>
      <c r="I800" s="42"/>
      <c r="J800" s="42"/>
      <c r="K800" s="42"/>
      <c r="L800" s="42"/>
      <c r="M800" s="42"/>
      <c r="N800" s="42"/>
      <c r="O800" s="42"/>
      <c r="P800" s="42"/>
      <c r="Q800" s="42"/>
      <c r="R800" s="42"/>
      <c r="S800" s="42"/>
      <c r="T800" s="42"/>
      <c r="U800" s="42"/>
    </row>
    <row r="801" spans="1:21" x14ac:dyDescent="0.55000000000000004">
      <c r="A801" s="41"/>
      <c r="B801" s="41"/>
      <c r="C801" s="41"/>
      <c r="D801" s="41"/>
      <c r="E801" s="41"/>
      <c r="F801" s="41"/>
      <c r="G801" s="42"/>
      <c r="H801" s="42"/>
      <c r="I801" s="42"/>
      <c r="J801" s="42"/>
      <c r="K801" s="42"/>
      <c r="L801" s="42"/>
      <c r="M801" s="42"/>
      <c r="N801" s="42"/>
      <c r="O801" s="42"/>
      <c r="P801" s="42"/>
      <c r="Q801" s="42"/>
      <c r="R801" s="42"/>
      <c r="S801" s="42"/>
      <c r="T801" s="42"/>
      <c r="U801" s="42"/>
    </row>
    <row r="802" spans="1:21" x14ac:dyDescent="0.55000000000000004">
      <c r="A802" s="41"/>
      <c r="B802" s="41"/>
      <c r="C802" s="41"/>
      <c r="D802" s="41"/>
      <c r="E802" s="41"/>
      <c r="F802" s="41"/>
      <c r="G802" s="42"/>
      <c r="H802" s="42"/>
      <c r="I802" s="42"/>
      <c r="J802" s="42"/>
      <c r="K802" s="42"/>
      <c r="L802" s="42"/>
      <c r="M802" s="42"/>
      <c r="N802" s="42"/>
      <c r="O802" s="42"/>
      <c r="P802" s="42"/>
      <c r="Q802" s="42"/>
      <c r="R802" s="42"/>
      <c r="S802" s="42"/>
      <c r="T802" s="42"/>
      <c r="U802" s="42"/>
    </row>
    <row r="803" spans="1:21" x14ac:dyDescent="0.55000000000000004">
      <c r="A803" s="41"/>
      <c r="B803" s="41"/>
      <c r="C803" s="41"/>
      <c r="D803" s="41"/>
      <c r="E803" s="41"/>
      <c r="F803" s="41"/>
      <c r="G803" s="42"/>
      <c r="H803" s="42"/>
      <c r="I803" s="42"/>
      <c r="J803" s="42"/>
      <c r="K803" s="42"/>
      <c r="L803" s="42"/>
      <c r="M803" s="42"/>
      <c r="N803" s="42"/>
      <c r="O803" s="42"/>
      <c r="P803" s="42"/>
      <c r="Q803" s="42"/>
      <c r="R803" s="42"/>
      <c r="S803" s="42"/>
      <c r="T803" s="42"/>
      <c r="U803" s="42"/>
    </row>
    <row r="804" spans="1:21" x14ac:dyDescent="0.55000000000000004">
      <c r="A804" s="41"/>
      <c r="B804" s="41"/>
      <c r="C804" s="41"/>
      <c r="D804" s="41"/>
      <c r="E804" s="41"/>
      <c r="F804" s="41"/>
      <c r="G804" s="42"/>
      <c r="H804" s="42"/>
      <c r="I804" s="42"/>
      <c r="J804" s="42"/>
      <c r="K804" s="42"/>
      <c r="L804" s="42"/>
      <c r="M804" s="42"/>
      <c r="N804" s="42"/>
      <c r="O804" s="42"/>
      <c r="P804" s="42"/>
      <c r="Q804" s="42"/>
      <c r="R804" s="42"/>
      <c r="S804" s="42"/>
      <c r="T804" s="42"/>
      <c r="U804" s="42"/>
    </row>
    <row r="805" spans="1:21" x14ac:dyDescent="0.55000000000000004">
      <c r="A805" s="41"/>
      <c r="B805" s="41"/>
      <c r="C805" s="41"/>
      <c r="D805" s="41"/>
      <c r="E805" s="41"/>
      <c r="F805" s="41"/>
      <c r="G805" s="42"/>
      <c r="H805" s="42"/>
      <c r="I805" s="42"/>
      <c r="J805" s="42"/>
      <c r="K805" s="42"/>
      <c r="L805" s="42"/>
      <c r="M805" s="42"/>
      <c r="N805" s="42"/>
      <c r="O805" s="42"/>
      <c r="P805" s="42"/>
      <c r="Q805" s="42"/>
      <c r="R805" s="42"/>
      <c r="S805" s="42"/>
      <c r="T805" s="42"/>
      <c r="U805" s="42"/>
    </row>
    <row r="806" spans="1:21" x14ac:dyDescent="0.55000000000000004">
      <c r="A806" s="41"/>
      <c r="B806" s="41"/>
      <c r="C806" s="41"/>
      <c r="D806" s="41"/>
      <c r="E806" s="41"/>
      <c r="F806" s="41"/>
      <c r="G806" s="42"/>
      <c r="H806" s="42"/>
      <c r="I806" s="42"/>
      <c r="J806" s="42"/>
      <c r="K806" s="42"/>
      <c r="L806" s="42"/>
      <c r="M806" s="42"/>
      <c r="N806" s="42"/>
      <c r="O806" s="42"/>
      <c r="P806" s="42"/>
      <c r="Q806" s="42"/>
      <c r="R806" s="42"/>
      <c r="S806" s="42"/>
      <c r="T806" s="42"/>
      <c r="U806" s="42"/>
    </row>
    <row r="807" spans="1:21" x14ac:dyDescent="0.55000000000000004">
      <c r="A807" s="41"/>
      <c r="B807" s="41"/>
      <c r="C807" s="41"/>
      <c r="D807" s="41"/>
      <c r="E807" s="41"/>
      <c r="F807" s="41"/>
      <c r="G807" s="42"/>
      <c r="H807" s="42"/>
      <c r="I807" s="42"/>
      <c r="J807" s="42"/>
      <c r="K807" s="42"/>
      <c r="L807" s="42"/>
      <c r="M807" s="42"/>
      <c r="N807" s="42"/>
      <c r="O807" s="42"/>
      <c r="P807" s="42"/>
      <c r="Q807" s="42"/>
      <c r="R807" s="42"/>
      <c r="S807" s="42"/>
      <c r="T807" s="42"/>
      <c r="U807" s="42"/>
    </row>
    <row r="808" spans="1:21" x14ac:dyDescent="0.55000000000000004">
      <c r="A808" s="41"/>
      <c r="B808" s="41"/>
      <c r="C808" s="41"/>
      <c r="D808" s="41"/>
      <c r="E808" s="41"/>
      <c r="F808" s="41"/>
      <c r="G808" s="42"/>
      <c r="H808" s="42"/>
      <c r="I808" s="42"/>
      <c r="J808" s="42"/>
      <c r="K808" s="42"/>
      <c r="L808" s="42"/>
      <c r="M808" s="42"/>
      <c r="N808" s="42"/>
      <c r="O808" s="42"/>
      <c r="P808" s="42"/>
      <c r="Q808" s="42"/>
      <c r="R808" s="42"/>
      <c r="S808" s="42"/>
      <c r="T808" s="42"/>
      <c r="U808" s="42"/>
    </row>
    <row r="809" spans="1:21" x14ac:dyDescent="0.55000000000000004">
      <c r="A809" s="41"/>
      <c r="B809" s="41"/>
      <c r="C809" s="41"/>
      <c r="D809" s="41"/>
      <c r="E809" s="41"/>
      <c r="F809" s="41"/>
      <c r="G809" s="42"/>
      <c r="H809" s="42"/>
      <c r="I809" s="42"/>
      <c r="J809" s="42"/>
      <c r="K809" s="42"/>
      <c r="L809" s="42"/>
      <c r="M809" s="42"/>
      <c r="N809" s="42"/>
      <c r="O809" s="42"/>
      <c r="P809" s="42"/>
      <c r="Q809" s="42"/>
      <c r="R809" s="42"/>
      <c r="S809" s="42"/>
      <c r="T809" s="42"/>
      <c r="U809" s="42"/>
    </row>
    <row r="810" spans="1:21" x14ac:dyDescent="0.55000000000000004">
      <c r="A810" s="41"/>
      <c r="B810" s="41"/>
      <c r="C810" s="41"/>
      <c r="D810" s="41"/>
      <c r="E810" s="41"/>
      <c r="F810" s="41"/>
      <c r="G810" s="42"/>
      <c r="H810" s="42"/>
      <c r="I810" s="42"/>
      <c r="J810" s="42"/>
      <c r="K810" s="42"/>
      <c r="L810" s="42"/>
      <c r="M810" s="42"/>
      <c r="N810" s="42"/>
      <c r="O810" s="42"/>
      <c r="P810" s="42"/>
      <c r="Q810" s="42"/>
      <c r="R810" s="42"/>
      <c r="S810" s="42"/>
      <c r="T810" s="42"/>
      <c r="U810" s="42"/>
    </row>
    <row r="811" spans="1:21" x14ac:dyDescent="0.55000000000000004">
      <c r="A811" s="41"/>
      <c r="B811" s="41"/>
      <c r="C811" s="41"/>
      <c r="D811" s="41"/>
      <c r="E811" s="41"/>
      <c r="F811" s="41"/>
      <c r="G811" s="42"/>
      <c r="H811" s="42"/>
      <c r="I811" s="42"/>
      <c r="J811" s="42"/>
      <c r="K811" s="42"/>
      <c r="L811" s="42"/>
      <c r="M811" s="42"/>
      <c r="N811" s="42"/>
      <c r="O811" s="42"/>
      <c r="P811" s="42"/>
      <c r="Q811" s="42"/>
      <c r="R811" s="42"/>
      <c r="S811" s="42"/>
      <c r="T811" s="42"/>
      <c r="U811" s="42"/>
    </row>
    <row r="812" spans="1:21" x14ac:dyDescent="0.55000000000000004">
      <c r="A812" s="41"/>
      <c r="B812" s="41"/>
      <c r="C812" s="41"/>
      <c r="D812" s="41"/>
      <c r="E812" s="41"/>
      <c r="F812" s="41"/>
      <c r="G812" s="42"/>
      <c r="H812" s="42"/>
      <c r="I812" s="42"/>
      <c r="J812" s="42"/>
      <c r="K812" s="42"/>
      <c r="L812" s="42"/>
      <c r="M812" s="42"/>
      <c r="N812" s="42"/>
      <c r="O812" s="42"/>
      <c r="P812" s="42"/>
      <c r="Q812" s="42"/>
      <c r="R812" s="42"/>
      <c r="S812" s="42"/>
      <c r="T812" s="42"/>
      <c r="U812" s="42"/>
    </row>
    <row r="813" spans="1:21" x14ac:dyDescent="0.55000000000000004">
      <c r="A813" s="41"/>
      <c r="B813" s="41"/>
      <c r="C813" s="41"/>
      <c r="D813" s="41"/>
      <c r="E813" s="41"/>
      <c r="F813" s="41"/>
      <c r="G813" s="42"/>
      <c r="H813" s="42"/>
      <c r="I813" s="42"/>
      <c r="J813" s="42"/>
      <c r="K813" s="42"/>
      <c r="L813" s="42"/>
      <c r="M813" s="42"/>
      <c r="N813" s="42"/>
      <c r="O813" s="42"/>
      <c r="P813" s="42"/>
      <c r="Q813" s="42"/>
      <c r="R813" s="42"/>
      <c r="S813" s="42"/>
      <c r="T813" s="42"/>
      <c r="U813" s="42"/>
    </row>
    <row r="814" spans="1:21" x14ac:dyDescent="0.55000000000000004">
      <c r="A814" s="41"/>
      <c r="B814" s="41"/>
      <c r="C814" s="41"/>
      <c r="D814" s="41"/>
      <c r="E814" s="41"/>
      <c r="F814" s="41"/>
      <c r="G814" s="42"/>
      <c r="H814" s="42"/>
      <c r="I814" s="42"/>
      <c r="J814" s="42"/>
      <c r="K814" s="42"/>
      <c r="L814" s="42"/>
      <c r="M814" s="42"/>
      <c r="N814" s="42"/>
      <c r="O814" s="42"/>
      <c r="P814" s="42"/>
      <c r="Q814" s="42"/>
      <c r="R814" s="42"/>
      <c r="S814" s="42"/>
      <c r="T814" s="42"/>
      <c r="U814" s="42"/>
    </row>
    <row r="815" spans="1:21" x14ac:dyDescent="0.55000000000000004">
      <c r="A815" s="41"/>
      <c r="B815" s="41"/>
      <c r="C815" s="41"/>
      <c r="D815" s="41"/>
      <c r="E815" s="41"/>
      <c r="F815" s="41"/>
      <c r="G815" s="42"/>
      <c r="H815" s="42"/>
      <c r="I815" s="42"/>
      <c r="J815" s="42"/>
      <c r="K815" s="42"/>
      <c r="L815" s="42"/>
      <c r="M815" s="42"/>
      <c r="N815" s="42"/>
      <c r="O815" s="42"/>
      <c r="P815" s="42"/>
      <c r="Q815" s="42"/>
      <c r="R815" s="42"/>
      <c r="S815" s="42"/>
      <c r="T815" s="42"/>
      <c r="U815" s="42"/>
    </row>
    <row r="816" spans="1:21" x14ac:dyDescent="0.55000000000000004">
      <c r="A816" s="41"/>
      <c r="B816" s="41"/>
      <c r="C816" s="41"/>
      <c r="D816" s="41"/>
      <c r="E816" s="41"/>
      <c r="F816" s="41"/>
      <c r="G816" s="42"/>
      <c r="H816" s="42"/>
      <c r="I816" s="42"/>
      <c r="J816" s="42"/>
      <c r="K816" s="42"/>
      <c r="L816" s="42"/>
      <c r="M816" s="42"/>
      <c r="N816" s="42"/>
      <c r="O816" s="42"/>
      <c r="P816" s="42"/>
      <c r="Q816" s="42"/>
      <c r="R816" s="42"/>
      <c r="S816" s="42"/>
      <c r="T816" s="42"/>
      <c r="U816" s="42"/>
    </row>
    <row r="817" spans="1:21" x14ac:dyDescent="0.55000000000000004">
      <c r="A817" s="41"/>
      <c r="B817" s="41"/>
      <c r="C817" s="41"/>
      <c r="D817" s="41"/>
      <c r="E817" s="41"/>
      <c r="F817" s="41"/>
      <c r="G817" s="42"/>
      <c r="H817" s="42"/>
      <c r="I817" s="42"/>
      <c r="J817" s="42"/>
      <c r="K817" s="42"/>
      <c r="L817" s="42"/>
      <c r="M817" s="42"/>
      <c r="N817" s="42"/>
      <c r="O817" s="42"/>
      <c r="P817" s="42"/>
      <c r="Q817" s="42"/>
      <c r="R817" s="42"/>
      <c r="S817" s="42"/>
      <c r="T817" s="42"/>
      <c r="U817" s="42"/>
    </row>
    <row r="818" spans="1:21" x14ac:dyDescent="0.55000000000000004">
      <c r="A818" s="41"/>
      <c r="B818" s="41"/>
      <c r="C818" s="41"/>
      <c r="D818" s="41"/>
      <c r="E818" s="41"/>
      <c r="F818" s="41"/>
      <c r="G818" s="42"/>
      <c r="H818" s="42"/>
      <c r="I818" s="42"/>
      <c r="J818" s="42"/>
      <c r="K818" s="42"/>
      <c r="L818" s="42"/>
      <c r="M818" s="42"/>
      <c r="N818" s="42"/>
      <c r="O818" s="42"/>
      <c r="P818" s="42"/>
      <c r="Q818" s="42"/>
      <c r="R818" s="42"/>
      <c r="S818" s="42"/>
      <c r="T818" s="42"/>
      <c r="U818" s="42"/>
    </row>
    <row r="819" spans="1:21" x14ac:dyDescent="0.55000000000000004">
      <c r="A819" s="41"/>
      <c r="B819" s="41"/>
      <c r="C819" s="41"/>
      <c r="D819" s="41"/>
      <c r="E819" s="41"/>
      <c r="F819" s="41"/>
      <c r="G819" s="42"/>
      <c r="H819" s="42"/>
      <c r="I819" s="42"/>
      <c r="J819" s="42"/>
      <c r="K819" s="42"/>
      <c r="L819" s="42"/>
      <c r="M819" s="42"/>
      <c r="N819" s="42"/>
      <c r="O819" s="42"/>
      <c r="P819" s="42"/>
      <c r="Q819" s="42"/>
      <c r="R819" s="42"/>
      <c r="S819" s="42"/>
      <c r="T819" s="42"/>
      <c r="U819" s="42"/>
    </row>
    <row r="820" spans="1:21" x14ac:dyDescent="0.55000000000000004">
      <c r="A820" s="41"/>
      <c r="B820" s="41"/>
      <c r="C820" s="41"/>
      <c r="D820" s="41"/>
      <c r="E820" s="41"/>
      <c r="F820" s="41"/>
      <c r="G820" s="42"/>
      <c r="H820" s="42"/>
      <c r="I820" s="42"/>
      <c r="J820" s="42"/>
      <c r="K820" s="42"/>
      <c r="L820" s="42"/>
      <c r="M820" s="42"/>
      <c r="N820" s="42"/>
      <c r="O820" s="42"/>
      <c r="P820" s="42"/>
      <c r="Q820" s="42"/>
      <c r="R820" s="42"/>
      <c r="S820" s="42"/>
      <c r="T820" s="42"/>
      <c r="U820" s="42"/>
    </row>
    <row r="821" spans="1:21" x14ac:dyDescent="0.55000000000000004">
      <c r="A821" s="41"/>
      <c r="B821" s="41"/>
      <c r="C821" s="41"/>
      <c r="D821" s="41"/>
      <c r="E821" s="41"/>
      <c r="F821" s="41"/>
      <c r="G821" s="42"/>
      <c r="H821" s="42"/>
      <c r="I821" s="42"/>
      <c r="J821" s="42"/>
      <c r="K821" s="42"/>
      <c r="L821" s="42"/>
      <c r="M821" s="42"/>
      <c r="N821" s="42"/>
      <c r="O821" s="42"/>
      <c r="P821" s="42"/>
      <c r="Q821" s="42"/>
      <c r="R821" s="42"/>
      <c r="S821" s="42"/>
      <c r="T821" s="42"/>
      <c r="U821" s="42"/>
    </row>
    <row r="822" spans="1:21" x14ac:dyDescent="0.55000000000000004">
      <c r="A822" s="41"/>
      <c r="B822" s="41"/>
      <c r="C822" s="41"/>
      <c r="D822" s="41"/>
      <c r="E822" s="41"/>
      <c r="F822" s="41"/>
      <c r="G822" s="42"/>
      <c r="H822" s="42"/>
      <c r="I822" s="42"/>
      <c r="J822" s="42"/>
      <c r="K822" s="42"/>
      <c r="L822" s="42"/>
      <c r="M822" s="42"/>
      <c r="N822" s="42"/>
      <c r="O822" s="42"/>
      <c r="P822" s="42"/>
      <c r="Q822" s="42"/>
      <c r="R822" s="42"/>
      <c r="S822" s="42"/>
      <c r="T822" s="42"/>
      <c r="U822" s="42"/>
    </row>
    <row r="823" spans="1:21" x14ac:dyDescent="0.55000000000000004">
      <c r="A823" s="41"/>
      <c r="B823" s="41"/>
      <c r="C823" s="41"/>
      <c r="D823" s="41"/>
      <c r="E823" s="41"/>
      <c r="F823" s="41"/>
      <c r="G823" s="42"/>
      <c r="H823" s="42"/>
      <c r="I823" s="42"/>
      <c r="J823" s="42"/>
      <c r="K823" s="42"/>
      <c r="L823" s="42"/>
      <c r="M823" s="42"/>
      <c r="N823" s="42"/>
      <c r="O823" s="42"/>
      <c r="P823" s="42"/>
      <c r="Q823" s="42"/>
      <c r="R823" s="42"/>
      <c r="S823" s="42"/>
      <c r="T823" s="42"/>
      <c r="U823" s="42"/>
    </row>
    <row r="824" spans="1:21" x14ac:dyDescent="0.55000000000000004">
      <c r="A824" s="41"/>
      <c r="B824" s="41"/>
      <c r="C824" s="41"/>
      <c r="D824" s="41"/>
      <c r="E824" s="41"/>
      <c r="F824" s="41"/>
      <c r="G824" s="42"/>
      <c r="H824" s="42"/>
      <c r="I824" s="42"/>
      <c r="J824" s="42"/>
      <c r="K824" s="42"/>
      <c r="L824" s="42"/>
      <c r="M824" s="42"/>
      <c r="N824" s="42"/>
      <c r="O824" s="42"/>
      <c r="P824" s="42"/>
      <c r="Q824" s="42"/>
      <c r="R824" s="42"/>
      <c r="S824" s="42"/>
      <c r="T824" s="42"/>
      <c r="U824" s="42"/>
    </row>
    <row r="825" spans="1:21" x14ac:dyDescent="0.55000000000000004">
      <c r="A825" s="41"/>
      <c r="B825" s="41"/>
      <c r="C825" s="41"/>
      <c r="D825" s="41"/>
      <c r="E825" s="41"/>
      <c r="F825" s="41"/>
      <c r="G825" s="42"/>
      <c r="H825" s="42"/>
      <c r="I825" s="42"/>
      <c r="J825" s="42"/>
      <c r="K825" s="42"/>
      <c r="L825" s="42"/>
      <c r="M825" s="42"/>
      <c r="N825" s="42"/>
      <c r="O825" s="42"/>
      <c r="P825" s="42"/>
      <c r="Q825" s="42"/>
      <c r="R825" s="42"/>
      <c r="S825" s="42"/>
      <c r="T825" s="42"/>
      <c r="U825" s="42"/>
    </row>
    <row r="826" spans="1:21" x14ac:dyDescent="0.55000000000000004">
      <c r="A826" s="41"/>
      <c r="B826" s="41"/>
      <c r="C826" s="41"/>
      <c r="D826" s="41"/>
      <c r="E826" s="41"/>
      <c r="F826" s="41"/>
      <c r="G826" s="42"/>
      <c r="H826" s="42"/>
      <c r="I826" s="42"/>
      <c r="J826" s="42"/>
      <c r="K826" s="42"/>
      <c r="L826" s="42"/>
      <c r="M826" s="42"/>
      <c r="N826" s="42"/>
      <c r="O826" s="42"/>
      <c r="P826" s="42"/>
      <c r="Q826" s="42"/>
      <c r="R826" s="42"/>
      <c r="S826" s="42"/>
      <c r="T826" s="42"/>
      <c r="U826" s="42"/>
    </row>
    <row r="827" spans="1:21" x14ac:dyDescent="0.55000000000000004">
      <c r="A827" s="41"/>
      <c r="B827" s="41"/>
      <c r="C827" s="41"/>
      <c r="D827" s="41"/>
      <c r="E827" s="41"/>
      <c r="F827" s="41"/>
      <c r="G827" s="42"/>
      <c r="H827" s="42"/>
      <c r="I827" s="42"/>
      <c r="J827" s="42"/>
      <c r="K827" s="42"/>
      <c r="L827" s="42"/>
      <c r="M827" s="42"/>
      <c r="N827" s="42"/>
      <c r="O827" s="42"/>
      <c r="P827" s="42"/>
      <c r="Q827" s="42"/>
      <c r="R827" s="42"/>
      <c r="S827" s="42"/>
      <c r="T827" s="42"/>
      <c r="U827" s="42"/>
    </row>
    <row r="828" spans="1:21" x14ac:dyDescent="0.55000000000000004">
      <c r="A828" s="41"/>
      <c r="B828" s="41"/>
      <c r="C828" s="41"/>
      <c r="D828" s="41"/>
      <c r="E828" s="41"/>
      <c r="F828" s="41"/>
      <c r="G828" s="42"/>
      <c r="H828" s="42"/>
      <c r="I828" s="42"/>
      <c r="J828" s="42"/>
      <c r="K828" s="42"/>
      <c r="L828" s="42"/>
      <c r="M828" s="42"/>
      <c r="N828" s="42"/>
      <c r="O828" s="42"/>
      <c r="P828" s="42"/>
      <c r="Q828" s="42"/>
      <c r="R828" s="42"/>
      <c r="S828" s="42"/>
      <c r="T828" s="42"/>
      <c r="U828" s="42"/>
    </row>
    <row r="829" spans="1:21" x14ac:dyDescent="0.55000000000000004">
      <c r="A829" s="41"/>
      <c r="B829" s="41"/>
      <c r="C829" s="41"/>
      <c r="D829" s="41"/>
      <c r="E829" s="41"/>
      <c r="F829" s="41"/>
      <c r="G829" s="42"/>
      <c r="H829" s="42"/>
      <c r="I829" s="42"/>
      <c r="J829" s="42"/>
      <c r="K829" s="42"/>
      <c r="L829" s="42"/>
      <c r="M829" s="42"/>
      <c r="N829" s="42"/>
      <c r="O829" s="42"/>
      <c r="P829" s="42"/>
      <c r="Q829" s="42"/>
      <c r="R829" s="42"/>
      <c r="S829" s="42"/>
      <c r="T829" s="42"/>
      <c r="U829" s="42"/>
    </row>
    <row r="830" spans="1:21" x14ac:dyDescent="0.55000000000000004">
      <c r="A830" s="41"/>
      <c r="B830" s="41"/>
      <c r="C830" s="41"/>
      <c r="D830" s="41"/>
      <c r="E830" s="41"/>
      <c r="F830" s="41"/>
      <c r="G830" s="42"/>
      <c r="H830" s="42"/>
      <c r="I830" s="42"/>
      <c r="J830" s="42"/>
      <c r="K830" s="42"/>
      <c r="L830" s="42"/>
      <c r="M830" s="42"/>
      <c r="N830" s="42"/>
      <c r="O830" s="42"/>
      <c r="P830" s="42"/>
      <c r="Q830" s="42"/>
      <c r="R830" s="42"/>
      <c r="S830" s="42"/>
      <c r="T830" s="42"/>
      <c r="U830" s="42"/>
    </row>
    <row r="831" spans="1:21" x14ac:dyDescent="0.55000000000000004">
      <c r="A831" s="41"/>
      <c r="B831" s="41"/>
      <c r="C831" s="41"/>
      <c r="D831" s="41"/>
      <c r="E831" s="41"/>
      <c r="F831" s="41"/>
      <c r="G831" s="42"/>
      <c r="H831" s="42"/>
      <c r="I831" s="42"/>
      <c r="J831" s="42"/>
      <c r="K831" s="42"/>
      <c r="L831" s="42"/>
      <c r="M831" s="42"/>
      <c r="N831" s="42"/>
      <c r="O831" s="42"/>
      <c r="P831" s="42"/>
      <c r="Q831" s="42"/>
      <c r="R831" s="42"/>
      <c r="S831" s="42"/>
      <c r="T831" s="42"/>
      <c r="U831" s="42"/>
    </row>
    <row r="832" spans="1:21" x14ac:dyDescent="0.55000000000000004">
      <c r="A832" s="41"/>
      <c r="B832" s="41"/>
      <c r="C832" s="41"/>
      <c r="D832" s="41"/>
      <c r="E832" s="41"/>
      <c r="F832" s="41"/>
      <c r="G832" s="42"/>
      <c r="H832" s="42"/>
      <c r="I832" s="42"/>
      <c r="J832" s="42"/>
      <c r="K832" s="42"/>
      <c r="L832" s="42"/>
      <c r="M832" s="42"/>
      <c r="N832" s="42"/>
      <c r="O832" s="42"/>
      <c r="P832" s="42"/>
      <c r="Q832" s="42"/>
      <c r="R832" s="42"/>
      <c r="S832" s="42"/>
      <c r="T832" s="42"/>
      <c r="U832" s="42"/>
    </row>
    <row r="833" spans="1:21" x14ac:dyDescent="0.55000000000000004">
      <c r="A833" s="41"/>
      <c r="B833" s="41"/>
      <c r="C833" s="41"/>
      <c r="D833" s="41"/>
      <c r="E833" s="41"/>
      <c r="F833" s="41"/>
      <c r="G833" s="42"/>
      <c r="H833" s="42"/>
      <c r="I833" s="42"/>
      <c r="J833" s="42"/>
      <c r="K833" s="42"/>
      <c r="L833" s="42"/>
      <c r="M833" s="42"/>
      <c r="N833" s="42"/>
      <c r="O833" s="42"/>
      <c r="P833" s="42"/>
      <c r="Q833" s="42"/>
      <c r="R833" s="42"/>
      <c r="S833" s="42"/>
      <c r="T833" s="42"/>
      <c r="U833" s="42"/>
    </row>
    <row r="834" spans="1:21" x14ac:dyDescent="0.55000000000000004">
      <c r="A834" s="41"/>
      <c r="B834" s="41"/>
      <c r="C834" s="41"/>
      <c r="D834" s="41"/>
      <c r="E834" s="41"/>
      <c r="F834" s="41"/>
      <c r="G834" s="42"/>
      <c r="H834" s="42"/>
      <c r="I834" s="42"/>
      <c r="J834" s="42"/>
      <c r="K834" s="42"/>
      <c r="L834" s="42"/>
      <c r="M834" s="42"/>
      <c r="N834" s="42"/>
      <c r="O834" s="42"/>
      <c r="P834" s="42"/>
      <c r="Q834" s="42"/>
      <c r="R834" s="42"/>
      <c r="S834" s="42"/>
      <c r="T834" s="42"/>
      <c r="U834" s="42"/>
    </row>
    <row r="835" spans="1:21" x14ac:dyDescent="0.55000000000000004">
      <c r="A835" s="41"/>
      <c r="B835" s="41"/>
      <c r="C835" s="41"/>
      <c r="D835" s="41"/>
      <c r="E835" s="41"/>
      <c r="F835" s="41"/>
      <c r="G835" s="42"/>
      <c r="H835" s="42"/>
      <c r="I835" s="42"/>
      <c r="J835" s="42"/>
      <c r="K835" s="42"/>
      <c r="L835" s="42"/>
      <c r="M835" s="42"/>
      <c r="N835" s="42"/>
      <c r="O835" s="42"/>
      <c r="P835" s="42"/>
      <c r="Q835" s="42"/>
      <c r="R835" s="42"/>
      <c r="S835" s="42"/>
      <c r="T835" s="42"/>
      <c r="U835" s="42"/>
    </row>
    <row r="836" spans="1:21" x14ac:dyDescent="0.55000000000000004">
      <c r="A836" s="41"/>
      <c r="B836" s="41"/>
      <c r="C836" s="41"/>
      <c r="D836" s="41"/>
      <c r="E836" s="41"/>
      <c r="F836" s="41"/>
      <c r="G836" s="42"/>
      <c r="H836" s="42"/>
      <c r="I836" s="42"/>
      <c r="J836" s="42"/>
      <c r="K836" s="42"/>
      <c r="L836" s="42"/>
      <c r="M836" s="42"/>
      <c r="N836" s="42"/>
      <c r="O836" s="42"/>
      <c r="P836" s="42"/>
      <c r="Q836" s="42"/>
      <c r="R836" s="42"/>
      <c r="S836" s="42"/>
      <c r="T836" s="42"/>
      <c r="U836" s="42"/>
    </row>
    <row r="837" spans="1:21" x14ac:dyDescent="0.55000000000000004">
      <c r="A837" s="41"/>
      <c r="B837" s="41"/>
      <c r="C837" s="41"/>
      <c r="D837" s="41"/>
      <c r="E837" s="41"/>
      <c r="F837" s="41"/>
      <c r="G837" s="42"/>
      <c r="H837" s="42"/>
      <c r="I837" s="42"/>
      <c r="J837" s="42"/>
      <c r="K837" s="42"/>
      <c r="L837" s="42"/>
      <c r="M837" s="42"/>
      <c r="N837" s="42"/>
      <c r="O837" s="42"/>
      <c r="P837" s="42"/>
      <c r="Q837" s="42"/>
      <c r="R837" s="42"/>
      <c r="S837" s="42"/>
      <c r="T837" s="42"/>
      <c r="U837" s="42"/>
    </row>
    <row r="838" spans="1:21" x14ac:dyDescent="0.55000000000000004">
      <c r="A838" s="41"/>
      <c r="B838" s="41"/>
      <c r="C838" s="41"/>
      <c r="D838" s="41"/>
      <c r="E838" s="41"/>
      <c r="F838" s="41"/>
      <c r="G838" s="42"/>
      <c r="H838" s="42"/>
      <c r="I838" s="42"/>
      <c r="J838" s="42"/>
      <c r="K838" s="42"/>
      <c r="L838" s="42"/>
      <c r="M838" s="42"/>
      <c r="N838" s="42"/>
      <c r="O838" s="42"/>
      <c r="P838" s="42"/>
      <c r="Q838" s="42"/>
      <c r="R838" s="42"/>
      <c r="S838" s="42"/>
      <c r="T838" s="42"/>
      <c r="U838" s="42"/>
    </row>
    <row r="839" spans="1:21" x14ac:dyDescent="0.55000000000000004">
      <c r="A839" s="41"/>
      <c r="B839" s="41"/>
      <c r="C839" s="41"/>
      <c r="D839" s="41"/>
      <c r="E839" s="41"/>
      <c r="F839" s="41"/>
      <c r="G839" s="42"/>
      <c r="H839" s="42"/>
      <c r="I839" s="42"/>
      <c r="J839" s="42"/>
      <c r="K839" s="42"/>
      <c r="L839" s="42"/>
      <c r="M839" s="42"/>
      <c r="N839" s="42"/>
      <c r="O839" s="42"/>
      <c r="P839" s="42"/>
      <c r="Q839" s="42"/>
      <c r="R839" s="42"/>
      <c r="S839" s="42"/>
      <c r="T839" s="42"/>
      <c r="U839" s="42"/>
    </row>
    <row r="840" spans="1:21" x14ac:dyDescent="0.55000000000000004">
      <c r="A840" s="41"/>
      <c r="B840" s="41"/>
      <c r="C840" s="41"/>
      <c r="D840" s="41"/>
      <c r="E840" s="41"/>
      <c r="F840" s="41"/>
      <c r="G840" s="42"/>
      <c r="H840" s="42"/>
      <c r="I840" s="42"/>
      <c r="J840" s="42"/>
      <c r="K840" s="42"/>
      <c r="L840" s="42"/>
      <c r="M840" s="42"/>
      <c r="N840" s="42"/>
      <c r="O840" s="42"/>
      <c r="P840" s="42"/>
      <c r="Q840" s="42"/>
      <c r="R840" s="42"/>
      <c r="S840" s="42"/>
      <c r="T840" s="42"/>
      <c r="U840" s="42"/>
    </row>
    <row r="841" spans="1:21" x14ac:dyDescent="0.55000000000000004">
      <c r="A841" s="41"/>
      <c r="B841" s="41"/>
      <c r="C841" s="41"/>
      <c r="D841" s="41"/>
      <c r="E841" s="41"/>
      <c r="F841" s="41"/>
      <c r="G841" s="42"/>
      <c r="H841" s="42"/>
      <c r="I841" s="42"/>
      <c r="J841" s="42"/>
      <c r="K841" s="42"/>
      <c r="L841" s="42"/>
      <c r="M841" s="42"/>
      <c r="N841" s="42"/>
      <c r="O841" s="42"/>
      <c r="P841" s="42"/>
      <c r="Q841" s="42"/>
      <c r="R841" s="42"/>
      <c r="S841" s="42"/>
      <c r="T841" s="42"/>
      <c r="U841" s="42"/>
    </row>
    <row r="842" spans="1:21" x14ac:dyDescent="0.55000000000000004">
      <c r="A842" s="41"/>
      <c r="B842" s="41"/>
      <c r="C842" s="41"/>
      <c r="D842" s="41"/>
      <c r="E842" s="41"/>
      <c r="F842" s="41"/>
      <c r="G842" s="42"/>
      <c r="H842" s="42"/>
      <c r="I842" s="42"/>
      <c r="J842" s="42"/>
      <c r="K842" s="42"/>
      <c r="L842" s="42"/>
      <c r="M842" s="42"/>
      <c r="N842" s="42"/>
      <c r="O842" s="42"/>
      <c r="P842" s="42"/>
      <c r="Q842" s="42"/>
      <c r="R842" s="42"/>
      <c r="S842" s="42"/>
      <c r="T842" s="42"/>
      <c r="U842" s="42"/>
    </row>
    <row r="843" spans="1:21" x14ac:dyDescent="0.55000000000000004">
      <c r="A843" s="41"/>
      <c r="B843" s="41"/>
      <c r="C843" s="41"/>
      <c r="D843" s="41"/>
      <c r="E843" s="41"/>
      <c r="F843" s="41"/>
      <c r="G843" s="42"/>
      <c r="H843" s="42"/>
      <c r="I843" s="42"/>
      <c r="J843" s="42"/>
      <c r="K843" s="42"/>
      <c r="L843" s="42"/>
      <c r="M843" s="42"/>
      <c r="N843" s="42"/>
      <c r="O843" s="42"/>
      <c r="P843" s="42"/>
      <c r="Q843" s="42"/>
      <c r="R843" s="42"/>
      <c r="S843" s="42"/>
      <c r="T843" s="42"/>
      <c r="U843" s="42"/>
    </row>
    <row r="844" spans="1:21" x14ac:dyDescent="0.55000000000000004">
      <c r="A844" s="41"/>
      <c r="B844" s="41"/>
      <c r="C844" s="41"/>
      <c r="D844" s="41"/>
      <c r="E844" s="41"/>
      <c r="F844" s="41"/>
      <c r="G844" s="42"/>
      <c r="H844" s="42"/>
      <c r="I844" s="42"/>
      <c r="J844" s="42"/>
      <c r="K844" s="42"/>
      <c r="L844" s="42"/>
      <c r="M844" s="42"/>
      <c r="N844" s="42"/>
      <c r="O844" s="42"/>
      <c r="P844" s="42"/>
      <c r="Q844" s="42"/>
      <c r="R844" s="42"/>
      <c r="S844" s="42"/>
      <c r="T844" s="42"/>
      <c r="U844" s="42"/>
    </row>
    <row r="845" spans="1:21" x14ac:dyDescent="0.55000000000000004">
      <c r="A845" s="41"/>
      <c r="B845" s="41"/>
      <c r="C845" s="41"/>
      <c r="D845" s="41"/>
      <c r="E845" s="41"/>
      <c r="F845" s="41"/>
      <c r="G845" s="42"/>
      <c r="H845" s="42"/>
      <c r="I845" s="42"/>
      <c r="J845" s="42"/>
      <c r="K845" s="42"/>
      <c r="L845" s="42"/>
      <c r="M845" s="42"/>
      <c r="N845" s="42"/>
      <c r="O845" s="42"/>
      <c r="P845" s="42"/>
      <c r="Q845" s="42"/>
      <c r="R845" s="42"/>
      <c r="S845" s="42"/>
      <c r="T845" s="42"/>
      <c r="U845" s="42"/>
    </row>
    <row r="846" spans="1:21" x14ac:dyDescent="0.55000000000000004">
      <c r="A846" s="41"/>
      <c r="B846" s="41"/>
      <c r="C846" s="41"/>
      <c r="D846" s="41"/>
      <c r="E846" s="41"/>
      <c r="F846" s="41"/>
      <c r="G846" s="42"/>
      <c r="H846" s="42"/>
      <c r="I846" s="42"/>
      <c r="J846" s="42"/>
      <c r="K846" s="42"/>
      <c r="L846" s="42"/>
      <c r="M846" s="42"/>
      <c r="N846" s="42"/>
      <c r="O846" s="42"/>
      <c r="P846" s="42"/>
      <c r="Q846" s="42"/>
      <c r="R846" s="42"/>
      <c r="S846" s="42"/>
      <c r="T846" s="42"/>
      <c r="U846" s="42"/>
    </row>
    <row r="847" spans="1:21" x14ac:dyDescent="0.55000000000000004">
      <c r="A847" s="41"/>
      <c r="B847" s="41"/>
      <c r="C847" s="41"/>
      <c r="D847" s="41"/>
      <c r="E847" s="41"/>
      <c r="F847" s="41"/>
      <c r="G847" s="42"/>
      <c r="H847" s="42"/>
      <c r="I847" s="42"/>
      <c r="J847" s="42"/>
      <c r="K847" s="42"/>
      <c r="L847" s="42"/>
      <c r="M847" s="42"/>
      <c r="N847" s="42"/>
      <c r="O847" s="42"/>
      <c r="P847" s="42"/>
      <c r="Q847" s="42"/>
      <c r="R847" s="42"/>
      <c r="S847" s="42"/>
      <c r="T847" s="42"/>
      <c r="U847" s="42"/>
    </row>
    <row r="848" spans="1:21" x14ac:dyDescent="0.55000000000000004">
      <c r="A848" s="41"/>
      <c r="B848" s="41"/>
      <c r="C848" s="41"/>
      <c r="D848" s="41"/>
      <c r="E848" s="41"/>
      <c r="F848" s="41"/>
      <c r="G848" s="42"/>
      <c r="H848" s="42"/>
      <c r="I848" s="42"/>
      <c r="J848" s="42"/>
      <c r="K848" s="42"/>
      <c r="L848" s="42"/>
      <c r="M848" s="42"/>
      <c r="N848" s="42"/>
      <c r="O848" s="42"/>
      <c r="P848" s="42"/>
      <c r="Q848" s="42"/>
      <c r="R848" s="42"/>
      <c r="S848" s="42"/>
      <c r="T848" s="42"/>
      <c r="U848" s="42"/>
    </row>
    <row r="849" spans="1:21" x14ac:dyDescent="0.55000000000000004">
      <c r="A849" s="41"/>
      <c r="B849" s="41"/>
      <c r="C849" s="41"/>
      <c r="D849" s="41"/>
      <c r="E849" s="41"/>
      <c r="F849" s="41"/>
      <c r="G849" s="42"/>
      <c r="H849" s="42"/>
      <c r="I849" s="42"/>
      <c r="J849" s="42"/>
      <c r="K849" s="42"/>
      <c r="L849" s="42"/>
      <c r="M849" s="42"/>
      <c r="N849" s="42"/>
      <c r="O849" s="42"/>
      <c r="P849" s="42"/>
      <c r="Q849" s="42"/>
      <c r="R849" s="42"/>
      <c r="S849" s="42"/>
      <c r="T849" s="42"/>
      <c r="U849" s="42"/>
    </row>
    <row r="850" spans="1:21" x14ac:dyDescent="0.55000000000000004">
      <c r="A850" s="41"/>
      <c r="B850" s="41"/>
      <c r="C850" s="41"/>
      <c r="D850" s="41"/>
      <c r="E850" s="41"/>
      <c r="F850" s="41"/>
      <c r="G850" s="42"/>
      <c r="H850" s="42"/>
      <c r="I850" s="42"/>
      <c r="J850" s="42"/>
      <c r="K850" s="42"/>
      <c r="L850" s="42"/>
      <c r="M850" s="42"/>
      <c r="N850" s="42"/>
      <c r="O850" s="42"/>
      <c r="P850" s="42"/>
      <c r="Q850" s="42"/>
      <c r="R850" s="42"/>
      <c r="S850" s="42"/>
      <c r="T850" s="42"/>
      <c r="U850" s="42"/>
    </row>
    <row r="851" spans="1:21" x14ac:dyDescent="0.55000000000000004">
      <c r="A851" s="41"/>
      <c r="B851" s="41"/>
      <c r="C851" s="41"/>
      <c r="D851" s="41"/>
      <c r="E851" s="41"/>
      <c r="F851" s="41"/>
      <c r="G851" s="42"/>
      <c r="H851" s="42"/>
      <c r="I851" s="42"/>
      <c r="J851" s="42"/>
      <c r="K851" s="42"/>
      <c r="L851" s="42"/>
      <c r="M851" s="42"/>
      <c r="N851" s="42"/>
      <c r="O851" s="42"/>
      <c r="P851" s="42"/>
      <c r="Q851" s="42"/>
      <c r="R851" s="42"/>
      <c r="S851" s="42"/>
      <c r="T851" s="42"/>
      <c r="U851" s="42"/>
    </row>
    <row r="852" spans="1:21" x14ac:dyDescent="0.55000000000000004">
      <c r="A852" s="41"/>
      <c r="B852" s="41"/>
      <c r="C852" s="41"/>
      <c r="D852" s="41"/>
      <c r="E852" s="41"/>
      <c r="F852" s="41"/>
      <c r="G852" s="42"/>
      <c r="H852" s="42"/>
      <c r="I852" s="42"/>
      <c r="J852" s="42"/>
      <c r="K852" s="42"/>
      <c r="L852" s="42"/>
      <c r="M852" s="42"/>
      <c r="N852" s="42"/>
      <c r="O852" s="42"/>
      <c r="P852" s="42"/>
      <c r="Q852" s="42"/>
      <c r="R852" s="42"/>
      <c r="S852" s="42"/>
      <c r="T852" s="42"/>
      <c r="U852" s="42"/>
    </row>
    <row r="853" spans="1:21" x14ac:dyDescent="0.55000000000000004">
      <c r="A853" s="41"/>
      <c r="B853" s="41"/>
      <c r="C853" s="41"/>
      <c r="D853" s="41"/>
      <c r="E853" s="41"/>
      <c r="F853" s="41"/>
      <c r="G853" s="42"/>
      <c r="H853" s="42"/>
      <c r="I853" s="42"/>
      <c r="J853" s="42"/>
      <c r="K853" s="42"/>
      <c r="L853" s="42"/>
      <c r="M853" s="42"/>
      <c r="N853" s="42"/>
      <c r="O853" s="42"/>
      <c r="P853" s="42"/>
      <c r="Q853" s="42"/>
      <c r="R853" s="42"/>
      <c r="S853" s="42"/>
      <c r="T853" s="42"/>
      <c r="U853" s="42"/>
    </row>
    <row r="854" spans="1:21" x14ac:dyDescent="0.55000000000000004">
      <c r="A854" s="41"/>
      <c r="B854" s="41"/>
      <c r="C854" s="41"/>
      <c r="D854" s="41"/>
      <c r="E854" s="41"/>
      <c r="F854" s="41"/>
      <c r="G854" s="42"/>
      <c r="H854" s="42"/>
      <c r="I854" s="42"/>
      <c r="J854" s="42"/>
      <c r="K854" s="42"/>
      <c r="L854" s="42"/>
      <c r="M854" s="42"/>
      <c r="N854" s="42"/>
      <c r="O854" s="42"/>
      <c r="P854" s="42"/>
      <c r="Q854" s="42"/>
      <c r="R854" s="42"/>
      <c r="S854" s="42"/>
      <c r="T854" s="42"/>
      <c r="U854" s="42"/>
    </row>
    <row r="855" spans="1:21" x14ac:dyDescent="0.55000000000000004">
      <c r="A855" s="41"/>
      <c r="B855" s="41"/>
      <c r="C855" s="41"/>
      <c r="D855" s="41"/>
      <c r="E855" s="41"/>
      <c r="F855" s="41"/>
      <c r="G855" s="42"/>
      <c r="H855" s="42"/>
      <c r="I855" s="42"/>
      <c r="J855" s="42"/>
      <c r="K855" s="42"/>
      <c r="L855" s="42"/>
      <c r="M855" s="42"/>
      <c r="N855" s="42"/>
      <c r="O855" s="42"/>
      <c r="P855" s="42"/>
      <c r="Q855" s="42"/>
      <c r="R855" s="42"/>
      <c r="S855" s="42"/>
      <c r="T855" s="42"/>
      <c r="U855" s="42"/>
    </row>
    <row r="856" spans="1:21" x14ac:dyDescent="0.55000000000000004">
      <c r="A856" s="41"/>
      <c r="B856" s="41"/>
      <c r="C856" s="41"/>
      <c r="D856" s="41"/>
      <c r="E856" s="41"/>
      <c r="F856" s="41"/>
      <c r="G856" s="42"/>
      <c r="H856" s="42"/>
      <c r="I856" s="42"/>
      <c r="J856" s="42"/>
      <c r="K856" s="42"/>
      <c r="L856" s="42"/>
      <c r="M856" s="42"/>
      <c r="N856" s="42"/>
      <c r="O856" s="42"/>
      <c r="P856" s="42"/>
      <c r="Q856" s="42"/>
      <c r="R856" s="42"/>
      <c r="S856" s="42"/>
      <c r="T856" s="42"/>
      <c r="U856" s="42"/>
    </row>
    <row r="857" spans="1:21" x14ac:dyDescent="0.55000000000000004">
      <c r="A857" s="41"/>
      <c r="B857" s="41"/>
      <c r="C857" s="41"/>
      <c r="D857" s="41"/>
      <c r="E857" s="41"/>
      <c r="F857" s="41"/>
      <c r="G857" s="42"/>
      <c r="H857" s="42"/>
      <c r="I857" s="42"/>
      <c r="J857" s="42"/>
      <c r="K857" s="42"/>
      <c r="L857" s="42"/>
      <c r="M857" s="42"/>
      <c r="N857" s="42"/>
      <c r="O857" s="42"/>
      <c r="P857" s="42"/>
      <c r="Q857" s="42"/>
      <c r="R857" s="42"/>
      <c r="S857" s="42"/>
      <c r="T857" s="42"/>
      <c r="U857" s="42"/>
    </row>
    <row r="858" spans="1:21" x14ac:dyDescent="0.55000000000000004">
      <c r="A858" s="41"/>
      <c r="B858" s="41"/>
      <c r="C858" s="41"/>
      <c r="D858" s="41"/>
      <c r="E858" s="41"/>
      <c r="F858" s="41"/>
      <c r="G858" s="42"/>
      <c r="H858" s="42"/>
      <c r="I858" s="42"/>
      <c r="J858" s="42"/>
      <c r="K858" s="42"/>
      <c r="L858" s="42"/>
      <c r="M858" s="42"/>
      <c r="N858" s="42"/>
      <c r="O858" s="42"/>
      <c r="P858" s="42"/>
      <c r="Q858" s="42"/>
      <c r="R858" s="42"/>
      <c r="S858" s="42"/>
      <c r="T858" s="42"/>
      <c r="U858" s="42"/>
    </row>
    <row r="859" spans="1:21" x14ac:dyDescent="0.55000000000000004">
      <c r="A859" s="41"/>
      <c r="B859" s="41"/>
      <c r="C859" s="41"/>
      <c r="D859" s="41"/>
      <c r="E859" s="41"/>
      <c r="F859" s="41"/>
      <c r="G859" s="42"/>
      <c r="H859" s="42"/>
      <c r="I859" s="42"/>
      <c r="J859" s="42"/>
      <c r="K859" s="42"/>
      <c r="L859" s="42"/>
      <c r="M859" s="42"/>
      <c r="N859" s="42"/>
      <c r="O859" s="42"/>
      <c r="P859" s="42"/>
      <c r="Q859" s="42"/>
      <c r="R859" s="42"/>
      <c r="S859" s="42"/>
      <c r="T859" s="42"/>
      <c r="U859" s="42"/>
    </row>
    <row r="860" spans="1:21" x14ac:dyDescent="0.55000000000000004">
      <c r="A860" s="41"/>
      <c r="B860" s="41"/>
      <c r="C860" s="41"/>
      <c r="D860" s="41"/>
      <c r="E860" s="41"/>
      <c r="F860" s="41"/>
      <c r="G860" s="42"/>
      <c r="H860" s="42"/>
      <c r="I860" s="42"/>
      <c r="J860" s="42"/>
      <c r="K860" s="42"/>
      <c r="L860" s="42"/>
      <c r="M860" s="42"/>
      <c r="N860" s="42"/>
      <c r="O860" s="42"/>
      <c r="P860" s="42"/>
      <c r="Q860" s="42"/>
      <c r="R860" s="42"/>
      <c r="S860" s="42"/>
      <c r="T860" s="42"/>
      <c r="U860" s="42"/>
    </row>
    <row r="861" spans="1:21" x14ac:dyDescent="0.55000000000000004">
      <c r="A861" s="41"/>
      <c r="B861" s="41"/>
      <c r="C861" s="41"/>
      <c r="D861" s="41"/>
      <c r="E861" s="41"/>
      <c r="F861" s="41"/>
      <c r="G861" s="42"/>
      <c r="H861" s="42"/>
      <c r="I861" s="42"/>
      <c r="J861" s="42"/>
      <c r="K861" s="42"/>
      <c r="L861" s="42"/>
      <c r="M861" s="42"/>
      <c r="N861" s="42"/>
      <c r="O861" s="42"/>
      <c r="P861" s="42"/>
      <c r="Q861" s="42"/>
      <c r="R861" s="42"/>
      <c r="S861" s="42"/>
      <c r="T861" s="42"/>
      <c r="U861" s="42"/>
    </row>
    <row r="862" spans="1:21" x14ac:dyDescent="0.55000000000000004">
      <c r="A862" s="41"/>
      <c r="B862" s="41"/>
      <c r="C862" s="41"/>
      <c r="D862" s="41"/>
      <c r="E862" s="41"/>
      <c r="F862" s="41"/>
      <c r="G862" s="42"/>
      <c r="H862" s="42"/>
      <c r="I862" s="42"/>
      <c r="J862" s="42"/>
      <c r="K862" s="42"/>
      <c r="L862" s="42"/>
      <c r="M862" s="42"/>
      <c r="N862" s="42"/>
      <c r="O862" s="42"/>
      <c r="P862" s="42"/>
      <c r="Q862" s="42"/>
      <c r="R862" s="42"/>
      <c r="S862" s="42"/>
      <c r="T862" s="42"/>
      <c r="U862" s="42"/>
    </row>
    <row r="863" spans="1:21" x14ac:dyDescent="0.55000000000000004">
      <c r="A863" s="41"/>
      <c r="B863" s="41"/>
      <c r="C863" s="41"/>
      <c r="D863" s="41"/>
      <c r="E863" s="41"/>
      <c r="F863" s="41"/>
      <c r="G863" s="42"/>
      <c r="H863" s="42"/>
      <c r="I863" s="42"/>
      <c r="J863" s="42"/>
      <c r="K863" s="42"/>
      <c r="L863" s="42"/>
      <c r="M863" s="42"/>
      <c r="N863" s="42"/>
      <c r="O863" s="42"/>
      <c r="P863" s="42"/>
      <c r="Q863" s="42"/>
      <c r="R863" s="42"/>
      <c r="S863" s="42"/>
      <c r="T863" s="42"/>
      <c r="U863" s="42"/>
    </row>
    <row r="864" spans="1:21" x14ac:dyDescent="0.55000000000000004">
      <c r="A864" s="41"/>
      <c r="B864" s="41"/>
      <c r="C864" s="41"/>
      <c r="D864" s="41"/>
      <c r="E864" s="41"/>
      <c r="F864" s="41"/>
      <c r="G864" s="42"/>
      <c r="H864" s="42"/>
      <c r="I864" s="42"/>
      <c r="J864" s="42"/>
      <c r="K864" s="42"/>
      <c r="L864" s="42"/>
      <c r="M864" s="42"/>
      <c r="N864" s="42"/>
      <c r="O864" s="42"/>
      <c r="P864" s="42"/>
      <c r="Q864" s="42"/>
      <c r="R864" s="42"/>
      <c r="S864" s="42"/>
      <c r="T864" s="42"/>
      <c r="U864" s="42"/>
    </row>
    <row r="865" spans="1:21" x14ac:dyDescent="0.55000000000000004">
      <c r="A865" s="41"/>
      <c r="B865" s="41"/>
      <c r="C865" s="41"/>
      <c r="D865" s="41"/>
      <c r="E865" s="41"/>
      <c r="F865" s="41"/>
      <c r="G865" s="42"/>
      <c r="H865" s="42"/>
      <c r="I865" s="42"/>
      <c r="J865" s="42"/>
      <c r="K865" s="42"/>
      <c r="L865" s="42"/>
      <c r="M865" s="42"/>
      <c r="N865" s="42"/>
      <c r="O865" s="42"/>
      <c r="P865" s="42"/>
      <c r="Q865" s="42"/>
      <c r="R865" s="42"/>
      <c r="S865" s="42"/>
      <c r="T865" s="42"/>
      <c r="U865" s="42"/>
    </row>
    <row r="866" spans="1:21" x14ac:dyDescent="0.55000000000000004">
      <c r="A866" s="41"/>
      <c r="B866" s="41"/>
      <c r="C866" s="41"/>
      <c r="D866" s="41"/>
      <c r="E866" s="41"/>
      <c r="F866" s="41"/>
      <c r="G866" s="42"/>
      <c r="H866" s="42"/>
      <c r="I866" s="42"/>
      <c r="J866" s="42"/>
      <c r="K866" s="42"/>
      <c r="L866" s="42"/>
      <c r="M866" s="42"/>
      <c r="N866" s="42"/>
      <c r="O866" s="42"/>
      <c r="P866" s="42"/>
      <c r="Q866" s="42"/>
      <c r="R866" s="42"/>
      <c r="S866" s="42"/>
      <c r="T866" s="42"/>
      <c r="U866" s="42"/>
    </row>
    <row r="867" spans="1:21" x14ac:dyDescent="0.55000000000000004">
      <c r="A867" s="41"/>
      <c r="B867" s="41"/>
      <c r="C867" s="41"/>
      <c r="D867" s="41"/>
      <c r="E867" s="41"/>
      <c r="F867" s="41"/>
      <c r="G867" s="42"/>
      <c r="H867" s="42"/>
      <c r="I867" s="42"/>
      <c r="J867" s="42"/>
      <c r="K867" s="42"/>
      <c r="L867" s="42"/>
      <c r="M867" s="42"/>
      <c r="N867" s="42"/>
      <c r="O867" s="42"/>
      <c r="P867" s="42"/>
      <c r="Q867" s="42"/>
      <c r="R867" s="42"/>
      <c r="S867" s="42"/>
      <c r="T867" s="42"/>
      <c r="U867" s="42"/>
    </row>
    <row r="868" spans="1:21" x14ac:dyDescent="0.55000000000000004">
      <c r="A868" s="41"/>
      <c r="B868" s="41"/>
      <c r="C868" s="41"/>
      <c r="D868" s="41"/>
      <c r="E868" s="41"/>
      <c r="F868" s="41"/>
      <c r="G868" s="42"/>
      <c r="H868" s="42"/>
      <c r="I868" s="42"/>
      <c r="J868" s="42"/>
      <c r="K868" s="42"/>
      <c r="L868" s="42"/>
      <c r="M868" s="42"/>
      <c r="N868" s="42"/>
      <c r="O868" s="42"/>
      <c r="P868" s="42"/>
      <c r="Q868" s="42"/>
      <c r="R868" s="42"/>
      <c r="S868" s="42"/>
      <c r="T868" s="42"/>
      <c r="U868" s="42"/>
    </row>
    <row r="869" spans="1:21" x14ac:dyDescent="0.55000000000000004">
      <c r="A869" s="41"/>
      <c r="B869" s="41"/>
      <c r="C869" s="41"/>
      <c r="D869" s="41"/>
      <c r="E869" s="41"/>
      <c r="F869" s="41"/>
      <c r="G869" s="42"/>
      <c r="H869" s="42"/>
      <c r="I869" s="42"/>
      <c r="J869" s="42"/>
      <c r="K869" s="42"/>
      <c r="L869" s="42"/>
      <c r="M869" s="42"/>
      <c r="N869" s="42"/>
      <c r="O869" s="42"/>
      <c r="P869" s="42"/>
      <c r="Q869" s="42"/>
      <c r="R869" s="42"/>
      <c r="S869" s="42"/>
      <c r="T869" s="42"/>
      <c r="U869" s="42"/>
    </row>
    <row r="870" spans="1:21" x14ac:dyDescent="0.55000000000000004">
      <c r="A870" s="41"/>
      <c r="B870" s="41"/>
      <c r="C870" s="41"/>
      <c r="D870" s="41"/>
      <c r="E870" s="41"/>
      <c r="F870" s="41"/>
      <c r="G870" s="42"/>
      <c r="H870" s="42"/>
      <c r="I870" s="42"/>
      <c r="J870" s="42"/>
      <c r="K870" s="42"/>
      <c r="L870" s="42"/>
      <c r="M870" s="42"/>
      <c r="N870" s="42"/>
      <c r="O870" s="42"/>
      <c r="P870" s="42"/>
      <c r="Q870" s="42"/>
      <c r="R870" s="42"/>
      <c r="S870" s="42"/>
      <c r="T870" s="42"/>
      <c r="U870" s="42"/>
    </row>
    <row r="871" spans="1:21" x14ac:dyDescent="0.55000000000000004">
      <c r="A871" s="41"/>
      <c r="B871" s="41"/>
      <c r="C871" s="41"/>
      <c r="D871" s="41"/>
      <c r="E871" s="41"/>
      <c r="F871" s="41"/>
      <c r="G871" s="42"/>
      <c r="H871" s="42"/>
      <c r="I871" s="42"/>
      <c r="J871" s="42"/>
      <c r="K871" s="42"/>
      <c r="L871" s="42"/>
      <c r="M871" s="42"/>
      <c r="N871" s="42"/>
      <c r="O871" s="42"/>
      <c r="P871" s="42"/>
      <c r="Q871" s="42"/>
      <c r="R871" s="42"/>
      <c r="S871" s="42"/>
      <c r="T871" s="42"/>
      <c r="U871" s="42"/>
    </row>
    <row r="872" spans="1:21" x14ac:dyDescent="0.55000000000000004">
      <c r="A872" s="41"/>
      <c r="B872" s="41"/>
      <c r="C872" s="41"/>
      <c r="D872" s="41"/>
      <c r="E872" s="41"/>
      <c r="F872" s="41"/>
      <c r="G872" s="42"/>
      <c r="H872" s="42"/>
      <c r="I872" s="42"/>
      <c r="J872" s="42"/>
      <c r="K872" s="42"/>
      <c r="L872" s="42"/>
      <c r="M872" s="42"/>
      <c r="N872" s="42"/>
      <c r="O872" s="42"/>
      <c r="P872" s="42"/>
      <c r="Q872" s="42"/>
      <c r="R872" s="42"/>
      <c r="S872" s="42"/>
      <c r="T872" s="42"/>
      <c r="U872" s="42"/>
    </row>
    <row r="873" spans="1:21" x14ac:dyDescent="0.55000000000000004">
      <c r="A873" s="41"/>
      <c r="B873" s="41"/>
      <c r="C873" s="41"/>
      <c r="D873" s="41"/>
      <c r="E873" s="41"/>
      <c r="F873" s="41"/>
      <c r="G873" s="42"/>
      <c r="H873" s="42"/>
      <c r="I873" s="42"/>
      <c r="J873" s="42"/>
      <c r="K873" s="42"/>
      <c r="L873" s="42"/>
      <c r="M873" s="42"/>
      <c r="N873" s="42"/>
      <c r="O873" s="42"/>
      <c r="P873" s="42"/>
      <c r="Q873" s="42"/>
      <c r="R873" s="42"/>
      <c r="S873" s="42"/>
      <c r="T873" s="42"/>
      <c r="U873" s="42"/>
    </row>
    <row r="874" spans="1:21" x14ac:dyDescent="0.55000000000000004">
      <c r="A874" s="41"/>
      <c r="B874" s="41"/>
      <c r="C874" s="41"/>
      <c r="D874" s="41"/>
      <c r="E874" s="41"/>
      <c r="F874" s="41"/>
      <c r="G874" s="42"/>
      <c r="H874" s="42"/>
      <c r="I874" s="42"/>
      <c r="J874" s="42"/>
      <c r="K874" s="42"/>
      <c r="L874" s="42"/>
      <c r="M874" s="42"/>
      <c r="N874" s="42"/>
      <c r="O874" s="42"/>
      <c r="P874" s="42"/>
      <c r="Q874" s="42"/>
      <c r="R874" s="42"/>
      <c r="S874" s="42"/>
      <c r="T874" s="42"/>
      <c r="U874" s="42"/>
    </row>
    <row r="875" spans="1:21" x14ac:dyDescent="0.55000000000000004">
      <c r="A875" s="41"/>
      <c r="B875" s="41"/>
      <c r="C875" s="41"/>
      <c r="D875" s="41"/>
      <c r="E875" s="41"/>
      <c r="F875" s="41"/>
      <c r="G875" s="42"/>
      <c r="H875" s="42"/>
      <c r="I875" s="42"/>
      <c r="J875" s="42"/>
      <c r="K875" s="42"/>
      <c r="L875" s="42"/>
      <c r="M875" s="42"/>
      <c r="N875" s="42"/>
      <c r="O875" s="42"/>
      <c r="P875" s="42"/>
      <c r="Q875" s="42"/>
      <c r="R875" s="42"/>
      <c r="S875" s="42"/>
      <c r="T875" s="42"/>
      <c r="U875" s="42"/>
    </row>
    <row r="876" spans="1:21" x14ac:dyDescent="0.55000000000000004">
      <c r="A876" s="41"/>
      <c r="B876" s="41"/>
      <c r="C876" s="41"/>
      <c r="D876" s="41"/>
      <c r="E876" s="41"/>
      <c r="F876" s="41"/>
      <c r="G876" s="42"/>
      <c r="H876" s="42"/>
      <c r="I876" s="42"/>
      <c r="J876" s="42"/>
      <c r="K876" s="42"/>
      <c r="L876" s="42"/>
      <c r="M876" s="42"/>
      <c r="N876" s="42"/>
      <c r="O876" s="42"/>
      <c r="P876" s="42"/>
      <c r="Q876" s="42"/>
      <c r="R876" s="42"/>
      <c r="S876" s="42"/>
      <c r="T876" s="42"/>
      <c r="U876" s="42"/>
    </row>
    <row r="877" spans="1:21" x14ac:dyDescent="0.55000000000000004">
      <c r="A877" s="41"/>
      <c r="B877" s="41"/>
      <c r="C877" s="41"/>
      <c r="D877" s="41"/>
      <c r="E877" s="41"/>
      <c r="F877" s="41"/>
      <c r="G877" s="42"/>
      <c r="H877" s="42"/>
      <c r="I877" s="42"/>
      <c r="J877" s="42"/>
      <c r="K877" s="42"/>
      <c r="L877" s="42"/>
      <c r="M877" s="42"/>
      <c r="N877" s="42"/>
      <c r="O877" s="42"/>
      <c r="P877" s="42"/>
      <c r="Q877" s="42"/>
      <c r="R877" s="42"/>
      <c r="S877" s="42"/>
      <c r="T877" s="42"/>
      <c r="U877" s="42"/>
    </row>
    <row r="878" spans="1:21" x14ac:dyDescent="0.55000000000000004">
      <c r="A878" s="41"/>
      <c r="B878" s="41"/>
      <c r="C878" s="41"/>
      <c r="D878" s="41"/>
      <c r="E878" s="41"/>
      <c r="F878" s="41"/>
      <c r="G878" s="42"/>
      <c r="H878" s="42"/>
      <c r="I878" s="42"/>
      <c r="J878" s="42"/>
      <c r="K878" s="42"/>
      <c r="L878" s="42"/>
      <c r="M878" s="42"/>
      <c r="N878" s="42"/>
      <c r="O878" s="42"/>
      <c r="P878" s="42"/>
      <c r="Q878" s="42"/>
      <c r="R878" s="42"/>
      <c r="S878" s="42"/>
      <c r="T878" s="42"/>
      <c r="U878" s="42"/>
    </row>
    <row r="879" spans="1:21" x14ac:dyDescent="0.55000000000000004">
      <c r="A879" s="41"/>
      <c r="B879" s="41"/>
      <c r="C879" s="41"/>
      <c r="D879" s="41"/>
      <c r="E879" s="41"/>
      <c r="F879" s="41"/>
      <c r="G879" s="42"/>
      <c r="H879" s="42"/>
      <c r="I879" s="42"/>
      <c r="J879" s="42"/>
      <c r="K879" s="42"/>
      <c r="L879" s="42"/>
      <c r="M879" s="42"/>
      <c r="N879" s="42"/>
      <c r="O879" s="42"/>
      <c r="P879" s="42"/>
      <c r="Q879" s="42"/>
      <c r="R879" s="42"/>
      <c r="S879" s="42"/>
      <c r="T879" s="42"/>
      <c r="U879" s="42"/>
    </row>
    <row r="880" spans="1:21" x14ac:dyDescent="0.55000000000000004">
      <c r="A880" s="41"/>
      <c r="B880" s="41"/>
      <c r="C880" s="41"/>
      <c r="D880" s="41"/>
      <c r="E880" s="41"/>
      <c r="F880" s="41"/>
      <c r="G880" s="42"/>
      <c r="H880" s="42"/>
      <c r="I880" s="42"/>
      <c r="J880" s="42"/>
      <c r="K880" s="42"/>
      <c r="L880" s="42"/>
      <c r="M880" s="42"/>
      <c r="N880" s="42"/>
      <c r="O880" s="42"/>
      <c r="P880" s="42"/>
      <c r="Q880" s="42"/>
      <c r="R880" s="42"/>
      <c r="S880" s="42"/>
      <c r="T880" s="42"/>
      <c r="U880" s="42"/>
    </row>
    <row r="881" spans="1:21" x14ac:dyDescent="0.55000000000000004">
      <c r="A881" s="41"/>
      <c r="B881" s="41"/>
      <c r="C881" s="41"/>
      <c r="D881" s="41"/>
      <c r="E881" s="41"/>
      <c r="F881" s="41"/>
      <c r="G881" s="42"/>
      <c r="H881" s="42"/>
      <c r="I881" s="42"/>
      <c r="J881" s="42"/>
      <c r="K881" s="42"/>
      <c r="L881" s="42"/>
      <c r="M881" s="42"/>
      <c r="N881" s="42"/>
      <c r="O881" s="42"/>
      <c r="P881" s="42"/>
      <c r="Q881" s="42"/>
      <c r="R881" s="42"/>
      <c r="S881" s="42"/>
      <c r="T881" s="42"/>
      <c r="U881" s="42"/>
    </row>
    <row r="882" spans="1:21" x14ac:dyDescent="0.55000000000000004">
      <c r="A882" s="41"/>
      <c r="B882" s="41"/>
      <c r="C882" s="41"/>
      <c r="D882" s="41"/>
      <c r="E882" s="41"/>
      <c r="F882" s="41"/>
      <c r="G882" s="42"/>
      <c r="H882" s="42"/>
      <c r="I882" s="42"/>
      <c r="J882" s="42"/>
      <c r="K882" s="42"/>
      <c r="L882" s="42"/>
      <c r="M882" s="42"/>
      <c r="N882" s="42"/>
      <c r="O882" s="42"/>
      <c r="P882" s="42"/>
      <c r="Q882" s="42"/>
      <c r="R882" s="42"/>
      <c r="S882" s="42"/>
      <c r="T882" s="42"/>
      <c r="U882" s="42"/>
    </row>
    <row r="883" spans="1:21" x14ac:dyDescent="0.55000000000000004">
      <c r="A883" s="41"/>
      <c r="B883" s="41"/>
      <c r="C883" s="41"/>
      <c r="D883" s="41"/>
      <c r="E883" s="41"/>
      <c r="F883" s="41"/>
      <c r="G883" s="42"/>
      <c r="H883" s="42"/>
      <c r="I883" s="42"/>
      <c r="J883" s="42"/>
      <c r="K883" s="42"/>
      <c r="L883" s="42"/>
      <c r="M883" s="42"/>
      <c r="N883" s="42"/>
      <c r="O883" s="42"/>
      <c r="P883" s="42"/>
      <c r="Q883" s="42"/>
      <c r="R883" s="42"/>
      <c r="S883" s="42"/>
      <c r="T883" s="42"/>
      <c r="U883" s="42"/>
    </row>
    <row r="884" spans="1:21" x14ac:dyDescent="0.55000000000000004">
      <c r="A884" s="41"/>
      <c r="B884" s="41"/>
      <c r="C884" s="41"/>
      <c r="D884" s="41"/>
      <c r="E884" s="41"/>
      <c r="F884" s="41"/>
      <c r="G884" s="42"/>
      <c r="H884" s="42"/>
      <c r="I884" s="42"/>
      <c r="J884" s="42"/>
      <c r="K884" s="42"/>
      <c r="L884" s="42"/>
      <c r="M884" s="42"/>
      <c r="N884" s="42"/>
      <c r="O884" s="42"/>
      <c r="P884" s="42"/>
      <c r="Q884" s="42"/>
      <c r="R884" s="42"/>
      <c r="S884" s="42"/>
      <c r="T884" s="42"/>
      <c r="U884" s="42"/>
    </row>
    <row r="885" spans="1:21" x14ac:dyDescent="0.55000000000000004">
      <c r="A885" s="41"/>
      <c r="B885" s="41"/>
      <c r="C885" s="41"/>
      <c r="D885" s="41"/>
      <c r="E885" s="41"/>
      <c r="F885" s="41"/>
      <c r="G885" s="42"/>
      <c r="H885" s="42"/>
      <c r="I885" s="42"/>
      <c r="J885" s="42"/>
      <c r="K885" s="42"/>
      <c r="L885" s="42"/>
      <c r="M885" s="42"/>
      <c r="N885" s="42"/>
      <c r="O885" s="42"/>
      <c r="P885" s="42"/>
      <c r="Q885" s="42"/>
      <c r="R885" s="42"/>
      <c r="S885" s="42"/>
      <c r="T885" s="42"/>
      <c r="U885" s="42"/>
    </row>
    <row r="886" spans="1:21" x14ac:dyDescent="0.55000000000000004">
      <c r="A886" s="41"/>
      <c r="B886" s="41"/>
      <c r="C886" s="41"/>
      <c r="D886" s="41"/>
      <c r="E886" s="41"/>
      <c r="F886" s="41"/>
      <c r="G886" s="42"/>
      <c r="H886" s="42"/>
      <c r="I886" s="42"/>
      <c r="J886" s="42"/>
      <c r="K886" s="42"/>
      <c r="L886" s="42"/>
      <c r="M886" s="42"/>
      <c r="N886" s="42"/>
      <c r="O886" s="42"/>
      <c r="P886" s="42"/>
      <c r="Q886" s="42"/>
      <c r="R886" s="42"/>
      <c r="S886" s="42"/>
      <c r="T886" s="42"/>
      <c r="U886" s="42"/>
    </row>
    <row r="887" spans="1:21" x14ac:dyDescent="0.55000000000000004">
      <c r="A887" s="41"/>
      <c r="B887" s="41"/>
      <c r="C887" s="41"/>
      <c r="D887" s="41"/>
      <c r="E887" s="41"/>
      <c r="F887" s="41"/>
      <c r="G887" s="42"/>
      <c r="H887" s="42"/>
      <c r="I887" s="42"/>
      <c r="J887" s="42"/>
      <c r="K887" s="42"/>
      <c r="L887" s="42"/>
      <c r="M887" s="42"/>
      <c r="N887" s="42"/>
      <c r="O887" s="42"/>
      <c r="P887" s="42"/>
      <c r="Q887" s="42"/>
      <c r="R887" s="42"/>
      <c r="S887" s="42"/>
      <c r="T887" s="42"/>
      <c r="U887" s="42"/>
    </row>
    <row r="888" spans="1:21" x14ac:dyDescent="0.55000000000000004">
      <c r="A888" s="41"/>
      <c r="B888" s="41"/>
      <c r="C888" s="41"/>
      <c r="D888" s="41"/>
      <c r="E888" s="41"/>
      <c r="F888" s="41"/>
      <c r="G888" s="42"/>
      <c r="H888" s="42"/>
      <c r="I888" s="42"/>
      <c r="J888" s="42"/>
      <c r="K888" s="42"/>
      <c r="L888" s="42"/>
      <c r="M888" s="42"/>
      <c r="N888" s="42"/>
      <c r="O888" s="42"/>
      <c r="P888" s="42"/>
      <c r="Q888" s="42"/>
      <c r="R888" s="42"/>
      <c r="S888" s="42"/>
      <c r="T888" s="42"/>
      <c r="U888" s="42"/>
    </row>
    <row r="889" spans="1:21" x14ac:dyDescent="0.55000000000000004">
      <c r="A889" s="41"/>
      <c r="B889" s="41"/>
      <c r="C889" s="41"/>
      <c r="D889" s="41"/>
      <c r="E889" s="41"/>
      <c r="F889" s="41"/>
      <c r="G889" s="42"/>
      <c r="H889" s="42"/>
      <c r="I889" s="42"/>
      <c r="J889" s="42"/>
      <c r="K889" s="42"/>
      <c r="L889" s="42"/>
      <c r="M889" s="42"/>
      <c r="N889" s="42"/>
      <c r="O889" s="42"/>
      <c r="P889" s="42"/>
      <c r="Q889" s="42"/>
      <c r="R889" s="42"/>
      <c r="S889" s="42"/>
      <c r="T889" s="42"/>
      <c r="U889" s="42"/>
    </row>
    <row r="890" spans="1:21" x14ac:dyDescent="0.55000000000000004">
      <c r="A890" s="41"/>
      <c r="B890" s="41"/>
      <c r="C890" s="41"/>
      <c r="D890" s="41"/>
      <c r="E890" s="41"/>
      <c r="F890" s="41"/>
      <c r="G890" s="42"/>
      <c r="H890" s="42"/>
      <c r="I890" s="42"/>
      <c r="J890" s="42"/>
      <c r="K890" s="42"/>
      <c r="L890" s="42"/>
      <c r="M890" s="42"/>
      <c r="N890" s="42"/>
      <c r="O890" s="42"/>
      <c r="P890" s="42"/>
      <c r="Q890" s="42"/>
      <c r="R890" s="42"/>
      <c r="S890" s="42"/>
      <c r="T890" s="42"/>
      <c r="U890" s="42"/>
    </row>
    <row r="891" spans="1:21" x14ac:dyDescent="0.55000000000000004">
      <c r="A891" s="41"/>
      <c r="B891" s="41"/>
      <c r="C891" s="41"/>
      <c r="D891" s="41"/>
      <c r="E891" s="41"/>
      <c r="F891" s="41"/>
      <c r="G891" s="42"/>
      <c r="H891" s="42"/>
      <c r="I891" s="42"/>
      <c r="J891" s="42"/>
      <c r="K891" s="42"/>
      <c r="L891" s="42"/>
      <c r="M891" s="42"/>
      <c r="N891" s="42"/>
      <c r="O891" s="42"/>
      <c r="P891" s="42"/>
      <c r="Q891" s="42"/>
      <c r="R891" s="42"/>
      <c r="S891" s="42"/>
      <c r="T891" s="42"/>
      <c r="U891" s="42"/>
    </row>
    <row r="892" spans="1:21" x14ac:dyDescent="0.55000000000000004">
      <c r="A892" s="41"/>
      <c r="B892" s="41"/>
      <c r="C892" s="41"/>
      <c r="D892" s="41"/>
      <c r="E892" s="41"/>
      <c r="F892" s="41"/>
      <c r="G892" s="42"/>
      <c r="H892" s="42"/>
      <c r="I892" s="42"/>
      <c r="J892" s="42"/>
      <c r="K892" s="42"/>
      <c r="L892" s="42"/>
      <c r="M892" s="42"/>
      <c r="N892" s="42"/>
      <c r="O892" s="42"/>
      <c r="P892" s="42"/>
      <c r="Q892" s="42"/>
      <c r="R892" s="42"/>
      <c r="S892" s="42"/>
      <c r="T892" s="42"/>
      <c r="U892" s="42"/>
    </row>
    <row r="893" spans="1:21" x14ac:dyDescent="0.55000000000000004">
      <c r="A893" s="41"/>
      <c r="B893" s="41"/>
      <c r="C893" s="41"/>
      <c r="D893" s="41"/>
      <c r="E893" s="41"/>
      <c r="F893" s="41"/>
      <c r="G893" s="42"/>
      <c r="H893" s="42"/>
      <c r="I893" s="42"/>
      <c r="J893" s="42"/>
      <c r="K893" s="42"/>
      <c r="L893" s="42"/>
      <c r="M893" s="42"/>
      <c r="N893" s="42"/>
      <c r="O893" s="42"/>
      <c r="P893" s="42"/>
      <c r="Q893" s="42"/>
      <c r="R893" s="42"/>
      <c r="S893" s="42"/>
      <c r="T893" s="42"/>
      <c r="U893" s="42"/>
    </row>
    <row r="894" spans="1:21" x14ac:dyDescent="0.55000000000000004">
      <c r="A894" s="41"/>
      <c r="B894" s="41"/>
      <c r="C894" s="41"/>
      <c r="D894" s="41"/>
      <c r="E894" s="41"/>
      <c r="F894" s="41"/>
      <c r="G894" s="42"/>
      <c r="H894" s="42"/>
      <c r="I894" s="42"/>
      <c r="J894" s="42"/>
      <c r="K894" s="42"/>
      <c r="L894" s="42"/>
      <c r="M894" s="42"/>
      <c r="N894" s="42"/>
      <c r="O894" s="42"/>
      <c r="P894" s="42"/>
      <c r="Q894" s="42"/>
      <c r="R894" s="42"/>
      <c r="S894" s="42"/>
      <c r="T894" s="42"/>
      <c r="U894" s="42"/>
    </row>
    <row r="895" spans="1:21" x14ac:dyDescent="0.55000000000000004">
      <c r="A895" s="41"/>
      <c r="B895" s="41"/>
      <c r="C895" s="41"/>
      <c r="D895" s="41"/>
      <c r="E895" s="41"/>
      <c r="F895" s="41"/>
      <c r="G895" s="42"/>
      <c r="H895" s="42"/>
      <c r="I895" s="42"/>
      <c r="J895" s="42"/>
      <c r="K895" s="42"/>
      <c r="L895" s="42"/>
      <c r="M895" s="42"/>
      <c r="N895" s="42"/>
      <c r="O895" s="42"/>
      <c r="P895" s="42"/>
      <c r="Q895" s="42"/>
      <c r="R895" s="42"/>
      <c r="S895" s="42"/>
      <c r="T895" s="42"/>
      <c r="U895" s="42"/>
    </row>
    <row r="896" spans="1:21" x14ac:dyDescent="0.55000000000000004">
      <c r="A896" s="41"/>
      <c r="B896" s="41"/>
      <c r="C896" s="41"/>
      <c r="D896" s="41"/>
      <c r="E896" s="41"/>
      <c r="F896" s="41"/>
      <c r="G896" s="42"/>
      <c r="H896" s="42"/>
      <c r="I896" s="42"/>
      <c r="J896" s="42"/>
      <c r="K896" s="42"/>
      <c r="L896" s="42"/>
      <c r="M896" s="42"/>
      <c r="N896" s="42"/>
      <c r="O896" s="42"/>
      <c r="P896" s="42"/>
      <c r="Q896" s="42"/>
      <c r="R896" s="42"/>
      <c r="S896" s="42"/>
      <c r="T896" s="42"/>
      <c r="U896" s="42"/>
    </row>
    <row r="897" spans="1:21" x14ac:dyDescent="0.55000000000000004">
      <c r="A897" s="41"/>
      <c r="B897" s="41"/>
      <c r="C897" s="41"/>
      <c r="D897" s="41"/>
      <c r="E897" s="41"/>
      <c r="F897" s="41"/>
      <c r="G897" s="42"/>
      <c r="H897" s="42"/>
      <c r="I897" s="42"/>
      <c r="J897" s="42"/>
      <c r="K897" s="42"/>
      <c r="L897" s="42"/>
      <c r="M897" s="42"/>
      <c r="N897" s="42"/>
      <c r="O897" s="42"/>
      <c r="P897" s="42"/>
      <c r="Q897" s="42"/>
      <c r="R897" s="42"/>
      <c r="S897" s="42"/>
      <c r="T897" s="42"/>
      <c r="U897" s="42"/>
    </row>
    <row r="898" spans="1:21" x14ac:dyDescent="0.55000000000000004">
      <c r="A898" s="41"/>
      <c r="B898" s="41"/>
      <c r="C898" s="41"/>
      <c r="D898" s="41"/>
      <c r="E898" s="41"/>
      <c r="F898" s="41"/>
      <c r="G898" s="42"/>
      <c r="H898" s="42"/>
      <c r="I898" s="42"/>
      <c r="J898" s="42"/>
      <c r="K898" s="42"/>
      <c r="L898" s="42"/>
      <c r="M898" s="42"/>
      <c r="N898" s="42"/>
      <c r="O898" s="42"/>
      <c r="P898" s="42"/>
      <c r="Q898" s="42"/>
      <c r="R898" s="42"/>
      <c r="S898" s="42"/>
      <c r="T898" s="42"/>
      <c r="U898" s="42"/>
    </row>
    <row r="899" spans="1:21" x14ac:dyDescent="0.55000000000000004">
      <c r="A899" s="41"/>
      <c r="B899" s="41"/>
      <c r="C899" s="41"/>
      <c r="D899" s="41"/>
      <c r="E899" s="41"/>
      <c r="F899" s="41"/>
      <c r="G899" s="42"/>
      <c r="H899" s="42"/>
      <c r="I899" s="42"/>
      <c r="J899" s="42"/>
      <c r="K899" s="42"/>
      <c r="L899" s="42"/>
      <c r="M899" s="42"/>
      <c r="N899" s="42"/>
      <c r="O899" s="42"/>
      <c r="P899" s="42"/>
      <c r="Q899" s="42"/>
      <c r="R899" s="42"/>
      <c r="S899" s="42"/>
      <c r="T899" s="42"/>
      <c r="U899" s="42"/>
    </row>
    <row r="900" spans="1:21" x14ac:dyDescent="0.55000000000000004">
      <c r="A900" s="41"/>
      <c r="B900" s="41"/>
      <c r="C900" s="41"/>
      <c r="D900" s="41"/>
      <c r="E900" s="41"/>
      <c r="F900" s="41"/>
      <c r="G900" s="42"/>
      <c r="H900" s="42"/>
      <c r="I900" s="42"/>
      <c r="J900" s="42"/>
      <c r="K900" s="42"/>
      <c r="L900" s="42"/>
      <c r="M900" s="42"/>
      <c r="N900" s="42"/>
      <c r="O900" s="42"/>
      <c r="P900" s="42"/>
      <c r="Q900" s="42"/>
      <c r="R900" s="42"/>
      <c r="S900" s="42"/>
      <c r="T900" s="42"/>
      <c r="U900" s="42"/>
    </row>
    <row r="901" spans="1:21" x14ac:dyDescent="0.55000000000000004">
      <c r="A901" s="41"/>
      <c r="B901" s="41"/>
      <c r="C901" s="41"/>
      <c r="D901" s="41"/>
      <c r="E901" s="41"/>
      <c r="F901" s="41"/>
      <c r="G901" s="42"/>
      <c r="H901" s="42"/>
      <c r="I901" s="42"/>
      <c r="J901" s="42"/>
      <c r="K901" s="42"/>
      <c r="L901" s="42"/>
      <c r="M901" s="42"/>
      <c r="N901" s="42"/>
      <c r="O901" s="42"/>
      <c r="P901" s="42"/>
      <c r="Q901" s="42"/>
      <c r="R901" s="42"/>
      <c r="S901" s="42"/>
      <c r="T901" s="42"/>
      <c r="U901" s="42"/>
    </row>
    <row r="902" spans="1:21" x14ac:dyDescent="0.55000000000000004">
      <c r="A902" s="41"/>
      <c r="B902" s="41"/>
      <c r="C902" s="41"/>
      <c r="D902" s="41"/>
      <c r="E902" s="41"/>
      <c r="F902" s="41"/>
      <c r="G902" s="42"/>
      <c r="H902" s="42"/>
      <c r="I902" s="42"/>
      <c r="J902" s="42"/>
      <c r="K902" s="42"/>
      <c r="L902" s="42"/>
      <c r="M902" s="42"/>
      <c r="N902" s="42"/>
      <c r="O902" s="42"/>
      <c r="P902" s="42"/>
      <c r="Q902" s="42"/>
      <c r="R902" s="42"/>
      <c r="S902" s="42"/>
      <c r="T902" s="42"/>
      <c r="U902" s="42"/>
    </row>
    <row r="903" spans="1:21" x14ac:dyDescent="0.55000000000000004">
      <c r="A903" s="41"/>
      <c r="B903" s="41"/>
      <c r="C903" s="41"/>
      <c r="D903" s="41"/>
      <c r="E903" s="41"/>
      <c r="F903" s="41"/>
      <c r="G903" s="42"/>
      <c r="H903" s="42"/>
      <c r="I903" s="42"/>
      <c r="J903" s="42"/>
      <c r="K903" s="42"/>
      <c r="L903" s="42"/>
      <c r="M903" s="42"/>
      <c r="N903" s="42"/>
      <c r="O903" s="42"/>
      <c r="P903" s="42"/>
      <c r="Q903" s="42"/>
      <c r="R903" s="42"/>
      <c r="S903" s="42"/>
      <c r="T903" s="42"/>
      <c r="U903" s="42"/>
    </row>
    <row r="904" spans="1:21" x14ac:dyDescent="0.55000000000000004">
      <c r="A904" s="41"/>
      <c r="B904" s="41"/>
      <c r="C904" s="41"/>
      <c r="D904" s="41"/>
      <c r="E904" s="41"/>
      <c r="F904" s="41"/>
      <c r="G904" s="42"/>
      <c r="H904" s="42"/>
      <c r="I904" s="42"/>
      <c r="J904" s="42"/>
      <c r="K904" s="42"/>
      <c r="L904" s="42"/>
      <c r="M904" s="42"/>
      <c r="N904" s="42"/>
      <c r="O904" s="42"/>
      <c r="P904" s="42"/>
      <c r="Q904" s="42"/>
      <c r="R904" s="42"/>
      <c r="S904" s="42"/>
      <c r="T904" s="42"/>
      <c r="U904" s="42"/>
    </row>
    <row r="905" spans="1:21" x14ac:dyDescent="0.55000000000000004">
      <c r="A905" s="41"/>
      <c r="B905" s="41"/>
      <c r="C905" s="41"/>
      <c r="D905" s="41"/>
      <c r="E905" s="41"/>
      <c r="F905" s="41"/>
      <c r="G905" s="42"/>
      <c r="H905" s="42"/>
      <c r="I905" s="42"/>
      <c r="J905" s="42"/>
      <c r="K905" s="42"/>
      <c r="L905" s="42"/>
      <c r="M905" s="42"/>
      <c r="N905" s="42"/>
      <c r="O905" s="42"/>
      <c r="P905" s="42"/>
      <c r="Q905" s="42"/>
      <c r="R905" s="42"/>
      <c r="S905" s="42"/>
      <c r="T905" s="42"/>
      <c r="U905" s="42"/>
    </row>
    <row r="906" spans="1:21" x14ac:dyDescent="0.55000000000000004">
      <c r="A906" s="41"/>
      <c r="B906" s="41"/>
      <c r="C906" s="41"/>
      <c r="D906" s="41"/>
      <c r="E906" s="41"/>
      <c r="F906" s="41"/>
      <c r="G906" s="42"/>
      <c r="H906" s="42"/>
      <c r="I906" s="42"/>
      <c r="J906" s="42"/>
      <c r="K906" s="42"/>
      <c r="L906" s="42"/>
      <c r="M906" s="42"/>
      <c r="N906" s="42"/>
      <c r="O906" s="42"/>
      <c r="P906" s="42"/>
      <c r="Q906" s="42"/>
      <c r="R906" s="42"/>
      <c r="S906" s="42"/>
      <c r="T906" s="42"/>
      <c r="U906" s="42"/>
    </row>
    <row r="907" spans="1:21" x14ac:dyDescent="0.55000000000000004">
      <c r="A907" s="41"/>
      <c r="B907" s="41"/>
      <c r="C907" s="41"/>
      <c r="D907" s="41"/>
      <c r="E907" s="41"/>
      <c r="F907" s="41"/>
      <c r="G907" s="42"/>
      <c r="H907" s="42"/>
      <c r="I907" s="42"/>
      <c r="J907" s="42"/>
      <c r="K907" s="42"/>
      <c r="L907" s="42"/>
      <c r="M907" s="42"/>
      <c r="N907" s="42"/>
      <c r="O907" s="42"/>
      <c r="P907" s="42"/>
      <c r="Q907" s="42"/>
      <c r="R907" s="42"/>
      <c r="S907" s="42"/>
      <c r="T907" s="42"/>
      <c r="U907" s="42"/>
    </row>
    <row r="908" spans="1:21" x14ac:dyDescent="0.55000000000000004">
      <c r="A908" s="41"/>
      <c r="B908" s="41"/>
      <c r="C908" s="41"/>
      <c r="D908" s="41"/>
      <c r="E908" s="41"/>
      <c r="F908" s="41"/>
      <c r="G908" s="42"/>
      <c r="H908" s="42"/>
      <c r="I908" s="42"/>
      <c r="J908" s="42"/>
      <c r="K908" s="42"/>
      <c r="L908" s="42"/>
      <c r="M908" s="42"/>
      <c r="N908" s="42"/>
      <c r="O908" s="42"/>
      <c r="P908" s="42"/>
      <c r="Q908" s="42"/>
      <c r="R908" s="42"/>
      <c r="S908" s="42"/>
      <c r="T908" s="42"/>
      <c r="U908" s="42"/>
    </row>
    <row r="909" spans="1:21" x14ac:dyDescent="0.55000000000000004">
      <c r="A909" s="41"/>
      <c r="B909" s="41"/>
      <c r="C909" s="41"/>
      <c r="D909" s="41"/>
      <c r="E909" s="41"/>
      <c r="F909" s="41"/>
      <c r="G909" s="42"/>
      <c r="H909" s="42"/>
      <c r="I909" s="42"/>
      <c r="J909" s="42"/>
      <c r="K909" s="42"/>
      <c r="L909" s="42"/>
      <c r="M909" s="42"/>
      <c r="N909" s="42"/>
      <c r="O909" s="42"/>
      <c r="P909" s="42"/>
      <c r="Q909" s="42"/>
      <c r="R909" s="42"/>
      <c r="S909" s="42"/>
      <c r="T909" s="42"/>
      <c r="U909" s="42"/>
    </row>
    <row r="910" spans="1:21" x14ac:dyDescent="0.55000000000000004">
      <c r="A910" s="41"/>
      <c r="B910" s="41"/>
      <c r="C910" s="41"/>
      <c r="D910" s="41"/>
      <c r="E910" s="41"/>
      <c r="F910" s="41"/>
      <c r="G910" s="42"/>
      <c r="H910" s="42"/>
      <c r="I910" s="42"/>
      <c r="J910" s="42"/>
      <c r="K910" s="42"/>
      <c r="L910" s="42"/>
      <c r="M910" s="42"/>
      <c r="N910" s="42"/>
      <c r="O910" s="42"/>
      <c r="P910" s="42"/>
      <c r="Q910" s="42"/>
      <c r="R910" s="42"/>
      <c r="S910" s="42"/>
      <c r="T910" s="42"/>
      <c r="U910" s="42"/>
    </row>
    <row r="911" spans="1:21" x14ac:dyDescent="0.55000000000000004">
      <c r="A911" s="41"/>
      <c r="B911" s="41"/>
      <c r="C911" s="41"/>
      <c r="D911" s="41"/>
      <c r="E911" s="41"/>
      <c r="F911" s="41"/>
      <c r="G911" s="42"/>
      <c r="H911" s="42"/>
      <c r="I911" s="42"/>
      <c r="J911" s="42"/>
      <c r="K911" s="42"/>
      <c r="L911" s="42"/>
      <c r="M911" s="42"/>
      <c r="N911" s="42"/>
      <c r="O911" s="42"/>
      <c r="P911" s="42"/>
      <c r="Q911" s="42"/>
      <c r="R911" s="42"/>
      <c r="S911" s="42"/>
      <c r="T911" s="42"/>
      <c r="U911" s="42"/>
    </row>
    <row r="912" spans="1:21" x14ac:dyDescent="0.55000000000000004">
      <c r="A912" s="41"/>
      <c r="B912" s="41"/>
      <c r="C912" s="41"/>
      <c r="D912" s="41"/>
      <c r="E912" s="41"/>
      <c r="F912" s="41"/>
      <c r="G912" s="42"/>
      <c r="H912" s="42"/>
      <c r="I912" s="42"/>
      <c r="J912" s="42"/>
      <c r="K912" s="42"/>
      <c r="L912" s="42"/>
      <c r="M912" s="42"/>
      <c r="N912" s="42"/>
      <c r="O912" s="42"/>
      <c r="P912" s="42"/>
      <c r="Q912" s="42"/>
      <c r="R912" s="42"/>
      <c r="S912" s="42"/>
      <c r="T912" s="42"/>
      <c r="U912" s="42"/>
    </row>
    <row r="913" spans="1:21" x14ac:dyDescent="0.55000000000000004">
      <c r="A913" s="41"/>
      <c r="B913" s="41"/>
      <c r="C913" s="41"/>
      <c r="D913" s="41"/>
      <c r="E913" s="41"/>
      <c r="F913" s="41"/>
      <c r="G913" s="42"/>
      <c r="H913" s="42"/>
      <c r="I913" s="42"/>
      <c r="J913" s="42"/>
      <c r="K913" s="42"/>
      <c r="L913" s="42"/>
      <c r="M913" s="42"/>
      <c r="N913" s="42"/>
      <c r="O913" s="42"/>
      <c r="P913" s="42"/>
      <c r="Q913" s="42"/>
      <c r="R913" s="42"/>
      <c r="S913" s="42"/>
      <c r="T913" s="42"/>
      <c r="U913" s="42"/>
    </row>
    <row r="914" spans="1:21" x14ac:dyDescent="0.55000000000000004">
      <c r="A914" s="41"/>
      <c r="B914" s="41"/>
      <c r="C914" s="41"/>
      <c r="D914" s="41"/>
      <c r="E914" s="41"/>
      <c r="F914" s="41"/>
      <c r="G914" s="42"/>
      <c r="H914" s="42"/>
      <c r="I914" s="42"/>
      <c r="J914" s="42"/>
      <c r="K914" s="42"/>
      <c r="L914" s="42"/>
      <c r="M914" s="42"/>
      <c r="N914" s="42"/>
      <c r="O914" s="42"/>
      <c r="P914" s="42"/>
      <c r="Q914" s="42"/>
      <c r="R914" s="42"/>
      <c r="S914" s="42"/>
      <c r="T914" s="42"/>
      <c r="U914" s="42"/>
    </row>
    <row r="915" spans="1:21" x14ac:dyDescent="0.55000000000000004">
      <c r="A915" s="41"/>
      <c r="B915" s="41"/>
      <c r="C915" s="41"/>
      <c r="D915" s="41"/>
      <c r="E915" s="41"/>
      <c r="F915" s="41"/>
      <c r="G915" s="42"/>
      <c r="H915" s="42"/>
      <c r="I915" s="42"/>
      <c r="J915" s="42"/>
      <c r="K915" s="42"/>
      <c r="L915" s="42"/>
      <c r="M915" s="42"/>
      <c r="N915" s="42"/>
      <c r="O915" s="42"/>
      <c r="P915" s="42"/>
      <c r="Q915" s="42"/>
      <c r="R915" s="42"/>
      <c r="S915" s="42"/>
      <c r="T915" s="42"/>
      <c r="U915" s="42"/>
    </row>
    <row r="916" spans="1:21" x14ac:dyDescent="0.55000000000000004">
      <c r="A916" s="41"/>
      <c r="B916" s="41"/>
      <c r="C916" s="41"/>
      <c r="D916" s="41"/>
      <c r="E916" s="41"/>
      <c r="F916" s="41"/>
      <c r="G916" s="42"/>
      <c r="H916" s="42"/>
      <c r="I916" s="42"/>
      <c r="J916" s="42"/>
      <c r="K916" s="42"/>
      <c r="L916" s="42"/>
      <c r="M916" s="42"/>
      <c r="N916" s="42"/>
      <c r="O916" s="42"/>
      <c r="P916" s="42"/>
      <c r="Q916" s="42"/>
      <c r="R916" s="42"/>
      <c r="S916" s="42"/>
      <c r="T916" s="42"/>
      <c r="U916" s="42"/>
    </row>
    <row r="917" spans="1:21" x14ac:dyDescent="0.55000000000000004">
      <c r="A917" s="41"/>
      <c r="B917" s="41"/>
      <c r="C917" s="41"/>
      <c r="D917" s="41"/>
      <c r="E917" s="41"/>
      <c r="F917" s="41"/>
      <c r="G917" s="42"/>
      <c r="H917" s="42"/>
      <c r="I917" s="42"/>
      <c r="J917" s="42"/>
      <c r="K917" s="42"/>
      <c r="L917" s="42"/>
      <c r="M917" s="42"/>
      <c r="N917" s="42"/>
      <c r="O917" s="42"/>
      <c r="P917" s="42"/>
      <c r="Q917" s="42"/>
      <c r="R917" s="42"/>
      <c r="S917" s="42"/>
      <c r="T917" s="42"/>
      <c r="U917" s="42"/>
    </row>
    <row r="918" spans="1:21" x14ac:dyDescent="0.55000000000000004">
      <c r="A918" s="41"/>
      <c r="B918" s="41"/>
      <c r="C918" s="41"/>
      <c r="D918" s="41"/>
      <c r="E918" s="41"/>
      <c r="F918" s="41"/>
      <c r="G918" s="42"/>
      <c r="H918" s="42"/>
      <c r="I918" s="42"/>
      <c r="J918" s="42"/>
      <c r="K918" s="42"/>
      <c r="L918" s="42"/>
      <c r="M918" s="42"/>
      <c r="N918" s="42"/>
      <c r="O918" s="42"/>
      <c r="P918" s="42"/>
      <c r="Q918" s="42"/>
      <c r="R918" s="42"/>
      <c r="S918" s="42"/>
      <c r="T918" s="42"/>
      <c r="U918" s="42"/>
    </row>
    <row r="919" spans="1:21" x14ac:dyDescent="0.55000000000000004">
      <c r="A919" s="41"/>
      <c r="B919" s="41"/>
      <c r="C919" s="41"/>
      <c r="D919" s="41"/>
      <c r="E919" s="41"/>
      <c r="F919" s="41"/>
      <c r="G919" s="42"/>
      <c r="H919" s="42"/>
      <c r="I919" s="42"/>
      <c r="J919" s="42"/>
      <c r="K919" s="42"/>
      <c r="L919" s="42"/>
      <c r="M919" s="42"/>
      <c r="N919" s="42"/>
      <c r="O919" s="42"/>
      <c r="P919" s="42"/>
      <c r="Q919" s="42"/>
      <c r="R919" s="42"/>
      <c r="S919" s="42"/>
      <c r="T919" s="42"/>
      <c r="U919" s="42"/>
    </row>
    <row r="920" spans="1:21" x14ac:dyDescent="0.55000000000000004">
      <c r="A920" s="41"/>
      <c r="B920" s="41"/>
      <c r="C920" s="41"/>
      <c r="D920" s="41"/>
      <c r="E920" s="41"/>
      <c r="F920" s="41"/>
      <c r="G920" s="42"/>
      <c r="H920" s="42"/>
      <c r="I920" s="42"/>
      <c r="J920" s="42"/>
      <c r="K920" s="42"/>
      <c r="L920" s="42"/>
      <c r="M920" s="42"/>
      <c r="N920" s="42"/>
      <c r="O920" s="42"/>
      <c r="P920" s="42"/>
      <c r="Q920" s="42"/>
      <c r="R920" s="42"/>
      <c r="S920" s="42"/>
      <c r="T920" s="42"/>
      <c r="U920" s="42"/>
    </row>
    <row r="921" spans="1:21" x14ac:dyDescent="0.55000000000000004">
      <c r="A921" s="41"/>
      <c r="B921" s="41"/>
      <c r="C921" s="41"/>
      <c r="D921" s="41"/>
      <c r="E921" s="41"/>
      <c r="F921" s="41"/>
      <c r="G921" s="42"/>
      <c r="H921" s="42"/>
      <c r="I921" s="42"/>
      <c r="J921" s="42"/>
      <c r="K921" s="42"/>
      <c r="L921" s="42"/>
      <c r="M921" s="42"/>
      <c r="N921" s="42"/>
      <c r="O921" s="42"/>
      <c r="P921" s="42"/>
      <c r="Q921" s="42"/>
      <c r="R921" s="42"/>
      <c r="S921" s="42"/>
      <c r="T921" s="42"/>
      <c r="U921" s="42"/>
    </row>
    <row r="922" spans="1:21" x14ac:dyDescent="0.55000000000000004">
      <c r="A922" s="41"/>
      <c r="B922" s="41"/>
      <c r="C922" s="41"/>
      <c r="D922" s="41"/>
      <c r="E922" s="41"/>
      <c r="F922" s="41"/>
      <c r="G922" s="42"/>
      <c r="H922" s="42"/>
      <c r="I922" s="42"/>
      <c r="J922" s="42"/>
      <c r="K922" s="42"/>
      <c r="L922" s="42"/>
      <c r="M922" s="42"/>
      <c r="N922" s="42"/>
      <c r="O922" s="42"/>
      <c r="P922" s="42"/>
      <c r="Q922" s="42"/>
      <c r="R922" s="42"/>
      <c r="S922" s="42"/>
      <c r="T922" s="42"/>
      <c r="U922" s="42"/>
    </row>
    <row r="923" spans="1:21" x14ac:dyDescent="0.55000000000000004">
      <c r="A923" s="41"/>
      <c r="B923" s="41"/>
      <c r="C923" s="41"/>
      <c r="D923" s="41"/>
      <c r="E923" s="41"/>
      <c r="F923" s="41"/>
      <c r="G923" s="42"/>
      <c r="H923" s="42"/>
      <c r="I923" s="42"/>
      <c r="J923" s="42"/>
      <c r="K923" s="42"/>
      <c r="L923" s="42"/>
      <c r="M923" s="42"/>
      <c r="N923" s="42"/>
      <c r="O923" s="42"/>
      <c r="P923" s="42"/>
      <c r="Q923" s="42"/>
      <c r="R923" s="42"/>
      <c r="S923" s="42"/>
      <c r="T923" s="42"/>
      <c r="U923" s="42"/>
    </row>
    <row r="924" spans="1:21" x14ac:dyDescent="0.55000000000000004">
      <c r="A924" s="41"/>
      <c r="B924" s="41"/>
      <c r="C924" s="41"/>
      <c r="D924" s="41"/>
      <c r="E924" s="41"/>
      <c r="F924" s="41"/>
      <c r="G924" s="42"/>
      <c r="H924" s="42"/>
      <c r="I924" s="42"/>
      <c r="J924" s="42"/>
      <c r="K924" s="42"/>
      <c r="L924" s="42"/>
      <c r="M924" s="42"/>
      <c r="N924" s="42"/>
      <c r="O924" s="42"/>
      <c r="P924" s="42"/>
      <c r="Q924" s="42"/>
      <c r="R924" s="42"/>
      <c r="S924" s="42"/>
      <c r="T924" s="42"/>
      <c r="U924" s="42"/>
    </row>
    <row r="925" spans="1:21" x14ac:dyDescent="0.55000000000000004">
      <c r="A925" s="41"/>
      <c r="B925" s="41"/>
      <c r="C925" s="41"/>
      <c r="D925" s="41"/>
      <c r="E925" s="41"/>
      <c r="F925" s="41"/>
      <c r="G925" s="42"/>
      <c r="H925" s="42"/>
      <c r="I925" s="42"/>
      <c r="J925" s="42"/>
      <c r="K925" s="42"/>
      <c r="L925" s="42"/>
      <c r="M925" s="42"/>
      <c r="N925" s="42"/>
      <c r="O925" s="42"/>
      <c r="P925" s="42"/>
      <c r="Q925" s="42"/>
      <c r="R925" s="42"/>
      <c r="S925" s="42"/>
      <c r="T925" s="42"/>
      <c r="U925" s="42"/>
    </row>
    <row r="926" spans="1:21" x14ac:dyDescent="0.55000000000000004">
      <c r="A926" s="41"/>
      <c r="B926" s="41"/>
      <c r="C926" s="41"/>
      <c r="D926" s="41"/>
      <c r="E926" s="41"/>
      <c r="F926" s="41"/>
      <c r="G926" s="42"/>
      <c r="H926" s="42"/>
      <c r="I926" s="42"/>
      <c r="J926" s="42"/>
      <c r="K926" s="42"/>
      <c r="L926" s="42"/>
      <c r="M926" s="42"/>
      <c r="N926" s="42"/>
      <c r="O926" s="42"/>
      <c r="P926" s="42"/>
      <c r="Q926" s="42"/>
      <c r="R926" s="42"/>
      <c r="S926" s="42"/>
      <c r="T926" s="42"/>
      <c r="U926" s="42"/>
    </row>
    <row r="927" spans="1:21" x14ac:dyDescent="0.55000000000000004">
      <c r="A927" s="41"/>
      <c r="B927" s="41"/>
      <c r="C927" s="41"/>
      <c r="D927" s="41"/>
      <c r="E927" s="41"/>
      <c r="F927" s="41"/>
      <c r="G927" s="42"/>
      <c r="H927" s="42"/>
      <c r="I927" s="42"/>
      <c r="J927" s="42"/>
      <c r="K927" s="42"/>
      <c r="L927" s="42"/>
      <c r="M927" s="42"/>
      <c r="N927" s="42"/>
      <c r="O927" s="42"/>
      <c r="P927" s="42"/>
      <c r="Q927" s="42"/>
      <c r="R927" s="42"/>
      <c r="S927" s="42"/>
      <c r="T927" s="42"/>
      <c r="U927" s="42"/>
    </row>
    <row r="928" spans="1:21" x14ac:dyDescent="0.55000000000000004">
      <c r="A928" s="41"/>
      <c r="B928" s="41"/>
      <c r="C928" s="41"/>
      <c r="D928" s="41"/>
      <c r="E928" s="41"/>
      <c r="F928" s="41"/>
      <c r="G928" s="42"/>
      <c r="H928" s="42"/>
      <c r="I928" s="42"/>
      <c r="J928" s="42"/>
      <c r="K928" s="42"/>
      <c r="L928" s="42"/>
      <c r="M928" s="42"/>
      <c r="N928" s="42"/>
      <c r="O928" s="42"/>
      <c r="P928" s="42"/>
      <c r="Q928" s="42"/>
      <c r="R928" s="42"/>
      <c r="S928" s="42"/>
      <c r="T928" s="42"/>
      <c r="U928" s="42"/>
    </row>
    <row r="929" spans="1:21" x14ac:dyDescent="0.55000000000000004">
      <c r="A929" s="41"/>
      <c r="B929" s="41"/>
      <c r="C929" s="41"/>
      <c r="D929" s="41"/>
      <c r="E929" s="41"/>
      <c r="F929" s="41"/>
      <c r="G929" s="42"/>
      <c r="H929" s="42"/>
      <c r="I929" s="42"/>
      <c r="J929" s="42"/>
      <c r="K929" s="42"/>
      <c r="L929" s="42"/>
      <c r="M929" s="42"/>
      <c r="N929" s="42"/>
      <c r="O929" s="42"/>
      <c r="P929" s="42"/>
      <c r="Q929" s="42"/>
      <c r="R929" s="42"/>
      <c r="S929" s="42"/>
      <c r="T929" s="42"/>
      <c r="U929" s="42"/>
    </row>
    <row r="930" spans="1:21" x14ac:dyDescent="0.55000000000000004">
      <c r="A930" s="41"/>
      <c r="B930" s="41"/>
      <c r="C930" s="41"/>
      <c r="D930" s="41"/>
      <c r="E930" s="41"/>
      <c r="F930" s="41"/>
      <c r="G930" s="42"/>
      <c r="H930" s="42"/>
      <c r="I930" s="42"/>
      <c r="J930" s="42"/>
      <c r="K930" s="42"/>
      <c r="L930" s="42"/>
      <c r="M930" s="42"/>
      <c r="N930" s="42"/>
      <c r="O930" s="42"/>
      <c r="P930" s="42"/>
      <c r="Q930" s="42"/>
      <c r="R930" s="42"/>
      <c r="S930" s="42"/>
      <c r="T930" s="42"/>
      <c r="U930" s="42"/>
    </row>
    <row r="931" spans="1:21" x14ac:dyDescent="0.55000000000000004">
      <c r="A931" s="41"/>
      <c r="B931" s="41"/>
      <c r="C931" s="41"/>
      <c r="D931" s="41"/>
      <c r="E931" s="41"/>
      <c r="F931" s="41"/>
      <c r="G931" s="42"/>
      <c r="H931" s="42"/>
      <c r="I931" s="42"/>
      <c r="J931" s="42"/>
      <c r="K931" s="42"/>
      <c r="L931" s="42"/>
      <c r="M931" s="42"/>
      <c r="N931" s="42"/>
      <c r="O931" s="42"/>
      <c r="P931" s="42"/>
      <c r="Q931" s="42"/>
      <c r="R931" s="42"/>
      <c r="S931" s="42"/>
      <c r="T931" s="42"/>
      <c r="U931" s="42"/>
    </row>
    <row r="932" spans="1:21" x14ac:dyDescent="0.55000000000000004">
      <c r="A932" s="41"/>
      <c r="B932" s="41"/>
      <c r="C932" s="41"/>
      <c r="D932" s="41"/>
      <c r="E932" s="41"/>
      <c r="F932" s="41"/>
      <c r="G932" s="42"/>
      <c r="H932" s="42"/>
      <c r="I932" s="42"/>
      <c r="J932" s="42"/>
      <c r="K932" s="42"/>
      <c r="L932" s="42"/>
      <c r="M932" s="42"/>
      <c r="N932" s="42"/>
      <c r="O932" s="42"/>
      <c r="P932" s="42"/>
      <c r="Q932" s="42"/>
      <c r="R932" s="42"/>
      <c r="S932" s="42"/>
      <c r="T932" s="42"/>
      <c r="U932" s="42"/>
    </row>
    <row r="933" spans="1:21" x14ac:dyDescent="0.55000000000000004">
      <c r="A933" s="41"/>
      <c r="B933" s="41"/>
      <c r="C933" s="41"/>
      <c r="D933" s="41"/>
      <c r="E933" s="41"/>
      <c r="F933" s="41"/>
      <c r="G933" s="42"/>
      <c r="H933" s="42"/>
      <c r="I933" s="42"/>
      <c r="J933" s="42"/>
      <c r="K933" s="42"/>
      <c r="L933" s="42"/>
      <c r="M933" s="42"/>
      <c r="N933" s="42"/>
      <c r="O933" s="42"/>
      <c r="P933" s="42"/>
      <c r="Q933" s="42"/>
      <c r="R933" s="42"/>
      <c r="S933" s="42"/>
      <c r="T933" s="42"/>
      <c r="U933" s="42"/>
    </row>
    <row r="934" spans="1:21" x14ac:dyDescent="0.55000000000000004">
      <c r="A934" s="41"/>
      <c r="B934" s="41"/>
      <c r="C934" s="41"/>
      <c r="D934" s="41"/>
      <c r="E934" s="41"/>
      <c r="F934" s="41"/>
      <c r="G934" s="42"/>
      <c r="H934" s="42"/>
      <c r="I934" s="42"/>
      <c r="J934" s="42"/>
      <c r="K934" s="42"/>
      <c r="L934" s="42"/>
      <c r="M934" s="42"/>
      <c r="N934" s="42"/>
      <c r="O934" s="42"/>
      <c r="P934" s="42"/>
      <c r="Q934" s="42"/>
      <c r="R934" s="42"/>
      <c r="S934" s="42"/>
      <c r="T934" s="42"/>
      <c r="U934" s="42"/>
    </row>
    <row r="935" spans="1:21" x14ac:dyDescent="0.55000000000000004">
      <c r="A935" s="41"/>
      <c r="B935" s="41"/>
      <c r="C935" s="41"/>
      <c r="D935" s="41"/>
      <c r="E935" s="41"/>
      <c r="F935" s="41"/>
      <c r="G935" s="42"/>
      <c r="H935" s="42"/>
      <c r="I935" s="42"/>
      <c r="J935" s="42"/>
      <c r="K935" s="42"/>
      <c r="L935" s="42"/>
      <c r="M935" s="42"/>
      <c r="N935" s="42"/>
      <c r="O935" s="42"/>
      <c r="P935" s="42"/>
      <c r="Q935" s="42"/>
      <c r="R935" s="42"/>
      <c r="S935" s="42"/>
      <c r="T935" s="42"/>
      <c r="U935" s="42"/>
    </row>
    <row r="936" spans="1:21" x14ac:dyDescent="0.55000000000000004">
      <c r="A936" s="41"/>
      <c r="B936" s="41"/>
      <c r="C936" s="41"/>
      <c r="D936" s="41"/>
      <c r="E936" s="41"/>
      <c r="F936" s="41"/>
      <c r="G936" s="42"/>
      <c r="H936" s="42"/>
      <c r="I936" s="42"/>
      <c r="J936" s="42"/>
      <c r="K936" s="42"/>
      <c r="L936" s="42"/>
      <c r="M936" s="42"/>
      <c r="N936" s="42"/>
      <c r="O936" s="42"/>
      <c r="P936" s="42"/>
      <c r="Q936" s="42"/>
      <c r="R936" s="42"/>
      <c r="S936" s="42"/>
      <c r="T936" s="42"/>
      <c r="U936" s="42"/>
    </row>
    <row r="937" spans="1:21" x14ac:dyDescent="0.55000000000000004">
      <c r="A937" s="41"/>
      <c r="B937" s="41"/>
      <c r="C937" s="41"/>
      <c r="D937" s="41"/>
      <c r="E937" s="41"/>
      <c r="F937" s="41"/>
      <c r="G937" s="42"/>
      <c r="H937" s="42"/>
      <c r="I937" s="42"/>
      <c r="J937" s="42"/>
      <c r="K937" s="42"/>
      <c r="L937" s="42"/>
      <c r="M937" s="42"/>
      <c r="N937" s="42"/>
      <c r="O937" s="42"/>
      <c r="P937" s="42"/>
      <c r="Q937" s="42"/>
      <c r="R937" s="42"/>
      <c r="S937" s="42"/>
      <c r="T937" s="42"/>
      <c r="U937" s="42"/>
    </row>
    <row r="938" spans="1:21" x14ac:dyDescent="0.55000000000000004">
      <c r="A938" s="41"/>
      <c r="B938" s="41"/>
      <c r="C938" s="41"/>
      <c r="D938" s="41"/>
      <c r="E938" s="41"/>
      <c r="F938" s="41"/>
      <c r="G938" s="42"/>
      <c r="H938" s="42"/>
      <c r="I938" s="42"/>
      <c r="J938" s="42"/>
      <c r="K938" s="42"/>
      <c r="L938" s="42"/>
      <c r="M938" s="42"/>
      <c r="N938" s="42"/>
      <c r="O938" s="42"/>
      <c r="P938" s="42"/>
      <c r="Q938" s="42"/>
      <c r="R938" s="42"/>
      <c r="S938" s="42"/>
      <c r="T938" s="42"/>
      <c r="U938" s="42"/>
    </row>
    <row r="939" spans="1:21" x14ac:dyDescent="0.55000000000000004">
      <c r="A939" s="41"/>
      <c r="B939" s="41"/>
      <c r="C939" s="41"/>
      <c r="D939" s="41"/>
      <c r="E939" s="41"/>
      <c r="F939" s="41"/>
      <c r="G939" s="42"/>
      <c r="H939" s="42"/>
      <c r="I939" s="42"/>
      <c r="J939" s="42"/>
      <c r="K939" s="42"/>
      <c r="L939" s="42"/>
      <c r="M939" s="42"/>
      <c r="N939" s="42"/>
      <c r="O939" s="42"/>
      <c r="P939" s="42"/>
      <c r="Q939" s="42"/>
      <c r="R939" s="42"/>
      <c r="S939" s="42"/>
      <c r="T939" s="42"/>
      <c r="U939" s="42"/>
    </row>
    <row r="940" spans="1:21" x14ac:dyDescent="0.55000000000000004">
      <c r="A940" s="41"/>
      <c r="B940" s="41"/>
      <c r="C940" s="41"/>
      <c r="D940" s="41"/>
      <c r="E940" s="41"/>
      <c r="F940" s="41"/>
      <c r="G940" s="42"/>
      <c r="H940" s="42"/>
      <c r="I940" s="42"/>
      <c r="J940" s="42"/>
      <c r="K940" s="42"/>
      <c r="L940" s="42"/>
      <c r="M940" s="42"/>
      <c r="N940" s="42"/>
      <c r="O940" s="42"/>
      <c r="P940" s="42"/>
      <c r="Q940" s="42"/>
      <c r="R940" s="42"/>
      <c r="S940" s="42"/>
      <c r="T940" s="42"/>
      <c r="U940" s="42"/>
    </row>
    <row r="941" spans="1:21" x14ac:dyDescent="0.55000000000000004">
      <c r="A941" s="41"/>
      <c r="B941" s="41"/>
      <c r="C941" s="41"/>
      <c r="D941" s="41"/>
      <c r="E941" s="41"/>
      <c r="F941" s="41"/>
      <c r="G941" s="42"/>
      <c r="H941" s="42"/>
      <c r="I941" s="42"/>
      <c r="J941" s="42"/>
      <c r="K941" s="42"/>
      <c r="L941" s="42"/>
      <c r="M941" s="42"/>
      <c r="N941" s="42"/>
      <c r="O941" s="42"/>
      <c r="P941" s="42"/>
      <c r="Q941" s="42"/>
      <c r="R941" s="42"/>
      <c r="S941" s="42"/>
      <c r="T941" s="42"/>
      <c r="U941" s="42"/>
    </row>
    <row r="942" spans="1:21" x14ac:dyDescent="0.55000000000000004">
      <c r="A942" s="41"/>
      <c r="B942" s="41"/>
      <c r="C942" s="41"/>
      <c r="D942" s="41"/>
      <c r="E942" s="41"/>
      <c r="F942" s="41"/>
      <c r="G942" s="42"/>
      <c r="H942" s="42"/>
      <c r="I942" s="42"/>
      <c r="J942" s="42"/>
      <c r="K942" s="42"/>
      <c r="L942" s="42"/>
      <c r="M942" s="42"/>
      <c r="N942" s="42"/>
      <c r="O942" s="42"/>
      <c r="P942" s="42"/>
      <c r="Q942" s="42"/>
      <c r="R942" s="42"/>
      <c r="S942" s="42"/>
      <c r="T942" s="42"/>
      <c r="U942" s="42"/>
    </row>
    <row r="943" spans="1:21" x14ac:dyDescent="0.55000000000000004">
      <c r="A943" s="41"/>
      <c r="B943" s="41"/>
      <c r="C943" s="41"/>
      <c r="D943" s="41"/>
      <c r="E943" s="41"/>
      <c r="F943" s="41"/>
      <c r="G943" s="42"/>
      <c r="H943" s="42"/>
      <c r="I943" s="42"/>
      <c r="J943" s="42"/>
      <c r="K943" s="42"/>
      <c r="L943" s="42"/>
      <c r="M943" s="42"/>
      <c r="N943" s="42"/>
      <c r="O943" s="42"/>
      <c r="P943" s="42"/>
      <c r="Q943" s="42"/>
      <c r="R943" s="42"/>
      <c r="S943" s="42"/>
      <c r="T943" s="42"/>
      <c r="U943" s="42"/>
    </row>
    <row r="944" spans="1:21" x14ac:dyDescent="0.55000000000000004">
      <c r="A944" s="41"/>
      <c r="B944" s="41"/>
      <c r="C944" s="41"/>
      <c r="D944" s="41"/>
      <c r="E944" s="41"/>
      <c r="F944" s="41"/>
      <c r="G944" s="42"/>
      <c r="H944" s="42"/>
      <c r="I944" s="42"/>
      <c r="J944" s="42"/>
      <c r="K944" s="42"/>
      <c r="L944" s="42"/>
      <c r="M944" s="42"/>
      <c r="N944" s="42"/>
      <c r="O944" s="42"/>
      <c r="P944" s="42"/>
      <c r="Q944" s="42"/>
      <c r="R944" s="42"/>
      <c r="S944" s="42"/>
      <c r="T944" s="42"/>
      <c r="U944" s="42"/>
    </row>
    <row r="945" spans="1:21" x14ac:dyDescent="0.55000000000000004">
      <c r="A945" s="41"/>
      <c r="B945" s="41"/>
      <c r="C945" s="41"/>
      <c r="D945" s="41"/>
      <c r="E945" s="41"/>
      <c r="F945" s="41"/>
      <c r="G945" s="42"/>
      <c r="H945" s="42"/>
      <c r="I945" s="42"/>
      <c r="J945" s="42"/>
      <c r="K945" s="42"/>
      <c r="L945" s="42"/>
      <c r="M945" s="42"/>
      <c r="N945" s="42"/>
      <c r="O945" s="42"/>
      <c r="P945" s="42"/>
      <c r="Q945" s="42"/>
      <c r="R945" s="42"/>
      <c r="S945" s="42"/>
      <c r="T945" s="42"/>
      <c r="U945" s="42"/>
    </row>
    <row r="946" spans="1:21" x14ac:dyDescent="0.55000000000000004">
      <c r="A946" s="41"/>
      <c r="B946" s="41"/>
      <c r="C946" s="41"/>
      <c r="D946" s="41"/>
      <c r="E946" s="41"/>
      <c r="F946" s="41"/>
      <c r="G946" s="42"/>
      <c r="H946" s="42"/>
      <c r="I946" s="42"/>
      <c r="J946" s="42"/>
      <c r="K946" s="42"/>
      <c r="L946" s="42"/>
      <c r="M946" s="42"/>
      <c r="N946" s="42"/>
      <c r="O946" s="42"/>
      <c r="P946" s="42"/>
      <c r="Q946" s="42"/>
      <c r="R946" s="42"/>
      <c r="S946" s="42"/>
      <c r="T946" s="42"/>
      <c r="U946" s="42"/>
    </row>
    <row r="947" spans="1:21" x14ac:dyDescent="0.55000000000000004">
      <c r="A947" s="41"/>
      <c r="B947" s="41"/>
      <c r="C947" s="41"/>
      <c r="D947" s="41"/>
      <c r="E947" s="41"/>
      <c r="F947" s="41"/>
      <c r="G947" s="42"/>
      <c r="H947" s="42"/>
      <c r="I947" s="42"/>
      <c r="J947" s="42"/>
      <c r="K947" s="42"/>
      <c r="L947" s="42"/>
      <c r="M947" s="42"/>
      <c r="N947" s="42"/>
      <c r="O947" s="42"/>
      <c r="P947" s="42"/>
      <c r="Q947" s="42"/>
      <c r="R947" s="42"/>
      <c r="S947" s="42"/>
      <c r="T947" s="42"/>
      <c r="U947" s="42"/>
    </row>
    <row r="948" spans="1:21" x14ac:dyDescent="0.55000000000000004">
      <c r="A948" s="41"/>
      <c r="B948" s="41"/>
      <c r="C948" s="41"/>
      <c r="D948" s="41"/>
      <c r="E948" s="41"/>
      <c r="F948" s="41"/>
      <c r="G948" s="42"/>
      <c r="H948" s="42"/>
      <c r="I948" s="42"/>
      <c r="J948" s="42"/>
      <c r="K948" s="42"/>
      <c r="L948" s="42"/>
      <c r="M948" s="42"/>
      <c r="N948" s="42"/>
      <c r="O948" s="42"/>
      <c r="P948" s="42"/>
      <c r="Q948" s="42"/>
      <c r="R948" s="42"/>
      <c r="S948" s="42"/>
      <c r="T948" s="42"/>
      <c r="U948" s="42"/>
    </row>
    <row r="949" spans="1:21" x14ac:dyDescent="0.55000000000000004">
      <c r="A949" s="41"/>
      <c r="B949" s="41"/>
      <c r="C949" s="41"/>
      <c r="D949" s="41"/>
      <c r="E949" s="41"/>
      <c r="F949" s="41"/>
      <c r="G949" s="42"/>
      <c r="H949" s="42"/>
      <c r="I949" s="42"/>
      <c r="J949" s="42"/>
      <c r="K949" s="42"/>
      <c r="L949" s="42"/>
      <c r="M949" s="42"/>
      <c r="N949" s="42"/>
      <c r="O949" s="42"/>
      <c r="P949" s="42"/>
      <c r="Q949" s="42"/>
      <c r="R949" s="42"/>
      <c r="S949" s="42"/>
      <c r="T949" s="42"/>
      <c r="U949" s="42"/>
    </row>
    <row r="950" spans="1:21" x14ac:dyDescent="0.55000000000000004">
      <c r="A950" s="41"/>
      <c r="B950" s="41"/>
      <c r="C950" s="41"/>
      <c r="D950" s="41"/>
      <c r="E950" s="41"/>
      <c r="F950" s="41"/>
      <c r="G950" s="42"/>
      <c r="H950" s="42"/>
      <c r="I950" s="42"/>
      <c r="J950" s="42"/>
      <c r="K950" s="42"/>
      <c r="L950" s="42"/>
      <c r="M950" s="42"/>
      <c r="N950" s="42"/>
      <c r="O950" s="42"/>
      <c r="P950" s="42"/>
      <c r="Q950" s="42"/>
      <c r="R950" s="42"/>
      <c r="S950" s="42"/>
      <c r="T950" s="42"/>
      <c r="U950" s="42"/>
    </row>
    <row r="951" spans="1:21" x14ac:dyDescent="0.55000000000000004">
      <c r="A951" s="41"/>
      <c r="B951" s="41"/>
      <c r="C951" s="41"/>
      <c r="D951" s="41"/>
      <c r="E951" s="41"/>
      <c r="F951" s="41"/>
      <c r="G951" s="42"/>
      <c r="H951" s="42"/>
      <c r="I951" s="42"/>
      <c r="J951" s="42"/>
      <c r="K951" s="42"/>
      <c r="L951" s="42"/>
      <c r="M951" s="42"/>
      <c r="N951" s="42"/>
      <c r="O951" s="42"/>
      <c r="P951" s="42"/>
      <c r="Q951" s="42"/>
      <c r="R951" s="42"/>
      <c r="S951" s="42"/>
      <c r="T951" s="42"/>
      <c r="U951" s="42"/>
    </row>
    <row r="952" spans="1:21" x14ac:dyDescent="0.55000000000000004">
      <c r="A952" s="41"/>
      <c r="B952" s="41"/>
      <c r="C952" s="41"/>
      <c r="D952" s="41"/>
      <c r="E952" s="41"/>
      <c r="F952" s="41"/>
      <c r="G952" s="42"/>
      <c r="H952" s="42"/>
      <c r="I952" s="42"/>
      <c r="J952" s="42"/>
      <c r="K952" s="42"/>
      <c r="L952" s="42"/>
      <c r="M952" s="42"/>
      <c r="N952" s="42"/>
      <c r="O952" s="42"/>
      <c r="P952" s="42"/>
      <c r="Q952" s="42"/>
      <c r="R952" s="42"/>
      <c r="S952" s="42"/>
      <c r="T952" s="42"/>
      <c r="U952" s="42"/>
    </row>
    <row r="953" spans="1:21" x14ac:dyDescent="0.55000000000000004">
      <c r="A953" s="41"/>
      <c r="B953" s="41"/>
      <c r="C953" s="41"/>
      <c r="D953" s="41"/>
      <c r="E953" s="41"/>
      <c r="F953" s="41"/>
      <c r="G953" s="42"/>
      <c r="H953" s="42"/>
      <c r="I953" s="42"/>
      <c r="J953" s="42"/>
      <c r="K953" s="42"/>
      <c r="L953" s="42"/>
      <c r="M953" s="42"/>
      <c r="N953" s="42"/>
      <c r="O953" s="42"/>
      <c r="P953" s="42"/>
      <c r="Q953" s="42"/>
      <c r="R953" s="42"/>
      <c r="S953" s="42"/>
      <c r="T953" s="42"/>
      <c r="U953" s="42"/>
    </row>
    <row r="954" spans="1:21" x14ac:dyDescent="0.55000000000000004">
      <c r="A954" s="41"/>
      <c r="B954" s="41"/>
      <c r="C954" s="41"/>
      <c r="D954" s="41"/>
      <c r="E954" s="41"/>
      <c r="F954" s="41"/>
      <c r="G954" s="42"/>
      <c r="H954" s="42"/>
      <c r="I954" s="42"/>
      <c r="J954" s="42"/>
      <c r="K954" s="42"/>
      <c r="L954" s="42"/>
      <c r="M954" s="42"/>
      <c r="N954" s="42"/>
      <c r="O954" s="42"/>
      <c r="P954" s="42"/>
      <c r="Q954" s="42"/>
      <c r="R954" s="42"/>
      <c r="S954" s="42"/>
      <c r="T954" s="42"/>
      <c r="U954" s="42"/>
    </row>
    <row r="955" spans="1:21" x14ac:dyDescent="0.55000000000000004">
      <c r="A955" s="41"/>
      <c r="B955" s="41"/>
      <c r="C955" s="41"/>
      <c r="D955" s="41"/>
      <c r="E955" s="41"/>
      <c r="F955" s="41"/>
      <c r="G955" s="42"/>
      <c r="H955" s="42"/>
      <c r="I955" s="42"/>
      <c r="J955" s="42"/>
      <c r="K955" s="42"/>
      <c r="L955" s="42"/>
      <c r="M955" s="42"/>
      <c r="N955" s="42"/>
      <c r="O955" s="42"/>
      <c r="P955" s="42"/>
      <c r="Q955" s="42"/>
      <c r="R955" s="42"/>
      <c r="S955" s="42"/>
      <c r="T955" s="42"/>
      <c r="U955" s="42"/>
    </row>
    <row r="956" spans="1:21" x14ac:dyDescent="0.55000000000000004">
      <c r="A956" s="41"/>
      <c r="B956" s="41"/>
      <c r="C956" s="41"/>
      <c r="D956" s="41"/>
      <c r="E956" s="41"/>
      <c r="F956" s="41"/>
      <c r="G956" s="42"/>
      <c r="H956" s="42"/>
      <c r="I956" s="42"/>
      <c r="J956" s="42"/>
      <c r="K956" s="42"/>
      <c r="L956" s="42"/>
      <c r="M956" s="42"/>
      <c r="N956" s="42"/>
      <c r="O956" s="42"/>
      <c r="P956" s="42"/>
      <c r="Q956" s="42"/>
      <c r="R956" s="42"/>
      <c r="S956" s="42"/>
      <c r="T956" s="42"/>
      <c r="U956" s="42"/>
    </row>
    <row r="957" spans="1:21" x14ac:dyDescent="0.55000000000000004">
      <c r="A957" s="41"/>
      <c r="B957" s="41"/>
      <c r="C957" s="41"/>
      <c r="D957" s="41"/>
      <c r="E957" s="41"/>
      <c r="F957" s="41"/>
      <c r="G957" s="42"/>
      <c r="H957" s="42"/>
      <c r="I957" s="42"/>
      <c r="J957" s="42"/>
      <c r="K957" s="42"/>
      <c r="L957" s="42"/>
      <c r="M957" s="42"/>
      <c r="N957" s="42"/>
      <c r="O957" s="42"/>
      <c r="P957" s="42"/>
      <c r="Q957" s="42"/>
      <c r="R957" s="42"/>
      <c r="S957" s="42"/>
      <c r="T957" s="42"/>
      <c r="U957" s="42"/>
    </row>
    <row r="958" spans="1:21" x14ac:dyDescent="0.55000000000000004">
      <c r="A958" s="41"/>
      <c r="B958" s="41"/>
      <c r="C958" s="41"/>
      <c r="D958" s="41"/>
      <c r="E958" s="41"/>
      <c r="F958" s="41"/>
      <c r="G958" s="42"/>
      <c r="H958" s="42"/>
      <c r="I958" s="42"/>
      <c r="J958" s="42"/>
      <c r="K958" s="42"/>
      <c r="L958" s="42"/>
      <c r="M958" s="42"/>
      <c r="N958" s="42"/>
      <c r="O958" s="42"/>
      <c r="P958" s="42"/>
      <c r="Q958" s="42"/>
      <c r="R958" s="42"/>
      <c r="S958" s="42"/>
      <c r="T958" s="42"/>
      <c r="U958" s="42"/>
    </row>
    <row r="959" spans="1:21" x14ac:dyDescent="0.55000000000000004">
      <c r="A959" s="41"/>
      <c r="B959" s="41"/>
      <c r="C959" s="41"/>
      <c r="D959" s="41"/>
      <c r="E959" s="41"/>
      <c r="F959" s="41"/>
      <c r="G959" s="42"/>
      <c r="H959" s="42"/>
      <c r="I959" s="42"/>
      <c r="J959" s="42"/>
      <c r="K959" s="42"/>
      <c r="L959" s="42"/>
      <c r="M959" s="42"/>
      <c r="N959" s="42"/>
      <c r="O959" s="42"/>
      <c r="P959" s="42"/>
      <c r="Q959" s="42"/>
      <c r="R959" s="42"/>
      <c r="S959" s="42"/>
      <c r="T959" s="42"/>
      <c r="U959" s="42"/>
    </row>
    <row r="960" spans="1:21" x14ac:dyDescent="0.55000000000000004">
      <c r="A960" s="41"/>
      <c r="B960" s="41"/>
      <c r="C960" s="41"/>
      <c r="D960" s="41"/>
      <c r="E960" s="41"/>
      <c r="F960" s="41"/>
      <c r="G960" s="42"/>
      <c r="H960" s="42"/>
      <c r="I960" s="42"/>
      <c r="J960" s="42"/>
      <c r="K960" s="42"/>
      <c r="L960" s="42"/>
      <c r="M960" s="42"/>
      <c r="N960" s="42"/>
      <c r="O960" s="42"/>
      <c r="P960" s="42"/>
      <c r="Q960" s="42"/>
      <c r="R960" s="42"/>
      <c r="S960" s="42"/>
      <c r="T960" s="42"/>
      <c r="U960" s="42"/>
    </row>
    <row r="961" spans="1:21" x14ac:dyDescent="0.55000000000000004">
      <c r="A961" s="41"/>
      <c r="B961" s="41"/>
      <c r="C961" s="41"/>
      <c r="D961" s="41"/>
      <c r="E961" s="41"/>
      <c r="F961" s="41"/>
      <c r="G961" s="42"/>
      <c r="H961" s="42"/>
      <c r="I961" s="42"/>
      <c r="J961" s="42"/>
      <c r="K961" s="42"/>
      <c r="L961" s="42"/>
      <c r="M961" s="42"/>
      <c r="N961" s="42"/>
      <c r="O961" s="42"/>
      <c r="P961" s="42"/>
      <c r="Q961" s="42"/>
      <c r="R961" s="42"/>
      <c r="S961" s="42"/>
      <c r="T961" s="42"/>
      <c r="U961" s="42"/>
    </row>
    <row r="962" spans="1:21" x14ac:dyDescent="0.55000000000000004">
      <c r="A962" s="41"/>
      <c r="B962" s="41"/>
      <c r="C962" s="41"/>
      <c r="D962" s="41"/>
      <c r="E962" s="41"/>
      <c r="F962" s="41"/>
      <c r="G962" s="42"/>
      <c r="H962" s="42"/>
      <c r="I962" s="42"/>
      <c r="J962" s="42"/>
      <c r="K962" s="42"/>
      <c r="L962" s="42"/>
      <c r="M962" s="42"/>
      <c r="N962" s="42"/>
      <c r="O962" s="42"/>
      <c r="P962" s="42"/>
      <c r="Q962" s="42"/>
      <c r="R962" s="42"/>
      <c r="S962" s="42"/>
      <c r="T962" s="42"/>
      <c r="U962" s="42"/>
    </row>
    <row r="963" spans="1:21" x14ac:dyDescent="0.55000000000000004">
      <c r="A963" s="41"/>
      <c r="B963" s="41"/>
      <c r="C963" s="41"/>
      <c r="D963" s="41"/>
      <c r="E963" s="41"/>
      <c r="F963" s="41"/>
      <c r="G963" s="42"/>
      <c r="H963" s="42"/>
      <c r="I963" s="42"/>
      <c r="J963" s="42"/>
      <c r="K963" s="42"/>
      <c r="L963" s="42"/>
      <c r="M963" s="42"/>
      <c r="N963" s="42"/>
      <c r="O963" s="42"/>
      <c r="P963" s="42"/>
      <c r="Q963" s="42"/>
      <c r="R963" s="42"/>
      <c r="S963" s="42"/>
      <c r="T963" s="42"/>
      <c r="U963" s="42"/>
    </row>
    <row r="964" spans="1:21" x14ac:dyDescent="0.55000000000000004">
      <c r="A964" s="41"/>
      <c r="B964" s="41"/>
      <c r="C964" s="41"/>
      <c r="D964" s="41"/>
      <c r="E964" s="41"/>
      <c r="F964" s="41"/>
      <c r="G964" s="42"/>
      <c r="H964" s="42"/>
      <c r="I964" s="42"/>
      <c r="J964" s="42"/>
      <c r="K964" s="42"/>
      <c r="L964" s="42"/>
      <c r="M964" s="42"/>
      <c r="N964" s="42"/>
      <c r="O964" s="42"/>
      <c r="P964" s="42"/>
      <c r="Q964" s="42"/>
      <c r="R964" s="42"/>
      <c r="S964" s="42"/>
      <c r="T964" s="42"/>
      <c r="U964" s="42"/>
    </row>
    <row r="965" spans="1:21" x14ac:dyDescent="0.55000000000000004">
      <c r="A965" s="41"/>
      <c r="B965" s="41"/>
      <c r="C965" s="41"/>
      <c r="D965" s="41"/>
      <c r="E965" s="41"/>
      <c r="F965" s="41"/>
      <c r="G965" s="42"/>
      <c r="H965" s="42"/>
      <c r="I965" s="42"/>
      <c r="J965" s="42"/>
      <c r="K965" s="42"/>
      <c r="L965" s="42"/>
      <c r="M965" s="42"/>
      <c r="N965" s="42"/>
      <c r="O965" s="42"/>
      <c r="P965" s="42"/>
      <c r="Q965" s="42"/>
      <c r="R965" s="42"/>
      <c r="S965" s="42"/>
      <c r="T965" s="42"/>
      <c r="U965" s="42"/>
    </row>
    <row r="966" spans="1:21" x14ac:dyDescent="0.55000000000000004">
      <c r="A966" s="41"/>
      <c r="B966" s="41"/>
      <c r="C966" s="41"/>
      <c r="D966" s="41"/>
      <c r="E966" s="41"/>
      <c r="F966" s="41"/>
      <c r="G966" s="42"/>
      <c r="H966" s="42"/>
      <c r="I966" s="42"/>
      <c r="J966" s="42"/>
      <c r="K966" s="42"/>
      <c r="L966" s="42"/>
      <c r="M966" s="42"/>
      <c r="N966" s="42"/>
      <c r="O966" s="42"/>
      <c r="P966" s="42"/>
      <c r="Q966" s="42"/>
      <c r="R966" s="42"/>
      <c r="S966" s="42"/>
      <c r="T966" s="42"/>
      <c r="U966" s="42"/>
    </row>
    <row r="967" spans="1:21" x14ac:dyDescent="0.55000000000000004">
      <c r="A967" s="41"/>
      <c r="B967" s="41"/>
      <c r="C967" s="41"/>
      <c r="D967" s="41"/>
      <c r="E967" s="41"/>
      <c r="F967" s="41"/>
      <c r="G967" s="42"/>
      <c r="H967" s="42"/>
      <c r="I967" s="42"/>
      <c r="J967" s="42"/>
      <c r="K967" s="42"/>
      <c r="L967" s="42"/>
      <c r="M967" s="42"/>
      <c r="N967" s="42"/>
      <c r="O967" s="42"/>
      <c r="P967" s="42"/>
      <c r="Q967" s="42"/>
      <c r="R967" s="42"/>
      <c r="S967" s="42"/>
      <c r="T967" s="42"/>
      <c r="U967" s="42"/>
    </row>
    <row r="968" spans="1:21" x14ac:dyDescent="0.55000000000000004">
      <c r="A968" s="41"/>
      <c r="B968" s="41"/>
      <c r="C968" s="41"/>
      <c r="D968" s="41"/>
      <c r="E968" s="41"/>
      <c r="F968" s="41"/>
      <c r="G968" s="42"/>
      <c r="H968" s="42"/>
      <c r="I968" s="42"/>
      <c r="J968" s="42"/>
      <c r="K968" s="42"/>
      <c r="L968" s="42"/>
      <c r="M968" s="42"/>
      <c r="N968" s="42"/>
      <c r="O968" s="42"/>
      <c r="P968" s="42"/>
      <c r="Q968" s="42"/>
      <c r="R968" s="42"/>
      <c r="S968" s="42"/>
      <c r="T968" s="42"/>
      <c r="U968" s="42"/>
    </row>
    <row r="969" spans="1:21" x14ac:dyDescent="0.55000000000000004">
      <c r="A969" s="41"/>
      <c r="B969" s="41"/>
      <c r="C969" s="41"/>
      <c r="D969" s="41"/>
      <c r="E969" s="41"/>
      <c r="F969" s="41"/>
      <c r="G969" s="42"/>
      <c r="H969" s="42"/>
      <c r="I969" s="42"/>
      <c r="J969" s="42"/>
      <c r="K969" s="42"/>
      <c r="L969" s="42"/>
      <c r="M969" s="42"/>
      <c r="N969" s="42"/>
      <c r="O969" s="42"/>
      <c r="P969" s="42"/>
      <c r="Q969" s="42"/>
      <c r="R969" s="42"/>
      <c r="S969" s="42"/>
      <c r="T969" s="42"/>
      <c r="U969" s="42"/>
    </row>
    <row r="970" spans="1:21" x14ac:dyDescent="0.55000000000000004">
      <c r="A970" s="41"/>
      <c r="B970" s="41"/>
      <c r="C970" s="41"/>
      <c r="D970" s="41"/>
      <c r="E970" s="41"/>
      <c r="F970" s="41"/>
      <c r="G970" s="42"/>
      <c r="H970" s="42"/>
      <c r="I970" s="42"/>
      <c r="J970" s="42"/>
      <c r="K970" s="42"/>
      <c r="L970" s="42"/>
      <c r="M970" s="42"/>
      <c r="N970" s="42"/>
      <c r="O970" s="42"/>
      <c r="P970" s="42"/>
      <c r="Q970" s="42"/>
      <c r="R970" s="42"/>
      <c r="S970" s="42"/>
      <c r="T970" s="42"/>
      <c r="U970" s="42"/>
    </row>
    <row r="971" spans="1:21" x14ac:dyDescent="0.55000000000000004">
      <c r="A971" s="41"/>
      <c r="B971" s="41"/>
      <c r="C971" s="41"/>
      <c r="D971" s="41"/>
      <c r="E971" s="41"/>
      <c r="F971" s="41"/>
      <c r="G971" s="42"/>
      <c r="H971" s="42"/>
      <c r="I971" s="42"/>
      <c r="J971" s="42"/>
      <c r="K971" s="42"/>
      <c r="L971" s="42"/>
      <c r="M971" s="42"/>
      <c r="N971" s="42"/>
      <c r="O971" s="42"/>
      <c r="P971" s="42"/>
      <c r="Q971" s="42"/>
      <c r="R971" s="42"/>
      <c r="S971" s="42"/>
      <c r="T971" s="42"/>
      <c r="U971" s="42"/>
    </row>
    <row r="972" spans="1:21" x14ac:dyDescent="0.55000000000000004">
      <c r="A972" s="41"/>
      <c r="B972" s="41"/>
      <c r="C972" s="41"/>
      <c r="D972" s="41"/>
      <c r="E972" s="41"/>
      <c r="F972" s="41"/>
      <c r="G972" s="42"/>
      <c r="H972" s="42"/>
      <c r="I972" s="42"/>
      <c r="J972" s="42"/>
      <c r="K972" s="42"/>
      <c r="L972" s="42"/>
      <c r="M972" s="42"/>
      <c r="N972" s="42"/>
      <c r="O972" s="42"/>
      <c r="P972" s="42"/>
      <c r="Q972" s="42"/>
      <c r="R972" s="42"/>
      <c r="S972" s="42"/>
      <c r="T972" s="42"/>
      <c r="U972" s="42"/>
    </row>
    <row r="973" spans="1:21" x14ac:dyDescent="0.55000000000000004">
      <c r="A973" s="41"/>
      <c r="B973" s="41"/>
      <c r="C973" s="41"/>
      <c r="D973" s="41"/>
      <c r="E973" s="41"/>
      <c r="F973" s="41"/>
      <c r="G973" s="42"/>
      <c r="H973" s="42"/>
      <c r="I973" s="42"/>
      <c r="J973" s="42"/>
      <c r="K973" s="42"/>
      <c r="L973" s="42"/>
      <c r="M973" s="42"/>
      <c r="N973" s="42"/>
      <c r="O973" s="42"/>
      <c r="P973" s="42"/>
      <c r="Q973" s="42"/>
      <c r="R973" s="42"/>
      <c r="S973" s="42"/>
      <c r="T973" s="42"/>
      <c r="U973" s="42"/>
    </row>
    <row r="974" spans="1:21" x14ac:dyDescent="0.55000000000000004">
      <c r="A974" s="41"/>
      <c r="B974" s="41"/>
      <c r="C974" s="41"/>
      <c r="D974" s="41"/>
      <c r="E974" s="41"/>
      <c r="F974" s="41"/>
      <c r="G974" s="42"/>
      <c r="H974" s="42"/>
      <c r="I974" s="42"/>
      <c r="J974" s="42"/>
      <c r="K974" s="42"/>
      <c r="L974" s="42"/>
      <c r="M974" s="42"/>
      <c r="N974" s="42"/>
      <c r="O974" s="42"/>
      <c r="P974" s="42"/>
      <c r="Q974" s="42"/>
      <c r="R974" s="42"/>
      <c r="S974" s="42"/>
      <c r="T974" s="42"/>
      <c r="U974" s="42"/>
    </row>
    <row r="975" spans="1:21" x14ac:dyDescent="0.55000000000000004">
      <c r="A975" s="41"/>
      <c r="B975" s="41"/>
      <c r="C975" s="41"/>
      <c r="D975" s="41"/>
      <c r="E975" s="41"/>
      <c r="F975" s="41"/>
      <c r="G975" s="42"/>
      <c r="H975" s="42"/>
      <c r="I975" s="42"/>
      <c r="J975" s="42"/>
      <c r="K975" s="42"/>
      <c r="L975" s="42"/>
      <c r="M975" s="42"/>
      <c r="N975" s="42"/>
      <c r="O975" s="42"/>
      <c r="P975" s="42"/>
      <c r="Q975" s="42"/>
      <c r="R975" s="42"/>
      <c r="S975" s="42"/>
      <c r="T975" s="42"/>
      <c r="U975" s="42"/>
    </row>
    <row r="976" spans="1:21" x14ac:dyDescent="0.55000000000000004">
      <c r="A976" s="41"/>
      <c r="B976" s="41"/>
      <c r="C976" s="41"/>
      <c r="D976" s="41"/>
      <c r="E976" s="41"/>
      <c r="F976" s="41"/>
      <c r="G976" s="42"/>
      <c r="H976" s="42"/>
      <c r="I976" s="42"/>
      <c r="J976" s="42"/>
      <c r="K976" s="42"/>
      <c r="L976" s="42"/>
      <c r="M976" s="42"/>
      <c r="N976" s="42"/>
      <c r="O976" s="42"/>
      <c r="P976" s="42"/>
      <c r="Q976" s="42"/>
      <c r="R976" s="42"/>
      <c r="S976" s="42"/>
      <c r="T976" s="42"/>
      <c r="U976" s="42"/>
    </row>
    <row r="977" spans="1:21" x14ac:dyDescent="0.55000000000000004">
      <c r="A977" s="41"/>
      <c r="B977" s="41"/>
      <c r="C977" s="41"/>
      <c r="D977" s="41"/>
      <c r="E977" s="41"/>
      <c r="F977" s="41"/>
      <c r="G977" s="42"/>
      <c r="H977" s="42"/>
      <c r="I977" s="42"/>
      <c r="J977" s="42"/>
      <c r="K977" s="42"/>
      <c r="L977" s="42"/>
      <c r="M977" s="42"/>
      <c r="N977" s="42"/>
      <c r="O977" s="42"/>
      <c r="P977" s="42"/>
      <c r="Q977" s="42"/>
      <c r="R977" s="42"/>
      <c r="S977" s="42"/>
      <c r="T977" s="42"/>
      <c r="U977" s="42"/>
    </row>
    <row r="978" spans="1:21" x14ac:dyDescent="0.55000000000000004">
      <c r="A978" s="41"/>
      <c r="B978" s="41"/>
      <c r="C978" s="41"/>
      <c r="D978" s="41"/>
      <c r="E978" s="41"/>
      <c r="F978" s="41"/>
      <c r="G978" s="42"/>
      <c r="H978" s="42"/>
      <c r="I978" s="42"/>
      <c r="J978" s="42"/>
      <c r="K978" s="42"/>
      <c r="L978" s="42"/>
      <c r="M978" s="42"/>
      <c r="N978" s="42"/>
      <c r="O978" s="42"/>
      <c r="P978" s="42"/>
      <c r="Q978" s="42"/>
      <c r="R978" s="42"/>
      <c r="S978" s="42"/>
      <c r="T978" s="42"/>
      <c r="U978" s="42"/>
    </row>
    <row r="979" spans="1:21" x14ac:dyDescent="0.55000000000000004">
      <c r="A979" s="41"/>
      <c r="B979" s="41"/>
      <c r="C979" s="41"/>
      <c r="D979" s="41"/>
      <c r="E979" s="41"/>
      <c r="F979" s="41"/>
      <c r="G979" s="42"/>
      <c r="H979" s="42"/>
      <c r="I979" s="42"/>
      <c r="J979" s="42"/>
      <c r="K979" s="42"/>
      <c r="L979" s="42"/>
      <c r="M979" s="42"/>
      <c r="N979" s="42"/>
      <c r="O979" s="42"/>
      <c r="P979" s="42"/>
      <c r="Q979" s="42"/>
      <c r="R979" s="42"/>
      <c r="S979" s="42"/>
      <c r="T979" s="42"/>
      <c r="U979" s="42"/>
    </row>
    <row r="980" spans="1:21" x14ac:dyDescent="0.55000000000000004">
      <c r="A980" s="41"/>
      <c r="B980" s="41"/>
      <c r="C980" s="41"/>
      <c r="D980" s="41"/>
      <c r="E980" s="41"/>
      <c r="F980" s="41"/>
      <c r="G980" s="42"/>
      <c r="H980" s="42"/>
      <c r="I980" s="42"/>
      <c r="J980" s="42"/>
      <c r="K980" s="42"/>
      <c r="L980" s="42"/>
      <c r="M980" s="42"/>
      <c r="N980" s="42"/>
      <c r="O980" s="42"/>
      <c r="P980" s="42"/>
      <c r="Q980" s="42"/>
      <c r="R980" s="42"/>
      <c r="S980" s="42"/>
      <c r="T980" s="42"/>
      <c r="U980" s="42"/>
    </row>
    <row r="981" spans="1:21" x14ac:dyDescent="0.55000000000000004">
      <c r="A981" s="41"/>
      <c r="B981" s="41"/>
      <c r="C981" s="41"/>
      <c r="D981" s="41"/>
      <c r="E981" s="41"/>
      <c r="F981" s="41"/>
      <c r="G981" s="42"/>
      <c r="H981" s="42"/>
      <c r="I981" s="42"/>
      <c r="J981" s="42"/>
      <c r="K981" s="42"/>
      <c r="L981" s="42"/>
      <c r="M981" s="42"/>
      <c r="N981" s="42"/>
      <c r="O981" s="42"/>
      <c r="P981" s="42"/>
      <c r="Q981" s="42"/>
      <c r="R981" s="42"/>
      <c r="S981" s="42"/>
      <c r="T981" s="42"/>
      <c r="U981" s="42"/>
    </row>
    <row r="982" spans="1:21" x14ac:dyDescent="0.55000000000000004">
      <c r="A982" s="41"/>
      <c r="B982" s="41"/>
      <c r="C982" s="41"/>
      <c r="D982" s="41"/>
      <c r="E982" s="41"/>
      <c r="F982" s="41"/>
      <c r="G982" s="42"/>
      <c r="H982" s="42"/>
      <c r="I982" s="42"/>
      <c r="J982" s="42"/>
      <c r="K982" s="42"/>
      <c r="L982" s="42"/>
      <c r="M982" s="42"/>
      <c r="N982" s="42"/>
      <c r="O982" s="42"/>
      <c r="P982" s="42"/>
      <c r="Q982" s="42"/>
      <c r="R982" s="42"/>
      <c r="S982" s="42"/>
      <c r="T982" s="42"/>
      <c r="U982" s="42"/>
    </row>
    <row r="983" spans="1:21" x14ac:dyDescent="0.55000000000000004">
      <c r="A983" s="41"/>
      <c r="B983" s="41"/>
      <c r="C983" s="41"/>
      <c r="D983" s="41"/>
      <c r="E983" s="41"/>
      <c r="F983" s="41"/>
      <c r="G983" s="42"/>
      <c r="H983" s="42"/>
      <c r="I983" s="42"/>
      <c r="J983" s="42"/>
      <c r="K983" s="42"/>
      <c r="L983" s="42"/>
      <c r="M983" s="42"/>
      <c r="N983" s="42"/>
      <c r="O983" s="42"/>
      <c r="P983" s="42"/>
      <c r="Q983" s="42"/>
      <c r="R983" s="42"/>
      <c r="S983" s="42"/>
      <c r="T983" s="42"/>
      <c r="U983" s="42"/>
    </row>
    <row r="984" spans="1:21" x14ac:dyDescent="0.55000000000000004">
      <c r="A984" s="41"/>
      <c r="B984" s="41"/>
      <c r="C984" s="41"/>
      <c r="D984" s="41"/>
      <c r="E984" s="41"/>
      <c r="F984" s="41"/>
      <c r="G984" s="42"/>
      <c r="H984" s="42"/>
      <c r="I984" s="42"/>
      <c r="J984" s="42"/>
      <c r="K984" s="42"/>
      <c r="L984" s="42"/>
      <c r="M984" s="42"/>
      <c r="N984" s="42"/>
      <c r="O984" s="42"/>
      <c r="P984" s="42"/>
      <c r="Q984" s="42"/>
      <c r="R984" s="42"/>
      <c r="S984" s="42"/>
      <c r="T984" s="42"/>
      <c r="U984" s="42"/>
    </row>
    <row r="985" spans="1:21" x14ac:dyDescent="0.55000000000000004">
      <c r="A985" s="41"/>
      <c r="B985" s="41"/>
      <c r="C985" s="41"/>
      <c r="D985" s="41"/>
      <c r="E985" s="41"/>
      <c r="F985" s="41"/>
      <c r="G985" s="42"/>
      <c r="H985" s="42"/>
      <c r="I985" s="42"/>
      <c r="J985" s="42"/>
      <c r="K985" s="42"/>
      <c r="L985" s="42"/>
      <c r="M985" s="42"/>
      <c r="N985" s="42"/>
      <c r="O985" s="42"/>
      <c r="P985" s="42"/>
      <c r="Q985" s="42"/>
      <c r="R985" s="42"/>
      <c r="S985" s="42"/>
      <c r="T985" s="42"/>
      <c r="U985" s="42"/>
    </row>
    <row r="986" spans="1:21" x14ac:dyDescent="0.55000000000000004">
      <c r="A986" s="41"/>
      <c r="B986" s="41"/>
      <c r="C986" s="41"/>
      <c r="D986" s="41"/>
      <c r="E986" s="41"/>
      <c r="F986" s="41"/>
      <c r="G986" s="42"/>
      <c r="H986" s="42"/>
      <c r="I986" s="42"/>
      <c r="J986" s="42"/>
      <c r="K986" s="42"/>
      <c r="L986" s="42"/>
      <c r="M986" s="42"/>
      <c r="N986" s="42"/>
      <c r="O986" s="42"/>
      <c r="P986" s="42"/>
      <c r="Q986" s="42"/>
      <c r="R986" s="42"/>
      <c r="S986" s="42"/>
      <c r="T986" s="42"/>
      <c r="U986" s="42"/>
    </row>
    <row r="987" spans="1:21" x14ac:dyDescent="0.55000000000000004">
      <c r="A987" s="41"/>
      <c r="B987" s="41"/>
      <c r="C987" s="41"/>
      <c r="D987" s="41"/>
      <c r="E987" s="41"/>
      <c r="F987" s="41"/>
      <c r="G987" s="42"/>
      <c r="H987" s="42"/>
      <c r="I987" s="42"/>
      <c r="J987" s="42"/>
      <c r="K987" s="42"/>
      <c r="L987" s="42"/>
      <c r="M987" s="42"/>
      <c r="N987" s="42"/>
      <c r="O987" s="42"/>
      <c r="P987" s="42"/>
      <c r="Q987" s="42"/>
      <c r="R987" s="42"/>
      <c r="S987" s="42"/>
      <c r="T987" s="42"/>
      <c r="U987" s="42"/>
    </row>
    <row r="988" spans="1:21" x14ac:dyDescent="0.55000000000000004">
      <c r="A988" s="41"/>
      <c r="B988" s="41"/>
      <c r="C988" s="41"/>
      <c r="D988" s="41"/>
      <c r="E988" s="41"/>
      <c r="F988" s="41"/>
      <c r="G988" s="42"/>
      <c r="H988" s="42"/>
      <c r="I988" s="42"/>
      <c r="J988" s="42"/>
      <c r="K988" s="42"/>
      <c r="L988" s="42"/>
      <c r="M988" s="42"/>
      <c r="N988" s="42"/>
      <c r="O988" s="42"/>
      <c r="P988" s="42"/>
      <c r="Q988" s="42"/>
      <c r="R988" s="42"/>
      <c r="S988" s="42"/>
      <c r="T988" s="42"/>
      <c r="U988" s="42"/>
    </row>
    <row r="989" spans="1:21" x14ac:dyDescent="0.55000000000000004">
      <c r="A989" s="41"/>
      <c r="B989" s="41"/>
      <c r="C989" s="41"/>
      <c r="D989" s="41"/>
      <c r="E989" s="41"/>
      <c r="F989" s="41"/>
      <c r="G989" s="42"/>
      <c r="H989" s="42"/>
      <c r="I989" s="42"/>
      <c r="J989" s="42"/>
      <c r="K989" s="42"/>
      <c r="L989" s="42"/>
      <c r="M989" s="42"/>
      <c r="N989" s="42"/>
      <c r="O989" s="42"/>
      <c r="P989" s="42"/>
      <c r="Q989" s="42"/>
      <c r="R989" s="42"/>
      <c r="S989" s="42"/>
      <c r="T989" s="42"/>
      <c r="U989" s="42"/>
    </row>
    <row r="990" spans="1:21" x14ac:dyDescent="0.55000000000000004">
      <c r="A990" s="41"/>
      <c r="B990" s="41"/>
      <c r="C990" s="41"/>
      <c r="D990" s="41"/>
      <c r="E990" s="41"/>
      <c r="F990" s="41"/>
      <c r="G990" s="42"/>
      <c r="H990" s="42"/>
      <c r="I990" s="42"/>
      <c r="J990" s="42"/>
      <c r="K990" s="42"/>
      <c r="L990" s="42"/>
      <c r="M990" s="42"/>
      <c r="N990" s="42"/>
      <c r="O990" s="42"/>
      <c r="P990" s="42"/>
      <c r="Q990" s="42"/>
      <c r="R990" s="42"/>
      <c r="S990" s="42"/>
      <c r="T990" s="42"/>
      <c r="U990" s="42"/>
    </row>
    <row r="991" spans="1:21" x14ac:dyDescent="0.55000000000000004">
      <c r="A991" s="41"/>
      <c r="B991" s="41"/>
      <c r="C991" s="41"/>
      <c r="D991" s="41"/>
      <c r="E991" s="41"/>
      <c r="F991" s="41"/>
      <c r="G991" s="42"/>
      <c r="H991" s="42"/>
      <c r="I991" s="42"/>
      <c r="J991" s="42"/>
      <c r="K991" s="42"/>
      <c r="L991" s="42"/>
      <c r="M991" s="42"/>
      <c r="N991" s="42"/>
      <c r="O991" s="42"/>
      <c r="P991" s="42"/>
      <c r="Q991" s="42"/>
      <c r="R991" s="42"/>
      <c r="S991" s="42"/>
      <c r="T991" s="42"/>
      <c r="U991" s="42"/>
    </row>
    <row r="992" spans="1:21" x14ac:dyDescent="0.55000000000000004">
      <c r="A992" s="41"/>
      <c r="B992" s="41"/>
      <c r="C992" s="41"/>
      <c r="D992" s="41"/>
      <c r="E992" s="41"/>
      <c r="F992" s="41"/>
      <c r="G992" s="42"/>
      <c r="H992" s="42"/>
      <c r="I992" s="42"/>
      <c r="J992" s="42"/>
      <c r="K992" s="42"/>
      <c r="L992" s="42"/>
      <c r="M992" s="42"/>
      <c r="N992" s="42"/>
      <c r="O992" s="42"/>
      <c r="P992" s="42"/>
      <c r="Q992" s="42"/>
      <c r="R992" s="42"/>
      <c r="S992" s="42"/>
      <c r="T992" s="42"/>
      <c r="U992" s="42"/>
    </row>
    <row r="993" spans="1:21" x14ac:dyDescent="0.55000000000000004">
      <c r="A993" s="41"/>
      <c r="B993" s="41"/>
      <c r="C993" s="41"/>
      <c r="D993" s="41"/>
      <c r="E993" s="41"/>
      <c r="F993" s="41"/>
      <c r="G993" s="42"/>
      <c r="H993" s="42"/>
      <c r="I993" s="42"/>
      <c r="J993" s="42"/>
      <c r="K993" s="42"/>
      <c r="L993" s="42"/>
      <c r="M993" s="42"/>
      <c r="N993" s="42"/>
      <c r="O993" s="42"/>
      <c r="P993" s="42"/>
      <c r="Q993" s="42"/>
      <c r="R993" s="42"/>
      <c r="S993" s="42"/>
      <c r="T993" s="42"/>
      <c r="U993" s="42"/>
    </row>
    <row r="994" spans="1:21" x14ac:dyDescent="0.55000000000000004">
      <c r="A994" s="41"/>
      <c r="B994" s="41"/>
      <c r="C994" s="41"/>
      <c r="D994" s="41"/>
      <c r="E994" s="41"/>
      <c r="F994" s="41"/>
      <c r="G994" s="42"/>
      <c r="H994" s="42"/>
      <c r="I994" s="42"/>
      <c r="J994" s="42"/>
      <c r="K994" s="42"/>
      <c r="L994" s="42"/>
      <c r="M994" s="42"/>
      <c r="N994" s="42"/>
      <c r="O994" s="42"/>
      <c r="P994" s="42"/>
      <c r="Q994" s="42"/>
      <c r="R994" s="42"/>
      <c r="S994" s="42"/>
      <c r="T994" s="42"/>
      <c r="U994" s="42"/>
    </row>
    <row r="995" spans="1:21" x14ac:dyDescent="0.55000000000000004">
      <c r="A995" s="41"/>
      <c r="B995" s="41"/>
      <c r="C995" s="41"/>
      <c r="D995" s="41"/>
      <c r="E995" s="41"/>
      <c r="F995" s="41"/>
      <c r="G995" s="42"/>
      <c r="H995" s="42"/>
      <c r="I995" s="42"/>
      <c r="J995" s="42"/>
      <c r="K995" s="42"/>
      <c r="L995" s="42"/>
      <c r="M995" s="42"/>
      <c r="N995" s="42"/>
      <c r="O995" s="42"/>
      <c r="P995" s="42"/>
      <c r="Q995" s="42"/>
      <c r="R995" s="42"/>
      <c r="S995" s="42"/>
      <c r="T995" s="42"/>
      <c r="U995" s="42"/>
    </row>
    <row r="996" spans="1:21" x14ac:dyDescent="0.55000000000000004">
      <c r="A996" s="41"/>
      <c r="B996" s="41"/>
      <c r="C996" s="41"/>
      <c r="D996" s="41"/>
      <c r="E996" s="41"/>
      <c r="F996" s="41"/>
      <c r="G996" s="42"/>
      <c r="H996" s="42"/>
      <c r="I996" s="42"/>
      <c r="J996" s="42"/>
      <c r="K996" s="42"/>
      <c r="L996" s="42"/>
      <c r="M996" s="42"/>
      <c r="N996" s="42"/>
      <c r="O996" s="42"/>
      <c r="P996" s="42"/>
      <c r="Q996" s="42"/>
      <c r="R996" s="42"/>
      <c r="S996" s="42"/>
      <c r="T996" s="42"/>
      <c r="U996" s="42"/>
    </row>
    <row r="997" spans="1:21" x14ac:dyDescent="0.55000000000000004">
      <c r="A997" s="41"/>
      <c r="B997" s="41"/>
      <c r="C997" s="41"/>
      <c r="D997" s="41"/>
      <c r="E997" s="41"/>
      <c r="F997" s="41"/>
      <c r="G997" s="42"/>
      <c r="H997" s="42"/>
      <c r="I997" s="42"/>
      <c r="J997" s="42"/>
      <c r="K997" s="42"/>
      <c r="L997" s="42"/>
      <c r="M997" s="42"/>
      <c r="N997" s="42"/>
      <c r="O997" s="42"/>
      <c r="P997" s="42"/>
      <c r="Q997" s="42"/>
      <c r="R997" s="42"/>
      <c r="S997" s="42"/>
      <c r="T997" s="42"/>
      <c r="U997" s="42"/>
    </row>
    <row r="998" spans="1:21" x14ac:dyDescent="0.55000000000000004">
      <c r="A998" s="41"/>
      <c r="B998" s="41"/>
      <c r="C998" s="41"/>
      <c r="D998" s="41"/>
      <c r="E998" s="41"/>
      <c r="F998" s="41"/>
      <c r="G998" s="42"/>
      <c r="H998" s="42"/>
      <c r="I998" s="42"/>
      <c r="J998" s="42"/>
      <c r="K998" s="42"/>
      <c r="L998" s="42"/>
      <c r="M998" s="42"/>
      <c r="N998" s="42"/>
      <c r="O998" s="42"/>
      <c r="P998" s="42"/>
      <c r="Q998" s="42"/>
      <c r="R998" s="42"/>
      <c r="S998" s="42"/>
      <c r="T998" s="42"/>
      <c r="U998" s="42"/>
    </row>
    <row r="999" spans="1:21" x14ac:dyDescent="0.55000000000000004">
      <c r="A999" s="41"/>
      <c r="B999" s="41"/>
      <c r="C999" s="41"/>
      <c r="D999" s="41"/>
      <c r="E999" s="41"/>
      <c r="F999" s="41"/>
      <c r="G999" s="42"/>
      <c r="H999" s="42"/>
      <c r="I999" s="42"/>
      <c r="J999" s="42"/>
      <c r="K999" s="42"/>
      <c r="L999" s="42"/>
      <c r="M999" s="42"/>
      <c r="N999" s="42"/>
      <c r="O999" s="42"/>
      <c r="P999" s="42"/>
      <c r="Q999" s="42"/>
      <c r="R999" s="42"/>
      <c r="S999" s="42"/>
      <c r="T999" s="42"/>
      <c r="U999" s="42"/>
    </row>
    <row r="1000" spans="1:21" x14ac:dyDescent="0.55000000000000004">
      <c r="A1000" s="41"/>
      <c r="B1000" s="41"/>
      <c r="C1000" s="41"/>
      <c r="D1000" s="41"/>
      <c r="E1000" s="41"/>
      <c r="F1000" s="41"/>
      <c r="G1000" s="42"/>
      <c r="H1000" s="42"/>
      <c r="I1000" s="42"/>
      <c r="J1000" s="42"/>
      <c r="K1000" s="42"/>
      <c r="L1000" s="42"/>
      <c r="M1000" s="42"/>
      <c r="N1000" s="42"/>
      <c r="O1000" s="42"/>
      <c r="P1000" s="42"/>
      <c r="Q1000" s="42"/>
      <c r="R1000" s="42"/>
      <c r="S1000" s="42"/>
      <c r="T1000" s="42"/>
      <c r="U1000" s="42"/>
    </row>
    <row r="1001" spans="1:21" x14ac:dyDescent="0.55000000000000004">
      <c r="A1001" s="41"/>
      <c r="B1001" s="41"/>
      <c r="C1001" s="41"/>
      <c r="D1001" s="41"/>
      <c r="E1001" s="41"/>
      <c r="F1001" s="41"/>
      <c r="G1001" s="42"/>
      <c r="H1001" s="42"/>
      <c r="I1001" s="42"/>
      <c r="J1001" s="42"/>
      <c r="K1001" s="42"/>
      <c r="L1001" s="42"/>
      <c r="M1001" s="42"/>
      <c r="N1001" s="42"/>
      <c r="O1001" s="42"/>
      <c r="P1001" s="42"/>
      <c r="Q1001" s="42"/>
      <c r="R1001" s="42"/>
      <c r="S1001" s="42"/>
      <c r="T1001" s="42"/>
      <c r="U1001" s="42"/>
    </row>
    <row r="1002" spans="1:21" x14ac:dyDescent="0.55000000000000004">
      <c r="A1002" s="41"/>
      <c r="B1002" s="41"/>
      <c r="C1002" s="41"/>
      <c r="D1002" s="41"/>
      <c r="E1002" s="41"/>
      <c r="F1002" s="41"/>
      <c r="G1002" s="42"/>
      <c r="H1002" s="42"/>
      <c r="I1002" s="42"/>
      <c r="J1002" s="42"/>
      <c r="K1002" s="42"/>
      <c r="L1002" s="42"/>
      <c r="M1002" s="42"/>
      <c r="N1002" s="42"/>
      <c r="O1002" s="42"/>
      <c r="P1002" s="42"/>
      <c r="Q1002" s="42"/>
      <c r="R1002" s="42"/>
      <c r="S1002" s="42"/>
      <c r="T1002" s="42"/>
      <c r="U1002" s="42"/>
    </row>
    <row r="1003" spans="1:21" x14ac:dyDescent="0.55000000000000004">
      <c r="A1003" s="41"/>
      <c r="B1003" s="41"/>
      <c r="C1003" s="41"/>
      <c r="D1003" s="41"/>
      <c r="E1003" s="41"/>
      <c r="F1003" s="41"/>
      <c r="G1003" s="42"/>
      <c r="H1003" s="42"/>
      <c r="I1003" s="42"/>
      <c r="J1003" s="42"/>
      <c r="K1003" s="42"/>
      <c r="L1003" s="42"/>
      <c r="M1003" s="42"/>
      <c r="N1003" s="42"/>
      <c r="O1003" s="42"/>
      <c r="P1003" s="42"/>
      <c r="Q1003" s="42"/>
      <c r="R1003" s="42"/>
      <c r="S1003" s="42"/>
      <c r="T1003" s="42"/>
      <c r="U1003" s="42"/>
    </row>
    <row r="1004" spans="1:21" x14ac:dyDescent="0.55000000000000004">
      <c r="A1004" s="41"/>
      <c r="B1004" s="41"/>
      <c r="C1004" s="41"/>
      <c r="D1004" s="41"/>
      <c r="E1004" s="41"/>
      <c r="F1004" s="41"/>
      <c r="G1004" s="42"/>
      <c r="H1004" s="42"/>
      <c r="I1004" s="42"/>
      <c r="J1004" s="42"/>
      <c r="K1004" s="42"/>
      <c r="L1004" s="42"/>
      <c r="M1004" s="42"/>
      <c r="N1004" s="42"/>
      <c r="O1004" s="42"/>
      <c r="P1004" s="42"/>
      <c r="Q1004" s="42"/>
      <c r="R1004" s="42"/>
      <c r="S1004" s="42"/>
      <c r="T1004" s="42"/>
      <c r="U1004" s="42"/>
    </row>
    <row r="1005" spans="1:21" x14ac:dyDescent="0.55000000000000004">
      <c r="A1005" s="41"/>
      <c r="B1005" s="41"/>
      <c r="C1005" s="41"/>
      <c r="D1005" s="41"/>
      <c r="E1005" s="41"/>
      <c r="F1005" s="41"/>
      <c r="G1005" s="42"/>
      <c r="H1005" s="42"/>
      <c r="I1005" s="42"/>
      <c r="J1005" s="42"/>
      <c r="K1005" s="42"/>
      <c r="L1005" s="42"/>
      <c r="M1005" s="42"/>
      <c r="N1005" s="42"/>
      <c r="O1005" s="42"/>
      <c r="P1005" s="42"/>
      <c r="Q1005" s="42"/>
      <c r="R1005" s="42"/>
      <c r="S1005" s="42"/>
      <c r="T1005" s="42"/>
      <c r="U1005" s="42"/>
    </row>
    <row r="1006" spans="1:21" x14ac:dyDescent="0.55000000000000004">
      <c r="A1006" s="41"/>
      <c r="B1006" s="41"/>
      <c r="C1006" s="41"/>
      <c r="D1006" s="41"/>
      <c r="E1006" s="41"/>
      <c r="F1006" s="41"/>
      <c r="G1006" s="42"/>
      <c r="H1006" s="42"/>
      <c r="I1006" s="42"/>
      <c r="J1006" s="42"/>
      <c r="K1006" s="42"/>
      <c r="L1006" s="42"/>
      <c r="M1006" s="42"/>
      <c r="N1006" s="42"/>
      <c r="O1006" s="42"/>
      <c r="P1006" s="42"/>
      <c r="Q1006" s="42"/>
      <c r="R1006" s="42"/>
      <c r="S1006" s="42"/>
      <c r="T1006" s="42"/>
      <c r="U1006" s="42"/>
    </row>
    <row r="1007" spans="1:21" x14ac:dyDescent="0.55000000000000004">
      <c r="A1007" s="41"/>
      <c r="B1007" s="41"/>
      <c r="C1007" s="41"/>
      <c r="D1007" s="41"/>
      <c r="E1007" s="41"/>
      <c r="F1007" s="41"/>
      <c r="G1007" s="42"/>
      <c r="H1007" s="42"/>
      <c r="I1007" s="42"/>
      <c r="J1007" s="42"/>
      <c r="K1007" s="42"/>
      <c r="L1007" s="42"/>
      <c r="M1007" s="42"/>
      <c r="N1007" s="42"/>
      <c r="O1007" s="42"/>
      <c r="P1007" s="42"/>
      <c r="Q1007" s="42"/>
      <c r="R1007" s="42"/>
      <c r="S1007" s="42"/>
      <c r="T1007" s="42"/>
      <c r="U1007" s="42"/>
    </row>
    <row r="1008" spans="1:21" x14ac:dyDescent="0.55000000000000004">
      <c r="A1008" s="41"/>
      <c r="B1008" s="41"/>
      <c r="C1008" s="41"/>
      <c r="D1008" s="41"/>
      <c r="E1008" s="41"/>
      <c r="F1008" s="41"/>
      <c r="G1008" s="42"/>
      <c r="H1008" s="42"/>
      <c r="I1008" s="42"/>
      <c r="J1008" s="42"/>
      <c r="K1008" s="42"/>
      <c r="L1008" s="42"/>
      <c r="M1008" s="42"/>
      <c r="N1008" s="42"/>
      <c r="O1008" s="42"/>
      <c r="P1008" s="42"/>
      <c r="Q1008" s="42"/>
      <c r="R1008" s="42"/>
      <c r="S1008" s="42"/>
      <c r="T1008" s="42"/>
      <c r="U1008" s="42"/>
    </row>
  </sheetData>
  <sheetProtection formatCells="0" formatColumns="0" formatRows="0" insertColumns="0" insertRows="0" insertHyperlinks="0" deleteColumns="0" deleteRows="0" sort="0" autoFilter="0" pivotTables="0"/>
  <mergeCells count="897">
    <mergeCell ref="A1:U1"/>
    <mergeCell ref="A2:U2"/>
    <mergeCell ref="A3:U3"/>
    <mergeCell ref="A4:A5"/>
    <mergeCell ref="B4:B5"/>
    <mergeCell ref="C4:C5"/>
    <mergeCell ref="D4:D5"/>
    <mergeCell ref="E4:G4"/>
    <mergeCell ref="H4:H5"/>
    <mergeCell ref="I4:T4"/>
    <mergeCell ref="U4:U5"/>
    <mergeCell ref="A6:U6"/>
    <mergeCell ref="A7:A10"/>
    <mergeCell ref="B7:B10"/>
    <mergeCell ref="C7:C10"/>
    <mergeCell ref="D7:D10"/>
    <mergeCell ref="G7:G10"/>
    <mergeCell ref="H7:H10"/>
    <mergeCell ref="I7:I10"/>
    <mergeCell ref="J7:J10"/>
    <mergeCell ref="Q7:Q10"/>
    <mergeCell ref="R7:R10"/>
    <mergeCell ref="S7:S10"/>
    <mergeCell ref="T7:T10"/>
    <mergeCell ref="U7:U10"/>
    <mergeCell ref="O7:O10"/>
    <mergeCell ref="P7:P10"/>
    <mergeCell ref="A11:A16"/>
    <mergeCell ref="B11:B16"/>
    <mergeCell ref="C11:C16"/>
    <mergeCell ref="D11:D16"/>
    <mergeCell ref="G11:G16"/>
    <mergeCell ref="K7:K10"/>
    <mergeCell ref="L7:L10"/>
    <mergeCell ref="M7:M10"/>
    <mergeCell ref="N7:N10"/>
    <mergeCell ref="T11:T16"/>
    <mergeCell ref="U11:U16"/>
    <mergeCell ref="A17:A19"/>
    <mergeCell ref="B17:B19"/>
    <mergeCell ref="C17:C19"/>
    <mergeCell ref="D17:D19"/>
    <mergeCell ref="G17:G19"/>
    <mergeCell ref="H17:H19"/>
    <mergeCell ref="I17:I19"/>
    <mergeCell ref="J17:J19"/>
    <mergeCell ref="N11:N16"/>
    <mergeCell ref="O11:O16"/>
    <mergeCell ref="P11:P16"/>
    <mergeCell ref="Q11:Q16"/>
    <mergeCell ref="R11:R16"/>
    <mergeCell ref="S11:S16"/>
    <mergeCell ref="H11:H16"/>
    <mergeCell ref="I11:I16"/>
    <mergeCell ref="J11:J16"/>
    <mergeCell ref="K11:K16"/>
    <mergeCell ref="L11:L16"/>
    <mergeCell ref="M11:M16"/>
    <mergeCell ref="Q17:Q19"/>
    <mergeCell ref="R17:R19"/>
    <mergeCell ref="A20:A23"/>
    <mergeCell ref="B20:B23"/>
    <mergeCell ref="C20:C23"/>
    <mergeCell ref="D20:D23"/>
    <mergeCell ref="G20:G23"/>
    <mergeCell ref="K17:K19"/>
    <mergeCell ref="L17:L19"/>
    <mergeCell ref="M17:M19"/>
    <mergeCell ref="N17:N19"/>
    <mergeCell ref="N20:N23"/>
    <mergeCell ref="H20:H23"/>
    <mergeCell ref="I20:I23"/>
    <mergeCell ref="J20:J23"/>
    <mergeCell ref="K20:K23"/>
    <mergeCell ref="L20:L23"/>
    <mergeCell ref="M20:M23"/>
    <mergeCell ref="S17:S19"/>
    <mergeCell ref="T17:T19"/>
    <mergeCell ref="Q24:Q25"/>
    <mergeCell ref="R24:R25"/>
    <mergeCell ref="S24:S25"/>
    <mergeCell ref="T24:T25"/>
    <mergeCell ref="U24:U25"/>
    <mergeCell ref="U17:U19"/>
    <mergeCell ref="O17:O19"/>
    <mergeCell ref="P17:P19"/>
    <mergeCell ref="T20:T23"/>
    <mergeCell ref="U20:U23"/>
    <mergeCell ref="O20:O23"/>
    <mergeCell ref="P20:P23"/>
    <mergeCell ref="Q20:Q23"/>
    <mergeCell ref="R20:R23"/>
    <mergeCell ref="S20:S23"/>
    <mergeCell ref="A26:D26"/>
    <mergeCell ref="K24:K25"/>
    <mergeCell ref="L24:L25"/>
    <mergeCell ref="M24:M25"/>
    <mergeCell ref="N24:N25"/>
    <mergeCell ref="O24:O25"/>
    <mergeCell ref="P24:P25"/>
    <mergeCell ref="A24:A25"/>
    <mergeCell ref="B24:B25"/>
    <mergeCell ref="C24:C25"/>
    <mergeCell ref="D24:D25"/>
    <mergeCell ref="G24:G25"/>
    <mergeCell ref="H24:H25"/>
    <mergeCell ref="I24:I25"/>
    <mergeCell ref="J24:J25"/>
    <mergeCell ref="A27:U27"/>
    <mergeCell ref="A28:A29"/>
    <mergeCell ref="B28:B29"/>
    <mergeCell ref="C28:C29"/>
    <mergeCell ref="D28:D29"/>
    <mergeCell ref="G28:G29"/>
    <mergeCell ref="H28:H29"/>
    <mergeCell ref="I28:I29"/>
    <mergeCell ref="J28:J29"/>
    <mergeCell ref="K28:K29"/>
    <mergeCell ref="R28:R29"/>
    <mergeCell ref="S28:S29"/>
    <mergeCell ref="T28:T29"/>
    <mergeCell ref="U28:U29"/>
    <mergeCell ref="O28:O29"/>
    <mergeCell ref="P28:P29"/>
    <mergeCell ref="Q28:Q29"/>
    <mergeCell ref="A30:A31"/>
    <mergeCell ref="B30:B31"/>
    <mergeCell ref="C30:C31"/>
    <mergeCell ref="D30:D31"/>
    <mergeCell ref="G30:G31"/>
    <mergeCell ref="H30:H31"/>
    <mergeCell ref="L28:L29"/>
    <mergeCell ref="M28:M29"/>
    <mergeCell ref="N28:N29"/>
    <mergeCell ref="U30:U31"/>
    <mergeCell ref="A32:A34"/>
    <mergeCell ref="B32:B34"/>
    <mergeCell ref="C32:C34"/>
    <mergeCell ref="D32:D34"/>
    <mergeCell ref="G32:G34"/>
    <mergeCell ref="H32:H34"/>
    <mergeCell ref="I32:I34"/>
    <mergeCell ref="J32:J34"/>
    <mergeCell ref="K32:K34"/>
    <mergeCell ref="O30:O31"/>
    <mergeCell ref="P30:P31"/>
    <mergeCell ref="Q30:Q31"/>
    <mergeCell ref="R30:R31"/>
    <mergeCell ref="S30:S31"/>
    <mergeCell ref="T30:T31"/>
    <mergeCell ref="I30:I31"/>
    <mergeCell ref="J30:J31"/>
    <mergeCell ref="K30:K31"/>
    <mergeCell ref="L30:L31"/>
    <mergeCell ref="M30:M31"/>
    <mergeCell ref="N30:N31"/>
    <mergeCell ref="R32:R34"/>
    <mergeCell ref="S32:S34"/>
    <mergeCell ref="T32:T34"/>
    <mergeCell ref="U32:U34"/>
    <mergeCell ref="A35:A38"/>
    <mergeCell ref="B35:B38"/>
    <mergeCell ref="C35:C38"/>
    <mergeCell ref="D35:D38"/>
    <mergeCell ref="G35:G38"/>
    <mergeCell ref="H35:H38"/>
    <mergeCell ref="L32:L34"/>
    <mergeCell ref="M32:M34"/>
    <mergeCell ref="N32:N34"/>
    <mergeCell ref="O32:O34"/>
    <mergeCell ref="P32:P34"/>
    <mergeCell ref="Q32:Q34"/>
    <mergeCell ref="U35:U38"/>
    <mergeCell ref="O35:O38"/>
    <mergeCell ref="P35:P38"/>
    <mergeCell ref="Q35:Q38"/>
    <mergeCell ref="R35:R38"/>
    <mergeCell ref="S35:S38"/>
    <mergeCell ref="T35:T38"/>
    <mergeCell ref="I35:I38"/>
    <mergeCell ref="J35:J38"/>
    <mergeCell ref="K35:K38"/>
    <mergeCell ref="A39:A41"/>
    <mergeCell ref="B39:B41"/>
    <mergeCell ref="C39:C41"/>
    <mergeCell ref="D39:D41"/>
    <mergeCell ref="G39:G41"/>
    <mergeCell ref="H39:H41"/>
    <mergeCell ref="I39:I41"/>
    <mergeCell ref="J39:J41"/>
    <mergeCell ref="K39:K41"/>
    <mergeCell ref="L35:L38"/>
    <mergeCell ref="M35:M38"/>
    <mergeCell ref="N35:N38"/>
    <mergeCell ref="R39:R41"/>
    <mergeCell ref="S39:S41"/>
    <mergeCell ref="T39:T41"/>
    <mergeCell ref="U39:U41"/>
    <mergeCell ref="A42:A43"/>
    <mergeCell ref="B42:B43"/>
    <mergeCell ref="C42:C43"/>
    <mergeCell ref="D42:D43"/>
    <mergeCell ref="G42:G43"/>
    <mergeCell ref="H42:H43"/>
    <mergeCell ref="L39:L41"/>
    <mergeCell ref="M39:M41"/>
    <mergeCell ref="N39:N41"/>
    <mergeCell ref="O39:O41"/>
    <mergeCell ref="P39:P41"/>
    <mergeCell ref="Q39:Q41"/>
    <mergeCell ref="U42:U43"/>
    <mergeCell ref="O42:O43"/>
    <mergeCell ref="P42:P43"/>
    <mergeCell ref="Q42:Q43"/>
    <mergeCell ref="R42:R43"/>
    <mergeCell ref="A44:A54"/>
    <mergeCell ref="B44:B54"/>
    <mergeCell ref="C44:C54"/>
    <mergeCell ref="D44:D54"/>
    <mergeCell ref="G44:G54"/>
    <mergeCell ref="H44:H54"/>
    <mergeCell ref="I44:I54"/>
    <mergeCell ref="J44:J54"/>
    <mergeCell ref="K44:K54"/>
    <mergeCell ref="S42:S43"/>
    <mergeCell ref="T42:T43"/>
    <mergeCell ref="I42:I43"/>
    <mergeCell ref="J42:J43"/>
    <mergeCell ref="K42:K43"/>
    <mergeCell ref="L42:L43"/>
    <mergeCell ref="M42:M43"/>
    <mergeCell ref="N42:N43"/>
    <mergeCell ref="R44:R54"/>
    <mergeCell ref="S44:S54"/>
    <mergeCell ref="T44:T54"/>
    <mergeCell ref="U44:U54"/>
    <mergeCell ref="A55:A61"/>
    <mergeCell ref="B55:B61"/>
    <mergeCell ref="C55:C61"/>
    <mergeCell ref="D55:D61"/>
    <mergeCell ref="G55:G61"/>
    <mergeCell ref="H55:H61"/>
    <mergeCell ref="L44:L54"/>
    <mergeCell ref="M44:M54"/>
    <mergeCell ref="N44:N54"/>
    <mergeCell ref="O44:O54"/>
    <mergeCell ref="P44:P54"/>
    <mergeCell ref="Q44:Q54"/>
    <mergeCell ref="U55:U61"/>
    <mergeCell ref="O55:O61"/>
    <mergeCell ref="P55:P61"/>
    <mergeCell ref="Q55:Q61"/>
    <mergeCell ref="R55:R61"/>
    <mergeCell ref="S55:S61"/>
    <mergeCell ref="T55:T61"/>
    <mergeCell ref="I55:I61"/>
    <mergeCell ref="J55:J61"/>
    <mergeCell ref="K55:K61"/>
    <mergeCell ref="L55:L61"/>
    <mergeCell ref="A62:A63"/>
    <mergeCell ref="B62:B63"/>
    <mergeCell ref="C62:C63"/>
    <mergeCell ref="D62:D63"/>
    <mergeCell ref="G62:G63"/>
    <mergeCell ref="H62:H63"/>
    <mergeCell ref="I62:I63"/>
    <mergeCell ref="J62:J63"/>
    <mergeCell ref="K62:K63"/>
    <mergeCell ref="M55:M61"/>
    <mergeCell ref="N55:N61"/>
    <mergeCell ref="R62:R63"/>
    <mergeCell ref="S62:S63"/>
    <mergeCell ref="T62:T63"/>
    <mergeCell ref="U62:U63"/>
    <mergeCell ref="A64:A73"/>
    <mergeCell ref="B64:B73"/>
    <mergeCell ref="C64:C73"/>
    <mergeCell ref="D64:D73"/>
    <mergeCell ref="G64:G73"/>
    <mergeCell ref="H64:H73"/>
    <mergeCell ref="L62:L63"/>
    <mergeCell ref="M62:M63"/>
    <mergeCell ref="N62:N63"/>
    <mergeCell ref="O62:O63"/>
    <mergeCell ref="P62:P63"/>
    <mergeCell ref="Q62:Q63"/>
    <mergeCell ref="U64:U73"/>
    <mergeCell ref="O64:O73"/>
    <mergeCell ref="P64:P73"/>
    <mergeCell ref="Q64:Q73"/>
    <mergeCell ref="R64:R73"/>
    <mergeCell ref="S64:S73"/>
    <mergeCell ref="A74:A82"/>
    <mergeCell ref="B74:B82"/>
    <mergeCell ref="C74:C82"/>
    <mergeCell ref="D74:D82"/>
    <mergeCell ref="G74:G82"/>
    <mergeCell ref="H74:H82"/>
    <mergeCell ref="I74:I82"/>
    <mergeCell ref="J74:J82"/>
    <mergeCell ref="K74:K82"/>
    <mergeCell ref="T64:T73"/>
    <mergeCell ref="I64:I73"/>
    <mergeCell ref="J64:J73"/>
    <mergeCell ref="K64:K73"/>
    <mergeCell ref="L64:L73"/>
    <mergeCell ref="M64:M73"/>
    <mergeCell ref="N64:N73"/>
    <mergeCell ref="R74:R82"/>
    <mergeCell ref="S74:S82"/>
    <mergeCell ref="T74:T82"/>
    <mergeCell ref="U74:U82"/>
    <mergeCell ref="A83:A85"/>
    <mergeCell ref="B83:B85"/>
    <mergeCell ref="C83:C85"/>
    <mergeCell ref="D83:D85"/>
    <mergeCell ref="G83:G85"/>
    <mergeCell ref="H83:H85"/>
    <mergeCell ref="L74:L82"/>
    <mergeCell ref="M74:M82"/>
    <mergeCell ref="N74:N82"/>
    <mergeCell ref="O74:O82"/>
    <mergeCell ref="P74:P82"/>
    <mergeCell ref="Q74:Q82"/>
    <mergeCell ref="U83:U85"/>
    <mergeCell ref="O83:O85"/>
    <mergeCell ref="P83:P85"/>
    <mergeCell ref="Q83:Q85"/>
    <mergeCell ref="R83:R85"/>
    <mergeCell ref="S83:S85"/>
    <mergeCell ref="T83:T85"/>
    <mergeCell ref="I83:I85"/>
    <mergeCell ref="J83:J85"/>
    <mergeCell ref="K83:K85"/>
    <mergeCell ref="L83:L85"/>
    <mergeCell ref="A86:A87"/>
    <mergeCell ref="B86:B87"/>
    <mergeCell ref="C86:C87"/>
    <mergeCell ref="D86:D87"/>
    <mergeCell ref="G86:G87"/>
    <mergeCell ref="H86:H87"/>
    <mergeCell ref="I86:I87"/>
    <mergeCell ref="J86:J87"/>
    <mergeCell ref="K86:K87"/>
    <mergeCell ref="M83:M85"/>
    <mergeCell ref="N83:N85"/>
    <mergeCell ref="R86:R87"/>
    <mergeCell ref="S86:S87"/>
    <mergeCell ref="T86:T87"/>
    <mergeCell ref="U86:U87"/>
    <mergeCell ref="A88:A91"/>
    <mergeCell ref="B88:B91"/>
    <mergeCell ref="C88:C91"/>
    <mergeCell ref="D88:D91"/>
    <mergeCell ref="G88:G91"/>
    <mergeCell ref="H88:H91"/>
    <mergeCell ref="L86:L87"/>
    <mergeCell ref="M86:M87"/>
    <mergeCell ref="N86:N87"/>
    <mergeCell ref="O86:O87"/>
    <mergeCell ref="P86:P87"/>
    <mergeCell ref="Q86:Q87"/>
    <mergeCell ref="U88:U91"/>
    <mergeCell ref="O88:O91"/>
    <mergeCell ref="P88:P91"/>
    <mergeCell ref="Q88:Q91"/>
    <mergeCell ref="R88:R91"/>
    <mergeCell ref="S88:S91"/>
    <mergeCell ref="A92:A93"/>
    <mergeCell ref="B92:B93"/>
    <mergeCell ref="C92:C93"/>
    <mergeCell ref="D92:D93"/>
    <mergeCell ref="G92:G93"/>
    <mergeCell ref="H92:H93"/>
    <mergeCell ref="I92:I93"/>
    <mergeCell ref="J92:J93"/>
    <mergeCell ref="K92:K93"/>
    <mergeCell ref="T88:T91"/>
    <mergeCell ref="I88:I91"/>
    <mergeCell ref="J88:J91"/>
    <mergeCell ref="K88:K91"/>
    <mergeCell ref="L88:L91"/>
    <mergeCell ref="M88:M91"/>
    <mergeCell ref="N88:N91"/>
    <mergeCell ref="A94:A97"/>
    <mergeCell ref="B94:B97"/>
    <mergeCell ref="C94:C97"/>
    <mergeCell ref="D94:D97"/>
    <mergeCell ref="G94:G97"/>
    <mergeCell ref="H94:H97"/>
    <mergeCell ref="L92:L93"/>
    <mergeCell ref="M92:M93"/>
    <mergeCell ref="N92:N93"/>
    <mergeCell ref="J94:J97"/>
    <mergeCell ref="K94:K97"/>
    <mergeCell ref="L94:L97"/>
    <mergeCell ref="M94:M97"/>
    <mergeCell ref="N94:N97"/>
    <mergeCell ref="R92:R93"/>
    <mergeCell ref="S92:S93"/>
    <mergeCell ref="T92:T93"/>
    <mergeCell ref="U92:U93"/>
    <mergeCell ref="O92:O93"/>
    <mergeCell ref="P92:P93"/>
    <mergeCell ref="Q92:Q93"/>
    <mergeCell ref="U105:U108"/>
    <mergeCell ref="J105:J108"/>
    <mergeCell ref="K105:K108"/>
    <mergeCell ref="L105:L108"/>
    <mergeCell ref="M105:M108"/>
    <mergeCell ref="N105:N108"/>
    <mergeCell ref="O105:O108"/>
    <mergeCell ref="U94:U97"/>
    <mergeCell ref="O94:O97"/>
    <mergeCell ref="P94:P97"/>
    <mergeCell ref="Q94:Q97"/>
    <mergeCell ref="R94:R97"/>
    <mergeCell ref="S94:S97"/>
    <mergeCell ref="T94:T97"/>
    <mergeCell ref="I94:I97"/>
    <mergeCell ref="C109:C113"/>
    <mergeCell ref="D109:D113"/>
    <mergeCell ref="G109:G113"/>
    <mergeCell ref="H109:H113"/>
    <mergeCell ref="P105:P108"/>
    <mergeCell ref="Q105:Q108"/>
    <mergeCell ref="R105:R108"/>
    <mergeCell ref="S105:S108"/>
    <mergeCell ref="A98:D98"/>
    <mergeCell ref="A104:U104"/>
    <mergeCell ref="A105:A108"/>
    <mergeCell ref="B105:B108"/>
    <mergeCell ref="C105:C108"/>
    <mergeCell ref="D105:D108"/>
    <mergeCell ref="G105:G108"/>
    <mergeCell ref="H105:H108"/>
    <mergeCell ref="I105:I108"/>
    <mergeCell ref="T105:T108"/>
    <mergeCell ref="U109:U113"/>
    <mergeCell ref="O109:O113"/>
    <mergeCell ref="P109:P113"/>
    <mergeCell ref="Q109:Q113"/>
    <mergeCell ref="R109:R113"/>
    <mergeCell ref="A114:A120"/>
    <mergeCell ref="B114:B120"/>
    <mergeCell ref="C114:C120"/>
    <mergeCell ref="D114:D120"/>
    <mergeCell ref="G114:G120"/>
    <mergeCell ref="H114:H120"/>
    <mergeCell ref="I114:I120"/>
    <mergeCell ref="J114:J120"/>
    <mergeCell ref="K114:K120"/>
    <mergeCell ref="S109:S113"/>
    <mergeCell ref="T109:T113"/>
    <mergeCell ref="I109:I113"/>
    <mergeCell ref="J109:J113"/>
    <mergeCell ref="K109:K113"/>
    <mergeCell ref="L109:L113"/>
    <mergeCell ref="M109:M113"/>
    <mergeCell ref="N109:N113"/>
    <mergeCell ref="A109:A113"/>
    <mergeCell ref="B109:B113"/>
    <mergeCell ref="R114:R120"/>
    <mergeCell ref="S114:S120"/>
    <mergeCell ref="T114:T120"/>
    <mergeCell ref="U114:U120"/>
    <mergeCell ref="A121:A122"/>
    <mergeCell ref="B121:B122"/>
    <mergeCell ref="C121:C122"/>
    <mergeCell ref="D121:D122"/>
    <mergeCell ref="G121:G122"/>
    <mergeCell ref="H121:H122"/>
    <mergeCell ref="L114:L120"/>
    <mergeCell ref="M114:M120"/>
    <mergeCell ref="N114:N120"/>
    <mergeCell ref="O114:O120"/>
    <mergeCell ref="P114:P120"/>
    <mergeCell ref="Q114:Q120"/>
    <mergeCell ref="U121:U122"/>
    <mergeCell ref="O121:O122"/>
    <mergeCell ref="P121:P122"/>
    <mergeCell ref="Q121:Q122"/>
    <mergeCell ref="R121:R122"/>
    <mergeCell ref="S121:S122"/>
    <mergeCell ref="T121:T122"/>
    <mergeCell ref="I121:I122"/>
    <mergeCell ref="J121:J122"/>
    <mergeCell ref="K121:K122"/>
    <mergeCell ref="L121:L122"/>
    <mergeCell ref="M121:M122"/>
    <mergeCell ref="N121:N122"/>
    <mergeCell ref="R123:R125"/>
    <mergeCell ref="S123:S125"/>
    <mergeCell ref="T123:T125"/>
    <mergeCell ref="U123:U125"/>
    <mergeCell ref="O123:O125"/>
    <mergeCell ref="P123:P125"/>
    <mergeCell ref="Q123:Q125"/>
    <mergeCell ref="J123:J125"/>
    <mergeCell ref="K123:K125"/>
    <mergeCell ref="A126:A128"/>
    <mergeCell ref="B126:B128"/>
    <mergeCell ref="C126:C128"/>
    <mergeCell ref="D126:D128"/>
    <mergeCell ref="G126:G128"/>
    <mergeCell ref="H126:H128"/>
    <mergeCell ref="L123:L125"/>
    <mergeCell ref="M123:M125"/>
    <mergeCell ref="N123:N125"/>
    <mergeCell ref="A123:A125"/>
    <mergeCell ref="B123:B125"/>
    <mergeCell ref="C123:C125"/>
    <mergeCell ref="D123:D125"/>
    <mergeCell ref="G123:G125"/>
    <mergeCell ref="H123:H125"/>
    <mergeCell ref="I123:I125"/>
    <mergeCell ref="U126:U128"/>
    <mergeCell ref="A129:A137"/>
    <mergeCell ref="B129:B137"/>
    <mergeCell ref="C129:C137"/>
    <mergeCell ref="D129:D137"/>
    <mergeCell ref="G129:G137"/>
    <mergeCell ref="H129:H137"/>
    <mergeCell ref="I129:I137"/>
    <mergeCell ref="J129:J137"/>
    <mergeCell ref="K129:K137"/>
    <mergeCell ref="O126:O128"/>
    <mergeCell ref="P126:P128"/>
    <mergeCell ref="Q126:Q128"/>
    <mergeCell ref="R126:R128"/>
    <mergeCell ref="S126:S128"/>
    <mergeCell ref="T126:T128"/>
    <mergeCell ref="I126:I128"/>
    <mergeCell ref="J126:J128"/>
    <mergeCell ref="K126:K128"/>
    <mergeCell ref="L126:L128"/>
    <mergeCell ref="M126:M128"/>
    <mergeCell ref="N126:N128"/>
    <mergeCell ref="R129:R137"/>
    <mergeCell ref="S129:S137"/>
    <mergeCell ref="T129:T137"/>
    <mergeCell ref="U129:U137"/>
    <mergeCell ref="A138:A140"/>
    <mergeCell ref="B138:B140"/>
    <mergeCell ref="C138:C140"/>
    <mergeCell ref="D138:D140"/>
    <mergeCell ref="G138:G140"/>
    <mergeCell ref="H138:H140"/>
    <mergeCell ref="L129:L137"/>
    <mergeCell ref="M129:M137"/>
    <mergeCell ref="N129:N137"/>
    <mergeCell ref="O129:O137"/>
    <mergeCell ref="P129:P137"/>
    <mergeCell ref="Q129:Q137"/>
    <mergeCell ref="U138:U140"/>
    <mergeCell ref="O138:O140"/>
    <mergeCell ref="P138:P140"/>
    <mergeCell ref="Q138:Q140"/>
    <mergeCell ref="R138:R140"/>
    <mergeCell ref="S138:S140"/>
    <mergeCell ref="T138:T140"/>
    <mergeCell ref="I138:I140"/>
    <mergeCell ref="J138:J140"/>
    <mergeCell ref="K138:K140"/>
    <mergeCell ref="A141:A143"/>
    <mergeCell ref="B141:B143"/>
    <mergeCell ref="C141:C143"/>
    <mergeCell ref="D141:D143"/>
    <mergeCell ref="G141:G143"/>
    <mergeCell ref="H141:H143"/>
    <mergeCell ref="I141:I143"/>
    <mergeCell ref="J141:J143"/>
    <mergeCell ref="K141:K143"/>
    <mergeCell ref="L138:L140"/>
    <mergeCell ref="M138:M140"/>
    <mergeCell ref="N138:N140"/>
    <mergeCell ref="R141:R143"/>
    <mergeCell ref="S141:S143"/>
    <mergeCell ref="T141:T143"/>
    <mergeCell ref="U141:U143"/>
    <mergeCell ref="A144:A151"/>
    <mergeCell ref="B144:B151"/>
    <mergeCell ref="C144:C151"/>
    <mergeCell ref="D144:D151"/>
    <mergeCell ref="G144:G151"/>
    <mergeCell ref="H144:H151"/>
    <mergeCell ref="L141:L143"/>
    <mergeCell ref="M141:M143"/>
    <mergeCell ref="N141:N143"/>
    <mergeCell ref="O141:O143"/>
    <mergeCell ref="P141:P143"/>
    <mergeCell ref="Q141:Q143"/>
    <mergeCell ref="U144:U151"/>
    <mergeCell ref="O144:O151"/>
    <mergeCell ref="P144:P151"/>
    <mergeCell ref="Q144:Q151"/>
    <mergeCell ref="R144:R151"/>
    <mergeCell ref="A152:D152"/>
    <mergeCell ref="A156:U156"/>
    <mergeCell ref="A157:U157"/>
    <mergeCell ref="A158:U158"/>
    <mergeCell ref="A159:A162"/>
    <mergeCell ref="B159:B162"/>
    <mergeCell ref="C159:C162"/>
    <mergeCell ref="D159:D162"/>
    <mergeCell ref="G159:G162"/>
    <mergeCell ref="U159:U162"/>
    <mergeCell ref="N159:N162"/>
    <mergeCell ref="H159:H162"/>
    <mergeCell ref="I159:I162"/>
    <mergeCell ref="J159:J162"/>
    <mergeCell ref="K159:K162"/>
    <mergeCell ref="L159:L162"/>
    <mergeCell ref="M159:M162"/>
    <mergeCell ref="S144:S151"/>
    <mergeCell ref="T144:T151"/>
    <mergeCell ref="I144:I151"/>
    <mergeCell ref="J144:J151"/>
    <mergeCell ref="K144:K151"/>
    <mergeCell ref="L144:L151"/>
    <mergeCell ref="M144:M151"/>
    <mergeCell ref="N144:N151"/>
    <mergeCell ref="T159:T162"/>
    <mergeCell ref="O159:O162"/>
    <mergeCell ref="P159:P162"/>
    <mergeCell ref="Q159:Q162"/>
    <mergeCell ref="R159:R162"/>
    <mergeCell ref="S159:S162"/>
    <mergeCell ref="Q163:Q167"/>
    <mergeCell ref="R163:R167"/>
    <mergeCell ref="S163:S167"/>
    <mergeCell ref="T163:T167"/>
    <mergeCell ref="U163:U167"/>
    <mergeCell ref="A168:D168"/>
    <mergeCell ref="K163:K167"/>
    <mergeCell ref="L163:L167"/>
    <mergeCell ref="M163:M167"/>
    <mergeCell ref="N163:N167"/>
    <mergeCell ref="O163:O167"/>
    <mergeCell ref="P163:P167"/>
    <mergeCell ref="A163:A167"/>
    <mergeCell ref="B163:B167"/>
    <mergeCell ref="C163:C167"/>
    <mergeCell ref="D163:D167"/>
    <mergeCell ref="G163:G167"/>
    <mergeCell ref="H163:H167"/>
    <mergeCell ref="I163:I167"/>
    <mergeCell ref="J163:J167"/>
    <mergeCell ref="A169:U169"/>
    <mergeCell ref="A170:A172"/>
    <mergeCell ref="B170:B172"/>
    <mergeCell ref="C170:C172"/>
    <mergeCell ref="D170:D172"/>
    <mergeCell ref="G170:G172"/>
    <mergeCell ref="H170:H172"/>
    <mergeCell ref="I170:I172"/>
    <mergeCell ref="J170:J172"/>
    <mergeCell ref="K170:K172"/>
    <mergeCell ref="R170:R172"/>
    <mergeCell ref="S170:S172"/>
    <mergeCell ref="T170:T172"/>
    <mergeCell ref="U170:U172"/>
    <mergeCell ref="O170:O172"/>
    <mergeCell ref="P170:P172"/>
    <mergeCell ref="Q170:Q172"/>
    <mergeCell ref="A173:A174"/>
    <mergeCell ref="B173:B174"/>
    <mergeCell ref="C173:C174"/>
    <mergeCell ref="D173:D174"/>
    <mergeCell ref="G173:G174"/>
    <mergeCell ref="H173:H174"/>
    <mergeCell ref="L170:L172"/>
    <mergeCell ref="M170:M172"/>
    <mergeCell ref="N170:N172"/>
    <mergeCell ref="U173:U174"/>
    <mergeCell ref="A175:A176"/>
    <mergeCell ref="B175:B176"/>
    <mergeCell ref="C175:C176"/>
    <mergeCell ref="D175:D176"/>
    <mergeCell ref="G175:G176"/>
    <mergeCell ref="H175:H176"/>
    <mergeCell ref="I175:I176"/>
    <mergeCell ref="J175:J176"/>
    <mergeCell ref="K175:K176"/>
    <mergeCell ref="O173:O174"/>
    <mergeCell ref="P173:P174"/>
    <mergeCell ref="Q173:Q174"/>
    <mergeCell ref="R173:R174"/>
    <mergeCell ref="S173:S174"/>
    <mergeCell ref="T173:T174"/>
    <mergeCell ref="I173:I174"/>
    <mergeCell ref="J173:J174"/>
    <mergeCell ref="K173:K174"/>
    <mergeCell ref="L173:L174"/>
    <mergeCell ref="M173:M174"/>
    <mergeCell ref="N173:N174"/>
    <mergeCell ref="R175:R176"/>
    <mergeCell ref="S175:S176"/>
    <mergeCell ref="T175:T176"/>
    <mergeCell ref="U175:U176"/>
    <mergeCell ref="A177:A178"/>
    <mergeCell ref="B177:B178"/>
    <mergeCell ref="C177:C178"/>
    <mergeCell ref="D177:D178"/>
    <mergeCell ref="G177:G178"/>
    <mergeCell ref="H177:H178"/>
    <mergeCell ref="L175:L176"/>
    <mergeCell ref="M175:M176"/>
    <mergeCell ref="N175:N176"/>
    <mergeCell ref="O175:O176"/>
    <mergeCell ref="P175:P176"/>
    <mergeCell ref="Q175:Q176"/>
    <mergeCell ref="U177:U178"/>
    <mergeCell ref="O177:O178"/>
    <mergeCell ref="P177:P178"/>
    <mergeCell ref="Q177:Q178"/>
    <mergeCell ref="R177:R178"/>
    <mergeCell ref="S177:S178"/>
    <mergeCell ref="T177:T178"/>
    <mergeCell ref="I177:I178"/>
    <mergeCell ref="J177:J178"/>
    <mergeCell ref="K177:K178"/>
    <mergeCell ref="A179:A182"/>
    <mergeCell ref="B179:B182"/>
    <mergeCell ref="C179:C182"/>
    <mergeCell ref="D179:D182"/>
    <mergeCell ref="G179:G182"/>
    <mergeCell ref="H179:H182"/>
    <mergeCell ref="I179:I182"/>
    <mergeCell ref="J179:J182"/>
    <mergeCell ref="K179:K182"/>
    <mergeCell ref="L177:L178"/>
    <mergeCell ref="M177:M178"/>
    <mergeCell ref="N177:N178"/>
    <mergeCell ref="R179:R182"/>
    <mergeCell ref="S179:S182"/>
    <mergeCell ref="T179:T182"/>
    <mergeCell ref="U179:U182"/>
    <mergeCell ref="A183:A184"/>
    <mergeCell ref="B183:B184"/>
    <mergeCell ref="C183:C184"/>
    <mergeCell ref="D183:D184"/>
    <mergeCell ref="G183:G184"/>
    <mergeCell ref="H183:H184"/>
    <mergeCell ref="L179:L182"/>
    <mergeCell ref="M179:M182"/>
    <mergeCell ref="N179:N182"/>
    <mergeCell ref="O179:O182"/>
    <mergeCell ref="P179:P182"/>
    <mergeCell ref="Q179:Q182"/>
    <mergeCell ref="U183:U184"/>
    <mergeCell ref="O183:O184"/>
    <mergeCell ref="P183:P184"/>
    <mergeCell ref="Q183:Q184"/>
    <mergeCell ref="R183:R184"/>
    <mergeCell ref="A185:A190"/>
    <mergeCell ref="B185:B190"/>
    <mergeCell ref="C185:C190"/>
    <mergeCell ref="D185:D190"/>
    <mergeCell ref="G185:G190"/>
    <mergeCell ref="H185:H190"/>
    <mergeCell ref="I185:I190"/>
    <mergeCell ref="J185:J190"/>
    <mergeCell ref="K185:K190"/>
    <mergeCell ref="S183:S184"/>
    <mergeCell ref="T183:T184"/>
    <mergeCell ref="I183:I184"/>
    <mergeCell ref="J183:J184"/>
    <mergeCell ref="K183:K184"/>
    <mergeCell ref="L183:L184"/>
    <mergeCell ref="M183:M184"/>
    <mergeCell ref="N183:N184"/>
    <mergeCell ref="R185:R190"/>
    <mergeCell ref="S185:S190"/>
    <mergeCell ref="T185:T190"/>
    <mergeCell ref="U185:U190"/>
    <mergeCell ref="A191:A194"/>
    <mergeCell ref="B191:B194"/>
    <mergeCell ref="C191:C194"/>
    <mergeCell ref="D191:D194"/>
    <mergeCell ref="G191:G194"/>
    <mergeCell ref="H191:H194"/>
    <mergeCell ref="L185:L190"/>
    <mergeCell ref="M185:M190"/>
    <mergeCell ref="N185:N190"/>
    <mergeCell ref="O185:O190"/>
    <mergeCell ref="P185:P190"/>
    <mergeCell ref="Q185:Q190"/>
    <mergeCell ref="U191:U194"/>
    <mergeCell ref="O191:O194"/>
    <mergeCell ref="P191:P194"/>
    <mergeCell ref="Q191:Q194"/>
    <mergeCell ref="R191:R194"/>
    <mergeCell ref="S191:S194"/>
    <mergeCell ref="T191:T194"/>
    <mergeCell ref="I191:I194"/>
    <mergeCell ref="J191:J194"/>
    <mergeCell ref="K191:K194"/>
    <mergeCell ref="L191:L194"/>
    <mergeCell ref="A195:A196"/>
    <mergeCell ref="B195:B196"/>
    <mergeCell ref="C195:C196"/>
    <mergeCell ref="D195:D196"/>
    <mergeCell ref="G195:G196"/>
    <mergeCell ref="H195:H196"/>
    <mergeCell ref="I195:I196"/>
    <mergeCell ref="J195:J196"/>
    <mergeCell ref="K195:K196"/>
    <mergeCell ref="M191:M194"/>
    <mergeCell ref="N191:N194"/>
    <mergeCell ref="R195:R196"/>
    <mergeCell ref="S195:S196"/>
    <mergeCell ref="T195:T196"/>
    <mergeCell ref="U195:U196"/>
    <mergeCell ref="A197:A198"/>
    <mergeCell ref="B197:B198"/>
    <mergeCell ref="C197:C198"/>
    <mergeCell ref="D197:D198"/>
    <mergeCell ref="G197:G198"/>
    <mergeCell ref="H197:H198"/>
    <mergeCell ref="L195:L196"/>
    <mergeCell ref="M195:M196"/>
    <mergeCell ref="N195:N196"/>
    <mergeCell ref="O195:O196"/>
    <mergeCell ref="P195:P196"/>
    <mergeCell ref="Q195:Q196"/>
    <mergeCell ref="U197:U198"/>
    <mergeCell ref="O197:O198"/>
    <mergeCell ref="P197:P198"/>
    <mergeCell ref="Q197:Q198"/>
    <mergeCell ref="R197:R198"/>
    <mergeCell ref="S197:S198"/>
    <mergeCell ref="A199:A200"/>
    <mergeCell ref="B199:B200"/>
    <mergeCell ref="C199:C200"/>
    <mergeCell ref="D199:D200"/>
    <mergeCell ref="G199:G200"/>
    <mergeCell ref="H199:H200"/>
    <mergeCell ref="I199:I200"/>
    <mergeCell ref="J199:J200"/>
    <mergeCell ref="K199:K200"/>
    <mergeCell ref="T197:T198"/>
    <mergeCell ref="I197:I198"/>
    <mergeCell ref="J197:J198"/>
    <mergeCell ref="K197:K198"/>
    <mergeCell ref="L197:L198"/>
    <mergeCell ref="M197:M198"/>
    <mergeCell ref="N197:N198"/>
    <mergeCell ref="R199:R200"/>
    <mergeCell ref="S199:S200"/>
    <mergeCell ref="T199:T200"/>
    <mergeCell ref="U199:U200"/>
    <mergeCell ref="A201:A202"/>
    <mergeCell ref="B201:B202"/>
    <mergeCell ref="C201:C202"/>
    <mergeCell ref="D201:D202"/>
    <mergeCell ref="G201:G202"/>
    <mergeCell ref="H201:H202"/>
    <mergeCell ref="L199:L200"/>
    <mergeCell ref="M199:M200"/>
    <mergeCell ref="N199:N200"/>
    <mergeCell ref="O199:O200"/>
    <mergeCell ref="P199:P200"/>
    <mergeCell ref="Q199:Q200"/>
    <mergeCell ref="U201:U202"/>
    <mergeCell ref="O201:O202"/>
    <mergeCell ref="P201:P202"/>
    <mergeCell ref="Q201:Q202"/>
    <mergeCell ref="R201:R202"/>
    <mergeCell ref="S201:S202"/>
    <mergeCell ref="T201:T202"/>
    <mergeCell ref="I201:I202"/>
    <mergeCell ref="J201:J202"/>
    <mergeCell ref="K201:K202"/>
    <mergeCell ref="L201:L202"/>
    <mergeCell ref="M201:M202"/>
    <mergeCell ref="N201:N202"/>
    <mergeCell ref="R203:R204"/>
    <mergeCell ref="S203:S204"/>
    <mergeCell ref="T203:T204"/>
    <mergeCell ref="U203:U204"/>
    <mergeCell ref="A205:D205"/>
    <mergeCell ref="L203:L204"/>
    <mergeCell ref="M203:M204"/>
    <mergeCell ref="N203:N204"/>
    <mergeCell ref="O203:O204"/>
    <mergeCell ref="P203:P204"/>
    <mergeCell ref="Q203:Q204"/>
    <mergeCell ref="A203:A204"/>
    <mergeCell ref="B203:B204"/>
    <mergeCell ref="C203:C204"/>
    <mergeCell ref="D203:D204"/>
    <mergeCell ref="G203:G204"/>
    <mergeCell ref="H203:H204"/>
    <mergeCell ref="I203:I204"/>
    <mergeCell ref="J203:J204"/>
    <mergeCell ref="K203:K204"/>
  </mergeCells>
  <pageMargins left="0.7" right="0.7" top="0.75" bottom="0.75" header="0.3" footer="0.3"/>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U955"/>
  <sheetViews>
    <sheetView topLeftCell="A19" workbookViewId="0">
      <selection activeCell="E27" sqref="E27"/>
    </sheetView>
  </sheetViews>
  <sheetFormatPr defaultColWidth="9.28515625" defaultRowHeight="18.600000000000001" x14ac:dyDescent="0.55000000000000004"/>
  <cols>
    <col min="1" max="3" width="20" style="86" customWidth="1"/>
    <col min="4" max="4" width="18" style="86" customWidth="1"/>
    <col min="5" max="5" width="27" style="86" customWidth="1"/>
    <col min="6" max="6" width="14" style="86" customWidth="1"/>
    <col min="7" max="7" width="7" style="86" customWidth="1"/>
    <col min="8" max="8" width="8.28515625" style="86" customWidth="1"/>
    <col min="9" max="20" width="5" style="86" customWidth="1"/>
    <col min="21" max="21" width="7" style="86" customWidth="1"/>
    <col min="22" max="16384" width="9.28515625" style="86"/>
  </cols>
  <sheetData>
    <row r="1" spans="1:21" ht="24.6" x14ac:dyDescent="0.7">
      <c r="A1" s="433" t="s">
        <v>0</v>
      </c>
      <c r="B1" s="433"/>
      <c r="C1" s="433"/>
      <c r="D1" s="433"/>
      <c r="E1" s="433"/>
      <c r="F1" s="433"/>
      <c r="G1" s="433"/>
      <c r="H1" s="433"/>
      <c r="I1" s="433"/>
      <c r="J1" s="433"/>
      <c r="K1" s="433"/>
      <c r="L1" s="433"/>
      <c r="M1" s="433"/>
      <c r="N1" s="433"/>
      <c r="O1" s="433"/>
      <c r="P1" s="433"/>
      <c r="Q1" s="433"/>
      <c r="R1" s="433"/>
      <c r="S1" s="433"/>
      <c r="T1" s="433"/>
      <c r="U1" s="433"/>
    </row>
    <row r="2" spans="1:21" ht="21" x14ac:dyDescent="0.6">
      <c r="A2" s="415" t="s">
        <v>85</v>
      </c>
      <c r="B2" s="415"/>
      <c r="C2" s="415"/>
      <c r="D2" s="415"/>
      <c r="E2" s="415"/>
      <c r="F2" s="415"/>
      <c r="G2" s="416"/>
      <c r="H2" s="416"/>
      <c r="I2" s="416"/>
      <c r="J2" s="416"/>
      <c r="K2" s="416"/>
      <c r="L2" s="416"/>
      <c r="M2" s="416"/>
      <c r="N2" s="416"/>
      <c r="O2" s="416"/>
      <c r="P2" s="416"/>
      <c r="Q2" s="416"/>
      <c r="R2" s="416"/>
      <c r="S2" s="416"/>
      <c r="T2" s="416"/>
      <c r="U2" s="416"/>
    </row>
    <row r="3" spans="1:21" ht="21.6" thickBot="1" x14ac:dyDescent="0.65">
      <c r="A3" s="415" t="s">
        <v>86</v>
      </c>
      <c r="B3" s="415"/>
      <c r="C3" s="415"/>
      <c r="D3" s="415"/>
      <c r="E3" s="415"/>
      <c r="F3" s="415"/>
      <c r="G3" s="416"/>
      <c r="H3" s="416"/>
      <c r="I3" s="416"/>
      <c r="J3" s="416"/>
      <c r="K3" s="416"/>
      <c r="L3" s="416"/>
      <c r="M3" s="416"/>
      <c r="N3" s="416"/>
      <c r="O3" s="416"/>
      <c r="P3" s="416"/>
      <c r="Q3" s="416"/>
      <c r="R3" s="416"/>
      <c r="S3" s="416"/>
      <c r="T3" s="416"/>
      <c r="U3" s="416"/>
    </row>
    <row r="4" spans="1:21" x14ac:dyDescent="0.55000000000000004">
      <c r="A4" s="436" t="s">
        <v>3</v>
      </c>
      <c r="B4" s="438" t="s">
        <v>4</v>
      </c>
      <c r="C4" s="438" t="s">
        <v>5</v>
      </c>
      <c r="D4" s="438" t="s">
        <v>6</v>
      </c>
      <c r="E4" s="438" t="s">
        <v>7</v>
      </c>
      <c r="F4" s="438"/>
      <c r="G4" s="438"/>
      <c r="H4" s="438" t="s">
        <v>8</v>
      </c>
      <c r="I4" s="438" t="s">
        <v>9</v>
      </c>
      <c r="J4" s="438"/>
      <c r="K4" s="438"/>
      <c r="L4" s="438"/>
      <c r="M4" s="438"/>
      <c r="N4" s="438"/>
      <c r="O4" s="438"/>
      <c r="P4" s="438"/>
      <c r="Q4" s="438"/>
      <c r="R4" s="438"/>
      <c r="S4" s="438"/>
      <c r="T4" s="438"/>
      <c r="U4" s="440" t="s">
        <v>10</v>
      </c>
    </row>
    <row r="5" spans="1:21" ht="37.799999999999997" thickBot="1" x14ac:dyDescent="0.6">
      <c r="A5" s="437"/>
      <c r="B5" s="439"/>
      <c r="C5" s="439"/>
      <c r="D5" s="439"/>
      <c r="E5" s="87" t="s">
        <v>11</v>
      </c>
      <c r="F5" s="87" t="s">
        <v>12</v>
      </c>
      <c r="G5" s="87" t="s">
        <v>13</v>
      </c>
      <c r="H5" s="439"/>
      <c r="I5" s="88" t="s">
        <v>14</v>
      </c>
      <c r="J5" s="88" t="s">
        <v>15</v>
      </c>
      <c r="K5" s="88" t="s">
        <v>16</v>
      </c>
      <c r="L5" s="88" t="s">
        <v>17</v>
      </c>
      <c r="M5" s="88" t="s">
        <v>18</v>
      </c>
      <c r="N5" s="88" t="s">
        <v>19</v>
      </c>
      <c r="O5" s="88" t="s">
        <v>20</v>
      </c>
      <c r="P5" s="88" t="s">
        <v>21</v>
      </c>
      <c r="Q5" s="88" t="s">
        <v>22</v>
      </c>
      <c r="R5" s="88" t="s">
        <v>23</v>
      </c>
      <c r="S5" s="88" t="s">
        <v>24</v>
      </c>
      <c r="T5" s="88" t="s">
        <v>25</v>
      </c>
      <c r="U5" s="441"/>
    </row>
    <row r="6" spans="1:21" ht="21" x14ac:dyDescent="0.6">
      <c r="A6" s="442" t="s">
        <v>247</v>
      </c>
      <c r="B6" s="443"/>
      <c r="C6" s="443"/>
      <c r="D6" s="443"/>
      <c r="E6" s="443"/>
      <c r="F6" s="443"/>
      <c r="G6" s="444"/>
      <c r="H6" s="444"/>
      <c r="I6" s="444"/>
      <c r="J6" s="444"/>
      <c r="K6" s="444"/>
      <c r="L6" s="444"/>
      <c r="M6" s="444"/>
      <c r="N6" s="444"/>
      <c r="O6" s="444"/>
      <c r="P6" s="444"/>
      <c r="Q6" s="444"/>
      <c r="R6" s="444"/>
      <c r="S6" s="444"/>
      <c r="T6" s="444"/>
      <c r="U6" s="445"/>
    </row>
    <row r="7" spans="1:21" ht="36" customHeight="1" x14ac:dyDescent="0.55000000000000004">
      <c r="A7" s="446" t="s">
        <v>2225</v>
      </c>
      <c r="B7" s="447" t="s">
        <v>2224</v>
      </c>
      <c r="C7" s="447" t="s">
        <v>2223</v>
      </c>
      <c r="D7" s="447" t="s">
        <v>2222</v>
      </c>
      <c r="E7" s="89" t="s">
        <v>2221</v>
      </c>
      <c r="F7" s="90">
        <v>9600</v>
      </c>
      <c r="G7" s="448" t="s">
        <v>2150</v>
      </c>
      <c r="H7" s="448" t="s">
        <v>2220</v>
      </c>
      <c r="I7" s="449"/>
      <c r="J7" s="449"/>
      <c r="K7" s="449"/>
      <c r="L7" s="449"/>
      <c r="M7" s="449"/>
      <c r="N7" s="449"/>
      <c r="O7" s="449"/>
      <c r="P7" s="449"/>
      <c r="Q7" s="449"/>
      <c r="R7" s="449"/>
      <c r="S7" s="450">
        <v>10020</v>
      </c>
      <c r="T7" s="449"/>
      <c r="U7" s="451"/>
    </row>
    <row r="8" spans="1:21" ht="70.5" customHeight="1" x14ac:dyDescent="0.55000000000000004">
      <c r="A8" s="446"/>
      <c r="B8" s="447"/>
      <c r="C8" s="447"/>
      <c r="D8" s="447"/>
      <c r="E8" s="89" t="s">
        <v>2219</v>
      </c>
      <c r="F8" s="90">
        <v>420</v>
      </c>
      <c r="G8" s="449"/>
      <c r="H8" s="449"/>
      <c r="I8" s="449"/>
      <c r="J8" s="449"/>
      <c r="K8" s="449"/>
      <c r="L8" s="449"/>
      <c r="M8" s="449"/>
      <c r="N8" s="449"/>
      <c r="O8" s="449"/>
      <c r="P8" s="449"/>
      <c r="Q8" s="449"/>
      <c r="R8" s="449"/>
      <c r="S8" s="449"/>
      <c r="T8" s="449"/>
      <c r="U8" s="452"/>
    </row>
    <row r="9" spans="1:21" x14ac:dyDescent="0.55000000000000004">
      <c r="A9" s="446"/>
      <c r="B9" s="447"/>
      <c r="C9" s="447"/>
      <c r="D9" s="447"/>
      <c r="E9" s="91" t="s">
        <v>30</v>
      </c>
      <c r="F9" s="92">
        <v>10020</v>
      </c>
      <c r="G9" s="449"/>
      <c r="H9" s="449"/>
      <c r="I9" s="449"/>
      <c r="J9" s="449"/>
      <c r="K9" s="449"/>
      <c r="L9" s="449"/>
      <c r="M9" s="449"/>
      <c r="N9" s="449"/>
      <c r="O9" s="449"/>
      <c r="P9" s="449"/>
      <c r="Q9" s="449"/>
      <c r="R9" s="449"/>
      <c r="S9" s="449"/>
      <c r="T9" s="449"/>
      <c r="U9" s="452"/>
    </row>
    <row r="10" spans="1:21" ht="37.5" customHeight="1" x14ac:dyDescent="0.55000000000000004">
      <c r="A10" s="446" t="s">
        <v>2218</v>
      </c>
      <c r="B10" s="447" t="s">
        <v>2217</v>
      </c>
      <c r="C10" s="447" t="s">
        <v>2216</v>
      </c>
      <c r="D10" s="447" t="s">
        <v>2215</v>
      </c>
      <c r="E10" s="89" t="s">
        <v>1486</v>
      </c>
      <c r="F10" s="90">
        <v>3200</v>
      </c>
      <c r="G10" s="448" t="s">
        <v>2150</v>
      </c>
      <c r="H10" s="448" t="s">
        <v>345</v>
      </c>
      <c r="I10" s="449"/>
      <c r="J10" s="449"/>
      <c r="K10" s="449"/>
      <c r="L10" s="449"/>
      <c r="M10" s="449"/>
      <c r="N10" s="449"/>
      <c r="O10" s="449"/>
      <c r="P10" s="449"/>
      <c r="Q10" s="449"/>
      <c r="R10" s="449"/>
      <c r="S10" s="449"/>
      <c r="T10" s="450">
        <v>13900</v>
      </c>
      <c r="U10" s="451"/>
    </row>
    <row r="11" spans="1:21" ht="36.75" customHeight="1" x14ac:dyDescent="0.55000000000000004">
      <c r="A11" s="446"/>
      <c r="B11" s="447"/>
      <c r="C11" s="447"/>
      <c r="D11" s="447"/>
      <c r="E11" s="89" t="s">
        <v>1484</v>
      </c>
      <c r="F11" s="90">
        <v>2800</v>
      </c>
      <c r="G11" s="449"/>
      <c r="H11" s="449"/>
      <c r="I11" s="449"/>
      <c r="J11" s="449"/>
      <c r="K11" s="449"/>
      <c r="L11" s="449"/>
      <c r="M11" s="449"/>
      <c r="N11" s="449"/>
      <c r="O11" s="449"/>
      <c r="P11" s="449"/>
      <c r="Q11" s="449"/>
      <c r="R11" s="449"/>
      <c r="S11" s="449"/>
      <c r="T11" s="449"/>
      <c r="U11" s="452"/>
    </row>
    <row r="12" spans="1:21" ht="36.75" customHeight="1" x14ac:dyDescent="0.55000000000000004">
      <c r="A12" s="446"/>
      <c r="B12" s="447"/>
      <c r="C12" s="447"/>
      <c r="D12" s="447"/>
      <c r="E12" s="89" t="s">
        <v>2214</v>
      </c>
      <c r="F12" s="90">
        <v>5400</v>
      </c>
      <c r="G12" s="449"/>
      <c r="H12" s="449"/>
      <c r="I12" s="449"/>
      <c r="J12" s="449"/>
      <c r="K12" s="449"/>
      <c r="L12" s="449"/>
      <c r="M12" s="449"/>
      <c r="N12" s="449"/>
      <c r="O12" s="449"/>
      <c r="P12" s="449"/>
      <c r="Q12" s="449"/>
      <c r="R12" s="449"/>
      <c r="S12" s="449"/>
      <c r="T12" s="449"/>
      <c r="U12" s="452"/>
    </row>
    <row r="13" spans="1:21" ht="33" customHeight="1" x14ac:dyDescent="0.55000000000000004">
      <c r="A13" s="446"/>
      <c r="B13" s="447"/>
      <c r="C13" s="447"/>
      <c r="D13" s="447"/>
      <c r="E13" s="89" t="s">
        <v>2161</v>
      </c>
      <c r="F13" s="90">
        <v>1300</v>
      </c>
      <c r="G13" s="449"/>
      <c r="H13" s="449"/>
      <c r="I13" s="449"/>
      <c r="J13" s="449"/>
      <c r="K13" s="449"/>
      <c r="L13" s="449"/>
      <c r="M13" s="449"/>
      <c r="N13" s="449"/>
      <c r="O13" s="449"/>
      <c r="P13" s="449"/>
      <c r="Q13" s="449"/>
      <c r="R13" s="449"/>
      <c r="S13" s="449"/>
      <c r="T13" s="449"/>
      <c r="U13" s="452"/>
    </row>
    <row r="14" spans="1:21" ht="37.5" customHeight="1" x14ac:dyDescent="0.55000000000000004">
      <c r="A14" s="446"/>
      <c r="B14" s="447"/>
      <c r="C14" s="447"/>
      <c r="D14" s="447"/>
      <c r="E14" s="89" t="s">
        <v>2213</v>
      </c>
      <c r="F14" s="90">
        <v>1200</v>
      </c>
      <c r="G14" s="449"/>
      <c r="H14" s="449"/>
      <c r="I14" s="449"/>
      <c r="J14" s="449"/>
      <c r="K14" s="449"/>
      <c r="L14" s="449"/>
      <c r="M14" s="449"/>
      <c r="N14" s="449"/>
      <c r="O14" s="449"/>
      <c r="P14" s="449"/>
      <c r="Q14" s="449"/>
      <c r="R14" s="449"/>
      <c r="S14" s="449"/>
      <c r="T14" s="449"/>
      <c r="U14" s="452"/>
    </row>
    <row r="15" spans="1:21" x14ac:dyDescent="0.55000000000000004">
      <c r="A15" s="446"/>
      <c r="B15" s="447"/>
      <c r="C15" s="447"/>
      <c r="D15" s="447"/>
      <c r="E15" s="91" t="s">
        <v>30</v>
      </c>
      <c r="F15" s="92">
        <v>13900</v>
      </c>
      <c r="G15" s="449"/>
      <c r="H15" s="449"/>
      <c r="I15" s="449"/>
      <c r="J15" s="449"/>
      <c r="K15" s="449"/>
      <c r="L15" s="449"/>
      <c r="M15" s="449"/>
      <c r="N15" s="449"/>
      <c r="O15" s="449"/>
      <c r="P15" s="449"/>
      <c r="Q15" s="449"/>
      <c r="R15" s="449"/>
      <c r="S15" s="449"/>
      <c r="T15" s="449"/>
      <c r="U15" s="452"/>
    </row>
    <row r="16" spans="1:21" ht="86.25" customHeight="1" x14ac:dyDescent="0.55000000000000004">
      <c r="A16" s="446" t="s">
        <v>2212</v>
      </c>
      <c r="B16" s="447" t="s">
        <v>2211</v>
      </c>
      <c r="C16" s="447" t="s">
        <v>2210</v>
      </c>
      <c r="D16" s="447" t="s">
        <v>2209</v>
      </c>
      <c r="E16" s="89" t="s">
        <v>2208</v>
      </c>
      <c r="F16" s="90">
        <v>2000</v>
      </c>
      <c r="G16" s="448" t="s">
        <v>2150</v>
      </c>
      <c r="H16" s="448" t="s">
        <v>1729</v>
      </c>
      <c r="I16" s="449"/>
      <c r="J16" s="449"/>
      <c r="K16" s="450">
        <v>2000</v>
      </c>
      <c r="L16" s="449"/>
      <c r="M16" s="449"/>
      <c r="N16" s="449"/>
      <c r="O16" s="449"/>
      <c r="P16" s="449"/>
      <c r="Q16" s="449"/>
      <c r="R16" s="449"/>
      <c r="S16" s="449"/>
      <c r="T16" s="449"/>
      <c r="U16" s="451"/>
    </row>
    <row r="17" spans="1:21" x14ac:dyDescent="0.55000000000000004">
      <c r="A17" s="446"/>
      <c r="B17" s="447"/>
      <c r="C17" s="447"/>
      <c r="D17" s="447"/>
      <c r="E17" s="91" t="s">
        <v>30</v>
      </c>
      <c r="F17" s="92">
        <v>2000</v>
      </c>
      <c r="G17" s="449"/>
      <c r="H17" s="449"/>
      <c r="I17" s="449"/>
      <c r="J17" s="449"/>
      <c r="K17" s="449"/>
      <c r="L17" s="449"/>
      <c r="M17" s="449"/>
      <c r="N17" s="449"/>
      <c r="O17" s="449"/>
      <c r="P17" s="449"/>
      <c r="Q17" s="449"/>
      <c r="R17" s="449"/>
      <c r="S17" s="449"/>
      <c r="T17" s="449"/>
      <c r="U17" s="452"/>
    </row>
    <row r="18" spans="1:21" ht="33.75" customHeight="1" x14ac:dyDescent="0.55000000000000004">
      <c r="A18" s="446" t="s">
        <v>2207</v>
      </c>
      <c r="B18" s="447" t="s">
        <v>2206</v>
      </c>
      <c r="C18" s="447" t="s">
        <v>2205</v>
      </c>
      <c r="D18" s="447" t="s">
        <v>2204</v>
      </c>
      <c r="E18" s="89" t="s">
        <v>1486</v>
      </c>
      <c r="F18" s="90">
        <v>3200</v>
      </c>
      <c r="G18" s="448" t="s">
        <v>2150</v>
      </c>
      <c r="H18" s="448" t="s">
        <v>2203</v>
      </c>
      <c r="I18" s="449"/>
      <c r="J18" s="449"/>
      <c r="K18" s="450">
        <v>13900</v>
      </c>
      <c r="L18" s="449"/>
      <c r="M18" s="449"/>
      <c r="N18" s="449"/>
      <c r="O18" s="449"/>
      <c r="P18" s="449"/>
      <c r="Q18" s="449"/>
      <c r="R18" s="449"/>
      <c r="S18" s="449"/>
      <c r="T18" s="449"/>
      <c r="U18" s="451"/>
    </row>
    <row r="19" spans="1:21" ht="36" customHeight="1" x14ac:dyDescent="0.55000000000000004">
      <c r="A19" s="446"/>
      <c r="B19" s="447"/>
      <c r="C19" s="447"/>
      <c r="D19" s="447"/>
      <c r="E19" s="89" t="s">
        <v>1484</v>
      </c>
      <c r="F19" s="90">
        <v>2800</v>
      </c>
      <c r="G19" s="449"/>
      <c r="H19" s="449"/>
      <c r="I19" s="449"/>
      <c r="J19" s="449"/>
      <c r="K19" s="449"/>
      <c r="L19" s="449"/>
      <c r="M19" s="449"/>
      <c r="N19" s="449"/>
      <c r="O19" s="449"/>
      <c r="P19" s="449"/>
      <c r="Q19" s="449"/>
      <c r="R19" s="449"/>
      <c r="S19" s="449"/>
      <c r="T19" s="449"/>
      <c r="U19" s="452"/>
    </row>
    <row r="20" spans="1:21" ht="34.5" customHeight="1" x14ac:dyDescent="0.55000000000000004">
      <c r="A20" s="446"/>
      <c r="B20" s="447"/>
      <c r="C20" s="447"/>
      <c r="D20" s="447"/>
      <c r="E20" s="89" t="s">
        <v>2202</v>
      </c>
      <c r="F20" s="90">
        <v>1200</v>
      </c>
      <c r="G20" s="449"/>
      <c r="H20" s="449"/>
      <c r="I20" s="449"/>
      <c r="J20" s="449"/>
      <c r="K20" s="449"/>
      <c r="L20" s="449"/>
      <c r="M20" s="449"/>
      <c r="N20" s="449"/>
      <c r="O20" s="449"/>
      <c r="P20" s="449"/>
      <c r="Q20" s="449"/>
      <c r="R20" s="449"/>
      <c r="S20" s="449"/>
      <c r="T20" s="449"/>
      <c r="U20" s="452"/>
    </row>
    <row r="21" spans="1:21" ht="34.5" customHeight="1" x14ac:dyDescent="0.55000000000000004">
      <c r="A21" s="446"/>
      <c r="B21" s="447"/>
      <c r="C21" s="447"/>
      <c r="D21" s="447"/>
      <c r="E21" s="89" t="s">
        <v>2201</v>
      </c>
      <c r="F21" s="90">
        <v>5400</v>
      </c>
      <c r="G21" s="449"/>
      <c r="H21" s="449"/>
      <c r="I21" s="449"/>
      <c r="J21" s="449"/>
      <c r="K21" s="449"/>
      <c r="L21" s="449"/>
      <c r="M21" s="449"/>
      <c r="N21" s="449"/>
      <c r="O21" s="449"/>
      <c r="P21" s="449"/>
      <c r="Q21" s="449"/>
      <c r="R21" s="449"/>
      <c r="S21" s="449"/>
      <c r="T21" s="449"/>
      <c r="U21" s="452"/>
    </row>
    <row r="22" spans="1:21" ht="34.5" customHeight="1" x14ac:dyDescent="0.55000000000000004">
      <c r="A22" s="446"/>
      <c r="B22" s="447"/>
      <c r="C22" s="447"/>
      <c r="D22" s="447"/>
      <c r="E22" s="89" t="s">
        <v>2200</v>
      </c>
      <c r="F22" s="90">
        <v>1300</v>
      </c>
      <c r="G22" s="449"/>
      <c r="H22" s="449"/>
      <c r="I22" s="449"/>
      <c r="J22" s="449"/>
      <c r="K22" s="449"/>
      <c r="L22" s="449"/>
      <c r="M22" s="449"/>
      <c r="N22" s="449"/>
      <c r="O22" s="449"/>
      <c r="P22" s="449"/>
      <c r="Q22" s="449"/>
      <c r="R22" s="449"/>
      <c r="S22" s="449"/>
      <c r="T22" s="449"/>
      <c r="U22" s="452"/>
    </row>
    <row r="23" spans="1:21" x14ac:dyDescent="0.55000000000000004">
      <c r="A23" s="446"/>
      <c r="B23" s="447"/>
      <c r="C23" s="447"/>
      <c r="D23" s="447"/>
      <c r="E23" s="91" t="s">
        <v>30</v>
      </c>
      <c r="F23" s="92">
        <v>13900</v>
      </c>
      <c r="G23" s="449"/>
      <c r="H23" s="449"/>
      <c r="I23" s="449"/>
      <c r="J23" s="449"/>
      <c r="K23" s="449"/>
      <c r="L23" s="449"/>
      <c r="M23" s="449"/>
      <c r="N23" s="449"/>
      <c r="O23" s="449"/>
      <c r="P23" s="449"/>
      <c r="Q23" s="449"/>
      <c r="R23" s="449"/>
      <c r="S23" s="449"/>
      <c r="T23" s="449"/>
      <c r="U23" s="452"/>
    </row>
    <row r="24" spans="1:21" ht="36.75" customHeight="1" x14ac:dyDescent="0.55000000000000004">
      <c r="A24" s="501" t="s">
        <v>2199</v>
      </c>
      <c r="B24" s="502" t="s">
        <v>2198</v>
      </c>
      <c r="C24" s="502" t="s">
        <v>2197</v>
      </c>
      <c r="D24" s="502" t="s">
        <v>2196</v>
      </c>
      <c r="E24" s="93" t="s">
        <v>428</v>
      </c>
      <c r="F24" s="94">
        <v>19200</v>
      </c>
      <c r="G24" s="503" t="s">
        <v>2150</v>
      </c>
      <c r="H24" s="503" t="s">
        <v>2226</v>
      </c>
      <c r="I24" s="497"/>
      <c r="J24" s="497"/>
      <c r="K24" s="497"/>
      <c r="L24" s="497"/>
      <c r="M24" s="497"/>
      <c r="N24" s="497"/>
      <c r="O24" s="497"/>
      <c r="P24" s="497"/>
      <c r="Q24" s="497"/>
      <c r="R24" s="497"/>
      <c r="S24" s="498">
        <v>36000</v>
      </c>
      <c r="T24" s="497"/>
      <c r="U24" s="499"/>
    </row>
    <row r="25" spans="1:21" ht="55.5" customHeight="1" x14ac:dyDescent="0.55000000000000004">
      <c r="A25" s="501"/>
      <c r="B25" s="502"/>
      <c r="C25" s="502"/>
      <c r="D25" s="502"/>
      <c r="E25" s="93" t="s">
        <v>430</v>
      </c>
      <c r="F25" s="94">
        <v>16800</v>
      </c>
      <c r="G25" s="497"/>
      <c r="H25" s="497"/>
      <c r="I25" s="497"/>
      <c r="J25" s="497"/>
      <c r="K25" s="497"/>
      <c r="L25" s="497"/>
      <c r="M25" s="497"/>
      <c r="N25" s="497"/>
      <c r="O25" s="497"/>
      <c r="P25" s="497"/>
      <c r="Q25" s="497"/>
      <c r="R25" s="497"/>
      <c r="S25" s="497"/>
      <c r="T25" s="497"/>
      <c r="U25" s="500"/>
    </row>
    <row r="26" spans="1:21" x14ac:dyDescent="0.55000000000000004">
      <c r="A26" s="501"/>
      <c r="B26" s="502"/>
      <c r="C26" s="502"/>
      <c r="D26" s="502"/>
      <c r="E26" s="95" t="s">
        <v>30</v>
      </c>
      <c r="F26" s="96">
        <v>36000</v>
      </c>
      <c r="G26" s="497"/>
      <c r="H26" s="497"/>
      <c r="I26" s="497"/>
      <c r="J26" s="497"/>
      <c r="K26" s="497"/>
      <c r="L26" s="497"/>
      <c r="M26" s="497"/>
      <c r="N26" s="497"/>
      <c r="O26" s="497"/>
      <c r="P26" s="497"/>
      <c r="Q26" s="497"/>
      <c r="R26" s="497"/>
      <c r="S26" s="497"/>
      <c r="T26" s="497"/>
      <c r="U26" s="500"/>
    </row>
    <row r="27" spans="1:21" ht="85.5" customHeight="1" x14ac:dyDescent="0.55000000000000004">
      <c r="A27" s="446" t="s">
        <v>2195</v>
      </c>
      <c r="B27" s="447" t="s">
        <v>2194</v>
      </c>
      <c r="C27" s="447" t="s">
        <v>2193</v>
      </c>
      <c r="D27" s="447" t="s">
        <v>2192</v>
      </c>
      <c r="E27" s="89" t="s">
        <v>2191</v>
      </c>
      <c r="F27" s="90">
        <v>25920</v>
      </c>
      <c r="G27" s="448" t="s">
        <v>2150</v>
      </c>
      <c r="H27" s="448" t="s">
        <v>2190</v>
      </c>
      <c r="I27" s="449"/>
      <c r="J27" s="449"/>
      <c r="K27" s="449"/>
      <c r="L27" s="449"/>
      <c r="M27" s="449"/>
      <c r="N27" s="449"/>
      <c r="O27" s="450">
        <v>25920</v>
      </c>
      <c r="P27" s="449"/>
      <c r="Q27" s="449"/>
      <c r="R27" s="449"/>
      <c r="S27" s="449"/>
      <c r="T27" s="449"/>
      <c r="U27" s="451"/>
    </row>
    <row r="28" spans="1:21" x14ac:dyDescent="0.55000000000000004">
      <c r="A28" s="446"/>
      <c r="B28" s="447"/>
      <c r="C28" s="447"/>
      <c r="D28" s="447"/>
      <c r="E28" s="91" t="s">
        <v>30</v>
      </c>
      <c r="F28" s="92">
        <v>25920</v>
      </c>
      <c r="G28" s="449"/>
      <c r="H28" s="449"/>
      <c r="I28" s="449"/>
      <c r="J28" s="449"/>
      <c r="K28" s="449"/>
      <c r="L28" s="449"/>
      <c r="M28" s="449"/>
      <c r="N28" s="449"/>
      <c r="O28" s="449"/>
      <c r="P28" s="449"/>
      <c r="Q28" s="449"/>
      <c r="R28" s="449"/>
      <c r="S28" s="449"/>
      <c r="T28" s="449"/>
      <c r="U28" s="452"/>
    </row>
    <row r="29" spans="1:21" ht="82.5" customHeight="1" x14ac:dyDescent="0.55000000000000004">
      <c r="A29" s="446" t="s">
        <v>2189</v>
      </c>
      <c r="B29" s="447" t="s">
        <v>2188</v>
      </c>
      <c r="C29" s="447" t="s">
        <v>2187</v>
      </c>
      <c r="D29" s="447" t="s">
        <v>1655</v>
      </c>
      <c r="E29" s="89" t="s">
        <v>2186</v>
      </c>
      <c r="F29" s="90">
        <v>3240</v>
      </c>
      <c r="G29" s="448" t="s">
        <v>2150</v>
      </c>
      <c r="H29" s="448" t="s">
        <v>775</v>
      </c>
      <c r="I29" s="449"/>
      <c r="J29" s="449"/>
      <c r="K29" s="449"/>
      <c r="L29" s="449"/>
      <c r="M29" s="449"/>
      <c r="N29" s="449"/>
      <c r="O29" s="449"/>
      <c r="P29" s="450">
        <v>3240</v>
      </c>
      <c r="Q29" s="449"/>
      <c r="R29" s="449"/>
      <c r="S29" s="449"/>
      <c r="T29" s="449"/>
      <c r="U29" s="451"/>
    </row>
    <row r="30" spans="1:21" x14ac:dyDescent="0.55000000000000004">
      <c r="A30" s="446"/>
      <c r="B30" s="447"/>
      <c r="C30" s="447"/>
      <c r="D30" s="447"/>
      <c r="E30" s="91" t="s">
        <v>30</v>
      </c>
      <c r="F30" s="92">
        <v>3240</v>
      </c>
      <c r="G30" s="449"/>
      <c r="H30" s="449"/>
      <c r="I30" s="449"/>
      <c r="J30" s="449"/>
      <c r="K30" s="449"/>
      <c r="L30" s="449"/>
      <c r="M30" s="449"/>
      <c r="N30" s="449"/>
      <c r="O30" s="449"/>
      <c r="P30" s="449"/>
      <c r="Q30" s="449"/>
      <c r="R30" s="449"/>
      <c r="S30" s="449"/>
      <c r="T30" s="449"/>
      <c r="U30" s="452"/>
    </row>
    <row r="31" spans="1:21" ht="78.75" customHeight="1" x14ac:dyDescent="0.55000000000000004">
      <c r="A31" s="446" t="s">
        <v>2185</v>
      </c>
      <c r="B31" s="447" t="s">
        <v>2184</v>
      </c>
      <c r="C31" s="447" t="s">
        <v>2183</v>
      </c>
      <c r="D31" s="447" t="s">
        <v>1655</v>
      </c>
      <c r="E31" s="89" t="s">
        <v>2182</v>
      </c>
      <c r="F31" s="90">
        <v>10560</v>
      </c>
      <c r="G31" s="448" t="s">
        <v>2150</v>
      </c>
      <c r="H31" s="448" t="s">
        <v>775</v>
      </c>
      <c r="I31" s="449"/>
      <c r="J31" s="449"/>
      <c r="K31" s="449"/>
      <c r="L31" s="449"/>
      <c r="M31" s="449"/>
      <c r="N31" s="449"/>
      <c r="O31" s="449"/>
      <c r="P31" s="450">
        <v>10560</v>
      </c>
      <c r="Q31" s="449"/>
      <c r="R31" s="449"/>
      <c r="S31" s="449"/>
      <c r="T31" s="449"/>
      <c r="U31" s="451"/>
    </row>
    <row r="32" spans="1:21" x14ac:dyDescent="0.55000000000000004">
      <c r="A32" s="446"/>
      <c r="B32" s="447"/>
      <c r="C32" s="447"/>
      <c r="D32" s="447"/>
      <c r="E32" s="91" t="s">
        <v>30</v>
      </c>
      <c r="F32" s="92">
        <v>10560</v>
      </c>
      <c r="G32" s="449"/>
      <c r="H32" s="449"/>
      <c r="I32" s="449"/>
      <c r="J32" s="449"/>
      <c r="K32" s="449"/>
      <c r="L32" s="449"/>
      <c r="M32" s="449"/>
      <c r="N32" s="449"/>
      <c r="O32" s="449"/>
      <c r="P32" s="449"/>
      <c r="Q32" s="449"/>
      <c r="R32" s="449"/>
      <c r="S32" s="449"/>
      <c r="T32" s="449"/>
      <c r="U32" s="452"/>
    </row>
    <row r="33" spans="1:21" ht="37.200000000000003" x14ac:dyDescent="0.55000000000000004">
      <c r="A33" s="446" t="s">
        <v>2181</v>
      </c>
      <c r="B33" s="447" t="s">
        <v>2180</v>
      </c>
      <c r="C33" s="447" t="s">
        <v>2179</v>
      </c>
      <c r="D33" s="447" t="s">
        <v>2178</v>
      </c>
      <c r="E33" s="89" t="s">
        <v>2151</v>
      </c>
      <c r="F33" s="90">
        <v>8640</v>
      </c>
      <c r="G33" s="448" t="s">
        <v>2150</v>
      </c>
      <c r="H33" s="448" t="s">
        <v>2177</v>
      </c>
      <c r="I33" s="449"/>
      <c r="J33" s="449"/>
      <c r="K33" s="449"/>
      <c r="L33" s="449"/>
      <c r="M33" s="449"/>
      <c r="N33" s="449"/>
      <c r="O33" s="449"/>
      <c r="P33" s="449"/>
      <c r="Q33" s="449"/>
      <c r="R33" s="449"/>
      <c r="S33" s="450">
        <v>18640</v>
      </c>
      <c r="T33" s="449"/>
      <c r="U33" s="451"/>
    </row>
    <row r="34" spans="1:21" ht="68.25" customHeight="1" x14ac:dyDescent="0.55000000000000004">
      <c r="A34" s="446"/>
      <c r="B34" s="447"/>
      <c r="C34" s="447"/>
      <c r="D34" s="447"/>
      <c r="E34" s="89" t="s">
        <v>2176</v>
      </c>
      <c r="F34" s="90">
        <v>10000</v>
      </c>
      <c r="G34" s="449"/>
      <c r="H34" s="449"/>
      <c r="I34" s="449"/>
      <c r="J34" s="449"/>
      <c r="K34" s="449"/>
      <c r="L34" s="449"/>
      <c r="M34" s="449"/>
      <c r="N34" s="449"/>
      <c r="O34" s="449"/>
      <c r="P34" s="449"/>
      <c r="Q34" s="449"/>
      <c r="R34" s="449"/>
      <c r="S34" s="449"/>
      <c r="T34" s="449"/>
      <c r="U34" s="452"/>
    </row>
    <row r="35" spans="1:21" x14ac:dyDescent="0.55000000000000004">
      <c r="A35" s="446"/>
      <c r="B35" s="447"/>
      <c r="C35" s="447"/>
      <c r="D35" s="447"/>
      <c r="E35" s="91" t="s">
        <v>30</v>
      </c>
      <c r="F35" s="92">
        <v>18640</v>
      </c>
      <c r="G35" s="449"/>
      <c r="H35" s="449"/>
      <c r="I35" s="449"/>
      <c r="J35" s="449"/>
      <c r="K35" s="449"/>
      <c r="L35" s="449"/>
      <c r="M35" s="449"/>
      <c r="N35" s="449"/>
      <c r="O35" s="449"/>
      <c r="P35" s="449"/>
      <c r="Q35" s="449"/>
      <c r="R35" s="449"/>
      <c r="S35" s="449"/>
      <c r="T35" s="449"/>
      <c r="U35" s="452"/>
    </row>
    <row r="36" spans="1:21" ht="36.75" customHeight="1" x14ac:dyDescent="0.55000000000000004">
      <c r="A36" s="446" t="s">
        <v>2175</v>
      </c>
      <c r="B36" s="447" t="s">
        <v>2174</v>
      </c>
      <c r="C36" s="447" t="s">
        <v>2173</v>
      </c>
      <c r="D36" s="447" t="s">
        <v>2172</v>
      </c>
      <c r="E36" s="89" t="s">
        <v>2171</v>
      </c>
      <c r="F36" s="90">
        <v>1200</v>
      </c>
      <c r="G36" s="448" t="s">
        <v>2150</v>
      </c>
      <c r="H36" s="448" t="s">
        <v>2170</v>
      </c>
      <c r="I36" s="449"/>
      <c r="J36" s="449"/>
      <c r="K36" s="449"/>
      <c r="L36" s="449"/>
      <c r="M36" s="449"/>
      <c r="N36" s="450">
        <v>19605</v>
      </c>
      <c r="O36" s="449"/>
      <c r="P36" s="449"/>
      <c r="Q36" s="449"/>
      <c r="R36" s="449"/>
      <c r="S36" s="449"/>
      <c r="T36" s="449"/>
      <c r="U36" s="451"/>
    </row>
    <row r="37" spans="1:21" ht="37.200000000000003" x14ac:dyDescent="0.55000000000000004">
      <c r="A37" s="446"/>
      <c r="B37" s="447"/>
      <c r="C37" s="447"/>
      <c r="D37" s="447"/>
      <c r="E37" s="89" t="s">
        <v>2169</v>
      </c>
      <c r="F37" s="90">
        <v>17600</v>
      </c>
      <c r="G37" s="449"/>
      <c r="H37" s="449"/>
      <c r="I37" s="449"/>
      <c r="J37" s="449"/>
      <c r="K37" s="449"/>
      <c r="L37" s="449"/>
      <c r="M37" s="449"/>
      <c r="N37" s="449"/>
      <c r="O37" s="449"/>
      <c r="P37" s="449"/>
      <c r="Q37" s="449"/>
      <c r="R37" s="449"/>
      <c r="S37" s="449"/>
      <c r="T37" s="449"/>
      <c r="U37" s="452"/>
    </row>
    <row r="38" spans="1:21" ht="37.200000000000003" x14ac:dyDescent="0.55000000000000004">
      <c r="A38" s="446"/>
      <c r="B38" s="447"/>
      <c r="C38" s="447"/>
      <c r="D38" s="447"/>
      <c r="E38" s="89" t="s">
        <v>2168</v>
      </c>
      <c r="F38" s="90">
        <v>805</v>
      </c>
      <c r="G38" s="449"/>
      <c r="H38" s="449"/>
      <c r="I38" s="449"/>
      <c r="J38" s="449"/>
      <c r="K38" s="449"/>
      <c r="L38" s="449"/>
      <c r="M38" s="449"/>
      <c r="N38" s="449"/>
      <c r="O38" s="449"/>
      <c r="P38" s="449"/>
      <c r="Q38" s="449"/>
      <c r="R38" s="449"/>
      <c r="S38" s="449"/>
      <c r="T38" s="449"/>
      <c r="U38" s="452"/>
    </row>
    <row r="39" spans="1:21" x14ac:dyDescent="0.55000000000000004">
      <c r="A39" s="446"/>
      <c r="B39" s="447"/>
      <c r="C39" s="447"/>
      <c r="D39" s="447"/>
      <c r="E39" s="91" t="s">
        <v>30</v>
      </c>
      <c r="F39" s="92">
        <v>19605</v>
      </c>
      <c r="G39" s="449"/>
      <c r="H39" s="449"/>
      <c r="I39" s="449"/>
      <c r="J39" s="449"/>
      <c r="K39" s="449"/>
      <c r="L39" s="449"/>
      <c r="M39" s="449"/>
      <c r="N39" s="449"/>
      <c r="O39" s="449"/>
      <c r="P39" s="449"/>
      <c r="Q39" s="449"/>
      <c r="R39" s="449"/>
      <c r="S39" s="449"/>
      <c r="T39" s="449"/>
      <c r="U39" s="452"/>
    </row>
    <row r="40" spans="1:21" ht="37.200000000000003" x14ac:dyDescent="0.55000000000000004">
      <c r="A40" s="446" t="s">
        <v>2167</v>
      </c>
      <c r="B40" s="447" t="s">
        <v>2166</v>
      </c>
      <c r="C40" s="447" t="s">
        <v>2165</v>
      </c>
      <c r="D40" s="447" t="s">
        <v>2164</v>
      </c>
      <c r="E40" s="89" t="s">
        <v>2163</v>
      </c>
      <c r="F40" s="90">
        <v>10400</v>
      </c>
      <c r="G40" s="448" t="s">
        <v>2150</v>
      </c>
      <c r="H40" s="448" t="s">
        <v>58</v>
      </c>
      <c r="I40" s="449"/>
      <c r="J40" s="449"/>
      <c r="K40" s="449"/>
      <c r="L40" s="449"/>
      <c r="M40" s="449"/>
      <c r="N40" s="450">
        <v>28300</v>
      </c>
      <c r="O40" s="449"/>
      <c r="P40" s="449"/>
      <c r="Q40" s="449"/>
      <c r="R40" s="449"/>
      <c r="S40" s="449"/>
      <c r="T40" s="449"/>
      <c r="U40" s="451"/>
    </row>
    <row r="41" spans="1:21" ht="37.200000000000003" x14ac:dyDescent="0.55000000000000004">
      <c r="A41" s="446"/>
      <c r="B41" s="447"/>
      <c r="C41" s="447"/>
      <c r="D41" s="447"/>
      <c r="E41" s="89" t="s">
        <v>2162</v>
      </c>
      <c r="F41" s="90">
        <v>9100</v>
      </c>
      <c r="G41" s="449"/>
      <c r="H41" s="449"/>
      <c r="I41" s="449"/>
      <c r="J41" s="449"/>
      <c r="K41" s="449"/>
      <c r="L41" s="449"/>
      <c r="M41" s="449"/>
      <c r="N41" s="449"/>
      <c r="O41" s="449"/>
      <c r="P41" s="449"/>
      <c r="Q41" s="449"/>
      <c r="R41" s="449"/>
      <c r="S41" s="449"/>
      <c r="T41" s="449"/>
      <c r="U41" s="452"/>
    </row>
    <row r="42" spans="1:21" ht="37.200000000000003" x14ac:dyDescent="0.55000000000000004">
      <c r="A42" s="446"/>
      <c r="B42" s="447"/>
      <c r="C42" s="447"/>
      <c r="D42" s="447"/>
      <c r="E42" s="89" t="s">
        <v>1684</v>
      </c>
      <c r="F42" s="90">
        <v>3600</v>
      </c>
      <c r="G42" s="449"/>
      <c r="H42" s="449"/>
      <c r="I42" s="449"/>
      <c r="J42" s="449"/>
      <c r="K42" s="449"/>
      <c r="L42" s="449"/>
      <c r="M42" s="449"/>
      <c r="N42" s="449"/>
      <c r="O42" s="449"/>
      <c r="P42" s="449"/>
      <c r="Q42" s="449"/>
      <c r="R42" s="449"/>
      <c r="S42" s="449"/>
      <c r="T42" s="449"/>
      <c r="U42" s="452"/>
    </row>
    <row r="43" spans="1:21" ht="37.200000000000003" x14ac:dyDescent="0.55000000000000004">
      <c r="A43" s="446"/>
      <c r="B43" s="447"/>
      <c r="C43" s="447"/>
      <c r="D43" s="447"/>
      <c r="E43" s="89" t="s">
        <v>2161</v>
      </c>
      <c r="F43" s="90">
        <v>1300</v>
      </c>
      <c r="G43" s="449"/>
      <c r="H43" s="449"/>
      <c r="I43" s="449"/>
      <c r="J43" s="449"/>
      <c r="K43" s="449"/>
      <c r="L43" s="449"/>
      <c r="M43" s="449"/>
      <c r="N43" s="449"/>
      <c r="O43" s="449"/>
      <c r="P43" s="449"/>
      <c r="Q43" s="449"/>
      <c r="R43" s="449"/>
      <c r="S43" s="449"/>
      <c r="T43" s="449"/>
      <c r="U43" s="452"/>
    </row>
    <row r="44" spans="1:21" ht="39.75" customHeight="1" x14ac:dyDescent="0.55000000000000004">
      <c r="A44" s="446"/>
      <c r="B44" s="447"/>
      <c r="C44" s="447"/>
      <c r="D44" s="447"/>
      <c r="E44" s="89" t="s">
        <v>2160</v>
      </c>
      <c r="F44" s="90">
        <v>3900</v>
      </c>
      <c r="G44" s="449"/>
      <c r="H44" s="449"/>
      <c r="I44" s="449"/>
      <c r="J44" s="449"/>
      <c r="K44" s="449"/>
      <c r="L44" s="449"/>
      <c r="M44" s="449"/>
      <c r="N44" s="449"/>
      <c r="O44" s="449"/>
      <c r="P44" s="449"/>
      <c r="Q44" s="449"/>
      <c r="R44" s="449"/>
      <c r="S44" s="449"/>
      <c r="T44" s="449"/>
      <c r="U44" s="452"/>
    </row>
    <row r="45" spans="1:21" x14ac:dyDescent="0.55000000000000004">
      <c r="A45" s="446"/>
      <c r="B45" s="447"/>
      <c r="C45" s="447"/>
      <c r="D45" s="447"/>
      <c r="E45" s="91" t="s">
        <v>30</v>
      </c>
      <c r="F45" s="92">
        <v>28300</v>
      </c>
      <c r="G45" s="449"/>
      <c r="H45" s="449"/>
      <c r="I45" s="449"/>
      <c r="J45" s="449"/>
      <c r="K45" s="449"/>
      <c r="L45" s="449"/>
      <c r="M45" s="449"/>
      <c r="N45" s="449"/>
      <c r="O45" s="449"/>
      <c r="P45" s="449"/>
      <c r="Q45" s="449"/>
      <c r="R45" s="449"/>
      <c r="S45" s="449"/>
      <c r="T45" s="449"/>
      <c r="U45" s="452"/>
    </row>
    <row r="46" spans="1:21" ht="99.75" customHeight="1" x14ac:dyDescent="0.55000000000000004">
      <c r="A46" s="446" t="s">
        <v>2159</v>
      </c>
      <c r="B46" s="447" t="s">
        <v>2158</v>
      </c>
      <c r="C46" s="447" t="s">
        <v>2157</v>
      </c>
      <c r="D46" s="447" t="s">
        <v>2156</v>
      </c>
      <c r="E46" s="89" t="s">
        <v>2151</v>
      </c>
      <c r="F46" s="90">
        <v>8640</v>
      </c>
      <c r="G46" s="448" t="s">
        <v>2150</v>
      </c>
      <c r="H46" s="448" t="s">
        <v>2149</v>
      </c>
      <c r="I46" s="449"/>
      <c r="J46" s="449"/>
      <c r="K46" s="449"/>
      <c r="L46" s="449"/>
      <c r="M46" s="449"/>
      <c r="N46" s="449"/>
      <c r="O46" s="449"/>
      <c r="P46" s="450">
        <v>8640</v>
      </c>
      <c r="Q46" s="449"/>
      <c r="R46" s="449"/>
      <c r="S46" s="449"/>
      <c r="T46" s="449"/>
      <c r="U46" s="451"/>
    </row>
    <row r="47" spans="1:21" x14ac:dyDescent="0.55000000000000004">
      <c r="A47" s="446"/>
      <c r="B47" s="447"/>
      <c r="C47" s="447"/>
      <c r="D47" s="447"/>
      <c r="E47" s="91" t="s">
        <v>30</v>
      </c>
      <c r="F47" s="92">
        <v>8640</v>
      </c>
      <c r="G47" s="449"/>
      <c r="H47" s="449"/>
      <c r="I47" s="449"/>
      <c r="J47" s="449"/>
      <c r="K47" s="449"/>
      <c r="L47" s="449"/>
      <c r="M47" s="449"/>
      <c r="N47" s="449"/>
      <c r="O47" s="449"/>
      <c r="P47" s="449"/>
      <c r="Q47" s="449"/>
      <c r="R47" s="449"/>
      <c r="S47" s="449"/>
      <c r="T47" s="449"/>
      <c r="U47" s="452"/>
    </row>
    <row r="48" spans="1:21" ht="93" customHeight="1" x14ac:dyDescent="0.55000000000000004">
      <c r="A48" s="446" t="s">
        <v>2155</v>
      </c>
      <c r="B48" s="447" t="s">
        <v>2154</v>
      </c>
      <c r="C48" s="447" t="s">
        <v>2153</v>
      </c>
      <c r="D48" s="447" t="s">
        <v>2152</v>
      </c>
      <c r="E48" s="89" t="s">
        <v>2151</v>
      </c>
      <c r="F48" s="90">
        <v>8640</v>
      </c>
      <c r="G48" s="448" t="s">
        <v>2150</v>
      </c>
      <c r="H48" s="448" t="s">
        <v>2149</v>
      </c>
      <c r="I48" s="449"/>
      <c r="J48" s="449"/>
      <c r="K48" s="449"/>
      <c r="L48" s="449"/>
      <c r="M48" s="449"/>
      <c r="N48" s="449"/>
      <c r="O48" s="449"/>
      <c r="P48" s="450">
        <v>8640</v>
      </c>
      <c r="Q48" s="449"/>
      <c r="R48" s="449"/>
      <c r="S48" s="449"/>
      <c r="T48" s="449"/>
      <c r="U48" s="451"/>
    </row>
    <row r="49" spans="1:21" x14ac:dyDescent="0.55000000000000004">
      <c r="A49" s="446"/>
      <c r="B49" s="447"/>
      <c r="C49" s="447"/>
      <c r="D49" s="447"/>
      <c r="E49" s="91" t="s">
        <v>30</v>
      </c>
      <c r="F49" s="92">
        <v>8640</v>
      </c>
      <c r="G49" s="449"/>
      <c r="H49" s="449"/>
      <c r="I49" s="449"/>
      <c r="J49" s="449"/>
      <c r="K49" s="449"/>
      <c r="L49" s="449"/>
      <c r="M49" s="449"/>
      <c r="N49" s="449"/>
      <c r="O49" s="449"/>
      <c r="P49" s="449"/>
      <c r="Q49" s="449"/>
      <c r="R49" s="449"/>
      <c r="S49" s="449"/>
      <c r="T49" s="449"/>
      <c r="U49" s="452"/>
    </row>
    <row r="50" spans="1:21" ht="33" x14ac:dyDescent="0.55000000000000004">
      <c r="A50" s="495" t="s">
        <v>2148</v>
      </c>
      <c r="B50" s="496"/>
      <c r="C50" s="496"/>
      <c r="D50" s="496"/>
      <c r="E50" s="97" t="s">
        <v>66</v>
      </c>
      <c r="F50" s="98">
        <v>199365</v>
      </c>
      <c r="G50" s="99"/>
      <c r="H50" s="99"/>
      <c r="I50" s="100">
        <f t="shared" ref="I50:T50" si="0">SUM(I7:I49)</f>
        <v>0</v>
      </c>
      <c r="J50" s="100">
        <f t="shared" si="0"/>
        <v>0</v>
      </c>
      <c r="K50" s="100">
        <f t="shared" si="0"/>
        <v>15900</v>
      </c>
      <c r="L50" s="100">
        <f t="shared" si="0"/>
        <v>0</v>
      </c>
      <c r="M50" s="100">
        <f t="shared" si="0"/>
        <v>0</v>
      </c>
      <c r="N50" s="100">
        <f t="shared" si="0"/>
        <v>47905</v>
      </c>
      <c r="O50" s="100">
        <f t="shared" si="0"/>
        <v>25920</v>
      </c>
      <c r="P50" s="100">
        <f t="shared" si="0"/>
        <v>31080</v>
      </c>
      <c r="Q50" s="100">
        <f t="shared" si="0"/>
        <v>0</v>
      </c>
      <c r="R50" s="100">
        <f t="shared" si="0"/>
        <v>0</v>
      </c>
      <c r="S50" s="100">
        <f t="shared" si="0"/>
        <v>64660</v>
      </c>
      <c r="T50" s="100">
        <f t="shared" si="0"/>
        <v>13900</v>
      </c>
      <c r="U50" s="101"/>
    </row>
    <row r="51" spans="1:21" x14ac:dyDescent="0.55000000000000004">
      <c r="A51" s="102"/>
      <c r="B51" s="102"/>
      <c r="C51" s="102"/>
      <c r="D51" s="102"/>
      <c r="E51" s="102"/>
      <c r="F51" s="102"/>
      <c r="G51" s="103"/>
      <c r="H51" s="103"/>
      <c r="I51" s="103"/>
      <c r="J51" s="103"/>
      <c r="K51" s="103"/>
      <c r="L51" s="103"/>
      <c r="M51" s="103"/>
      <c r="N51" s="103"/>
      <c r="O51" s="103"/>
      <c r="P51" s="103"/>
      <c r="Q51" s="103"/>
      <c r="R51" s="103"/>
      <c r="S51" s="103"/>
      <c r="T51" s="103"/>
      <c r="U51" s="103"/>
    </row>
    <row r="52" spans="1:21" x14ac:dyDescent="0.55000000000000004">
      <c r="A52" s="102"/>
      <c r="B52" s="102"/>
      <c r="C52" s="102"/>
      <c r="D52" s="102"/>
      <c r="E52" s="102"/>
      <c r="F52" s="102"/>
      <c r="G52" s="103"/>
      <c r="H52" s="103"/>
      <c r="I52" s="103"/>
      <c r="J52" s="103"/>
      <c r="K52" s="103"/>
      <c r="L52" s="103"/>
      <c r="M52" s="103"/>
      <c r="N52" s="103"/>
      <c r="O52" s="103"/>
      <c r="P52" s="103"/>
      <c r="Q52" s="103"/>
      <c r="R52" s="103"/>
      <c r="S52" s="103"/>
      <c r="T52" s="103"/>
      <c r="U52" s="103"/>
    </row>
    <row r="53" spans="1:21" x14ac:dyDescent="0.55000000000000004">
      <c r="A53" s="102"/>
      <c r="B53" s="102"/>
      <c r="C53" s="102"/>
      <c r="D53" s="102"/>
      <c r="E53" s="102"/>
      <c r="F53" s="102"/>
      <c r="G53" s="103"/>
      <c r="H53" s="103"/>
      <c r="I53" s="103"/>
      <c r="J53" s="103"/>
      <c r="K53" s="103"/>
      <c r="L53" s="103"/>
      <c r="M53" s="103"/>
      <c r="N53" s="103"/>
      <c r="O53" s="103"/>
      <c r="P53" s="103"/>
      <c r="Q53" s="103"/>
      <c r="R53" s="103"/>
      <c r="S53" s="103"/>
      <c r="T53" s="103"/>
      <c r="U53" s="103"/>
    </row>
    <row r="54" spans="1:21" x14ac:dyDescent="0.55000000000000004">
      <c r="A54" s="102"/>
      <c r="B54" s="102"/>
      <c r="C54" s="102"/>
      <c r="D54" s="102"/>
      <c r="E54" s="102"/>
      <c r="F54" s="102"/>
      <c r="G54" s="103"/>
      <c r="H54" s="103"/>
      <c r="I54" s="103"/>
      <c r="J54" s="103"/>
      <c r="K54" s="103"/>
      <c r="L54" s="103"/>
      <c r="M54" s="103"/>
      <c r="N54" s="103"/>
      <c r="O54" s="103"/>
      <c r="P54" s="103"/>
      <c r="Q54" s="103"/>
      <c r="R54" s="103"/>
      <c r="S54" s="103"/>
      <c r="T54" s="103"/>
      <c r="U54" s="103"/>
    </row>
    <row r="55" spans="1:21" x14ac:dyDescent="0.55000000000000004">
      <c r="A55" s="102"/>
      <c r="B55" s="102"/>
      <c r="C55" s="102"/>
      <c r="D55" s="102"/>
      <c r="E55" s="102"/>
      <c r="F55" s="102"/>
      <c r="G55" s="103"/>
      <c r="H55" s="103"/>
      <c r="I55" s="103"/>
      <c r="J55" s="103"/>
      <c r="K55" s="103"/>
      <c r="L55" s="103"/>
      <c r="M55" s="103"/>
      <c r="N55" s="103"/>
      <c r="O55" s="103"/>
      <c r="P55" s="103"/>
      <c r="Q55" s="103"/>
      <c r="R55" s="103"/>
      <c r="S55" s="103"/>
      <c r="T55" s="103"/>
      <c r="U55" s="103"/>
    </row>
    <row r="56" spans="1:21" x14ac:dyDescent="0.55000000000000004">
      <c r="A56" s="102"/>
      <c r="B56" s="102"/>
      <c r="C56" s="102"/>
      <c r="D56" s="102"/>
      <c r="E56" s="102"/>
      <c r="F56" s="102"/>
      <c r="G56" s="103"/>
      <c r="H56" s="103"/>
      <c r="I56" s="103"/>
      <c r="J56" s="103"/>
      <c r="K56" s="103"/>
      <c r="L56" s="103"/>
      <c r="M56" s="103"/>
      <c r="N56" s="103"/>
      <c r="O56" s="103"/>
      <c r="P56" s="103"/>
      <c r="Q56" s="103"/>
      <c r="R56" s="103"/>
      <c r="S56" s="103"/>
      <c r="T56" s="103"/>
      <c r="U56" s="103"/>
    </row>
    <row r="57" spans="1:21" x14ac:dyDescent="0.55000000000000004">
      <c r="A57" s="102"/>
      <c r="B57" s="102"/>
      <c r="C57" s="102"/>
      <c r="D57" s="102"/>
      <c r="E57" s="102"/>
      <c r="F57" s="102"/>
      <c r="G57" s="103"/>
      <c r="H57" s="103"/>
      <c r="I57" s="103"/>
      <c r="J57" s="103"/>
      <c r="K57" s="103"/>
      <c r="L57" s="103"/>
      <c r="M57" s="103"/>
      <c r="N57" s="103"/>
      <c r="O57" s="103"/>
      <c r="P57" s="103"/>
      <c r="Q57" s="103"/>
      <c r="R57" s="103"/>
      <c r="S57" s="103"/>
      <c r="T57" s="103"/>
      <c r="U57" s="103"/>
    </row>
    <row r="58" spans="1:21" x14ac:dyDescent="0.55000000000000004">
      <c r="A58" s="102"/>
      <c r="B58" s="102"/>
      <c r="C58" s="102"/>
      <c r="D58" s="102"/>
      <c r="E58" s="102"/>
      <c r="F58" s="102"/>
      <c r="G58" s="103"/>
      <c r="H58" s="103"/>
      <c r="I58" s="103"/>
      <c r="J58" s="103"/>
      <c r="K58" s="103"/>
      <c r="L58" s="103"/>
      <c r="M58" s="103"/>
      <c r="N58" s="103"/>
      <c r="O58" s="103"/>
      <c r="P58" s="103"/>
      <c r="Q58" s="103"/>
      <c r="R58" s="103"/>
      <c r="S58" s="103"/>
      <c r="T58" s="103"/>
      <c r="U58" s="103"/>
    </row>
    <row r="59" spans="1:21" x14ac:dyDescent="0.55000000000000004">
      <c r="A59" s="102"/>
      <c r="B59" s="102"/>
      <c r="C59" s="102"/>
      <c r="D59" s="102"/>
      <c r="E59" s="102"/>
      <c r="F59" s="102"/>
      <c r="G59" s="103"/>
      <c r="H59" s="103"/>
      <c r="I59" s="103"/>
      <c r="J59" s="103"/>
      <c r="K59" s="103"/>
      <c r="L59" s="103"/>
      <c r="M59" s="103"/>
      <c r="N59" s="103"/>
      <c r="O59" s="103"/>
      <c r="P59" s="103"/>
      <c r="Q59" s="103"/>
      <c r="R59" s="103"/>
      <c r="S59" s="103"/>
      <c r="T59" s="103"/>
      <c r="U59" s="103"/>
    </row>
    <row r="60" spans="1:21" x14ac:dyDescent="0.55000000000000004">
      <c r="A60" s="102"/>
      <c r="B60" s="102"/>
      <c r="C60" s="102"/>
      <c r="D60" s="102"/>
      <c r="E60" s="102"/>
      <c r="F60" s="102"/>
      <c r="G60" s="103"/>
      <c r="H60" s="103"/>
      <c r="I60" s="103"/>
      <c r="J60" s="103"/>
      <c r="K60" s="103"/>
      <c r="L60" s="103"/>
      <c r="M60" s="103"/>
      <c r="N60" s="103"/>
      <c r="O60" s="103"/>
      <c r="P60" s="103"/>
      <c r="Q60" s="103"/>
      <c r="R60" s="103"/>
      <c r="S60" s="103"/>
      <c r="T60" s="103"/>
      <c r="U60" s="103"/>
    </row>
    <row r="61" spans="1:21" x14ac:dyDescent="0.55000000000000004">
      <c r="A61" s="102"/>
      <c r="B61" s="102"/>
      <c r="C61" s="102"/>
      <c r="D61" s="102"/>
      <c r="E61" s="102"/>
      <c r="F61" s="102"/>
      <c r="G61" s="103"/>
      <c r="H61" s="103"/>
      <c r="I61" s="103"/>
      <c r="J61" s="103"/>
      <c r="K61" s="103"/>
      <c r="L61" s="103"/>
      <c r="M61" s="103"/>
      <c r="N61" s="103"/>
      <c r="O61" s="103"/>
      <c r="P61" s="103"/>
      <c r="Q61" s="103"/>
      <c r="R61" s="103"/>
      <c r="S61" s="103"/>
      <c r="T61" s="103"/>
      <c r="U61" s="103"/>
    </row>
    <row r="62" spans="1:21" x14ac:dyDescent="0.55000000000000004">
      <c r="A62" s="102"/>
      <c r="B62" s="102"/>
      <c r="C62" s="102"/>
      <c r="D62" s="102"/>
      <c r="E62" s="102"/>
      <c r="F62" s="102"/>
      <c r="G62" s="103"/>
      <c r="H62" s="103"/>
      <c r="I62" s="103"/>
      <c r="J62" s="103"/>
      <c r="K62" s="103"/>
      <c r="L62" s="103"/>
      <c r="M62" s="103"/>
      <c r="N62" s="103"/>
      <c r="O62" s="103"/>
      <c r="P62" s="103"/>
      <c r="Q62" s="103"/>
      <c r="R62" s="103"/>
      <c r="S62" s="103"/>
      <c r="T62" s="103"/>
      <c r="U62" s="103"/>
    </row>
    <row r="63" spans="1:21" x14ac:dyDescent="0.55000000000000004">
      <c r="A63" s="102"/>
      <c r="B63" s="102"/>
      <c r="C63" s="102"/>
      <c r="D63" s="102"/>
      <c r="E63" s="102"/>
      <c r="F63" s="102"/>
      <c r="G63" s="103"/>
      <c r="H63" s="103"/>
      <c r="I63" s="103"/>
      <c r="J63" s="103"/>
      <c r="K63" s="103"/>
      <c r="L63" s="103"/>
      <c r="M63" s="103"/>
      <c r="N63" s="103"/>
      <c r="O63" s="103"/>
      <c r="P63" s="103"/>
      <c r="Q63" s="103"/>
      <c r="R63" s="103"/>
      <c r="S63" s="103"/>
      <c r="T63" s="103"/>
      <c r="U63" s="103"/>
    </row>
    <row r="64" spans="1:21" x14ac:dyDescent="0.55000000000000004">
      <c r="A64" s="102"/>
      <c r="B64" s="102"/>
      <c r="C64" s="102"/>
      <c r="D64" s="102"/>
      <c r="E64" s="102"/>
      <c r="F64" s="102"/>
      <c r="G64" s="103"/>
      <c r="H64" s="103"/>
      <c r="I64" s="103"/>
      <c r="J64" s="103"/>
      <c r="K64" s="103"/>
      <c r="L64" s="103"/>
      <c r="M64" s="103"/>
      <c r="N64" s="103"/>
      <c r="O64" s="103"/>
      <c r="P64" s="103"/>
      <c r="Q64" s="103"/>
      <c r="R64" s="103"/>
      <c r="S64" s="103"/>
      <c r="T64" s="103"/>
      <c r="U64" s="103"/>
    </row>
    <row r="65" spans="1:21" x14ac:dyDescent="0.55000000000000004">
      <c r="A65" s="102"/>
      <c r="B65" s="102"/>
      <c r="C65" s="102"/>
      <c r="D65" s="102"/>
      <c r="E65" s="102"/>
      <c r="F65" s="102"/>
      <c r="G65" s="103"/>
      <c r="H65" s="103"/>
      <c r="I65" s="103"/>
      <c r="J65" s="103"/>
      <c r="K65" s="103"/>
      <c r="L65" s="103"/>
      <c r="M65" s="103"/>
      <c r="N65" s="103"/>
      <c r="O65" s="103"/>
      <c r="P65" s="103"/>
      <c r="Q65" s="103"/>
      <c r="R65" s="103"/>
      <c r="S65" s="103"/>
      <c r="T65" s="103"/>
      <c r="U65" s="103"/>
    </row>
    <row r="66" spans="1:21" x14ac:dyDescent="0.55000000000000004">
      <c r="A66" s="102"/>
      <c r="B66" s="102"/>
      <c r="C66" s="102"/>
      <c r="D66" s="102"/>
      <c r="E66" s="102"/>
      <c r="F66" s="102"/>
      <c r="G66" s="103"/>
      <c r="H66" s="103"/>
      <c r="I66" s="103"/>
      <c r="J66" s="103"/>
      <c r="K66" s="103"/>
      <c r="L66" s="103"/>
      <c r="M66" s="103"/>
      <c r="N66" s="103"/>
      <c r="O66" s="103"/>
      <c r="P66" s="103"/>
      <c r="Q66" s="103"/>
      <c r="R66" s="103"/>
      <c r="S66" s="103"/>
      <c r="T66" s="103"/>
      <c r="U66" s="103"/>
    </row>
    <row r="67" spans="1:21" x14ac:dyDescent="0.55000000000000004">
      <c r="A67" s="102"/>
      <c r="B67" s="102"/>
      <c r="C67" s="102"/>
      <c r="D67" s="102"/>
      <c r="E67" s="102"/>
      <c r="F67" s="102"/>
      <c r="G67" s="103"/>
      <c r="H67" s="103"/>
      <c r="I67" s="103"/>
      <c r="J67" s="103"/>
      <c r="K67" s="103"/>
      <c r="L67" s="103"/>
      <c r="M67" s="103"/>
      <c r="N67" s="103"/>
      <c r="O67" s="103"/>
      <c r="P67" s="103"/>
      <c r="Q67" s="103"/>
      <c r="R67" s="103"/>
      <c r="S67" s="103"/>
      <c r="T67" s="103"/>
      <c r="U67" s="103"/>
    </row>
    <row r="68" spans="1:21" x14ac:dyDescent="0.55000000000000004">
      <c r="A68" s="102"/>
      <c r="B68" s="102"/>
      <c r="C68" s="102"/>
      <c r="D68" s="102"/>
      <c r="E68" s="102"/>
      <c r="F68" s="102"/>
      <c r="G68" s="103"/>
      <c r="H68" s="103"/>
      <c r="I68" s="103"/>
      <c r="J68" s="103"/>
      <c r="K68" s="103"/>
      <c r="L68" s="103"/>
      <c r="M68" s="103"/>
      <c r="N68" s="103"/>
      <c r="O68" s="103"/>
      <c r="P68" s="103"/>
      <c r="Q68" s="103"/>
      <c r="R68" s="103"/>
      <c r="S68" s="103"/>
      <c r="T68" s="103"/>
      <c r="U68" s="103"/>
    </row>
    <row r="69" spans="1:21" x14ac:dyDescent="0.55000000000000004">
      <c r="A69" s="102"/>
      <c r="B69" s="102"/>
      <c r="C69" s="102"/>
      <c r="D69" s="102"/>
      <c r="E69" s="102"/>
      <c r="F69" s="102"/>
      <c r="G69" s="103"/>
      <c r="H69" s="103"/>
      <c r="I69" s="103"/>
      <c r="J69" s="103"/>
      <c r="K69" s="103"/>
      <c r="L69" s="103"/>
      <c r="M69" s="103"/>
      <c r="N69" s="103"/>
      <c r="O69" s="103"/>
      <c r="P69" s="103"/>
      <c r="Q69" s="103"/>
      <c r="R69" s="103"/>
      <c r="S69" s="103"/>
      <c r="T69" s="103"/>
      <c r="U69" s="103"/>
    </row>
    <row r="70" spans="1:21" x14ac:dyDescent="0.55000000000000004">
      <c r="A70" s="102"/>
      <c r="B70" s="102"/>
      <c r="C70" s="102"/>
      <c r="D70" s="102"/>
      <c r="E70" s="102"/>
      <c r="F70" s="102"/>
      <c r="G70" s="103"/>
      <c r="H70" s="103"/>
      <c r="I70" s="103"/>
      <c r="J70" s="103"/>
      <c r="K70" s="103"/>
      <c r="L70" s="103"/>
      <c r="M70" s="103"/>
      <c r="N70" s="103"/>
      <c r="O70" s="103"/>
      <c r="P70" s="103"/>
      <c r="Q70" s="103"/>
      <c r="R70" s="103"/>
      <c r="S70" s="103"/>
      <c r="T70" s="103"/>
      <c r="U70" s="103"/>
    </row>
    <row r="71" spans="1:21" x14ac:dyDescent="0.55000000000000004">
      <c r="A71" s="102"/>
      <c r="B71" s="102"/>
      <c r="C71" s="102"/>
      <c r="D71" s="102"/>
      <c r="E71" s="102"/>
      <c r="F71" s="102"/>
      <c r="G71" s="103"/>
      <c r="H71" s="103"/>
      <c r="I71" s="103"/>
      <c r="J71" s="103"/>
      <c r="K71" s="103"/>
      <c r="L71" s="103"/>
      <c r="M71" s="103"/>
      <c r="N71" s="103"/>
      <c r="O71" s="103"/>
      <c r="P71" s="103"/>
      <c r="Q71" s="103"/>
      <c r="R71" s="103"/>
      <c r="S71" s="103"/>
      <c r="T71" s="103"/>
      <c r="U71" s="103"/>
    </row>
    <row r="72" spans="1:21" x14ac:dyDescent="0.55000000000000004">
      <c r="A72" s="102"/>
      <c r="B72" s="102"/>
      <c r="C72" s="102"/>
      <c r="D72" s="102"/>
      <c r="E72" s="102"/>
      <c r="F72" s="102"/>
      <c r="G72" s="103"/>
      <c r="H72" s="103"/>
      <c r="I72" s="103"/>
      <c r="J72" s="103"/>
      <c r="K72" s="103"/>
      <c r="L72" s="103"/>
      <c r="M72" s="103"/>
      <c r="N72" s="103"/>
      <c r="O72" s="103"/>
      <c r="P72" s="103"/>
      <c r="Q72" s="103"/>
      <c r="R72" s="103"/>
      <c r="S72" s="103"/>
      <c r="T72" s="103"/>
      <c r="U72" s="103"/>
    </row>
    <row r="73" spans="1:21" x14ac:dyDescent="0.55000000000000004">
      <c r="A73" s="102"/>
      <c r="B73" s="102"/>
      <c r="C73" s="102"/>
      <c r="D73" s="102"/>
      <c r="E73" s="102"/>
      <c r="F73" s="102"/>
      <c r="G73" s="103"/>
      <c r="H73" s="103"/>
      <c r="I73" s="103"/>
      <c r="J73" s="103"/>
      <c r="K73" s="103"/>
      <c r="L73" s="103"/>
      <c r="M73" s="103"/>
      <c r="N73" s="103"/>
      <c r="O73" s="103"/>
      <c r="P73" s="103"/>
      <c r="Q73" s="103"/>
      <c r="R73" s="103"/>
      <c r="S73" s="103"/>
      <c r="T73" s="103"/>
      <c r="U73" s="103"/>
    </row>
    <row r="74" spans="1:21" x14ac:dyDescent="0.55000000000000004">
      <c r="A74" s="102"/>
      <c r="B74" s="102"/>
      <c r="C74" s="102"/>
      <c r="D74" s="102"/>
      <c r="E74" s="102"/>
      <c r="F74" s="102"/>
      <c r="G74" s="103"/>
      <c r="H74" s="103"/>
      <c r="I74" s="103"/>
      <c r="J74" s="103"/>
      <c r="K74" s="103"/>
      <c r="L74" s="103"/>
      <c r="M74" s="103"/>
      <c r="N74" s="103"/>
      <c r="O74" s="103"/>
      <c r="P74" s="103"/>
      <c r="Q74" s="103"/>
      <c r="R74" s="103"/>
      <c r="S74" s="103"/>
      <c r="T74" s="103"/>
      <c r="U74" s="103"/>
    </row>
    <row r="75" spans="1:21" x14ac:dyDescent="0.55000000000000004">
      <c r="A75" s="102"/>
      <c r="B75" s="102"/>
      <c r="C75" s="102"/>
      <c r="D75" s="102"/>
      <c r="E75" s="102"/>
      <c r="F75" s="102"/>
      <c r="G75" s="103"/>
      <c r="H75" s="103"/>
      <c r="I75" s="103"/>
      <c r="J75" s="103"/>
      <c r="K75" s="103"/>
      <c r="L75" s="103"/>
      <c r="M75" s="103"/>
      <c r="N75" s="103"/>
      <c r="O75" s="103"/>
      <c r="P75" s="103"/>
      <c r="Q75" s="103"/>
      <c r="R75" s="103"/>
      <c r="S75" s="103"/>
      <c r="T75" s="103"/>
      <c r="U75" s="103"/>
    </row>
    <row r="76" spans="1:21" x14ac:dyDescent="0.55000000000000004">
      <c r="A76" s="102"/>
      <c r="B76" s="102"/>
      <c r="C76" s="102"/>
      <c r="D76" s="102"/>
      <c r="E76" s="102"/>
      <c r="F76" s="102"/>
      <c r="G76" s="103"/>
      <c r="H76" s="103"/>
      <c r="I76" s="103"/>
      <c r="J76" s="103"/>
      <c r="K76" s="103"/>
      <c r="L76" s="103"/>
      <c r="M76" s="103"/>
      <c r="N76" s="103"/>
      <c r="O76" s="103"/>
      <c r="P76" s="103"/>
      <c r="Q76" s="103"/>
      <c r="R76" s="103"/>
      <c r="S76" s="103"/>
      <c r="T76" s="103"/>
      <c r="U76" s="103"/>
    </row>
    <row r="77" spans="1:21" x14ac:dyDescent="0.55000000000000004">
      <c r="A77" s="102"/>
      <c r="B77" s="102"/>
      <c r="C77" s="102"/>
      <c r="D77" s="102"/>
      <c r="E77" s="102"/>
      <c r="F77" s="102"/>
      <c r="G77" s="103"/>
      <c r="H77" s="103"/>
      <c r="I77" s="103"/>
      <c r="J77" s="103"/>
      <c r="K77" s="103"/>
      <c r="L77" s="103"/>
      <c r="M77" s="103"/>
      <c r="N77" s="103"/>
      <c r="O77" s="103"/>
      <c r="P77" s="103"/>
      <c r="Q77" s="103"/>
      <c r="R77" s="103"/>
      <c r="S77" s="103"/>
      <c r="T77" s="103"/>
      <c r="U77" s="103"/>
    </row>
    <row r="78" spans="1:21" x14ac:dyDescent="0.55000000000000004">
      <c r="A78" s="102"/>
      <c r="B78" s="102"/>
      <c r="C78" s="102"/>
      <c r="D78" s="102"/>
      <c r="E78" s="102"/>
      <c r="F78" s="102"/>
      <c r="G78" s="103"/>
      <c r="H78" s="103"/>
      <c r="I78" s="103"/>
      <c r="J78" s="103"/>
      <c r="K78" s="103"/>
      <c r="L78" s="103"/>
      <c r="M78" s="103"/>
      <c r="N78" s="103"/>
      <c r="O78" s="103"/>
      <c r="P78" s="103"/>
      <c r="Q78" s="103"/>
      <c r="R78" s="103"/>
      <c r="S78" s="103"/>
      <c r="T78" s="103"/>
      <c r="U78" s="103"/>
    </row>
    <row r="79" spans="1:21" x14ac:dyDescent="0.55000000000000004">
      <c r="A79" s="102"/>
      <c r="B79" s="102"/>
      <c r="C79" s="102"/>
      <c r="D79" s="102"/>
      <c r="E79" s="102"/>
      <c r="F79" s="102"/>
      <c r="G79" s="103"/>
      <c r="H79" s="103"/>
      <c r="I79" s="103"/>
      <c r="J79" s="103"/>
      <c r="K79" s="103"/>
      <c r="L79" s="103"/>
      <c r="M79" s="103"/>
      <c r="N79" s="103"/>
      <c r="O79" s="103"/>
      <c r="P79" s="103"/>
      <c r="Q79" s="103"/>
      <c r="R79" s="103"/>
      <c r="S79" s="103"/>
      <c r="T79" s="103"/>
      <c r="U79" s="103"/>
    </row>
    <row r="80" spans="1:21" x14ac:dyDescent="0.55000000000000004">
      <c r="A80" s="102"/>
      <c r="B80" s="102"/>
      <c r="C80" s="102"/>
      <c r="D80" s="102"/>
      <c r="E80" s="102"/>
      <c r="F80" s="102"/>
      <c r="G80" s="103"/>
      <c r="H80" s="103"/>
      <c r="I80" s="103"/>
      <c r="J80" s="103"/>
      <c r="K80" s="103"/>
      <c r="L80" s="103"/>
      <c r="M80" s="103"/>
      <c r="N80" s="103"/>
      <c r="O80" s="103"/>
      <c r="P80" s="103"/>
      <c r="Q80" s="103"/>
      <c r="R80" s="103"/>
      <c r="S80" s="103"/>
      <c r="T80" s="103"/>
      <c r="U80" s="103"/>
    </row>
    <row r="81" spans="1:21" x14ac:dyDescent="0.55000000000000004">
      <c r="A81" s="102"/>
      <c r="B81" s="102"/>
      <c r="C81" s="102"/>
      <c r="D81" s="102"/>
      <c r="E81" s="102"/>
      <c r="F81" s="102"/>
      <c r="G81" s="103"/>
      <c r="H81" s="103"/>
      <c r="I81" s="103"/>
      <c r="J81" s="103"/>
      <c r="K81" s="103"/>
      <c r="L81" s="103"/>
      <c r="M81" s="103"/>
      <c r="N81" s="103"/>
      <c r="O81" s="103"/>
      <c r="P81" s="103"/>
      <c r="Q81" s="103"/>
      <c r="R81" s="103"/>
      <c r="S81" s="103"/>
      <c r="T81" s="103"/>
      <c r="U81" s="103"/>
    </row>
    <row r="82" spans="1:21" x14ac:dyDescent="0.55000000000000004">
      <c r="A82" s="102"/>
      <c r="B82" s="102"/>
      <c r="C82" s="102"/>
      <c r="D82" s="102"/>
      <c r="E82" s="102"/>
      <c r="F82" s="102"/>
      <c r="G82" s="103"/>
      <c r="H82" s="103"/>
      <c r="I82" s="103"/>
      <c r="J82" s="103"/>
      <c r="K82" s="103"/>
      <c r="L82" s="103"/>
      <c r="M82" s="103"/>
      <c r="N82" s="103"/>
      <c r="O82" s="103"/>
      <c r="P82" s="103"/>
      <c r="Q82" s="103"/>
      <c r="R82" s="103"/>
      <c r="S82" s="103"/>
      <c r="T82" s="103"/>
      <c r="U82" s="103"/>
    </row>
    <row r="83" spans="1:21" x14ac:dyDescent="0.55000000000000004">
      <c r="A83" s="102"/>
      <c r="B83" s="102"/>
      <c r="C83" s="102"/>
      <c r="D83" s="102"/>
      <c r="E83" s="102"/>
      <c r="F83" s="102"/>
      <c r="G83" s="103"/>
      <c r="H83" s="103"/>
      <c r="I83" s="103"/>
      <c r="J83" s="103"/>
      <c r="K83" s="103"/>
      <c r="L83" s="103"/>
      <c r="M83" s="103"/>
      <c r="N83" s="103"/>
      <c r="O83" s="103"/>
      <c r="P83" s="103"/>
      <c r="Q83" s="103"/>
      <c r="R83" s="103"/>
      <c r="S83" s="103"/>
      <c r="T83" s="103"/>
      <c r="U83" s="103"/>
    </row>
    <row r="84" spans="1:21" x14ac:dyDescent="0.55000000000000004">
      <c r="A84" s="102"/>
      <c r="B84" s="102"/>
      <c r="C84" s="102"/>
      <c r="D84" s="102"/>
      <c r="E84" s="102"/>
      <c r="F84" s="102"/>
      <c r="G84" s="103"/>
      <c r="H84" s="103"/>
      <c r="I84" s="103"/>
      <c r="J84" s="103"/>
      <c r="K84" s="103"/>
      <c r="L84" s="103"/>
      <c r="M84" s="103"/>
      <c r="N84" s="103"/>
      <c r="O84" s="103"/>
      <c r="P84" s="103"/>
      <c r="Q84" s="103"/>
      <c r="R84" s="103"/>
      <c r="S84" s="103"/>
      <c r="T84" s="103"/>
      <c r="U84" s="103"/>
    </row>
    <row r="85" spans="1:21" x14ac:dyDescent="0.55000000000000004">
      <c r="A85" s="102"/>
      <c r="B85" s="102"/>
      <c r="C85" s="102"/>
      <c r="D85" s="102"/>
      <c r="E85" s="102"/>
      <c r="F85" s="102"/>
      <c r="G85" s="103"/>
      <c r="H85" s="103"/>
      <c r="I85" s="103"/>
      <c r="J85" s="103"/>
      <c r="K85" s="103"/>
      <c r="L85" s="103"/>
      <c r="M85" s="103"/>
      <c r="N85" s="103"/>
      <c r="O85" s="103"/>
      <c r="P85" s="103"/>
      <c r="Q85" s="103"/>
      <c r="R85" s="103"/>
      <c r="S85" s="103"/>
      <c r="T85" s="103"/>
      <c r="U85" s="103"/>
    </row>
    <row r="86" spans="1:21" x14ac:dyDescent="0.55000000000000004">
      <c r="A86" s="102"/>
      <c r="B86" s="102"/>
      <c r="C86" s="102"/>
      <c r="D86" s="102"/>
      <c r="E86" s="102"/>
      <c r="F86" s="102"/>
      <c r="G86" s="103"/>
      <c r="H86" s="103"/>
      <c r="I86" s="103"/>
      <c r="J86" s="103"/>
      <c r="K86" s="103"/>
      <c r="L86" s="103"/>
      <c r="M86" s="103"/>
      <c r="N86" s="103"/>
      <c r="O86" s="103"/>
      <c r="P86" s="103"/>
      <c r="Q86" s="103"/>
      <c r="R86" s="103"/>
      <c r="S86" s="103"/>
      <c r="T86" s="103"/>
      <c r="U86" s="103"/>
    </row>
    <row r="87" spans="1:21" x14ac:dyDescent="0.55000000000000004">
      <c r="A87" s="102"/>
      <c r="B87" s="102"/>
      <c r="C87" s="102"/>
      <c r="D87" s="102"/>
      <c r="E87" s="102"/>
      <c r="F87" s="102"/>
      <c r="G87" s="103"/>
      <c r="H87" s="103"/>
      <c r="I87" s="103"/>
      <c r="J87" s="103"/>
      <c r="K87" s="103"/>
      <c r="L87" s="103"/>
      <c r="M87" s="103"/>
      <c r="N87" s="103"/>
      <c r="O87" s="103"/>
      <c r="P87" s="103"/>
      <c r="Q87" s="103"/>
      <c r="R87" s="103"/>
      <c r="S87" s="103"/>
      <c r="T87" s="103"/>
      <c r="U87" s="103"/>
    </row>
    <row r="88" spans="1:21" x14ac:dyDescent="0.55000000000000004">
      <c r="A88" s="102"/>
      <c r="B88" s="102"/>
      <c r="C88" s="102"/>
      <c r="D88" s="102"/>
      <c r="E88" s="102"/>
      <c r="F88" s="102"/>
      <c r="G88" s="103"/>
      <c r="H88" s="103"/>
      <c r="I88" s="103"/>
      <c r="J88" s="103"/>
      <c r="K88" s="103"/>
      <c r="L88" s="103"/>
      <c r="M88" s="103"/>
      <c r="N88" s="103"/>
      <c r="O88" s="103"/>
      <c r="P88" s="103"/>
      <c r="Q88" s="103"/>
      <c r="R88" s="103"/>
      <c r="S88" s="103"/>
      <c r="T88" s="103"/>
      <c r="U88" s="103"/>
    </row>
    <row r="89" spans="1:21" x14ac:dyDescent="0.55000000000000004">
      <c r="A89" s="102"/>
      <c r="B89" s="102"/>
      <c r="C89" s="102"/>
      <c r="D89" s="102"/>
      <c r="E89" s="102"/>
      <c r="F89" s="102"/>
      <c r="G89" s="103"/>
      <c r="H89" s="103"/>
      <c r="I89" s="103"/>
      <c r="J89" s="103"/>
      <c r="K89" s="103"/>
      <c r="L89" s="103"/>
      <c r="M89" s="103"/>
      <c r="N89" s="103"/>
      <c r="O89" s="103"/>
      <c r="P89" s="103"/>
      <c r="Q89" s="103"/>
      <c r="R89" s="103"/>
      <c r="S89" s="103"/>
      <c r="T89" s="103"/>
      <c r="U89" s="103"/>
    </row>
    <row r="90" spans="1:21" x14ac:dyDescent="0.55000000000000004">
      <c r="A90" s="102"/>
      <c r="B90" s="102"/>
      <c r="C90" s="102"/>
      <c r="D90" s="102"/>
      <c r="E90" s="102"/>
      <c r="F90" s="102"/>
      <c r="G90" s="103"/>
      <c r="H90" s="103"/>
      <c r="I90" s="103"/>
      <c r="J90" s="103"/>
      <c r="K90" s="103"/>
      <c r="L90" s="103"/>
      <c r="M90" s="103"/>
      <c r="N90" s="103"/>
      <c r="O90" s="103"/>
      <c r="P90" s="103"/>
      <c r="Q90" s="103"/>
      <c r="R90" s="103"/>
      <c r="S90" s="103"/>
      <c r="T90" s="103"/>
      <c r="U90" s="103"/>
    </row>
    <row r="91" spans="1:21" x14ac:dyDescent="0.55000000000000004">
      <c r="A91" s="102"/>
      <c r="B91" s="102"/>
      <c r="C91" s="102"/>
      <c r="D91" s="102"/>
      <c r="E91" s="102"/>
      <c r="F91" s="102"/>
      <c r="G91" s="103"/>
      <c r="H91" s="103"/>
      <c r="I91" s="103"/>
      <c r="J91" s="103"/>
      <c r="K91" s="103"/>
      <c r="L91" s="103"/>
      <c r="M91" s="103"/>
      <c r="N91" s="103"/>
      <c r="O91" s="103"/>
      <c r="P91" s="103"/>
      <c r="Q91" s="103"/>
      <c r="R91" s="103"/>
      <c r="S91" s="103"/>
      <c r="T91" s="103"/>
      <c r="U91" s="103"/>
    </row>
    <row r="92" spans="1:21" x14ac:dyDescent="0.55000000000000004">
      <c r="A92" s="102"/>
      <c r="B92" s="102"/>
      <c r="C92" s="102"/>
      <c r="D92" s="102"/>
      <c r="E92" s="102"/>
      <c r="F92" s="102"/>
      <c r="G92" s="103"/>
      <c r="H92" s="103"/>
      <c r="I92" s="103"/>
      <c r="J92" s="103"/>
      <c r="K92" s="103"/>
      <c r="L92" s="103"/>
      <c r="M92" s="103"/>
      <c r="N92" s="103"/>
      <c r="O92" s="103"/>
      <c r="P92" s="103"/>
      <c r="Q92" s="103"/>
      <c r="R92" s="103"/>
      <c r="S92" s="103"/>
      <c r="T92" s="103"/>
      <c r="U92" s="103"/>
    </row>
    <row r="93" spans="1:21" x14ac:dyDescent="0.55000000000000004">
      <c r="A93" s="102"/>
      <c r="B93" s="102"/>
      <c r="C93" s="102"/>
      <c r="D93" s="102"/>
      <c r="E93" s="102"/>
      <c r="F93" s="102"/>
      <c r="G93" s="103"/>
      <c r="H93" s="103"/>
      <c r="I93" s="103"/>
      <c r="J93" s="103"/>
      <c r="K93" s="103"/>
      <c r="L93" s="103"/>
      <c r="M93" s="103"/>
      <c r="N93" s="103"/>
      <c r="O93" s="103"/>
      <c r="P93" s="103"/>
      <c r="Q93" s="103"/>
      <c r="R93" s="103"/>
      <c r="S93" s="103"/>
      <c r="T93" s="103"/>
      <c r="U93" s="103"/>
    </row>
    <row r="94" spans="1:21" x14ac:dyDescent="0.55000000000000004">
      <c r="A94" s="102"/>
      <c r="B94" s="102"/>
      <c r="C94" s="102"/>
      <c r="D94" s="102"/>
      <c r="E94" s="102"/>
      <c r="F94" s="102"/>
      <c r="G94" s="103"/>
      <c r="H94" s="103"/>
      <c r="I94" s="103"/>
      <c r="J94" s="103"/>
      <c r="K94" s="103"/>
      <c r="L94" s="103"/>
      <c r="M94" s="103"/>
      <c r="N94" s="103"/>
      <c r="O94" s="103"/>
      <c r="P94" s="103"/>
      <c r="Q94" s="103"/>
      <c r="R94" s="103"/>
      <c r="S94" s="103"/>
      <c r="T94" s="103"/>
      <c r="U94" s="103"/>
    </row>
    <row r="95" spans="1:21" x14ac:dyDescent="0.55000000000000004">
      <c r="A95" s="102"/>
      <c r="B95" s="102"/>
      <c r="C95" s="102"/>
      <c r="D95" s="102"/>
      <c r="E95" s="102"/>
      <c r="F95" s="102"/>
      <c r="G95" s="103"/>
      <c r="H95" s="103"/>
      <c r="I95" s="103"/>
      <c r="J95" s="103"/>
      <c r="K95" s="103"/>
      <c r="L95" s="103"/>
      <c r="M95" s="103"/>
      <c r="N95" s="103"/>
      <c r="O95" s="103"/>
      <c r="P95" s="103"/>
      <c r="Q95" s="103"/>
      <c r="R95" s="103"/>
      <c r="S95" s="103"/>
      <c r="T95" s="103"/>
      <c r="U95" s="103"/>
    </row>
    <row r="96" spans="1:21" x14ac:dyDescent="0.55000000000000004">
      <c r="A96" s="102"/>
      <c r="B96" s="102"/>
      <c r="C96" s="102"/>
      <c r="D96" s="102"/>
      <c r="E96" s="102"/>
      <c r="F96" s="102"/>
      <c r="G96" s="103"/>
      <c r="H96" s="103"/>
      <c r="I96" s="103"/>
      <c r="J96" s="103"/>
      <c r="K96" s="103"/>
      <c r="L96" s="103"/>
      <c r="M96" s="103"/>
      <c r="N96" s="103"/>
      <c r="O96" s="103"/>
      <c r="P96" s="103"/>
      <c r="Q96" s="103"/>
      <c r="R96" s="103"/>
      <c r="S96" s="103"/>
      <c r="T96" s="103"/>
      <c r="U96" s="103"/>
    </row>
    <row r="97" spans="1:21" x14ac:dyDescent="0.55000000000000004">
      <c r="A97" s="102"/>
      <c r="B97" s="102"/>
      <c r="C97" s="102"/>
      <c r="D97" s="102"/>
      <c r="E97" s="102"/>
      <c r="F97" s="102"/>
      <c r="G97" s="103"/>
      <c r="H97" s="103"/>
      <c r="I97" s="103"/>
      <c r="J97" s="103"/>
      <c r="K97" s="103"/>
      <c r="L97" s="103"/>
      <c r="M97" s="103"/>
      <c r="N97" s="103"/>
      <c r="O97" s="103"/>
      <c r="P97" s="103"/>
      <c r="Q97" s="103"/>
      <c r="R97" s="103"/>
      <c r="S97" s="103"/>
      <c r="T97" s="103"/>
      <c r="U97" s="103"/>
    </row>
    <row r="98" spans="1:21" x14ac:dyDescent="0.55000000000000004">
      <c r="A98" s="102"/>
      <c r="B98" s="102"/>
      <c r="C98" s="102"/>
      <c r="D98" s="102"/>
      <c r="E98" s="102"/>
      <c r="F98" s="102"/>
      <c r="G98" s="103"/>
      <c r="H98" s="103"/>
      <c r="I98" s="103"/>
      <c r="J98" s="103"/>
      <c r="K98" s="103"/>
      <c r="L98" s="103"/>
      <c r="M98" s="103"/>
      <c r="N98" s="103"/>
      <c r="O98" s="103"/>
      <c r="P98" s="103"/>
      <c r="Q98" s="103"/>
      <c r="R98" s="103"/>
      <c r="S98" s="103"/>
      <c r="T98" s="103"/>
      <c r="U98" s="103"/>
    </row>
    <row r="99" spans="1:21" x14ac:dyDescent="0.55000000000000004">
      <c r="A99" s="102"/>
      <c r="B99" s="102"/>
      <c r="C99" s="102"/>
      <c r="D99" s="102"/>
      <c r="E99" s="102"/>
      <c r="F99" s="102"/>
      <c r="G99" s="103"/>
      <c r="H99" s="103"/>
      <c r="I99" s="103"/>
      <c r="J99" s="103"/>
      <c r="K99" s="103"/>
      <c r="L99" s="103"/>
      <c r="M99" s="103"/>
      <c r="N99" s="103"/>
      <c r="O99" s="103"/>
      <c r="P99" s="103"/>
      <c r="Q99" s="103"/>
      <c r="R99" s="103"/>
      <c r="S99" s="103"/>
      <c r="T99" s="103"/>
      <c r="U99" s="103"/>
    </row>
    <row r="100" spans="1:21" x14ac:dyDescent="0.55000000000000004">
      <c r="A100" s="102"/>
      <c r="B100" s="102"/>
      <c r="C100" s="102"/>
      <c r="D100" s="102"/>
      <c r="E100" s="102"/>
      <c r="F100" s="102"/>
      <c r="G100" s="103"/>
      <c r="H100" s="103"/>
      <c r="I100" s="103"/>
      <c r="J100" s="103"/>
      <c r="K100" s="103"/>
      <c r="L100" s="103"/>
      <c r="M100" s="103"/>
      <c r="N100" s="103"/>
      <c r="O100" s="103"/>
      <c r="P100" s="103"/>
      <c r="Q100" s="103"/>
      <c r="R100" s="103"/>
      <c r="S100" s="103"/>
      <c r="T100" s="103"/>
      <c r="U100" s="103"/>
    </row>
    <row r="101" spans="1:21" x14ac:dyDescent="0.55000000000000004">
      <c r="A101" s="102"/>
      <c r="B101" s="102"/>
      <c r="C101" s="102"/>
      <c r="D101" s="102"/>
      <c r="E101" s="102"/>
      <c r="F101" s="102"/>
      <c r="G101" s="103"/>
      <c r="H101" s="103"/>
      <c r="I101" s="103"/>
      <c r="J101" s="103"/>
      <c r="K101" s="103"/>
      <c r="L101" s="103"/>
      <c r="M101" s="103"/>
      <c r="N101" s="103"/>
      <c r="O101" s="103"/>
      <c r="P101" s="103"/>
      <c r="Q101" s="103"/>
      <c r="R101" s="103"/>
      <c r="S101" s="103"/>
      <c r="T101" s="103"/>
      <c r="U101" s="103"/>
    </row>
    <row r="102" spans="1:21" x14ac:dyDescent="0.55000000000000004">
      <c r="A102" s="102"/>
      <c r="B102" s="102"/>
      <c r="C102" s="102"/>
      <c r="D102" s="102"/>
      <c r="E102" s="102"/>
      <c r="F102" s="102"/>
      <c r="G102" s="103"/>
      <c r="H102" s="103"/>
      <c r="I102" s="103"/>
      <c r="J102" s="103"/>
      <c r="K102" s="103"/>
      <c r="L102" s="103"/>
      <c r="M102" s="103"/>
      <c r="N102" s="103"/>
      <c r="O102" s="103"/>
      <c r="P102" s="103"/>
      <c r="Q102" s="103"/>
      <c r="R102" s="103"/>
      <c r="S102" s="103"/>
      <c r="T102" s="103"/>
      <c r="U102" s="103"/>
    </row>
    <row r="103" spans="1:21" x14ac:dyDescent="0.55000000000000004">
      <c r="A103" s="102"/>
      <c r="B103" s="102"/>
      <c r="C103" s="102"/>
      <c r="D103" s="102"/>
      <c r="E103" s="102"/>
      <c r="F103" s="102"/>
      <c r="G103" s="103"/>
      <c r="H103" s="103"/>
      <c r="I103" s="103"/>
      <c r="J103" s="103"/>
      <c r="K103" s="103"/>
      <c r="L103" s="103"/>
      <c r="M103" s="103"/>
      <c r="N103" s="103"/>
      <c r="O103" s="103"/>
      <c r="P103" s="103"/>
      <c r="Q103" s="103"/>
      <c r="R103" s="103"/>
      <c r="S103" s="103"/>
      <c r="T103" s="103"/>
      <c r="U103" s="103"/>
    </row>
    <row r="104" spans="1:21" x14ac:dyDescent="0.55000000000000004">
      <c r="A104" s="102"/>
      <c r="B104" s="102"/>
      <c r="C104" s="102"/>
      <c r="D104" s="102"/>
      <c r="E104" s="102"/>
      <c r="F104" s="102"/>
      <c r="G104" s="103"/>
      <c r="H104" s="103"/>
      <c r="I104" s="103"/>
      <c r="J104" s="103"/>
      <c r="K104" s="103"/>
      <c r="L104" s="103"/>
      <c r="M104" s="103"/>
      <c r="N104" s="103"/>
      <c r="O104" s="103"/>
      <c r="P104" s="103"/>
      <c r="Q104" s="103"/>
      <c r="R104" s="103"/>
      <c r="S104" s="103"/>
      <c r="T104" s="103"/>
      <c r="U104" s="103"/>
    </row>
    <row r="105" spans="1:21" x14ac:dyDescent="0.55000000000000004">
      <c r="A105" s="102"/>
      <c r="B105" s="102"/>
      <c r="C105" s="102"/>
      <c r="D105" s="102"/>
      <c r="E105" s="102"/>
      <c r="F105" s="102"/>
      <c r="G105" s="103"/>
      <c r="H105" s="103"/>
      <c r="I105" s="103"/>
      <c r="J105" s="103"/>
      <c r="K105" s="103"/>
      <c r="L105" s="103"/>
      <c r="M105" s="103"/>
      <c r="N105" s="103"/>
      <c r="O105" s="103"/>
      <c r="P105" s="103"/>
      <c r="Q105" s="103"/>
      <c r="R105" s="103"/>
      <c r="S105" s="103"/>
      <c r="T105" s="103"/>
      <c r="U105" s="103"/>
    </row>
    <row r="106" spans="1:21" x14ac:dyDescent="0.55000000000000004">
      <c r="A106" s="102"/>
      <c r="B106" s="102"/>
      <c r="C106" s="102"/>
      <c r="D106" s="102"/>
      <c r="E106" s="102"/>
      <c r="F106" s="102"/>
      <c r="G106" s="103"/>
      <c r="H106" s="103"/>
      <c r="I106" s="103"/>
      <c r="J106" s="103"/>
      <c r="K106" s="103"/>
      <c r="L106" s="103"/>
      <c r="M106" s="103"/>
      <c r="N106" s="103"/>
      <c r="O106" s="103"/>
      <c r="P106" s="103"/>
      <c r="Q106" s="103"/>
      <c r="R106" s="103"/>
      <c r="S106" s="103"/>
      <c r="T106" s="103"/>
      <c r="U106" s="103"/>
    </row>
    <row r="107" spans="1:21" x14ac:dyDescent="0.55000000000000004">
      <c r="A107" s="102"/>
      <c r="B107" s="102"/>
      <c r="C107" s="102"/>
      <c r="D107" s="102"/>
      <c r="E107" s="102"/>
      <c r="F107" s="102"/>
      <c r="G107" s="103"/>
      <c r="H107" s="103"/>
      <c r="I107" s="103"/>
      <c r="J107" s="103"/>
      <c r="K107" s="103"/>
      <c r="L107" s="103"/>
      <c r="M107" s="103"/>
      <c r="N107" s="103"/>
      <c r="O107" s="103"/>
      <c r="P107" s="103"/>
      <c r="Q107" s="103"/>
      <c r="R107" s="103"/>
      <c r="S107" s="103"/>
      <c r="T107" s="103"/>
      <c r="U107" s="103"/>
    </row>
    <row r="108" spans="1:21" x14ac:dyDescent="0.55000000000000004">
      <c r="A108" s="102"/>
      <c r="B108" s="102"/>
      <c r="C108" s="102"/>
      <c r="D108" s="102"/>
      <c r="E108" s="102"/>
      <c r="F108" s="102"/>
      <c r="G108" s="103"/>
      <c r="H108" s="103"/>
      <c r="I108" s="103"/>
      <c r="J108" s="103"/>
      <c r="K108" s="103"/>
      <c r="L108" s="103"/>
      <c r="M108" s="103"/>
      <c r="N108" s="103"/>
      <c r="O108" s="103"/>
      <c r="P108" s="103"/>
      <c r="Q108" s="103"/>
      <c r="R108" s="103"/>
      <c r="S108" s="103"/>
      <c r="T108" s="103"/>
      <c r="U108" s="103"/>
    </row>
    <row r="109" spans="1:21" x14ac:dyDescent="0.55000000000000004">
      <c r="A109" s="102"/>
      <c r="B109" s="102"/>
      <c r="C109" s="102"/>
      <c r="D109" s="102"/>
      <c r="E109" s="102"/>
      <c r="F109" s="102"/>
      <c r="G109" s="103"/>
      <c r="H109" s="103"/>
      <c r="I109" s="103"/>
      <c r="J109" s="103"/>
      <c r="K109" s="103"/>
      <c r="L109" s="103"/>
      <c r="M109" s="103"/>
      <c r="N109" s="103"/>
      <c r="O109" s="103"/>
      <c r="P109" s="103"/>
      <c r="Q109" s="103"/>
      <c r="R109" s="103"/>
      <c r="S109" s="103"/>
      <c r="T109" s="103"/>
      <c r="U109" s="103"/>
    </row>
    <row r="110" spans="1:21" x14ac:dyDescent="0.55000000000000004">
      <c r="A110" s="102"/>
      <c r="B110" s="102"/>
      <c r="C110" s="102"/>
      <c r="D110" s="102"/>
      <c r="E110" s="102"/>
      <c r="F110" s="102"/>
      <c r="G110" s="103"/>
      <c r="H110" s="103"/>
      <c r="I110" s="103"/>
      <c r="J110" s="103"/>
      <c r="K110" s="103"/>
      <c r="L110" s="103"/>
      <c r="M110" s="103"/>
      <c r="N110" s="103"/>
      <c r="O110" s="103"/>
      <c r="P110" s="103"/>
      <c r="Q110" s="103"/>
      <c r="R110" s="103"/>
      <c r="S110" s="103"/>
      <c r="T110" s="103"/>
      <c r="U110" s="103"/>
    </row>
    <row r="111" spans="1:21" x14ac:dyDescent="0.55000000000000004">
      <c r="A111" s="102"/>
      <c r="B111" s="102"/>
      <c r="C111" s="102"/>
      <c r="D111" s="102"/>
      <c r="E111" s="102"/>
      <c r="F111" s="102"/>
      <c r="G111" s="103"/>
      <c r="H111" s="103"/>
      <c r="I111" s="103"/>
      <c r="J111" s="103"/>
      <c r="K111" s="103"/>
      <c r="L111" s="103"/>
      <c r="M111" s="103"/>
      <c r="N111" s="103"/>
      <c r="O111" s="103"/>
      <c r="P111" s="103"/>
      <c r="Q111" s="103"/>
      <c r="R111" s="103"/>
      <c r="S111" s="103"/>
      <c r="T111" s="103"/>
      <c r="U111" s="103"/>
    </row>
    <row r="112" spans="1:21" x14ac:dyDescent="0.55000000000000004">
      <c r="A112" s="102"/>
      <c r="B112" s="102"/>
      <c r="C112" s="102"/>
      <c r="D112" s="102"/>
      <c r="E112" s="102"/>
      <c r="F112" s="102"/>
      <c r="G112" s="103"/>
      <c r="H112" s="103"/>
      <c r="I112" s="103"/>
      <c r="J112" s="103"/>
      <c r="K112" s="103"/>
      <c r="L112" s="103"/>
      <c r="M112" s="103"/>
      <c r="N112" s="103"/>
      <c r="O112" s="103"/>
      <c r="P112" s="103"/>
      <c r="Q112" s="103"/>
      <c r="R112" s="103"/>
      <c r="S112" s="103"/>
      <c r="T112" s="103"/>
      <c r="U112" s="103"/>
    </row>
    <row r="113" spans="1:21" x14ac:dyDescent="0.55000000000000004">
      <c r="A113" s="102"/>
      <c r="B113" s="102"/>
      <c r="C113" s="102"/>
      <c r="D113" s="102"/>
      <c r="E113" s="102"/>
      <c r="F113" s="102"/>
      <c r="G113" s="103"/>
      <c r="H113" s="103"/>
      <c r="I113" s="103"/>
      <c r="J113" s="103"/>
      <c r="K113" s="103"/>
      <c r="L113" s="103"/>
      <c r="M113" s="103"/>
      <c r="N113" s="103"/>
      <c r="O113" s="103"/>
      <c r="P113" s="103"/>
      <c r="Q113" s="103"/>
      <c r="R113" s="103"/>
      <c r="S113" s="103"/>
      <c r="T113" s="103"/>
      <c r="U113" s="103"/>
    </row>
    <row r="114" spans="1:21" x14ac:dyDescent="0.55000000000000004">
      <c r="A114" s="102"/>
      <c r="B114" s="102"/>
      <c r="C114" s="102"/>
      <c r="D114" s="102"/>
      <c r="E114" s="102"/>
      <c r="F114" s="102"/>
      <c r="G114" s="103"/>
      <c r="H114" s="103"/>
      <c r="I114" s="103"/>
      <c r="J114" s="103"/>
      <c r="K114" s="103"/>
      <c r="L114" s="103"/>
      <c r="M114" s="103"/>
      <c r="N114" s="103"/>
      <c r="O114" s="103"/>
      <c r="P114" s="103"/>
      <c r="Q114" s="103"/>
      <c r="R114" s="103"/>
      <c r="S114" s="103"/>
      <c r="T114" s="103"/>
      <c r="U114" s="103"/>
    </row>
    <row r="115" spans="1:21" x14ac:dyDescent="0.55000000000000004">
      <c r="A115" s="102"/>
      <c r="B115" s="102"/>
      <c r="C115" s="102"/>
      <c r="D115" s="102"/>
      <c r="E115" s="102"/>
      <c r="F115" s="102"/>
      <c r="G115" s="103"/>
      <c r="H115" s="103"/>
      <c r="I115" s="103"/>
      <c r="J115" s="103"/>
      <c r="K115" s="103"/>
      <c r="L115" s="103"/>
      <c r="M115" s="103"/>
      <c r="N115" s="103"/>
      <c r="O115" s="103"/>
      <c r="P115" s="103"/>
      <c r="Q115" s="103"/>
      <c r="R115" s="103"/>
      <c r="S115" s="103"/>
      <c r="T115" s="103"/>
      <c r="U115" s="103"/>
    </row>
    <row r="116" spans="1:21" x14ac:dyDescent="0.55000000000000004">
      <c r="A116" s="102"/>
      <c r="B116" s="102"/>
      <c r="C116" s="102"/>
      <c r="D116" s="102"/>
      <c r="E116" s="102"/>
      <c r="F116" s="102"/>
      <c r="G116" s="103"/>
      <c r="H116" s="103"/>
      <c r="I116" s="103"/>
      <c r="J116" s="103"/>
      <c r="K116" s="103"/>
      <c r="L116" s="103"/>
      <c r="M116" s="103"/>
      <c r="N116" s="103"/>
      <c r="O116" s="103"/>
      <c r="P116" s="103"/>
      <c r="Q116" s="103"/>
      <c r="R116" s="103"/>
      <c r="S116" s="103"/>
      <c r="T116" s="103"/>
      <c r="U116" s="103"/>
    </row>
    <row r="117" spans="1:21" x14ac:dyDescent="0.55000000000000004">
      <c r="A117" s="102"/>
      <c r="B117" s="102"/>
      <c r="C117" s="102"/>
      <c r="D117" s="102"/>
      <c r="E117" s="102"/>
      <c r="F117" s="102"/>
      <c r="G117" s="103"/>
      <c r="H117" s="103"/>
      <c r="I117" s="103"/>
      <c r="J117" s="103"/>
      <c r="K117" s="103"/>
      <c r="L117" s="103"/>
      <c r="M117" s="103"/>
      <c r="N117" s="103"/>
      <c r="O117" s="103"/>
      <c r="P117" s="103"/>
      <c r="Q117" s="103"/>
      <c r="R117" s="103"/>
      <c r="S117" s="103"/>
      <c r="T117" s="103"/>
      <c r="U117" s="103"/>
    </row>
    <row r="118" spans="1:21" x14ac:dyDescent="0.55000000000000004">
      <c r="A118" s="102"/>
      <c r="B118" s="102"/>
      <c r="C118" s="102"/>
      <c r="D118" s="102"/>
      <c r="E118" s="102"/>
      <c r="F118" s="102"/>
      <c r="G118" s="103"/>
      <c r="H118" s="103"/>
      <c r="I118" s="103"/>
      <c r="J118" s="103"/>
      <c r="K118" s="103"/>
      <c r="L118" s="103"/>
      <c r="M118" s="103"/>
      <c r="N118" s="103"/>
      <c r="O118" s="103"/>
      <c r="P118" s="103"/>
      <c r="Q118" s="103"/>
      <c r="R118" s="103"/>
      <c r="S118" s="103"/>
      <c r="T118" s="103"/>
      <c r="U118" s="103"/>
    </row>
    <row r="119" spans="1:21" x14ac:dyDescent="0.55000000000000004">
      <c r="A119" s="102"/>
      <c r="B119" s="102"/>
      <c r="C119" s="102"/>
      <c r="D119" s="102"/>
      <c r="E119" s="102"/>
      <c r="F119" s="102"/>
      <c r="G119" s="103"/>
      <c r="H119" s="103"/>
      <c r="I119" s="103"/>
      <c r="J119" s="103"/>
      <c r="K119" s="103"/>
      <c r="L119" s="103"/>
      <c r="M119" s="103"/>
      <c r="N119" s="103"/>
      <c r="O119" s="103"/>
      <c r="P119" s="103"/>
      <c r="Q119" s="103"/>
      <c r="R119" s="103"/>
      <c r="S119" s="103"/>
      <c r="T119" s="103"/>
      <c r="U119" s="103"/>
    </row>
    <row r="120" spans="1:21" x14ac:dyDescent="0.55000000000000004">
      <c r="A120" s="102"/>
      <c r="B120" s="102"/>
      <c r="C120" s="102"/>
      <c r="D120" s="102"/>
      <c r="E120" s="102"/>
      <c r="F120" s="102"/>
      <c r="G120" s="103"/>
      <c r="H120" s="103"/>
      <c r="I120" s="103"/>
      <c r="J120" s="103"/>
      <c r="K120" s="103"/>
      <c r="L120" s="103"/>
      <c r="M120" s="103"/>
      <c r="N120" s="103"/>
      <c r="O120" s="103"/>
      <c r="P120" s="103"/>
      <c r="Q120" s="103"/>
      <c r="R120" s="103"/>
      <c r="S120" s="103"/>
      <c r="T120" s="103"/>
      <c r="U120" s="103"/>
    </row>
    <row r="121" spans="1:21" x14ac:dyDescent="0.55000000000000004">
      <c r="A121" s="102"/>
      <c r="B121" s="102"/>
      <c r="C121" s="102"/>
      <c r="D121" s="102"/>
      <c r="E121" s="102"/>
      <c r="F121" s="102"/>
      <c r="G121" s="103"/>
      <c r="H121" s="103"/>
      <c r="I121" s="103"/>
      <c r="J121" s="103"/>
      <c r="K121" s="103"/>
      <c r="L121" s="103"/>
      <c r="M121" s="103"/>
      <c r="N121" s="103"/>
      <c r="O121" s="103"/>
      <c r="P121" s="103"/>
      <c r="Q121" s="103"/>
      <c r="R121" s="103"/>
      <c r="S121" s="103"/>
      <c r="T121" s="103"/>
      <c r="U121" s="103"/>
    </row>
    <row r="122" spans="1:21" x14ac:dyDescent="0.55000000000000004">
      <c r="A122" s="102"/>
      <c r="B122" s="102"/>
      <c r="C122" s="102"/>
      <c r="D122" s="102"/>
      <c r="E122" s="102"/>
      <c r="F122" s="102"/>
      <c r="G122" s="103"/>
      <c r="H122" s="103"/>
      <c r="I122" s="103"/>
      <c r="J122" s="103"/>
      <c r="K122" s="103"/>
      <c r="L122" s="103"/>
      <c r="M122" s="103"/>
      <c r="N122" s="103"/>
      <c r="O122" s="103"/>
      <c r="P122" s="103"/>
      <c r="Q122" s="103"/>
      <c r="R122" s="103"/>
      <c r="S122" s="103"/>
      <c r="T122" s="103"/>
      <c r="U122" s="103"/>
    </row>
    <row r="123" spans="1:21" x14ac:dyDescent="0.55000000000000004">
      <c r="A123" s="102"/>
      <c r="B123" s="102"/>
      <c r="C123" s="102"/>
      <c r="D123" s="102"/>
      <c r="E123" s="102"/>
      <c r="F123" s="102"/>
      <c r="G123" s="103"/>
      <c r="H123" s="103"/>
      <c r="I123" s="103"/>
      <c r="J123" s="103"/>
      <c r="K123" s="103"/>
      <c r="L123" s="103"/>
      <c r="M123" s="103"/>
      <c r="N123" s="103"/>
      <c r="O123" s="103"/>
      <c r="P123" s="103"/>
      <c r="Q123" s="103"/>
      <c r="R123" s="103"/>
      <c r="S123" s="103"/>
      <c r="T123" s="103"/>
      <c r="U123" s="103"/>
    </row>
    <row r="124" spans="1:21" x14ac:dyDescent="0.55000000000000004">
      <c r="A124" s="102"/>
      <c r="B124" s="102"/>
      <c r="C124" s="102"/>
      <c r="D124" s="102"/>
      <c r="E124" s="102"/>
      <c r="F124" s="102"/>
      <c r="G124" s="103"/>
      <c r="H124" s="103"/>
      <c r="I124" s="103"/>
      <c r="J124" s="103"/>
      <c r="K124" s="103"/>
      <c r="L124" s="103"/>
      <c r="M124" s="103"/>
      <c r="N124" s="103"/>
      <c r="O124" s="103"/>
      <c r="P124" s="103"/>
      <c r="Q124" s="103"/>
      <c r="R124" s="103"/>
      <c r="S124" s="103"/>
      <c r="T124" s="103"/>
      <c r="U124" s="103"/>
    </row>
    <row r="125" spans="1:21" x14ac:dyDescent="0.55000000000000004">
      <c r="A125" s="102"/>
      <c r="B125" s="102"/>
      <c r="C125" s="102"/>
      <c r="D125" s="102"/>
      <c r="E125" s="102"/>
      <c r="F125" s="102"/>
      <c r="G125" s="103"/>
      <c r="H125" s="103"/>
      <c r="I125" s="103"/>
      <c r="J125" s="103"/>
      <c r="K125" s="103"/>
      <c r="L125" s="103"/>
      <c r="M125" s="103"/>
      <c r="N125" s="103"/>
      <c r="O125" s="103"/>
      <c r="P125" s="103"/>
      <c r="Q125" s="103"/>
      <c r="R125" s="103"/>
      <c r="S125" s="103"/>
      <c r="T125" s="103"/>
      <c r="U125" s="103"/>
    </row>
    <row r="126" spans="1:21" x14ac:dyDescent="0.55000000000000004">
      <c r="A126" s="102"/>
      <c r="B126" s="102"/>
      <c r="C126" s="102"/>
      <c r="D126" s="102"/>
      <c r="E126" s="102"/>
      <c r="F126" s="102"/>
      <c r="G126" s="103"/>
      <c r="H126" s="103"/>
      <c r="I126" s="103"/>
      <c r="J126" s="103"/>
      <c r="K126" s="103"/>
      <c r="L126" s="103"/>
      <c r="M126" s="103"/>
      <c r="N126" s="103"/>
      <c r="O126" s="103"/>
      <c r="P126" s="103"/>
      <c r="Q126" s="103"/>
      <c r="R126" s="103"/>
      <c r="S126" s="103"/>
      <c r="T126" s="103"/>
      <c r="U126" s="103"/>
    </row>
    <row r="127" spans="1:21" x14ac:dyDescent="0.55000000000000004">
      <c r="A127" s="102"/>
      <c r="B127" s="102"/>
      <c r="C127" s="102"/>
      <c r="D127" s="102"/>
      <c r="E127" s="102"/>
      <c r="F127" s="102"/>
      <c r="G127" s="103"/>
      <c r="H127" s="103"/>
      <c r="I127" s="103"/>
      <c r="J127" s="103"/>
      <c r="K127" s="103"/>
      <c r="L127" s="103"/>
      <c r="M127" s="103"/>
      <c r="N127" s="103"/>
      <c r="O127" s="103"/>
      <c r="P127" s="103"/>
      <c r="Q127" s="103"/>
      <c r="R127" s="103"/>
      <c r="S127" s="103"/>
      <c r="T127" s="103"/>
      <c r="U127" s="103"/>
    </row>
    <row r="128" spans="1:21" x14ac:dyDescent="0.55000000000000004">
      <c r="A128" s="102"/>
      <c r="B128" s="102"/>
      <c r="C128" s="102"/>
      <c r="D128" s="102"/>
      <c r="E128" s="102"/>
      <c r="F128" s="102"/>
      <c r="G128" s="103"/>
      <c r="H128" s="103"/>
      <c r="I128" s="103"/>
      <c r="J128" s="103"/>
      <c r="K128" s="103"/>
      <c r="L128" s="103"/>
      <c r="M128" s="103"/>
      <c r="N128" s="103"/>
      <c r="O128" s="103"/>
      <c r="P128" s="103"/>
      <c r="Q128" s="103"/>
      <c r="R128" s="103"/>
      <c r="S128" s="103"/>
      <c r="T128" s="103"/>
      <c r="U128" s="103"/>
    </row>
    <row r="129" spans="1:21" x14ac:dyDescent="0.55000000000000004">
      <c r="A129" s="102"/>
      <c r="B129" s="102"/>
      <c r="C129" s="102"/>
      <c r="D129" s="102"/>
      <c r="E129" s="102"/>
      <c r="F129" s="102"/>
      <c r="G129" s="103"/>
      <c r="H129" s="103"/>
      <c r="I129" s="103"/>
      <c r="J129" s="103"/>
      <c r="K129" s="103"/>
      <c r="L129" s="103"/>
      <c r="M129" s="103"/>
      <c r="N129" s="103"/>
      <c r="O129" s="103"/>
      <c r="P129" s="103"/>
      <c r="Q129" s="103"/>
      <c r="R129" s="103"/>
      <c r="S129" s="103"/>
      <c r="T129" s="103"/>
      <c r="U129" s="103"/>
    </row>
    <row r="130" spans="1:21" x14ac:dyDescent="0.55000000000000004">
      <c r="A130" s="102"/>
      <c r="B130" s="102"/>
      <c r="C130" s="102"/>
      <c r="D130" s="102"/>
      <c r="E130" s="102"/>
      <c r="F130" s="102"/>
      <c r="G130" s="103"/>
      <c r="H130" s="103"/>
      <c r="I130" s="103"/>
      <c r="J130" s="103"/>
      <c r="K130" s="103"/>
      <c r="L130" s="103"/>
      <c r="M130" s="103"/>
      <c r="N130" s="103"/>
      <c r="O130" s="103"/>
      <c r="P130" s="103"/>
      <c r="Q130" s="103"/>
      <c r="R130" s="103"/>
      <c r="S130" s="103"/>
      <c r="T130" s="103"/>
      <c r="U130" s="103"/>
    </row>
    <row r="131" spans="1:21" x14ac:dyDescent="0.55000000000000004">
      <c r="A131" s="102"/>
      <c r="B131" s="102"/>
      <c r="C131" s="102"/>
      <c r="D131" s="102"/>
      <c r="E131" s="102"/>
      <c r="F131" s="102"/>
      <c r="G131" s="103"/>
      <c r="H131" s="103"/>
      <c r="I131" s="103"/>
      <c r="J131" s="103"/>
      <c r="K131" s="103"/>
      <c r="L131" s="103"/>
      <c r="M131" s="103"/>
      <c r="N131" s="103"/>
      <c r="O131" s="103"/>
      <c r="P131" s="103"/>
      <c r="Q131" s="103"/>
      <c r="R131" s="103"/>
      <c r="S131" s="103"/>
      <c r="T131" s="103"/>
      <c r="U131" s="103"/>
    </row>
    <row r="132" spans="1:21" x14ac:dyDescent="0.55000000000000004">
      <c r="A132" s="102"/>
      <c r="B132" s="102"/>
      <c r="C132" s="102"/>
      <c r="D132" s="102"/>
      <c r="E132" s="102"/>
      <c r="F132" s="102"/>
      <c r="G132" s="103"/>
      <c r="H132" s="103"/>
      <c r="I132" s="103"/>
      <c r="J132" s="103"/>
      <c r="K132" s="103"/>
      <c r="L132" s="103"/>
      <c r="M132" s="103"/>
      <c r="N132" s="103"/>
      <c r="O132" s="103"/>
      <c r="P132" s="103"/>
      <c r="Q132" s="103"/>
      <c r="R132" s="103"/>
      <c r="S132" s="103"/>
      <c r="T132" s="103"/>
      <c r="U132" s="103"/>
    </row>
    <row r="133" spans="1:21" x14ac:dyDescent="0.55000000000000004">
      <c r="A133" s="102"/>
      <c r="B133" s="102"/>
      <c r="C133" s="102"/>
      <c r="D133" s="102"/>
      <c r="E133" s="102"/>
      <c r="F133" s="102"/>
      <c r="G133" s="103"/>
      <c r="H133" s="103"/>
      <c r="I133" s="103"/>
      <c r="J133" s="103"/>
      <c r="K133" s="103"/>
      <c r="L133" s="103"/>
      <c r="M133" s="103"/>
      <c r="N133" s="103"/>
      <c r="O133" s="103"/>
      <c r="P133" s="103"/>
      <c r="Q133" s="103"/>
      <c r="R133" s="103"/>
      <c r="S133" s="103"/>
      <c r="T133" s="103"/>
      <c r="U133" s="103"/>
    </row>
    <row r="134" spans="1:21" x14ac:dyDescent="0.55000000000000004">
      <c r="A134" s="102"/>
      <c r="B134" s="102"/>
      <c r="C134" s="102"/>
      <c r="D134" s="102"/>
      <c r="E134" s="102"/>
      <c r="F134" s="102"/>
      <c r="G134" s="103"/>
      <c r="H134" s="103"/>
      <c r="I134" s="103"/>
      <c r="J134" s="103"/>
      <c r="K134" s="103"/>
      <c r="L134" s="103"/>
      <c r="M134" s="103"/>
      <c r="N134" s="103"/>
      <c r="O134" s="103"/>
      <c r="P134" s="103"/>
      <c r="Q134" s="103"/>
      <c r="R134" s="103"/>
      <c r="S134" s="103"/>
      <c r="T134" s="103"/>
      <c r="U134" s="103"/>
    </row>
    <row r="135" spans="1:21" x14ac:dyDescent="0.55000000000000004">
      <c r="A135" s="102"/>
      <c r="B135" s="102"/>
      <c r="C135" s="102"/>
      <c r="D135" s="102"/>
      <c r="E135" s="102"/>
      <c r="F135" s="102"/>
      <c r="G135" s="103"/>
      <c r="H135" s="103"/>
      <c r="I135" s="103"/>
      <c r="J135" s="103"/>
      <c r="K135" s="103"/>
      <c r="L135" s="103"/>
      <c r="M135" s="103"/>
      <c r="N135" s="103"/>
      <c r="O135" s="103"/>
      <c r="P135" s="103"/>
      <c r="Q135" s="103"/>
      <c r="R135" s="103"/>
      <c r="S135" s="103"/>
      <c r="T135" s="103"/>
      <c r="U135" s="103"/>
    </row>
    <row r="136" spans="1:21" x14ac:dyDescent="0.55000000000000004">
      <c r="A136" s="102"/>
      <c r="B136" s="102"/>
      <c r="C136" s="102"/>
      <c r="D136" s="102"/>
      <c r="E136" s="102"/>
      <c r="F136" s="102"/>
      <c r="G136" s="103"/>
      <c r="H136" s="103"/>
      <c r="I136" s="103"/>
      <c r="J136" s="103"/>
      <c r="K136" s="103"/>
      <c r="L136" s="103"/>
      <c r="M136" s="103"/>
      <c r="N136" s="103"/>
      <c r="O136" s="103"/>
      <c r="P136" s="103"/>
      <c r="Q136" s="103"/>
      <c r="R136" s="103"/>
      <c r="S136" s="103"/>
      <c r="T136" s="103"/>
      <c r="U136" s="103"/>
    </row>
    <row r="137" spans="1:21" x14ac:dyDescent="0.55000000000000004">
      <c r="A137" s="102"/>
      <c r="B137" s="102"/>
      <c r="C137" s="102"/>
      <c r="D137" s="102"/>
      <c r="E137" s="102"/>
      <c r="F137" s="102"/>
      <c r="G137" s="103"/>
      <c r="H137" s="103"/>
      <c r="I137" s="103"/>
      <c r="J137" s="103"/>
      <c r="K137" s="103"/>
      <c r="L137" s="103"/>
      <c r="M137" s="103"/>
      <c r="N137" s="103"/>
      <c r="O137" s="103"/>
      <c r="P137" s="103"/>
      <c r="Q137" s="103"/>
      <c r="R137" s="103"/>
      <c r="S137" s="103"/>
      <c r="T137" s="103"/>
      <c r="U137" s="103"/>
    </row>
    <row r="138" spans="1:21" x14ac:dyDescent="0.55000000000000004">
      <c r="A138" s="102"/>
      <c r="B138" s="102"/>
      <c r="C138" s="102"/>
      <c r="D138" s="102"/>
      <c r="E138" s="102"/>
      <c r="F138" s="102"/>
      <c r="G138" s="103"/>
      <c r="H138" s="103"/>
      <c r="I138" s="103"/>
      <c r="J138" s="103"/>
      <c r="K138" s="103"/>
      <c r="L138" s="103"/>
      <c r="M138" s="103"/>
      <c r="N138" s="103"/>
      <c r="O138" s="103"/>
      <c r="P138" s="103"/>
      <c r="Q138" s="103"/>
      <c r="R138" s="103"/>
      <c r="S138" s="103"/>
      <c r="T138" s="103"/>
      <c r="U138" s="103"/>
    </row>
    <row r="139" spans="1:21" x14ac:dyDescent="0.55000000000000004">
      <c r="A139" s="102"/>
      <c r="B139" s="102"/>
      <c r="C139" s="102"/>
      <c r="D139" s="102"/>
      <c r="E139" s="102"/>
      <c r="F139" s="102"/>
      <c r="G139" s="103"/>
      <c r="H139" s="103"/>
      <c r="I139" s="103"/>
      <c r="J139" s="103"/>
      <c r="K139" s="103"/>
      <c r="L139" s="103"/>
      <c r="M139" s="103"/>
      <c r="N139" s="103"/>
      <c r="O139" s="103"/>
      <c r="P139" s="103"/>
      <c r="Q139" s="103"/>
      <c r="R139" s="103"/>
      <c r="S139" s="103"/>
      <c r="T139" s="103"/>
      <c r="U139" s="103"/>
    </row>
    <row r="140" spans="1:21" x14ac:dyDescent="0.55000000000000004">
      <c r="A140" s="102"/>
      <c r="B140" s="102"/>
      <c r="C140" s="102"/>
      <c r="D140" s="102"/>
      <c r="E140" s="102"/>
      <c r="F140" s="102"/>
      <c r="G140" s="103"/>
      <c r="H140" s="103"/>
      <c r="I140" s="103"/>
      <c r="J140" s="103"/>
      <c r="K140" s="103"/>
      <c r="L140" s="103"/>
      <c r="M140" s="103"/>
      <c r="N140" s="103"/>
      <c r="O140" s="103"/>
      <c r="P140" s="103"/>
      <c r="Q140" s="103"/>
      <c r="R140" s="103"/>
      <c r="S140" s="103"/>
      <c r="T140" s="103"/>
      <c r="U140" s="103"/>
    </row>
    <row r="141" spans="1:21" x14ac:dyDescent="0.55000000000000004">
      <c r="A141" s="102"/>
      <c r="B141" s="102"/>
      <c r="C141" s="102"/>
      <c r="D141" s="102"/>
      <c r="E141" s="102"/>
      <c r="F141" s="102"/>
      <c r="G141" s="103"/>
      <c r="H141" s="103"/>
      <c r="I141" s="103"/>
      <c r="J141" s="103"/>
      <c r="K141" s="103"/>
      <c r="L141" s="103"/>
      <c r="M141" s="103"/>
      <c r="N141" s="103"/>
      <c r="O141" s="103"/>
      <c r="P141" s="103"/>
      <c r="Q141" s="103"/>
      <c r="R141" s="103"/>
      <c r="S141" s="103"/>
      <c r="T141" s="103"/>
      <c r="U141" s="103"/>
    </row>
    <row r="142" spans="1:21" x14ac:dyDescent="0.55000000000000004">
      <c r="A142" s="102"/>
      <c r="B142" s="102"/>
      <c r="C142" s="102"/>
      <c r="D142" s="102"/>
      <c r="E142" s="102"/>
      <c r="F142" s="102"/>
      <c r="G142" s="103"/>
      <c r="H142" s="103"/>
      <c r="I142" s="103"/>
      <c r="J142" s="103"/>
      <c r="K142" s="103"/>
      <c r="L142" s="103"/>
      <c r="M142" s="103"/>
      <c r="N142" s="103"/>
      <c r="O142" s="103"/>
      <c r="P142" s="103"/>
      <c r="Q142" s="103"/>
      <c r="R142" s="103"/>
      <c r="S142" s="103"/>
      <c r="T142" s="103"/>
      <c r="U142" s="103"/>
    </row>
    <row r="143" spans="1:21" x14ac:dyDescent="0.55000000000000004">
      <c r="A143" s="102"/>
      <c r="B143" s="102"/>
      <c r="C143" s="102"/>
      <c r="D143" s="102"/>
      <c r="E143" s="102"/>
      <c r="F143" s="102"/>
      <c r="G143" s="103"/>
      <c r="H143" s="103"/>
      <c r="I143" s="103"/>
      <c r="J143" s="103"/>
      <c r="K143" s="103"/>
      <c r="L143" s="103"/>
      <c r="M143" s="103"/>
      <c r="N143" s="103"/>
      <c r="O143" s="103"/>
      <c r="P143" s="103"/>
      <c r="Q143" s="103"/>
      <c r="R143" s="103"/>
      <c r="S143" s="103"/>
      <c r="T143" s="103"/>
      <c r="U143" s="103"/>
    </row>
    <row r="144" spans="1:21" x14ac:dyDescent="0.55000000000000004">
      <c r="A144" s="102"/>
      <c r="B144" s="102"/>
      <c r="C144" s="102"/>
      <c r="D144" s="102"/>
      <c r="E144" s="102"/>
      <c r="F144" s="102"/>
      <c r="G144" s="103"/>
      <c r="H144" s="103"/>
      <c r="I144" s="103"/>
      <c r="J144" s="103"/>
      <c r="K144" s="103"/>
      <c r="L144" s="103"/>
      <c r="M144" s="103"/>
      <c r="N144" s="103"/>
      <c r="O144" s="103"/>
      <c r="P144" s="103"/>
      <c r="Q144" s="103"/>
      <c r="R144" s="103"/>
      <c r="S144" s="103"/>
      <c r="T144" s="103"/>
      <c r="U144" s="103"/>
    </row>
    <row r="145" spans="1:21" x14ac:dyDescent="0.55000000000000004">
      <c r="A145" s="102"/>
      <c r="B145" s="102"/>
      <c r="C145" s="102"/>
      <c r="D145" s="102"/>
      <c r="E145" s="102"/>
      <c r="F145" s="102"/>
      <c r="G145" s="103"/>
      <c r="H145" s="103"/>
      <c r="I145" s="103"/>
      <c r="J145" s="103"/>
      <c r="K145" s="103"/>
      <c r="L145" s="103"/>
      <c r="M145" s="103"/>
      <c r="N145" s="103"/>
      <c r="O145" s="103"/>
      <c r="P145" s="103"/>
      <c r="Q145" s="103"/>
      <c r="R145" s="103"/>
      <c r="S145" s="103"/>
      <c r="T145" s="103"/>
      <c r="U145" s="103"/>
    </row>
    <row r="146" spans="1:21" x14ac:dyDescent="0.55000000000000004">
      <c r="A146" s="102"/>
      <c r="B146" s="102"/>
      <c r="C146" s="102"/>
      <c r="D146" s="102"/>
      <c r="E146" s="102"/>
      <c r="F146" s="102"/>
      <c r="G146" s="103"/>
      <c r="H146" s="103"/>
      <c r="I146" s="103"/>
      <c r="J146" s="103"/>
      <c r="K146" s="103"/>
      <c r="L146" s="103"/>
      <c r="M146" s="103"/>
      <c r="N146" s="103"/>
      <c r="O146" s="103"/>
      <c r="P146" s="103"/>
      <c r="Q146" s="103"/>
      <c r="R146" s="103"/>
      <c r="S146" s="103"/>
      <c r="T146" s="103"/>
      <c r="U146" s="103"/>
    </row>
    <row r="147" spans="1:21" x14ac:dyDescent="0.55000000000000004">
      <c r="A147" s="102"/>
      <c r="B147" s="102"/>
      <c r="C147" s="102"/>
      <c r="D147" s="102"/>
      <c r="E147" s="102"/>
      <c r="F147" s="102"/>
      <c r="G147" s="103"/>
      <c r="H147" s="103"/>
      <c r="I147" s="103"/>
      <c r="J147" s="103"/>
      <c r="K147" s="103"/>
      <c r="L147" s="103"/>
      <c r="M147" s="103"/>
      <c r="N147" s="103"/>
      <c r="O147" s="103"/>
      <c r="P147" s="103"/>
      <c r="Q147" s="103"/>
      <c r="R147" s="103"/>
      <c r="S147" s="103"/>
      <c r="T147" s="103"/>
      <c r="U147" s="103"/>
    </row>
    <row r="148" spans="1:21" x14ac:dyDescent="0.55000000000000004">
      <c r="A148" s="102"/>
      <c r="B148" s="102"/>
      <c r="C148" s="102"/>
      <c r="D148" s="102"/>
      <c r="E148" s="102"/>
      <c r="F148" s="102"/>
      <c r="G148" s="103"/>
      <c r="H148" s="103"/>
      <c r="I148" s="103"/>
      <c r="J148" s="103"/>
      <c r="K148" s="103"/>
      <c r="L148" s="103"/>
      <c r="M148" s="103"/>
      <c r="N148" s="103"/>
      <c r="O148" s="103"/>
      <c r="P148" s="103"/>
      <c r="Q148" s="103"/>
      <c r="R148" s="103"/>
      <c r="S148" s="103"/>
      <c r="T148" s="103"/>
      <c r="U148" s="103"/>
    </row>
    <row r="149" spans="1:21" x14ac:dyDescent="0.55000000000000004">
      <c r="A149" s="102"/>
      <c r="B149" s="102"/>
      <c r="C149" s="102"/>
      <c r="D149" s="102"/>
      <c r="E149" s="102"/>
      <c r="F149" s="102"/>
      <c r="G149" s="103"/>
      <c r="H149" s="103"/>
      <c r="I149" s="103"/>
      <c r="J149" s="103"/>
      <c r="K149" s="103"/>
      <c r="L149" s="103"/>
      <c r="M149" s="103"/>
      <c r="N149" s="103"/>
      <c r="O149" s="103"/>
      <c r="P149" s="103"/>
      <c r="Q149" s="103"/>
      <c r="R149" s="103"/>
      <c r="S149" s="103"/>
      <c r="T149" s="103"/>
      <c r="U149" s="103"/>
    </row>
    <row r="150" spans="1:21" x14ac:dyDescent="0.55000000000000004">
      <c r="A150" s="102"/>
      <c r="B150" s="102"/>
      <c r="C150" s="102"/>
      <c r="D150" s="102"/>
      <c r="E150" s="102"/>
      <c r="F150" s="102"/>
      <c r="G150" s="103"/>
      <c r="H150" s="103"/>
      <c r="I150" s="103"/>
      <c r="J150" s="103"/>
      <c r="K150" s="103"/>
      <c r="L150" s="103"/>
      <c r="M150" s="103"/>
      <c r="N150" s="103"/>
      <c r="O150" s="103"/>
      <c r="P150" s="103"/>
      <c r="Q150" s="103"/>
      <c r="R150" s="103"/>
      <c r="S150" s="103"/>
      <c r="T150" s="103"/>
      <c r="U150" s="103"/>
    </row>
    <row r="151" spans="1:21" x14ac:dyDescent="0.55000000000000004">
      <c r="A151" s="102"/>
      <c r="B151" s="102"/>
      <c r="C151" s="102"/>
      <c r="D151" s="102"/>
      <c r="E151" s="102"/>
      <c r="F151" s="102"/>
      <c r="G151" s="103"/>
      <c r="H151" s="103"/>
      <c r="I151" s="103"/>
      <c r="J151" s="103"/>
      <c r="K151" s="103"/>
      <c r="L151" s="103"/>
      <c r="M151" s="103"/>
      <c r="N151" s="103"/>
      <c r="O151" s="103"/>
      <c r="P151" s="103"/>
      <c r="Q151" s="103"/>
      <c r="R151" s="103"/>
      <c r="S151" s="103"/>
      <c r="T151" s="103"/>
      <c r="U151" s="103"/>
    </row>
    <row r="152" spans="1:21" x14ac:dyDescent="0.55000000000000004">
      <c r="A152" s="102"/>
      <c r="B152" s="102"/>
      <c r="C152" s="102"/>
      <c r="D152" s="102"/>
      <c r="E152" s="102"/>
      <c r="F152" s="102"/>
      <c r="G152" s="103"/>
      <c r="H152" s="103"/>
      <c r="I152" s="103"/>
      <c r="J152" s="103"/>
      <c r="K152" s="103"/>
      <c r="L152" s="103"/>
      <c r="M152" s="103"/>
      <c r="N152" s="103"/>
      <c r="O152" s="103"/>
      <c r="P152" s="103"/>
      <c r="Q152" s="103"/>
      <c r="R152" s="103"/>
      <c r="S152" s="103"/>
      <c r="T152" s="103"/>
      <c r="U152" s="103"/>
    </row>
    <row r="153" spans="1:21" x14ac:dyDescent="0.55000000000000004">
      <c r="A153" s="102"/>
      <c r="B153" s="102"/>
      <c r="C153" s="102"/>
      <c r="D153" s="102"/>
      <c r="E153" s="102"/>
      <c r="F153" s="102"/>
      <c r="G153" s="103"/>
      <c r="H153" s="103"/>
      <c r="I153" s="103"/>
      <c r="J153" s="103"/>
      <c r="K153" s="103"/>
      <c r="L153" s="103"/>
      <c r="M153" s="103"/>
      <c r="N153" s="103"/>
      <c r="O153" s="103"/>
      <c r="P153" s="103"/>
      <c r="Q153" s="103"/>
      <c r="R153" s="103"/>
      <c r="S153" s="103"/>
      <c r="T153" s="103"/>
      <c r="U153" s="103"/>
    </row>
    <row r="154" spans="1:21" x14ac:dyDescent="0.55000000000000004">
      <c r="A154" s="102"/>
      <c r="B154" s="102"/>
      <c r="C154" s="102"/>
      <c r="D154" s="102"/>
      <c r="E154" s="102"/>
      <c r="F154" s="102"/>
      <c r="G154" s="103"/>
      <c r="H154" s="103"/>
      <c r="I154" s="103"/>
      <c r="J154" s="103"/>
      <c r="K154" s="103"/>
      <c r="L154" s="103"/>
      <c r="M154" s="103"/>
      <c r="N154" s="103"/>
      <c r="O154" s="103"/>
      <c r="P154" s="103"/>
      <c r="Q154" s="103"/>
      <c r="R154" s="103"/>
      <c r="S154" s="103"/>
      <c r="T154" s="103"/>
      <c r="U154" s="103"/>
    </row>
    <row r="155" spans="1:21" x14ac:dyDescent="0.55000000000000004">
      <c r="A155" s="102"/>
      <c r="B155" s="102"/>
      <c r="C155" s="102"/>
      <c r="D155" s="102"/>
      <c r="E155" s="102"/>
      <c r="F155" s="102"/>
      <c r="G155" s="103"/>
      <c r="H155" s="103"/>
      <c r="I155" s="103"/>
      <c r="J155" s="103"/>
      <c r="K155" s="103"/>
      <c r="L155" s="103"/>
      <c r="M155" s="103"/>
      <c r="N155" s="103"/>
      <c r="O155" s="103"/>
      <c r="P155" s="103"/>
      <c r="Q155" s="103"/>
      <c r="R155" s="103"/>
      <c r="S155" s="103"/>
      <c r="T155" s="103"/>
      <c r="U155" s="103"/>
    </row>
    <row r="156" spans="1:21" x14ac:dyDescent="0.55000000000000004">
      <c r="A156" s="102"/>
      <c r="B156" s="102"/>
      <c r="C156" s="102"/>
      <c r="D156" s="102"/>
      <c r="E156" s="102"/>
      <c r="F156" s="102"/>
      <c r="G156" s="103"/>
      <c r="H156" s="103"/>
      <c r="I156" s="103"/>
      <c r="J156" s="103"/>
      <c r="K156" s="103"/>
      <c r="L156" s="103"/>
      <c r="M156" s="103"/>
      <c r="N156" s="103"/>
      <c r="O156" s="103"/>
      <c r="P156" s="103"/>
      <c r="Q156" s="103"/>
      <c r="R156" s="103"/>
      <c r="S156" s="103"/>
      <c r="T156" s="103"/>
      <c r="U156" s="103"/>
    </row>
    <row r="157" spans="1:21" x14ac:dyDescent="0.55000000000000004">
      <c r="A157" s="102"/>
      <c r="B157" s="102"/>
      <c r="C157" s="102"/>
      <c r="D157" s="102"/>
      <c r="E157" s="102"/>
      <c r="F157" s="102"/>
      <c r="G157" s="103"/>
      <c r="H157" s="103"/>
      <c r="I157" s="103"/>
      <c r="J157" s="103"/>
      <c r="K157" s="103"/>
      <c r="L157" s="103"/>
      <c r="M157" s="103"/>
      <c r="N157" s="103"/>
      <c r="O157" s="103"/>
      <c r="P157" s="103"/>
      <c r="Q157" s="103"/>
      <c r="R157" s="103"/>
      <c r="S157" s="103"/>
      <c r="T157" s="103"/>
      <c r="U157" s="103"/>
    </row>
    <row r="158" spans="1:21" x14ac:dyDescent="0.55000000000000004">
      <c r="A158" s="102"/>
      <c r="B158" s="102"/>
      <c r="C158" s="102"/>
      <c r="D158" s="102"/>
      <c r="E158" s="102"/>
      <c r="F158" s="102"/>
      <c r="G158" s="103"/>
      <c r="H158" s="103"/>
      <c r="I158" s="103"/>
      <c r="J158" s="103"/>
      <c r="K158" s="103"/>
      <c r="L158" s="103"/>
      <c r="M158" s="103"/>
      <c r="N158" s="103"/>
      <c r="O158" s="103"/>
      <c r="P158" s="103"/>
      <c r="Q158" s="103"/>
      <c r="R158" s="103"/>
      <c r="S158" s="103"/>
      <c r="T158" s="103"/>
      <c r="U158" s="103"/>
    </row>
    <row r="159" spans="1:21" x14ac:dyDescent="0.55000000000000004">
      <c r="A159" s="102"/>
      <c r="B159" s="102"/>
      <c r="C159" s="102"/>
      <c r="D159" s="102"/>
      <c r="E159" s="102"/>
      <c r="F159" s="102"/>
      <c r="G159" s="103"/>
      <c r="H159" s="103"/>
      <c r="I159" s="103"/>
      <c r="J159" s="103"/>
      <c r="K159" s="103"/>
      <c r="L159" s="103"/>
      <c r="M159" s="103"/>
      <c r="N159" s="103"/>
      <c r="O159" s="103"/>
      <c r="P159" s="103"/>
      <c r="Q159" s="103"/>
      <c r="R159" s="103"/>
      <c r="S159" s="103"/>
      <c r="T159" s="103"/>
      <c r="U159" s="103"/>
    </row>
    <row r="160" spans="1:21" x14ac:dyDescent="0.55000000000000004">
      <c r="A160" s="102"/>
      <c r="B160" s="102"/>
      <c r="C160" s="102"/>
      <c r="D160" s="102"/>
      <c r="E160" s="102"/>
      <c r="F160" s="102"/>
      <c r="G160" s="103"/>
      <c r="H160" s="103"/>
      <c r="I160" s="103"/>
      <c r="J160" s="103"/>
      <c r="K160" s="103"/>
      <c r="L160" s="103"/>
      <c r="M160" s="103"/>
      <c r="N160" s="103"/>
      <c r="O160" s="103"/>
      <c r="P160" s="103"/>
      <c r="Q160" s="103"/>
      <c r="R160" s="103"/>
      <c r="S160" s="103"/>
      <c r="T160" s="103"/>
      <c r="U160" s="103"/>
    </row>
    <row r="161" spans="1:21" x14ac:dyDescent="0.55000000000000004">
      <c r="A161" s="102"/>
      <c r="B161" s="102"/>
      <c r="C161" s="102"/>
      <c r="D161" s="102"/>
      <c r="E161" s="102"/>
      <c r="F161" s="102"/>
      <c r="G161" s="103"/>
      <c r="H161" s="103"/>
      <c r="I161" s="103"/>
      <c r="J161" s="103"/>
      <c r="K161" s="103"/>
      <c r="L161" s="103"/>
      <c r="M161" s="103"/>
      <c r="N161" s="103"/>
      <c r="O161" s="103"/>
      <c r="P161" s="103"/>
      <c r="Q161" s="103"/>
      <c r="R161" s="103"/>
      <c r="S161" s="103"/>
      <c r="T161" s="103"/>
      <c r="U161" s="103"/>
    </row>
    <row r="162" spans="1:21" x14ac:dyDescent="0.55000000000000004">
      <c r="A162" s="102"/>
      <c r="B162" s="102"/>
      <c r="C162" s="102"/>
      <c r="D162" s="102"/>
      <c r="E162" s="102"/>
      <c r="F162" s="102"/>
      <c r="G162" s="103"/>
      <c r="H162" s="103"/>
      <c r="I162" s="103"/>
      <c r="J162" s="103"/>
      <c r="K162" s="103"/>
      <c r="L162" s="103"/>
      <c r="M162" s="103"/>
      <c r="N162" s="103"/>
      <c r="O162" s="103"/>
      <c r="P162" s="103"/>
      <c r="Q162" s="103"/>
      <c r="R162" s="103"/>
      <c r="S162" s="103"/>
      <c r="T162" s="103"/>
      <c r="U162" s="103"/>
    </row>
    <row r="163" spans="1:21" x14ac:dyDescent="0.55000000000000004">
      <c r="A163" s="102"/>
      <c r="B163" s="102"/>
      <c r="C163" s="102"/>
      <c r="D163" s="102"/>
      <c r="E163" s="102"/>
      <c r="F163" s="102"/>
      <c r="G163" s="103"/>
      <c r="H163" s="103"/>
      <c r="I163" s="103"/>
      <c r="J163" s="103"/>
      <c r="K163" s="103"/>
      <c r="L163" s="103"/>
      <c r="M163" s="103"/>
      <c r="N163" s="103"/>
      <c r="O163" s="103"/>
      <c r="P163" s="103"/>
      <c r="Q163" s="103"/>
      <c r="R163" s="103"/>
      <c r="S163" s="103"/>
      <c r="T163" s="103"/>
      <c r="U163" s="103"/>
    </row>
    <row r="164" spans="1:21" x14ac:dyDescent="0.55000000000000004">
      <c r="A164" s="102"/>
      <c r="B164" s="102"/>
      <c r="C164" s="102"/>
      <c r="D164" s="102"/>
      <c r="E164" s="102"/>
      <c r="F164" s="102"/>
      <c r="G164" s="103"/>
      <c r="H164" s="103"/>
      <c r="I164" s="103"/>
      <c r="J164" s="103"/>
      <c r="K164" s="103"/>
      <c r="L164" s="103"/>
      <c r="M164" s="103"/>
      <c r="N164" s="103"/>
      <c r="O164" s="103"/>
      <c r="P164" s="103"/>
      <c r="Q164" s="103"/>
      <c r="R164" s="103"/>
      <c r="S164" s="103"/>
      <c r="T164" s="103"/>
      <c r="U164" s="103"/>
    </row>
    <row r="165" spans="1:21" x14ac:dyDescent="0.55000000000000004">
      <c r="A165" s="102"/>
      <c r="B165" s="102"/>
      <c r="C165" s="102"/>
      <c r="D165" s="102"/>
      <c r="E165" s="102"/>
      <c r="F165" s="102"/>
      <c r="G165" s="103"/>
      <c r="H165" s="103"/>
      <c r="I165" s="103"/>
      <c r="J165" s="103"/>
      <c r="K165" s="103"/>
      <c r="L165" s="103"/>
      <c r="M165" s="103"/>
      <c r="N165" s="103"/>
      <c r="O165" s="103"/>
      <c r="P165" s="103"/>
      <c r="Q165" s="103"/>
      <c r="R165" s="103"/>
      <c r="S165" s="103"/>
      <c r="T165" s="103"/>
      <c r="U165" s="103"/>
    </row>
    <row r="166" spans="1:21" x14ac:dyDescent="0.55000000000000004">
      <c r="A166" s="102"/>
      <c r="B166" s="102"/>
      <c r="C166" s="102"/>
      <c r="D166" s="102"/>
      <c r="E166" s="102"/>
      <c r="F166" s="102"/>
      <c r="G166" s="103"/>
      <c r="H166" s="103"/>
      <c r="I166" s="103"/>
      <c r="J166" s="103"/>
      <c r="K166" s="103"/>
      <c r="L166" s="103"/>
      <c r="M166" s="103"/>
      <c r="N166" s="103"/>
      <c r="O166" s="103"/>
      <c r="P166" s="103"/>
      <c r="Q166" s="103"/>
      <c r="R166" s="103"/>
      <c r="S166" s="103"/>
      <c r="T166" s="103"/>
      <c r="U166" s="103"/>
    </row>
    <row r="167" spans="1:21" x14ac:dyDescent="0.55000000000000004">
      <c r="A167" s="102"/>
      <c r="B167" s="102"/>
      <c r="C167" s="102"/>
      <c r="D167" s="102"/>
      <c r="E167" s="102"/>
      <c r="F167" s="102"/>
      <c r="G167" s="103"/>
      <c r="H167" s="103"/>
      <c r="I167" s="103"/>
      <c r="J167" s="103"/>
      <c r="K167" s="103"/>
      <c r="L167" s="103"/>
      <c r="M167" s="103"/>
      <c r="N167" s="103"/>
      <c r="O167" s="103"/>
      <c r="P167" s="103"/>
      <c r="Q167" s="103"/>
      <c r="R167" s="103"/>
      <c r="S167" s="103"/>
      <c r="T167" s="103"/>
      <c r="U167" s="103"/>
    </row>
    <row r="168" spans="1:21" x14ac:dyDescent="0.55000000000000004">
      <c r="A168" s="102"/>
      <c r="B168" s="102"/>
      <c r="C168" s="102"/>
      <c r="D168" s="102"/>
      <c r="E168" s="102"/>
      <c r="F168" s="102"/>
      <c r="G168" s="103"/>
      <c r="H168" s="103"/>
      <c r="I168" s="103"/>
      <c r="J168" s="103"/>
      <c r="K168" s="103"/>
      <c r="L168" s="103"/>
      <c r="M168" s="103"/>
      <c r="N168" s="103"/>
      <c r="O168" s="103"/>
      <c r="P168" s="103"/>
      <c r="Q168" s="103"/>
      <c r="R168" s="103"/>
      <c r="S168" s="103"/>
      <c r="T168" s="103"/>
      <c r="U168" s="103"/>
    </row>
    <row r="169" spans="1:21" x14ac:dyDescent="0.55000000000000004">
      <c r="A169" s="102"/>
      <c r="B169" s="102"/>
      <c r="C169" s="102"/>
      <c r="D169" s="102"/>
      <c r="E169" s="102"/>
      <c r="F169" s="102"/>
      <c r="G169" s="103"/>
      <c r="H169" s="103"/>
      <c r="I169" s="103"/>
      <c r="J169" s="103"/>
      <c r="K169" s="103"/>
      <c r="L169" s="103"/>
      <c r="M169" s="103"/>
      <c r="N169" s="103"/>
      <c r="O169" s="103"/>
      <c r="P169" s="103"/>
      <c r="Q169" s="103"/>
      <c r="R169" s="103"/>
      <c r="S169" s="103"/>
      <c r="T169" s="103"/>
      <c r="U169" s="103"/>
    </row>
    <row r="170" spans="1:21" x14ac:dyDescent="0.55000000000000004">
      <c r="A170" s="102"/>
      <c r="B170" s="102"/>
      <c r="C170" s="102"/>
      <c r="D170" s="102"/>
      <c r="E170" s="102"/>
      <c r="F170" s="102"/>
      <c r="G170" s="103"/>
      <c r="H170" s="103"/>
      <c r="I170" s="103"/>
      <c r="J170" s="103"/>
      <c r="K170" s="103"/>
      <c r="L170" s="103"/>
      <c r="M170" s="103"/>
      <c r="N170" s="103"/>
      <c r="O170" s="103"/>
      <c r="P170" s="103"/>
      <c r="Q170" s="103"/>
      <c r="R170" s="103"/>
      <c r="S170" s="103"/>
      <c r="T170" s="103"/>
      <c r="U170" s="103"/>
    </row>
    <row r="171" spans="1:21" x14ac:dyDescent="0.55000000000000004">
      <c r="A171" s="102"/>
      <c r="B171" s="102"/>
      <c r="C171" s="102"/>
      <c r="D171" s="102"/>
      <c r="E171" s="102"/>
      <c r="F171" s="102"/>
      <c r="G171" s="103"/>
      <c r="H171" s="103"/>
      <c r="I171" s="103"/>
      <c r="J171" s="103"/>
      <c r="K171" s="103"/>
      <c r="L171" s="103"/>
      <c r="M171" s="103"/>
      <c r="N171" s="103"/>
      <c r="O171" s="103"/>
      <c r="P171" s="103"/>
      <c r="Q171" s="103"/>
      <c r="R171" s="103"/>
      <c r="S171" s="103"/>
      <c r="T171" s="103"/>
      <c r="U171" s="103"/>
    </row>
    <row r="172" spans="1:21" x14ac:dyDescent="0.55000000000000004">
      <c r="A172" s="102"/>
      <c r="B172" s="102"/>
      <c r="C172" s="102"/>
      <c r="D172" s="102"/>
      <c r="E172" s="102"/>
      <c r="F172" s="102"/>
      <c r="G172" s="103"/>
      <c r="H172" s="103"/>
      <c r="I172" s="103"/>
      <c r="J172" s="103"/>
      <c r="K172" s="103"/>
      <c r="L172" s="103"/>
      <c r="M172" s="103"/>
      <c r="N172" s="103"/>
      <c r="O172" s="103"/>
      <c r="P172" s="103"/>
      <c r="Q172" s="103"/>
      <c r="R172" s="103"/>
      <c r="S172" s="103"/>
      <c r="T172" s="103"/>
      <c r="U172" s="103"/>
    </row>
    <row r="173" spans="1:21" x14ac:dyDescent="0.55000000000000004">
      <c r="A173" s="102"/>
      <c r="B173" s="102"/>
      <c r="C173" s="102"/>
      <c r="D173" s="102"/>
      <c r="E173" s="102"/>
      <c r="F173" s="102"/>
      <c r="G173" s="103"/>
      <c r="H173" s="103"/>
      <c r="I173" s="103"/>
      <c r="J173" s="103"/>
      <c r="K173" s="103"/>
      <c r="L173" s="103"/>
      <c r="M173" s="103"/>
      <c r="N173" s="103"/>
      <c r="O173" s="103"/>
      <c r="P173" s="103"/>
      <c r="Q173" s="103"/>
      <c r="R173" s="103"/>
      <c r="S173" s="103"/>
      <c r="T173" s="103"/>
      <c r="U173" s="103"/>
    </row>
    <row r="174" spans="1:21" x14ac:dyDescent="0.55000000000000004">
      <c r="A174" s="102"/>
      <c r="B174" s="102"/>
      <c r="C174" s="102"/>
      <c r="D174" s="102"/>
      <c r="E174" s="102"/>
      <c r="F174" s="102"/>
      <c r="G174" s="103"/>
      <c r="H174" s="103"/>
      <c r="I174" s="103"/>
      <c r="J174" s="103"/>
      <c r="K174" s="103"/>
      <c r="L174" s="103"/>
      <c r="M174" s="103"/>
      <c r="N174" s="103"/>
      <c r="O174" s="103"/>
      <c r="P174" s="103"/>
      <c r="Q174" s="103"/>
      <c r="R174" s="103"/>
      <c r="S174" s="103"/>
      <c r="T174" s="103"/>
      <c r="U174" s="103"/>
    </row>
    <row r="175" spans="1:21" x14ac:dyDescent="0.55000000000000004">
      <c r="A175" s="102"/>
      <c r="B175" s="102"/>
      <c r="C175" s="102"/>
      <c r="D175" s="102"/>
      <c r="E175" s="102"/>
      <c r="F175" s="102"/>
      <c r="G175" s="103"/>
      <c r="H175" s="103"/>
      <c r="I175" s="103"/>
      <c r="J175" s="103"/>
      <c r="K175" s="103"/>
      <c r="L175" s="103"/>
      <c r="M175" s="103"/>
      <c r="N175" s="103"/>
      <c r="O175" s="103"/>
      <c r="P175" s="103"/>
      <c r="Q175" s="103"/>
      <c r="R175" s="103"/>
      <c r="S175" s="103"/>
      <c r="T175" s="103"/>
      <c r="U175" s="103"/>
    </row>
    <row r="176" spans="1:21" x14ac:dyDescent="0.55000000000000004">
      <c r="A176" s="102"/>
      <c r="B176" s="102"/>
      <c r="C176" s="102"/>
      <c r="D176" s="102"/>
      <c r="E176" s="102"/>
      <c r="F176" s="102"/>
      <c r="G176" s="103"/>
      <c r="H176" s="103"/>
      <c r="I176" s="103"/>
      <c r="J176" s="103"/>
      <c r="K176" s="103"/>
      <c r="L176" s="103"/>
      <c r="M176" s="103"/>
      <c r="N176" s="103"/>
      <c r="O176" s="103"/>
      <c r="P176" s="103"/>
      <c r="Q176" s="103"/>
      <c r="R176" s="103"/>
      <c r="S176" s="103"/>
      <c r="T176" s="103"/>
      <c r="U176" s="103"/>
    </row>
    <row r="177" spans="1:21" x14ac:dyDescent="0.55000000000000004">
      <c r="A177" s="102"/>
      <c r="B177" s="102"/>
      <c r="C177" s="102"/>
      <c r="D177" s="102"/>
      <c r="E177" s="102"/>
      <c r="F177" s="102"/>
      <c r="G177" s="103"/>
      <c r="H177" s="103"/>
      <c r="I177" s="103"/>
      <c r="J177" s="103"/>
      <c r="K177" s="103"/>
      <c r="L177" s="103"/>
      <c r="M177" s="103"/>
      <c r="N177" s="103"/>
      <c r="O177" s="103"/>
      <c r="P177" s="103"/>
      <c r="Q177" s="103"/>
      <c r="R177" s="103"/>
      <c r="S177" s="103"/>
      <c r="T177" s="103"/>
      <c r="U177" s="103"/>
    </row>
    <row r="178" spans="1:21" x14ac:dyDescent="0.55000000000000004">
      <c r="A178" s="102"/>
      <c r="B178" s="102"/>
      <c r="C178" s="102"/>
      <c r="D178" s="102"/>
      <c r="E178" s="102"/>
      <c r="F178" s="102"/>
      <c r="G178" s="103"/>
      <c r="H178" s="103"/>
      <c r="I178" s="103"/>
      <c r="J178" s="103"/>
      <c r="K178" s="103"/>
      <c r="L178" s="103"/>
      <c r="M178" s="103"/>
      <c r="N178" s="103"/>
      <c r="O178" s="103"/>
      <c r="P178" s="103"/>
      <c r="Q178" s="103"/>
      <c r="R178" s="103"/>
      <c r="S178" s="103"/>
      <c r="T178" s="103"/>
      <c r="U178" s="103"/>
    </row>
    <row r="179" spans="1:21" x14ac:dyDescent="0.55000000000000004">
      <c r="A179" s="102"/>
      <c r="B179" s="102"/>
      <c r="C179" s="102"/>
      <c r="D179" s="102"/>
      <c r="E179" s="102"/>
      <c r="F179" s="102"/>
      <c r="G179" s="103"/>
      <c r="H179" s="103"/>
      <c r="I179" s="103"/>
      <c r="J179" s="103"/>
      <c r="K179" s="103"/>
      <c r="L179" s="103"/>
      <c r="M179" s="103"/>
      <c r="N179" s="103"/>
      <c r="O179" s="103"/>
      <c r="P179" s="103"/>
      <c r="Q179" s="103"/>
      <c r="R179" s="103"/>
      <c r="S179" s="103"/>
      <c r="T179" s="103"/>
      <c r="U179" s="103"/>
    </row>
    <row r="180" spans="1:21" x14ac:dyDescent="0.55000000000000004">
      <c r="A180" s="102"/>
      <c r="B180" s="102"/>
      <c r="C180" s="102"/>
      <c r="D180" s="102"/>
      <c r="E180" s="102"/>
      <c r="F180" s="102"/>
      <c r="G180" s="103"/>
      <c r="H180" s="103"/>
      <c r="I180" s="103"/>
      <c r="J180" s="103"/>
      <c r="K180" s="103"/>
      <c r="L180" s="103"/>
      <c r="M180" s="103"/>
      <c r="N180" s="103"/>
      <c r="O180" s="103"/>
      <c r="P180" s="103"/>
      <c r="Q180" s="103"/>
      <c r="R180" s="103"/>
      <c r="S180" s="103"/>
      <c r="T180" s="103"/>
      <c r="U180" s="103"/>
    </row>
    <row r="181" spans="1:21" x14ac:dyDescent="0.55000000000000004">
      <c r="A181" s="102"/>
      <c r="B181" s="102"/>
      <c r="C181" s="102"/>
      <c r="D181" s="102"/>
      <c r="E181" s="102"/>
      <c r="F181" s="102"/>
      <c r="G181" s="103"/>
      <c r="H181" s="103"/>
      <c r="I181" s="103"/>
      <c r="J181" s="103"/>
      <c r="K181" s="103"/>
      <c r="L181" s="103"/>
      <c r="M181" s="103"/>
      <c r="N181" s="103"/>
      <c r="O181" s="103"/>
      <c r="P181" s="103"/>
      <c r="Q181" s="103"/>
      <c r="R181" s="103"/>
      <c r="S181" s="103"/>
      <c r="T181" s="103"/>
      <c r="U181" s="103"/>
    </row>
    <row r="182" spans="1:21" x14ac:dyDescent="0.55000000000000004">
      <c r="A182" s="102"/>
      <c r="B182" s="102"/>
      <c r="C182" s="102"/>
      <c r="D182" s="102"/>
      <c r="E182" s="102"/>
      <c r="F182" s="102"/>
      <c r="G182" s="103"/>
      <c r="H182" s="103"/>
      <c r="I182" s="103"/>
      <c r="J182" s="103"/>
      <c r="K182" s="103"/>
      <c r="L182" s="103"/>
      <c r="M182" s="103"/>
      <c r="N182" s="103"/>
      <c r="O182" s="103"/>
      <c r="P182" s="103"/>
      <c r="Q182" s="103"/>
      <c r="R182" s="103"/>
      <c r="S182" s="103"/>
      <c r="T182" s="103"/>
      <c r="U182" s="103"/>
    </row>
    <row r="183" spans="1:21" x14ac:dyDescent="0.55000000000000004">
      <c r="A183" s="102"/>
      <c r="B183" s="102"/>
      <c r="C183" s="102"/>
      <c r="D183" s="102"/>
      <c r="E183" s="102"/>
      <c r="F183" s="102"/>
      <c r="G183" s="103"/>
      <c r="H183" s="103"/>
      <c r="I183" s="103"/>
      <c r="J183" s="103"/>
      <c r="K183" s="103"/>
      <c r="L183" s="103"/>
      <c r="M183" s="103"/>
      <c r="N183" s="103"/>
      <c r="O183" s="103"/>
      <c r="P183" s="103"/>
      <c r="Q183" s="103"/>
      <c r="R183" s="103"/>
      <c r="S183" s="103"/>
      <c r="T183" s="103"/>
      <c r="U183" s="103"/>
    </row>
    <row r="184" spans="1:21" x14ac:dyDescent="0.55000000000000004">
      <c r="A184" s="102"/>
      <c r="B184" s="102"/>
      <c r="C184" s="102"/>
      <c r="D184" s="102"/>
      <c r="E184" s="102"/>
      <c r="F184" s="102"/>
      <c r="G184" s="103"/>
      <c r="H184" s="103"/>
      <c r="I184" s="103"/>
      <c r="J184" s="103"/>
      <c r="K184" s="103"/>
      <c r="L184" s="103"/>
      <c r="M184" s="103"/>
      <c r="N184" s="103"/>
      <c r="O184" s="103"/>
      <c r="P184" s="103"/>
      <c r="Q184" s="103"/>
      <c r="R184" s="103"/>
      <c r="S184" s="103"/>
      <c r="T184" s="103"/>
      <c r="U184" s="103"/>
    </row>
    <row r="185" spans="1:21" x14ac:dyDescent="0.55000000000000004">
      <c r="A185" s="102"/>
      <c r="B185" s="102"/>
      <c r="C185" s="102"/>
      <c r="D185" s="102"/>
      <c r="E185" s="102"/>
      <c r="F185" s="102"/>
      <c r="G185" s="103"/>
      <c r="H185" s="103"/>
      <c r="I185" s="103"/>
      <c r="J185" s="103"/>
      <c r="K185" s="103"/>
      <c r="L185" s="103"/>
      <c r="M185" s="103"/>
      <c r="N185" s="103"/>
      <c r="O185" s="103"/>
      <c r="P185" s="103"/>
      <c r="Q185" s="103"/>
      <c r="R185" s="103"/>
      <c r="S185" s="103"/>
      <c r="T185" s="103"/>
      <c r="U185" s="103"/>
    </row>
    <row r="186" spans="1:21" x14ac:dyDescent="0.55000000000000004">
      <c r="A186" s="102"/>
      <c r="B186" s="102"/>
      <c r="C186" s="102"/>
      <c r="D186" s="102"/>
      <c r="E186" s="102"/>
      <c r="F186" s="102"/>
      <c r="G186" s="103"/>
      <c r="H186" s="103"/>
      <c r="I186" s="103"/>
      <c r="J186" s="103"/>
      <c r="K186" s="103"/>
      <c r="L186" s="103"/>
      <c r="M186" s="103"/>
      <c r="N186" s="103"/>
      <c r="O186" s="103"/>
      <c r="P186" s="103"/>
      <c r="Q186" s="103"/>
      <c r="R186" s="103"/>
      <c r="S186" s="103"/>
      <c r="T186" s="103"/>
      <c r="U186" s="103"/>
    </row>
    <row r="187" spans="1:21" x14ac:dyDescent="0.55000000000000004">
      <c r="A187" s="102"/>
      <c r="B187" s="102"/>
      <c r="C187" s="102"/>
      <c r="D187" s="102"/>
      <c r="E187" s="102"/>
      <c r="F187" s="102"/>
      <c r="G187" s="103"/>
      <c r="H187" s="103"/>
      <c r="I187" s="103"/>
      <c r="J187" s="103"/>
      <c r="K187" s="103"/>
      <c r="L187" s="103"/>
      <c r="M187" s="103"/>
      <c r="N187" s="103"/>
      <c r="O187" s="103"/>
      <c r="P187" s="103"/>
      <c r="Q187" s="103"/>
      <c r="R187" s="103"/>
      <c r="S187" s="103"/>
      <c r="T187" s="103"/>
      <c r="U187" s="103"/>
    </row>
    <row r="188" spans="1:21" x14ac:dyDescent="0.55000000000000004">
      <c r="A188" s="102"/>
      <c r="B188" s="102"/>
      <c r="C188" s="102"/>
      <c r="D188" s="102"/>
      <c r="E188" s="102"/>
      <c r="F188" s="102"/>
      <c r="G188" s="103"/>
      <c r="H188" s="103"/>
      <c r="I188" s="103"/>
      <c r="J188" s="103"/>
      <c r="K188" s="103"/>
      <c r="L188" s="103"/>
      <c r="M188" s="103"/>
      <c r="N188" s="103"/>
      <c r="O188" s="103"/>
      <c r="P188" s="103"/>
      <c r="Q188" s="103"/>
      <c r="R188" s="103"/>
      <c r="S188" s="103"/>
      <c r="T188" s="103"/>
      <c r="U188" s="103"/>
    </row>
    <row r="189" spans="1:21" x14ac:dyDescent="0.55000000000000004">
      <c r="A189" s="102"/>
      <c r="B189" s="102"/>
      <c r="C189" s="102"/>
      <c r="D189" s="102"/>
      <c r="E189" s="102"/>
      <c r="F189" s="102"/>
      <c r="G189" s="103"/>
      <c r="H189" s="103"/>
      <c r="I189" s="103"/>
      <c r="J189" s="103"/>
      <c r="K189" s="103"/>
      <c r="L189" s="103"/>
      <c r="M189" s="103"/>
      <c r="N189" s="103"/>
      <c r="O189" s="103"/>
      <c r="P189" s="103"/>
      <c r="Q189" s="103"/>
      <c r="R189" s="103"/>
      <c r="S189" s="103"/>
      <c r="T189" s="103"/>
      <c r="U189" s="103"/>
    </row>
    <row r="190" spans="1:21" x14ac:dyDescent="0.55000000000000004">
      <c r="A190" s="102"/>
      <c r="B190" s="102"/>
      <c r="C190" s="102"/>
      <c r="D190" s="102"/>
      <c r="E190" s="102"/>
      <c r="F190" s="102"/>
      <c r="G190" s="103"/>
      <c r="H190" s="103"/>
      <c r="I190" s="103"/>
      <c r="J190" s="103"/>
      <c r="K190" s="103"/>
      <c r="L190" s="103"/>
      <c r="M190" s="103"/>
      <c r="N190" s="103"/>
      <c r="O190" s="103"/>
      <c r="P190" s="103"/>
      <c r="Q190" s="103"/>
      <c r="R190" s="103"/>
      <c r="S190" s="103"/>
      <c r="T190" s="103"/>
      <c r="U190" s="103"/>
    </row>
    <row r="191" spans="1:21" x14ac:dyDescent="0.55000000000000004">
      <c r="A191" s="102"/>
      <c r="B191" s="102"/>
      <c r="C191" s="102"/>
      <c r="D191" s="102"/>
      <c r="E191" s="102"/>
      <c r="F191" s="102"/>
      <c r="G191" s="103"/>
      <c r="H191" s="103"/>
      <c r="I191" s="103"/>
      <c r="J191" s="103"/>
      <c r="K191" s="103"/>
      <c r="L191" s="103"/>
      <c r="M191" s="103"/>
      <c r="N191" s="103"/>
      <c r="O191" s="103"/>
      <c r="P191" s="103"/>
      <c r="Q191" s="103"/>
      <c r="R191" s="103"/>
      <c r="S191" s="103"/>
      <c r="T191" s="103"/>
      <c r="U191" s="103"/>
    </row>
    <row r="192" spans="1:21" x14ac:dyDescent="0.55000000000000004">
      <c r="A192" s="102"/>
      <c r="B192" s="102"/>
      <c r="C192" s="102"/>
      <c r="D192" s="102"/>
      <c r="E192" s="102"/>
      <c r="F192" s="102"/>
      <c r="G192" s="103"/>
      <c r="H192" s="103"/>
      <c r="I192" s="103"/>
      <c r="J192" s="103"/>
      <c r="K192" s="103"/>
      <c r="L192" s="103"/>
      <c r="M192" s="103"/>
      <c r="N192" s="103"/>
      <c r="O192" s="103"/>
      <c r="P192" s="103"/>
      <c r="Q192" s="103"/>
      <c r="R192" s="103"/>
      <c r="S192" s="103"/>
      <c r="T192" s="103"/>
      <c r="U192" s="103"/>
    </row>
    <row r="193" spans="1:21" x14ac:dyDescent="0.55000000000000004">
      <c r="A193" s="102"/>
      <c r="B193" s="102"/>
      <c r="C193" s="102"/>
      <c r="D193" s="102"/>
      <c r="E193" s="102"/>
      <c r="F193" s="102"/>
      <c r="G193" s="103"/>
      <c r="H193" s="103"/>
      <c r="I193" s="103"/>
      <c r="J193" s="103"/>
      <c r="K193" s="103"/>
      <c r="L193" s="103"/>
      <c r="M193" s="103"/>
      <c r="N193" s="103"/>
      <c r="O193" s="103"/>
      <c r="P193" s="103"/>
      <c r="Q193" s="103"/>
      <c r="R193" s="103"/>
      <c r="S193" s="103"/>
      <c r="T193" s="103"/>
      <c r="U193" s="103"/>
    </row>
    <row r="194" spans="1:21" x14ac:dyDescent="0.55000000000000004">
      <c r="A194" s="102"/>
      <c r="B194" s="102"/>
      <c r="C194" s="102"/>
      <c r="D194" s="102"/>
      <c r="E194" s="102"/>
      <c r="F194" s="102"/>
      <c r="G194" s="103"/>
      <c r="H194" s="103"/>
      <c r="I194" s="103"/>
      <c r="J194" s="103"/>
      <c r="K194" s="103"/>
      <c r="L194" s="103"/>
      <c r="M194" s="103"/>
      <c r="N194" s="103"/>
      <c r="O194" s="103"/>
      <c r="P194" s="103"/>
      <c r="Q194" s="103"/>
      <c r="R194" s="103"/>
      <c r="S194" s="103"/>
      <c r="T194" s="103"/>
      <c r="U194" s="103"/>
    </row>
    <row r="195" spans="1:21" x14ac:dyDescent="0.55000000000000004">
      <c r="A195" s="102"/>
      <c r="B195" s="102"/>
      <c r="C195" s="102"/>
      <c r="D195" s="102"/>
      <c r="E195" s="102"/>
      <c r="F195" s="102"/>
      <c r="G195" s="103"/>
      <c r="H195" s="103"/>
      <c r="I195" s="103"/>
      <c r="J195" s="103"/>
      <c r="K195" s="103"/>
      <c r="L195" s="103"/>
      <c r="M195" s="103"/>
      <c r="N195" s="103"/>
      <c r="O195" s="103"/>
      <c r="P195" s="103"/>
      <c r="Q195" s="103"/>
      <c r="R195" s="103"/>
      <c r="S195" s="103"/>
      <c r="T195" s="103"/>
      <c r="U195" s="103"/>
    </row>
    <row r="196" spans="1:21" x14ac:dyDescent="0.55000000000000004">
      <c r="A196" s="102"/>
      <c r="B196" s="102"/>
      <c r="C196" s="102"/>
      <c r="D196" s="102"/>
      <c r="E196" s="102"/>
      <c r="F196" s="102"/>
      <c r="G196" s="103"/>
      <c r="H196" s="103"/>
      <c r="I196" s="103"/>
      <c r="J196" s="103"/>
      <c r="K196" s="103"/>
      <c r="L196" s="103"/>
      <c r="M196" s="103"/>
      <c r="N196" s="103"/>
      <c r="O196" s="103"/>
      <c r="P196" s="103"/>
      <c r="Q196" s="103"/>
      <c r="R196" s="103"/>
      <c r="S196" s="103"/>
      <c r="T196" s="103"/>
      <c r="U196" s="103"/>
    </row>
    <row r="197" spans="1:21" x14ac:dyDescent="0.55000000000000004">
      <c r="A197" s="102"/>
      <c r="B197" s="102"/>
      <c r="C197" s="102"/>
      <c r="D197" s="102"/>
      <c r="E197" s="102"/>
      <c r="F197" s="102"/>
      <c r="G197" s="103"/>
      <c r="H197" s="103"/>
      <c r="I197" s="103"/>
      <c r="J197" s="103"/>
      <c r="K197" s="103"/>
      <c r="L197" s="103"/>
      <c r="M197" s="103"/>
      <c r="N197" s="103"/>
      <c r="O197" s="103"/>
      <c r="P197" s="103"/>
      <c r="Q197" s="103"/>
      <c r="R197" s="103"/>
      <c r="S197" s="103"/>
      <c r="T197" s="103"/>
      <c r="U197" s="103"/>
    </row>
    <row r="198" spans="1:21" x14ac:dyDescent="0.55000000000000004">
      <c r="A198" s="102"/>
      <c r="B198" s="102"/>
      <c r="C198" s="102"/>
      <c r="D198" s="102"/>
      <c r="E198" s="102"/>
      <c r="F198" s="102"/>
      <c r="G198" s="103"/>
      <c r="H198" s="103"/>
      <c r="I198" s="103"/>
      <c r="J198" s="103"/>
      <c r="K198" s="103"/>
      <c r="L198" s="103"/>
      <c r="M198" s="103"/>
      <c r="N198" s="103"/>
      <c r="O198" s="103"/>
      <c r="P198" s="103"/>
      <c r="Q198" s="103"/>
      <c r="R198" s="103"/>
      <c r="S198" s="103"/>
      <c r="T198" s="103"/>
      <c r="U198" s="103"/>
    </row>
    <row r="199" spans="1:21" x14ac:dyDescent="0.55000000000000004">
      <c r="A199" s="102"/>
      <c r="B199" s="102"/>
      <c r="C199" s="102"/>
      <c r="D199" s="102"/>
      <c r="E199" s="102"/>
      <c r="F199" s="102"/>
      <c r="G199" s="103"/>
      <c r="H199" s="103"/>
      <c r="I199" s="103"/>
      <c r="J199" s="103"/>
      <c r="K199" s="103"/>
      <c r="L199" s="103"/>
      <c r="M199" s="103"/>
      <c r="N199" s="103"/>
      <c r="O199" s="103"/>
      <c r="P199" s="103"/>
      <c r="Q199" s="103"/>
      <c r="R199" s="103"/>
      <c r="S199" s="103"/>
      <c r="T199" s="103"/>
      <c r="U199" s="103"/>
    </row>
    <row r="200" spans="1:21" x14ac:dyDescent="0.55000000000000004">
      <c r="A200" s="102"/>
      <c r="B200" s="102"/>
      <c r="C200" s="102"/>
      <c r="D200" s="102"/>
      <c r="E200" s="102"/>
      <c r="F200" s="102"/>
      <c r="G200" s="103"/>
      <c r="H200" s="103"/>
      <c r="I200" s="103"/>
      <c r="J200" s="103"/>
      <c r="K200" s="103"/>
      <c r="L200" s="103"/>
      <c r="M200" s="103"/>
      <c r="N200" s="103"/>
      <c r="O200" s="103"/>
      <c r="P200" s="103"/>
      <c r="Q200" s="103"/>
      <c r="R200" s="103"/>
      <c r="S200" s="103"/>
      <c r="T200" s="103"/>
      <c r="U200" s="103"/>
    </row>
    <row r="201" spans="1:21" x14ac:dyDescent="0.55000000000000004">
      <c r="A201" s="102"/>
      <c r="B201" s="102"/>
      <c r="C201" s="102"/>
      <c r="D201" s="102"/>
      <c r="E201" s="102"/>
      <c r="F201" s="102"/>
      <c r="G201" s="103"/>
      <c r="H201" s="103"/>
      <c r="I201" s="103"/>
      <c r="J201" s="103"/>
      <c r="K201" s="103"/>
      <c r="L201" s="103"/>
      <c r="M201" s="103"/>
      <c r="N201" s="103"/>
      <c r="O201" s="103"/>
      <c r="P201" s="103"/>
      <c r="Q201" s="103"/>
      <c r="R201" s="103"/>
      <c r="S201" s="103"/>
      <c r="T201" s="103"/>
      <c r="U201" s="103"/>
    </row>
    <row r="202" spans="1:21" x14ac:dyDescent="0.55000000000000004">
      <c r="A202" s="102"/>
      <c r="B202" s="102"/>
      <c r="C202" s="102"/>
      <c r="D202" s="102"/>
      <c r="E202" s="102"/>
      <c r="F202" s="102"/>
      <c r="G202" s="103"/>
      <c r="H202" s="103"/>
      <c r="I202" s="103"/>
      <c r="J202" s="103"/>
      <c r="K202" s="103"/>
      <c r="L202" s="103"/>
      <c r="M202" s="103"/>
      <c r="N202" s="103"/>
      <c r="O202" s="103"/>
      <c r="P202" s="103"/>
      <c r="Q202" s="103"/>
      <c r="R202" s="103"/>
      <c r="S202" s="103"/>
      <c r="T202" s="103"/>
      <c r="U202" s="103"/>
    </row>
    <row r="203" spans="1:21" x14ac:dyDescent="0.55000000000000004">
      <c r="A203" s="102"/>
      <c r="B203" s="102"/>
      <c r="C203" s="102"/>
      <c r="D203" s="102"/>
      <c r="E203" s="102"/>
      <c r="F203" s="102"/>
      <c r="G203" s="103"/>
      <c r="H203" s="103"/>
      <c r="I203" s="103"/>
      <c r="J203" s="103"/>
      <c r="K203" s="103"/>
      <c r="L203" s="103"/>
      <c r="M203" s="103"/>
      <c r="N203" s="103"/>
      <c r="O203" s="103"/>
      <c r="P203" s="103"/>
      <c r="Q203" s="103"/>
      <c r="R203" s="103"/>
      <c r="S203" s="103"/>
      <c r="T203" s="103"/>
      <c r="U203" s="103"/>
    </row>
    <row r="204" spans="1:21" x14ac:dyDescent="0.55000000000000004">
      <c r="A204" s="102"/>
      <c r="B204" s="102"/>
      <c r="C204" s="102"/>
      <c r="D204" s="102"/>
      <c r="E204" s="102"/>
      <c r="F204" s="102"/>
      <c r="G204" s="103"/>
      <c r="H204" s="103"/>
      <c r="I204" s="103"/>
      <c r="J204" s="103"/>
      <c r="K204" s="103"/>
      <c r="L204" s="103"/>
      <c r="M204" s="103"/>
      <c r="N204" s="103"/>
      <c r="O204" s="103"/>
      <c r="P204" s="103"/>
      <c r="Q204" s="103"/>
      <c r="R204" s="103"/>
      <c r="S204" s="103"/>
      <c r="T204" s="103"/>
      <c r="U204" s="103"/>
    </row>
    <row r="205" spans="1:21" x14ac:dyDescent="0.55000000000000004">
      <c r="A205" s="102"/>
      <c r="B205" s="102"/>
      <c r="C205" s="102"/>
      <c r="D205" s="102"/>
      <c r="E205" s="102"/>
      <c r="F205" s="102"/>
      <c r="G205" s="103"/>
      <c r="H205" s="103"/>
      <c r="I205" s="103"/>
      <c r="J205" s="103"/>
      <c r="K205" s="103"/>
      <c r="L205" s="103"/>
      <c r="M205" s="103"/>
      <c r="N205" s="103"/>
      <c r="O205" s="103"/>
      <c r="P205" s="103"/>
      <c r="Q205" s="103"/>
      <c r="R205" s="103"/>
      <c r="S205" s="103"/>
      <c r="T205" s="103"/>
      <c r="U205" s="103"/>
    </row>
    <row r="206" spans="1:21" x14ac:dyDescent="0.55000000000000004">
      <c r="A206" s="102"/>
      <c r="B206" s="102"/>
      <c r="C206" s="102"/>
      <c r="D206" s="102"/>
      <c r="E206" s="102"/>
      <c r="F206" s="102"/>
      <c r="G206" s="103"/>
      <c r="H206" s="103"/>
      <c r="I206" s="103"/>
      <c r="J206" s="103"/>
      <c r="K206" s="103"/>
      <c r="L206" s="103"/>
      <c r="M206" s="103"/>
      <c r="N206" s="103"/>
      <c r="O206" s="103"/>
      <c r="P206" s="103"/>
      <c r="Q206" s="103"/>
      <c r="R206" s="103"/>
      <c r="S206" s="103"/>
      <c r="T206" s="103"/>
      <c r="U206" s="103"/>
    </row>
    <row r="207" spans="1:21" x14ac:dyDescent="0.55000000000000004">
      <c r="A207" s="102"/>
      <c r="B207" s="102"/>
      <c r="C207" s="102"/>
      <c r="D207" s="102"/>
      <c r="E207" s="102"/>
      <c r="F207" s="102"/>
      <c r="G207" s="103"/>
      <c r="H207" s="103"/>
      <c r="I207" s="103"/>
      <c r="J207" s="103"/>
      <c r="K207" s="103"/>
      <c r="L207" s="103"/>
      <c r="M207" s="103"/>
      <c r="N207" s="103"/>
      <c r="O207" s="103"/>
      <c r="P207" s="103"/>
      <c r="Q207" s="103"/>
      <c r="R207" s="103"/>
      <c r="S207" s="103"/>
      <c r="T207" s="103"/>
      <c r="U207" s="103"/>
    </row>
    <row r="208" spans="1:21" x14ac:dyDescent="0.55000000000000004">
      <c r="A208" s="102"/>
      <c r="B208" s="102"/>
      <c r="C208" s="102"/>
      <c r="D208" s="102"/>
      <c r="E208" s="102"/>
      <c r="F208" s="102"/>
      <c r="G208" s="103"/>
      <c r="H208" s="103"/>
      <c r="I208" s="103"/>
      <c r="J208" s="103"/>
      <c r="K208" s="103"/>
      <c r="L208" s="103"/>
      <c r="M208" s="103"/>
      <c r="N208" s="103"/>
      <c r="O208" s="103"/>
      <c r="P208" s="103"/>
      <c r="Q208" s="103"/>
      <c r="R208" s="103"/>
      <c r="S208" s="103"/>
      <c r="T208" s="103"/>
      <c r="U208" s="103"/>
    </row>
    <row r="209" spans="1:21" x14ac:dyDescent="0.55000000000000004">
      <c r="A209" s="102"/>
      <c r="B209" s="102"/>
      <c r="C209" s="102"/>
      <c r="D209" s="102"/>
      <c r="E209" s="102"/>
      <c r="F209" s="102"/>
      <c r="G209" s="103"/>
      <c r="H209" s="103"/>
      <c r="I209" s="103"/>
      <c r="J209" s="103"/>
      <c r="K209" s="103"/>
      <c r="L209" s="103"/>
      <c r="M209" s="103"/>
      <c r="N209" s="103"/>
      <c r="O209" s="103"/>
      <c r="P209" s="103"/>
      <c r="Q209" s="103"/>
      <c r="R209" s="103"/>
      <c r="S209" s="103"/>
      <c r="T209" s="103"/>
      <c r="U209" s="103"/>
    </row>
    <row r="210" spans="1:21" x14ac:dyDescent="0.55000000000000004">
      <c r="A210" s="102"/>
      <c r="B210" s="102"/>
      <c r="C210" s="102"/>
      <c r="D210" s="102"/>
      <c r="E210" s="102"/>
      <c r="F210" s="102"/>
      <c r="G210" s="103"/>
      <c r="H210" s="103"/>
      <c r="I210" s="103"/>
      <c r="J210" s="103"/>
      <c r="K210" s="103"/>
      <c r="L210" s="103"/>
      <c r="M210" s="103"/>
      <c r="N210" s="103"/>
      <c r="O210" s="103"/>
      <c r="P210" s="103"/>
      <c r="Q210" s="103"/>
      <c r="R210" s="103"/>
      <c r="S210" s="103"/>
      <c r="T210" s="103"/>
      <c r="U210" s="103"/>
    </row>
    <row r="211" spans="1:21" x14ac:dyDescent="0.55000000000000004">
      <c r="A211" s="102"/>
      <c r="B211" s="102"/>
      <c r="C211" s="102"/>
      <c r="D211" s="102"/>
      <c r="E211" s="102"/>
      <c r="F211" s="102"/>
      <c r="G211" s="103"/>
      <c r="H211" s="103"/>
      <c r="I211" s="103"/>
      <c r="J211" s="103"/>
      <c r="K211" s="103"/>
      <c r="L211" s="103"/>
      <c r="M211" s="103"/>
      <c r="N211" s="103"/>
      <c r="O211" s="103"/>
      <c r="P211" s="103"/>
      <c r="Q211" s="103"/>
      <c r="R211" s="103"/>
      <c r="S211" s="103"/>
      <c r="T211" s="103"/>
      <c r="U211" s="103"/>
    </row>
    <row r="212" spans="1:21" x14ac:dyDescent="0.55000000000000004">
      <c r="A212" s="102"/>
      <c r="B212" s="102"/>
      <c r="C212" s="102"/>
      <c r="D212" s="102"/>
      <c r="E212" s="102"/>
      <c r="F212" s="102"/>
      <c r="G212" s="103"/>
      <c r="H212" s="103"/>
      <c r="I212" s="103"/>
      <c r="J212" s="103"/>
      <c r="K212" s="103"/>
      <c r="L212" s="103"/>
      <c r="M212" s="103"/>
      <c r="N212" s="103"/>
      <c r="O212" s="103"/>
      <c r="P212" s="103"/>
      <c r="Q212" s="103"/>
      <c r="R212" s="103"/>
      <c r="S212" s="103"/>
      <c r="T212" s="103"/>
      <c r="U212" s="103"/>
    </row>
    <row r="213" spans="1:21" x14ac:dyDescent="0.55000000000000004">
      <c r="A213" s="102"/>
      <c r="B213" s="102"/>
      <c r="C213" s="102"/>
      <c r="D213" s="102"/>
      <c r="E213" s="102"/>
      <c r="F213" s="102"/>
      <c r="G213" s="103"/>
      <c r="H213" s="103"/>
      <c r="I213" s="103"/>
      <c r="J213" s="103"/>
      <c r="K213" s="103"/>
      <c r="L213" s="103"/>
      <c r="M213" s="103"/>
      <c r="N213" s="103"/>
      <c r="O213" s="103"/>
      <c r="P213" s="103"/>
      <c r="Q213" s="103"/>
      <c r="R213" s="103"/>
      <c r="S213" s="103"/>
      <c r="T213" s="103"/>
      <c r="U213" s="103"/>
    </row>
    <row r="214" spans="1:21" x14ac:dyDescent="0.55000000000000004">
      <c r="A214" s="102"/>
      <c r="B214" s="102"/>
      <c r="C214" s="102"/>
      <c r="D214" s="102"/>
      <c r="E214" s="102"/>
      <c r="F214" s="102"/>
      <c r="G214" s="103"/>
      <c r="H214" s="103"/>
      <c r="I214" s="103"/>
      <c r="J214" s="103"/>
      <c r="K214" s="103"/>
      <c r="L214" s="103"/>
      <c r="M214" s="103"/>
      <c r="N214" s="103"/>
      <c r="O214" s="103"/>
      <c r="P214" s="103"/>
      <c r="Q214" s="103"/>
      <c r="R214" s="103"/>
      <c r="S214" s="103"/>
      <c r="T214" s="103"/>
      <c r="U214" s="103"/>
    </row>
    <row r="215" spans="1:21" x14ac:dyDescent="0.55000000000000004">
      <c r="A215" s="102"/>
      <c r="B215" s="102"/>
      <c r="C215" s="102"/>
      <c r="D215" s="102"/>
      <c r="E215" s="102"/>
      <c r="F215" s="102"/>
      <c r="G215" s="103"/>
      <c r="H215" s="103"/>
      <c r="I215" s="103"/>
      <c r="J215" s="103"/>
      <c r="K215" s="103"/>
      <c r="L215" s="103"/>
      <c r="M215" s="103"/>
      <c r="N215" s="103"/>
      <c r="O215" s="103"/>
      <c r="P215" s="103"/>
      <c r="Q215" s="103"/>
      <c r="R215" s="103"/>
      <c r="S215" s="103"/>
      <c r="T215" s="103"/>
      <c r="U215" s="103"/>
    </row>
    <row r="216" spans="1:21" x14ac:dyDescent="0.55000000000000004">
      <c r="A216" s="102"/>
      <c r="B216" s="102"/>
      <c r="C216" s="102"/>
      <c r="D216" s="102"/>
      <c r="E216" s="102"/>
      <c r="F216" s="102"/>
      <c r="G216" s="103"/>
      <c r="H216" s="103"/>
      <c r="I216" s="103"/>
      <c r="J216" s="103"/>
      <c r="K216" s="103"/>
      <c r="L216" s="103"/>
      <c r="M216" s="103"/>
      <c r="N216" s="103"/>
      <c r="O216" s="103"/>
      <c r="P216" s="103"/>
      <c r="Q216" s="103"/>
      <c r="R216" s="103"/>
      <c r="S216" s="103"/>
      <c r="T216" s="103"/>
      <c r="U216" s="103"/>
    </row>
    <row r="217" spans="1:21" x14ac:dyDescent="0.55000000000000004">
      <c r="A217" s="102"/>
      <c r="B217" s="102"/>
      <c r="C217" s="102"/>
      <c r="D217" s="102"/>
      <c r="E217" s="102"/>
      <c r="F217" s="102"/>
      <c r="G217" s="103"/>
      <c r="H217" s="103"/>
      <c r="I217" s="103"/>
      <c r="J217" s="103"/>
      <c r="K217" s="103"/>
      <c r="L217" s="103"/>
      <c r="M217" s="103"/>
      <c r="N217" s="103"/>
      <c r="O217" s="103"/>
      <c r="P217" s="103"/>
      <c r="Q217" s="103"/>
      <c r="R217" s="103"/>
      <c r="S217" s="103"/>
      <c r="T217" s="103"/>
      <c r="U217" s="103"/>
    </row>
    <row r="218" spans="1:21" x14ac:dyDescent="0.55000000000000004">
      <c r="A218" s="102"/>
      <c r="B218" s="102"/>
      <c r="C218" s="102"/>
      <c r="D218" s="102"/>
      <c r="E218" s="102"/>
      <c r="F218" s="102"/>
      <c r="G218" s="103"/>
      <c r="H218" s="103"/>
      <c r="I218" s="103"/>
      <c r="J218" s="103"/>
      <c r="K218" s="103"/>
      <c r="L218" s="103"/>
      <c r="M218" s="103"/>
      <c r="N218" s="103"/>
      <c r="O218" s="103"/>
      <c r="P218" s="103"/>
      <c r="Q218" s="103"/>
      <c r="R218" s="103"/>
      <c r="S218" s="103"/>
      <c r="T218" s="103"/>
      <c r="U218" s="103"/>
    </row>
    <row r="219" spans="1:21" x14ac:dyDescent="0.55000000000000004">
      <c r="A219" s="102"/>
      <c r="B219" s="102"/>
      <c r="C219" s="102"/>
      <c r="D219" s="102"/>
      <c r="E219" s="102"/>
      <c r="F219" s="102"/>
      <c r="G219" s="103"/>
      <c r="H219" s="103"/>
      <c r="I219" s="103"/>
      <c r="J219" s="103"/>
      <c r="K219" s="103"/>
      <c r="L219" s="103"/>
      <c r="M219" s="103"/>
      <c r="N219" s="103"/>
      <c r="O219" s="103"/>
      <c r="P219" s="103"/>
      <c r="Q219" s="103"/>
      <c r="R219" s="103"/>
      <c r="S219" s="103"/>
      <c r="T219" s="103"/>
      <c r="U219" s="103"/>
    </row>
    <row r="220" spans="1:21" x14ac:dyDescent="0.55000000000000004">
      <c r="A220" s="102"/>
      <c r="B220" s="102"/>
      <c r="C220" s="102"/>
      <c r="D220" s="102"/>
      <c r="E220" s="102"/>
      <c r="F220" s="102"/>
      <c r="G220" s="103"/>
      <c r="H220" s="103"/>
      <c r="I220" s="103"/>
      <c r="J220" s="103"/>
      <c r="K220" s="103"/>
      <c r="L220" s="103"/>
      <c r="M220" s="103"/>
      <c r="N220" s="103"/>
      <c r="O220" s="103"/>
      <c r="P220" s="103"/>
      <c r="Q220" s="103"/>
      <c r="R220" s="103"/>
      <c r="S220" s="103"/>
      <c r="T220" s="103"/>
      <c r="U220" s="103"/>
    </row>
    <row r="221" spans="1:21" x14ac:dyDescent="0.55000000000000004">
      <c r="A221" s="102"/>
      <c r="B221" s="102"/>
      <c r="C221" s="102"/>
      <c r="D221" s="102"/>
      <c r="E221" s="102"/>
      <c r="F221" s="102"/>
      <c r="G221" s="103"/>
      <c r="H221" s="103"/>
      <c r="I221" s="103"/>
      <c r="J221" s="103"/>
      <c r="K221" s="103"/>
      <c r="L221" s="103"/>
      <c r="M221" s="103"/>
      <c r="N221" s="103"/>
      <c r="O221" s="103"/>
      <c r="P221" s="103"/>
      <c r="Q221" s="103"/>
      <c r="R221" s="103"/>
      <c r="S221" s="103"/>
      <c r="T221" s="103"/>
      <c r="U221" s="103"/>
    </row>
    <row r="222" spans="1:21" x14ac:dyDescent="0.55000000000000004">
      <c r="A222" s="102"/>
      <c r="B222" s="102"/>
      <c r="C222" s="102"/>
      <c r="D222" s="102"/>
      <c r="E222" s="102"/>
      <c r="F222" s="102"/>
      <c r="G222" s="103"/>
      <c r="H222" s="103"/>
      <c r="I222" s="103"/>
      <c r="J222" s="103"/>
      <c r="K222" s="103"/>
      <c r="L222" s="103"/>
      <c r="M222" s="103"/>
      <c r="N222" s="103"/>
      <c r="O222" s="103"/>
      <c r="P222" s="103"/>
      <c r="Q222" s="103"/>
      <c r="R222" s="103"/>
      <c r="S222" s="103"/>
      <c r="T222" s="103"/>
      <c r="U222" s="103"/>
    </row>
    <row r="223" spans="1:21" x14ac:dyDescent="0.55000000000000004">
      <c r="A223" s="102"/>
      <c r="B223" s="102"/>
      <c r="C223" s="102"/>
      <c r="D223" s="102"/>
      <c r="E223" s="102"/>
      <c r="F223" s="102"/>
      <c r="G223" s="103"/>
      <c r="H223" s="103"/>
      <c r="I223" s="103"/>
      <c r="J223" s="103"/>
      <c r="K223" s="103"/>
      <c r="L223" s="103"/>
      <c r="M223" s="103"/>
      <c r="N223" s="103"/>
      <c r="O223" s="103"/>
      <c r="P223" s="103"/>
      <c r="Q223" s="103"/>
      <c r="R223" s="103"/>
      <c r="S223" s="103"/>
      <c r="T223" s="103"/>
      <c r="U223" s="103"/>
    </row>
    <row r="224" spans="1:21" x14ac:dyDescent="0.55000000000000004">
      <c r="A224" s="102"/>
      <c r="B224" s="102"/>
      <c r="C224" s="102"/>
      <c r="D224" s="102"/>
      <c r="E224" s="102"/>
      <c r="F224" s="102"/>
      <c r="G224" s="103"/>
      <c r="H224" s="103"/>
      <c r="I224" s="103"/>
      <c r="J224" s="103"/>
      <c r="K224" s="103"/>
      <c r="L224" s="103"/>
      <c r="M224" s="103"/>
      <c r="N224" s="103"/>
      <c r="O224" s="103"/>
      <c r="P224" s="103"/>
      <c r="Q224" s="103"/>
      <c r="R224" s="103"/>
      <c r="S224" s="103"/>
      <c r="T224" s="103"/>
      <c r="U224" s="103"/>
    </row>
    <row r="225" spans="1:21" x14ac:dyDescent="0.55000000000000004">
      <c r="A225" s="102"/>
      <c r="B225" s="102"/>
      <c r="C225" s="102"/>
      <c r="D225" s="102"/>
      <c r="E225" s="102"/>
      <c r="F225" s="102"/>
      <c r="G225" s="103"/>
      <c r="H225" s="103"/>
      <c r="I225" s="103"/>
      <c r="J225" s="103"/>
      <c r="K225" s="103"/>
      <c r="L225" s="103"/>
      <c r="M225" s="103"/>
      <c r="N225" s="103"/>
      <c r="O225" s="103"/>
      <c r="P225" s="103"/>
      <c r="Q225" s="103"/>
      <c r="R225" s="103"/>
      <c r="S225" s="103"/>
      <c r="T225" s="103"/>
      <c r="U225" s="103"/>
    </row>
    <row r="226" spans="1:21" x14ac:dyDescent="0.55000000000000004">
      <c r="A226" s="102"/>
      <c r="B226" s="102"/>
      <c r="C226" s="102"/>
      <c r="D226" s="102"/>
      <c r="E226" s="102"/>
      <c r="F226" s="102"/>
      <c r="G226" s="103"/>
      <c r="H226" s="103"/>
      <c r="I226" s="103"/>
      <c r="J226" s="103"/>
      <c r="K226" s="103"/>
      <c r="L226" s="103"/>
      <c r="M226" s="103"/>
      <c r="N226" s="103"/>
      <c r="O226" s="103"/>
      <c r="P226" s="103"/>
      <c r="Q226" s="103"/>
      <c r="R226" s="103"/>
      <c r="S226" s="103"/>
      <c r="T226" s="103"/>
      <c r="U226" s="103"/>
    </row>
    <row r="227" spans="1:21" x14ac:dyDescent="0.55000000000000004">
      <c r="A227" s="102"/>
      <c r="B227" s="102"/>
      <c r="C227" s="102"/>
      <c r="D227" s="102"/>
      <c r="E227" s="102"/>
      <c r="F227" s="102"/>
      <c r="G227" s="103"/>
      <c r="H227" s="103"/>
      <c r="I227" s="103"/>
      <c r="J227" s="103"/>
      <c r="K227" s="103"/>
      <c r="L227" s="103"/>
      <c r="M227" s="103"/>
      <c r="N227" s="103"/>
      <c r="O227" s="103"/>
      <c r="P227" s="103"/>
      <c r="Q227" s="103"/>
      <c r="R227" s="103"/>
      <c r="S227" s="103"/>
      <c r="T227" s="103"/>
      <c r="U227" s="103"/>
    </row>
    <row r="228" spans="1:21" x14ac:dyDescent="0.55000000000000004">
      <c r="A228" s="102"/>
      <c r="B228" s="102"/>
      <c r="C228" s="102"/>
      <c r="D228" s="102"/>
      <c r="E228" s="102"/>
      <c r="F228" s="102"/>
      <c r="G228" s="103"/>
      <c r="H228" s="103"/>
      <c r="I228" s="103"/>
      <c r="J228" s="103"/>
      <c r="K228" s="103"/>
      <c r="L228" s="103"/>
      <c r="M228" s="103"/>
      <c r="N228" s="103"/>
      <c r="O228" s="103"/>
      <c r="P228" s="103"/>
      <c r="Q228" s="103"/>
      <c r="R228" s="103"/>
      <c r="S228" s="103"/>
      <c r="T228" s="103"/>
      <c r="U228" s="103"/>
    </row>
    <row r="229" spans="1:21" x14ac:dyDescent="0.55000000000000004">
      <c r="A229" s="102"/>
      <c r="B229" s="102"/>
      <c r="C229" s="102"/>
      <c r="D229" s="102"/>
      <c r="E229" s="102"/>
      <c r="F229" s="102"/>
      <c r="G229" s="103"/>
      <c r="H229" s="103"/>
      <c r="I229" s="103"/>
      <c r="J229" s="103"/>
      <c r="K229" s="103"/>
      <c r="L229" s="103"/>
      <c r="M229" s="103"/>
      <c r="N229" s="103"/>
      <c r="O229" s="103"/>
      <c r="P229" s="103"/>
      <c r="Q229" s="103"/>
      <c r="R229" s="103"/>
      <c r="S229" s="103"/>
      <c r="T229" s="103"/>
      <c r="U229" s="103"/>
    </row>
    <row r="230" spans="1:21" x14ac:dyDescent="0.55000000000000004">
      <c r="A230" s="102"/>
      <c r="B230" s="102"/>
      <c r="C230" s="102"/>
      <c r="D230" s="102"/>
      <c r="E230" s="102"/>
      <c r="F230" s="102"/>
      <c r="G230" s="103"/>
      <c r="H230" s="103"/>
      <c r="I230" s="103"/>
      <c r="J230" s="103"/>
      <c r="K230" s="103"/>
      <c r="L230" s="103"/>
      <c r="M230" s="103"/>
      <c r="N230" s="103"/>
      <c r="O230" s="103"/>
      <c r="P230" s="103"/>
      <c r="Q230" s="103"/>
      <c r="R230" s="103"/>
      <c r="S230" s="103"/>
      <c r="T230" s="103"/>
      <c r="U230" s="103"/>
    </row>
    <row r="231" spans="1:21" x14ac:dyDescent="0.55000000000000004">
      <c r="A231" s="102"/>
      <c r="B231" s="102"/>
      <c r="C231" s="102"/>
      <c r="D231" s="102"/>
      <c r="E231" s="102"/>
      <c r="F231" s="102"/>
      <c r="G231" s="103"/>
      <c r="H231" s="103"/>
      <c r="I231" s="103"/>
      <c r="J231" s="103"/>
      <c r="K231" s="103"/>
      <c r="L231" s="103"/>
      <c r="M231" s="103"/>
      <c r="N231" s="103"/>
      <c r="O231" s="103"/>
      <c r="P231" s="103"/>
      <c r="Q231" s="103"/>
      <c r="R231" s="103"/>
      <c r="S231" s="103"/>
      <c r="T231" s="103"/>
      <c r="U231" s="103"/>
    </row>
    <row r="232" spans="1:21" x14ac:dyDescent="0.55000000000000004">
      <c r="A232" s="102"/>
      <c r="B232" s="102"/>
      <c r="C232" s="102"/>
      <c r="D232" s="102"/>
      <c r="E232" s="102"/>
      <c r="F232" s="102"/>
      <c r="G232" s="103"/>
      <c r="H232" s="103"/>
      <c r="I232" s="103"/>
      <c r="J232" s="103"/>
      <c r="K232" s="103"/>
      <c r="L232" s="103"/>
      <c r="M232" s="103"/>
      <c r="N232" s="103"/>
      <c r="O232" s="103"/>
      <c r="P232" s="103"/>
      <c r="Q232" s="103"/>
      <c r="R232" s="103"/>
      <c r="S232" s="103"/>
      <c r="T232" s="103"/>
      <c r="U232" s="103"/>
    </row>
    <row r="233" spans="1:21" x14ac:dyDescent="0.55000000000000004">
      <c r="A233" s="102"/>
      <c r="B233" s="102"/>
      <c r="C233" s="102"/>
      <c r="D233" s="102"/>
      <c r="E233" s="102"/>
      <c r="F233" s="102"/>
      <c r="G233" s="103"/>
      <c r="H233" s="103"/>
      <c r="I233" s="103"/>
      <c r="J233" s="103"/>
      <c r="K233" s="103"/>
      <c r="L233" s="103"/>
      <c r="M233" s="103"/>
      <c r="N233" s="103"/>
      <c r="O233" s="103"/>
      <c r="P233" s="103"/>
      <c r="Q233" s="103"/>
      <c r="R233" s="103"/>
      <c r="S233" s="103"/>
      <c r="T233" s="103"/>
      <c r="U233" s="103"/>
    </row>
    <row r="234" spans="1:21" x14ac:dyDescent="0.55000000000000004">
      <c r="A234" s="102"/>
      <c r="B234" s="102"/>
      <c r="C234" s="102"/>
      <c r="D234" s="102"/>
      <c r="E234" s="102"/>
      <c r="F234" s="102"/>
      <c r="G234" s="103"/>
      <c r="H234" s="103"/>
      <c r="I234" s="103"/>
      <c r="J234" s="103"/>
      <c r="K234" s="103"/>
      <c r="L234" s="103"/>
      <c r="M234" s="103"/>
      <c r="N234" s="103"/>
      <c r="O234" s="103"/>
      <c r="P234" s="103"/>
      <c r="Q234" s="103"/>
      <c r="R234" s="103"/>
      <c r="S234" s="103"/>
      <c r="T234" s="103"/>
      <c r="U234" s="103"/>
    </row>
    <row r="235" spans="1:21" x14ac:dyDescent="0.55000000000000004">
      <c r="A235" s="102"/>
      <c r="B235" s="102"/>
      <c r="C235" s="102"/>
      <c r="D235" s="102"/>
      <c r="E235" s="102"/>
      <c r="F235" s="102"/>
      <c r="G235" s="103"/>
      <c r="H235" s="103"/>
      <c r="I235" s="103"/>
      <c r="J235" s="103"/>
      <c r="K235" s="103"/>
      <c r="L235" s="103"/>
      <c r="M235" s="103"/>
      <c r="N235" s="103"/>
      <c r="O235" s="103"/>
      <c r="P235" s="103"/>
      <c r="Q235" s="103"/>
      <c r="R235" s="103"/>
      <c r="S235" s="103"/>
      <c r="T235" s="103"/>
      <c r="U235" s="103"/>
    </row>
    <row r="236" spans="1:21" x14ac:dyDescent="0.55000000000000004">
      <c r="A236" s="102"/>
      <c r="B236" s="102"/>
      <c r="C236" s="102"/>
      <c r="D236" s="102"/>
      <c r="E236" s="102"/>
      <c r="F236" s="102"/>
      <c r="G236" s="103"/>
      <c r="H236" s="103"/>
      <c r="I236" s="103"/>
      <c r="J236" s="103"/>
      <c r="K236" s="103"/>
      <c r="L236" s="103"/>
      <c r="M236" s="103"/>
      <c r="N236" s="103"/>
      <c r="O236" s="103"/>
      <c r="P236" s="103"/>
      <c r="Q236" s="103"/>
      <c r="R236" s="103"/>
      <c r="S236" s="103"/>
      <c r="T236" s="103"/>
      <c r="U236" s="103"/>
    </row>
    <row r="237" spans="1:21" x14ac:dyDescent="0.55000000000000004">
      <c r="A237" s="102"/>
      <c r="B237" s="102"/>
      <c r="C237" s="102"/>
      <c r="D237" s="102"/>
      <c r="E237" s="102"/>
      <c r="F237" s="102"/>
      <c r="G237" s="103"/>
      <c r="H237" s="103"/>
      <c r="I237" s="103"/>
      <c r="J237" s="103"/>
      <c r="K237" s="103"/>
      <c r="L237" s="103"/>
      <c r="M237" s="103"/>
      <c r="N237" s="103"/>
      <c r="O237" s="103"/>
      <c r="P237" s="103"/>
      <c r="Q237" s="103"/>
      <c r="R237" s="103"/>
      <c r="S237" s="103"/>
      <c r="T237" s="103"/>
      <c r="U237" s="103"/>
    </row>
    <row r="238" spans="1:21" x14ac:dyDescent="0.55000000000000004">
      <c r="A238" s="102"/>
      <c r="B238" s="102"/>
      <c r="C238" s="102"/>
      <c r="D238" s="102"/>
      <c r="E238" s="102"/>
      <c r="F238" s="102"/>
      <c r="G238" s="103"/>
      <c r="H238" s="103"/>
      <c r="I238" s="103"/>
      <c r="J238" s="103"/>
      <c r="K238" s="103"/>
      <c r="L238" s="103"/>
      <c r="M238" s="103"/>
      <c r="N238" s="103"/>
      <c r="O238" s="103"/>
      <c r="P238" s="103"/>
      <c r="Q238" s="103"/>
      <c r="R238" s="103"/>
      <c r="S238" s="103"/>
      <c r="T238" s="103"/>
      <c r="U238" s="103"/>
    </row>
    <row r="239" spans="1:21" x14ac:dyDescent="0.55000000000000004">
      <c r="A239" s="102"/>
      <c r="B239" s="102"/>
      <c r="C239" s="102"/>
      <c r="D239" s="102"/>
      <c r="E239" s="102"/>
      <c r="F239" s="102"/>
      <c r="G239" s="103"/>
      <c r="H239" s="103"/>
      <c r="I239" s="103"/>
      <c r="J239" s="103"/>
      <c r="K239" s="103"/>
      <c r="L239" s="103"/>
      <c r="M239" s="103"/>
      <c r="N239" s="103"/>
      <c r="O239" s="103"/>
      <c r="P239" s="103"/>
      <c r="Q239" s="103"/>
      <c r="R239" s="103"/>
      <c r="S239" s="103"/>
      <c r="T239" s="103"/>
      <c r="U239" s="103"/>
    </row>
    <row r="240" spans="1:21" x14ac:dyDescent="0.55000000000000004">
      <c r="A240" s="102"/>
      <c r="B240" s="102"/>
      <c r="C240" s="102"/>
      <c r="D240" s="102"/>
      <c r="E240" s="102"/>
      <c r="F240" s="102"/>
      <c r="G240" s="103"/>
      <c r="H240" s="103"/>
      <c r="I240" s="103"/>
      <c r="J240" s="103"/>
      <c r="K240" s="103"/>
      <c r="L240" s="103"/>
      <c r="M240" s="103"/>
      <c r="N240" s="103"/>
      <c r="O240" s="103"/>
      <c r="P240" s="103"/>
      <c r="Q240" s="103"/>
      <c r="R240" s="103"/>
      <c r="S240" s="103"/>
      <c r="T240" s="103"/>
      <c r="U240" s="103"/>
    </row>
    <row r="241" spans="1:21" x14ac:dyDescent="0.55000000000000004">
      <c r="A241" s="102"/>
      <c r="B241" s="102"/>
      <c r="C241" s="102"/>
      <c r="D241" s="102"/>
      <c r="E241" s="102"/>
      <c r="F241" s="102"/>
      <c r="G241" s="103"/>
      <c r="H241" s="103"/>
      <c r="I241" s="103"/>
      <c r="J241" s="103"/>
      <c r="K241" s="103"/>
      <c r="L241" s="103"/>
      <c r="M241" s="103"/>
      <c r="N241" s="103"/>
      <c r="O241" s="103"/>
      <c r="P241" s="103"/>
      <c r="Q241" s="103"/>
      <c r="R241" s="103"/>
      <c r="S241" s="103"/>
      <c r="T241" s="103"/>
      <c r="U241" s="103"/>
    </row>
    <row r="242" spans="1:21" x14ac:dyDescent="0.55000000000000004">
      <c r="A242" s="102"/>
      <c r="B242" s="102"/>
      <c r="C242" s="102"/>
      <c r="D242" s="102"/>
      <c r="E242" s="102"/>
      <c r="F242" s="102"/>
      <c r="G242" s="103"/>
      <c r="H242" s="103"/>
      <c r="I242" s="103"/>
      <c r="J242" s="103"/>
      <c r="K242" s="103"/>
      <c r="L242" s="103"/>
      <c r="M242" s="103"/>
      <c r="N242" s="103"/>
      <c r="O242" s="103"/>
      <c r="P242" s="103"/>
      <c r="Q242" s="103"/>
      <c r="R242" s="103"/>
      <c r="S242" s="103"/>
      <c r="T242" s="103"/>
      <c r="U242" s="103"/>
    </row>
    <row r="243" spans="1:21" x14ac:dyDescent="0.55000000000000004">
      <c r="A243" s="102"/>
      <c r="B243" s="102"/>
      <c r="C243" s="102"/>
      <c r="D243" s="102"/>
      <c r="E243" s="102"/>
      <c r="F243" s="102"/>
      <c r="G243" s="103"/>
      <c r="H243" s="103"/>
      <c r="I243" s="103"/>
      <c r="J243" s="103"/>
      <c r="K243" s="103"/>
      <c r="L243" s="103"/>
      <c r="M243" s="103"/>
      <c r="N243" s="103"/>
      <c r="O243" s="103"/>
      <c r="P243" s="103"/>
      <c r="Q243" s="103"/>
      <c r="R243" s="103"/>
      <c r="S243" s="103"/>
      <c r="T243" s="103"/>
      <c r="U243" s="103"/>
    </row>
    <row r="244" spans="1:21" x14ac:dyDescent="0.55000000000000004">
      <c r="A244" s="102"/>
      <c r="B244" s="102"/>
      <c r="C244" s="102"/>
      <c r="D244" s="102"/>
      <c r="E244" s="102"/>
      <c r="F244" s="102"/>
      <c r="G244" s="103"/>
      <c r="H244" s="103"/>
      <c r="I244" s="103"/>
      <c r="J244" s="103"/>
      <c r="K244" s="103"/>
      <c r="L244" s="103"/>
      <c r="M244" s="103"/>
      <c r="N244" s="103"/>
      <c r="O244" s="103"/>
      <c r="P244" s="103"/>
      <c r="Q244" s="103"/>
      <c r="R244" s="103"/>
      <c r="S244" s="103"/>
      <c r="T244" s="103"/>
      <c r="U244" s="103"/>
    </row>
    <row r="245" spans="1:21" x14ac:dyDescent="0.55000000000000004">
      <c r="A245" s="102"/>
      <c r="B245" s="102"/>
      <c r="C245" s="102"/>
      <c r="D245" s="102"/>
      <c r="E245" s="102"/>
      <c r="F245" s="102"/>
      <c r="G245" s="103"/>
      <c r="H245" s="103"/>
      <c r="I245" s="103"/>
      <c r="J245" s="103"/>
      <c r="K245" s="103"/>
      <c r="L245" s="103"/>
      <c r="M245" s="103"/>
      <c r="N245" s="103"/>
      <c r="O245" s="103"/>
      <c r="P245" s="103"/>
      <c r="Q245" s="103"/>
      <c r="R245" s="103"/>
      <c r="S245" s="103"/>
      <c r="T245" s="103"/>
      <c r="U245" s="103"/>
    </row>
    <row r="246" spans="1:21" x14ac:dyDescent="0.55000000000000004">
      <c r="A246" s="102"/>
      <c r="B246" s="102"/>
      <c r="C246" s="102"/>
      <c r="D246" s="102"/>
      <c r="E246" s="102"/>
      <c r="F246" s="102"/>
      <c r="G246" s="103"/>
      <c r="H246" s="103"/>
      <c r="I246" s="103"/>
      <c r="J246" s="103"/>
      <c r="K246" s="103"/>
      <c r="L246" s="103"/>
      <c r="M246" s="103"/>
      <c r="N246" s="103"/>
      <c r="O246" s="103"/>
      <c r="P246" s="103"/>
      <c r="Q246" s="103"/>
      <c r="R246" s="103"/>
      <c r="S246" s="103"/>
      <c r="T246" s="103"/>
      <c r="U246" s="103"/>
    </row>
    <row r="247" spans="1:21" x14ac:dyDescent="0.55000000000000004">
      <c r="A247" s="102"/>
      <c r="B247" s="102"/>
      <c r="C247" s="102"/>
      <c r="D247" s="102"/>
      <c r="E247" s="102"/>
      <c r="F247" s="102"/>
      <c r="G247" s="103"/>
      <c r="H247" s="103"/>
      <c r="I247" s="103"/>
      <c r="J247" s="103"/>
      <c r="K247" s="103"/>
      <c r="L247" s="103"/>
      <c r="M247" s="103"/>
      <c r="N247" s="103"/>
      <c r="O247" s="103"/>
      <c r="P247" s="103"/>
      <c r="Q247" s="103"/>
      <c r="R247" s="103"/>
      <c r="S247" s="103"/>
      <c r="T247" s="103"/>
      <c r="U247" s="103"/>
    </row>
    <row r="248" spans="1:21" x14ac:dyDescent="0.55000000000000004">
      <c r="A248" s="102"/>
      <c r="B248" s="102"/>
      <c r="C248" s="102"/>
      <c r="D248" s="102"/>
      <c r="E248" s="102"/>
      <c r="F248" s="102"/>
      <c r="G248" s="103"/>
      <c r="H248" s="103"/>
      <c r="I248" s="103"/>
      <c r="J248" s="103"/>
      <c r="K248" s="103"/>
      <c r="L248" s="103"/>
      <c r="M248" s="103"/>
      <c r="N248" s="103"/>
      <c r="O248" s="103"/>
      <c r="P248" s="103"/>
      <c r="Q248" s="103"/>
      <c r="R248" s="103"/>
      <c r="S248" s="103"/>
      <c r="T248" s="103"/>
      <c r="U248" s="103"/>
    </row>
    <row r="249" spans="1:21" x14ac:dyDescent="0.55000000000000004">
      <c r="A249" s="102"/>
      <c r="B249" s="102"/>
      <c r="C249" s="102"/>
      <c r="D249" s="102"/>
      <c r="E249" s="102"/>
      <c r="F249" s="102"/>
      <c r="G249" s="103"/>
      <c r="H249" s="103"/>
      <c r="I249" s="103"/>
      <c r="J249" s="103"/>
      <c r="K249" s="103"/>
      <c r="L249" s="103"/>
      <c r="M249" s="103"/>
      <c r="N249" s="103"/>
      <c r="O249" s="103"/>
      <c r="P249" s="103"/>
      <c r="Q249" s="103"/>
      <c r="R249" s="103"/>
      <c r="S249" s="103"/>
      <c r="T249" s="103"/>
      <c r="U249" s="103"/>
    </row>
    <row r="250" spans="1:21" x14ac:dyDescent="0.55000000000000004">
      <c r="A250" s="102"/>
      <c r="B250" s="102"/>
      <c r="C250" s="102"/>
      <c r="D250" s="102"/>
      <c r="E250" s="102"/>
      <c r="F250" s="102"/>
      <c r="G250" s="103"/>
      <c r="H250" s="103"/>
      <c r="I250" s="103"/>
      <c r="J250" s="103"/>
      <c r="K250" s="103"/>
      <c r="L250" s="103"/>
      <c r="M250" s="103"/>
      <c r="N250" s="103"/>
      <c r="O250" s="103"/>
      <c r="P250" s="103"/>
      <c r="Q250" s="103"/>
      <c r="R250" s="103"/>
      <c r="S250" s="103"/>
      <c r="T250" s="103"/>
      <c r="U250" s="103"/>
    </row>
    <row r="251" spans="1:21" x14ac:dyDescent="0.55000000000000004">
      <c r="A251" s="102"/>
      <c r="B251" s="102"/>
      <c r="C251" s="102"/>
      <c r="D251" s="102"/>
      <c r="E251" s="102"/>
      <c r="F251" s="102"/>
      <c r="G251" s="103"/>
      <c r="H251" s="103"/>
      <c r="I251" s="103"/>
      <c r="J251" s="103"/>
      <c r="K251" s="103"/>
      <c r="L251" s="103"/>
      <c r="M251" s="103"/>
      <c r="N251" s="103"/>
      <c r="O251" s="103"/>
      <c r="P251" s="103"/>
      <c r="Q251" s="103"/>
      <c r="R251" s="103"/>
      <c r="S251" s="103"/>
      <c r="T251" s="103"/>
      <c r="U251" s="103"/>
    </row>
    <row r="252" spans="1:21" x14ac:dyDescent="0.55000000000000004">
      <c r="A252" s="102"/>
      <c r="B252" s="102"/>
      <c r="C252" s="102"/>
      <c r="D252" s="102"/>
      <c r="E252" s="102"/>
      <c r="F252" s="102"/>
      <c r="G252" s="103"/>
      <c r="H252" s="103"/>
      <c r="I252" s="103"/>
      <c r="J252" s="103"/>
      <c r="K252" s="103"/>
      <c r="L252" s="103"/>
      <c r="M252" s="103"/>
      <c r="N252" s="103"/>
      <c r="O252" s="103"/>
      <c r="P252" s="103"/>
      <c r="Q252" s="103"/>
      <c r="R252" s="103"/>
      <c r="S252" s="103"/>
      <c r="T252" s="103"/>
      <c r="U252" s="103"/>
    </row>
    <row r="253" spans="1:21" x14ac:dyDescent="0.55000000000000004">
      <c r="A253" s="102"/>
      <c r="B253" s="102"/>
      <c r="C253" s="102"/>
      <c r="D253" s="102"/>
      <c r="E253" s="102"/>
      <c r="F253" s="102"/>
      <c r="G253" s="103"/>
      <c r="H253" s="103"/>
      <c r="I253" s="103"/>
      <c r="J253" s="103"/>
      <c r="K253" s="103"/>
      <c r="L253" s="103"/>
      <c r="M253" s="103"/>
      <c r="N253" s="103"/>
      <c r="O253" s="103"/>
      <c r="P253" s="103"/>
      <c r="Q253" s="103"/>
      <c r="R253" s="103"/>
      <c r="S253" s="103"/>
      <c r="T253" s="103"/>
      <c r="U253" s="103"/>
    </row>
    <row r="254" spans="1:21" x14ac:dyDescent="0.55000000000000004">
      <c r="A254" s="102"/>
      <c r="B254" s="102"/>
      <c r="C254" s="102"/>
      <c r="D254" s="102"/>
      <c r="E254" s="102"/>
      <c r="F254" s="102"/>
      <c r="G254" s="103"/>
      <c r="H254" s="103"/>
      <c r="I254" s="103"/>
      <c r="J254" s="103"/>
      <c r="K254" s="103"/>
      <c r="L254" s="103"/>
      <c r="M254" s="103"/>
      <c r="N254" s="103"/>
      <c r="O254" s="103"/>
      <c r="P254" s="103"/>
      <c r="Q254" s="103"/>
      <c r="R254" s="103"/>
      <c r="S254" s="103"/>
      <c r="T254" s="103"/>
      <c r="U254" s="103"/>
    </row>
    <row r="255" spans="1:21" x14ac:dyDescent="0.55000000000000004">
      <c r="A255" s="102"/>
      <c r="B255" s="102"/>
      <c r="C255" s="102"/>
      <c r="D255" s="102"/>
      <c r="E255" s="102"/>
      <c r="F255" s="102"/>
      <c r="G255" s="103"/>
      <c r="H255" s="103"/>
      <c r="I255" s="103"/>
      <c r="J255" s="103"/>
      <c r="K255" s="103"/>
      <c r="L255" s="103"/>
      <c r="M255" s="103"/>
      <c r="N255" s="103"/>
      <c r="O255" s="103"/>
      <c r="P255" s="103"/>
      <c r="Q255" s="103"/>
      <c r="R255" s="103"/>
      <c r="S255" s="103"/>
      <c r="T255" s="103"/>
      <c r="U255" s="103"/>
    </row>
    <row r="256" spans="1:21" x14ac:dyDescent="0.55000000000000004">
      <c r="A256" s="102"/>
      <c r="B256" s="102"/>
      <c r="C256" s="102"/>
      <c r="D256" s="102"/>
      <c r="E256" s="102"/>
      <c r="F256" s="102"/>
      <c r="G256" s="103"/>
      <c r="H256" s="103"/>
      <c r="I256" s="103"/>
      <c r="J256" s="103"/>
      <c r="K256" s="103"/>
      <c r="L256" s="103"/>
      <c r="M256" s="103"/>
      <c r="N256" s="103"/>
      <c r="O256" s="103"/>
      <c r="P256" s="103"/>
      <c r="Q256" s="103"/>
      <c r="R256" s="103"/>
      <c r="S256" s="103"/>
      <c r="T256" s="103"/>
      <c r="U256" s="103"/>
    </row>
    <row r="257" spans="1:21" x14ac:dyDescent="0.55000000000000004">
      <c r="A257" s="102"/>
      <c r="B257" s="102"/>
      <c r="C257" s="102"/>
      <c r="D257" s="102"/>
      <c r="E257" s="102"/>
      <c r="F257" s="102"/>
      <c r="G257" s="103"/>
      <c r="H257" s="103"/>
      <c r="I257" s="103"/>
      <c r="J257" s="103"/>
      <c r="K257" s="103"/>
      <c r="L257" s="103"/>
      <c r="M257" s="103"/>
      <c r="N257" s="103"/>
      <c r="O257" s="103"/>
      <c r="P257" s="103"/>
      <c r="Q257" s="103"/>
      <c r="R257" s="103"/>
      <c r="S257" s="103"/>
      <c r="T257" s="103"/>
      <c r="U257" s="103"/>
    </row>
    <row r="258" spans="1:21" x14ac:dyDescent="0.55000000000000004">
      <c r="A258" s="102"/>
      <c r="B258" s="102"/>
      <c r="C258" s="102"/>
      <c r="D258" s="102"/>
      <c r="E258" s="102"/>
      <c r="F258" s="102"/>
      <c r="G258" s="103"/>
      <c r="H258" s="103"/>
      <c r="I258" s="103"/>
      <c r="J258" s="103"/>
      <c r="K258" s="103"/>
      <c r="L258" s="103"/>
      <c r="M258" s="103"/>
      <c r="N258" s="103"/>
      <c r="O258" s="103"/>
      <c r="P258" s="103"/>
      <c r="Q258" s="103"/>
      <c r="R258" s="103"/>
      <c r="S258" s="103"/>
      <c r="T258" s="103"/>
      <c r="U258" s="103"/>
    </row>
    <row r="259" spans="1:21" x14ac:dyDescent="0.55000000000000004">
      <c r="A259" s="102"/>
      <c r="B259" s="102"/>
      <c r="C259" s="102"/>
      <c r="D259" s="102"/>
      <c r="E259" s="102"/>
      <c r="F259" s="102"/>
      <c r="G259" s="103"/>
      <c r="H259" s="103"/>
      <c r="I259" s="103"/>
      <c r="J259" s="103"/>
      <c r="K259" s="103"/>
      <c r="L259" s="103"/>
      <c r="M259" s="103"/>
      <c r="N259" s="103"/>
      <c r="O259" s="103"/>
      <c r="P259" s="103"/>
      <c r="Q259" s="103"/>
      <c r="R259" s="103"/>
      <c r="S259" s="103"/>
      <c r="T259" s="103"/>
      <c r="U259" s="103"/>
    </row>
    <row r="260" spans="1:21" x14ac:dyDescent="0.55000000000000004">
      <c r="A260" s="102"/>
      <c r="B260" s="102"/>
      <c r="C260" s="102"/>
      <c r="D260" s="102"/>
      <c r="E260" s="102"/>
      <c r="F260" s="102"/>
      <c r="G260" s="103"/>
      <c r="H260" s="103"/>
      <c r="I260" s="103"/>
      <c r="J260" s="103"/>
      <c r="K260" s="103"/>
      <c r="L260" s="103"/>
      <c r="M260" s="103"/>
      <c r="N260" s="103"/>
      <c r="O260" s="103"/>
      <c r="P260" s="103"/>
      <c r="Q260" s="103"/>
      <c r="R260" s="103"/>
      <c r="S260" s="103"/>
      <c r="T260" s="103"/>
      <c r="U260" s="103"/>
    </row>
    <row r="261" spans="1:21" x14ac:dyDescent="0.55000000000000004">
      <c r="A261" s="102"/>
      <c r="B261" s="102"/>
      <c r="C261" s="102"/>
      <c r="D261" s="102"/>
      <c r="E261" s="102"/>
      <c r="F261" s="102"/>
      <c r="G261" s="103"/>
      <c r="H261" s="103"/>
      <c r="I261" s="103"/>
      <c r="J261" s="103"/>
      <c r="K261" s="103"/>
      <c r="L261" s="103"/>
      <c r="M261" s="103"/>
      <c r="N261" s="103"/>
      <c r="O261" s="103"/>
      <c r="P261" s="103"/>
      <c r="Q261" s="103"/>
      <c r="R261" s="103"/>
      <c r="S261" s="103"/>
      <c r="T261" s="103"/>
      <c r="U261" s="103"/>
    </row>
    <row r="262" spans="1:21" x14ac:dyDescent="0.55000000000000004">
      <c r="A262" s="102"/>
      <c r="B262" s="102"/>
      <c r="C262" s="102"/>
      <c r="D262" s="102"/>
      <c r="E262" s="102"/>
      <c r="F262" s="102"/>
      <c r="G262" s="103"/>
      <c r="H262" s="103"/>
      <c r="I262" s="103"/>
      <c r="J262" s="103"/>
      <c r="K262" s="103"/>
      <c r="L262" s="103"/>
      <c r="M262" s="103"/>
      <c r="N262" s="103"/>
      <c r="O262" s="103"/>
      <c r="P262" s="103"/>
      <c r="Q262" s="103"/>
      <c r="R262" s="103"/>
      <c r="S262" s="103"/>
      <c r="T262" s="103"/>
      <c r="U262" s="103"/>
    </row>
    <row r="263" spans="1:21" x14ac:dyDescent="0.55000000000000004">
      <c r="A263" s="102"/>
      <c r="B263" s="102"/>
      <c r="C263" s="102"/>
      <c r="D263" s="102"/>
      <c r="E263" s="102"/>
      <c r="F263" s="102"/>
      <c r="G263" s="103"/>
      <c r="H263" s="103"/>
      <c r="I263" s="103"/>
      <c r="J263" s="103"/>
      <c r="K263" s="103"/>
      <c r="L263" s="103"/>
      <c r="M263" s="103"/>
      <c r="N263" s="103"/>
      <c r="O263" s="103"/>
      <c r="P263" s="103"/>
      <c r="Q263" s="103"/>
      <c r="R263" s="103"/>
      <c r="S263" s="103"/>
      <c r="T263" s="103"/>
      <c r="U263" s="103"/>
    </row>
    <row r="264" spans="1:21" x14ac:dyDescent="0.55000000000000004">
      <c r="A264" s="102"/>
      <c r="B264" s="102"/>
      <c r="C264" s="102"/>
      <c r="D264" s="102"/>
      <c r="E264" s="102"/>
      <c r="F264" s="102"/>
      <c r="G264" s="103"/>
      <c r="H264" s="103"/>
      <c r="I264" s="103"/>
      <c r="J264" s="103"/>
      <c r="K264" s="103"/>
      <c r="L264" s="103"/>
      <c r="M264" s="103"/>
      <c r="N264" s="103"/>
      <c r="O264" s="103"/>
      <c r="P264" s="103"/>
      <c r="Q264" s="103"/>
      <c r="R264" s="103"/>
      <c r="S264" s="103"/>
      <c r="T264" s="103"/>
      <c r="U264" s="103"/>
    </row>
    <row r="265" spans="1:21" x14ac:dyDescent="0.55000000000000004">
      <c r="A265" s="102"/>
      <c r="B265" s="102"/>
      <c r="C265" s="102"/>
      <c r="D265" s="102"/>
      <c r="E265" s="102"/>
      <c r="F265" s="102"/>
      <c r="G265" s="103"/>
      <c r="H265" s="103"/>
      <c r="I265" s="103"/>
      <c r="J265" s="103"/>
      <c r="K265" s="103"/>
      <c r="L265" s="103"/>
      <c r="M265" s="103"/>
      <c r="N265" s="103"/>
      <c r="O265" s="103"/>
      <c r="P265" s="103"/>
      <c r="Q265" s="103"/>
      <c r="R265" s="103"/>
      <c r="S265" s="103"/>
      <c r="T265" s="103"/>
      <c r="U265" s="103"/>
    </row>
    <row r="266" spans="1:21" x14ac:dyDescent="0.55000000000000004">
      <c r="A266" s="102"/>
      <c r="B266" s="102"/>
      <c r="C266" s="102"/>
      <c r="D266" s="102"/>
      <c r="E266" s="102"/>
      <c r="F266" s="102"/>
      <c r="G266" s="103"/>
      <c r="H266" s="103"/>
      <c r="I266" s="103"/>
      <c r="J266" s="103"/>
      <c r="K266" s="103"/>
      <c r="L266" s="103"/>
      <c r="M266" s="103"/>
      <c r="N266" s="103"/>
      <c r="O266" s="103"/>
      <c r="P266" s="103"/>
      <c r="Q266" s="103"/>
      <c r="R266" s="103"/>
      <c r="S266" s="103"/>
      <c r="T266" s="103"/>
      <c r="U266" s="103"/>
    </row>
    <row r="267" spans="1:21" x14ac:dyDescent="0.55000000000000004">
      <c r="A267" s="102"/>
      <c r="B267" s="102"/>
      <c r="C267" s="102"/>
      <c r="D267" s="102"/>
      <c r="E267" s="102"/>
      <c r="F267" s="102"/>
      <c r="G267" s="103"/>
      <c r="H267" s="103"/>
      <c r="I267" s="103"/>
      <c r="J267" s="103"/>
      <c r="K267" s="103"/>
      <c r="L267" s="103"/>
      <c r="M267" s="103"/>
      <c r="N267" s="103"/>
      <c r="O267" s="103"/>
      <c r="P267" s="103"/>
      <c r="Q267" s="103"/>
      <c r="R267" s="103"/>
      <c r="S267" s="103"/>
      <c r="T267" s="103"/>
      <c r="U267" s="103"/>
    </row>
    <row r="268" spans="1:21" x14ac:dyDescent="0.55000000000000004">
      <c r="A268" s="102"/>
      <c r="B268" s="102"/>
      <c r="C268" s="102"/>
      <c r="D268" s="102"/>
      <c r="E268" s="102"/>
      <c r="F268" s="102"/>
      <c r="G268" s="103"/>
      <c r="H268" s="103"/>
      <c r="I268" s="103"/>
      <c r="J268" s="103"/>
      <c r="K268" s="103"/>
      <c r="L268" s="103"/>
      <c r="M268" s="103"/>
      <c r="N268" s="103"/>
      <c r="O268" s="103"/>
      <c r="P268" s="103"/>
      <c r="Q268" s="103"/>
      <c r="R268" s="103"/>
      <c r="S268" s="103"/>
      <c r="T268" s="103"/>
      <c r="U268" s="103"/>
    </row>
    <row r="269" spans="1:21" x14ac:dyDescent="0.55000000000000004">
      <c r="A269" s="102"/>
      <c r="B269" s="102"/>
      <c r="C269" s="102"/>
      <c r="D269" s="102"/>
      <c r="E269" s="102"/>
      <c r="F269" s="102"/>
      <c r="G269" s="103"/>
      <c r="H269" s="103"/>
      <c r="I269" s="103"/>
      <c r="J269" s="103"/>
      <c r="K269" s="103"/>
      <c r="L269" s="103"/>
      <c r="M269" s="103"/>
      <c r="N269" s="103"/>
      <c r="O269" s="103"/>
      <c r="P269" s="103"/>
      <c r="Q269" s="103"/>
      <c r="R269" s="103"/>
      <c r="S269" s="103"/>
      <c r="T269" s="103"/>
      <c r="U269" s="103"/>
    </row>
    <row r="270" spans="1:21" x14ac:dyDescent="0.55000000000000004">
      <c r="A270" s="102"/>
      <c r="B270" s="102"/>
      <c r="C270" s="102"/>
      <c r="D270" s="102"/>
      <c r="E270" s="102"/>
      <c r="F270" s="102"/>
      <c r="G270" s="103"/>
      <c r="H270" s="103"/>
      <c r="I270" s="103"/>
      <c r="J270" s="103"/>
      <c r="K270" s="103"/>
      <c r="L270" s="103"/>
      <c r="M270" s="103"/>
      <c r="N270" s="103"/>
      <c r="O270" s="103"/>
      <c r="P270" s="103"/>
      <c r="Q270" s="103"/>
      <c r="R270" s="103"/>
      <c r="S270" s="103"/>
      <c r="T270" s="103"/>
      <c r="U270" s="103"/>
    </row>
    <row r="271" spans="1:21" x14ac:dyDescent="0.55000000000000004">
      <c r="A271" s="102"/>
      <c r="B271" s="102"/>
      <c r="C271" s="102"/>
      <c r="D271" s="102"/>
      <c r="E271" s="102"/>
      <c r="F271" s="102"/>
      <c r="G271" s="103"/>
      <c r="H271" s="103"/>
      <c r="I271" s="103"/>
      <c r="J271" s="103"/>
      <c r="K271" s="103"/>
      <c r="L271" s="103"/>
      <c r="M271" s="103"/>
      <c r="N271" s="103"/>
      <c r="O271" s="103"/>
      <c r="P271" s="103"/>
      <c r="Q271" s="103"/>
      <c r="R271" s="103"/>
      <c r="S271" s="103"/>
      <c r="T271" s="103"/>
      <c r="U271" s="103"/>
    </row>
    <row r="272" spans="1:21" x14ac:dyDescent="0.55000000000000004">
      <c r="A272" s="102"/>
      <c r="B272" s="102"/>
      <c r="C272" s="102"/>
      <c r="D272" s="102"/>
      <c r="E272" s="102"/>
      <c r="F272" s="102"/>
      <c r="G272" s="103"/>
      <c r="H272" s="103"/>
      <c r="I272" s="103"/>
      <c r="J272" s="103"/>
      <c r="K272" s="103"/>
      <c r="L272" s="103"/>
      <c r="M272" s="103"/>
      <c r="N272" s="103"/>
      <c r="O272" s="103"/>
      <c r="P272" s="103"/>
      <c r="Q272" s="103"/>
      <c r="R272" s="103"/>
      <c r="S272" s="103"/>
      <c r="T272" s="103"/>
      <c r="U272" s="103"/>
    </row>
    <row r="273" spans="1:21" x14ac:dyDescent="0.55000000000000004">
      <c r="A273" s="102"/>
      <c r="B273" s="102"/>
      <c r="C273" s="102"/>
      <c r="D273" s="102"/>
      <c r="E273" s="102"/>
      <c r="F273" s="102"/>
      <c r="G273" s="103"/>
      <c r="H273" s="103"/>
      <c r="I273" s="103"/>
      <c r="J273" s="103"/>
      <c r="K273" s="103"/>
      <c r="L273" s="103"/>
      <c r="M273" s="103"/>
      <c r="N273" s="103"/>
      <c r="O273" s="103"/>
      <c r="P273" s="103"/>
      <c r="Q273" s="103"/>
      <c r="R273" s="103"/>
      <c r="S273" s="103"/>
      <c r="T273" s="103"/>
      <c r="U273" s="103"/>
    </row>
    <row r="274" spans="1:21" x14ac:dyDescent="0.55000000000000004">
      <c r="A274" s="102"/>
      <c r="B274" s="102"/>
      <c r="C274" s="102"/>
      <c r="D274" s="102"/>
      <c r="E274" s="102"/>
      <c r="F274" s="102"/>
      <c r="G274" s="103"/>
      <c r="H274" s="103"/>
      <c r="I274" s="103"/>
      <c r="J274" s="103"/>
      <c r="K274" s="103"/>
      <c r="L274" s="103"/>
      <c r="M274" s="103"/>
      <c r="N274" s="103"/>
      <c r="O274" s="103"/>
      <c r="P274" s="103"/>
      <c r="Q274" s="103"/>
      <c r="R274" s="103"/>
      <c r="S274" s="103"/>
      <c r="T274" s="103"/>
      <c r="U274" s="103"/>
    </row>
    <row r="275" spans="1:21" x14ac:dyDescent="0.55000000000000004">
      <c r="A275" s="102"/>
      <c r="B275" s="102"/>
      <c r="C275" s="102"/>
      <c r="D275" s="102"/>
      <c r="E275" s="102"/>
      <c r="F275" s="102"/>
      <c r="G275" s="103"/>
      <c r="H275" s="103"/>
      <c r="I275" s="103"/>
      <c r="J275" s="103"/>
      <c r="K275" s="103"/>
      <c r="L275" s="103"/>
      <c r="M275" s="103"/>
      <c r="N275" s="103"/>
      <c r="O275" s="103"/>
      <c r="P275" s="103"/>
      <c r="Q275" s="103"/>
      <c r="R275" s="103"/>
      <c r="S275" s="103"/>
      <c r="T275" s="103"/>
      <c r="U275" s="103"/>
    </row>
    <row r="276" spans="1:21" x14ac:dyDescent="0.55000000000000004">
      <c r="A276" s="102"/>
      <c r="B276" s="102"/>
      <c r="C276" s="102"/>
      <c r="D276" s="102"/>
      <c r="E276" s="102"/>
      <c r="F276" s="102"/>
      <c r="G276" s="103"/>
      <c r="H276" s="103"/>
      <c r="I276" s="103"/>
      <c r="J276" s="103"/>
      <c r="K276" s="103"/>
      <c r="L276" s="103"/>
      <c r="M276" s="103"/>
      <c r="N276" s="103"/>
      <c r="O276" s="103"/>
      <c r="P276" s="103"/>
      <c r="Q276" s="103"/>
      <c r="R276" s="103"/>
      <c r="S276" s="103"/>
      <c r="T276" s="103"/>
      <c r="U276" s="103"/>
    </row>
    <row r="277" spans="1:21" x14ac:dyDescent="0.55000000000000004">
      <c r="A277" s="102"/>
      <c r="B277" s="102"/>
      <c r="C277" s="102"/>
      <c r="D277" s="102"/>
      <c r="E277" s="102"/>
      <c r="F277" s="102"/>
      <c r="G277" s="103"/>
      <c r="H277" s="103"/>
      <c r="I277" s="103"/>
      <c r="J277" s="103"/>
      <c r="K277" s="103"/>
      <c r="L277" s="103"/>
      <c r="M277" s="103"/>
      <c r="N277" s="103"/>
      <c r="O277" s="103"/>
      <c r="P277" s="103"/>
      <c r="Q277" s="103"/>
      <c r="R277" s="103"/>
      <c r="S277" s="103"/>
      <c r="T277" s="103"/>
      <c r="U277" s="103"/>
    </row>
    <row r="278" spans="1:21" x14ac:dyDescent="0.55000000000000004">
      <c r="A278" s="102"/>
      <c r="B278" s="102"/>
      <c r="C278" s="102"/>
      <c r="D278" s="102"/>
      <c r="E278" s="102"/>
      <c r="F278" s="102"/>
      <c r="G278" s="103"/>
      <c r="H278" s="103"/>
      <c r="I278" s="103"/>
      <c r="J278" s="103"/>
      <c r="K278" s="103"/>
      <c r="L278" s="103"/>
      <c r="M278" s="103"/>
      <c r="N278" s="103"/>
      <c r="O278" s="103"/>
      <c r="P278" s="103"/>
      <c r="Q278" s="103"/>
      <c r="R278" s="103"/>
      <c r="S278" s="103"/>
      <c r="T278" s="103"/>
      <c r="U278" s="103"/>
    </row>
    <row r="279" spans="1:21" x14ac:dyDescent="0.55000000000000004">
      <c r="A279" s="102"/>
      <c r="B279" s="102"/>
      <c r="C279" s="102"/>
      <c r="D279" s="102"/>
      <c r="E279" s="102"/>
      <c r="F279" s="102"/>
      <c r="G279" s="103"/>
      <c r="H279" s="103"/>
      <c r="I279" s="103"/>
      <c r="J279" s="103"/>
      <c r="K279" s="103"/>
      <c r="L279" s="103"/>
      <c r="M279" s="103"/>
      <c r="N279" s="103"/>
      <c r="O279" s="103"/>
      <c r="P279" s="103"/>
      <c r="Q279" s="103"/>
      <c r="R279" s="103"/>
      <c r="S279" s="103"/>
      <c r="T279" s="103"/>
      <c r="U279" s="103"/>
    </row>
    <row r="280" spans="1:21" x14ac:dyDescent="0.55000000000000004">
      <c r="A280" s="102"/>
      <c r="B280" s="102"/>
      <c r="C280" s="102"/>
      <c r="D280" s="102"/>
      <c r="E280" s="102"/>
      <c r="F280" s="102"/>
      <c r="G280" s="103"/>
      <c r="H280" s="103"/>
      <c r="I280" s="103"/>
      <c r="J280" s="103"/>
      <c r="K280" s="103"/>
      <c r="L280" s="103"/>
      <c r="M280" s="103"/>
      <c r="N280" s="103"/>
      <c r="O280" s="103"/>
      <c r="P280" s="103"/>
      <c r="Q280" s="103"/>
      <c r="R280" s="103"/>
      <c r="S280" s="103"/>
      <c r="T280" s="103"/>
      <c r="U280" s="103"/>
    </row>
    <row r="281" spans="1:21" x14ac:dyDescent="0.55000000000000004">
      <c r="A281" s="102"/>
      <c r="B281" s="102"/>
      <c r="C281" s="102"/>
      <c r="D281" s="102"/>
      <c r="E281" s="102"/>
      <c r="F281" s="102"/>
      <c r="G281" s="103"/>
      <c r="H281" s="103"/>
      <c r="I281" s="103"/>
      <c r="J281" s="103"/>
      <c r="K281" s="103"/>
      <c r="L281" s="103"/>
      <c r="M281" s="103"/>
      <c r="N281" s="103"/>
      <c r="O281" s="103"/>
      <c r="P281" s="103"/>
      <c r="Q281" s="103"/>
      <c r="R281" s="103"/>
      <c r="S281" s="103"/>
      <c r="T281" s="103"/>
      <c r="U281" s="103"/>
    </row>
    <row r="282" spans="1:21" x14ac:dyDescent="0.55000000000000004">
      <c r="A282" s="102"/>
      <c r="B282" s="102"/>
      <c r="C282" s="102"/>
      <c r="D282" s="102"/>
      <c r="E282" s="102"/>
      <c r="F282" s="102"/>
      <c r="G282" s="103"/>
      <c r="H282" s="103"/>
      <c r="I282" s="103"/>
      <c r="J282" s="103"/>
      <c r="K282" s="103"/>
      <c r="L282" s="103"/>
      <c r="M282" s="103"/>
      <c r="N282" s="103"/>
      <c r="O282" s="103"/>
      <c r="P282" s="103"/>
      <c r="Q282" s="103"/>
      <c r="R282" s="103"/>
      <c r="S282" s="103"/>
      <c r="T282" s="103"/>
      <c r="U282" s="103"/>
    </row>
    <row r="283" spans="1:21" x14ac:dyDescent="0.55000000000000004">
      <c r="A283" s="102"/>
      <c r="B283" s="102"/>
      <c r="C283" s="102"/>
      <c r="D283" s="102"/>
      <c r="E283" s="102"/>
      <c r="F283" s="102"/>
      <c r="G283" s="103"/>
      <c r="H283" s="103"/>
      <c r="I283" s="103"/>
      <c r="J283" s="103"/>
      <c r="K283" s="103"/>
      <c r="L283" s="103"/>
      <c r="M283" s="103"/>
      <c r="N283" s="103"/>
      <c r="O283" s="103"/>
      <c r="P283" s="103"/>
      <c r="Q283" s="103"/>
      <c r="R283" s="103"/>
      <c r="S283" s="103"/>
      <c r="T283" s="103"/>
      <c r="U283" s="103"/>
    </row>
    <row r="284" spans="1:21" x14ac:dyDescent="0.55000000000000004">
      <c r="A284" s="102"/>
      <c r="B284" s="102"/>
      <c r="C284" s="102"/>
      <c r="D284" s="102"/>
      <c r="E284" s="102"/>
      <c r="F284" s="102"/>
      <c r="G284" s="103"/>
      <c r="H284" s="103"/>
      <c r="I284" s="103"/>
      <c r="J284" s="103"/>
      <c r="K284" s="103"/>
      <c r="L284" s="103"/>
      <c r="M284" s="103"/>
      <c r="N284" s="103"/>
      <c r="O284" s="103"/>
      <c r="P284" s="103"/>
      <c r="Q284" s="103"/>
      <c r="R284" s="103"/>
      <c r="S284" s="103"/>
      <c r="T284" s="103"/>
      <c r="U284" s="103"/>
    </row>
    <row r="285" spans="1:21" x14ac:dyDescent="0.55000000000000004">
      <c r="A285" s="102"/>
      <c r="B285" s="102"/>
      <c r="C285" s="102"/>
      <c r="D285" s="102"/>
      <c r="E285" s="102"/>
      <c r="F285" s="102"/>
      <c r="G285" s="103"/>
      <c r="H285" s="103"/>
      <c r="I285" s="103"/>
      <c r="J285" s="103"/>
      <c r="K285" s="103"/>
      <c r="L285" s="103"/>
      <c r="M285" s="103"/>
      <c r="N285" s="103"/>
      <c r="O285" s="103"/>
      <c r="P285" s="103"/>
      <c r="Q285" s="103"/>
      <c r="R285" s="103"/>
      <c r="S285" s="103"/>
      <c r="T285" s="103"/>
      <c r="U285" s="103"/>
    </row>
    <row r="286" spans="1:21" x14ac:dyDescent="0.55000000000000004">
      <c r="A286" s="102"/>
      <c r="B286" s="102"/>
      <c r="C286" s="102"/>
      <c r="D286" s="102"/>
      <c r="E286" s="102"/>
      <c r="F286" s="102"/>
      <c r="G286" s="103"/>
      <c r="H286" s="103"/>
      <c r="I286" s="103"/>
      <c r="J286" s="103"/>
      <c r="K286" s="103"/>
      <c r="L286" s="103"/>
      <c r="M286" s="103"/>
      <c r="N286" s="103"/>
      <c r="O286" s="103"/>
      <c r="P286" s="103"/>
      <c r="Q286" s="103"/>
      <c r="R286" s="103"/>
      <c r="S286" s="103"/>
      <c r="T286" s="103"/>
      <c r="U286" s="103"/>
    </row>
    <row r="287" spans="1:21" x14ac:dyDescent="0.55000000000000004">
      <c r="A287" s="102"/>
      <c r="B287" s="102"/>
      <c r="C287" s="102"/>
      <c r="D287" s="102"/>
      <c r="E287" s="102"/>
      <c r="F287" s="102"/>
      <c r="G287" s="103"/>
      <c r="H287" s="103"/>
      <c r="I287" s="103"/>
      <c r="J287" s="103"/>
      <c r="K287" s="103"/>
      <c r="L287" s="103"/>
      <c r="M287" s="103"/>
      <c r="N287" s="103"/>
      <c r="O287" s="103"/>
      <c r="P287" s="103"/>
      <c r="Q287" s="103"/>
      <c r="R287" s="103"/>
      <c r="S287" s="103"/>
      <c r="T287" s="103"/>
      <c r="U287" s="103"/>
    </row>
    <row r="288" spans="1:21" x14ac:dyDescent="0.55000000000000004">
      <c r="A288" s="102"/>
      <c r="B288" s="102"/>
      <c r="C288" s="102"/>
      <c r="D288" s="102"/>
      <c r="E288" s="102"/>
      <c r="F288" s="102"/>
      <c r="G288" s="103"/>
      <c r="H288" s="103"/>
      <c r="I288" s="103"/>
      <c r="J288" s="103"/>
      <c r="K288" s="103"/>
      <c r="L288" s="103"/>
      <c r="M288" s="103"/>
      <c r="N288" s="103"/>
      <c r="O288" s="103"/>
      <c r="P288" s="103"/>
      <c r="Q288" s="103"/>
      <c r="R288" s="103"/>
      <c r="S288" s="103"/>
      <c r="T288" s="103"/>
      <c r="U288" s="103"/>
    </row>
    <row r="289" spans="1:21" x14ac:dyDescent="0.55000000000000004">
      <c r="A289" s="102"/>
      <c r="B289" s="102"/>
      <c r="C289" s="102"/>
      <c r="D289" s="102"/>
      <c r="E289" s="102"/>
      <c r="F289" s="102"/>
      <c r="G289" s="103"/>
      <c r="H289" s="103"/>
      <c r="I289" s="103"/>
      <c r="J289" s="103"/>
      <c r="K289" s="103"/>
      <c r="L289" s="103"/>
      <c r="M289" s="103"/>
      <c r="N289" s="103"/>
      <c r="O289" s="103"/>
      <c r="P289" s="103"/>
      <c r="Q289" s="103"/>
      <c r="R289" s="103"/>
      <c r="S289" s="103"/>
      <c r="T289" s="103"/>
      <c r="U289" s="103"/>
    </row>
    <row r="290" spans="1:21" x14ac:dyDescent="0.55000000000000004">
      <c r="A290" s="102"/>
      <c r="B290" s="102"/>
      <c r="C290" s="102"/>
      <c r="D290" s="102"/>
      <c r="E290" s="102"/>
      <c r="F290" s="102"/>
      <c r="G290" s="103"/>
      <c r="H290" s="103"/>
      <c r="I290" s="103"/>
      <c r="J290" s="103"/>
      <c r="K290" s="103"/>
      <c r="L290" s="103"/>
      <c r="M290" s="103"/>
      <c r="N290" s="103"/>
      <c r="O290" s="103"/>
      <c r="P290" s="103"/>
      <c r="Q290" s="103"/>
      <c r="R290" s="103"/>
      <c r="S290" s="103"/>
      <c r="T290" s="103"/>
      <c r="U290" s="103"/>
    </row>
    <row r="291" spans="1:21" x14ac:dyDescent="0.55000000000000004">
      <c r="A291" s="102"/>
      <c r="B291" s="102"/>
      <c r="C291" s="102"/>
      <c r="D291" s="102"/>
      <c r="E291" s="102"/>
      <c r="F291" s="102"/>
      <c r="G291" s="103"/>
      <c r="H291" s="103"/>
      <c r="I291" s="103"/>
      <c r="J291" s="103"/>
      <c r="K291" s="103"/>
      <c r="L291" s="103"/>
      <c r="M291" s="103"/>
      <c r="N291" s="103"/>
      <c r="O291" s="103"/>
      <c r="P291" s="103"/>
      <c r="Q291" s="103"/>
      <c r="R291" s="103"/>
      <c r="S291" s="103"/>
      <c r="T291" s="103"/>
      <c r="U291" s="103"/>
    </row>
    <row r="292" spans="1:21" x14ac:dyDescent="0.55000000000000004">
      <c r="A292" s="102"/>
      <c r="B292" s="102"/>
      <c r="C292" s="102"/>
      <c r="D292" s="102"/>
      <c r="E292" s="102"/>
      <c r="F292" s="102"/>
      <c r="G292" s="103"/>
      <c r="H292" s="103"/>
      <c r="I292" s="103"/>
      <c r="J292" s="103"/>
      <c r="K292" s="103"/>
      <c r="L292" s="103"/>
      <c r="M292" s="103"/>
      <c r="N292" s="103"/>
      <c r="O292" s="103"/>
      <c r="P292" s="103"/>
      <c r="Q292" s="103"/>
      <c r="R292" s="103"/>
      <c r="S292" s="103"/>
      <c r="T292" s="103"/>
      <c r="U292" s="103"/>
    </row>
    <row r="293" spans="1:21" x14ac:dyDescent="0.55000000000000004">
      <c r="A293" s="102"/>
      <c r="B293" s="102"/>
      <c r="C293" s="102"/>
      <c r="D293" s="102"/>
      <c r="E293" s="102"/>
      <c r="F293" s="102"/>
      <c r="G293" s="103"/>
      <c r="H293" s="103"/>
      <c r="I293" s="103"/>
      <c r="J293" s="103"/>
      <c r="K293" s="103"/>
      <c r="L293" s="103"/>
      <c r="M293" s="103"/>
      <c r="N293" s="103"/>
      <c r="O293" s="103"/>
      <c r="P293" s="103"/>
      <c r="Q293" s="103"/>
      <c r="R293" s="103"/>
      <c r="S293" s="103"/>
      <c r="T293" s="103"/>
      <c r="U293" s="103"/>
    </row>
    <row r="294" spans="1:21" x14ac:dyDescent="0.55000000000000004">
      <c r="A294" s="102"/>
      <c r="B294" s="102"/>
      <c r="C294" s="102"/>
      <c r="D294" s="102"/>
      <c r="E294" s="102"/>
      <c r="F294" s="102"/>
      <c r="G294" s="103"/>
      <c r="H294" s="103"/>
      <c r="I294" s="103"/>
      <c r="J294" s="103"/>
      <c r="K294" s="103"/>
      <c r="L294" s="103"/>
      <c r="M294" s="103"/>
      <c r="N294" s="103"/>
      <c r="O294" s="103"/>
      <c r="P294" s="103"/>
      <c r="Q294" s="103"/>
      <c r="R294" s="103"/>
      <c r="S294" s="103"/>
      <c r="T294" s="103"/>
      <c r="U294" s="103"/>
    </row>
    <row r="295" spans="1:21" x14ac:dyDescent="0.55000000000000004">
      <c r="A295" s="102"/>
      <c r="B295" s="102"/>
      <c r="C295" s="102"/>
      <c r="D295" s="102"/>
      <c r="E295" s="102"/>
      <c r="F295" s="102"/>
      <c r="G295" s="103"/>
      <c r="H295" s="103"/>
      <c r="I295" s="103"/>
      <c r="J295" s="103"/>
      <c r="K295" s="103"/>
      <c r="L295" s="103"/>
      <c r="M295" s="103"/>
      <c r="N295" s="103"/>
      <c r="O295" s="103"/>
      <c r="P295" s="103"/>
      <c r="Q295" s="103"/>
      <c r="R295" s="103"/>
      <c r="S295" s="103"/>
      <c r="T295" s="103"/>
      <c r="U295" s="103"/>
    </row>
    <row r="296" spans="1:21" x14ac:dyDescent="0.55000000000000004">
      <c r="A296" s="102"/>
      <c r="B296" s="102"/>
      <c r="C296" s="102"/>
      <c r="D296" s="102"/>
      <c r="E296" s="102"/>
      <c r="F296" s="102"/>
      <c r="G296" s="103"/>
      <c r="H296" s="103"/>
      <c r="I296" s="103"/>
      <c r="J296" s="103"/>
      <c r="K296" s="103"/>
      <c r="L296" s="103"/>
      <c r="M296" s="103"/>
      <c r="N296" s="103"/>
      <c r="O296" s="103"/>
      <c r="P296" s="103"/>
      <c r="Q296" s="103"/>
      <c r="R296" s="103"/>
      <c r="S296" s="103"/>
      <c r="T296" s="103"/>
      <c r="U296" s="103"/>
    </row>
    <row r="297" spans="1:21" x14ac:dyDescent="0.55000000000000004">
      <c r="A297" s="102"/>
      <c r="B297" s="102"/>
      <c r="C297" s="102"/>
      <c r="D297" s="102"/>
      <c r="E297" s="102"/>
      <c r="F297" s="102"/>
      <c r="G297" s="103"/>
      <c r="H297" s="103"/>
      <c r="I297" s="103"/>
      <c r="J297" s="103"/>
      <c r="K297" s="103"/>
      <c r="L297" s="103"/>
      <c r="M297" s="103"/>
      <c r="N297" s="103"/>
      <c r="O297" s="103"/>
      <c r="P297" s="103"/>
      <c r="Q297" s="103"/>
      <c r="R297" s="103"/>
      <c r="S297" s="103"/>
      <c r="T297" s="103"/>
      <c r="U297" s="103"/>
    </row>
    <row r="298" spans="1:21" x14ac:dyDescent="0.55000000000000004">
      <c r="A298" s="102"/>
      <c r="B298" s="102"/>
      <c r="C298" s="102"/>
      <c r="D298" s="102"/>
      <c r="E298" s="102"/>
      <c r="F298" s="102"/>
      <c r="G298" s="103"/>
      <c r="H298" s="103"/>
      <c r="I298" s="103"/>
      <c r="J298" s="103"/>
      <c r="K298" s="103"/>
      <c r="L298" s="103"/>
      <c r="M298" s="103"/>
      <c r="N298" s="103"/>
      <c r="O298" s="103"/>
      <c r="P298" s="103"/>
      <c r="Q298" s="103"/>
      <c r="R298" s="103"/>
      <c r="S298" s="103"/>
      <c r="T298" s="103"/>
      <c r="U298" s="103"/>
    </row>
    <row r="299" spans="1:21" x14ac:dyDescent="0.55000000000000004">
      <c r="A299" s="102"/>
      <c r="B299" s="102"/>
      <c r="C299" s="102"/>
      <c r="D299" s="102"/>
      <c r="E299" s="102"/>
      <c r="F299" s="102"/>
      <c r="G299" s="103"/>
      <c r="H299" s="103"/>
      <c r="I299" s="103"/>
      <c r="J299" s="103"/>
      <c r="K299" s="103"/>
      <c r="L299" s="103"/>
      <c r="M299" s="103"/>
      <c r="N299" s="103"/>
      <c r="O299" s="103"/>
      <c r="P299" s="103"/>
      <c r="Q299" s="103"/>
      <c r="R299" s="103"/>
      <c r="S299" s="103"/>
      <c r="T299" s="103"/>
      <c r="U299" s="103"/>
    </row>
    <row r="300" spans="1:21" x14ac:dyDescent="0.55000000000000004">
      <c r="A300" s="102"/>
      <c r="B300" s="102"/>
      <c r="C300" s="102"/>
      <c r="D300" s="102"/>
      <c r="E300" s="102"/>
      <c r="F300" s="102"/>
      <c r="G300" s="103"/>
      <c r="H300" s="103"/>
      <c r="I300" s="103"/>
      <c r="J300" s="103"/>
      <c r="K300" s="103"/>
      <c r="L300" s="103"/>
      <c r="M300" s="103"/>
      <c r="N300" s="103"/>
      <c r="O300" s="103"/>
      <c r="P300" s="103"/>
      <c r="Q300" s="103"/>
      <c r="R300" s="103"/>
      <c r="S300" s="103"/>
      <c r="T300" s="103"/>
      <c r="U300" s="103"/>
    </row>
    <row r="301" spans="1:21" x14ac:dyDescent="0.55000000000000004">
      <c r="A301" s="102"/>
      <c r="B301" s="102"/>
      <c r="C301" s="102"/>
      <c r="D301" s="102"/>
      <c r="E301" s="102"/>
      <c r="F301" s="102"/>
      <c r="G301" s="103"/>
      <c r="H301" s="103"/>
      <c r="I301" s="103"/>
      <c r="J301" s="103"/>
      <c r="K301" s="103"/>
      <c r="L301" s="103"/>
      <c r="M301" s="103"/>
      <c r="N301" s="103"/>
      <c r="O301" s="103"/>
      <c r="P301" s="103"/>
      <c r="Q301" s="103"/>
      <c r="R301" s="103"/>
      <c r="S301" s="103"/>
      <c r="T301" s="103"/>
      <c r="U301" s="103"/>
    </row>
    <row r="302" spans="1:21" x14ac:dyDescent="0.55000000000000004">
      <c r="A302" s="102"/>
      <c r="B302" s="102"/>
      <c r="C302" s="102"/>
      <c r="D302" s="102"/>
      <c r="E302" s="102"/>
      <c r="F302" s="102"/>
      <c r="G302" s="103"/>
      <c r="H302" s="103"/>
      <c r="I302" s="103"/>
      <c r="J302" s="103"/>
      <c r="K302" s="103"/>
      <c r="L302" s="103"/>
      <c r="M302" s="103"/>
      <c r="N302" s="103"/>
      <c r="O302" s="103"/>
      <c r="P302" s="103"/>
      <c r="Q302" s="103"/>
      <c r="R302" s="103"/>
      <c r="S302" s="103"/>
      <c r="T302" s="103"/>
      <c r="U302" s="103"/>
    </row>
    <row r="303" spans="1:21" x14ac:dyDescent="0.55000000000000004">
      <c r="A303" s="102"/>
      <c r="B303" s="102"/>
      <c r="C303" s="102"/>
      <c r="D303" s="102"/>
      <c r="E303" s="102"/>
      <c r="F303" s="102"/>
      <c r="G303" s="103"/>
      <c r="H303" s="103"/>
      <c r="I303" s="103"/>
      <c r="J303" s="103"/>
      <c r="K303" s="103"/>
      <c r="L303" s="103"/>
      <c r="M303" s="103"/>
      <c r="N303" s="103"/>
      <c r="O303" s="103"/>
      <c r="P303" s="103"/>
      <c r="Q303" s="103"/>
      <c r="R303" s="103"/>
      <c r="S303" s="103"/>
      <c r="T303" s="103"/>
      <c r="U303" s="103"/>
    </row>
    <row r="304" spans="1:21" x14ac:dyDescent="0.55000000000000004">
      <c r="A304" s="102"/>
      <c r="B304" s="102"/>
      <c r="C304" s="102"/>
      <c r="D304" s="102"/>
      <c r="E304" s="102"/>
      <c r="F304" s="102"/>
      <c r="G304" s="103"/>
      <c r="H304" s="103"/>
      <c r="I304" s="103"/>
      <c r="J304" s="103"/>
      <c r="K304" s="103"/>
      <c r="L304" s="103"/>
      <c r="M304" s="103"/>
      <c r="N304" s="103"/>
      <c r="O304" s="103"/>
      <c r="P304" s="103"/>
      <c r="Q304" s="103"/>
      <c r="R304" s="103"/>
      <c r="S304" s="103"/>
      <c r="T304" s="103"/>
      <c r="U304" s="103"/>
    </row>
    <row r="305" spans="1:21" x14ac:dyDescent="0.55000000000000004">
      <c r="A305" s="102"/>
      <c r="B305" s="102"/>
      <c r="C305" s="102"/>
      <c r="D305" s="102"/>
      <c r="E305" s="102"/>
      <c r="F305" s="102"/>
      <c r="G305" s="103"/>
      <c r="H305" s="103"/>
      <c r="I305" s="103"/>
      <c r="J305" s="103"/>
      <c r="K305" s="103"/>
      <c r="L305" s="103"/>
      <c r="M305" s="103"/>
      <c r="N305" s="103"/>
      <c r="O305" s="103"/>
      <c r="P305" s="103"/>
      <c r="Q305" s="103"/>
      <c r="R305" s="103"/>
      <c r="S305" s="103"/>
      <c r="T305" s="103"/>
      <c r="U305" s="103"/>
    </row>
    <row r="306" spans="1:21" x14ac:dyDescent="0.55000000000000004">
      <c r="A306" s="102"/>
      <c r="B306" s="102"/>
      <c r="C306" s="102"/>
      <c r="D306" s="102"/>
      <c r="E306" s="102"/>
      <c r="F306" s="102"/>
      <c r="G306" s="103"/>
      <c r="H306" s="103"/>
      <c r="I306" s="103"/>
      <c r="J306" s="103"/>
      <c r="K306" s="103"/>
      <c r="L306" s="103"/>
      <c r="M306" s="103"/>
      <c r="N306" s="103"/>
      <c r="O306" s="103"/>
      <c r="P306" s="103"/>
      <c r="Q306" s="103"/>
      <c r="R306" s="103"/>
      <c r="S306" s="103"/>
      <c r="T306" s="103"/>
      <c r="U306" s="103"/>
    </row>
    <row r="307" spans="1:21" x14ac:dyDescent="0.55000000000000004">
      <c r="A307" s="102"/>
      <c r="B307" s="102"/>
      <c r="C307" s="102"/>
      <c r="D307" s="102"/>
      <c r="E307" s="102"/>
      <c r="F307" s="102"/>
      <c r="G307" s="103"/>
      <c r="H307" s="103"/>
      <c r="I307" s="103"/>
      <c r="J307" s="103"/>
      <c r="K307" s="103"/>
      <c r="L307" s="103"/>
      <c r="M307" s="103"/>
      <c r="N307" s="103"/>
      <c r="O307" s="103"/>
      <c r="P307" s="103"/>
      <c r="Q307" s="103"/>
      <c r="R307" s="103"/>
      <c r="S307" s="103"/>
      <c r="T307" s="103"/>
      <c r="U307" s="103"/>
    </row>
    <row r="308" spans="1:21" x14ac:dyDescent="0.55000000000000004">
      <c r="A308" s="102"/>
      <c r="B308" s="102"/>
      <c r="C308" s="102"/>
      <c r="D308" s="102"/>
      <c r="E308" s="102"/>
      <c r="F308" s="102"/>
      <c r="G308" s="103"/>
      <c r="H308" s="103"/>
      <c r="I308" s="103"/>
      <c r="J308" s="103"/>
      <c r="K308" s="103"/>
      <c r="L308" s="103"/>
      <c r="M308" s="103"/>
      <c r="N308" s="103"/>
      <c r="O308" s="103"/>
      <c r="P308" s="103"/>
      <c r="Q308" s="103"/>
      <c r="R308" s="103"/>
      <c r="S308" s="103"/>
      <c r="T308" s="103"/>
      <c r="U308" s="103"/>
    </row>
    <row r="309" spans="1:21" x14ac:dyDescent="0.55000000000000004">
      <c r="A309" s="102"/>
      <c r="B309" s="102"/>
      <c r="C309" s="102"/>
      <c r="D309" s="102"/>
      <c r="E309" s="102"/>
      <c r="F309" s="102"/>
      <c r="G309" s="103"/>
      <c r="H309" s="103"/>
      <c r="I309" s="103"/>
      <c r="J309" s="103"/>
      <c r="K309" s="103"/>
      <c r="L309" s="103"/>
      <c r="M309" s="103"/>
      <c r="N309" s="103"/>
      <c r="O309" s="103"/>
      <c r="P309" s="103"/>
      <c r="Q309" s="103"/>
      <c r="R309" s="103"/>
      <c r="S309" s="103"/>
      <c r="T309" s="103"/>
      <c r="U309" s="103"/>
    </row>
    <row r="310" spans="1:21" x14ac:dyDescent="0.55000000000000004">
      <c r="A310" s="102"/>
      <c r="B310" s="102"/>
      <c r="C310" s="102"/>
      <c r="D310" s="102"/>
      <c r="E310" s="102"/>
      <c r="F310" s="102"/>
      <c r="G310" s="103"/>
      <c r="H310" s="103"/>
      <c r="I310" s="103"/>
      <c r="J310" s="103"/>
      <c r="K310" s="103"/>
      <c r="L310" s="103"/>
      <c r="M310" s="103"/>
      <c r="N310" s="103"/>
      <c r="O310" s="103"/>
      <c r="P310" s="103"/>
      <c r="Q310" s="103"/>
      <c r="R310" s="103"/>
      <c r="S310" s="103"/>
      <c r="T310" s="103"/>
      <c r="U310" s="103"/>
    </row>
    <row r="311" spans="1:21" x14ac:dyDescent="0.55000000000000004">
      <c r="A311" s="102"/>
      <c r="B311" s="102"/>
      <c r="C311" s="102"/>
      <c r="D311" s="102"/>
      <c r="E311" s="102"/>
      <c r="F311" s="102"/>
      <c r="G311" s="103"/>
      <c r="H311" s="103"/>
      <c r="I311" s="103"/>
      <c r="J311" s="103"/>
      <c r="K311" s="103"/>
      <c r="L311" s="103"/>
      <c r="M311" s="103"/>
      <c r="N311" s="103"/>
      <c r="O311" s="103"/>
      <c r="P311" s="103"/>
      <c r="Q311" s="103"/>
      <c r="R311" s="103"/>
      <c r="S311" s="103"/>
      <c r="T311" s="103"/>
      <c r="U311" s="103"/>
    </row>
    <row r="312" spans="1:21" x14ac:dyDescent="0.55000000000000004">
      <c r="A312" s="102"/>
      <c r="B312" s="102"/>
      <c r="C312" s="102"/>
      <c r="D312" s="102"/>
      <c r="E312" s="102"/>
      <c r="F312" s="102"/>
      <c r="G312" s="103"/>
      <c r="H312" s="103"/>
      <c r="I312" s="103"/>
      <c r="J312" s="103"/>
      <c r="K312" s="103"/>
      <c r="L312" s="103"/>
      <c r="M312" s="103"/>
      <c r="N312" s="103"/>
      <c r="O312" s="103"/>
      <c r="P312" s="103"/>
      <c r="Q312" s="103"/>
      <c r="R312" s="103"/>
      <c r="S312" s="103"/>
      <c r="T312" s="103"/>
      <c r="U312" s="103"/>
    </row>
    <row r="313" spans="1:21" x14ac:dyDescent="0.55000000000000004">
      <c r="A313" s="102"/>
      <c r="B313" s="102"/>
      <c r="C313" s="102"/>
      <c r="D313" s="102"/>
      <c r="E313" s="102"/>
      <c r="F313" s="102"/>
      <c r="G313" s="103"/>
      <c r="H313" s="103"/>
      <c r="I313" s="103"/>
      <c r="J313" s="103"/>
      <c r="K313" s="103"/>
      <c r="L313" s="103"/>
      <c r="M313" s="103"/>
      <c r="N313" s="103"/>
      <c r="O313" s="103"/>
      <c r="P313" s="103"/>
      <c r="Q313" s="103"/>
      <c r="R313" s="103"/>
      <c r="S313" s="103"/>
      <c r="T313" s="103"/>
      <c r="U313" s="103"/>
    </row>
    <row r="314" spans="1:21" x14ac:dyDescent="0.55000000000000004">
      <c r="A314" s="102"/>
      <c r="B314" s="102"/>
      <c r="C314" s="102"/>
      <c r="D314" s="102"/>
      <c r="E314" s="102"/>
      <c r="F314" s="102"/>
      <c r="G314" s="103"/>
      <c r="H314" s="103"/>
      <c r="I314" s="103"/>
      <c r="J314" s="103"/>
      <c r="K314" s="103"/>
      <c r="L314" s="103"/>
      <c r="M314" s="103"/>
      <c r="N314" s="103"/>
      <c r="O314" s="103"/>
      <c r="P314" s="103"/>
      <c r="Q314" s="103"/>
      <c r="R314" s="103"/>
      <c r="S314" s="103"/>
      <c r="T314" s="103"/>
      <c r="U314" s="103"/>
    </row>
    <row r="315" spans="1:21" x14ac:dyDescent="0.55000000000000004">
      <c r="A315" s="102"/>
      <c r="B315" s="102"/>
      <c r="C315" s="102"/>
      <c r="D315" s="102"/>
      <c r="E315" s="102"/>
      <c r="F315" s="102"/>
      <c r="G315" s="103"/>
      <c r="H315" s="103"/>
      <c r="I315" s="103"/>
      <c r="J315" s="103"/>
      <c r="K315" s="103"/>
      <c r="L315" s="103"/>
      <c r="M315" s="103"/>
      <c r="N315" s="103"/>
      <c r="O315" s="103"/>
      <c r="P315" s="103"/>
      <c r="Q315" s="103"/>
      <c r="R315" s="103"/>
      <c r="S315" s="103"/>
      <c r="T315" s="103"/>
      <c r="U315" s="103"/>
    </row>
    <row r="316" spans="1:21" x14ac:dyDescent="0.55000000000000004">
      <c r="A316" s="102"/>
      <c r="B316" s="102"/>
      <c r="C316" s="102"/>
      <c r="D316" s="102"/>
      <c r="E316" s="102"/>
      <c r="F316" s="102"/>
      <c r="G316" s="103"/>
      <c r="H316" s="103"/>
      <c r="I316" s="103"/>
      <c r="J316" s="103"/>
      <c r="K316" s="103"/>
      <c r="L316" s="103"/>
      <c r="M316" s="103"/>
      <c r="N316" s="103"/>
      <c r="O316" s="103"/>
      <c r="P316" s="103"/>
      <c r="Q316" s="103"/>
      <c r="R316" s="103"/>
      <c r="S316" s="103"/>
      <c r="T316" s="103"/>
      <c r="U316" s="103"/>
    </row>
    <row r="317" spans="1:21" x14ac:dyDescent="0.55000000000000004">
      <c r="A317" s="102"/>
      <c r="B317" s="102"/>
      <c r="C317" s="102"/>
      <c r="D317" s="102"/>
      <c r="E317" s="102"/>
      <c r="F317" s="102"/>
      <c r="G317" s="103"/>
      <c r="H317" s="103"/>
      <c r="I317" s="103"/>
      <c r="J317" s="103"/>
      <c r="K317" s="103"/>
      <c r="L317" s="103"/>
      <c r="M317" s="103"/>
      <c r="N317" s="103"/>
      <c r="O317" s="103"/>
      <c r="P317" s="103"/>
      <c r="Q317" s="103"/>
      <c r="R317" s="103"/>
      <c r="S317" s="103"/>
      <c r="T317" s="103"/>
      <c r="U317" s="103"/>
    </row>
    <row r="318" spans="1:21" x14ac:dyDescent="0.55000000000000004">
      <c r="A318" s="102"/>
      <c r="B318" s="102"/>
      <c r="C318" s="102"/>
      <c r="D318" s="102"/>
      <c r="E318" s="102"/>
      <c r="F318" s="102"/>
      <c r="G318" s="103"/>
      <c r="H318" s="103"/>
      <c r="I318" s="103"/>
      <c r="J318" s="103"/>
      <c r="K318" s="103"/>
      <c r="L318" s="103"/>
      <c r="M318" s="103"/>
      <c r="N318" s="103"/>
      <c r="O318" s="103"/>
      <c r="P318" s="103"/>
      <c r="Q318" s="103"/>
      <c r="R318" s="103"/>
      <c r="S318" s="103"/>
      <c r="T318" s="103"/>
      <c r="U318" s="103"/>
    </row>
    <row r="319" spans="1:21" x14ac:dyDescent="0.55000000000000004">
      <c r="A319" s="102"/>
      <c r="B319" s="102"/>
      <c r="C319" s="102"/>
      <c r="D319" s="102"/>
      <c r="E319" s="102"/>
      <c r="F319" s="102"/>
      <c r="G319" s="103"/>
      <c r="H319" s="103"/>
      <c r="I319" s="103"/>
      <c r="J319" s="103"/>
      <c r="K319" s="103"/>
      <c r="L319" s="103"/>
      <c r="M319" s="103"/>
      <c r="N319" s="103"/>
      <c r="O319" s="103"/>
      <c r="P319" s="103"/>
      <c r="Q319" s="103"/>
      <c r="R319" s="103"/>
      <c r="S319" s="103"/>
      <c r="T319" s="103"/>
      <c r="U319" s="103"/>
    </row>
    <row r="320" spans="1:21" x14ac:dyDescent="0.55000000000000004">
      <c r="A320" s="102"/>
      <c r="B320" s="102"/>
      <c r="C320" s="102"/>
      <c r="D320" s="102"/>
      <c r="E320" s="102"/>
      <c r="F320" s="102"/>
      <c r="G320" s="103"/>
      <c r="H320" s="103"/>
      <c r="I320" s="103"/>
      <c r="J320" s="103"/>
      <c r="K320" s="103"/>
      <c r="L320" s="103"/>
      <c r="M320" s="103"/>
      <c r="N320" s="103"/>
      <c r="O320" s="103"/>
      <c r="P320" s="103"/>
      <c r="Q320" s="103"/>
      <c r="R320" s="103"/>
      <c r="S320" s="103"/>
      <c r="T320" s="103"/>
      <c r="U320" s="103"/>
    </row>
    <row r="321" spans="1:21" x14ac:dyDescent="0.55000000000000004">
      <c r="A321" s="102"/>
      <c r="B321" s="102"/>
      <c r="C321" s="102"/>
      <c r="D321" s="102"/>
      <c r="E321" s="102"/>
      <c r="F321" s="102"/>
      <c r="G321" s="103"/>
      <c r="H321" s="103"/>
      <c r="I321" s="103"/>
      <c r="J321" s="103"/>
      <c r="K321" s="103"/>
      <c r="L321" s="103"/>
      <c r="M321" s="103"/>
      <c r="N321" s="103"/>
      <c r="O321" s="103"/>
      <c r="P321" s="103"/>
      <c r="Q321" s="103"/>
      <c r="R321" s="103"/>
      <c r="S321" s="103"/>
      <c r="T321" s="103"/>
      <c r="U321" s="103"/>
    </row>
    <row r="322" spans="1:21" x14ac:dyDescent="0.55000000000000004">
      <c r="A322" s="102"/>
      <c r="B322" s="102"/>
      <c r="C322" s="102"/>
      <c r="D322" s="102"/>
      <c r="E322" s="102"/>
      <c r="F322" s="102"/>
      <c r="G322" s="103"/>
      <c r="H322" s="103"/>
      <c r="I322" s="103"/>
      <c r="J322" s="103"/>
      <c r="K322" s="103"/>
      <c r="L322" s="103"/>
      <c r="M322" s="103"/>
      <c r="N322" s="103"/>
      <c r="O322" s="103"/>
      <c r="P322" s="103"/>
      <c r="Q322" s="103"/>
      <c r="R322" s="103"/>
      <c r="S322" s="103"/>
      <c r="T322" s="103"/>
      <c r="U322" s="103"/>
    </row>
    <row r="323" spans="1:21" x14ac:dyDescent="0.55000000000000004">
      <c r="A323" s="102"/>
      <c r="B323" s="102"/>
      <c r="C323" s="102"/>
      <c r="D323" s="102"/>
      <c r="E323" s="102"/>
      <c r="F323" s="102"/>
      <c r="G323" s="103"/>
      <c r="H323" s="103"/>
      <c r="I323" s="103"/>
      <c r="J323" s="103"/>
      <c r="K323" s="103"/>
      <c r="L323" s="103"/>
      <c r="M323" s="103"/>
      <c r="N323" s="103"/>
      <c r="O323" s="103"/>
      <c r="P323" s="103"/>
      <c r="Q323" s="103"/>
      <c r="R323" s="103"/>
      <c r="S323" s="103"/>
      <c r="T323" s="103"/>
      <c r="U323" s="103"/>
    </row>
    <row r="324" spans="1:21" x14ac:dyDescent="0.55000000000000004">
      <c r="A324" s="102"/>
      <c r="B324" s="102"/>
      <c r="C324" s="102"/>
      <c r="D324" s="102"/>
      <c r="E324" s="102"/>
      <c r="F324" s="102"/>
      <c r="G324" s="103"/>
      <c r="H324" s="103"/>
      <c r="I324" s="103"/>
      <c r="J324" s="103"/>
      <c r="K324" s="103"/>
      <c r="L324" s="103"/>
      <c r="M324" s="103"/>
      <c r="N324" s="103"/>
      <c r="O324" s="103"/>
      <c r="P324" s="103"/>
      <c r="Q324" s="103"/>
      <c r="R324" s="103"/>
      <c r="S324" s="103"/>
      <c r="T324" s="103"/>
      <c r="U324" s="103"/>
    </row>
    <row r="325" spans="1:21" x14ac:dyDescent="0.55000000000000004">
      <c r="A325" s="102"/>
      <c r="B325" s="102"/>
      <c r="C325" s="102"/>
      <c r="D325" s="102"/>
      <c r="E325" s="102"/>
      <c r="F325" s="102"/>
      <c r="G325" s="103"/>
      <c r="H325" s="103"/>
      <c r="I325" s="103"/>
      <c r="J325" s="103"/>
      <c r="K325" s="103"/>
      <c r="L325" s="103"/>
      <c r="M325" s="103"/>
      <c r="N325" s="103"/>
      <c r="O325" s="103"/>
      <c r="P325" s="103"/>
      <c r="Q325" s="103"/>
      <c r="R325" s="103"/>
      <c r="S325" s="103"/>
      <c r="T325" s="103"/>
      <c r="U325" s="103"/>
    </row>
    <row r="326" spans="1:21" x14ac:dyDescent="0.55000000000000004">
      <c r="A326" s="102"/>
      <c r="B326" s="102"/>
      <c r="C326" s="102"/>
      <c r="D326" s="102"/>
      <c r="E326" s="102"/>
      <c r="F326" s="102"/>
      <c r="G326" s="103"/>
      <c r="H326" s="103"/>
      <c r="I326" s="103"/>
      <c r="J326" s="103"/>
      <c r="K326" s="103"/>
      <c r="L326" s="103"/>
      <c r="M326" s="103"/>
      <c r="N326" s="103"/>
      <c r="O326" s="103"/>
      <c r="P326" s="103"/>
      <c r="Q326" s="103"/>
      <c r="R326" s="103"/>
      <c r="S326" s="103"/>
      <c r="T326" s="103"/>
      <c r="U326" s="103"/>
    </row>
    <row r="327" spans="1:21" x14ac:dyDescent="0.55000000000000004">
      <c r="A327" s="102"/>
      <c r="B327" s="102"/>
      <c r="C327" s="102"/>
      <c r="D327" s="102"/>
      <c r="E327" s="102"/>
      <c r="F327" s="102"/>
      <c r="G327" s="103"/>
      <c r="H327" s="103"/>
      <c r="I327" s="103"/>
      <c r="J327" s="103"/>
      <c r="K327" s="103"/>
      <c r="L327" s="103"/>
      <c r="M327" s="103"/>
      <c r="N327" s="103"/>
      <c r="O327" s="103"/>
      <c r="P327" s="103"/>
      <c r="Q327" s="103"/>
      <c r="R327" s="103"/>
      <c r="S327" s="103"/>
      <c r="T327" s="103"/>
      <c r="U327" s="103"/>
    </row>
    <row r="328" spans="1:21" x14ac:dyDescent="0.55000000000000004">
      <c r="A328" s="102"/>
      <c r="B328" s="102"/>
      <c r="C328" s="102"/>
      <c r="D328" s="102"/>
      <c r="E328" s="102"/>
      <c r="F328" s="102"/>
      <c r="G328" s="103"/>
      <c r="H328" s="103"/>
      <c r="I328" s="103"/>
      <c r="J328" s="103"/>
      <c r="K328" s="103"/>
      <c r="L328" s="103"/>
      <c r="M328" s="103"/>
      <c r="N328" s="103"/>
      <c r="O328" s="103"/>
      <c r="P328" s="103"/>
      <c r="Q328" s="103"/>
      <c r="R328" s="103"/>
      <c r="S328" s="103"/>
      <c r="T328" s="103"/>
      <c r="U328" s="103"/>
    </row>
    <row r="329" spans="1:21" x14ac:dyDescent="0.55000000000000004">
      <c r="A329" s="102"/>
      <c r="B329" s="102"/>
      <c r="C329" s="102"/>
      <c r="D329" s="102"/>
      <c r="E329" s="102"/>
      <c r="F329" s="102"/>
      <c r="G329" s="103"/>
      <c r="H329" s="103"/>
      <c r="I329" s="103"/>
      <c r="J329" s="103"/>
      <c r="K329" s="103"/>
      <c r="L329" s="103"/>
      <c r="M329" s="103"/>
      <c r="N329" s="103"/>
      <c r="O329" s="103"/>
      <c r="P329" s="103"/>
      <c r="Q329" s="103"/>
      <c r="R329" s="103"/>
      <c r="S329" s="103"/>
      <c r="T329" s="103"/>
      <c r="U329" s="103"/>
    </row>
    <row r="330" spans="1:21" x14ac:dyDescent="0.55000000000000004">
      <c r="A330" s="102"/>
      <c r="B330" s="102"/>
      <c r="C330" s="102"/>
      <c r="D330" s="102"/>
      <c r="E330" s="102"/>
      <c r="F330" s="102"/>
      <c r="G330" s="103"/>
      <c r="H330" s="103"/>
      <c r="I330" s="103"/>
      <c r="J330" s="103"/>
      <c r="K330" s="103"/>
      <c r="L330" s="103"/>
      <c r="M330" s="103"/>
      <c r="N330" s="103"/>
      <c r="O330" s="103"/>
      <c r="P330" s="103"/>
      <c r="Q330" s="103"/>
      <c r="R330" s="103"/>
      <c r="S330" s="103"/>
      <c r="T330" s="103"/>
      <c r="U330" s="103"/>
    </row>
    <row r="331" spans="1:21" x14ac:dyDescent="0.55000000000000004">
      <c r="A331" s="102"/>
      <c r="B331" s="102"/>
      <c r="C331" s="102"/>
      <c r="D331" s="102"/>
      <c r="E331" s="102"/>
      <c r="F331" s="102"/>
      <c r="G331" s="103"/>
      <c r="H331" s="103"/>
      <c r="I331" s="103"/>
      <c r="J331" s="103"/>
      <c r="K331" s="103"/>
      <c r="L331" s="103"/>
      <c r="M331" s="103"/>
      <c r="N331" s="103"/>
      <c r="O331" s="103"/>
      <c r="P331" s="103"/>
      <c r="Q331" s="103"/>
      <c r="R331" s="103"/>
      <c r="S331" s="103"/>
      <c r="T331" s="103"/>
      <c r="U331" s="103"/>
    </row>
    <row r="332" spans="1:21" x14ac:dyDescent="0.55000000000000004">
      <c r="A332" s="102"/>
      <c r="B332" s="102"/>
      <c r="C332" s="102"/>
      <c r="D332" s="102"/>
      <c r="E332" s="102"/>
      <c r="F332" s="102"/>
      <c r="G332" s="103"/>
      <c r="H332" s="103"/>
      <c r="I332" s="103"/>
      <c r="J332" s="103"/>
      <c r="K332" s="103"/>
      <c r="L332" s="103"/>
      <c r="M332" s="103"/>
      <c r="N332" s="103"/>
      <c r="O332" s="103"/>
      <c r="P332" s="103"/>
      <c r="Q332" s="103"/>
      <c r="R332" s="103"/>
      <c r="S332" s="103"/>
      <c r="T332" s="103"/>
      <c r="U332" s="103"/>
    </row>
    <row r="333" spans="1:21" x14ac:dyDescent="0.55000000000000004">
      <c r="A333" s="102"/>
      <c r="B333" s="102"/>
      <c r="C333" s="102"/>
      <c r="D333" s="102"/>
      <c r="E333" s="102"/>
      <c r="F333" s="102"/>
      <c r="G333" s="103"/>
      <c r="H333" s="103"/>
      <c r="I333" s="103"/>
      <c r="J333" s="103"/>
      <c r="K333" s="103"/>
      <c r="L333" s="103"/>
      <c r="M333" s="103"/>
      <c r="N333" s="103"/>
      <c r="O333" s="103"/>
      <c r="P333" s="103"/>
      <c r="Q333" s="103"/>
      <c r="R333" s="103"/>
      <c r="S333" s="103"/>
      <c r="T333" s="103"/>
      <c r="U333" s="103"/>
    </row>
    <row r="334" spans="1:21" x14ac:dyDescent="0.55000000000000004">
      <c r="A334" s="102"/>
      <c r="B334" s="102"/>
      <c r="C334" s="102"/>
      <c r="D334" s="102"/>
      <c r="E334" s="102"/>
      <c r="F334" s="102"/>
      <c r="G334" s="103"/>
      <c r="H334" s="103"/>
      <c r="I334" s="103"/>
      <c r="J334" s="103"/>
      <c r="K334" s="103"/>
      <c r="L334" s="103"/>
      <c r="M334" s="103"/>
      <c r="N334" s="103"/>
      <c r="O334" s="103"/>
      <c r="P334" s="103"/>
      <c r="Q334" s="103"/>
      <c r="R334" s="103"/>
      <c r="S334" s="103"/>
      <c r="T334" s="103"/>
      <c r="U334" s="103"/>
    </row>
    <row r="335" spans="1:21" x14ac:dyDescent="0.55000000000000004">
      <c r="A335" s="102"/>
      <c r="B335" s="102"/>
      <c r="C335" s="102"/>
      <c r="D335" s="102"/>
      <c r="E335" s="102"/>
      <c r="F335" s="102"/>
      <c r="G335" s="103"/>
      <c r="H335" s="103"/>
      <c r="I335" s="103"/>
      <c r="J335" s="103"/>
      <c r="K335" s="103"/>
      <c r="L335" s="103"/>
      <c r="M335" s="103"/>
      <c r="N335" s="103"/>
      <c r="O335" s="103"/>
      <c r="P335" s="103"/>
      <c r="Q335" s="103"/>
      <c r="R335" s="103"/>
      <c r="S335" s="103"/>
      <c r="T335" s="103"/>
      <c r="U335" s="103"/>
    </row>
    <row r="336" spans="1:21" x14ac:dyDescent="0.55000000000000004">
      <c r="A336" s="102"/>
      <c r="B336" s="102"/>
      <c r="C336" s="102"/>
      <c r="D336" s="102"/>
      <c r="E336" s="102"/>
      <c r="F336" s="102"/>
      <c r="G336" s="103"/>
      <c r="H336" s="103"/>
      <c r="I336" s="103"/>
      <c r="J336" s="103"/>
      <c r="K336" s="103"/>
      <c r="L336" s="103"/>
      <c r="M336" s="103"/>
      <c r="N336" s="103"/>
      <c r="O336" s="103"/>
      <c r="P336" s="103"/>
      <c r="Q336" s="103"/>
      <c r="R336" s="103"/>
      <c r="S336" s="103"/>
      <c r="T336" s="103"/>
      <c r="U336" s="103"/>
    </row>
    <row r="337" spans="1:21" x14ac:dyDescent="0.55000000000000004">
      <c r="A337" s="102"/>
      <c r="B337" s="102"/>
      <c r="C337" s="102"/>
      <c r="D337" s="102"/>
      <c r="E337" s="102"/>
      <c r="F337" s="102"/>
      <c r="G337" s="103"/>
      <c r="H337" s="103"/>
      <c r="I337" s="103"/>
      <c r="J337" s="103"/>
      <c r="K337" s="103"/>
      <c r="L337" s="103"/>
      <c r="M337" s="103"/>
      <c r="N337" s="103"/>
      <c r="O337" s="103"/>
      <c r="P337" s="103"/>
      <c r="Q337" s="103"/>
      <c r="R337" s="103"/>
      <c r="S337" s="103"/>
      <c r="T337" s="103"/>
      <c r="U337" s="103"/>
    </row>
    <row r="338" spans="1:21" x14ac:dyDescent="0.55000000000000004">
      <c r="A338" s="102"/>
      <c r="B338" s="102"/>
      <c r="C338" s="102"/>
      <c r="D338" s="102"/>
      <c r="E338" s="102"/>
      <c r="F338" s="102"/>
      <c r="G338" s="103"/>
      <c r="H338" s="103"/>
      <c r="I338" s="103"/>
      <c r="J338" s="103"/>
      <c r="K338" s="103"/>
      <c r="L338" s="103"/>
      <c r="M338" s="103"/>
      <c r="N338" s="103"/>
      <c r="O338" s="103"/>
      <c r="P338" s="103"/>
      <c r="Q338" s="103"/>
      <c r="R338" s="103"/>
      <c r="S338" s="103"/>
      <c r="T338" s="103"/>
      <c r="U338" s="103"/>
    </row>
    <row r="339" spans="1:21" x14ac:dyDescent="0.55000000000000004">
      <c r="A339" s="102"/>
      <c r="B339" s="102"/>
      <c r="C339" s="102"/>
      <c r="D339" s="102"/>
      <c r="E339" s="102"/>
      <c r="F339" s="102"/>
      <c r="G339" s="103"/>
      <c r="H339" s="103"/>
      <c r="I339" s="103"/>
      <c r="J339" s="103"/>
      <c r="K339" s="103"/>
      <c r="L339" s="103"/>
      <c r="M339" s="103"/>
      <c r="N339" s="103"/>
      <c r="O339" s="103"/>
      <c r="P339" s="103"/>
      <c r="Q339" s="103"/>
      <c r="R339" s="103"/>
      <c r="S339" s="103"/>
      <c r="T339" s="103"/>
      <c r="U339" s="103"/>
    </row>
    <row r="340" spans="1:21" x14ac:dyDescent="0.55000000000000004">
      <c r="A340" s="102"/>
      <c r="B340" s="102"/>
      <c r="C340" s="102"/>
      <c r="D340" s="102"/>
      <c r="E340" s="102"/>
      <c r="F340" s="102"/>
      <c r="G340" s="103"/>
      <c r="H340" s="103"/>
      <c r="I340" s="103"/>
      <c r="J340" s="103"/>
      <c r="K340" s="103"/>
      <c r="L340" s="103"/>
      <c r="M340" s="103"/>
      <c r="N340" s="103"/>
      <c r="O340" s="103"/>
      <c r="P340" s="103"/>
      <c r="Q340" s="103"/>
      <c r="R340" s="103"/>
      <c r="S340" s="103"/>
      <c r="T340" s="103"/>
      <c r="U340" s="103"/>
    </row>
    <row r="341" spans="1:21" x14ac:dyDescent="0.55000000000000004">
      <c r="A341" s="102"/>
      <c r="B341" s="102"/>
      <c r="C341" s="102"/>
      <c r="D341" s="102"/>
      <c r="E341" s="102"/>
      <c r="F341" s="102"/>
      <c r="G341" s="103"/>
      <c r="H341" s="103"/>
      <c r="I341" s="103"/>
      <c r="J341" s="103"/>
      <c r="K341" s="103"/>
      <c r="L341" s="103"/>
      <c r="M341" s="103"/>
      <c r="N341" s="103"/>
      <c r="O341" s="103"/>
      <c r="P341" s="103"/>
      <c r="Q341" s="103"/>
      <c r="R341" s="103"/>
      <c r="S341" s="103"/>
      <c r="T341" s="103"/>
      <c r="U341" s="103"/>
    </row>
    <row r="342" spans="1:21" x14ac:dyDescent="0.55000000000000004">
      <c r="A342" s="102"/>
      <c r="B342" s="102"/>
      <c r="C342" s="102"/>
      <c r="D342" s="102"/>
      <c r="E342" s="102"/>
      <c r="F342" s="102"/>
      <c r="G342" s="103"/>
      <c r="H342" s="103"/>
      <c r="I342" s="103"/>
      <c r="J342" s="103"/>
      <c r="K342" s="103"/>
      <c r="L342" s="103"/>
      <c r="M342" s="103"/>
      <c r="N342" s="103"/>
      <c r="O342" s="103"/>
      <c r="P342" s="103"/>
      <c r="Q342" s="103"/>
      <c r="R342" s="103"/>
      <c r="S342" s="103"/>
      <c r="T342" s="103"/>
      <c r="U342" s="103"/>
    </row>
    <row r="343" spans="1:21" x14ac:dyDescent="0.55000000000000004">
      <c r="A343" s="102"/>
      <c r="B343" s="102"/>
      <c r="C343" s="102"/>
      <c r="D343" s="102"/>
      <c r="E343" s="102"/>
      <c r="F343" s="102"/>
      <c r="G343" s="103"/>
      <c r="H343" s="103"/>
      <c r="I343" s="103"/>
      <c r="J343" s="103"/>
      <c r="K343" s="103"/>
      <c r="L343" s="103"/>
      <c r="M343" s="103"/>
      <c r="N343" s="103"/>
      <c r="O343" s="103"/>
      <c r="P343" s="103"/>
      <c r="Q343" s="103"/>
      <c r="R343" s="103"/>
      <c r="S343" s="103"/>
      <c r="T343" s="103"/>
      <c r="U343" s="103"/>
    </row>
    <row r="344" spans="1:21" x14ac:dyDescent="0.55000000000000004">
      <c r="A344" s="102"/>
      <c r="B344" s="102"/>
      <c r="C344" s="102"/>
      <c r="D344" s="102"/>
      <c r="E344" s="102"/>
      <c r="F344" s="102"/>
      <c r="G344" s="103"/>
      <c r="H344" s="103"/>
      <c r="I344" s="103"/>
      <c r="J344" s="103"/>
      <c r="K344" s="103"/>
      <c r="L344" s="103"/>
      <c r="M344" s="103"/>
      <c r="N344" s="103"/>
      <c r="O344" s="103"/>
      <c r="P344" s="103"/>
      <c r="Q344" s="103"/>
      <c r="R344" s="103"/>
      <c r="S344" s="103"/>
      <c r="T344" s="103"/>
      <c r="U344" s="103"/>
    </row>
    <row r="345" spans="1:21" x14ac:dyDescent="0.55000000000000004">
      <c r="A345" s="102"/>
      <c r="B345" s="102"/>
      <c r="C345" s="102"/>
      <c r="D345" s="102"/>
      <c r="E345" s="102"/>
      <c r="F345" s="102"/>
      <c r="G345" s="103"/>
      <c r="H345" s="103"/>
      <c r="I345" s="103"/>
      <c r="J345" s="103"/>
      <c r="K345" s="103"/>
      <c r="L345" s="103"/>
      <c r="M345" s="103"/>
      <c r="N345" s="103"/>
      <c r="O345" s="103"/>
      <c r="P345" s="103"/>
      <c r="Q345" s="103"/>
      <c r="R345" s="103"/>
      <c r="S345" s="103"/>
      <c r="T345" s="103"/>
      <c r="U345" s="103"/>
    </row>
    <row r="346" spans="1:21" x14ac:dyDescent="0.55000000000000004">
      <c r="A346" s="102"/>
      <c r="B346" s="102"/>
      <c r="C346" s="102"/>
      <c r="D346" s="102"/>
      <c r="E346" s="102"/>
      <c r="F346" s="102"/>
      <c r="G346" s="103"/>
      <c r="H346" s="103"/>
      <c r="I346" s="103"/>
      <c r="J346" s="103"/>
      <c r="K346" s="103"/>
      <c r="L346" s="103"/>
      <c r="M346" s="103"/>
      <c r="N346" s="103"/>
      <c r="O346" s="103"/>
      <c r="P346" s="103"/>
      <c r="Q346" s="103"/>
      <c r="R346" s="103"/>
      <c r="S346" s="103"/>
      <c r="T346" s="103"/>
      <c r="U346" s="103"/>
    </row>
    <row r="347" spans="1:21" x14ac:dyDescent="0.55000000000000004">
      <c r="A347" s="102"/>
      <c r="B347" s="102"/>
      <c r="C347" s="102"/>
      <c r="D347" s="102"/>
      <c r="E347" s="102"/>
      <c r="F347" s="102"/>
      <c r="G347" s="103"/>
      <c r="H347" s="103"/>
      <c r="I347" s="103"/>
      <c r="J347" s="103"/>
      <c r="K347" s="103"/>
      <c r="L347" s="103"/>
      <c r="M347" s="103"/>
      <c r="N347" s="103"/>
      <c r="O347" s="103"/>
      <c r="P347" s="103"/>
      <c r="Q347" s="103"/>
      <c r="R347" s="103"/>
      <c r="S347" s="103"/>
      <c r="T347" s="103"/>
      <c r="U347" s="103"/>
    </row>
    <row r="348" spans="1:21" x14ac:dyDescent="0.55000000000000004">
      <c r="A348" s="102"/>
      <c r="B348" s="102"/>
      <c r="C348" s="102"/>
      <c r="D348" s="102"/>
      <c r="E348" s="102"/>
      <c r="F348" s="102"/>
      <c r="G348" s="103"/>
      <c r="H348" s="103"/>
      <c r="I348" s="103"/>
      <c r="J348" s="103"/>
      <c r="K348" s="103"/>
      <c r="L348" s="103"/>
      <c r="M348" s="103"/>
      <c r="N348" s="103"/>
      <c r="O348" s="103"/>
      <c r="P348" s="103"/>
      <c r="Q348" s="103"/>
      <c r="R348" s="103"/>
      <c r="S348" s="103"/>
      <c r="T348" s="103"/>
      <c r="U348" s="103"/>
    </row>
    <row r="349" spans="1:21" x14ac:dyDescent="0.55000000000000004">
      <c r="A349" s="102"/>
      <c r="B349" s="102"/>
      <c r="C349" s="102"/>
      <c r="D349" s="102"/>
      <c r="E349" s="102"/>
      <c r="F349" s="102"/>
      <c r="G349" s="103"/>
      <c r="H349" s="103"/>
      <c r="I349" s="103"/>
      <c r="J349" s="103"/>
      <c r="K349" s="103"/>
      <c r="L349" s="103"/>
      <c r="M349" s="103"/>
      <c r="N349" s="103"/>
      <c r="O349" s="103"/>
      <c r="P349" s="103"/>
      <c r="Q349" s="103"/>
      <c r="R349" s="103"/>
      <c r="S349" s="103"/>
      <c r="T349" s="103"/>
      <c r="U349" s="103"/>
    </row>
    <row r="350" spans="1:21" x14ac:dyDescent="0.55000000000000004">
      <c r="A350" s="102"/>
      <c r="B350" s="102"/>
      <c r="C350" s="102"/>
      <c r="D350" s="102"/>
      <c r="E350" s="102"/>
      <c r="F350" s="102"/>
      <c r="G350" s="103"/>
      <c r="H350" s="103"/>
      <c r="I350" s="103"/>
      <c r="J350" s="103"/>
      <c r="K350" s="103"/>
      <c r="L350" s="103"/>
      <c r="M350" s="103"/>
      <c r="N350" s="103"/>
      <c r="O350" s="103"/>
      <c r="P350" s="103"/>
      <c r="Q350" s="103"/>
      <c r="R350" s="103"/>
      <c r="S350" s="103"/>
      <c r="T350" s="103"/>
      <c r="U350" s="103"/>
    </row>
    <row r="351" spans="1:21" x14ac:dyDescent="0.55000000000000004">
      <c r="A351" s="102"/>
      <c r="B351" s="102"/>
      <c r="C351" s="102"/>
      <c r="D351" s="102"/>
      <c r="E351" s="102"/>
      <c r="F351" s="102"/>
      <c r="G351" s="103"/>
      <c r="H351" s="103"/>
      <c r="I351" s="103"/>
      <c r="J351" s="103"/>
      <c r="K351" s="103"/>
      <c r="L351" s="103"/>
      <c r="M351" s="103"/>
      <c r="N351" s="103"/>
      <c r="O351" s="103"/>
      <c r="P351" s="103"/>
      <c r="Q351" s="103"/>
      <c r="R351" s="103"/>
      <c r="S351" s="103"/>
      <c r="T351" s="103"/>
      <c r="U351" s="103"/>
    </row>
    <row r="352" spans="1:21" x14ac:dyDescent="0.55000000000000004">
      <c r="A352" s="102"/>
      <c r="B352" s="102"/>
      <c r="C352" s="102"/>
      <c r="D352" s="102"/>
      <c r="E352" s="102"/>
      <c r="F352" s="102"/>
      <c r="G352" s="103"/>
      <c r="H352" s="103"/>
      <c r="I352" s="103"/>
      <c r="J352" s="103"/>
      <c r="K352" s="103"/>
      <c r="L352" s="103"/>
      <c r="M352" s="103"/>
      <c r="N352" s="103"/>
      <c r="O352" s="103"/>
      <c r="P352" s="103"/>
      <c r="Q352" s="103"/>
      <c r="R352" s="103"/>
      <c r="S352" s="103"/>
      <c r="T352" s="103"/>
      <c r="U352" s="103"/>
    </row>
    <row r="353" spans="1:21" x14ac:dyDescent="0.55000000000000004">
      <c r="A353" s="102"/>
      <c r="B353" s="102"/>
      <c r="C353" s="102"/>
      <c r="D353" s="102"/>
      <c r="E353" s="102"/>
      <c r="F353" s="102"/>
      <c r="G353" s="103"/>
      <c r="H353" s="103"/>
      <c r="I353" s="103"/>
      <c r="J353" s="103"/>
      <c r="K353" s="103"/>
      <c r="L353" s="103"/>
      <c r="M353" s="103"/>
      <c r="N353" s="103"/>
      <c r="O353" s="103"/>
      <c r="P353" s="103"/>
      <c r="Q353" s="103"/>
      <c r="R353" s="103"/>
      <c r="S353" s="103"/>
      <c r="T353" s="103"/>
      <c r="U353" s="103"/>
    </row>
    <row r="354" spans="1:21" x14ac:dyDescent="0.55000000000000004">
      <c r="A354" s="102"/>
      <c r="B354" s="102"/>
      <c r="C354" s="102"/>
      <c r="D354" s="102"/>
      <c r="E354" s="102"/>
      <c r="F354" s="102"/>
      <c r="G354" s="103"/>
      <c r="H354" s="103"/>
      <c r="I354" s="103"/>
      <c r="J354" s="103"/>
      <c r="K354" s="103"/>
      <c r="L354" s="103"/>
      <c r="M354" s="103"/>
      <c r="N354" s="103"/>
      <c r="O354" s="103"/>
      <c r="P354" s="103"/>
      <c r="Q354" s="103"/>
      <c r="R354" s="103"/>
      <c r="S354" s="103"/>
      <c r="T354" s="103"/>
      <c r="U354" s="103"/>
    </row>
    <row r="355" spans="1:21" x14ac:dyDescent="0.55000000000000004">
      <c r="A355" s="102"/>
      <c r="B355" s="102"/>
      <c r="C355" s="102"/>
      <c r="D355" s="102"/>
      <c r="E355" s="102"/>
      <c r="F355" s="102"/>
      <c r="G355" s="103"/>
      <c r="H355" s="103"/>
      <c r="I355" s="103"/>
      <c r="J355" s="103"/>
      <c r="K355" s="103"/>
      <c r="L355" s="103"/>
      <c r="M355" s="103"/>
      <c r="N355" s="103"/>
      <c r="O355" s="103"/>
      <c r="P355" s="103"/>
      <c r="Q355" s="103"/>
      <c r="R355" s="103"/>
      <c r="S355" s="103"/>
      <c r="T355" s="103"/>
      <c r="U355" s="103"/>
    </row>
    <row r="356" spans="1:21" x14ac:dyDescent="0.55000000000000004">
      <c r="A356" s="102"/>
      <c r="B356" s="102"/>
      <c r="C356" s="102"/>
      <c r="D356" s="102"/>
      <c r="E356" s="102"/>
      <c r="F356" s="102"/>
      <c r="G356" s="103"/>
      <c r="H356" s="103"/>
      <c r="I356" s="103"/>
      <c r="J356" s="103"/>
      <c r="K356" s="103"/>
      <c r="L356" s="103"/>
      <c r="M356" s="103"/>
      <c r="N356" s="103"/>
      <c r="O356" s="103"/>
      <c r="P356" s="103"/>
      <c r="Q356" s="103"/>
      <c r="R356" s="103"/>
      <c r="S356" s="103"/>
      <c r="T356" s="103"/>
      <c r="U356" s="103"/>
    </row>
    <row r="357" spans="1:21" x14ac:dyDescent="0.55000000000000004">
      <c r="A357" s="102"/>
      <c r="B357" s="102"/>
      <c r="C357" s="102"/>
      <c r="D357" s="102"/>
      <c r="E357" s="102"/>
      <c r="F357" s="102"/>
      <c r="G357" s="103"/>
      <c r="H357" s="103"/>
      <c r="I357" s="103"/>
      <c r="J357" s="103"/>
      <c r="K357" s="103"/>
      <c r="L357" s="103"/>
      <c r="M357" s="103"/>
      <c r="N357" s="103"/>
      <c r="O357" s="103"/>
      <c r="P357" s="103"/>
      <c r="Q357" s="103"/>
      <c r="R357" s="103"/>
      <c r="S357" s="103"/>
      <c r="T357" s="103"/>
      <c r="U357" s="103"/>
    </row>
    <row r="358" spans="1:21" x14ac:dyDescent="0.55000000000000004">
      <c r="A358" s="102"/>
      <c r="B358" s="102"/>
      <c r="C358" s="102"/>
      <c r="D358" s="102"/>
      <c r="E358" s="102"/>
      <c r="F358" s="102"/>
      <c r="G358" s="103"/>
      <c r="H358" s="103"/>
      <c r="I358" s="103"/>
      <c r="J358" s="103"/>
      <c r="K358" s="103"/>
      <c r="L358" s="103"/>
      <c r="M358" s="103"/>
      <c r="N358" s="103"/>
      <c r="O358" s="103"/>
      <c r="P358" s="103"/>
      <c r="Q358" s="103"/>
      <c r="R358" s="103"/>
      <c r="S358" s="103"/>
      <c r="T358" s="103"/>
      <c r="U358" s="103"/>
    </row>
    <row r="359" spans="1:21" x14ac:dyDescent="0.55000000000000004">
      <c r="A359" s="102"/>
      <c r="B359" s="102"/>
      <c r="C359" s="102"/>
      <c r="D359" s="102"/>
      <c r="E359" s="102"/>
      <c r="F359" s="102"/>
      <c r="G359" s="103"/>
      <c r="H359" s="103"/>
      <c r="I359" s="103"/>
      <c r="J359" s="103"/>
      <c r="K359" s="103"/>
      <c r="L359" s="103"/>
      <c r="M359" s="103"/>
      <c r="N359" s="103"/>
      <c r="O359" s="103"/>
      <c r="P359" s="103"/>
      <c r="Q359" s="103"/>
      <c r="R359" s="103"/>
      <c r="S359" s="103"/>
      <c r="T359" s="103"/>
      <c r="U359" s="103"/>
    </row>
    <row r="360" spans="1:21" x14ac:dyDescent="0.55000000000000004">
      <c r="A360" s="102"/>
      <c r="B360" s="102"/>
      <c r="C360" s="102"/>
      <c r="D360" s="102"/>
      <c r="E360" s="102"/>
      <c r="F360" s="102"/>
      <c r="G360" s="103"/>
      <c r="H360" s="103"/>
      <c r="I360" s="103"/>
      <c r="J360" s="103"/>
      <c r="K360" s="103"/>
      <c r="L360" s="103"/>
      <c r="M360" s="103"/>
      <c r="N360" s="103"/>
      <c r="O360" s="103"/>
      <c r="P360" s="103"/>
      <c r="Q360" s="103"/>
      <c r="R360" s="103"/>
      <c r="S360" s="103"/>
      <c r="T360" s="103"/>
      <c r="U360" s="103"/>
    </row>
    <row r="361" spans="1:21" x14ac:dyDescent="0.55000000000000004">
      <c r="A361" s="102"/>
      <c r="B361" s="102"/>
      <c r="C361" s="102"/>
      <c r="D361" s="102"/>
      <c r="E361" s="102"/>
      <c r="F361" s="102"/>
      <c r="G361" s="103"/>
      <c r="H361" s="103"/>
      <c r="I361" s="103"/>
      <c r="J361" s="103"/>
      <c r="K361" s="103"/>
      <c r="L361" s="103"/>
      <c r="M361" s="103"/>
      <c r="N361" s="103"/>
      <c r="O361" s="103"/>
      <c r="P361" s="103"/>
      <c r="Q361" s="103"/>
      <c r="R361" s="103"/>
      <c r="S361" s="103"/>
      <c r="T361" s="103"/>
      <c r="U361" s="103"/>
    </row>
    <row r="362" spans="1:21" x14ac:dyDescent="0.55000000000000004">
      <c r="A362" s="102"/>
      <c r="B362" s="102"/>
      <c r="C362" s="102"/>
      <c r="D362" s="102"/>
      <c r="E362" s="102"/>
      <c r="F362" s="102"/>
      <c r="G362" s="103"/>
      <c r="H362" s="103"/>
      <c r="I362" s="103"/>
      <c r="J362" s="103"/>
      <c r="K362" s="103"/>
      <c r="L362" s="103"/>
      <c r="M362" s="103"/>
      <c r="N362" s="103"/>
      <c r="O362" s="103"/>
      <c r="P362" s="103"/>
      <c r="Q362" s="103"/>
      <c r="R362" s="103"/>
      <c r="S362" s="103"/>
      <c r="T362" s="103"/>
      <c r="U362" s="103"/>
    </row>
    <row r="363" spans="1:21" x14ac:dyDescent="0.55000000000000004">
      <c r="A363" s="102"/>
      <c r="B363" s="102"/>
      <c r="C363" s="102"/>
      <c r="D363" s="102"/>
      <c r="E363" s="102"/>
      <c r="F363" s="102"/>
      <c r="G363" s="103"/>
      <c r="H363" s="103"/>
      <c r="I363" s="103"/>
      <c r="J363" s="103"/>
      <c r="K363" s="103"/>
      <c r="L363" s="103"/>
      <c r="M363" s="103"/>
      <c r="N363" s="103"/>
      <c r="O363" s="103"/>
      <c r="P363" s="103"/>
      <c r="Q363" s="103"/>
      <c r="R363" s="103"/>
      <c r="S363" s="103"/>
      <c r="T363" s="103"/>
      <c r="U363" s="103"/>
    </row>
    <row r="364" spans="1:21" x14ac:dyDescent="0.55000000000000004">
      <c r="A364" s="102"/>
      <c r="B364" s="102"/>
      <c r="C364" s="102"/>
      <c r="D364" s="102"/>
      <c r="E364" s="102"/>
      <c r="F364" s="102"/>
      <c r="G364" s="103"/>
      <c r="H364" s="103"/>
      <c r="I364" s="103"/>
      <c r="J364" s="103"/>
      <c r="K364" s="103"/>
      <c r="L364" s="103"/>
      <c r="M364" s="103"/>
      <c r="N364" s="103"/>
      <c r="O364" s="103"/>
      <c r="P364" s="103"/>
      <c r="Q364" s="103"/>
      <c r="R364" s="103"/>
      <c r="S364" s="103"/>
      <c r="T364" s="103"/>
      <c r="U364" s="103"/>
    </row>
    <row r="365" spans="1:21" x14ac:dyDescent="0.55000000000000004">
      <c r="A365" s="102"/>
      <c r="B365" s="102"/>
      <c r="C365" s="102"/>
      <c r="D365" s="102"/>
      <c r="E365" s="102"/>
      <c r="F365" s="102"/>
      <c r="G365" s="103"/>
      <c r="H365" s="103"/>
      <c r="I365" s="103"/>
      <c r="J365" s="103"/>
      <c r="K365" s="103"/>
      <c r="L365" s="103"/>
      <c r="M365" s="103"/>
      <c r="N365" s="103"/>
      <c r="O365" s="103"/>
      <c r="P365" s="103"/>
      <c r="Q365" s="103"/>
      <c r="R365" s="103"/>
      <c r="S365" s="103"/>
      <c r="T365" s="103"/>
      <c r="U365" s="103"/>
    </row>
    <row r="366" spans="1:21" x14ac:dyDescent="0.55000000000000004">
      <c r="A366" s="102"/>
      <c r="B366" s="102"/>
      <c r="C366" s="102"/>
      <c r="D366" s="102"/>
      <c r="E366" s="102"/>
      <c r="F366" s="102"/>
      <c r="G366" s="103"/>
      <c r="H366" s="103"/>
      <c r="I366" s="103"/>
      <c r="J366" s="103"/>
      <c r="K366" s="103"/>
      <c r="L366" s="103"/>
      <c r="M366" s="103"/>
      <c r="N366" s="103"/>
      <c r="O366" s="103"/>
      <c r="P366" s="103"/>
      <c r="Q366" s="103"/>
      <c r="R366" s="103"/>
      <c r="S366" s="103"/>
      <c r="T366" s="103"/>
      <c r="U366" s="103"/>
    </row>
    <row r="367" spans="1:21" x14ac:dyDescent="0.55000000000000004">
      <c r="A367" s="102"/>
      <c r="B367" s="102"/>
      <c r="C367" s="102"/>
      <c r="D367" s="102"/>
      <c r="E367" s="102"/>
      <c r="F367" s="102"/>
      <c r="G367" s="103"/>
      <c r="H367" s="103"/>
      <c r="I367" s="103"/>
      <c r="J367" s="103"/>
      <c r="K367" s="103"/>
      <c r="L367" s="103"/>
      <c r="M367" s="103"/>
      <c r="N367" s="103"/>
      <c r="O367" s="103"/>
      <c r="P367" s="103"/>
      <c r="Q367" s="103"/>
      <c r="R367" s="103"/>
      <c r="S367" s="103"/>
      <c r="T367" s="103"/>
      <c r="U367" s="103"/>
    </row>
    <row r="368" spans="1:21" x14ac:dyDescent="0.55000000000000004">
      <c r="A368" s="102"/>
      <c r="B368" s="102"/>
      <c r="C368" s="102"/>
      <c r="D368" s="102"/>
      <c r="E368" s="102"/>
      <c r="F368" s="102"/>
      <c r="G368" s="103"/>
      <c r="H368" s="103"/>
      <c r="I368" s="103"/>
      <c r="J368" s="103"/>
      <c r="K368" s="103"/>
      <c r="L368" s="103"/>
      <c r="M368" s="103"/>
      <c r="N368" s="103"/>
      <c r="O368" s="103"/>
      <c r="P368" s="103"/>
      <c r="Q368" s="103"/>
      <c r="R368" s="103"/>
      <c r="S368" s="103"/>
      <c r="T368" s="103"/>
      <c r="U368" s="103"/>
    </row>
    <row r="369" spans="1:21" x14ac:dyDescent="0.55000000000000004">
      <c r="A369" s="102"/>
      <c r="B369" s="102"/>
      <c r="C369" s="102"/>
      <c r="D369" s="102"/>
      <c r="E369" s="102"/>
      <c r="F369" s="102"/>
      <c r="G369" s="103"/>
      <c r="H369" s="103"/>
      <c r="I369" s="103"/>
      <c r="J369" s="103"/>
      <c r="K369" s="103"/>
      <c r="L369" s="103"/>
      <c r="M369" s="103"/>
      <c r="N369" s="103"/>
      <c r="O369" s="103"/>
      <c r="P369" s="103"/>
      <c r="Q369" s="103"/>
      <c r="R369" s="103"/>
      <c r="S369" s="103"/>
      <c r="T369" s="103"/>
      <c r="U369" s="103"/>
    </row>
    <row r="370" spans="1:21" x14ac:dyDescent="0.55000000000000004">
      <c r="A370" s="102"/>
      <c r="B370" s="102"/>
      <c r="C370" s="102"/>
      <c r="D370" s="102"/>
      <c r="E370" s="102"/>
      <c r="F370" s="102"/>
      <c r="G370" s="103"/>
      <c r="H370" s="103"/>
      <c r="I370" s="103"/>
      <c r="J370" s="103"/>
      <c r="K370" s="103"/>
      <c r="L370" s="103"/>
      <c r="M370" s="103"/>
      <c r="N370" s="103"/>
      <c r="O370" s="103"/>
      <c r="P370" s="103"/>
      <c r="Q370" s="103"/>
      <c r="R370" s="103"/>
      <c r="S370" s="103"/>
      <c r="T370" s="103"/>
      <c r="U370" s="103"/>
    </row>
    <row r="371" spans="1:21" x14ac:dyDescent="0.55000000000000004">
      <c r="A371" s="102"/>
      <c r="B371" s="102"/>
      <c r="C371" s="102"/>
      <c r="D371" s="102"/>
      <c r="E371" s="102"/>
      <c r="F371" s="102"/>
      <c r="G371" s="103"/>
      <c r="H371" s="103"/>
      <c r="I371" s="103"/>
      <c r="J371" s="103"/>
      <c r="K371" s="103"/>
      <c r="L371" s="103"/>
      <c r="M371" s="103"/>
      <c r="N371" s="103"/>
      <c r="O371" s="103"/>
      <c r="P371" s="103"/>
      <c r="Q371" s="103"/>
      <c r="R371" s="103"/>
      <c r="S371" s="103"/>
      <c r="T371" s="103"/>
      <c r="U371" s="103"/>
    </row>
    <row r="372" spans="1:21" x14ac:dyDescent="0.55000000000000004">
      <c r="A372" s="102"/>
      <c r="B372" s="102"/>
      <c r="C372" s="102"/>
      <c r="D372" s="102"/>
      <c r="E372" s="102"/>
      <c r="F372" s="102"/>
      <c r="G372" s="103"/>
      <c r="H372" s="103"/>
      <c r="I372" s="103"/>
      <c r="J372" s="103"/>
      <c r="K372" s="103"/>
      <c r="L372" s="103"/>
      <c r="M372" s="103"/>
      <c r="N372" s="103"/>
      <c r="O372" s="103"/>
      <c r="P372" s="103"/>
      <c r="Q372" s="103"/>
      <c r="R372" s="103"/>
      <c r="S372" s="103"/>
      <c r="T372" s="103"/>
      <c r="U372" s="103"/>
    </row>
    <row r="373" spans="1:21" x14ac:dyDescent="0.55000000000000004">
      <c r="A373" s="102"/>
      <c r="B373" s="102"/>
      <c r="C373" s="102"/>
      <c r="D373" s="102"/>
      <c r="E373" s="102"/>
      <c r="F373" s="102"/>
      <c r="G373" s="103"/>
      <c r="H373" s="103"/>
      <c r="I373" s="103"/>
      <c r="J373" s="103"/>
      <c r="K373" s="103"/>
      <c r="L373" s="103"/>
      <c r="M373" s="103"/>
      <c r="N373" s="103"/>
      <c r="O373" s="103"/>
      <c r="P373" s="103"/>
      <c r="Q373" s="103"/>
      <c r="R373" s="103"/>
      <c r="S373" s="103"/>
      <c r="T373" s="103"/>
      <c r="U373" s="103"/>
    </row>
    <row r="374" spans="1:21" x14ac:dyDescent="0.55000000000000004">
      <c r="A374" s="102"/>
      <c r="B374" s="102"/>
      <c r="C374" s="102"/>
      <c r="D374" s="102"/>
      <c r="E374" s="102"/>
      <c r="F374" s="102"/>
      <c r="G374" s="103"/>
      <c r="H374" s="103"/>
      <c r="I374" s="103"/>
      <c r="J374" s="103"/>
      <c r="K374" s="103"/>
      <c r="L374" s="103"/>
      <c r="M374" s="103"/>
      <c r="N374" s="103"/>
      <c r="O374" s="103"/>
      <c r="P374" s="103"/>
      <c r="Q374" s="103"/>
      <c r="R374" s="103"/>
      <c r="S374" s="103"/>
      <c r="T374" s="103"/>
      <c r="U374" s="103"/>
    </row>
    <row r="375" spans="1:21" x14ac:dyDescent="0.55000000000000004">
      <c r="A375" s="102"/>
      <c r="B375" s="102"/>
      <c r="C375" s="102"/>
      <c r="D375" s="102"/>
      <c r="E375" s="102"/>
      <c r="F375" s="102"/>
      <c r="G375" s="103"/>
      <c r="H375" s="103"/>
      <c r="I375" s="103"/>
      <c r="J375" s="103"/>
      <c r="K375" s="103"/>
      <c r="L375" s="103"/>
      <c r="M375" s="103"/>
      <c r="N375" s="103"/>
      <c r="O375" s="103"/>
      <c r="P375" s="103"/>
      <c r="Q375" s="103"/>
      <c r="R375" s="103"/>
      <c r="S375" s="103"/>
      <c r="T375" s="103"/>
      <c r="U375" s="103"/>
    </row>
    <row r="376" spans="1:21" x14ac:dyDescent="0.55000000000000004">
      <c r="A376" s="102"/>
      <c r="B376" s="102"/>
      <c r="C376" s="102"/>
      <c r="D376" s="102"/>
      <c r="E376" s="102"/>
      <c r="F376" s="102"/>
      <c r="G376" s="103"/>
      <c r="H376" s="103"/>
      <c r="I376" s="103"/>
      <c r="J376" s="103"/>
      <c r="K376" s="103"/>
      <c r="L376" s="103"/>
      <c r="M376" s="103"/>
      <c r="N376" s="103"/>
      <c r="O376" s="103"/>
      <c r="P376" s="103"/>
      <c r="Q376" s="103"/>
      <c r="R376" s="103"/>
      <c r="S376" s="103"/>
      <c r="T376" s="103"/>
      <c r="U376" s="103"/>
    </row>
    <row r="377" spans="1:21" x14ac:dyDescent="0.55000000000000004">
      <c r="A377" s="102"/>
      <c r="B377" s="102"/>
      <c r="C377" s="102"/>
      <c r="D377" s="102"/>
      <c r="E377" s="102"/>
      <c r="F377" s="102"/>
      <c r="G377" s="103"/>
      <c r="H377" s="103"/>
      <c r="I377" s="103"/>
      <c r="J377" s="103"/>
      <c r="K377" s="103"/>
      <c r="L377" s="103"/>
      <c r="M377" s="103"/>
      <c r="N377" s="103"/>
      <c r="O377" s="103"/>
      <c r="P377" s="103"/>
      <c r="Q377" s="103"/>
      <c r="R377" s="103"/>
      <c r="S377" s="103"/>
      <c r="T377" s="103"/>
      <c r="U377" s="103"/>
    </row>
    <row r="378" spans="1:21" x14ac:dyDescent="0.55000000000000004">
      <c r="A378" s="102"/>
      <c r="B378" s="102"/>
      <c r="C378" s="102"/>
      <c r="D378" s="102"/>
      <c r="E378" s="102"/>
      <c r="F378" s="102"/>
      <c r="G378" s="103"/>
      <c r="H378" s="103"/>
      <c r="I378" s="103"/>
      <c r="J378" s="103"/>
      <c r="K378" s="103"/>
      <c r="L378" s="103"/>
      <c r="M378" s="103"/>
      <c r="N378" s="103"/>
      <c r="O378" s="103"/>
      <c r="P378" s="103"/>
      <c r="Q378" s="103"/>
      <c r="R378" s="103"/>
      <c r="S378" s="103"/>
      <c r="T378" s="103"/>
      <c r="U378" s="103"/>
    </row>
    <row r="379" spans="1:21" x14ac:dyDescent="0.55000000000000004">
      <c r="A379" s="102"/>
      <c r="B379" s="102"/>
      <c r="C379" s="102"/>
      <c r="D379" s="102"/>
      <c r="E379" s="102"/>
      <c r="F379" s="102"/>
      <c r="G379" s="103"/>
      <c r="H379" s="103"/>
      <c r="I379" s="103"/>
      <c r="J379" s="103"/>
      <c r="K379" s="103"/>
      <c r="L379" s="103"/>
      <c r="M379" s="103"/>
      <c r="N379" s="103"/>
      <c r="O379" s="103"/>
      <c r="P379" s="103"/>
      <c r="Q379" s="103"/>
      <c r="R379" s="103"/>
      <c r="S379" s="103"/>
      <c r="T379" s="103"/>
      <c r="U379" s="103"/>
    </row>
    <row r="380" spans="1:21" x14ac:dyDescent="0.55000000000000004">
      <c r="A380" s="102"/>
      <c r="B380" s="102"/>
      <c r="C380" s="102"/>
      <c r="D380" s="102"/>
      <c r="E380" s="102"/>
      <c r="F380" s="102"/>
      <c r="G380" s="103"/>
      <c r="H380" s="103"/>
      <c r="I380" s="103"/>
      <c r="J380" s="103"/>
      <c r="K380" s="103"/>
      <c r="L380" s="103"/>
      <c r="M380" s="103"/>
      <c r="N380" s="103"/>
      <c r="O380" s="103"/>
      <c r="P380" s="103"/>
      <c r="Q380" s="103"/>
      <c r="R380" s="103"/>
      <c r="S380" s="103"/>
      <c r="T380" s="103"/>
      <c r="U380" s="103"/>
    </row>
    <row r="381" spans="1:21" x14ac:dyDescent="0.55000000000000004">
      <c r="A381" s="102"/>
      <c r="B381" s="102"/>
      <c r="C381" s="102"/>
      <c r="D381" s="102"/>
      <c r="E381" s="102"/>
      <c r="F381" s="102"/>
      <c r="G381" s="103"/>
      <c r="H381" s="103"/>
      <c r="I381" s="103"/>
      <c r="J381" s="103"/>
      <c r="K381" s="103"/>
      <c r="L381" s="103"/>
      <c r="M381" s="103"/>
      <c r="N381" s="103"/>
      <c r="O381" s="103"/>
      <c r="P381" s="103"/>
      <c r="Q381" s="103"/>
      <c r="R381" s="103"/>
      <c r="S381" s="103"/>
      <c r="T381" s="103"/>
      <c r="U381" s="103"/>
    </row>
    <row r="382" spans="1:21" x14ac:dyDescent="0.55000000000000004">
      <c r="A382" s="102"/>
      <c r="B382" s="102"/>
      <c r="C382" s="102"/>
      <c r="D382" s="102"/>
      <c r="E382" s="102"/>
      <c r="F382" s="102"/>
      <c r="G382" s="103"/>
      <c r="H382" s="103"/>
      <c r="I382" s="103"/>
      <c r="J382" s="103"/>
      <c r="K382" s="103"/>
      <c r="L382" s="103"/>
      <c r="M382" s="103"/>
      <c r="N382" s="103"/>
      <c r="O382" s="103"/>
      <c r="P382" s="103"/>
      <c r="Q382" s="103"/>
      <c r="R382" s="103"/>
      <c r="S382" s="103"/>
      <c r="T382" s="103"/>
      <c r="U382" s="103"/>
    </row>
    <row r="383" spans="1:21" x14ac:dyDescent="0.55000000000000004">
      <c r="A383" s="102"/>
      <c r="B383" s="102"/>
      <c r="C383" s="102"/>
      <c r="D383" s="102"/>
      <c r="E383" s="102"/>
      <c r="F383" s="102"/>
      <c r="G383" s="103"/>
      <c r="H383" s="103"/>
      <c r="I383" s="103"/>
      <c r="J383" s="103"/>
      <c r="K383" s="103"/>
      <c r="L383" s="103"/>
      <c r="M383" s="103"/>
      <c r="N383" s="103"/>
      <c r="O383" s="103"/>
      <c r="P383" s="103"/>
      <c r="Q383" s="103"/>
      <c r="R383" s="103"/>
      <c r="S383" s="103"/>
      <c r="T383" s="103"/>
      <c r="U383" s="103"/>
    </row>
    <row r="384" spans="1:21" x14ac:dyDescent="0.55000000000000004">
      <c r="A384" s="102"/>
      <c r="B384" s="102"/>
      <c r="C384" s="102"/>
      <c r="D384" s="102"/>
      <c r="E384" s="102"/>
      <c r="F384" s="102"/>
      <c r="G384" s="103"/>
      <c r="H384" s="103"/>
      <c r="I384" s="103"/>
      <c r="J384" s="103"/>
      <c r="K384" s="103"/>
      <c r="L384" s="103"/>
      <c r="M384" s="103"/>
      <c r="N384" s="103"/>
      <c r="O384" s="103"/>
      <c r="P384" s="103"/>
      <c r="Q384" s="103"/>
      <c r="R384" s="103"/>
      <c r="S384" s="103"/>
      <c r="T384" s="103"/>
      <c r="U384" s="103"/>
    </row>
    <row r="385" spans="1:21" x14ac:dyDescent="0.55000000000000004">
      <c r="A385" s="102"/>
      <c r="B385" s="102"/>
      <c r="C385" s="102"/>
      <c r="D385" s="102"/>
      <c r="E385" s="102"/>
      <c r="F385" s="102"/>
      <c r="G385" s="103"/>
      <c r="H385" s="103"/>
      <c r="I385" s="103"/>
      <c r="J385" s="103"/>
      <c r="K385" s="103"/>
      <c r="L385" s="103"/>
      <c r="M385" s="103"/>
      <c r="N385" s="103"/>
      <c r="O385" s="103"/>
      <c r="P385" s="103"/>
      <c r="Q385" s="103"/>
      <c r="R385" s="103"/>
      <c r="S385" s="103"/>
      <c r="T385" s="103"/>
      <c r="U385" s="103"/>
    </row>
    <row r="386" spans="1:21" x14ac:dyDescent="0.55000000000000004">
      <c r="A386" s="102"/>
      <c r="B386" s="102"/>
      <c r="C386" s="102"/>
      <c r="D386" s="102"/>
      <c r="E386" s="102"/>
      <c r="F386" s="102"/>
      <c r="G386" s="103"/>
      <c r="H386" s="103"/>
      <c r="I386" s="103"/>
      <c r="J386" s="103"/>
      <c r="K386" s="103"/>
      <c r="L386" s="103"/>
      <c r="M386" s="103"/>
      <c r="N386" s="103"/>
      <c r="O386" s="103"/>
      <c r="P386" s="103"/>
      <c r="Q386" s="103"/>
      <c r="R386" s="103"/>
      <c r="S386" s="103"/>
      <c r="T386" s="103"/>
      <c r="U386" s="103"/>
    </row>
    <row r="387" spans="1:21" x14ac:dyDescent="0.55000000000000004">
      <c r="A387" s="102"/>
      <c r="B387" s="102"/>
      <c r="C387" s="102"/>
      <c r="D387" s="102"/>
      <c r="E387" s="102"/>
      <c r="F387" s="102"/>
      <c r="G387" s="103"/>
      <c r="H387" s="103"/>
      <c r="I387" s="103"/>
      <c r="J387" s="103"/>
      <c r="K387" s="103"/>
      <c r="L387" s="103"/>
      <c r="M387" s="103"/>
      <c r="N387" s="103"/>
      <c r="O387" s="103"/>
      <c r="P387" s="103"/>
      <c r="Q387" s="103"/>
      <c r="R387" s="103"/>
      <c r="S387" s="103"/>
      <c r="T387" s="103"/>
      <c r="U387" s="103"/>
    </row>
    <row r="388" spans="1:21" x14ac:dyDescent="0.55000000000000004">
      <c r="A388" s="102"/>
      <c r="B388" s="102"/>
      <c r="C388" s="102"/>
      <c r="D388" s="102"/>
      <c r="E388" s="102"/>
      <c r="F388" s="102"/>
      <c r="G388" s="103"/>
      <c r="H388" s="103"/>
      <c r="I388" s="103"/>
      <c r="J388" s="103"/>
      <c r="K388" s="103"/>
      <c r="L388" s="103"/>
      <c r="M388" s="103"/>
      <c r="N388" s="103"/>
      <c r="O388" s="103"/>
      <c r="P388" s="103"/>
      <c r="Q388" s="103"/>
      <c r="R388" s="103"/>
      <c r="S388" s="103"/>
      <c r="T388" s="103"/>
      <c r="U388" s="103"/>
    </row>
    <row r="389" spans="1:21" x14ac:dyDescent="0.55000000000000004">
      <c r="A389" s="102"/>
      <c r="B389" s="102"/>
      <c r="C389" s="102"/>
      <c r="D389" s="102"/>
      <c r="E389" s="102"/>
      <c r="F389" s="102"/>
      <c r="G389" s="103"/>
      <c r="H389" s="103"/>
      <c r="I389" s="103"/>
      <c r="J389" s="103"/>
      <c r="K389" s="103"/>
      <c r="L389" s="103"/>
      <c r="M389" s="103"/>
      <c r="N389" s="103"/>
      <c r="O389" s="103"/>
      <c r="P389" s="103"/>
      <c r="Q389" s="103"/>
      <c r="R389" s="103"/>
      <c r="S389" s="103"/>
      <c r="T389" s="103"/>
      <c r="U389" s="103"/>
    </row>
    <row r="390" spans="1:21" x14ac:dyDescent="0.55000000000000004">
      <c r="A390" s="102"/>
      <c r="B390" s="102"/>
      <c r="C390" s="102"/>
      <c r="D390" s="102"/>
      <c r="E390" s="102"/>
      <c r="F390" s="102"/>
      <c r="G390" s="103"/>
      <c r="H390" s="103"/>
      <c r="I390" s="103"/>
      <c r="J390" s="103"/>
      <c r="K390" s="103"/>
      <c r="L390" s="103"/>
      <c r="M390" s="103"/>
      <c r="N390" s="103"/>
      <c r="O390" s="103"/>
      <c r="P390" s="103"/>
      <c r="Q390" s="103"/>
      <c r="R390" s="103"/>
      <c r="S390" s="103"/>
      <c r="T390" s="103"/>
      <c r="U390" s="103"/>
    </row>
    <row r="391" spans="1:21" x14ac:dyDescent="0.55000000000000004">
      <c r="A391" s="102"/>
      <c r="B391" s="102"/>
      <c r="C391" s="102"/>
      <c r="D391" s="102"/>
      <c r="E391" s="102"/>
      <c r="F391" s="102"/>
      <c r="G391" s="103"/>
      <c r="H391" s="103"/>
      <c r="I391" s="103"/>
      <c r="J391" s="103"/>
      <c r="K391" s="103"/>
      <c r="L391" s="103"/>
      <c r="M391" s="103"/>
      <c r="N391" s="103"/>
      <c r="O391" s="103"/>
      <c r="P391" s="103"/>
      <c r="Q391" s="103"/>
      <c r="R391" s="103"/>
      <c r="S391" s="103"/>
      <c r="T391" s="103"/>
      <c r="U391" s="103"/>
    </row>
    <row r="392" spans="1:21" x14ac:dyDescent="0.55000000000000004">
      <c r="A392" s="102"/>
      <c r="B392" s="102"/>
      <c r="C392" s="102"/>
      <c r="D392" s="102"/>
      <c r="E392" s="102"/>
      <c r="F392" s="102"/>
      <c r="G392" s="103"/>
      <c r="H392" s="103"/>
      <c r="I392" s="103"/>
      <c r="J392" s="103"/>
      <c r="K392" s="103"/>
      <c r="L392" s="103"/>
      <c r="M392" s="103"/>
      <c r="N392" s="103"/>
      <c r="O392" s="103"/>
      <c r="P392" s="103"/>
      <c r="Q392" s="103"/>
      <c r="R392" s="103"/>
      <c r="S392" s="103"/>
      <c r="T392" s="103"/>
      <c r="U392" s="103"/>
    </row>
    <row r="393" spans="1:21" x14ac:dyDescent="0.55000000000000004">
      <c r="A393" s="102"/>
      <c r="B393" s="102"/>
      <c r="C393" s="102"/>
      <c r="D393" s="102"/>
      <c r="E393" s="102"/>
      <c r="F393" s="102"/>
      <c r="G393" s="103"/>
      <c r="H393" s="103"/>
      <c r="I393" s="103"/>
      <c r="J393" s="103"/>
      <c r="K393" s="103"/>
      <c r="L393" s="103"/>
      <c r="M393" s="103"/>
      <c r="N393" s="103"/>
      <c r="O393" s="103"/>
      <c r="P393" s="103"/>
      <c r="Q393" s="103"/>
      <c r="R393" s="103"/>
      <c r="S393" s="103"/>
      <c r="T393" s="103"/>
      <c r="U393" s="103"/>
    </row>
    <row r="394" spans="1:21" x14ac:dyDescent="0.55000000000000004">
      <c r="A394" s="102"/>
      <c r="B394" s="102"/>
      <c r="C394" s="102"/>
      <c r="D394" s="102"/>
      <c r="E394" s="102"/>
      <c r="F394" s="102"/>
      <c r="G394" s="103"/>
      <c r="H394" s="103"/>
      <c r="I394" s="103"/>
      <c r="J394" s="103"/>
      <c r="K394" s="103"/>
      <c r="L394" s="103"/>
      <c r="M394" s="103"/>
      <c r="N394" s="103"/>
      <c r="O394" s="103"/>
      <c r="P394" s="103"/>
      <c r="Q394" s="103"/>
      <c r="R394" s="103"/>
      <c r="S394" s="103"/>
      <c r="T394" s="103"/>
      <c r="U394" s="103"/>
    </row>
    <row r="395" spans="1:21" x14ac:dyDescent="0.55000000000000004">
      <c r="A395" s="102"/>
      <c r="B395" s="102"/>
      <c r="C395" s="102"/>
      <c r="D395" s="102"/>
      <c r="E395" s="102"/>
      <c r="F395" s="102"/>
      <c r="G395" s="103"/>
      <c r="H395" s="103"/>
      <c r="I395" s="103"/>
      <c r="J395" s="103"/>
      <c r="K395" s="103"/>
      <c r="L395" s="103"/>
      <c r="M395" s="103"/>
      <c r="N395" s="103"/>
      <c r="O395" s="103"/>
      <c r="P395" s="103"/>
      <c r="Q395" s="103"/>
      <c r="R395" s="103"/>
      <c r="S395" s="103"/>
      <c r="T395" s="103"/>
      <c r="U395" s="103"/>
    </row>
    <row r="396" spans="1:21" x14ac:dyDescent="0.55000000000000004">
      <c r="A396" s="102"/>
      <c r="B396" s="102"/>
      <c r="C396" s="102"/>
      <c r="D396" s="102"/>
      <c r="E396" s="102"/>
      <c r="F396" s="102"/>
      <c r="G396" s="103"/>
      <c r="H396" s="103"/>
      <c r="I396" s="103"/>
      <c r="J396" s="103"/>
      <c r="K396" s="103"/>
      <c r="L396" s="103"/>
      <c r="M396" s="103"/>
      <c r="N396" s="103"/>
      <c r="O396" s="103"/>
      <c r="P396" s="103"/>
      <c r="Q396" s="103"/>
      <c r="R396" s="103"/>
      <c r="S396" s="103"/>
      <c r="T396" s="103"/>
      <c r="U396" s="103"/>
    </row>
    <row r="397" spans="1:21" x14ac:dyDescent="0.55000000000000004">
      <c r="A397" s="102"/>
      <c r="B397" s="102"/>
      <c r="C397" s="102"/>
      <c r="D397" s="102"/>
      <c r="E397" s="102"/>
      <c r="F397" s="102"/>
      <c r="G397" s="103"/>
      <c r="H397" s="103"/>
      <c r="I397" s="103"/>
      <c r="J397" s="103"/>
      <c r="K397" s="103"/>
      <c r="L397" s="103"/>
      <c r="M397" s="103"/>
      <c r="N397" s="103"/>
      <c r="O397" s="103"/>
      <c r="P397" s="103"/>
      <c r="Q397" s="103"/>
      <c r="R397" s="103"/>
      <c r="S397" s="103"/>
      <c r="T397" s="103"/>
      <c r="U397" s="103"/>
    </row>
    <row r="398" spans="1:21" x14ac:dyDescent="0.55000000000000004">
      <c r="A398" s="102"/>
      <c r="B398" s="102"/>
      <c r="C398" s="102"/>
      <c r="D398" s="102"/>
      <c r="E398" s="102"/>
      <c r="F398" s="102"/>
      <c r="G398" s="103"/>
      <c r="H398" s="103"/>
      <c r="I398" s="103"/>
      <c r="J398" s="103"/>
      <c r="K398" s="103"/>
      <c r="L398" s="103"/>
      <c r="M398" s="103"/>
      <c r="N398" s="103"/>
      <c r="O398" s="103"/>
      <c r="P398" s="103"/>
      <c r="Q398" s="103"/>
      <c r="R398" s="103"/>
      <c r="S398" s="103"/>
      <c r="T398" s="103"/>
      <c r="U398" s="103"/>
    </row>
    <row r="399" spans="1:21" x14ac:dyDescent="0.55000000000000004">
      <c r="A399" s="102"/>
      <c r="B399" s="102"/>
      <c r="C399" s="102"/>
      <c r="D399" s="102"/>
      <c r="E399" s="102"/>
      <c r="F399" s="102"/>
      <c r="G399" s="103"/>
      <c r="H399" s="103"/>
      <c r="I399" s="103"/>
      <c r="J399" s="103"/>
      <c r="K399" s="103"/>
      <c r="L399" s="103"/>
      <c r="M399" s="103"/>
      <c r="N399" s="103"/>
      <c r="O399" s="103"/>
      <c r="P399" s="103"/>
      <c r="Q399" s="103"/>
      <c r="R399" s="103"/>
      <c r="S399" s="103"/>
      <c r="T399" s="103"/>
      <c r="U399" s="103"/>
    </row>
    <row r="400" spans="1:21" x14ac:dyDescent="0.55000000000000004">
      <c r="A400" s="102"/>
      <c r="B400" s="102"/>
      <c r="C400" s="102"/>
      <c r="D400" s="102"/>
      <c r="E400" s="102"/>
      <c r="F400" s="102"/>
      <c r="G400" s="103"/>
      <c r="H400" s="103"/>
      <c r="I400" s="103"/>
      <c r="J400" s="103"/>
      <c r="K400" s="103"/>
      <c r="L400" s="103"/>
      <c r="M400" s="103"/>
      <c r="N400" s="103"/>
      <c r="O400" s="103"/>
      <c r="P400" s="103"/>
      <c r="Q400" s="103"/>
      <c r="R400" s="103"/>
      <c r="S400" s="103"/>
      <c r="T400" s="103"/>
      <c r="U400" s="103"/>
    </row>
    <row r="401" spans="1:21" x14ac:dyDescent="0.55000000000000004">
      <c r="A401" s="102"/>
      <c r="B401" s="102"/>
      <c r="C401" s="102"/>
      <c r="D401" s="102"/>
      <c r="E401" s="102"/>
      <c r="F401" s="102"/>
      <c r="G401" s="103"/>
      <c r="H401" s="103"/>
      <c r="I401" s="103"/>
      <c r="J401" s="103"/>
      <c r="K401" s="103"/>
      <c r="L401" s="103"/>
      <c r="M401" s="103"/>
      <c r="N401" s="103"/>
      <c r="O401" s="103"/>
      <c r="P401" s="103"/>
      <c r="Q401" s="103"/>
      <c r="R401" s="103"/>
      <c r="S401" s="103"/>
      <c r="T401" s="103"/>
      <c r="U401" s="103"/>
    </row>
    <row r="402" spans="1:21" x14ac:dyDescent="0.55000000000000004">
      <c r="A402" s="102"/>
      <c r="B402" s="102"/>
      <c r="C402" s="102"/>
      <c r="D402" s="102"/>
      <c r="E402" s="102"/>
      <c r="F402" s="102"/>
      <c r="G402" s="103"/>
      <c r="H402" s="103"/>
      <c r="I402" s="103"/>
      <c r="J402" s="103"/>
      <c r="K402" s="103"/>
      <c r="L402" s="103"/>
      <c r="M402" s="103"/>
      <c r="N402" s="103"/>
      <c r="O402" s="103"/>
      <c r="P402" s="103"/>
      <c r="Q402" s="103"/>
      <c r="R402" s="103"/>
      <c r="S402" s="103"/>
      <c r="T402" s="103"/>
      <c r="U402" s="103"/>
    </row>
    <row r="403" spans="1:21" x14ac:dyDescent="0.55000000000000004">
      <c r="A403" s="102"/>
      <c r="B403" s="102"/>
      <c r="C403" s="102"/>
      <c r="D403" s="102"/>
      <c r="E403" s="102"/>
      <c r="F403" s="102"/>
      <c r="G403" s="103"/>
      <c r="H403" s="103"/>
      <c r="I403" s="103"/>
      <c r="J403" s="103"/>
      <c r="K403" s="103"/>
      <c r="L403" s="103"/>
      <c r="M403" s="103"/>
      <c r="N403" s="103"/>
      <c r="O403" s="103"/>
      <c r="P403" s="103"/>
      <c r="Q403" s="103"/>
      <c r="R403" s="103"/>
      <c r="S403" s="103"/>
      <c r="T403" s="103"/>
      <c r="U403" s="103"/>
    </row>
    <row r="404" spans="1:21" x14ac:dyDescent="0.55000000000000004">
      <c r="A404" s="102"/>
      <c r="B404" s="102"/>
      <c r="C404" s="102"/>
      <c r="D404" s="102"/>
      <c r="E404" s="102"/>
      <c r="F404" s="102"/>
      <c r="G404" s="103"/>
      <c r="H404" s="103"/>
      <c r="I404" s="103"/>
      <c r="J404" s="103"/>
      <c r="K404" s="103"/>
      <c r="L404" s="103"/>
      <c r="M404" s="103"/>
      <c r="N404" s="103"/>
      <c r="O404" s="103"/>
      <c r="P404" s="103"/>
      <c r="Q404" s="103"/>
      <c r="R404" s="103"/>
      <c r="S404" s="103"/>
      <c r="T404" s="103"/>
      <c r="U404" s="103"/>
    </row>
    <row r="405" spans="1:21" x14ac:dyDescent="0.55000000000000004">
      <c r="A405" s="102"/>
      <c r="B405" s="102"/>
      <c r="C405" s="102"/>
      <c r="D405" s="102"/>
      <c r="E405" s="102"/>
      <c r="F405" s="102"/>
      <c r="G405" s="103"/>
      <c r="H405" s="103"/>
      <c r="I405" s="103"/>
      <c r="J405" s="103"/>
      <c r="K405" s="103"/>
      <c r="L405" s="103"/>
      <c r="M405" s="103"/>
      <c r="N405" s="103"/>
      <c r="O405" s="103"/>
      <c r="P405" s="103"/>
      <c r="Q405" s="103"/>
      <c r="R405" s="103"/>
      <c r="S405" s="103"/>
      <c r="T405" s="103"/>
      <c r="U405" s="103"/>
    </row>
    <row r="406" spans="1:21" x14ac:dyDescent="0.55000000000000004">
      <c r="A406" s="102"/>
      <c r="B406" s="102"/>
      <c r="C406" s="102"/>
      <c r="D406" s="102"/>
      <c r="E406" s="102"/>
      <c r="F406" s="102"/>
      <c r="G406" s="103"/>
      <c r="H406" s="103"/>
      <c r="I406" s="103"/>
      <c r="J406" s="103"/>
      <c r="K406" s="103"/>
      <c r="L406" s="103"/>
      <c r="M406" s="103"/>
      <c r="N406" s="103"/>
      <c r="O406" s="103"/>
      <c r="P406" s="103"/>
      <c r="Q406" s="103"/>
      <c r="R406" s="103"/>
      <c r="S406" s="103"/>
      <c r="T406" s="103"/>
      <c r="U406" s="103"/>
    </row>
    <row r="407" spans="1:21" x14ac:dyDescent="0.55000000000000004">
      <c r="A407" s="102"/>
      <c r="B407" s="102"/>
      <c r="C407" s="102"/>
      <c r="D407" s="102"/>
      <c r="E407" s="102"/>
      <c r="F407" s="102"/>
      <c r="G407" s="103"/>
      <c r="H407" s="103"/>
      <c r="I407" s="103"/>
      <c r="J407" s="103"/>
      <c r="K407" s="103"/>
      <c r="L407" s="103"/>
      <c r="M407" s="103"/>
      <c r="N407" s="103"/>
      <c r="O407" s="103"/>
      <c r="P407" s="103"/>
      <c r="Q407" s="103"/>
      <c r="R407" s="103"/>
      <c r="S407" s="103"/>
      <c r="T407" s="103"/>
      <c r="U407" s="103"/>
    </row>
    <row r="408" spans="1:21" x14ac:dyDescent="0.55000000000000004">
      <c r="A408" s="102"/>
      <c r="B408" s="102"/>
      <c r="C408" s="102"/>
      <c r="D408" s="102"/>
      <c r="E408" s="102"/>
      <c r="F408" s="102"/>
      <c r="G408" s="103"/>
      <c r="H408" s="103"/>
      <c r="I408" s="103"/>
      <c r="J408" s="103"/>
      <c r="K408" s="103"/>
      <c r="L408" s="103"/>
      <c r="M408" s="103"/>
      <c r="N408" s="103"/>
      <c r="O408" s="103"/>
      <c r="P408" s="103"/>
      <c r="Q408" s="103"/>
      <c r="R408" s="103"/>
      <c r="S408" s="103"/>
      <c r="T408" s="103"/>
      <c r="U408" s="103"/>
    </row>
    <row r="409" spans="1:21" x14ac:dyDescent="0.55000000000000004">
      <c r="A409" s="102"/>
      <c r="B409" s="102"/>
      <c r="C409" s="102"/>
      <c r="D409" s="102"/>
      <c r="E409" s="102"/>
      <c r="F409" s="102"/>
      <c r="G409" s="103"/>
      <c r="H409" s="103"/>
      <c r="I409" s="103"/>
      <c r="J409" s="103"/>
      <c r="K409" s="103"/>
      <c r="L409" s="103"/>
      <c r="M409" s="103"/>
      <c r="N409" s="103"/>
      <c r="O409" s="103"/>
      <c r="P409" s="103"/>
      <c r="Q409" s="103"/>
      <c r="R409" s="103"/>
      <c r="S409" s="103"/>
      <c r="T409" s="103"/>
      <c r="U409" s="103"/>
    </row>
    <row r="410" spans="1:21" x14ac:dyDescent="0.55000000000000004">
      <c r="A410" s="102"/>
      <c r="B410" s="102"/>
      <c r="C410" s="102"/>
      <c r="D410" s="102"/>
      <c r="E410" s="102"/>
      <c r="F410" s="102"/>
      <c r="G410" s="103"/>
      <c r="H410" s="103"/>
      <c r="I410" s="103"/>
      <c r="J410" s="103"/>
      <c r="K410" s="103"/>
      <c r="L410" s="103"/>
      <c r="M410" s="103"/>
      <c r="N410" s="103"/>
      <c r="O410" s="103"/>
      <c r="P410" s="103"/>
      <c r="Q410" s="103"/>
      <c r="R410" s="103"/>
      <c r="S410" s="103"/>
      <c r="T410" s="103"/>
      <c r="U410" s="103"/>
    </row>
    <row r="411" spans="1:21" x14ac:dyDescent="0.55000000000000004">
      <c r="A411" s="102"/>
      <c r="B411" s="102"/>
      <c r="C411" s="102"/>
      <c r="D411" s="102"/>
      <c r="E411" s="102"/>
      <c r="F411" s="102"/>
      <c r="G411" s="103"/>
      <c r="H411" s="103"/>
      <c r="I411" s="103"/>
      <c r="J411" s="103"/>
      <c r="K411" s="103"/>
      <c r="L411" s="103"/>
      <c r="M411" s="103"/>
      <c r="N411" s="103"/>
      <c r="O411" s="103"/>
      <c r="P411" s="103"/>
      <c r="Q411" s="103"/>
      <c r="R411" s="103"/>
      <c r="S411" s="103"/>
      <c r="T411" s="103"/>
      <c r="U411" s="103"/>
    </row>
    <row r="412" spans="1:21" x14ac:dyDescent="0.55000000000000004">
      <c r="A412" s="102"/>
      <c r="B412" s="102"/>
      <c r="C412" s="102"/>
      <c r="D412" s="102"/>
      <c r="E412" s="102"/>
      <c r="F412" s="102"/>
      <c r="G412" s="103"/>
      <c r="H412" s="103"/>
      <c r="I412" s="103"/>
      <c r="J412" s="103"/>
      <c r="K412" s="103"/>
      <c r="L412" s="103"/>
      <c r="M412" s="103"/>
      <c r="N412" s="103"/>
      <c r="O412" s="103"/>
      <c r="P412" s="103"/>
      <c r="Q412" s="103"/>
      <c r="R412" s="103"/>
      <c r="S412" s="103"/>
      <c r="T412" s="103"/>
      <c r="U412" s="103"/>
    </row>
    <row r="413" spans="1:21" x14ac:dyDescent="0.55000000000000004">
      <c r="A413" s="102"/>
      <c r="B413" s="102"/>
      <c r="C413" s="102"/>
      <c r="D413" s="102"/>
      <c r="E413" s="102"/>
      <c r="F413" s="102"/>
      <c r="G413" s="103"/>
      <c r="H413" s="103"/>
      <c r="I413" s="103"/>
      <c r="J413" s="103"/>
      <c r="K413" s="103"/>
      <c r="L413" s="103"/>
      <c r="M413" s="103"/>
      <c r="N413" s="103"/>
      <c r="O413" s="103"/>
      <c r="P413" s="103"/>
      <c r="Q413" s="103"/>
      <c r="R413" s="103"/>
      <c r="S413" s="103"/>
      <c r="T413" s="103"/>
      <c r="U413" s="103"/>
    </row>
    <row r="414" spans="1:21" x14ac:dyDescent="0.55000000000000004">
      <c r="A414" s="102"/>
      <c r="B414" s="102"/>
      <c r="C414" s="102"/>
      <c r="D414" s="102"/>
      <c r="E414" s="102"/>
      <c r="F414" s="102"/>
      <c r="G414" s="103"/>
      <c r="H414" s="103"/>
      <c r="I414" s="103"/>
      <c r="J414" s="103"/>
      <c r="K414" s="103"/>
      <c r="L414" s="103"/>
      <c r="M414" s="103"/>
      <c r="N414" s="103"/>
      <c r="O414" s="103"/>
      <c r="P414" s="103"/>
      <c r="Q414" s="103"/>
      <c r="R414" s="103"/>
      <c r="S414" s="103"/>
      <c r="T414" s="103"/>
      <c r="U414" s="103"/>
    </row>
    <row r="415" spans="1:21" x14ac:dyDescent="0.55000000000000004">
      <c r="A415" s="102"/>
      <c r="B415" s="102"/>
      <c r="C415" s="102"/>
      <c r="D415" s="102"/>
      <c r="E415" s="102"/>
      <c r="F415" s="102"/>
      <c r="G415" s="103"/>
      <c r="H415" s="103"/>
      <c r="I415" s="103"/>
      <c r="J415" s="103"/>
      <c r="K415" s="103"/>
      <c r="L415" s="103"/>
      <c r="M415" s="103"/>
      <c r="N415" s="103"/>
      <c r="O415" s="103"/>
      <c r="P415" s="103"/>
      <c r="Q415" s="103"/>
      <c r="R415" s="103"/>
      <c r="S415" s="103"/>
      <c r="T415" s="103"/>
      <c r="U415" s="103"/>
    </row>
    <row r="416" spans="1:21" x14ac:dyDescent="0.55000000000000004">
      <c r="A416" s="102"/>
      <c r="B416" s="102"/>
      <c r="C416" s="102"/>
      <c r="D416" s="102"/>
      <c r="E416" s="102"/>
      <c r="F416" s="102"/>
      <c r="G416" s="103"/>
      <c r="H416" s="103"/>
      <c r="I416" s="103"/>
      <c r="J416" s="103"/>
      <c r="K416" s="103"/>
      <c r="L416" s="103"/>
      <c r="M416" s="103"/>
      <c r="N416" s="103"/>
      <c r="O416" s="103"/>
      <c r="P416" s="103"/>
      <c r="Q416" s="103"/>
      <c r="R416" s="103"/>
      <c r="S416" s="103"/>
      <c r="T416" s="103"/>
      <c r="U416" s="103"/>
    </row>
    <row r="417" spans="1:21" x14ac:dyDescent="0.55000000000000004">
      <c r="A417" s="102"/>
      <c r="B417" s="102"/>
      <c r="C417" s="102"/>
      <c r="D417" s="102"/>
      <c r="E417" s="102"/>
      <c r="F417" s="102"/>
      <c r="G417" s="103"/>
      <c r="H417" s="103"/>
      <c r="I417" s="103"/>
      <c r="J417" s="103"/>
      <c r="K417" s="103"/>
      <c r="L417" s="103"/>
      <c r="M417" s="103"/>
      <c r="N417" s="103"/>
      <c r="O417" s="103"/>
      <c r="P417" s="103"/>
      <c r="Q417" s="103"/>
      <c r="R417" s="103"/>
      <c r="S417" s="103"/>
      <c r="T417" s="103"/>
      <c r="U417" s="103"/>
    </row>
    <row r="418" spans="1:21" x14ac:dyDescent="0.55000000000000004">
      <c r="A418" s="102"/>
      <c r="B418" s="102"/>
      <c r="C418" s="102"/>
      <c r="D418" s="102"/>
      <c r="E418" s="102"/>
      <c r="F418" s="102"/>
      <c r="G418" s="103"/>
      <c r="H418" s="103"/>
      <c r="I418" s="103"/>
      <c r="J418" s="103"/>
      <c r="K418" s="103"/>
      <c r="L418" s="103"/>
      <c r="M418" s="103"/>
      <c r="N418" s="103"/>
      <c r="O418" s="103"/>
      <c r="P418" s="103"/>
      <c r="Q418" s="103"/>
      <c r="R418" s="103"/>
      <c r="S418" s="103"/>
      <c r="T418" s="103"/>
      <c r="U418" s="103"/>
    </row>
    <row r="419" spans="1:21" x14ac:dyDescent="0.55000000000000004">
      <c r="A419" s="102"/>
      <c r="B419" s="102"/>
      <c r="C419" s="102"/>
      <c r="D419" s="102"/>
      <c r="E419" s="102"/>
      <c r="F419" s="102"/>
      <c r="G419" s="103"/>
      <c r="H419" s="103"/>
      <c r="I419" s="103"/>
      <c r="J419" s="103"/>
      <c r="K419" s="103"/>
      <c r="L419" s="103"/>
      <c r="M419" s="103"/>
      <c r="N419" s="103"/>
      <c r="O419" s="103"/>
      <c r="P419" s="103"/>
      <c r="Q419" s="103"/>
      <c r="R419" s="103"/>
      <c r="S419" s="103"/>
      <c r="T419" s="103"/>
      <c r="U419" s="103"/>
    </row>
    <row r="420" spans="1:21" x14ac:dyDescent="0.55000000000000004">
      <c r="A420" s="102"/>
      <c r="B420" s="102"/>
      <c r="C420" s="102"/>
      <c r="D420" s="102"/>
      <c r="E420" s="102"/>
      <c r="F420" s="102"/>
      <c r="G420" s="103"/>
      <c r="H420" s="103"/>
      <c r="I420" s="103"/>
      <c r="J420" s="103"/>
      <c r="K420" s="103"/>
      <c r="L420" s="103"/>
      <c r="M420" s="103"/>
      <c r="N420" s="103"/>
      <c r="O420" s="103"/>
      <c r="P420" s="103"/>
      <c r="Q420" s="103"/>
      <c r="R420" s="103"/>
      <c r="S420" s="103"/>
      <c r="T420" s="103"/>
      <c r="U420" s="103"/>
    </row>
    <row r="421" spans="1:21" x14ac:dyDescent="0.55000000000000004">
      <c r="A421" s="102"/>
      <c r="B421" s="102"/>
      <c r="C421" s="102"/>
      <c r="D421" s="102"/>
      <c r="E421" s="102"/>
      <c r="F421" s="102"/>
      <c r="G421" s="103"/>
      <c r="H421" s="103"/>
      <c r="I421" s="103"/>
      <c r="J421" s="103"/>
      <c r="K421" s="103"/>
      <c r="L421" s="103"/>
      <c r="M421" s="103"/>
      <c r="N421" s="103"/>
      <c r="O421" s="103"/>
      <c r="P421" s="103"/>
      <c r="Q421" s="103"/>
      <c r="R421" s="103"/>
      <c r="S421" s="103"/>
      <c r="T421" s="103"/>
      <c r="U421" s="103"/>
    </row>
    <row r="422" spans="1:21" x14ac:dyDescent="0.55000000000000004">
      <c r="A422" s="102"/>
      <c r="B422" s="102"/>
      <c r="C422" s="102"/>
      <c r="D422" s="102"/>
      <c r="E422" s="102"/>
      <c r="F422" s="102"/>
      <c r="G422" s="103"/>
      <c r="H422" s="103"/>
      <c r="I422" s="103"/>
      <c r="J422" s="103"/>
      <c r="K422" s="103"/>
      <c r="L422" s="103"/>
      <c r="M422" s="103"/>
      <c r="N422" s="103"/>
      <c r="O422" s="103"/>
      <c r="P422" s="103"/>
      <c r="Q422" s="103"/>
      <c r="R422" s="103"/>
      <c r="S422" s="103"/>
      <c r="T422" s="103"/>
      <c r="U422" s="103"/>
    </row>
    <row r="423" spans="1:21" x14ac:dyDescent="0.55000000000000004">
      <c r="A423" s="102"/>
      <c r="B423" s="102"/>
      <c r="C423" s="102"/>
      <c r="D423" s="102"/>
      <c r="E423" s="102"/>
      <c r="F423" s="102"/>
      <c r="G423" s="103"/>
      <c r="H423" s="103"/>
      <c r="I423" s="103"/>
      <c r="J423" s="103"/>
      <c r="K423" s="103"/>
      <c r="L423" s="103"/>
      <c r="M423" s="103"/>
      <c r="N423" s="103"/>
      <c r="O423" s="103"/>
      <c r="P423" s="103"/>
      <c r="Q423" s="103"/>
      <c r="R423" s="103"/>
      <c r="S423" s="103"/>
      <c r="T423" s="103"/>
      <c r="U423" s="103"/>
    </row>
    <row r="424" spans="1:21" x14ac:dyDescent="0.55000000000000004">
      <c r="A424" s="102"/>
      <c r="B424" s="102"/>
      <c r="C424" s="102"/>
      <c r="D424" s="102"/>
      <c r="E424" s="102"/>
      <c r="F424" s="102"/>
      <c r="G424" s="103"/>
      <c r="H424" s="103"/>
      <c r="I424" s="103"/>
      <c r="J424" s="103"/>
      <c r="K424" s="103"/>
      <c r="L424" s="103"/>
      <c r="M424" s="103"/>
      <c r="N424" s="103"/>
      <c r="O424" s="103"/>
      <c r="P424" s="103"/>
      <c r="Q424" s="103"/>
      <c r="R424" s="103"/>
      <c r="S424" s="103"/>
      <c r="T424" s="103"/>
      <c r="U424" s="103"/>
    </row>
    <row r="425" spans="1:21" x14ac:dyDescent="0.55000000000000004">
      <c r="A425" s="102"/>
      <c r="B425" s="102"/>
      <c r="C425" s="102"/>
      <c r="D425" s="102"/>
      <c r="E425" s="102"/>
      <c r="F425" s="102"/>
      <c r="G425" s="103"/>
      <c r="H425" s="103"/>
      <c r="I425" s="103"/>
      <c r="J425" s="103"/>
      <c r="K425" s="103"/>
      <c r="L425" s="103"/>
      <c r="M425" s="103"/>
      <c r="N425" s="103"/>
      <c r="O425" s="103"/>
      <c r="P425" s="103"/>
      <c r="Q425" s="103"/>
      <c r="R425" s="103"/>
      <c r="S425" s="103"/>
      <c r="T425" s="103"/>
      <c r="U425" s="103"/>
    </row>
    <row r="426" spans="1:21" x14ac:dyDescent="0.55000000000000004">
      <c r="A426" s="102"/>
      <c r="B426" s="102"/>
      <c r="C426" s="102"/>
      <c r="D426" s="102"/>
      <c r="E426" s="102"/>
      <c r="F426" s="102"/>
      <c r="G426" s="103"/>
      <c r="H426" s="103"/>
      <c r="I426" s="103"/>
      <c r="J426" s="103"/>
      <c r="K426" s="103"/>
      <c r="L426" s="103"/>
      <c r="M426" s="103"/>
      <c r="N426" s="103"/>
      <c r="O426" s="103"/>
      <c r="P426" s="103"/>
      <c r="Q426" s="103"/>
      <c r="R426" s="103"/>
      <c r="S426" s="103"/>
      <c r="T426" s="103"/>
      <c r="U426" s="103"/>
    </row>
    <row r="427" spans="1:21" x14ac:dyDescent="0.55000000000000004">
      <c r="A427" s="102"/>
      <c r="B427" s="102"/>
      <c r="C427" s="102"/>
      <c r="D427" s="102"/>
      <c r="E427" s="102"/>
      <c r="F427" s="102"/>
      <c r="G427" s="103"/>
      <c r="H427" s="103"/>
      <c r="I427" s="103"/>
      <c r="J427" s="103"/>
      <c r="K427" s="103"/>
      <c r="L427" s="103"/>
      <c r="M427" s="103"/>
      <c r="N427" s="103"/>
      <c r="O427" s="103"/>
      <c r="P427" s="103"/>
      <c r="Q427" s="103"/>
      <c r="R427" s="103"/>
      <c r="S427" s="103"/>
      <c r="T427" s="103"/>
      <c r="U427" s="103"/>
    </row>
    <row r="428" spans="1:21" x14ac:dyDescent="0.55000000000000004">
      <c r="A428" s="102"/>
      <c r="B428" s="102"/>
      <c r="C428" s="102"/>
      <c r="D428" s="102"/>
      <c r="E428" s="102"/>
      <c r="F428" s="102"/>
      <c r="G428" s="103"/>
      <c r="H428" s="103"/>
      <c r="I428" s="103"/>
      <c r="J428" s="103"/>
      <c r="K428" s="103"/>
      <c r="L428" s="103"/>
      <c r="M428" s="103"/>
      <c r="N428" s="103"/>
      <c r="O428" s="103"/>
      <c r="P428" s="103"/>
      <c r="Q428" s="103"/>
      <c r="R428" s="103"/>
      <c r="S428" s="103"/>
      <c r="T428" s="103"/>
      <c r="U428" s="103"/>
    </row>
    <row r="429" spans="1:21" x14ac:dyDescent="0.55000000000000004">
      <c r="A429" s="102"/>
      <c r="B429" s="102"/>
      <c r="C429" s="102"/>
      <c r="D429" s="102"/>
      <c r="E429" s="102"/>
      <c r="F429" s="102"/>
      <c r="G429" s="103"/>
      <c r="H429" s="103"/>
      <c r="I429" s="103"/>
      <c r="J429" s="103"/>
      <c r="K429" s="103"/>
      <c r="L429" s="103"/>
      <c r="M429" s="103"/>
      <c r="N429" s="103"/>
      <c r="O429" s="103"/>
      <c r="P429" s="103"/>
      <c r="Q429" s="103"/>
      <c r="R429" s="103"/>
      <c r="S429" s="103"/>
      <c r="T429" s="103"/>
      <c r="U429" s="103"/>
    </row>
    <row r="430" spans="1:21" x14ac:dyDescent="0.55000000000000004">
      <c r="A430" s="102"/>
      <c r="B430" s="102"/>
      <c r="C430" s="102"/>
      <c r="D430" s="102"/>
      <c r="E430" s="102"/>
      <c r="F430" s="102"/>
      <c r="G430" s="103"/>
      <c r="H430" s="103"/>
      <c r="I430" s="103"/>
      <c r="J430" s="103"/>
      <c r="K430" s="103"/>
      <c r="L430" s="103"/>
      <c r="M430" s="103"/>
      <c r="N430" s="103"/>
      <c r="O430" s="103"/>
      <c r="P430" s="103"/>
      <c r="Q430" s="103"/>
      <c r="R430" s="103"/>
      <c r="S430" s="103"/>
      <c r="T430" s="103"/>
      <c r="U430" s="103"/>
    </row>
    <row r="431" spans="1:21" x14ac:dyDescent="0.55000000000000004">
      <c r="A431" s="102"/>
      <c r="B431" s="102"/>
      <c r="C431" s="102"/>
      <c r="D431" s="102"/>
      <c r="E431" s="102"/>
      <c r="F431" s="102"/>
      <c r="G431" s="103"/>
      <c r="H431" s="103"/>
      <c r="I431" s="103"/>
      <c r="J431" s="103"/>
      <c r="K431" s="103"/>
      <c r="L431" s="103"/>
      <c r="M431" s="103"/>
      <c r="N431" s="103"/>
      <c r="O431" s="103"/>
      <c r="P431" s="103"/>
      <c r="Q431" s="103"/>
      <c r="R431" s="103"/>
      <c r="S431" s="103"/>
      <c r="T431" s="103"/>
      <c r="U431" s="103"/>
    </row>
    <row r="432" spans="1:21" x14ac:dyDescent="0.55000000000000004">
      <c r="A432" s="102"/>
      <c r="B432" s="102"/>
      <c r="C432" s="102"/>
      <c r="D432" s="102"/>
      <c r="E432" s="102"/>
      <c r="F432" s="102"/>
      <c r="G432" s="103"/>
      <c r="H432" s="103"/>
      <c r="I432" s="103"/>
      <c r="J432" s="103"/>
      <c r="K432" s="103"/>
      <c r="L432" s="103"/>
      <c r="M432" s="103"/>
      <c r="N432" s="103"/>
      <c r="O432" s="103"/>
      <c r="P432" s="103"/>
      <c r="Q432" s="103"/>
      <c r="R432" s="103"/>
      <c r="S432" s="103"/>
      <c r="T432" s="103"/>
      <c r="U432" s="103"/>
    </row>
    <row r="433" spans="1:21" x14ac:dyDescent="0.55000000000000004">
      <c r="A433" s="102"/>
      <c r="B433" s="102"/>
      <c r="C433" s="102"/>
      <c r="D433" s="102"/>
      <c r="E433" s="102"/>
      <c r="F433" s="102"/>
      <c r="G433" s="103"/>
      <c r="H433" s="103"/>
      <c r="I433" s="103"/>
      <c r="J433" s="103"/>
      <c r="K433" s="103"/>
      <c r="L433" s="103"/>
      <c r="M433" s="103"/>
      <c r="N433" s="103"/>
      <c r="O433" s="103"/>
      <c r="P433" s="103"/>
      <c r="Q433" s="103"/>
      <c r="R433" s="103"/>
      <c r="S433" s="103"/>
      <c r="T433" s="103"/>
      <c r="U433" s="103"/>
    </row>
    <row r="434" spans="1:21" x14ac:dyDescent="0.55000000000000004">
      <c r="A434" s="102"/>
      <c r="B434" s="102"/>
      <c r="C434" s="102"/>
      <c r="D434" s="102"/>
      <c r="E434" s="102"/>
      <c r="F434" s="102"/>
      <c r="G434" s="103"/>
      <c r="H434" s="103"/>
      <c r="I434" s="103"/>
      <c r="J434" s="103"/>
      <c r="K434" s="103"/>
      <c r="L434" s="103"/>
      <c r="M434" s="103"/>
      <c r="N434" s="103"/>
      <c r="O434" s="103"/>
      <c r="P434" s="103"/>
      <c r="Q434" s="103"/>
      <c r="R434" s="103"/>
      <c r="S434" s="103"/>
      <c r="T434" s="103"/>
      <c r="U434" s="103"/>
    </row>
    <row r="435" spans="1:21" x14ac:dyDescent="0.55000000000000004">
      <c r="A435" s="102"/>
      <c r="B435" s="102"/>
      <c r="C435" s="102"/>
      <c r="D435" s="102"/>
      <c r="E435" s="102"/>
      <c r="F435" s="102"/>
      <c r="G435" s="103"/>
      <c r="H435" s="103"/>
      <c r="I435" s="103"/>
      <c r="J435" s="103"/>
      <c r="K435" s="103"/>
      <c r="L435" s="103"/>
      <c r="M435" s="103"/>
      <c r="N435" s="103"/>
      <c r="O435" s="103"/>
      <c r="P435" s="103"/>
      <c r="Q435" s="103"/>
      <c r="R435" s="103"/>
      <c r="S435" s="103"/>
      <c r="T435" s="103"/>
      <c r="U435" s="103"/>
    </row>
    <row r="436" spans="1:21" x14ac:dyDescent="0.55000000000000004">
      <c r="A436" s="102"/>
      <c r="B436" s="102"/>
      <c r="C436" s="102"/>
      <c r="D436" s="102"/>
      <c r="E436" s="102"/>
      <c r="F436" s="102"/>
      <c r="G436" s="103"/>
      <c r="H436" s="103"/>
      <c r="I436" s="103"/>
      <c r="J436" s="103"/>
      <c r="K436" s="103"/>
      <c r="L436" s="103"/>
      <c r="M436" s="103"/>
      <c r="N436" s="103"/>
      <c r="O436" s="103"/>
      <c r="P436" s="103"/>
      <c r="Q436" s="103"/>
      <c r="R436" s="103"/>
      <c r="S436" s="103"/>
      <c r="T436" s="103"/>
      <c r="U436" s="103"/>
    </row>
    <row r="437" spans="1:21" x14ac:dyDescent="0.55000000000000004">
      <c r="A437" s="102"/>
      <c r="B437" s="102"/>
      <c r="C437" s="102"/>
      <c r="D437" s="102"/>
      <c r="E437" s="102"/>
      <c r="F437" s="102"/>
      <c r="G437" s="103"/>
      <c r="H437" s="103"/>
      <c r="I437" s="103"/>
      <c r="J437" s="103"/>
      <c r="K437" s="103"/>
      <c r="L437" s="103"/>
      <c r="M437" s="103"/>
      <c r="N437" s="103"/>
      <c r="O437" s="103"/>
      <c r="P437" s="103"/>
      <c r="Q437" s="103"/>
      <c r="R437" s="103"/>
      <c r="S437" s="103"/>
      <c r="T437" s="103"/>
      <c r="U437" s="103"/>
    </row>
    <row r="438" spans="1:21" x14ac:dyDescent="0.55000000000000004">
      <c r="A438" s="102"/>
      <c r="B438" s="102"/>
      <c r="C438" s="102"/>
      <c r="D438" s="102"/>
      <c r="E438" s="102"/>
      <c r="F438" s="102"/>
      <c r="G438" s="103"/>
      <c r="H438" s="103"/>
      <c r="I438" s="103"/>
      <c r="J438" s="103"/>
      <c r="K438" s="103"/>
      <c r="L438" s="103"/>
      <c r="M438" s="103"/>
      <c r="N438" s="103"/>
      <c r="O438" s="103"/>
      <c r="P438" s="103"/>
      <c r="Q438" s="103"/>
      <c r="R438" s="103"/>
      <c r="S438" s="103"/>
      <c r="T438" s="103"/>
      <c r="U438" s="103"/>
    </row>
    <row r="439" spans="1:21" x14ac:dyDescent="0.55000000000000004">
      <c r="A439" s="102"/>
      <c r="B439" s="102"/>
      <c r="C439" s="102"/>
      <c r="D439" s="102"/>
      <c r="E439" s="102"/>
      <c r="F439" s="102"/>
      <c r="G439" s="103"/>
      <c r="H439" s="103"/>
      <c r="I439" s="103"/>
      <c r="J439" s="103"/>
      <c r="K439" s="103"/>
      <c r="L439" s="103"/>
      <c r="M439" s="103"/>
      <c r="N439" s="103"/>
      <c r="O439" s="103"/>
      <c r="P439" s="103"/>
      <c r="Q439" s="103"/>
      <c r="R439" s="103"/>
      <c r="S439" s="103"/>
      <c r="T439" s="103"/>
      <c r="U439" s="103"/>
    </row>
    <row r="440" spans="1:21" x14ac:dyDescent="0.55000000000000004">
      <c r="A440" s="102"/>
      <c r="B440" s="102"/>
      <c r="C440" s="102"/>
      <c r="D440" s="102"/>
      <c r="E440" s="102"/>
      <c r="F440" s="102"/>
      <c r="G440" s="103"/>
      <c r="H440" s="103"/>
      <c r="I440" s="103"/>
      <c r="J440" s="103"/>
      <c r="K440" s="103"/>
      <c r="L440" s="103"/>
      <c r="M440" s="103"/>
      <c r="N440" s="103"/>
      <c r="O440" s="103"/>
      <c r="P440" s="103"/>
      <c r="Q440" s="103"/>
      <c r="R440" s="103"/>
      <c r="S440" s="103"/>
      <c r="T440" s="103"/>
      <c r="U440" s="103"/>
    </row>
    <row r="441" spans="1:21" x14ac:dyDescent="0.55000000000000004">
      <c r="A441" s="102"/>
      <c r="B441" s="102"/>
      <c r="C441" s="102"/>
      <c r="D441" s="102"/>
      <c r="E441" s="102"/>
      <c r="F441" s="102"/>
      <c r="G441" s="103"/>
      <c r="H441" s="103"/>
      <c r="I441" s="103"/>
      <c r="J441" s="103"/>
      <c r="K441" s="103"/>
      <c r="L441" s="103"/>
      <c r="M441" s="103"/>
      <c r="N441" s="103"/>
      <c r="O441" s="103"/>
      <c r="P441" s="103"/>
      <c r="Q441" s="103"/>
      <c r="R441" s="103"/>
      <c r="S441" s="103"/>
      <c r="T441" s="103"/>
      <c r="U441" s="103"/>
    </row>
    <row r="442" spans="1:21" x14ac:dyDescent="0.55000000000000004">
      <c r="A442" s="102"/>
      <c r="B442" s="102"/>
      <c r="C442" s="102"/>
      <c r="D442" s="102"/>
      <c r="E442" s="102"/>
      <c r="F442" s="102"/>
      <c r="G442" s="103"/>
      <c r="H442" s="103"/>
      <c r="I442" s="103"/>
      <c r="J442" s="103"/>
      <c r="K442" s="103"/>
      <c r="L442" s="103"/>
      <c r="M442" s="103"/>
      <c r="N442" s="103"/>
      <c r="O442" s="103"/>
      <c r="P442" s="103"/>
      <c r="Q442" s="103"/>
      <c r="R442" s="103"/>
      <c r="S442" s="103"/>
      <c r="T442" s="103"/>
      <c r="U442" s="103"/>
    </row>
    <row r="443" spans="1:21" x14ac:dyDescent="0.55000000000000004">
      <c r="A443" s="102"/>
      <c r="B443" s="102"/>
      <c r="C443" s="102"/>
      <c r="D443" s="102"/>
      <c r="E443" s="102"/>
      <c r="F443" s="102"/>
      <c r="G443" s="103"/>
      <c r="H443" s="103"/>
      <c r="I443" s="103"/>
      <c r="J443" s="103"/>
      <c r="K443" s="103"/>
      <c r="L443" s="103"/>
      <c r="M443" s="103"/>
      <c r="N443" s="103"/>
      <c r="O443" s="103"/>
      <c r="P443" s="103"/>
      <c r="Q443" s="103"/>
      <c r="R443" s="103"/>
      <c r="S443" s="103"/>
      <c r="T443" s="103"/>
      <c r="U443" s="103"/>
    </row>
    <row r="444" spans="1:21" x14ac:dyDescent="0.55000000000000004">
      <c r="A444" s="102"/>
      <c r="B444" s="102"/>
      <c r="C444" s="102"/>
      <c r="D444" s="102"/>
      <c r="E444" s="102"/>
      <c r="F444" s="102"/>
      <c r="G444" s="103"/>
      <c r="H444" s="103"/>
      <c r="I444" s="103"/>
      <c r="J444" s="103"/>
      <c r="K444" s="103"/>
      <c r="L444" s="103"/>
      <c r="M444" s="103"/>
      <c r="N444" s="103"/>
      <c r="O444" s="103"/>
      <c r="P444" s="103"/>
      <c r="Q444" s="103"/>
      <c r="R444" s="103"/>
      <c r="S444" s="103"/>
      <c r="T444" s="103"/>
      <c r="U444" s="103"/>
    </row>
    <row r="445" spans="1:21" x14ac:dyDescent="0.55000000000000004">
      <c r="A445" s="102"/>
      <c r="B445" s="102"/>
      <c r="C445" s="102"/>
      <c r="D445" s="102"/>
      <c r="E445" s="102"/>
      <c r="F445" s="102"/>
      <c r="G445" s="103"/>
      <c r="H445" s="103"/>
      <c r="I445" s="103"/>
      <c r="J445" s="103"/>
      <c r="K445" s="103"/>
      <c r="L445" s="103"/>
      <c r="M445" s="103"/>
      <c r="N445" s="103"/>
      <c r="O445" s="103"/>
      <c r="P445" s="103"/>
      <c r="Q445" s="103"/>
      <c r="R445" s="103"/>
      <c r="S445" s="103"/>
      <c r="T445" s="103"/>
      <c r="U445" s="103"/>
    </row>
    <row r="446" spans="1:21" x14ac:dyDescent="0.55000000000000004">
      <c r="A446" s="102"/>
      <c r="B446" s="102"/>
      <c r="C446" s="102"/>
      <c r="D446" s="102"/>
      <c r="E446" s="102"/>
      <c r="F446" s="102"/>
      <c r="G446" s="103"/>
      <c r="H446" s="103"/>
      <c r="I446" s="103"/>
      <c r="J446" s="103"/>
      <c r="K446" s="103"/>
      <c r="L446" s="103"/>
      <c r="M446" s="103"/>
      <c r="N446" s="103"/>
      <c r="O446" s="103"/>
      <c r="P446" s="103"/>
      <c r="Q446" s="103"/>
      <c r="R446" s="103"/>
      <c r="S446" s="103"/>
      <c r="T446" s="103"/>
      <c r="U446" s="103"/>
    </row>
    <row r="447" spans="1:21" x14ac:dyDescent="0.55000000000000004">
      <c r="A447" s="102"/>
      <c r="B447" s="102"/>
      <c r="C447" s="102"/>
      <c r="D447" s="102"/>
      <c r="E447" s="102"/>
      <c r="F447" s="102"/>
      <c r="G447" s="103"/>
      <c r="H447" s="103"/>
      <c r="I447" s="103"/>
      <c r="J447" s="103"/>
      <c r="K447" s="103"/>
      <c r="L447" s="103"/>
      <c r="M447" s="103"/>
      <c r="N447" s="103"/>
      <c r="O447" s="103"/>
      <c r="P447" s="103"/>
      <c r="Q447" s="103"/>
      <c r="R447" s="103"/>
      <c r="S447" s="103"/>
      <c r="T447" s="103"/>
      <c r="U447" s="103"/>
    </row>
    <row r="448" spans="1:21" x14ac:dyDescent="0.55000000000000004">
      <c r="A448" s="102"/>
      <c r="B448" s="102"/>
      <c r="C448" s="102"/>
      <c r="D448" s="102"/>
      <c r="E448" s="102"/>
      <c r="F448" s="102"/>
      <c r="G448" s="103"/>
      <c r="H448" s="103"/>
      <c r="I448" s="103"/>
      <c r="J448" s="103"/>
      <c r="K448" s="103"/>
      <c r="L448" s="103"/>
      <c r="M448" s="103"/>
      <c r="N448" s="103"/>
      <c r="O448" s="103"/>
      <c r="P448" s="103"/>
      <c r="Q448" s="103"/>
      <c r="R448" s="103"/>
      <c r="S448" s="103"/>
      <c r="T448" s="103"/>
      <c r="U448" s="103"/>
    </row>
    <row r="449" spans="1:21" x14ac:dyDescent="0.55000000000000004">
      <c r="A449" s="102"/>
      <c r="B449" s="102"/>
      <c r="C449" s="102"/>
      <c r="D449" s="102"/>
      <c r="E449" s="102"/>
      <c r="F449" s="102"/>
      <c r="G449" s="103"/>
      <c r="H449" s="103"/>
      <c r="I449" s="103"/>
      <c r="J449" s="103"/>
      <c r="K449" s="103"/>
      <c r="L449" s="103"/>
      <c r="M449" s="103"/>
      <c r="N449" s="103"/>
      <c r="O449" s="103"/>
      <c r="P449" s="103"/>
      <c r="Q449" s="103"/>
      <c r="R449" s="103"/>
      <c r="S449" s="103"/>
      <c r="T449" s="103"/>
      <c r="U449" s="103"/>
    </row>
    <row r="450" spans="1:21" x14ac:dyDescent="0.55000000000000004">
      <c r="A450" s="102"/>
      <c r="B450" s="102"/>
      <c r="C450" s="102"/>
      <c r="D450" s="102"/>
      <c r="E450" s="102"/>
      <c r="F450" s="102"/>
      <c r="G450" s="103"/>
      <c r="H450" s="103"/>
      <c r="I450" s="103"/>
      <c r="J450" s="103"/>
      <c r="K450" s="103"/>
      <c r="L450" s="103"/>
      <c r="M450" s="103"/>
      <c r="N450" s="103"/>
      <c r="O450" s="103"/>
      <c r="P450" s="103"/>
      <c r="Q450" s="103"/>
      <c r="R450" s="103"/>
      <c r="S450" s="103"/>
      <c r="T450" s="103"/>
      <c r="U450" s="103"/>
    </row>
    <row r="451" spans="1:21" x14ac:dyDescent="0.55000000000000004">
      <c r="A451" s="102"/>
      <c r="B451" s="102"/>
      <c r="C451" s="102"/>
      <c r="D451" s="102"/>
      <c r="E451" s="102"/>
      <c r="F451" s="102"/>
      <c r="G451" s="103"/>
      <c r="H451" s="103"/>
      <c r="I451" s="103"/>
      <c r="J451" s="103"/>
      <c r="K451" s="103"/>
      <c r="L451" s="103"/>
      <c r="M451" s="103"/>
      <c r="N451" s="103"/>
      <c r="O451" s="103"/>
      <c r="P451" s="103"/>
      <c r="Q451" s="103"/>
      <c r="R451" s="103"/>
      <c r="S451" s="103"/>
      <c r="T451" s="103"/>
      <c r="U451" s="103"/>
    </row>
    <row r="452" spans="1:21" x14ac:dyDescent="0.55000000000000004">
      <c r="A452" s="102"/>
      <c r="B452" s="102"/>
      <c r="C452" s="102"/>
      <c r="D452" s="102"/>
      <c r="E452" s="102"/>
      <c r="F452" s="102"/>
      <c r="G452" s="103"/>
      <c r="H452" s="103"/>
      <c r="I452" s="103"/>
      <c r="J452" s="103"/>
      <c r="K452" s="103"/>
      <c r="L452" s="103"/>
      <c r="M452" s="103"/>
      <c r="N452" s="103"/>
      <c r="O452" s="103"/>
      <c r="P452" s="103"/>
      <c r="Q452" s="103"/>
      <c r="R452" s="103"/>
      <c r="S452" s="103"/>
      <c r="T452" s="103"/>
      <c r="U452" s="103"/>
    </row>
    <row r="453" spans="1:21" x14ac:dyDescent="0.55000000000000004">
      <c r="A453" s="102"/>
      <c r="B453" s="102"/>
      <c r="C453" s="102"/>
      <c r="D453" s="102"/>
      <c r="E453" s="102"/>
      <c r="F453" s="102"/>
      <c r="G453" s="103"/>
      <c r="H453" s="103"/>
      <c r="I453" s="103"/>
      <c r="J453" s="103"/>
      <c r="K453" s="103"/>
      <c r="L453" s="103"/>
      <c r="M453" s="103"/>
      <c r="N453" s="103"/>
      <c r="O453" s="103"/>
      <c r="P453" s="103"/>
      <c r="Q453" s="103"/>
      <c r="R453" s="103"/>
      <c r="S453" s="103"/>
      <c r="T453" s="103"/>
      <c r="U453" s="103"/>
    </row>
    <row r="454" spans="1:21" x14ac:dyDescent="0.55000000000000004">
      <c r="A454" s="102"/>
      <c r="B454" s="102"/>
      <c r="C454" s="102"/>
      <c r="D454" s="102"/>
      <c r="E454" s="102"/>
      <c r="F454" s="102"/>
      <c r="G454" s="103"/>
      <c r="H454" s="103"/>
      <c r="I454" s="103"/>
      <c r="J454" s="103"/>
      <c r="K454" s="103"/>
      <c r="L454" s="103"/>
      <c r="M454" s="103"/>
      <c r="N454" s="103"/>
      <c r="O454" s="103"/>
      <c r="P454" s="103"/>
      <c r="Q454" s="103"/>
      <c r="R454" s="103"/>
      <c r="S454" s="103"/>
      <c r="T454" s="103"/>
      <c r="U454" s="103"/>
    </row>
    <row r="455" spans="1:21" x14ac:dyDescent="0.55000000000000004">
      <c r="A455" s="102"/>
      <c r="B455" s="102"/>
      <c r="C455" s="102"/>
      <c r="D455" s="102"/>
      <c r="E455" s="102"/>
      <c r="F455" s="102"/>
      <c r="G455" s="103"/>
      <c r="H455" s="103"/>
      <c r="I455" s="103"/>
      <c r="J455" s="103"/>
      <c r="K455" s="103"/>
      <c r="L455" s="103"/>
      <c r="M455" s="103"/>
      <c r="N455" s="103"/>
      <c r="O455" s="103"/>
      <c r="P455" s="103"/>
      <c r="Q455" s="103"/>
      <c r="R455" s="103"/>
      <c r="S455" s="103"/>
      <c r="T455" s="103"/>
      <c r="U455" s="103"/>
    </row>
    <row r="456" spans="1:21" x14ac:dyDescent="0.55000000000000004">
      <c r="A456" s="102"/>
      <c r="B456" s="102"/>
      <c r="C456" s="102"/>
      <c r="D456" s="102"/>
      <c r="E456" s="102"/>
      <c r="F456" s="102"/>
      <c r="G456" s="103"/>
      <c r="H456" s="103"/>
      <c r="I456" s="103"/>
      <c r="J456" s="103"/>
      <c r="K456" s="103"/>
      <c r="L456" s="103"/>
      <c r="M456" s="103"/>
      <c r="N456" s="103"/>
      <c r="O456" s="103"/>
      <c r="P456" s="103"/>
      <c r="Q456" s="103"/>
      <c r="R456" s="103"/>
      <c r="S456" s="103"/>
      <c r="T456" s="103"/>
      <c r="U456" s="103"/>
    </row>
    <row r="457" spans="1:21" x14ac:dyDescent="0.55000000000000004">
      <c r="A457" s="102"/>
      <c r="B457" s="102"/>
      <c r="C457" s="102"/>
      <c r="D457" s="102"/>
      <c r="E457" s="102"/>
      <c r="F457" s="102"/>
      <c r="G457" s="103"/>
      <c r="H457" s="103"/>
      <c r="I457" s="103"/>
      <c r="J457" s="103"/>
      <c r="K457" s="103"/>
      <c r="L457" s="103"/>
      <c r="M457" s="103"/>
      <c r="N457" s="103"/>
      <c r="O457" s="103"/>
      <c r="P457" s="103"/>
      <c r="Q457" s="103"/>
      <c r="R457" s="103"/>
      <c r="S457" s="103"/>
      <c r="T457" s="103"/>
      <c r="U457" s="103"/>
    </row>
    <row r="458" spans="1:21" x14ac:dyDescent="0.55000000000000004">
      <c r="A458" s="102"/>
      <c r="B458" s="102"/>
      <c r="C458" s="102"/>
      <c r="D458" s="102"/>
      <c r="E458" s="102"/>
      <c r="F458" s="102"/>
      <c r="G458" s="103"/>
      <c r="H458" s="103"/>
      <c r="I458" s="103"/>
      <c r="J458" s="103"/>
      <c r="K458" s="103"/>
      <c r="L458" s="103"/>
      <c r="M458" s="103"/>
      <c r="N458" s="103"/>
      <c r="O458" s="103"/>
      <c r="P458" s="103"/>
      <c r="Q458" s="103"/>
      <c r="R458" s="103"/>
      <c r="S458" s="103"/>
      <c r="T458" s="103"/>
      <c r="U458" s="103"/>
    </row>
    <row r="459" spans="1:21" x14ac:dyDescent="0.55000000000000004">
      <c r="A459" s="102"/>
      <c r="B459" s="102"/>
      <c r="C459" s="102"/>
      <c r="D459" s="102"/>
      <c r="E459" s="102"/>
      <c r="F459" s="102"/>
      <c r="G459" s="103"/>
      <c r="H459" s="103"/>
      <c r="I459" s="103"/>
      <c r="J459" s="103"/>
      <c r="K459" s="103"/>
      <c r="L459" s="103"/>
      <c r="M459" s="103"/>
      <c r="N459" s="103"/>
      <c r="O459" s="103"/>
      <c r="P459" s="103"/>
      <c r="Q459" s="103"/>
      <c r="R459" s="103"/>
      <c r="S459" s="103"/>
      <c r="T459" s="103"/>
      <c r="U459" s="103"/>
    </row>
    <row r="460" spans="1:21" x14ac:dyDescent="0.55000000000000004">
      <c r="A460" s="102"/>
      <c r="B460" s="102"/>
      <c r="C460" s="102"/>
      <c r="D460" s="102"/>
      <c r="E460" s="102"/>
      <c r="F460" s="102"/>
      <c r="G460" s="103"/>
      <c r="H460" s="103"/>
      <c r="I460" s="103"/>
      <c r="J460" s="103"/>
      <c r="K460" s="103"/>
      <c r="L460" s="103"/>
      <c r="M460" s="103"/>
      <c r="N460" s="103"/>
      <c r="O460" s="103"/>
      <c r="P460" s="103"/>
      <c r="Q460" s="103"/>
      <c r="R460" s="103"/>
      <c r="S460" s="103"/>
      <c r="T460" s="103"/>
      <c r="U460" s="103"/>
    </row>
    <row r="461" spans="1:21" x14ac:dyDescent="0.55000000000000004">
      <c r="A461" s="102"/>
      <c r="B461" s="102"/>
      <c r="C461" s="102"/>
      <c r="D461" s="102"/>
      <c r="E461" s="102"/>
      <c r="F461" s="102"/>
      <c r="G461" s="103"/>
      <c r="H461" s="103"/>
      <c r="I461" s="103"/>
      <c r="J461" s="103"/>
      <c r="K461" s="103"/>
      <c r="L461" s="103"/>
      <c r="M461" s="103"/>
      <c r="N461" s="103"/>
      <c r="O461" s="103"/>
      <c r="P461" s="103"/>
      <c r="Q461" s="103"/>
      <c r="R461" s="103"/>
      <c r="S461" s="103"/>
      <c r="T461" s="103"/>
      <c r="U461" s="103"/>
    </row>
    <row r="462" spans="1:21" x14ac:dyDescent="0.55000000000000004">
      <c r="A462" s="102"/>
      <c r="B462" s="102"/>
      <c r="C462" s="102"/>
      <c r="D462" s="102"/>
      <c r="E462" s="102"/>
      <c r="F462" s="102"/>
      <c r="G462" s="103"/>
      <c r="H462" s="103"/>
      <c r="I462" s="103"/>
      <c r="J462" s="103"/>
      <c r="K462" s="103"/>
      <c r="L462" s="103"/>
      <c r="M462" s="103"/>
      <c r="N462" s="103"/>
      <c r="O462" s="103"/>
      <c r="P462" s="103"/>
      <c r="Q462" s="103"/>
      <c r="R462" s="103"/>
      <c r="S462" s="103"/>
      <c r="T462" s="103"/>
      <c r="U462" s="103"/>
    </row>
    <row r="463" spans="1:21" x14ac:dyDescent="0.55000000000000004">
      <c r="A463" s="102"/>
      <c r="B463" s="102"/>
      <c r="C463" s="102"/>
      <c r="D463" s="102"/>
      <c r="E463" s="102"/>
      <c r="F463" s="102"/>
      <c r="G463" s="103"/>
      <c r="H463" s="103"/>
      <c r="I463" s="103"/>
      <c r="J463" s="103"/>
      <c r="K463" s="103"/>
      <c r="L463" s="103"/>
      <c r="M463" s="103"/>
      <c r="N463" s="103"/>
      <c r="O463" s="103"/>
      <c r="P463" s="103"/>
      <c r="Q463" s="103"/>
      <c r="R463" s="103"/>
      <c r="S463" s="103"/>
      <c r="T463" s="103"/>
      <c r="U463" s="103"/>
    </row>
    <row r="464" spans="1:21" x14ac:dyDescent="0.55000000000000004">
      <c r="A464" s="102"/>
      <c r="B464" s="102"/>
      <c r="C464" s="102"/>
      <c r="D464" s="102"/>
      <c r="E464" s="102"/>
      <c r="F464" s="102"/>
      <c r="G464" s="103"/>
      <c r="H464" s="103"/>
      <c r="I464" s="103"/>
      <c r="J464" s="103"/>
      <c r="K464" s="103"/>
      <c r="L464" s="103"/>
      <c r="M464" s="103"/>
      <c r="N464" s="103"/>
      <c r="O464" s="103"/>
      <c r="P464" s="103"/>
      <c r="Q464" s="103"/>
      <c r="R464" s="103"/>
      <c r="S464" s="103"/>
      <c r="T464" s="103"/>
      <c r="U464" s="103"/>
    </row>
    <row r="465" spans="1:21" x14ac:dyDescent="0.55000000000000004">
      <c r="A465" s="102"/>
      <c r="B465" s="102"/>
      <c r="C465" s="102"/>
      <c r="D465" s="102"/>
      <c r="E465" s="102"/>
      <c r="F465" s="102"/>
      <c r="G465" s="103"/>
      <c r="H465" s="103"/>
      <c r="I465" s="103"/>
      <c r="J465" s="103"/>
      <c r="K465" s="103"/>
      <c r="L465" s="103"/>
      <c r="M465" s="103"/>
      <c r="N465" s="103"/>
      <c r="O465" s="103"/>
      <c r="P465" s="103"/>
      <c r="Q465" s="103"/>
      <c r="R465" s="103"/>
      <c r="S465" s="103"/>
      <c r="T465" s="103"/>
      <c r="U465" s="103"/>
    </row>
    <row r="466" spans="1:21" x14ac:dyDescent="0.55000000000000004">
      <c r="A466" s="102"/>
      <c r="B466" s="102"/>
      <c r="C466" s="102"/>
      <c r="D466" s="102"/>
      <c r="E466" s="102"/>
      <c r="F466" s="102"/>
      <c r="G466" s="103"/>
      <c r="H466" s="103"/>
      <c r="I466" s="103"/>
      <c r="J466" s="103"/>
      <c r="K466" s="103"/>
      <c r="L466" s="103"/>
      <c r="M466" s="103"/>
      <c r="N466" s="103"/>
      <c r="O466" s="103"/>
      <c r="P466" s="103"/>
      <c r="Q466" s="103"/>
      <c r="R466" s="103"/>
      <c r="S466" s="103"/>
      <c r="T466" s="103"/>
      <c r="U466" s="103"/>
    </row>
    <row r="467" spans="1:21" x14ac:dyDescent="0.55000000000000004">
      <c r="A467" s="102"/>
      <c r="B467" s="102"/>
      <c r="C467" s="102"/>
      <c r="D467" s="102"/>
      <c r="E467" s="102"/>
      <c r="F467" s="102"/>
      <c r="G467" s="103"/>
      <c r="H467" s="103"/>
      <c r="I467" s="103"/>
      <c r="J467" s="103"/>
      <c r="K467" s="103"/>
      <c r="L467" s="103"/>
      <c r="M467" s="103"/>
      <c r="N467" s="103"/>
      <c r="O467" s="103"/>
      <c r="P467" s="103"/>
      <c r="Q467" s="103"/>
      <c r="R467" s="103"/>
      <c r="S467" s="103"/>
      <c r="T467" s="103"/>
      <c r="U467" s="103"/>
    </row>
    <row r="468" spans="1:21" x14ac:dyDescent="0.55000000000000004">
      <c r="A468" s="102"/>
      <c r="B468" s="102"/>
      <c r="C468" s="102"/>
      <c r="D468" s="102"/>
      <c r="E468" s="102"/>
      <c r="F468" s="102"/>
      <c r="G468" s="103"/>
      <c r="H468" s="103"/>
      <c r="I468" s="103"/>
      <c r="J468" s="103"/>
      <c r="K468" s="103"/>
      <c r="L468" s="103"/>
      <c r="M468" s="103"/>
      <c r="N468" s="103"/>
      <c r="O468" s="103"/>
      <c r="P468" s="103"/>
      <c r="Q468" s="103"/>
      <c r="R468" s="103"/>
      <c r="S468" s="103"/>
      <c r="T468" s="103"/>
      <c r="U468" s="103"/>
    </row>
    <row r="469" spans="1:21" x14ac:dyDescent="0.55000000000000004">
      <c r="A469" s="102"/>
      <c r="B469" s="102"/>
      <c r="C469" s="102"/>
      <c r="D469" s="102"/>
      <c r="E469" s="102"/>
      <c r="F469" s="102"/>
      <c r="G469" s="103"/>
      <c r="H469" s="103"/>
      <c r="I469" s="103"/>
      <c r="J469" s="103"/>
      <c r="K469" s="103"/>
      <c r="L469" s="103"/>
      <c r="M469" s="103"/>
      <c r="N469" s="103"/>
      <c r="O469" s="103"/>
      <c r="P469" s="103"/>
      <c r="Q469" s="103"/>
      <c r="R469" s="103"/>
      <c r="S469" s="103"/>
      <c r="T469" s="103"/>
      <c r="U469" s="103"/>
    </row>
    <row r="470" spans="1:21" x14ac:dyDescent="0.55000000000000004">
      <c r="A470" s="102"/>
      <c r="B470" s="102"/>
      <c r="C470" s="102"/>
      <c r="D470" s="102"/>
      <c r="E470" s="102"/>
      <c r="F470" s="102"/>
      <c r="G470" s="103"/>
      <c r="H470" s="103"/>
      <c r="I470" s="103"/>
      <c r="J470" s="103"/>
      <c r="K470" s="103"/>
      <c r="L470" s="103"/>
      <c r="M470" s="103"/>
      <c r="N470" s="103"/>
      <c r="O470" s="103"/>
      <c r="P470" s="103"/>
      <c r="Q470" s="103"/>
      <c r="R470" s="103"/>
      <c r="S470" s="103"/>
      <c r="T470" s="103"/>
      <c r="U470" s="103"/>
    </row>
    <row r="471" spans="1:21" x14ac:dyDescent="0.55000000000000004">
      <c r="A471" s="102"/>
      <c r="B471" s="102"/>
      <c r="C471" s="102"/>
      <c r="D471" s="102"/>
      <c r="E471" s="102"/>
      <c r="F471" s="102"/>
      <c r="G471" s="103"/>
      <c r="H471" s="103"/>
      <c r="I471" s="103"/>
      <c r="J471" s="103"/>
      <c r="K471" s="103"/>
      <c r="L471" s="103"/>
      <c r="M471" s="103"/>
      <c r="N471" s="103"/>
      <c r="O471" s="103"/>
      <c r="P471" s="103"/>
      <c r="Q471" s="103"/>
      <c r="R471" s="103"/>
      <c r="S471" s="103"/>
      <c r="T471" s="103"/>
      <c r="U471" s="103"/>
    </row>
    <row r="472" spans="1:21" x14ac:dyDescent="0.55000000000000004">
      <c r="A472" s="102"/>
      <c r="B472" s="102"/>
      <c r="C472" s="102"/>
      <c r="D472" s="102"/>
      <c r="E472" s="102"/>
      <c r="F472" s="102"/>
      <c r="G472" s="103"/>
      <c r="H472" s="103"/>
      <c r="I472" s="103"/>
      <c r="J472" s="103"/>
      <c r="K472" s="103"/>
      <c r="L472" s="103"/>
      <c r="M472" s="103"/>
      <c r="N472" s="103"/>
      <c r="O472" s="103"/>
      <c r="P472" s="103"/>
      <c r="Q472" s="103"/>
      <c r="R472" s="103"/>
      <c r="S472" s="103"/>
      <c r="T472" s="103"/>
      <c r="U472" s="103"/>
    </row>
    <row r="473" spans="1:21" x14ac:dyDescent="0.55000000000000004">
      <c r="A473" s="102"/>
      <c r="B473" s="102"/>
      <c r="C473" s="102"/>
      <c r="D473" s="102"/>
      <c r="E473" s="102"/>
      <c r="F473" s="102"/>
      <c r="G473" s="103"/>
      <c r="H473" s="103"/>
      <c r="I473" s="103"/>
      <c r="J473" s="103"/>
      <c r="K473" s="103"/>
      <c r="L473" s="103"/>
      <c r="M473" s="103"/>
      <c r="N473" s="103"/>
      <c r="O473" s="103"/>
      <c r="P473" s="103"/>
      <c r="Q473" s="103"/>
      <c r="R473" s="103"/>
      <c r="S473" s="103"/>
      <c r="T473" s="103"/>
      <c r="U473" s="103"/>
    </row>
    <row r="474" spans="1:21" x14ac:dyDescent="0.55000000000000004">
      <c r="A474" s="102"/>
      <c r="B474" s="102"/>
      <c r="C474" s="102"/>
      <c r="D474" s="102"/>
      <c r="E474" s="102"/>
      <c r="F474" s="102"/>
      <c r="G474" s="103"/>
      <c r="H474" s="103"/>
      <c r="I474" s="103"/>
      <c r="J474" s="103"/>
      <c r="K474" s="103"/>
      <c r="L474" s="103"/>
      <c r="M474" s="103"/>
      <c r="N474" s="103"/>
      <c r="O474" s="103"/>
      <c r="P474" s="103"/>
      <c r="Q474" s="103"/>
      <c r="R474" s="103"/>
      <c r="S474" s="103"/>
      <c r="T474" s="103"/>
      <c r="U474" s="103"/>
    </row>
    <row r="475" spans="1:21" x14ac:dyDescent="0.55000000000000004">
      <c r="A475" s="102"/>
      <c r="B475" s="102"/>
      <c r="C475" s="102"/>
      <c r="D475" s="102"/>
      <c r="E475" s="102"/>
      <c r="F475" s="102"/>
      <c r="G475" s="103"/>
      <c r="H475" s="103"/>
      <c r="I475" s="103"/>
      <c r="J475" s="103"/>
      <c r="K475" s="103"/>
      <c r="L475" s="103"/>
      <c r="M475" s="103"/>
      <c r="N475" s="103"/>
      <c r="O475" s="103"/>
      <c r="P475" s="103"/>
      <c r="Q475" s="103"/>
      <c r="R475" s="103"/>
      <c r="S475" s="103"/>
      <c r="T475" s="103"/>
      <c r="U475" s="103"/>
    </row>
    <row r="476" spans="1:21" x14ac:dyDescent="0.55000000000000004">
      <c r="A476" s="102"/>
      <c r="B476" s="102"/>
      <c r="C476" s="102"/>
      <c r="D476" s="102"/>
      <c r="E476" s="102"/>
      <c r="F476" s="102"/>
      <c r="G476" s="103"/>
      <c r="H476" s="103"/>
      <c r="I476" s="103"/>
      <c r="J476" s="103"/>
      <c r="K476" s="103"/>
      <c r="L476" s="103"/>
      <c r="M476" s="103"/>
      <c r="N476" s="103"/>
      <c r="O476" s="103"/>
      <c r="P476" s="103"/>
      <c r="Q476" s="103"/>
      <c r="R476" s="103"/>
      <c r="S476" s="103"/>
      <c r="T476" s="103"/>
      <c r="U476" s="103"/>
    </row>
    <row r="477" spans="1:21" x14ac:dyDescent="0.55000000000000004">
      <c r="A477" s="102"/>
      <c r="B477" s="102"/>
      <c r="C477" s="102"/>
      <c r="D477" s="102"/>
      <c r="E477" s="102"/>
      <c r="F477" s="102"/>
      <c r="G477" s="103"/>
      <c r="H477" s="103"/>
      <c r="I477" s="103"/>
      <c r="J477" s="103"/>
      <c r="K477" s="103"/>
      <c r="L477" s="103"/>
      <c r="M477" s="103"/>
      <c r="N477" s="103"/>
      <c r="O477" s="103"/>
      <c r="P477" s="103"/>
      <c r="Q477" s="103"/>
      <c r="R477" s="103"/>
      <c r="S477" s="103"/>
      <c r="T477" s="103"/>
      <c r="U477" s="103"/>
    </row>
    <row r="478" spans="1:21" x14ac:dyDescent="0.55000000000000004">
      <c r="A478" s="102"/>
      <c r="B478" s="102"/>
      <c r="C478" s="102"/>
      <c r="D478" s="102"/>
      <c r="E478" s="102"/>
      <c r="F478" s="102"/>
      <c r="G478" s="103"/>
      <c r="H478" s="103"/>
      <c r="I478" s="103"/>
      <c r="J478" s="103"/>
      <c r="K478" s="103"/>
      <c r="L478" s="103"/>
      <c r="M478" s="103"/>
      <c r="N478" s="103"/>
      <c r="O478" s="103"/>
      <c r="P478" s="103"/>
      <c r="Q478" s="103"/>
      <c r="R478" s="103"/>
      <c r="S478" s="103"/>
      <c r="T478" s="103"/>
      <c r="U478" s="103"/>
    </row>
    <row r="479" spans="1:21" x14ac:dyDescent="0.55000000000000004">
      <c r="A479" s="102"/>
      <c r="B479" s="102"/>
      <c r="C479" s="102"/>
      <c r="D479" s="102"/>
      <c r="E479" s="102"/>
      <c r="F479" s="102"/>
      <c r="G479" s="103"/>
      <c r="H479" s="103"/>
      <c r="I479" s="103"/>
      <c r="J479" s="103"/>
      <c r="K479" s="103"/>
      <c r="L479" s="103"/>
      <c r="M479" s="103"/>
      <c r="N479" s="103"/>
      <c r="O479" s="103"/>
      <c r="P479" s="103"/>
      <c r="Q479" s="103"/>
      <c r="R479" s="103"/>
      <c r="S479" s="103"/>
      <c r="T479" s="103"/>
      <c r="U479" s="103"/>
    </row>
    <row r="480" spans="1:21" x14ac:dyDescent="0.55000000000000004">
      <c r="A480" s="102"/>
      <c r="B480" s="102"/>
      <c r="C480" s="102"/>
      <c r="D480" s="102"/>
      <c r="E480" s="102"/>
      <c r="F480" s="102"/>
      <c r="G480" s="103"/>
      <c r="H480" s="103"/>
      <c r="I480" s="103"/>
      <c r="J480" s="103"/>
      <c r="K480" s="103"/>
      <c r="L480" s="103"/>
      <c r="M480" s="103"/>
      <c r="N480" s="103"/>
      <c r="O480" s="103"/>
      <c r="P480" s="103"/>
      <c r="Q480" s="103"/>
      <c r="R480" s="103"/>
      <c r="S480" s="103"/>
      <c r="T480" s="103"/>
      <c r="U480" s="103"/>
    </row>
    <row r="481" spans="1:21" x14ac:dyDescent="0.55000000000000004">
      <c r="A481" s="102"/>
      <c r="B481" s="102"/>
      <c r="C481" s="102"/>
      <c r="D481" s="102"/>
      <c r="E481" s="102"/>
      <c r="F481" s="102"/>
      <c r="G481" s="103"/>
      <c r="H481" s="103"/>
      <c r="I481" s="103"/>
      <c r="J481" s="103"/>
      <c r="K481" s="103"/>
      <c r="L481" s="103"/>
      <c r="M481" s="103"/>
      <c r="N481" s="103"/>
      <c r="O481" s="103"/>
      <c r="P481" s="103"/>
      <c r="Q481" s="103"/>
      <c r="R481" s="103"/>
      <c r="S481" s="103"/>
      <c r="T481" s="103"/>
      <c r="U481" s="103"/>
    </row>
    <row r="482" spans="1:21" x14ac:dyDescent="0.55000000000000004">
      <c r="A482" s="102"/>
      <c r="B482" s="102"/>
      <c r="C482" s="102"/>
      <c r="D482" s="102"/>
      <c r="E482" s="102"/>
      <c r="F482" s="102"/>
      <c r="G482" s="103"/>
      <c r="H482" s="103"/>
      <c r="I482" s="103"/>
      <c r="J482" s="103"/>
      <c r="K482" s="103"/>
      <c r="L482" s="103"/>
      <c r="M482" s="103"/>
      <c r="N482" s="103"/>
      <c r="O482" s="103"/>
      <c r="P482" s="103"/>
      <c r="Q482" s="103"/>
      <c r="R482" s="103"/>
      <c r="S482" s="103"/>
      <c r="T482" s="103"/>
      <c r="U482" s="103"/>
    </row>
    <row r="483" spans="1:21" x14ac:dyDescent="0.55000000000000004">
      <c r="A483" s="102"/>
      <c r="B483" s="102"/>
      <c r="C483" s="102"/>
      <c r="D483" s="102"/>
      <c r="E483" s="102"/>
      <c r="F483" s="102"/>
      <c r="G483" s="103"/>
      <c r="H483" s="103"/>
      <c r="I483" s="103"/>
      <c r="J483" s="103"/>
      <c r="K483" s="103"/>
      <c r="L483" s="103"/>
      <c r="M483" s="103"/>
      <c r="N483" s="103"/>
      <c r="O483" s="103"/>
      <c r="P483" s="103"/>
      <c r="Q483" s="103"/>
      <c r="R483" s="103"/>
      <c r="S483" s="103"/>
      <c r="T483" s="103"/>
      <c r="U483" s="103"/>
    </row>
    <row r="484" spans="1:21" x14ac:dyDescent="0.55000000000000004">
      <c r="A484" s="102"/>
      <c r="B484" s="102"/>
      <c r="C484" s="102"/>
      <c r="D484" s="102"/>
      <c r="E484" s="102"/>
      <c r="F484" s="102"/>
      <c r="G484" s="103"/>
      <c r="H484" s="103"/>
      <c r="I484" s="103"/>
      <c r="J484" s="103"/>
      <c r="K484" s="103"/>
      <c r="L484" s="103"/>
      <c r="M484" s="103"/>
      <c r="N484" s="103"/>
      <c r="O484" s="103"/>
      <c r="P484" s="103"/>
      <c r="Q484" s="103"/>
      <c r="R484" s="103"/>
      <c r="S484" s="103"/>
      <c r="T484" s="103"/>
      <c r="U484" s="103"/>
    </row>
    <row r="485" spans="1:21" x14ac:dyDescent="0.55000000000000004">
      <c r="A485" s="102"/>
      <c r="B485" s="102"/>
      <c r="C485" s="102"/>
      <c r="D485" s="102"/>
      <c r="E485" s="102"/>
      <c r="F485" s="102"/>
      <c r="G485" s="103"/>
      <c r="H485" s="103"/>
      <c r="I485" s="103"/>
      <c r="J485" s="103"/>
      <c r="K485" s="103"/>
      <c r="L485" s="103"/>
      <c r="M485" s="103"/>
      <c r="N485" s="103"/>
      <c r="O485" s="103"/>
      <c r="P485" s="103"/>
      <c r="Q485" s="103"/>
      <c r="R485" s="103"/>
      <c r="S485" s="103"/>
      <c r="T485" s="103"/>
      <c r="U485" s="103"/>
    </row>
    <row r="486" spans="1:21" x14ac:dyDescent="0.55000000000000004">
      <c r="A486" s="102"/>
      <c r="B486" s="102"/>
      <c r="C486" s="102"/>
      <c r="D486" s="102"/>
      <c r="E486" s="102"/>
      <c r="F486" s="102"/>
      <c r="G486" s="103"/>
      <c r="H486" s="103"/>
      <c r="I486" s="103"/>
      <c r="J486" s="103"/>
      <c r="K486" s="103"/>
      <c r="L486" s="103"/>
      <c r="M486" s="103"/>
      <c r="N486" s="103"/>
      <c r="O486" s="103"/>
      <c r="P486" s="103"/>
      <c r="Q486" s="103"/>
      <c r="R486" s="103"/>
      <c r="S486" s="103"/>
      <c r="T486" s="103"/>
      <c r="U486" s="103"/>
    </row>
    <row r="487" spans="1:21" x14ac:dyDescent="0.55000000000000004">
      <c r="A487" s="102"/>
      <c r="B487" s="102"/>
      <c r="C487" s="102"/>
      <c r="D487" s="102"/>
      <c r="E487" s="102"/>
      <c r="F487" s="102"/>
      <c r="G487" s="103"/>
      <c r="H487" s="103"/>
      <c r="I487" s="103"/>
      <c r="J487" s="103"/>
      <c r="K487" s="103"/>
      <c r="L487" s="103"/>
      <c r="M487" s="103"/>
      <c r="N487" s="103"/>
      <c r="O487" s="103"/>
      <c r="P487" s="103"/>
      <c r="Q487" s="103"/>
      <c r="R487" s="103"/>
      <c r="S487" s="103"/>
      <c r="T487" s="103"/>
      <c r="U487" s="103"/>
    </row>
    <row r="488" spans="1:21" x14ac:dyDescent="0.55000000000000004">
      <c r="A488" s="102"/>
      <c r="B488" s="102"/>
      <c r="C488" s="102"/>
      <c r="D488" s="102"/>
      <c r="E488" s="102"/>
      <c r="F488" s="102"/>
      <c r="G488" s="103"/>
      <c r="H488" s="103"/>
      <c r="I488" s="103"/>
      <c r="J488" s="103"/>
      <c r="K488" s="103"/>
      <c r="L488" s="103"/>
      <c r="M488" s="103"/>
      <c r="N488" s="103"/>
      <c r="O488" s="103"/>
      <c r="P488" s="103"/>
      <c r="Q488" s="103"/>
      <c r="R488" s="103"/>
      <c r="S488" s="103"/>
      <c r="T488" s="103"/>
      <c r="U488" s="103"/>
    </row>
    <row r="489" spans="1:21" x14ac:dyDescent="0.55000000000000004">
      <c r="A489" s="102"/>
      <c r="B489" s="102"/>
      <c r="C489" s="102"/>
      <c r="D489" s="102"/>
      <c r="E489" s="102"/>
      <c r="F489" s="102"/>
      <c r="G489" s="103"/>
      <c r="H489" s="103"/>
      <c r="I489" s="103"/>
      <c r="J489" s="103"/>
      <c r="K489" s="103"/>
      <c r="L489" s="103"/>
      <c r="M489" s="103"/>
      <c r="N489" s="103"/>
      <c r="O489" s="103"/>
      <c r="P489" s="103"/>
      <c r="Q489" s="103"/>
      <c r="R489" s="103"/>
      <c r="S489" s="103"/>
      <c r="T489" s="103"/>
      <c r="U489" s="103"/>
    </row>
    <row r="490" spans="1:21" x14ac:dyDescent="0.55000000000000004">
      <c r="A490" s="102"/>
      <c r="B490" s="102"/>
      <c r="C490" s="102"/>
      <c r="D490" s="102"/>
      <c r="E490" s="102"/>
      <c r="F490" s="102"/>
      <c r="G490" s="103"/>
      <c r="H490" s="103"/>
      <c r="I490" s="103"/>
      <c r="J490" s="103"/>
      <c r="K490" s="103"/>
      <c r="L490" s="103"/>
      <c r="M490" s="103"/>
      <c r="N490" s="103"/>
      <c r="O490" s="103"/>
      <c r="P490" s="103"/>
      <c r="Q490" s="103"/>
      <c r="R490" s="103"/>
      <c r="S490" s="103"/>
      <c r="T490" s="103"/>
      <c r="U490" s="103"/>
    </row>
    <row r="491" spans="1:21" x14ac:dyDescent="0.55000000000000004">
      <c r="A491" s="102"/>
      <c r="B491" s="102"/>
      <c r="C491" s="102"/>
      <c r="D491" s="102"/>
      <c r="E491" s="102"/>
      <c r="F491" s="102"/>
      <c r="G491" s="103"/>
      <c r="H491" s="103"/>
      <c r="I491" s="103"/>
      <c r="J491" s="103"/>
      <c r="K491" s="103"/>
      <c r="L491" s="103"/>
      <c r="M491" s="103"/>
      <c r="N491" s="103"/>
      <c r="O491" s="103"/>
      <c r="P491" s="103"/>
      <c r="Q491" s="103"/>
      <c r="R491" s="103"/>
      <c r="S491" s="103"/>
      <c r="T491" s="103"/>
      <c r="U491" s="103"/>
    </row>
    <row r="492" spans="1:21" x14ac:dyDescent="0.55000000000000004">
      <c r="A492" s="102"/>
      <c r="B492" s="102"/>
      <c r="C492" s="102"/>
      <c r="D492" s="102"/>
      <c r="E492" s="102"/>
      <c r="F492" s="102"/>
      <c r="G492" s="103"/>
      <c r="H492" s="103"/>
      <c r="I492" s="103"/>
      <c r="J492" s="103"/>
      <c r="K492" s="103"/>
      <c r="L492" s="103"/>
      <c r="M492" s="103"/>
      <c r="N492" s="103"/>
      <c r="O492" s="103"/>
      <c r="P492" s="103"/>
      <c r="Q492" s="103"/>
      <c r="R492" s="103"/>
      <c r="S492" s="103"/>
      <c r="T492" s="103"/>
      <c r="U492" s="103"/>
    </row>
    <row r="493" spans="1:21" x14ac:dyDescent="0.55000000000000004">
      <c r="A493" s="102"/>
      <c r="B493" s="102"/>
      <c r="C493" s="102"/>
      <c r="D493" s="102"/>
      <c r="E493" s="102"/>
      <c r="F493" s="102"/>
      <c r="G493" s="103"/>
      <c r="H493" s="103"/>
      <c r="I493" s="103"/>
      <c r="J493" s="103"/>
      <c r="K493" s="103"/>
      <c r="L493" s="103"/>
      <c r="M493" s="103"/>
      <c r="N493" s="103"/>
      <c r="O493" s="103"/>
      <c r="P493" s="103"/>
      <c r="Q493" s="103"/>
      <c r="R493" s="103"/>
      <c r="S493" s="103"/>
      <c r="T493" s="103"/>
      <c r="U493" s="103"/>
    </row>
    <row r="494" spans="1:21" x14ac:dyDescent="0.55000000000000004">
      <c r="A494" s="102"/>
      <c r="B494" s="102"/>
      <c r="C494" s="102"/>
      <c r="D494" s="102"/>
      <c r="E494" s="102"/>
      <c r="F494" s="102"/>
      <c r="G494" s="103"/>
      <c r="H494" s="103"/>
      <c r="I494" s="103"/>
      <c r="J494" s="103"/>
      <c r="K494" s="103"/>
      <c r="L494" s="103"/>
      <c r="M494" s="103"/>
      <c r="N494" s="103"/>
      <c r="O494" s="103"/>
      <c r="P494" s="103"/>
      <c r="Q494" s="103"/>
      <c r="R494" s="103"/>
      <c r="S494" s="103"/>
      <c r="T494" s="103"/>
      <c r="U494" s="103"/>
    </row>
    <row r="495" spans="1:21" x14ac:dyDescent="0.55000000000000004">
      <c r="A495" s="102"/>
      <c r="B495" s="102"/>
      <c r="C495" s="102"/>
      <c r="D495" s="102"/>
      <c r="E495" s="102"/>
      <c r="F495" s="102"/>
      <c r="G495" s="103"/>
      <c r="H495" s="103"/>
      <c r="I495" s="103"/>
      <c r="J495" s="103"/>
      <c r="K495" s="103"/>
      <c r="L495" s="103"/>
      <c r="M495" s="103"/>
      <c r="N495" s="103"/>
      <c r="O495" s="103"/>
      <c r="P495" s="103"/>
      <c r="Q495" s="103"/>
      <c r="R495" s="103"/>
      <c r="S495" s="103"/>
      <c r="T495" s="103"/>
      <c r="U495" s="103"/>
    </row>
    <row r="496" spans="1:21" x14ac:dyDescent="0.55000000000000004">
      <c r="A496" s="102"/>
      <c r="B496" s="102"/>
      <c r="C496" s="102"/>
      <c r="D496" s="102"/>
      <c r="E496" s="102"/>
      <c r="F496" s="102"/>
      <c r="G496" s="103"/>
      <c r="H496" s="103"/>
      <c r="I496" s="103"/>
      <c r="J496" s="103"/>
      <c r="K496" s="103"/>
      <c r="L496" s="103"/>
      <c r="M496" s="103"/>
      <c r="N496" s="103"/>
      <c r="O496" s="103"/>
      <c r="P496" s="103"/>
      <c r="Q496" s="103"/>
      <c r="R496" s="103"/>
      <c r="S496" s="103"/>
      <c r="T496" s="103"/>
      <c r="U496" s="103"/>
    </row>
    <row r="497" spans="1:21" x14ac:dyDescent="0.55000000000000004">
      <c r="A497" s="102"/>
      <c r="B497" s="102"/>
      <c r="C497" s="102"/>
      <c r="D497" s="102"/>
      <c r="E497" s="102"/>
      <c r="F497" s="102"/>
      <c r="G497" s="103"/>
      <c r="H497" s="103"/>
      <c r="I497" s="103"/>
      <c r="J497" s="103"/>
      <c r="K497" s="103"/>
      <c r="L497" s="103"/>
      <c r="M497" s="103"/>
      <c r="N497" s="103"/>
      <c r="O497" s="103"/>
      <c r="P497" s="103"/>
      <c r="Q497" s="103"/>
      <c r="R497" s="103"/>
      <c r="S497" s="103"/>
      <c r="T497" s="103"/>
      <c r="U497" s="103"/>
    </row>
    <row r="498" spans="1:21" x14ac:dyDescent="0.55000000000000004">
      <c r="A498" s="102"/>
      <c r="B498" s="102"/>
      <c r="C498" s="102"/>
      <c r="D498" s="102"/>
      <c r="E498" s="102"/>
      <c r="F498" s="102"/>
      <c r="G498" s="103"/>
      <c r="H498" s="103"/>
      <c r="I498" s="103"/>
      <c r="J498" s="103"/>
      <c r="K498" s="103"/>
      <c r="L498" s="103"/>
      <c r="M498" s="103"/>
      <c r="N498" s="103"/>
      <c r="O498" s="103"/>
      <c r="P498" s="103"/>
      <c r="Q498" s="103"/>
      <c r="R498" s="103"/>
      <c r="S498" s="103"/>
      <c r="T498" s="103"/>
      <c r="U498" s="103"/>
    </row>
    <row r="499" spans="1:21" x14ac:dyDescent="0.55000000000000004">
      <c r="A499" s="102"/>
      <c r="B499" s="102"/>
      <c r="C499" s="102"/>
      <c r="D499" s="102"/>
      <c r="E499" s="102"/>
      <c r="F499" s="102"/>
      <c r="G499" s="103"/>
      <c r="H499" s="103"/>
      <c r="I499" s="103"/>
      <c r="J499" s="103"/>
      <c r="K499" s="103"/>
      <c r="L499" s="103"/>
      <c r="M499" s="103"/>
      <c r="N499" s="103"/>
      <c r="O499" s="103"/>
      <c r="P499" s="103"/>
      <c r="Q499" s="103"/>
      <c r="R499" s="103"/>
      <c r="S499" s="103"/>
      <c r="T499" s="103"/>
      <c r="U499" s="103"/>
    </row>
    <row r="500" spans="1:21" x14ac:dyDescent="0.55000000000000004">
      <c r="A500" s="102"/>
      <c r="B500" s="102"/>
      <c r="C500" s="102"/>
      <c r="D500" s="102"/>
      <c r="E500" s="102"/>
      <c r="F500" s="102"/>
      <c r="G500" s="103"/>
      <c r="H500" s="103"/>
      <c r="I500" s="103"/>
      <c r="J500" s="103"/>
      <c r="K500" s="103"/>
      <c r="L500" s="103"/>
      <c r="M500" s="103"/>
      <c r="N500" s="103"/>
      <c r="O500" s="103"/>
      <c r="P500" s="103"/>
      <c r="Q500" s="103"/>
      <c r="R500" s="103"/>
      <c r="S500" s="103"/>
      <c r="T500" s="103"/>
      <c r="U500" s="103"/>
    </row>
    <row r="501" spans="1:21" x14ac:dyDescent="0.55000000000000004">
      <c r="A501" s="102"/>
      <c r="B501" s="102"/>
      <c r="C501" s="102"/>
      <c r="D501" s="102"/>
      <c r="E501" s="102"/>
      <c r="F501" s="102"/>
      <c r="G501" s="103"/>
      <c r="H501" s="103"/>
      <c r="I501" s="103"/>
      <c r="J501" s="103"/>
      <c r="K501" s="103"/>
      <c r="L501" s="103"/>
      <c r="M501" s="103"/>
      <c r="N501" s="103"/>
      <c r="O501" s="103"/>
      <c r="P501" s="103"/>
      <c r="Q501" s="103"/>
      <c r="R501" s="103"/>
      <c r="S501" s="103"/>
      <c r="T501" s="103"/>
      <c r="U501" s="103"/>
    </row>
    <row r="502" spans="1:21" x14ac:dyDescent="0.55000000000000004">
      <c r="A502" s="102"/>
      <c r="B502" s="102"/>
      <c r="C502" s="102"/>
      <c r="D502" s="102"/>
      <c r="E502" s="102"/>
      <c r="F502" s="102"/>
      <c r="G502" s="103"/>
      <c r="H502" s="103"/>
      <c r="I502" s="103"/>
      <c r="J502" s="103"/>
      <c r="K502" s="103"/>
      <c r="L502" s="103"/>
      <c r="M502" s="103"/>
      <c r="N502" s="103"/>
      <c r="O502" s="103"/>
      <c r="P502" s="103"/>
      <c r="Q502" s="103"/>
      <c r="R502" s="103"/>
      <c r="S502" s="103"/>
      <c r="T502" s="103"/>
      <c r="U502" s="103"/>
    </row>
    <row r="503" spans="1:21" x14ac:dyDescent="0.55000000000000004">
      <c r="A503" s="102"/>
      <c r="B503" s="102"/>
      <c r="C503" s="102"/>
      <c r="D503" s="102"/>
      <c r="E503" s="102"/>
      <c r="F503" s="102"/>
      <c r="G503" s="103"/>
      <c r="H503" s="103"/>
      <c r="I503" s="103"/>
      <c r="J503" s="103"/>
      <c r="K503" s="103"/>
      <c r="L503" s="103"/>
      <c r="M503" s="103"/>
      <c r="N503" s="103"/>
      <c r="O503" s="103"/>
      <c r="P503" s="103"/>
      <c r="Q503" s="103"/>
      <c r="R503" s="103"/>
      <c r="S503" s="103"/>
      <c r="T503" s="103"/>
      <c r="U503" s="103"/>
    </row>
    <row r="504" spans="1:21" x14ac:dyDescent="0.55000000000000004">
      <c r="A504" s="102"/>
      <c r="B504" s="102"/>
      <c r="C504" s="102"/>
      <c r="D504" s="102"/>
      <c r="E504" s="102"/>
      <c r="F504" s="102"/>
      <c r="G504" s="103"/>
      <c r="H504" s="103"/>
      <c r="I504" s="103"/>
      <c r="J504" s="103"/>
      <c r="K504" s="103"/>
      <c r="L504" s="103"/>
      <c r="M504" s="103"/>
      <c r="N504" s="103"/>
      <c r="O504" s="103"/>
      <c r="P504" s="103"/>
      <c r="Q504" s="103"/>
      <c r="R504" s="103"/>
      <c r="S504" s="103"/>
      <c r="T504" s="103"/>
      <c r="U504" s="103"/>
    </row>
    <row r="505" spans="1:21" x14ac:dyDescent="0.55000000000000004">
      <c r="A505" s="102"/>
      <c r="B505" s="102"/>
      <c r="C505" s="102"/>
      <c r="D505" s="102"/>
      <c r="E505" s="102"/>
      <c r="F505" s="102"/>
      <c r="G505" s="103"/>
      <c r="H505" s="103"/>
      <c r="I505" s="103"/>
      <c r="J505" s="103"/>
      <c r="K505" s="103"/>
      <c r="L505" s="103"/>
      <c r="M505" s="103"/>
      <c r="N505" s="103"/>
      <c r="O505" s="103"/>
      <c r="P505" s="103"/>
      <c r="Q505" s="103"/>
      <c r="R505" s="103"/>
      <c r="S505" s="103"/>
      <c r="T505" s="103"/>
      <c r="U505" s="103"/>
    </row>
    <row r="506" spans="1:21" x14ac:dyDescent="0.55000000000000004">
      <c r="A506" s="102"/>
      <c r="B506" s="102"/>
      <c r="C506" s="102"/>
      <c r="D506" s="102"/>
      <c r="E506" s="102"/>
      <c r="F506" s="102"/>
      <c r="G506" s="103"/>
      <c r="H506" s="103"/>
      <c r="I506" s="103"/>
      <c r="J506" s="103"/>
      <c r="K506" s="103"/>
      <c r="L506" s="103"/>
      <c r="M506" s="103"/>
      <c r="N506" s="103"/>
      <c r="O506" s="103"/>
      <c r="P506" s="103"/>
      <c r="Q506" s="103"/>
      <c r="R506" s="103"/>
      <c r="S506" s="103"/>
      <c r="T506" s="103"/>
      <c r="U506" s="103"/>
    </row>
    <row r="507" spans="1:21" x14ac:dyDescent="0.55000000000000004">
      <c r="A507" s="102"/>
      <c r="B507" s="102"/>
      <c r="C507" s="102"/>
      <c r="D507" s="102"/>
      <c r="E507" s="102"/>
      <c r="F507" s="102"/>
      <c r="G507" s="103"/>
      <c r="H507" s="103"/>
      <c r="I507" s="103"/>
      <c r="J507" s="103"/>
      <c r="K507" s="103"/>
      <c r="L507" s="103"/>
      <c r="M507" s="103"/>
      <c r="N507" s="103"/>
      <c r="O507" s="103"/>
      <c r="P507" s="103"/>
      <c r="Q507" s="103"/>
      <c r="R507" s="103"/>
      <c r="S507" s="103"/>
      <c r="T507" s="103"/>
      <c r="U507" s="103"/>
    </row>
    <row r="508" spans="1:21" x14ac:dyDescent="0.55000000000000004">
      <c r="A508" s="102"/>
      <c r="B508" s="102"/>
      <c r="C508" s="102"/>
      <c r="D508" s="102"/>
      <c r="E508" s="102"/>
      <c r="F508" s="102"/>
      <c r="G508" s="103"/>
      <c r="H508" s="103"/>
      <c r="I508" s="103"/>
      <c r="J508" s="103"/>
      <c r="K508" s="103"/>
      <c r="L508" s="103"/>
      <c r="M508" s="103"/>
      <c r="N508" s="103"/>
      <c r="O508" s="103"/>
      <c r="P508" s="103"/>
      <c r="Q508" s="103"/>
      <c r="R508" s="103"/>
      <c r="S508" s="103"/>
      <c r="T508" s="103"/>
      <c r="U508" s="103"/>
    </row>
    <row r="509" spans="1:21" x14ac:dyDescent="0.55000000000000004">
      <c r="A509" s="102"/>
      <c r="B509" s="102"/>
      <c r="C509" s="102"/>
      <c r="D509" s="102"/>
      <c r="E509" s="102"/>
      <c r="F509" s="102"/>
      <c r="G509" s="103"/>
      <c r="H509" s="103"/>
      <c r="I509" s="103"/>
      <c r="J509" s="103"/>
      <c r="K509" s="103"/>
      <c r="L509" s="103"/>
      <c r="M509" s="103"/>
      <c r="N509" s="103"/>
      <c r="O509" s="103"/>
      <c r="P509" s="103"/>
      <c r="Q509" s="103"/>
      <c r="R509" s="103"/>
      <c r="S509" s="103"/>
      <c r="T509" s="103"/>
      <c r="U509" s="103"/>
    </row>
    <row r="510" spans="1:21" x14ac:dyDescent="0.55000000000000004">
      <c r="A510" s="102"/>
      <c r="B510" s="102"/>
      <c r="C510" s="102"/>
      <c r="D510" s="102"/>
      <c r="E510" s="102"/>
      <c r="F510" s="102"/>
      <c r="G510" s="103"/>
      <c r="H510" s="103"/>
      <c r="I510" s="103"/>
      <c r="J510" s="103"/>
      <c r="K510" s="103"/>
      <c r="L510" s="103"/>
      <c r="M510" s="103"/>
      <c r="N510" s="103"/>
      <c r="O510" s="103"/>
      <c r="P510" s="103"/>
      <c r="Q510" s="103"/>
      <c r="R510" s="103"/>
      <c r="S510" s="103"/>
      <c r="T510" s="103"/>
      <c r="U510" s="103"/>
    </row>
    <row r="511" spans="1:21" x14ac:dyDescent="0.55000000000000004">
      <c r="A511" s="102"/>
      <c r="B511" s="102"/>
      <c r="C511" s="102"/>
      <c r="D511" s="102"/>
      <c r="E511" s="102"/>
      <c r="F511" s="102"/>
      <c r="G511" s="103"/>
      <c r="H511" s="103"/>
      <c r="I511" s="103"/>
      <c r="J511" s="103"/>
      <c r="K511" s="103"/>
      <c r="L511" s="103"/>
      <c r="M511" s="103"/>
      <c r="N511" s="103"/>
      <c r="O511" s="103"/>
      <c r="P511" s="103"/>
      <c r="Q511" s="103"/>
      <c r="R511" s="103"/>
      <c r="S511" s="103"/>
      <c r="T511" s="103"/>
      <c r="U511" s="103"/>
    </row>
    <row r="512" spans="1:21" x14ac:dyDescent="0.55000000000000004">
      <c r="A512" s="102"/>
      <c r="B512" s="102"/>
      <c r="C512" s="102"/>
      <c r="D512" s="102"/>
      <c r="E512" s="102"/>
      <c r="F512" s="102"/>
      <c r="G512" s="103"/>
      <c r="H512" s="103"/>
      <c r="I512" s="103"/>
      <c r="J512" s="103"/>
      <c r="K512" s="103"/>
      <c r="L512" s="103"/>
      <c r="M512" s="103"/>
      <c r="N512" s="103"/>
      <c r="O512" s="103"/>
      <c r="P512" s="103"/>
      <c r="Q512" s="103"/>
      <c r="R512" s="103"/>
      <c r="S512" s="103"/>
      <c r="T512" s="103"/>
      <c r="U512" s="103"/>
    </row>
    <row r="513" spans="1:21" x14ac:dyDescent="0.55000000000000004">
      <c r="A513" s="102"/>
      <c r="B513" s="102"/>
      <c r="C513" s="102"/>
      <c r="D513" s="102"/>
      <c r="E513" s="102"/>
      <c r="F513" s="102"/>
      <c r="G513" s="103"/>
      <c r="H513" s="103"/>
      <c r="I513" s="103"/>
      <c r="J513" s="103"/>
      <c r="K513" s="103"/>
      <c r="L513" s="103"/>
      <c r="M513" s="103"/>
      <c r="N513" s="103"/>
      <c r="O513" s="103"/>
      <c r="P513" s="103"/>
      <c r="Q513" s="103"/>
      <c r="R513" s="103"/>
      <c r="S513" s="103"/>
      <c r="T513" s="103"/>
      <c r="U513" s="103"/>
    </row>
    <row r="514" spans="1:21" x14ac:dyDescent="0.55000000000000004">
      <c r="A514" s="102"/>
      <c r="B514" s="102"/>
      <c r="C514" s="102"/>
      <c r="D514" s="102"/>
      <c r="E514" s="102"/>
      <c r="F514" s="102"/>
      <c r="G514" s="103"/>
      <c r="H514" s="103"/>
      <c r="I514" s="103"/>
      <c r="J514" s="103"/>
      <c r="K514" s="103"/>
      <c r="L514" s="103"/>
      <c r="M514" s="103"/>
      <c r="N514" s="103"/>
      <c r="O514" s="103"/>
      <c r="P514" s="103"/>
      <c r="Q514" s="103"/>
      <c r="R514" s="103"/>
      <c r="S514" s="103"/>
      <c r="T514" s="103"/>
      <c r="U514" s="103"/>
    </row>
    <row r="515" spans="1:21" x14ac:dyDescent="0.55000000000000004">
      <c r="A515" s="102"/>
      <c r="B515" s="102"/>
      <c r="C515" s="102"/>
      <c r="D515" s="102"/>
      <c r="E515" s="102"/>
      <c r="F515" s="102"/>
      <c r="G515" s="103"/>
      <c r="H515" s="103"/>
      <c r="I515" s="103"/>
      <c r="J515" s="103"/>
      <c r="K515" s="103"/>
      <c r="L515" s="103"/>
      <c r="M515" s="103"/>
      <c r="N515" s="103"/>
      <c r="O515" s="103"/>
      <c r="P515" s="103"/>
      <c r="Q515" s="103"/>
      <c r="R515" s="103"/>
      <c r="S515" s="103"/>
      <c r="T515" s="103"/>
      <c r="U515" s="103"/>
    </row>
    <row r="516" spans="1:21" x14ac:dyDescent="0.55000000000000004">
      <c r="A516" s="102"/>
      <c r="B516" s="102"/>
      <c r="C516" s="102"/>
      <c r="D516" s="102"/>
      <c r="E516" s="102"/>
      <c r="F516" s="102"/>
      <c r="G516" s="103"/>
      <c r="H516" s="103"/>
      <c r="I516" s="103"/>
      <c r="J516" s="103"/>
      <c r="K516" s="103"/>
      <c r="L516" s="103"/>
      <c r="M516" s="103"/>
      <c r="N516" s="103"/>
      <c r="O516" s="103"/>
      <c r="P516" s="103"/>
      <c r="Q516" s="103"/>
      <c r="R516" s="103"/>
      <c r="S516" s="103"/>
      <c r="T516" s="103"/>
      <c r="U516" s="103"/>
    </row>
    <row r="517" spans="1:21" x14ac:dyDescent="0.55000000000000004">
      <c r="A517" s="102"/>
      <c r="B517" s="102"/>
      <c r="C517" s="102"/>
      <c r="D517" s="102"/>
      <c r="E517" s="102"/>
      <c r="F517" s="102"/>
      <c r="G517" s="103"/>
      <c r="H517" s="103"/>
      <c r="I517" s="103"/>
      <c r="J517" s="103"/>
      <c r="K517" s="103"/>
      <c r="L517" s="103"/>
      <c r="M517" s="103"/>
      <c r="N517" s="103"/>
      <c r="O517" s="103"/>
      <c r="P517" s="103"/>
      <c r="Q517" s="103"/>
      <c r="R517" s="103"/>
      <c r="S517" s="103"/>
      <c r="T517" s="103"/>
      <c r="U517" s="103"/>
    </row>
    <row r="518" spans="1:21" x14ac:dyDescent="0.55000000000000004">
      <c r="A518" s="102"/>
      <c r="B518" s="102"/>
      <c r="C518" s="102"/>
      <c r="D518" s="102"/>
      <c r="E518" s="102"/>
      <c r="F518" s="102"/>
      <c r="G518" s="103"/>
      <c r="H518" s="103"/>
      <c r="I518" s="103"/>
      <c r="J518" s="103"/>
      <c r="K518" s="103"/>
      <c r="L518" s="103"/>
      <c r="M518" s="103"/>
      <c r="N518" s="103"/>
      <c r="O518" s="103"/>
      <c r="P518" s="103"/>
      <c r="Q518" s="103"/>
      <c r="R518" s="103"/>
      <c r="S518" s="103"/>
      <c r="T518" s="103"/>
      <c r="U518" s="103"/>
    </row>
    <row r="519" spans="1:21" x14ac:dyDescent="0.55000000000000004">
      <c r="A519" s="102"/>
      <c r="B519" s="102"/>
      <c r="C519" s="102"/>
      <c r="D519" s="102"/>
      <c r="E519" s="102"/>
      <c r="F519" s="102"/>
      <c r="G519" s="103"/>
      <c r="H519" s="103"/>
      <c r="I519" s="103"/>
      <c r="J519" s="103"/>
      <c r="K519" s="103"/>
      <c r="L519" s="103"/>
      <c r="M519" s="103"/>
      <c r="N519" s="103"/>
      <c r="O519" s="103"/>
      <c r="P519" s="103"/>
      <c r="Q519" s="103"/>
      <c r="R519" s="103"/>
      <c r="S519" s="103"/>
      <c r="T519" s="103"/>
      <c r="U519" s="103"/>
    </row>
    <row r="520" spans="1:21" x14ac:dyDescent="0.55000000000000004">
      <c r="A520" s="102"/>
      <c r="B520" s="102"/>
      <c r="C520" s="102"/>
      <c r="D520" s="102"/>
      <c r="E520" s="102"/>
      <c r="F520" s="102"/>
      <c r="G520" s="103"/>
      <c r="H520" s="103"/>
      <c r="I520" s="103"/>
      <c r="J520" s="103"/>
      <c r="K520" s="103"/>
      <c r="L520" s="103"/>
      <c r="M520" s="103"/>
      <c r="N520" s="103"/>
      <c r="O520" s="103"/>
      <c r="P520" s="103"/>
      <c r="Q520" s="103"/>
      <c r="R520" s="103"/>
      <c r="S520" s="103"/>
      <c r="T520" s="103"/>
      <c r="U520" s="103"/>
    </row>
    <row r="521" spans="1:21" x14ac:dyDescent="0.55000000000000004">
      <c r="A521" s="102"/>
      <c r="B521" s="102"/>
      <c r="C521" s="102"/>
      <c r="D521" s="102"/>
      <c r="E521" s="102"/>
      <c r="F521" s="102"/>
      <c r="G521" s="103"/>
      <c r="H521" s="103"/>
      <c r="I521" s="103"/>
      <c r="J521" s="103"/>
      <c r="K521" s="103"/>
      <c r="L521" s="103"/>
      <c r="M521" s="103"/>
      <c r="N521" s="103"/>
      <c r="O521" s="103"/>
      <c r="P521" s="103"/>
      <c r="Q521" s="103"/>
      <c r="R521" s="103"/>
      <c r="S521" s="103"/>
      <c r="T521" s="103"/>
      <c r="U521" s="103"/>
    </row>
    <row r="522" spans="1:21" x14ac:dyDescent="0.55000000000000004">
      <c r="A522" s="102"/>
      <c r="B522" s="102"/>
      <c r="C522" s="102"/>
      <c r="D522" s="102"/>
      <c r="E522" s="102"/>
      <c r="F522" s="102"/>
      <c r="G522" s="103"/>
      <c r="H522" s="103"/>
      <c r="I522" s="103"/>
      <c r="J522" s="103"/>
      <c r="K522" s="103"/>
      <c r="L522" s="103"/>
      <c r="M522" s="103"/>
      <c r="N522" s="103"/>
      <c r="O522" s="103"/>
      <c r="P522" s="103"/>
      <c r="Q522" s="103"/>
      <c r="R522" s="103"/>
      <c r="S522" s="103"/>
      <c r="T522" s="103"/>
      <c r="U522" s="103"/>
    </row>
    <row r="523" spans="1:21" x14ac:dyDescent="0.55000000000000004">
      <c r="A523" s="102"/>
      <c r="B523" s="102"/>
      <c r="C523" s="102"/>
      <c r="D523" s="102"/>
      <c r="E523" s="102"/>
      <c r="F523" s="102"/>
      <c r="G523" s="103"/>
      <c r="H523" s="103"/>
      <c r="I523" s="103"/>
      <c r="J523" s="103"/>
      <c r="K523" s="103"/>
      <c r="L523" s="103"/>
      <c r="M523" s="103"/>
      <c r="N523" s="103"/>
      <c r="O523" s="103"/>
      <c r="P523" s="103"/>
      <c r="Q523" s="103"/>
      <c r="R523" s="103"/>
      <c r="S523" s="103"/>
      <c r="T523" s="103"/>
      <c r="U523" s="103"/>
    </row>
    <row r="524" spans="1:21" x14ac:dyDescent="0.55000000000000004">
      <c r="A524" s="102"/>
      <c r="B524" s="102"/>
      <c r="C524" s="102"/>
      <c r="D524" s="102"/>
      <c r="E524" s="102"/>
      <c r="F524" s="102"/>
      <c r="G524" s="103"/>
      <c r="H524" s="103"/>
      <c r="I524" s="103"/>
      <c r="J524" s="103"/>
      <c r="K524" s="103"/>
      <c r="L524" s="103"/>
      <c r="M524" s="103"/>
      <c r="N524" s="103"/>
      <c r="O524" s="103"/>
      <c r="P524" s="103"/>
      <c r="Q524" s="103"/>
      <c r="R524" s="103"/>
      <c r="S524" s="103"/>
      <c r="T524" s="103"/>
      <c r="U524" s="103"/>
    </row>
    <row r="525" spans="1:21" x14ac:dyDescent="0.55000000000000004">
      <c r="A525" s="102"/>
      <c r="B525" s="102"/>
      <c r="C525" s="102"/>
      <c r="D525" s="102"/>
      <c r="E525" s="102"/>
      <c r="F525" s="102"/>
      <c r="G525" s="103"/>
      <c r="H525" s="103"/>
      <c r="I525" s="103"/>
      <c r="J525" s="103"/>
      <c r="K525" s="103"/>
      <c r="L525" s="103"/>
      <c r="M525" s="103"/>
      <c r="N525" s="103"/>
      <c r="O525" s="103"/>
      <c r="P525" s="103"/>
      <c r="Q525" s="103"/>
      <c r="R525" s="103"/>
      <c r="S525" s="103"/>
      <c r="T525" s="103"/>
      <c r="U525" s="103"/>
    </row>
    <row r="526" spans="1:21" x14ac:dyDescent="0.55000000000000004">
      <c r="A526" s="102"/>
      <c r="B526" s="102"/>
      <c r="C526" s="102"/>
      <c r="D526" s="102"/>
      <c r="E526" s="102"/>
      <c r="F526" s="102"/>
      <c r="G526" s="103"/>
      <c r="H526" s="103"/>
      <c r="I526" s="103"/>
      <c r="J526" s="103"/>
      <c r="K526" s="103"/>
      <c r="L526" s="103"/>
      <c r="M526" s="103"/>
      <c r="N526" s="103"/>
      <c r="O526" s="103"/>
      <c r="P526" s="103"/>
      <c r="Q526" s="103"/>
      <c r="R526" s="103"/>
      <c r="S526" s="103"/>
      <c r="T526" s="103"/>
      <c r="U526" s="103"/>
    </row>
    <row r="527" spans="1:21" x14ac:dyDescent="0.55000000000000004">
      <c r="A527" s="102"/>
      <c r="B527" s="102"/>
      <c r="C527" s="102"/>
      <c r="D527" s="102"/>
      <c r="E527" s="102"/>
      <c r="F527" s="102"/>
      <c r="G527" s="103"/>
      <c r="H527" s="103"/>
      <c r="I527" s="103"/>
      <c r="J527" s="103"/>
      <c r="K527" s="103"/>
      <c r="L527" s="103"/>
      <c r="M527" s="103"/>
      <c r="N527" s="103"/>
      <c r="O527" s="103"/>
      <c r="P527" s="103"/>
      <c r="Q527" s="103"/>
      <c r="R527" s="103"/>
      <c r="S527" s="103"/>
      <c r="T527" s="103"/>
      <c r="U527" s="103"/>
    </row>
    <row r="528" spans="1:21" x14ac:dyDescent="0.55000000000000004">
      <c r="A528" s="102"/>
      <c r="B528" s="102"/>
      <c r="C528" s="102"/>
      <c r="D528" s="102"/>
      <c r="E528" s="102"/>
      <c r="F528" s="102"/>
      <c r="G528" s="103"/>
      <c r="H528" s="103"/>
      <c r="I528" s="103"/>
      <c r="J528" s="103"/>
      <c r="K528" s="103"/>
      <c r="L528" s="103"/>
      <c r="M528" s="103"/>
      <c r="N528" s="103"/>
      <c r="O528" s="103"/>
      <c r="P528" s="103"/>
      <c r="Q528" s="103"/>
      <c r="R528" s="103"/>
      <c r="S528" s="103"/>
      <c r="T528" s="103"/>
      <c r="U528" s="103"/>
    </row>
    <row r="529" spans="1:21" x14ac:dyDescent="0.55000000000000004">
      <c r="A529" s="102"/>
      <c r="B529" s="102"/>
      <c r="C529" s="102"/>
      <c r="D529" s="102"/>
      <c r="E529" s="102"/>
      <c r="F529" s="102"/>
      <c r="G529" s="103"/>
      <c r="H529" s="103"/>
      <c r="I529" s="103"/>
      <c r="J529" s="103"/>
      <c r="K529" s="103"/>
      <c r="L529" s="103"/>
      <c r="M529" s="103"/>
      <c r="N529" s="103"/>
      <c r="O529" s="103"/>
      <c r="P529" s="103"/>
      <c r="Q529" s="103"/>
      <c r="R529" s="103"/>
      <c r="S529" s="103"/>
      <c r="T529" s="103"/>
      <c r="U529" s="103"/>
    </row>
    <row r="530" spans="1:21" x14ac:dyDescent="0.55000000000000004">
      <c r="A530" s="102"/>
      <c r="B530" s="102"/>
      <c r="C530" s="102"/>
      <c r="D530" s="102"/>
      <c r="E530" s="102"/>
      <c r="F530" s="102"/>
      <c r="G530" s="103"/>
      <c r="H530" s="103"/>
      <c r="I530" s="103"/>
      <c r="J530" s="103"/>
      <c r="K530" s="103"/>
      <c r="L530" s="103"/>
      <c r="M530" s="103"/>
      <c r="N530" s="103"/>
      <c r="O530" s="103"/>
      <c r="P530" s="103"/>
      <c r="Q530" s="103"/>
      <c r="R530" s="103"/>
      <c r="S530" s="103"/>
      <c r="T530" s="103"/>
      <c r="U530" s="103"/>
    </row>
    <row r="531" spans="1:21" x14ac:dyDescent="0.55000000000000004">
      <c r="A531" s="102"/>
      <c r="B531" s="102"/>
      <c r="C531" s="102"/>
      <c r="D531" s="102"/>
      <c r="E531" s="102"/>
      <c r="F531" s="102"/>
      <c r="G531" s="103"/>
      <c r="H531" s="103"/>
      <c r="I531" s="103"/>
      <c r="J531" s="103"/>
      <c r="K531" s="103"/>
      <c r="L531" s="103"/>
      <c r="M531" s="103"/>
      <c r="N531" s="103"/>
      <c r="O531" s="103"/>
      <c r="P531" s="103"/>
      <c r="Q531" s="103"/>
      <c r="R531" s="103"/>
      <c r="S531" s="103"/>
      <c r="T531" s="103"/>
      <c r="U531" s="103"/>
    </row>
    <row r="532" spans="1:21" x14ac:dyDescent="0.55000000000000004">
      <c r="A532" s="102"/>
      <c r="B532" s="102"/>
      <c r="C532" s="102"/>
      <c r="D532" s="102"/>
      <c r="E532" s="102"/>
      <c r="F532" s="102"/>
      <c r="G532" s="103"/>
      <c r="H532" s="103"/>
      <c r="I532" s="103"/>
      <c r="J532" s="103"/>
      <c r="K532" s="103"/>
      <c r="L532" s="103"/>
      <c r="M532" s="103"/>
      <c r="N532" s="103"/>
      <c r="O532" s="103"/>
      <c r="P532" s="103"/>
      <c r="Q532" s="103"/>
      <c r="R532" s="103"/>
      <c r="S532" s="103"/>
      <c r="T532" s="103"/>
      <c r="U532" s="103"/>
    </row>
    <row r="533" spans="1:21" x14ac:dyDescent="0.55000000000000004">
      <c r="A533" s="102"/>
      <c r="B533" s="102"/>
      <c r="C533" s="102"/>
      <c r="D533" s="102"/>
      <c r="E533" s="102"/>
      <c r="F533" s="102"/>
      <c r="G533" s="103"/>
      <c r="H533" s="103"/>
      <c r="I533" s="103"/>
      <c r="J533" s="103"/>
      <c r="K533" s="103"/>
      <c r="L533" s="103"/>
      <c r="M533" s="103"/>
      <c r="N533" s="103"/>
      <c r="O533" s="103"/>
      <c r="P533" s="103"/>
      <c r="Q533" s="103"/>
      <c r="R533" s="103"/>
      <c r="S533" s="103"/>
      <c r="T533" s="103"/>
      <c r="U533" s="103"/>
    </row>
    <row r="534" spans="1:21" x14ac:dyDescent="0.55000000000000004">
      <c r="A534" s="102"/>
      <c r="B534" s="102"/>
      <c r="C534" s="102"/>
      <c r="D534" s="102"/>
      <c r="E534" s="102"/>
      <c r="F534" s="102"/>
      <c r="G534" s="103"/>
      <c r="H534" s="103"/>
      <c r="I534" s="103"/>
      <c r="J534" s="103"/>
      <c r="K534" s="103"/>
      <c r="L534" s="103"/>
      <c r="M534" s="103"/>
      <c r="N534" s="103"/>
      <c r="O534" s="103"/>
      <c r="P534" s="103"/>
      <c r="Q534" s="103"/>
      <c r="R534" s="103"/>
      <c r="S534" s="103"/>
      <c r="T534" s="103"/>
      <c r="U534" s="103"/>
    </row>
    <row r="535" spans="1:21" x14ac:dyDescent="0.55000000000000004">
      <c r="A535" s="102"/>
      <c r="B535" s="102"/>
      <c r="C535" s="102"/>
      <c r="D535" s="102"/>
      <c r="E535" s="102"/>
      <c r="F535" s="102"/>
      <c r="G535" s="103"/>
      <c r="H535" s="103"/>
      <c r="I535" s="103"/>
      <c r="J535" s="103"/>
      <c r="K535" s="103"/>
      <c r="L535" s="103"/>
      <c r="M535" s="103"/>
      <c r="N535" s="103"/>
      <c r="O535" s="103"/>
      <c r="P535" s="103"/>
      <c r="Q535" s="103"/>
      <c r="R535" s="103"/>
      <c r="S535" s="103"/>
      <c r="T535" s="103"/>
      <c r="U535" s="103"/>
    </row>
    <row r="536" spans="1:21" x14ac:dyDescent="0.55000000000000004">
      <c r="A536" s="102"/>
      <c r="B536" s="102"/>
      <c r="C536" s="102"/>
      <c r="D536" s="102"/>
      <c r="E536" s="102"/>
      <c r="F536" s="102"/>
      <c r="G536" s="103"/>
      <c r="H536" s="103"/>
      <c r="I536" s="103"/>
      <c r="J536" s="103"/>
      <c r="K536" s="103"/>
      <c r="L536" s="103"/>
      <c r="M536" s="103"/>
      <c r="N536" s="103"/>
      <c r="O536" s="103"/>
      <c r="P536" s="103"/>
      <c r="Q536" s="103"/>
      <c r="R536" s="103"/>
      <c r="S536" s="103"/>
      <c r="T536" s="103"/>
      <c r="U536" s="103"/>
    </row>
    <row r="537" spans="1:21" x14ac:dyDescent="0.55000000000000004">
      <c r="A537" s="102"/>
      <c r="B537" s="102"/>
      <c r="C537" s="102"/>
      <c r="D537" s="102"/>
      <c r="E537" s="102"/>
      <c r="F537" s="102"/>
      <c r="G537" s="103"/>
      <c r="H537" s="103"/>
      <c r="I537" s="103"/>
      <c r="J537" s="103"/>
      <c r="K537" s="103"/>
      <c r="L537" s="103"/>
      <c r="M537" s="103"/>
      <c r="N537" s="103"/>
      <c r="O537" s="103"/>
      <c r="P537" s="103"/>
      <c r="Q537" s="103"/>
      <c r="R537" s="103"/>
      <c r="S537" s="103"/>
      <c r="T537" s="103"/>
      <c r="U537" s="103"/>
    </row>
    <row r="538" spans="1:21" x14ac:dyDescent="0.55000000000000004">
      <c r="A538" s="102"/>
      <c r="B538" s="102"/>
      <c r="C538" s="102"/>
      <c r="D538" s="102"/>
      <c r="E538" s="102"/>
      <c r="F538" s="102"/>
      <c r="G538" s="103"/>
      <c r="H538" s="103"/>
      <c r="I538" s="103"/>
      <c r="J538" s="103"/>
      <c r="K538" s="103"/>
      <c r="L538" s="103"/>
      <c r="M538" s="103"/>
      <c r="N538" s="103"/>
      <c r="O538" s="103"/>
      <c r="P538" s="103"/>
      <c r="Q538" s="103"/>
      <c r="R538" s="103"/>
      <c r="S538" s="103"/>
      <c r="T538" s="103"/>
      <c r="U538" s="103"/>
    </row>
    <row r="539" spans="1:21" x14ac:dyDescent="0.55000000000000004">
      <c r="A539" s="102"/>
      <c r="B539" s="102"/>
      <c r="C539" s="102"/>
      <c r="D539" s="102"/>
      <c r="E539" s="102"/>
      <c r="F539" s="102"/>
      <c r="G539" s="103"/>
      <c r="H539" s="103"/>
      <c r="I539" s="103"/>
      <c r="J539" s="103"/>
      <c r="K539" s="103"/>
      <c r="L539" s="103"/>
      <c r="M539" s="103"/>
      <c r="N539" s="103"/>
      <c r="O539" s="103"/>
      <c r="P539" s="103"/>
      <c r="Q539" s="103"/>
      <c r="R539" s="103"/>
      <c r="S539" s="103"/>
      <c r="T539" s="103"/>
      <c r="U539" s="103"/>
    </row>
    <row r="540" spans="1:21" x14ac:dyDescent="0.55000000000000004">
      <c r="A540" s="102"/>
      <c r="B540" s="102"/>
      <c r="C540" s="102"/>
      <c r="D540" s="102"/>
      <c r="E540" s="102"/>
      <c r="F540" s="102"/>
      <c r="G540" s="103"/>
      <c r="H540" s="103"/>
      <c r="I540" s="103"/>
      <c r="J540" s="103"/>
      <c r="K540" s="103"/>
      <c r="L540" s="103"/>
      <c r="M540" s="103"/>
      <c r="N540" s="103"/>
      <c r="O540" s="103"/>
      <c r="P540" s="103"/>
      <c r="Q540" s="103"/>
      <c r="R540" s="103"/>
      <c r="S540" s="103"/>
      <c r="T540" s="103"/>
      <c r="U540" s="103"/>
    </row>
    <row r="541" spans="1:21" x14ac:dyDescent="0.55000000000000004">
      <c r="A541" s="102"/>
      <c r="B541" s="102"/>
      <c r="C541" s="102"/>
      <c r="D541" s="102"/>
      <c r="E541" s="102"/>
      <c r="F541" s="102"/>
      <c r="G541" s="103"/>
      <c r="H541" s="103"/>
      <c r="I541" s="103"/>
      <c r="J541" s="103"/>
      <c r="K541" s="103"/>
      <c r="L541" s="103"/>
      <c r="M541" s="103"/>
      <c r="N541" s="103"/>
      <c r="O541" s="103"/>
      <c r="P541" s="103"/>
      <c r="Q541" s="103"/>
      <c r="R541" s="103"/>
      <c r="S541" s="103"/>
      <c r="T541" s="103"/>
      <c r="U541" s="103"/>
    </row>
    <row r="542" spans="1:21" x14ac:dyDescent="0.55000000000000004">
      <c r="A542" s="102"/>
      <c r="B542" s="102"/>
      <c r="C542" s="102"/>
      <c r="D542" s="102"/>
      <c r="E542" s="102"/>
      <c r="F542" s="102"/>
      <c r="G542" s="103"/>
      <c r="H542" s="103"/>
      <c r="I542" s="103"/>
      <c r="J542" s="103"/>
      <c r="K542" s="103"/>
      <c r="L542" s="103"/>
      <c r="M542" s="103"/>
      <c r="N542" s="103"/>
      <c r="O542" s="103"/>
      <c r="P542" s="103"/>
      <c r="Q542" s="103"/>
      <c r="R542" s="103"/>
      <c r="S542" s="103"/>
      <c r="T542" s="103"/>
      <c r="U542" s="103"/>
    </row>
    <row r="543" spans="1:21" x14ac:dyDescent="0.55000000000000004">
      <c r="A543" s="102"/>
      <c r="B543" s="102"/>
      <c r="C543" s="102"/>
      <c r="D543" s="102"/>
      <c r="E543" s="102"/>
      <c r="F543" s="102"/>
      <c r="G543" s="103"/>
      <c r="H543" s="103"/>
      <c r="I543" s="103"/>
      <c r="J543" s="103"/>
      <c r="K543" s="103"/>
      <c r="L543" s="103"/>
      <c r="M543" s="103"/>
      <c r="N543" s="103"/>
      <c r="O543" s="103"/>
      <c r="P543" s="103"/>
      <c r="Q543" s="103"/>
      <c r="R543" s="103"/>
      <c r="S543" s="103"/>
      <c r="T543" s="103"/>
      <c r="U543" s="103"/>
    </row>
    <row r="544" spans="1:21" x14ac:dyDescent="0.55000000000000004">
      <c r="A544" s="102"/>
      <c r="B544" s="102"/>
      <c r="C544" s="102"/>
      <c r="D544" s="102"/>
      <c r="E544" s="102"/>
      <c r="F544" s="102"/>
      <c r="G544" s="103"/>
      <c r="H544" s="103"/>
      <c r="I544" s="103"/>
      <c r="J544" s="103"/>
      <c r="K544" s="103"/>
      <c r="L544" s="103"/>
      <c r="M544" s="103"/>
      <c r="N544" s="103"/>
      <c r="O544" s="103"/>
      <c r="P544" s="103"/>
      <c r="Q544" s="103"/>
      <c r="R544" s="103"/>
      <c r="S544" s="103"/>
      <c r="T544" s="103"/>
      <c r="U544" s="103"/>
    </row>
    <row r="545" spans="1:21" x14ac:dyDescent="0.55000000000000004">
      <c r="A545" s="102"/>
      <c r="B545" s="102"/>
      <c r="C545" s="102"/>
      <c r="D545" s="102"/>
      <c r="E545" s="102"/>
      <c r="F545" s="102"/>
      <c r="G545" s="103"/>
      <c r="H545" s="103"/>
      <c r="I545" s="103"/>
      <c r="J545" s="103"/>
      <c r="K545" s="103"/>
      <c r="L545" s="103"/>
      <c r="M545" s="103"/>
      <c r="N545" s="103"/>
      <c r="O545" s="103"/>
      <c r="P545" s="103"/>
      <c r="Q545" s="103"/>
      <c r="R545" s="103"/>
      <c r="S545" s="103"/>
      <c r="T545" s="103"/>
      <c r="U545" s="103"/>
    </row>
    <row r="546" spans="1:21" x14ac:dyDescent="0.55000000000000004">
      <c r="A546" s="102"/>
      <c r="B546" s="102"/>
      <c r="C546" s="102"/>
      <c r="D546" s="102"/>
      <c r="E546" s="102"/>
      <c r="F546" s="102"/>
      <c r="G546" s="103"/>
      <c r="H546" s="103"/>
      <c r="I546" s="103"/>
      <c r="J546" s="103"/>
      <c r="K546" s="103"/>
      <c r="L546" s="103"/>
      <c r="M546" s="103"/>
      <c r="N546" s="103"/>
      <c r="O546" s="103"/>
      <c r="P546" s="103"/>
      <c r="Q546" s="103"/>
      <c r="R546" s="103"/>
      <c r="S546" s="103"/>
      <c r="T546" s="103"/>
      <c r="U546" s="103"/>
    </row>
    <row r="547" spans="1:21" x14ac:dyDescent="0.55000000000000004">
      <c r="A547" s="102"/>
      <c r="B547" s="102"/>
      <c r="C547" s="102"/>
      <c r="D547" s="102"/>
      <c r="E547" s="102"/>
      <c r="F547" s="102"/>
      <c r="G547" s="103"/>
      <c r="H547" s="103"/>
      <c r="I547" s="103"/>
      <c r="J547" s="103"/>
      <c r="K547" s="103"/>
      <c r="L547" s="103"/>
      <c r="M547" s="103"/>
      <c r="N547" s="103"/>
      <c r="O547" s="103"/>
      <c r="P547" s="103"/>
      <c r="Q547" s="103"/>
      <c r="R547" s="103"/>
      <c r="S547" s="103"/>
      <c r="T547" s="103"/>
      <c r="U547" s="103"/>
    </row>
    <row r="548" spans="1:21" x14ac:dyDescent="0.55000000000000004">
      <c r="A548" s="102"/>
      <c r="B548" s="102"/>
      <c r="C548" s="102"/>
      <c r="D548" s="102"/>
      <c r="E548" s="102"/>
      <c r="F548" s="102"/>
      <c r="G548" s="103"/>
      <c r="H548" s="103"/>
      <c r="I548" s="103"/>
      <c r="J548" s="103"/>
      <c r="K548" s="103"/>
      <c r="L548" s="103"/>
      <c r="M548" s="103"/>
      <c r="N548" s="103"/>
      <c r="O548" s="103"/>
      <c r="P548" s="103"/>
      <c r="Q548" s="103"/>
      <c r="R548" s="103"/>
      <c r="S548" s="103"/>
      <c r="T548" s="103"/>
      <c r="U548" s="103"/>
    </row>
    <row r="549" spans="1:21" x14ac:dyDescent="0.55000000000000004">
      <c r="A549" s="102"/>
      <c r="B549" s="102"/>
      <c r="C549" s="102"/>
      <c r="D549" s="102"/>
      <c r="E549" s="102"/>
      <c r="F549" s="102"/>
      <c r="G549" s="103"/>
      <c r="H549" s="103"/>
      <c r="I549" s="103"/>
      <c r="J549" s="103"/>
      <c r="K549" s="103"/>
      <c r="L549" s="103"/>
      <c r="M549" s="103"/>
      <c r="N549" s="103"/>
      <c r="O549" s="103"/>
      <c r="P549" s="103"/>
      <c r="Q549" s="103"/>
      <c r="R549" s="103"/>
      <c r="S549" s="103"/>
      <c r="T549" s="103"/>
      <c r="U549" s="103"/>
    </row>
    <row r="550" spans="1:21" x14ac:dyDescent="0.55000000000000004">
      <c r="A550" s="102"/>
      <c r="B550" s="102"/>
      <c r="C550" s="102"/>
      <c r="D550" s="102"/>
      <c r="E550" s="102"/>
      <c r="F550" s="102"/>
      <c r="G550" s="103"/>
      <c r="H550" s="103"/>
      <c r="I550" s="103"/>
      <c r="J550" s="103"/>
      <c r="K550" s="103"/>
      <c r="L550" s="103"/>
      <c r="M550" s="103"/>
      <c r="N550" s="103"/>
      <c r="O550" s="103"/>
      <c r="P550" s="103"/>
      <c r="Q550" s="103"/>
      <c r="R550" s="103"/>
      <c r="S550" s="103"/>
      <c r="T550" s="103"/>
      <c r="U550" s="103"/>
    </row>
    <row r="551" spans="1:21" x14ac:dyDescent="0.55000000000000004">
      <c r="A551" s="102"/>
      <c r="B551" s="102"/>
      <c r="C551" s="102"/>
      <c r="D551" s="102"/>
      <c r="E551" s="102"/>
      <c r="F551" s="102"/>
      <c r="G551" s="103"/>
      <c r="H551" s="103"/>
      <c r="I551" s="103"/>
      <c r="J551" s="103"/>
      <c r="K551" s="103"/>
      <c r="L551" s="103"/>
      <c r="M551" s="103"/>
      <c r="N551" s="103"/>
      <c r="O551" s="103"/>
      <c r="P551" s="103"/>
      <c r="Q551" s="103"/>
      <c r="R551" s="103"/>
      <c r="S551" s="103"/>
      <c r="T551" s="103"/>
      <c r="U551" s="103"/>
    </row>
    <row r="552" spans="1:21" x14ac:dyDescent="0.55000000000000004">
      <c r="A552" s="102"/>
      <c r="B552" s="102"/>
      <c r="C552" s="102"/>
      <c r="D552" s="102"/>
      <c r="E552" s="102"/>
      <c r="F552" s="102"/>
      <c r="G552" s="103"/>
      <c r="H552" s="103"/>
      <c r="I552" s="103"/>
      <c r="J552" s="103"/>
      <c r="K552" s="103"/>
      <c r="L552" s="103"/>
      <c r="M552" s="103"/>
      <c r="N552" s="103"/>
      <c r="O552" s="103"/>
      <c r="P552" s="103"/>
      <c r="Q552" s="103"/>
      <c r="R552" s="103"/>
      <c r="S552" s="103"/>
      <c r="T552" s="103"/>
      <c r="U552" s="103"/>
    </row>
    <row r="553" spans="1:21" x14ac:dyDescent="0.55000000000000004">
      <c r="A553" s="102"/>
      <c r="B553" s="102"/>
      <c r="C553" s="102"/>
      <c r="D553" s="102"/>
      <c r="E553" s="102"/>
      <c r="F553" s="102"/>
      <c r="G553" s="103"/>
      <c r="H553" s="103"/>
      <c r="I553" s="103"/>
      <c r="J553" s="103"/>
      <c r="K553" s="103"/>
      <c r="L553" s="103"/>
      <c r="M553" s="103"/>
      <c r="N553" s="103"/>
      <c r="O553" s="103"/>
      <c r="P553" s="103"/>
      <c r="Q553" s="103"/>
      <c r="R553" s="103"/>
      <c r="S553" s="103"/>
      <c r="T553" s="103"/>
      <c r="U553" s="103"/>
    </row>
    <row r="554" spans="1:21" x14ac:dyDescent="0.55000000000000004">
      <c r="A554" s="102"/>
      <c r="B554" s="102"/>
      <c r="C554" s="102"/>
      <c r="D554" s="102"/>
      <c r="E554" s="102"/>
      <c r="F554" s="102"/>
      <c r="G554" s="103"/>
      <c r="H554" s="103"/>
      <c r="I554" s="103"/>
      <c r="J554" s="103"/>
      <c r="K554" s="103"/>
      <c r="L554" s="103"/>
      <c r="M554" s="103"/>
      <c r="N554" s="103"/>
      <c r="O554" s="103"/>
      <c r="P554" s="103"/>
      <c r="Q554" s="103"/>
      <c r="R554" s="103"/>
      <c r="S554" s="103"/>
      <c r="T554" s="103"/>
      <c r="U554" s="103"/>
    </row>
    <row r="555" spans="1:21" x14ac:dyDescent="0.55000000000000004">
      <c r="A555" s="102"/>
      <c r="B555" s="102"/>
      <c r="C555" s="102"/>
      <c r="D555" s="102"/>
      <c r="E555" s="102"/>
      <c r="F555" s="102"/>
      <c r="G555" s="103"/>
      <c r="H555" s="103"/>
      <c r="I555" s="103"/>
      <c r="J555" s="103"/>
      <c r="K555" s="103"/>
      <c r="L555" s="103"/>
      <c r="M555" s="103"/>
      <c r="N555" s="103"/>
      <c r="O555" s="103"/>
      <c r="P555" s="103"/>
      <c r="Q555" s="103"/>
      <c r="R555" s="103"/>
      <c r="S555" s="103"/>
      <c r="T555" s="103"/>
      <c r="U555" s="103"/>
    </row>
    <row r="556" spans="1:21" x14ac:dyDescent="0.55000000000000004">
      <c r="A556" s="102"/>
      <c r="B556" s="102"/>
      <c r="C556" s="102"/>
      <c r="D556" s="102"/>
      <c r="E556" s="102"/>
      <c r="F556" s="102"/>
      <c r="G556" s="103"/>
      <c r="H556" s="103"/>
      <c r="I556" s="103"/>
      <c r="J556" s="103"/>
      <c r="K556" s="103"/>
      <c r="L556" s="103"/>
      <c r="M556" s="103"/>
      <c r="N556" s="103"/>
      <c r="O556" s="103"/>
      <c r="P556" s="103"/>
      <c r="Q556" s="103"/>
      <c r="R556" s="103"/>
      <c r="S556" s="103"/>
      <c r="T556" s="103"/>
      <c r="U556" s="103"/>
    </row>
    <row r="557" spans="1:21" x14ac:dyDescent="0.55000000000000004">
      <c r="A557" s="102"/>
      <c r="B557" s="102"/>
      <c r="C557" s="102"/>
      <c r="D557" s="102"/>
      <c r="E557" s="102"/>
      <c r="F557" s="102"/>
      <c r="G557" s="103"/>
      <c r="H557" s="103"/>
      <c r="I557" s="103"/>
      <c r="J557" s="103"/>
      <c r="K557" s="103"/>
      <c r="L557" s="103"/>
      <c r="M557" s="103"/>
      <c r="N557" s="103"/>
      <c r="O557" s="103"/>
      <c r="P557" s="103"/>
      <c r="Q557" s="103"/>
      <c r="R557" s="103"/>
      <c r="S557" s="103"/>
      <c r="T557" s="103"/>
      <c r="U557" s="103"/>
    </row>
    <row r="558" spans="1:21" x14ac:dyDescent="0.55000000000000004">
      <c r="A558" s="102"/>
      <c r="B558" s="102"/>
      <c r="C558" s="102"/>
      <c r="D558" s="102"/>
      <c r="E558" s="102"/>
      <c r="F558" s="102"/>
      <c r="G558" s="103"/>
      <c r="H558" s="103"/>
      <c r="I558" s="103"/>
      <c r="J558" s="103"/>
      <c r="K558" s="103"/>
      <c r="L558" s="103"/>
      <c r="M558" s="103"/>
      <c r="N558" s="103"/>
      <c r="O558" s="103"/>
      <c r="P558" s="103"/>
      <c r="Q558" s="103"/>
      <c r="R558" s="103"/>
      <c r="S558" s="103"/>
      <c r="T558" s="103"/>
      <c r="U558" s="103"/>
    </row>
    <row r="559" spans="1:21" x14ac:dyDescent="0.55000000000000004">
      <c r="A559" s="102"/>
      <c r="B559" s="102"/>
      <c r="C559" s="102"/>
      <c r="D559" s="102"/>
      <c r="E559" s="102"/>
      <c r="F559" s="102"/>
      <c r="G559" s="103"/>
      <c r="H559" s="103"/>
      <c r="I559" s="103"/>
      <c r="J559" s="103"/>
      <c r="K559" s="103"/>
      <c r="L559" s="103"/>
      <c r="M559" s="103"/>
      <c r="N559" s="103"/>
      <c r="O559" s="103"/>
      <c r="P559" s="103"/>
      <c r="Q559" s="103"/>
      <c r="R559" s="103"/>
      <c r="S559" s="103"/>
      <c r="T559" s="103"/>
      <c r="U559" s="103"/>
    </row>
    <row r="560" spans="1:21" x14ac:dyDescent="0.55000000000000004">
      <c r="A560" s="102"/>
      <c r="B560" s="102"/>
      <c r="C560" s="102"/>
      <c r="D560" s="102"/>
      <c r="E560" s="102"/>
      <c r="F560" s="102"/>
      <c r="G560" s="103"/>
      <c r="H560" s="103"/>
      <c r="I560" s="103"/>
      <c r="J560" s="103"/>
      <c r="K560" s="103"/>
      <c r="L560" s="103"/>
      <c r="M560" s="103"/>
      <c r="N560" s="103"/>
      <c r="O560" s="103"/>
      <c r="P560" s="103"/>
      <c r="Q560" s="103"/>
      <c r="R560" s="103"/>
      <c r="S560" s="103"/>
      <c r="T560" s="103"/>
      <c r="U560" s="103"/>
    </row>
    <row r="561" spans="1:21" x14ac:dyDescent="0.55000000000000004">
      <c r="A561" s="102"/>
      <c r="B561" s="102"/>
      <c r="C561" s="102"/>
      <c r="D561" s="102"/>
      <c r="E561" s="102"/>
      <c r="F561" s="102"/>
      <c r="G561" s="103"/>
      <c r="H561" s="103"/>
      <c r="I561" s="103"/>
      <c r="J561" s="103"/>
      <c r="K561" s="103"/>
      <c r="L561" s="103"/>
      <c r="M561" s="103"/>
      <c r="N561" s="103"/>
      <c r="O561" s="103"/>
      <c r="P561" s="103"/>
      <c r="Q561" s="103"/>
      <c r="R561" s="103"/>
      <c r="S561" s="103"/>
      <c r="T561" s="103"/>
      <c r="U561" s="103"/>
    </row>
    <row r="562" spans="1:21" x14ac:dyDescent="0.55000000000000004">
      <c r="A562" s="102"/>
      <c r="B562" s="102"/>
      <c r="C562" s="102"/>
      <c r="D562" s="102"/>
      <c r="E562" s="102"/>
      <c r="F562" s="102"/>
      <c r="G562" s="103"/>
      <c r="H562" s="103"/>
      <c r="I562" s="103"/>
      <c r="J562" s="103"/>
      <c r="K562" s="103"/>
      <c r="L562" s="103"/>
      <c r="M562" s="103"/>
      <c r="N562" s="103"/>
      <c r="O562" s="103"/>
      <c r="P562" s="103"/>
      <c r="Q562" s="103"/>
      <c r="R562" s="103"/>
      <c r="S562" s="103"/>
      <c r="T562" s="103"/>
      <c r="U562" s="103"/>
    </row>
    <row r="563" spans="1:21" x14ac:dyDescent="0.55000000000000004">
      <c r="A563" s="102"/>
      <c r="B563" s="102"/>
      <c r="C563" s="102"/>
      <c r="D563" s="102"/>
      <c r="E563" s="102"/>
      <c r="F563" s="102"/>
      <c r="G563" s="103"/>
      <c r="H563" s="103"/>
      <c r="I563" s="103"/>
      <c r="J563" s="103"/>
      <c r="K563" s="103"/>
      <c r="L563" s="103"/>
      <c r="M563" s="103"/>
      <c r="N563" s="103"/>
      <c r="O563" s="103"/>
      <c r="P563" s="103"/>
      <c r="Q563" s="103"/>
      <c r="R563" s="103"/>
      <c r="S563" s="103"/>
      <c r="T563" s="103"/>
      <c r="U563" s="103"/>
    </row>
    <row r="564" spans="1:21" x14ac:dyDescent="0.55000000000000004">
      <c r="A564" s="102"/>
      <c r="B564" s="102"/>
      <c r="C564" s="102"/>
      <c r="D564" s="102"/>
      <c r="E564" s="102"/>
      <c r="F564" s="102"/>
      <c r="G564" s="103"/>
      <c r="H564" s="103"/>
      <c r="I564" s="103"/>
      <c r="J564" s="103"/>
      <c r="K564" s="103"/>
      <c r="L564" s="103"/>
      <c r="M564" s="103"/>
      <c r="N564" s="103"/>
      <c r="O564" s="103"/>
      <c r="P564" s="103"/>
      <c r="Q564" s="103"/>
      <c r="R564" s="103"/>
      <c r="S564" s="103"/>
      <c r="T564" s="103"/>
      <c r="U564" s="103"/>
    </row>
    <row r="565" spans="1:21" x14ac:dyDescent="0.55000000000000004">
      <c r="A565" s="102"/>
      <c r="B565" s="102"/>
      <c r="C565" s="102"/>
      <c r="D565" s="102"/>
      <c r="E565" s="102"/>
      <c r="F565" s="102"/>
      <c r="G565" s="103"/>
      <c r="H565" s="103"/>
      <c r="I565" s="103"/>
      <c r="J565" s="103"/>
      <c r="K565" s="103"/>
      <c r="L565" s="103"/>
      <c r="M565" s="103"/>
      <c r="N565" s="103"/>
      <c r="O565" s="103"/>
      <c r="P565" s="103"/>
      <c r="Q565" s="103"/>
      <c r="R565" s="103"/>
      <c r="S565" s="103"/>
      <c r="T565" s="103"/>
      <c r="U565" s="103"/>
    </row>
    <row r="566" spans="1:21" x14ac:dyDescent="0.55000000000000004">
      <c r="A566" s="102"/>
      <c r="B566" s="102"/>
      <c r="C566" s="102"/>
      <c r="D566" s="102"/>
      <c r="E566" s="102"/>
      <c r="F566" s="102"/>
      <c r="G566" s="103"/>
      <c r="H566" s="103"/>
      <c r="I566" s="103"/>
      <c r="J566" s="103"/>
      <c r="K566" s="103"/>
      <c r="L566" s="103"/>
      <c r="M566" s="103"/>
      <c r="N566" s="103"/>
      <c r="O566" s="103"/>
      <c r="P566" s="103"/>
      <c r="Q566" s="103"/>
      <c r="R566" s="103"/>
      <c r="S566" s="103"/>
      <c r="T566" s="103"/>
      <c r="U566" s="103"/>
    </row>
    <row r="567" spans="1:21" x14ac:dyDescent="0.55000000000000004">
      <c r="A567" s="102"/>
      <c r="B567" s="102"/>
      <c r="C567" s="102"/>
      <c r="D567" s="102"/>
      <c r="E567" s="102"/>
      <c r="F567" s="102"/>
      <c r="G567" s="103"/>
      <c r="H567" s="103"/>
      <c r="I567" s="103"/>
      <c r="J567" s="103"/>
      <c r="K567" s="103"/>
      <c r="L567" s="103"/>
      <c r="M567" s="103"/>
      <c r="N567" s="103"/>
      <c r="O567" s="103"/>
      <c r="P567" s="103"/>
      <c r="Q567" s="103"/>
      <c r="R567" s="103"/>
      <c r="S567" s="103"/>
      <c r="T567" s="103"/>
      <c r="U567" s="103"/>
    </row>
    <row r="568" spans="1:21" x14ac:dyDescent="0.55000000000000004">
      <c r="A568" s="102"/>
      <c r="B568" s="102"/>
      <c r="C568" s="102"/>
      <c r="D568" s="102"/>
      <c r="E568" s="102"/>
      <c r="F568" s="102"/>
      <c r="G568" s="103"/>
      <c r="H568" s="103"/>
      <c r="I568" s="103"/>
      <c r="J568" s="103"/>
      <c r="K568" s="103"/>
      <c r="L568" s="103"/>
      <c r="M568" s="103"/>
      <c r="N568" s="103"/>
      <c r="O568" s="103"/>
      <c r="P568" s="103"/>
      <c r="Q568" s="103"/>
      <c r="R568" s="103"/>
      <c r="S568" s="103"/>
      <c r="T568" s="103"/>
      <c r="U568" s="103"/>
    </row>
    <row r="569" spans="1:21" x14ac:dyDescent="0.55000000000000004">
      <c r="A569" s="102"/>
      <c r="B569" s="102"/>
      <c r="C569" s="102"/>
      <c r="D569" s="102"/>
      <c r="E569" s="102"/>
      <c r="F569" s="102"/>
      <c r="G569" s="103"/>
      <c r="H569" s="103"/>
      <c r="I569" s="103"/>
      <c r="J569" s="103"/>
      <c r="K569" s="103"/>
      <c r="L569" s="103"/>
      <c r="M569" s="103"/>
      <c r="N569" s="103"/>
      <c r="O569" s="103"/>
      <c r="P569" s="103"/>
      <c r="Q569" s="103"/>
      <c r="R569" s="103"/>
      <c r="S569" s="103"/>
      <c r="T569" s="103"/>
      <c r="U569" s="103"/>
    </row>
    <row r="570" spans="1:21" x14ac:dyDescent="0.55000000000000004">
      <c r="A570" s="102"/>
      <c r="B570" s="102"/>
      <c r="C570" s="102"/>
      <c r="D570" s="102"/>
      <c r="E570" s="102"/>
      <c r="F570" s="102"/>
      <c r="G570" s="103"/>
      <c r="H570" s="103"/>
      <c r="I570" s="103"/>
      <c r="J570" s="103"/>
      <c r="K570" s="103"/>
      <c r="L570" s="103"/>
      <c r="M570" s="103"/>
      <c r="N570" s="103"/>
      <c r="O570" s="103"/>
      <c r="P570" s="103"/>
      <c r="Q570" s="103"/>
      <c r="R570" s="103"/>
      <c r="S570" s="103"/>
      <c r="T570" s="103"/>
      <c r="U570" s="103"/>
    </row>
    <row r="571" spans="1:21" x14ac:dyDescent="0.55000000000000004">
      <c r="A571" s="102"/>
      <c r="B571" s="102"/>
      <c r="C571" s="102"/>
      <c r="D571" s="102"/>
      <c r="E571" s="102"/>
      <c r="F571" s="102"/>
      <c r="G571" s="103"/>
      <c r="H571" s="103"/>
      <c r="I571" s="103"/>
      <c r="J571" s="103"/>
      <c r="K571" s="103"/>
      <c r="L571" s="103"/>
      <c r="M571" s="103"/>
      <c r="N571" s="103"/>
      <c r="O571" s="103"/>
      <c r="P571" s="103"/>
      <c r="Q571" s="103"/>
      <c r="R571" s="103"/>
      <c r="S571" s="103"/>
      <c r="T571" s="103"/>
      <c r="U571" s="103"/>
    </row>
    <row r="572" spans="1:21" x14ac:dyDescent="0.55000000000000004">
      <c r="A572" s="102"/>
      <c r="B572" s="102"/>
      <c r="C572" s="102"/>
      <c r="D572" s="102"/>
      <c r="E572" s="102"/>
      <c r="F572" s="102"/>
      <c r="G572" s="103"/>
      <c r="H572" s="103"/>
      <c r="I572" s="103"/>
      <c r="J572" s="103"/>
      <c r="K572" s="103"/>
      <c r="L572" s="103"/>
      <c r="M572" s="103"/>
      <c r="N572" s="103"/>
      <c r="O572" s="103"/>
      <c r="P572" s="103"/>
      <c r="Q572" s="103"/>
      <c r="R572" s="103"/>
      <c r="S572" s="103"/>
      <c r="T572" s="103"/>
      <c r="U572" s="103"/>
    </row>
    <row r="573" spans="1:21" x14ac:dyDescent="0.55000000000000004">
      <c r="A573" s="102"/>
      <c r="B573" s="102"/>
      <c r="C573" s="102"/>
      <c r="D573" s="102"/>
      <c r="E573" s="102"/>
      <c r="F573" s="102"/>
      <c r="G573" s="103"/>
      <c r="H573" s="103"/>
      <c r="I573" s="103"/>
      <c r="J573" s="103"/>
      <c r="K573" s="103"/>
      <c r="L573" s="103"/>
      <c r="M573" s="103"/>
      <c r="N573" s="103"/>
      <c r="O573" s="103"/>
      <c r="P573" s="103"/>
      <c r="Q573" s="103"/>
      <c r="R573" s="103"/>
      <c r="S573" s="103"/>
      <c r="T573" s="103"/>
      <c r="U573" s="103"/>
    </row>
    <row r="574" spans="1:21" x14ac:dyDescent="0.55000000000000004">
      <c r="A574" s="102"/>
      <c r="B574" s="102"/>
      <c r="C574" s="102"/>
      <c r="D574" s="102"/>
      <c r="E574" s="102"/>
      <c r="F574" s="102"/>
      <c r="G574" s="103"/>
      <c r="H574" s="103"/>
      <c r="I574" s="103"/>
      <c r="J574" s="103"/>
      <c r="K574" s="103"/>
      <c r="L574" s="103"/>
      <c r="M574" s="103"/>
      <c r="N574" s="103"/>
      <c r="O574" s="103"/>
      <c r="P574" s="103"/>
      <c r="Q574" s="103"/>
      <c r="R574" s="103"/>
      <c r="S574" s="103"/>
      <c r="T574" s="103"/>
      <c r="U574" s="103"/>
    </row>
    <row r="575" spans="1:21" x14ac:dyDescent="0.55000000000000004">
      <c r="A575" s="102"/>
      <c r="B575" s="102"/>
      <c r="C575" s="102"/>
      <c r="D575" s="102"/>
      <c r="E575" s="102"/>
      <c r="F575" s="102"/>
      <c r="G575" s="103"/>
      <c r="H575" s="103"/>
      <c r="I575" s="103"/>
      <c r="J575" s="103"/>
      <c r="K575" s="103"/>
      <c r="L575" s="103"/>
      <c r="M575" s="103"/>
      <c r="N575" s="103"/>
      <c r="O575" s="103"/>
      <c r="P575" s="103"/>
      <c r="Q575" s="103"/>
      <c r="R575" s="103"/>
      <c r="S575" s="103"/>
      <c r="T575" s="103"/>
      <c r="U575" s="103"/>
    </row>
    <row r="576" spans="1:21" x14ac:dyDescent="0.55000000000000004">
      <c r="A576" s="102"/>
      <c r="B576" s="102"/>
      <c r="C576" s="102"/>
      <c r="D576" s="102"/>
      <c r="E576" s="102"/>
      <c r="F576" s="102"/>
      <c r="G576" s="103"/>
      <c r="H576" s="103"/>
      <c r="I576" s="103"/>
      <c r="J576" s="103"/>
      <c r="K576" s="103"/>
      <c r="L576" s="103"/>
      <c r="M576" s="103"/>
      <c r="N576" s="103"/>
      <c r="O576" s="103"/>
      <c r="P576" s="103"/>
      <c r="Q576" s="103"/>
      <c r="R576" s="103"/>
      <c r="S576" s="103"/>
      <c r="T576" s="103"/>
      <c r="U576" s="103"/>
    </row>
    <row r="577" spans="1:21" x14ac:dyDescent="0.55000000000000004">
      <c r="A577" s="102"/>
      <c r="B577" s="102"/>
      <c r="C577" s="102"/>
      <c r="D577" s="102"/>
      <c r="E577" s="102"/>
      <c r="F577" s="102"/>
      <c r="G577" s="103"/>
      <c r="H577" s="103"/>
      <c r="I577" s="103"/>
      <c r="J577" s="103"/>
      <c r="K577" s="103"/>
      <c r="L577" s="103"/>
      <c r="M577" s="103"/>
      <c r="N577" s="103"/>
      <c r="O577" s="103"/>
      <c r="P577" s="103"/>
      <c r="Q577" s="103"/>
      <c r="R577" s="103"/>
      <c r="S577" s="103"/>
      <c r="T577" s="103"/>
      <c r="U577" s="103"/>
    </row>
    <row r="578" spans="1:21" x14ac:dyDescent="0.55000000000000004">
      <c r="A578" s="102"/>
      <c r="B578" s="102"/>
      <c r="C578" s="102"/>
      <c r="D578" s="102"/>
      <c r="E578" s="102"/>
      <c r="F578" s="102"/>
      <c r="G578" s="103"/>
      <c r="H578" s="103"/>
      <c r="I578" s="103"/>
      <c r="J578" s="103"/>
      <c r="K578" s="103"/>
      <c r="L578" s="103"/>
      <c r="M578" s="103"/>
      <c r="N578" s="103"/>
      <c r="O578" s="103"/>
      <c r="P578" s="103"/>
      <c r="Q578" s="103"/>
      <c r="R578" s="103"/>
      <c r="S578" s="103"/>
      <c r="T578" s="103"/>
      <c r="U578" s="103"/>
    </row>
    <row r="579" spans="1:21" x14ac:dyDescent="0.55000000000000004">
      <c r="A579" s="102"/>
      <c r="B579" s="102"/>
      <c r="C579" s="102"/>
      <c r="D579" s="102"/>
      <c r="E579" s="102"/>
      <c r="F579" s="102"/>
      <c r="G579" s="103"/>
      <c r="H579" s="103"/>
      <c r="I579" s="103"/>
      <c r="J579" s="103"/>
      <c r="K579" s="103"/>
      <c r="L579" s="103"/>
      <c r="M579" s="103"/>
      <c r="N579" s="103"/>
      <c r="O579" s="103"/>
      <c r="P579" s="103"/>
      <c r="Q579" s="103"/>
      <c r="R579" s="103"/>
      <c r="S579" s="103"/>
      <c r="T579" s="103"/>
      <c r="U579" s="103"/>
    </row>
    <row r="580" spans="1:21" x14ac:dyDescent="0.55000000000000004">
      <c r="A580" s="102"/>
      <c r="B580" s="102"/>
      <c r="C580" s="102"/>
      <c r="D580" s="102"/>
      <c r="E580" s="102"/>
      <c r="F580" s="102"/>
      <c r="G580" s="103"/>
      <c r="H580" s="103"/>
      <c r="I580" s="103"/>
      <c r="J580" s="103"/>
      <c r="K580" s="103"/>
      <c r="L580" s="103"/>
      <c r="M580" s="103"/>
      <c r="N580" s="103"/>
      <c r="O580" s="103"/>
      <c r="P580" s="103"/>
      <c r="Q580" s="103"/>
      <c r="R580" s="103"/>
      <c r="S580" s="103"/>
      <c r="T580" s="103"/>
      <c r="U580" s="103"/>
    </row>
    <row r="581" spans="1:21" x14ac:dyDescent="0.55000000000000004">
      <c r="A581" s="102"/>
      <c r="B581" s="102"/>
      <c r="C581" s="102"/>
      <c r="D581" s="102"/>
      <c r="E581" s="102"/>
      <c r="F581" s="102"/>
      <c r="G581" s="103"/>
      <c r="H581" s="103"/>
      <c r="I581" s="103"/>
      <c r="J581" s="103"/>
      <c r="K581" s="103"/>
      <c r="L581" s="103"/>
      <c r="M581" s="103"/>
      <c r="N581" s="103"/>
      <c r="O581" s="103"/>
      <c r="P581" s="103"/>
      <c r="Q581" s="103"/>
      <c r="R581" s="103"/>
      <c r="S581" s="103"/>
      <c r="T581" s="103"/>
      <c r="U581" s="103"/>
    </row>
    <row r="582" spans="1:21" x14ac:dyDescent="0.55000000000000004">
      <c r="A582" s="102"/>
      <c r="B582" s="102"/>
      <c r="C582" s="102"/>
      <c r="D582" s="102"/>
      <c r="E582" s="102"/>
      <c r="F582" s="102"/>
      <c r="G582" s="103"/>
      <c r="H582" s="103"/>
      <c r="I582" s="103"/>
      <c r="J582" s="103"/>
      <c r="K582" s="103"/>
      <c r="L582" s="103"/>
      <c r="M582" s="103"/>
      <c r="N582" s="103"/>
      <c r="O582" s="103"/>
      <c r="P582" s="103"/>
      <c r="Q582" s="103"/>
      <c r="R582" s="103"/>
      <c r="S582" s="103"/>
      <c r="T582" s="103"/>
      <c r="U582" s="103"/>
    </row>
    <row r="583" spans="1:21" x14ac:dyDescent="0.55000000000000004">
      <c r="A583" s="102"/>
      <c r="B583" s="102"/>
      <c r="C583" s="102"/>
      <c r="D583" s="102"/>
      <c r="E583" s="102"/>
      <c r="F583" s="102"/>
      <c r="G583" s="103"/>
      <c r="H583" s="103"/>
      <c r="I583" s="103"/>
      <c r="J583" s="103"/>
      <c r="K583" s="103"/>
      <c r="L583" s="103"/>
      <c r="M583" s="103"/>
      <c r="N583" s="103"/>
      <c r="O583" s="103"/>
      <c r="P583" s="103"/>
      <c r="Q583" s="103"/>
      <c r="R583" s="103"/>
      <c r="S583" s="103"/>
      <c r="T583" s="103"/>
      <c r="U583" s="103"/>
    </row>
    <row r="584" spans="1:21" x14ac:dyDescent="0.55000000000000004">
      <c r="A584" s="102"/>
      <c r="B584" s="102"/>
      <c r="C584" s="102"/>
      <c r="D584" s="102"/>
      <c r="E584" s="102"/>
      <c r="F584" s="102"/>
      <c r="G584" s="103"/>
      <c r="H584" s="103"/>
      <c r="I584" s="103"/>
      <c r="J584" s="103"/>
      <c r="K584" s="103"/>
      <c r="L584" s="103"/>
      <c r="M584" s="103"/>
      <c r="N584" s="103"/>
      <c r="O584" s="103"/>
      <c r="P584" s="103"/>
      <c r="Q584" s="103"/>
      <c r="R584" s="103"/>
      <c r="S584" s="103"/>
      <c r="T584" s="103"/>
      <c r="U584" s="103"/>
    </row>
    <row r="585" spans="1:21" x14ac:dyDescent="0.55000000000000004">
      <c r="A585" s="102"/>
      <c r="B585" s="102"/>
      <c r="C585" s="102"/>
      <c r="D585" s="102"/>
      <c r="E585" s="102"/>
      <c r="F585" s="102"/>
      <c r="G585" s="103"/>
      <c r="H585" s="103"/>
      <c r="I585" s="103"/>
      <c r="J585" s="103"/>
      <c r="K585" s="103"/>
      <c r="L585" s="103"/>
      <c r="M585" s="103"/>
      <c r="N585" s="103"/>
      <c r="O585" s="103"/>
      <c r="P585" s="103"/>
      <c r="Q585" s="103"/>
      <c r="R585" s="103"/>
      <c r="S585" s="103"/>
      <c r="T585" s="103"/>
      <c r="U585" s="103"/>
    </row>
    <row r="586" spans="1:21" x14ac:dyDescent="0.55000000000000004">
      <c r="A586" s="102"/>
      <c r="B586" s="102"/>
      <c r="C586" s="102"/>
      <c r="D586" s="102"/>
      <c r="E586" s="102"/>
      <c r="F586" s="102"/>
      <c r="G586" s="103"/>
      <c r="H586" s="103"/>
      <c r="I586" s="103"/>
      <c r="J586" s="103"/>
      <c r="K586" s="103"/>
      <c r="L586" s="103"/>
      <c r="M586" s="103"/>
      <c r="N586" s="103"/>
      <c r="O586" s="103"/>
      <c r="P586" s="103"/>
      <c r="Q586" s="103"/>
      <c r="R586" s="103"/>
      <c r="S586" s="103"/>
      <c r="T586" s="103"/>
      <c r="U586" s="103"/>
    </row>
    <row r="587" spans="1:21" x14ac:dyDescent="0.55000000000000004">
      <c r="A587" s="102"/>
      <c r="B587" s="102"/>
      <c r="C587" s="102"/>
      <c r="D587" s="102"/>
      <c r="E587" s="102"/>
      <c r="F587" s="102"/>
      <c r="G587" s="103"/>
      <c r="H587" s="103"/>
      <c r="I587" s="103"/>
      <c r="J587" s="103"/>
      <c r="K587" s="103"/>
      <c r="L587" s="103"/>
      <c r="M587" s="103"/>
      <c r="N587" s="103"/>
      <c r="O587" s="103"/>
      <c r="P587" s="103"/>
      <c r="Q587" s="103"/>
      <c r="R587" s="103"/>
      <c r="S587" s="103"/>
      <c r="T587" s="103"/>
      <c r="U587" s="103"/>
    </row>
    <row r="588" spans="1:21" x14ac:dyDescent="0.55000000000000004">
      <c r="A588" s="102"/>
      <c r="B588" s="102"/>
      <c r="C588" s="102"/>
      <c r="D588" s="102"/>
      <c r="E588" s="102"/>
      <c r="F588" s="102"/>
      <c r="G588" s="103"/>
      <c r="H588" s="103"/>
      <c r="I588" s="103"/>
      <c r="J588" s="103"/>
      <c r="K588" s="103"/>
      <c r="L588" s="103"/>
      <c r="M588" s="103"/>
      <c r="N588" s="103"/>
      <c r="O588" s="103"/>
      <c r="P588" s="103"/>
      <c r="Q588" s="103"/>
      <c r="R588" s="103"/>
      <c r="S588" s="103"/>
      <c r="T588" s="103"/>
      <c r="U588" s="103"/>
    </row>
    <row r="589" spans="1:21" x14ac:dyDescent="0.55000000000000004">
      <c r="A589" s="102"/>
      <c r="B589" s="102"/>
      <c r="C589" s="102"/>
      <c r="D589" s="102"/>
      <c r="E589" s="102"/>
      <c r="F589" s="102"/>
      <c r="G589" s="103"/>
      <c r="H589" s="103"/>
      <c r="I589" s="103"/>
      <c r="J589" s="103"/>
      <c r="K589" s="103"/>
      <c r="L589" s="103"/>
      <c r="M589" s="103"/>
      <c r="N589" s="103"/>
      <c r="O589" s="103"/>
      <c r="P589" s="103"/>
      <c r="Q589" s="103"/>
      <c r="R589" s="103"/>
      <c r="S589" s="103"/>
      <c r="T589" s="103"/>
      <c r="U589" s="103"/>
    </row>
    <row r="590" spans="1:21" x14ac:dyDescent="0.55000000000000004">
      <c r="A590" s="102"/>
      <c r="B590" s="102"/>
      <c r="C590" s="102"/>
      <c r="D590" s="102"/>
      <c r="E590" s="102"/>
      <c r="F590" s="102"/>
      <c r="G590" s="103"/>
      <c r="H590" s="103"/>
      <c r="I590" s="103"/>
      <c r="J590" s="103"/>
      <c r="K590" s="103"/>
      <c r="L590" s="103"/>
      <c r="M590" s="103"/>
      <c r="N590" s="103"/>
      <c r="O590" s="103"/>
      <c r="P590" s="103"/>
      <c r="Q590" s="103"/>
      <c r="R590" s="103"/>
      <c r="S590" s="103"/>
      <c r="T590" s="103"/>
      <c r="U590" s="103"/>
    </row>
    <row r="591" spans="1:21" x14ac:dyDescent="0.55000000000000004">
      <c r="A591" s="102"/>
      <c r="B591" s="102"/>
      <c r="C591" s="102"/>
      <c r="D591" s="102"/>
      <c r="E591" s="102"/>
      <c r="F591" s="102"/>
      <c r="G591" s="103"/>
      <c r="H591" s="103"/>
      <c r="I591" s="103"/>
      <c r="J591" s="103"/>
      <c r="K591" s="103"/>
      <c r="L591" s="103"/>
      <c r="M591" s="103"/>
      <c r="N591" s="103"/>
      <c r="O591" s="103"/>
      <c r="P591" s="103"/>
      <c r="Q591" s="103"/>
      <c r="R591" s="103"/>
      <c r="S591" s="103"/>
      <c r="T591" s="103"/>
      <c r="U591" s="103"/>
    </row>
    <row r="592" spans="1:21" x14ac:dyDescent="0.55000000000000004">
      <c r="A592" s="102"/>
      <c r="B592" s="102"/>
      <c r="C592" s="102"/>
      <c r="D592" s="102"/>
      <c r="E592" s="102"/>
      <c r="F592" s="102"/>
      <c r="G592" s="103"/>
      <c r="H592" s="103"/>
      <c r="I592" s="103"/>
      <c r="J592" s="103"/>
      <c r="K592" s="103"/>
      <c r="L592" s="103"/>
      <c r="M592" s="103"/>
      <c r="N592" s="103"/>
      <c r="O592" s="103"/>
      <c r="P592" s="103"/>
      <c r="Q592" s="103"/>
      <c r="R592" s="103"/>
      <c r="S592" s="103"/>
      <c r="T592" s="103"/>
      <c r="U592" s="103"/>
    </row>
    <row r="593" spans="1:21" x14ac:dyDescent="0.55000000000000004">
      <c r="A593" s="102"/>
      <c r="B593" s="102"/>
      <c r="C593" s="102"/>
      <c r="D593" s="102"/>
      <c r="E593" s="102"/>
      <c r="F593" s="102"/>
      <c r="G593" s="103"/>
      <c r="H593" s="103"/>
      <c r="I593" s="103"/>
      <c r="J593" s="103"/>
      <c r="K593" s="103"/>
      <c r="L593" s="103"/>
      <c r="M593" s="103"/>
      <c r="N593" s="103"/>
      <c r="O593" s="103"/>
      <c r="P593" s="103"/>
      <c r="Q593" s="103"/>
      <c r="R593" s="103"/>
      <c r="S593" s="103"/>
      <c r="T593" s="103"/>
      <c r="U593" s="103"/>
    </row>
    <row r="594" spans="1:21" x14ac:dyDescent="0.55000000000000004">
      <c r="A594" s="102"/>
      <c r="B594" s="102"/>
      <c r="C594" s="102"/>
      <c r="D594" s="102"/>
      <c r="E594" s="102"/>
      <c r="F594" s="102"/>
      <c r="G594" s="103"/>
      <c r="H594" s="103"/>
      <c r="I594" s="103"/>
      <c r="J594" s="103"/>
      <c r="K594" s="103"/>
      <c r="L594" s="103"/>
      <c r="M594" s="103"/>
      <c r="N594" s="103"/>
      <c r="O594" s="103"/>
      <c r="P594" s="103"/>
      <c r="Q594" s="103"/>
      <c r="R594" s="103"/>
      <c r="S594" s="103"/>
      <c r="T594" s="103"/>
      <c r="U594" s="103"/>
    </row>
    <row r="595" spans="1:21" x14ac:dyDescent="0.55000000000000004">
      <c r="A595" s="102"/>
      <c r="B595" s="102"/>
      <c r="C595" s="102"/>
      <c r="D595" s="102"/>
      <c r="E595" s="102"/>
      <c r="F595" s="102"/>
      <c r="G595" s="103"/>
      <c r="H595" s="103"/>
      <c r="I595" s="103"/>
      <c r="J595" s="103"/>
      <c r="K595" s="103"/>
      <c r="L595" s="103"/>
      <c r="M595" s="103"/>
      <c r="N595" s="103"/>
      <c r="O595" s="103"/>
      <c r="P595" s="103"/>
      <c r="Q595" s="103"/>
      <c r="R595" s="103"/>
      <c r="S595" s="103"/>
      <c r="T595" s="103"/>
      <c r="U595" s="103"/>
    </row>
    <row r="596" spans="1:21" x14ac:dyDescent="0.55000000000000004">
      <c r="A596" s="102"/>
      <c r="B596" s="102"/>
      <c r="C596" s="102"/>
      <c r="D596" s="102"/>
      <c r="E596" s="102"/>
      <c r="F596" s="102"/>
      <c r="G596" s="103"/>
      <c r="H596" s="103"/>
      <c r="I596" s="103"/>
      <c r="J596" s="103"/>
      <c r="K596" s="103"/>
      <c r="L596" s="103"/>
      <c r="M596" s="103"/>
      <c r="N596" s="103"/>
      <c r="O596" s="103"/>
      <c r="P596" s="103"/>
      <c r="Q596" s="103"/>
      <c r="R596" s="103"/>
      <c r="S596" s="103"/>
      <c r="T596" s="103"/>
      <c r="U596" s="103"/>
    </row>
    <row r="597" spans="1:21" x14ac:dyDescent="0.55000000000000004">
      <c r="A597" s="102"/>
      <c r="B597" s="102"/>
      <c r="C597" s="102"/>
      <c r="D597" s="102"/>
      <c r="E597" s="102"/>
      <c r="F597" s="102"/>
      <c r="G597" s="103"/>
      <c r="H597" s="103"/>
      <c r="I597" s="103"/>
      <c r="J597" s="103"/>
      <c r="K597" s="103"/>
      <c r="L597" s="103"/>
      <c r="M597" s="103"/>
      <c r="N597" s="103"/>
      <c r="O597" s="103"/>
      <c r="P597" s="103"/>
      <c r="Q597" s="103"/>
      <c r="R597" s="103"/>
      <c r="S597" s="103"/>
      <c r="T597" s="103"/>
      <c r="U597" s="103"/>
    </row>
    <row r="598" spans="1:21" x14ac:dyDescent="0.55000000000000004">
      <c r="A598" s="102"/>
      <c r="B598" s="102"/>
      <c r="C598" s="102"/>
      <c r="D598" s="102"/>
      <c r="E598" s="102"/>
      <c r="F598" s="102"/>
      <c r="G598" s="103"/>
      <c r="H598" s="103"/>
      <c r="I598" s="103"/>
      <c r="J598" s="103"/>
      <c r="K598" s="103"/>
      <c r="L598" s="103"/>
      <c r="M598" s="103"/>
      <c r="N598" s="103"/>
      <c r="O598" s="103"/>
      <c r="P598" s="103"/>
      <c r="Q598" s="103"/>
      <c r="R598" s="103"/>
      <c r="S598" s="103"/>
      <c r="T598" s="103"/>
      <c r="U598" s="103"/>
    </row>
    <row r="599" spans="1:21" x14ac:dyDescent="0.55000000000000004">
      <c r="A599" s="102"/>
      <c r="B599" s="102"/>
      <c r="C599" s="102"/>
      <c r="D599" s="102"/>
      <c r="E599" s="102"/>
      <c r="F599" s="102"/>
      <c r="G599" s="103"/>
      <c r="H599" s="103"/>
      <c r="I599" s="103"/>
      <c r="J599" s="103"/>
      <c r="K599" s="103"/>
      <c r="L599" s="103"/>
      <c r="M599" s="103"/>
      <c r="N599" s="103"/>
      <c r="O599" s="103"/>
      <c r="P599" s="103"/>
      <c r="Q599" s="103"/>
      <c r="R599" s="103"/>
      <c r="S599" s="103"/>
      <c r="T599" s="103"/>
      <c r="U599" s="103"/>
    </row>
    <row r="600" spans="1:21" x14ac:dyDescent="0.55000000000000004">
      <c r="A600" s="102"/>
      <c r="B600" s="102"/>
      <c r="C600" s="102"/>
      <c r="D600" s="102"/>
      <c r="E600" s="102"/>
      <c r="F600" s="102"/>
      <c r="G600" s="103"/>
      <c r="H600" s="103"/>
      <c r="I600" s="103"/>
      <c r="J600" s="103"/>
      <c r="K600" s="103"/>
      <c r="L600" s="103"/>
      <c r="M600" s="103"/>
      <c r="N600" s="103"/>
      <c r="O600" s="103"/>
      <c r="P600" s="103"/>
      <c r="Q600" s="103"/>
      <c r="R600" s="103"/>
      <c r="S600" s="103"/>
      <c r="T600" s="103"/>
      <c r="U600" s="103"/>
    </row>
    <row r="601" spans="1:21" x14ac:dyDescent="0.55000000000000004">
      <c r="A601" s="102"/>
      <c r="B601" s="102"/>
      <c r="C601" s="102"/>
      <c r="D601" s="102"/>
      <c r="E601" s="102"/>
      <c r="F601" s="102"/>
      <c r="G601" s="103"/>
      <c r="H601" s="103"/>
      <c r="I601" s="103"/>
      <c r="J601" s="103"/>
      <c r="K601" s="103"/>
      <c r="L601" s="103"/>
      <c r="M601" s="103"/>
      <c r="N601" s="103"/>
      <c r="O601" s="103"/>
      <c r="P601" s="103"/>
      <c r="Q601" s="103"/>
      <c r="R601" s="103"/>
      <c r="S601" s="103"/>
      <c r="T601" s="103"/>
      <c r="U601" s="103"/>
    </row>
    <row r="602" spans="1:21" x14ac:dyDescent="0.55000000000000004">
      <c r="A602" s="102"/>
      <c r="B602" s="102"/>
      <c r="C602" s="102"/>
      <c r="D602" s="102"/>
      <c r="E602" s="102"/>
      <c r="F602" s="102"/>
      <c r="G602" s="103"/>
      <c r="H602" s="103"/>
      <c r="I602" s="103"/>
      <c r="J602" s="103"/>
      <c r="K602" s="103"/>
      <c r="L602" s="103"/>
      <c r="M602" s="103"/>
      <c r="N602" s="103"/>
      <c r="O602" s="103"/>
      <c r="P602" s="103"/>
      <c r="Q602" s="103"/>
      <c r="R602" s="103"/>
      <c r="S602" s="103"/>
      <c r="T602" s="103"/>
      <c r="U602" s="103"/>
    </row>
    <row r="603" spans="1:21" x14ac:dyDescent="0.55000000000000004">
      <c r="A603" s="102"/>
      <c r="B603" s="102"/>
      <c r="C603" s="102"/>
      <c r="D603" s="102"/>
      <c r="E603" s="102"/>
      <c r="F603" s="102"/>
      <c r="G603" s="103"/>
      <c r="H603" s="103"/>
      <c r="I603" s="103"/>
      <c r="J603" s="103"/>
      <c r="K603" s="103"/>
      <c r="L603" s="103"/>
      <c r="M603" s="103"/>
      <c r="N603" s="103"/>
      <c r="O603" s="103"/>
      <c r="P603" s="103"/>
      <c r="Q603" s="103"/>
      <c r="R603" s="103"/>
      <c r="S603" s="103"/>
      <c r="T603" s="103"/>
      <c r="U603" s="103"/>
    </row>
    <row r="604" spans="1:21" x14ac:dyDescent="0.55000000000000004">
      <c r="A604" s="102"/>
      <c r="B604" s="102"/>
      <c r="C604" s="102"/>
      <c r="D604" s="102"/>
      <c r="E604" s="102"/>
      <c r="F604" s="102"/>
      <c r="G604" s="103"/>
      <c r="H604" s="103"/>
      <c r="I604" s="103"/>
      <c r="J604" s="103"/>
      <c r="K604" s="103"/>
      <c r="L604" s="103"/>
      <c r="M604" s="103"/>
      <c r="N604" s="103"/>
      <c r="O604" s="103"/>
      <c r="P604" s="103"/>
      <c r="Q604" s="103"/>
      <c r="R604" s="103"/>
      <c r="S604" s="103"/>
      <c r="T604" s="103"/>
      <c r="U604" s="103"/>
    </row>
    <row r="605" spans="1:21" x14ac:dyDescent="0.55000000000000004">
      <c r="A605" s="102"/>
      <c r="B605" s="102"/>
      <c r="C605" s="102"/>
      <c r="D605" s="102"/>
      <c r="E605" s="102"/>
      <c r="F605" s="102"/>
      <c r="G605" s="103"/>
      <c r="H605" s="103"/>
      <c r="I605" s="103"/>
      <c r="J605" s="103"/>
      <c r="K605" s="103"/>
      <c r="L605" s="103"/>
      <c r="M605" s="103"/>
      <c r="N605" s="103"/>
      <c r="O605" s="103"/>
      <c r="P605" s="103"/>
      <c r="Q605" s="103"/>
      <c r="R605" s="103"/>
      <c r="S605" s="103"/>
      <c r="T605" s="103"/>
      <c r="U605" s="103"/>
    </row>
    <row r="606" spans="1:21" x14ac:dyDescent="0.55000000000000004">
      <c r="A606" s="102"/>
      <c r="B606" s="102"/>
      <c r="C606" s="102"/>
      <c r="D606" s="102"/>
      <c r="E606" s="102"/>
      <c r="F606" s="102"/>
      <c r="G606" s="103"/>
      <c r="H606" s="103"/>
      <c r="I606" s="103"/>
      <c r="J606" s="103"/>
      <c r="K606" s="103"/>
      <c r="L606" s="103"/>
      <c r="M606" s="103"/>
      <c r="N606" s="103"/>
      <c r="O606" s="103"/>
      <c r="P606" s="103"/>
      <c r="Q606" s="103"/>
      <c r="R606" s="103"/>
      <c r="S606" s="103"/>
      <c r="T606" s="103"/>
      <c r="U606" s="103"/>
    </row>
    <row r="607" spans="1:21" x14ac:dyDescent="0.55000000000000004">
      <c r="A607" s="102"/>
      <c r="B607" s="102"/>
      <c r="C607" s="102"/>
      <c r="D607" s="102"/>
      <c r="E607" s="102"/>
      <c r="F607" s="102"/>
      <c r="G607" s="103"/>
      <c r="H607" s="103"/>
      <c r="I607" s="103"/>
      <c r="J607" s="103"/>
      <c r="K607" s="103"/>
      <c r="L607" s="103"/>
      <c r="M607" s="103"/>
      <c r="N607" s="103"/>
      <c r="O607" s="103"/>
      <c r="P607" s="103"/>
      <c r="Q607" s="103"/>
      <c r="R607" s="103"/>
      <c r="S607" s="103"/>
      <c r="T607" s="103"/>
      <c r="U607" s="103"/>
    </row>
    <row r="608" spans="1:21" x14ac:dyDescent="0.55000000000000004">
      <c r="A608" s="102"/>
      <c r="B608" s="102"/>
      <c r="C608" s="102"/>
      <c r="D608" s="102"/>
      <c r="E608" s="102"/>
      <c r="F608" s="102"/>
      <c r="G608" s="103"/>
      <c r="H608" s="103"/>
      <c r="I608" s="103"/>
      <c r="J608" s="103"/>
      <c r="K608" s="103"/>
      <c r="L608" s="103"/>
      <c r="M608" s="103"/>
      <c r="N608" s="103"/>
      <c r="O608" s="103"/>
      <c r="P608" s="103"/>
      <c r="Q608" s="103"/>
      <c r="R608" s="103"/>
      <c r="S608" s="103"/>
      <c r="T608" s="103"/>
      <c r="U608" s="103"/>
    </row>
    <row r="609" spans="1:21" x14ac:dyDescent="0.55000000000000004">
      <c r="A609" s="102"/>
      <c r="B609" s="102"/>
      <c r="C609" s="102"/>
      <c r="D609" s="102"/>
      <c r="E609" s="102"/>
      <c r="F609" s="102"/>
      <c r="G609" s="103"/>
      <c r="H609" s="103"/>
      <c r="I609" s="103"/>
      <c r="J609" s="103"/>
      <c r="K609" s="103"/>
      <c r="L609" s="103"/>
      <c r="M609" s="103"/>
      <c r="N609" s="103"/>
      <c r="O609" s="103"/>
      <c r="P609" s="103"/>
      <c r="Q609" s="103"/>
      <c r="R609" s="103"/>
      <c r="S609" s="103"/>
      <c r="T609" s="103"/>
      <c r="U609" s="103"/>
    </row>
    <row r="610" spans="1:21" x14ac:dyDescent="0.55000000000000004">
      <c r="A610" s="102"/>
      <c r="B610" s="102"/>
      <c r="C610" s="102"/>
      <c r="D610" s="102"/>
      <c r="E610" s="102"/>
      <c r="F610" s="102"/>
      <c r="G610" s="103"/>
      <c r="H610" s="103"/>
      <c r="I610" s="103"/>
      <c r="J610" s="103"/>
      <c r="K610" s="103"/>
      <c r="L610" s="103"/>
      <c r="M610" s="103"/>
      <c r="N610" s="103"/>
      <c r="O610" s="103"/>
      <c r="P610" s="103"/>
      <c r="Q610" s="103"/>
      <c r="R610" s="103"/>
      <c r="S610" s="103"/>
      <c r="T610" s="103"/>
      <c r="U610" s="103"/>
    </row>
    <row r="611" spans="1:21" x14ac:dyDescent="0.55000000000000004">
      <c r="A611" s="102"/>
      <c r="B611" s="102"/>
      <c r="C611" s="102"/>
      <c r="D611" s="102"/>
      <c r="E611" s="102"/>
      <c r="F611" s="102"/>
      <c r="G611" s="103"/>
      <c r="H611" s="103"/>
      <c r="I611" s="103"/>
      <c r="J611" s="103"/>
      <c r="K611" s="103"/>
      <c r="L611" s="103"/>
      <c r="M611" s="103"/>
      <c r="N611" s="103"/>
      <c r="O611" s="103"/>
      <c r="P611" s="103"/>
      <c r="Q611" s="103"/>
      <c r="R611" s="103"/>
      <c r="S611" s="103"/>
      <c r="T611" s="103"/>
      <c r="U611" s="103"/>
    </row>
    <row r="612" spans="1:21" x14ac:dyDescent="0.55000000000000004">
      <c r="A612" s="102"/>
      <c r="B612" s="102"/>
      <c r="C612" s="102"/>
      <c r="D612" s="102"/>
      <c r="E612" s="102"/>
      <c r="F612" s="102"/>
      <c r="G612" s="103"/>
      <c r="H612" s="103"/>
      <c r="I612" s="103"/>
      <c r="J612" s="103"/>
      <c r="K612" s="103"/>
      <c r="L612" s="103"/>
      <c r="M612" s="103"/>
      <c r="N612" s="103"/>
      <c r="O612" s="103"/>
      <c r="P612" s="103"/>
      <c r="Q612" s="103"/>
      <c r="R612" s="103"/>
      <c r="S612" s="103"/>
      <c r="T612" s="103"/>
      <c r="U612" s="103"/>
    </row>
    <row r="613" spans="1:21" x14ac:dyDescent="0.55000000000000004">
      <c r="A613" s="102"/>
      <c r="B613" s="102"/>
      <c r="C613" s="102"/>
      <c r="D613" s="102"/>
      <c r="E613" s="102"/>
      <c r="F613" s="102"/>
      <c r="G613" s="103"/>
      <c r="H613" s="103"/>
      <c r="I613" s="103"/>
      <c r="J613" s="103"/>
      <c r="K613" s="103"/>
      <c r="L613" s="103"/>
      <c r="M613" s="103"/>
      <c r="N613" s="103"/>
      <c r="O613" s="103"/>
      <c r="P613" s="103"/>
      <c r="Q613" s="103"/>
      <c r="R613" s="103"/>
      <c r="S613" s="103"/>
      <c r="T613" s="103"/>
      <c r="U613" s="103"/>
    </row>
    <row r="614" spans="1:21" x14ac:dyDescent="0.55000000000000004">
      <c r="A614" s="102"/>
      <c r="B614" s="102"/>
      <c r="C614" s="102"/>
      <c r="D614" s="102"/>
      <c r="E614" s="102"/>
      <c r="F614" s="102"/>
      <c r="G614" s="103"/>
      <c r="H614" s="103"/>
      <c r="I614" s="103"/>
      <c r="J614" s="103"/>
      <c r="K614" s="103"/>
      <c r="L614" s="103"/>
      <c r="M614" s="103"/>
      <c r="N614" s="103"/>
      <c r="O614" s="103"/>
      <c r="P614" s="103"/>
      <c r="Q614" s="103"/>
      <c r="R614" s="103"/>
      <c r="S614" s="103"/>
      <c r="T614" s="103"/>
      <c r="U614" s="103"/>
    </row>
    <row r="615" spans="1:21" x14ac:dyDescent="0.55000000000000004">
      <c r="A615" s="102"/>
      <c r="B615" s="102"/>
      <c r="C615" s="102"/>
      <c r="D615" s="102"/>
      <c r="E615" s="102"/>
      <c r="F615" s="102"/>
      <c r="G615" s="103"/>
      <c r="H615" s="103"/>
      <c r="I615" s="103"/>
      <c r="J615" s="103"/>
      <c r="K615" s="103"/>
      <c r="L615" s="103"/>
      <c r="M615" s="103"/>
      <c r="N615" s="103"/>
      <c r="O615" s="103"/>
      <c r="P615" s="103"/>
      <c r="Q615" s="103"/>
      <c r="R615" s="103"/>
      <c r="S615" s="103"/>
      <c r="T615" s="103"/>
      <c r="U615" s="103"/>
    </row>
    <row r="616" spans="1:21" x14ac:dyDescent="0.55000000000000004">
      <c r="A616" s="102"/>
      <c r="B616" s="102"/>
      <c r="C616" s="102"/>
      <c r="D616" s="102"/>
      <c r="E616" s="102"/>
      <c r="F616" s="102"/>
      <c r="G616" s="103"/>
      <c r="H616" s="103"/>
      <c r="I616" s="103"/>
      <c r="J616" s="103"/>
      <c r="K616" s="103"/>
      <c r="L616" s="103"/>
      <c r="M616" s="103"/>
      <c r="N616" s="103"/>
      <c r="O616" s="103"/>
      <c r="P616" s="103"/>
      <c r="Q616" s="103"/>
      <c r="R616" s="103"/>
      <c r="S616" s="103"/>
      <c r="T616" s="103"/>
      <c r="U616" s="103"/>
    </row>
    <row r="617" spans="1:21" x14ac:dyDescent="0.55000000000000004">
      <c r="A617" s="102"/>
      <c r="B617" s="102"/>
      <c r="C617" s="102"/>
      <c r="D617" s="102"/>
      <c r="E617" s="102"/>
      <c r="F617" s="102"/>
      <c r="G617" s="103"/>
      <c r="H617" s="103"/>
      <c r="I617" s="103"/>
      <c r="J617" s="103"/>
      <c r="K617" s="103"/>
      <c r="L617" s="103"/>
      <c r="M617" s="103"/>
      <c r="N617" s="103"/>
      <c r="O617" s="103"/>
      <c r="P617" s="103"/>
      <c r="Q617" s="103"/>
      <c r="R617" s="103"/>
      <c r="S617" s="103"/>
      <c r="T617" s="103"/>
      <c r="U617" s="103"/>
    </row>
    <row r="618" spans="1:21" x14ac:dyDescent="0.55000000000000004">
      <c r="A618" s="102"/>
      <c r="B618" s="102"/>
      <c r="C618" s="102"/>
      <c r="D618" s="102"/>
      <c r="E618" s="102"/>
      <c r="F618" s="102"/>
      <c r="G618" s="103"/>
      <c r="H618" s="103"/>
      <c r="I618" s="103"/>
      <c r="J618" s="103"/>
      <c r="K618" s="103"/>
      <c r="L618" s="103"/>
      <c r="M618" s="103"/>
      <c r="N618" s="103"/>
      <c r="O618" s="103"/>
      <c r="P618" s="103"/>
      <c r="Q618" s="103"/>
      <c r="R618" s="103"/>
      <c r="S618" s="103"/>
      <c r="T618" s="103"/>
      <c r="U618" s="103"/>
    </row>
    <row r="619" spans="1:21" x14ac:dyDescent="0.55000000000000004">
      <c r="A619" s="102"/>
      <c r="B619" s="102"/>
      <c r="C619" s="102"/>
      <c r="D619" s="102"/>
      <c r="E619" s="102"/>
      <c r="F619" s="102"/>
      <c r="G619" s="103"/>
      <c r="H619" s="103"/>
      <c r="I619" s="103"/>
      <c r="J619" s="103"/>
      <c r="K619" s="103"/>
      <c r="L619" s="103"/>
      <c r="M619" s="103"/>
      <c r="N619" s="103"/>
      <c r="O619" s="103"/>
      <c r="P619" s="103"/>
      <c r="Q619" s="103"/>
      <c r="R619" s="103"/>
      <c r="S619" s="103"/>
      <c r="T619" s="103"/>
      <c r="U619" s="103"/>
    </row>
    <row r="620" spans="1:21" x14ac:dyDescent="0.55000000000000004">
      <c r="A620" s="102"/>
      <c r="B620" s="102"/>
      <c r="C620" s="102"/>
      <c r="D620" s="102"/>
      <c r="E620" s="102"/>
      <c r="F620" s="102"/>
      <c r="G620" s="103"/>
      <c r="H620" s="103"/>
      <c r="I620" s="103"/>
      <c r="J620" s="103"/>
      <c r="K620" s="103"/>
      <c r="L620" s="103"/>
      <c r="M620" s="103"/>
      <c r="N620" s="103"/>
      <c r="O620" s="103"/>
      <c r="P620" s="103"/>
      <c r="Q620" s="103"/>
      <c r="R620" s="103"/>
      <c r="S620" s="103"/>
      <c r="T620" s="103"/>
      <c r="U620" s="103"/>
    </row>
    <row r="621" spans="1:21" x14ac:dyDescent="0.55000000000000004">
      <c r="A621" s="102"/>
      <c r="B621" s="102"/>
      <c r="C621" s="102"/>
      <c r="D621" s="102"/>
      <c r="E621" s="102"/>
      <c r="F621" s="102"/>
      <c r="G621" s="103"/>
      <c r="H621" s="103"/>
      <c r="I621" s="103"/>
      <c r="J621" s="103"/>
      <c r="K621" s="103"/>
      <c r="L621" s="103"/>
      <c r="M621" s="103"/>
      <c r="N621" s="103"/>
      <c r="O621" s="103"/>
      <c r="P621" s="103"/>
      <c r="Q621" s="103"/>
      <c r="R621" s="103"/>
      <c r="S621" s="103"/>
      <c r="T621" s="103"/>
      <c r="U621" s="103"/>
    </row>
    <row r="622" spans="1:21" x14ac:dyDescent="0.55000000000000004">
      <c r="A622" s="102"/>
      <c r="B622" s="102"/>
      <c r="C622" s="102"/>
      <c r="D622" s="102"/>
      <c r="E622" s="102"/>
      <c r="F622" s="102"/>
      <c r="G622" s="103"/>
      <c r="H622" s="103"/>
      <c r="I622" s="103"/>
      <c r="J622" s="103"/>
      <c r="K622" s="103"/>
      <c r="L622" s="103"/>
      <c r="M622" s="103"/>
      <c r="N622" s="103"/>
      <c r="O622" s="103"/>
      <c r="P622" s="103"/>
      <c r="Q622" s="103"/>
      <c r="R622" s="103"/>
      <c r="S622" s="103"/>
      <c r="T622" s="103"/>
      <c r="U622" s="103"/>
    </row>
    <row r="623" spans="1:21" x14ac:dyDescent="0.55000000000000004">
      <c r="A623" s="102"/>
      <c r="B623" s="102"/>
      <c r="C623" s="102"/>
      <c r="D623" s="102"/>
      <c r="E623" s="102"/>
      <c r="F623" s="102"/>
      <c r="G623" s="103"/>
      <c r="H623" s="103"/>
      <c r="I623" s="103"/>
      <c r="J623" s="103"/>
      <c r="K623" s="103"/>
      <c r="L623" s="103"/>
      <c r="M623" s="103"/>
      <c r="N623" s="103"/>
      <c r="O623" s="103"/>
      <c r="P623" s="103"/>
      <c r="Q623" s="103"/>
      <c r="R623" s="103"/>
      <c r="S623" s="103"/>
      <c r="T623" s="103"/>
      <c r="U623" s="103"/>
    </row>
    <row r="624" spans="1:21" x14ac:dyDescent="0.55000000000000004">
      <c r="A624" s="102"/>
      <c r="B624" s="102"/>
      <c r="C624" s="102"/>
      <c r="D624" s="102"/>
      <c r="E624" s="102"/>
      <c r="F624" s="102"/>
      <c r="G624" s="103"/>
      <c r="H624" s="103"/>
      <c r="I624" s="103"/>
      <c r="J624" s="103"/>
      <c r="K624" s="103"/>
      <c r="L624" s="103"/>
      <c r="M624" s="103"/>
      <c r="N624" s="103"/>
      <c r="O624" s="103"/>
      <c r="P624" s="103"/>
      <c r="Q624" s="103"/>
      <c r="R624" s="103"/>
      <c r="S624" s="103"/>
      <c r="T624" s="103"/>
      <c r="U624" s="103"/>
    </row>
    <row r="625" spans="1:21" x14ac:dyDescent="0.55000000000000004">
      <c r="A625" s="102"/>
      <c r="B625" s="102"/>
      <c r="C625" s="102"/>
      <c r="D625" s="102"/>
      <c r="E625" s="102"/>
      <c r="F625" s="102"/>
      <c r="G625" s="103"/>
      <c r="H625" s="103"/>
      <c r="I625" s="103"/>
      <c r="J625" s="103"/>
      <c r="K625" s="103"/>
      <c r="L625" s="103"/>
      <c r="M625" s="103"/>
      <c r="N625" s="103"/>
      <c r="O625" s="103"/>
      <c r="P625" s="103"/>
      <c r="Q625" s="103"/>
      <c r="R625" s="103"/>
      <c r="S625" s="103"/>
      <c r="T625" s="103"/>
      <c r="U625" s="103"/>
    </row>
    <row r="626" spans="1:21" x14ac:dyDescent="0.55000000000000004">
      <c r="A626" s="102"/>
      <c r="B626" s="102"/>
      <c r="C626" s="102"/>
      <c r="D626" s="102"/>
      <c r="E626" s="102"/>
      <c r="F626" s="102"/>
      <c r="G626" s="103"/>
      <c r="H626" s="103"/>
      <c r="I626" s="103"/>
      <c r="J626" s="103"/>
      <c r="K626" s="103"/>
      <c r="L626" s="103"/>
      <c r="M626" s="103"/>
      <c r="N626" s="103"/>
      <c r="O626" s="103"/>
      <c r="P626" s="103"/>
      <c r="Q626" s="103"/>
      <c r="R626" s="103"/>
      <c r="S626" s="103"/>
      <c r="T626" s="103"/>
      <c r="U626" s="103"/>
    </row>
    <row r="627" spans="1:21" x14ac:dyDescent="0.55000000000000004">
      <c r="A627" s="102"/>
      <c r="B627" s="102"/>
      <c r="C627" s="102"/>
      <c r="D627" s="102"/>
      <c r="E627" s="102"/>
      <c r="F627" s="102"/>
      <c r="G627" s="103"/>
      <c r="H627" s="103"/>
      <c r="I627" s="103"/>
      <c r="J627" s="103"/>
      <c r="K627" s="103"/>
      <c r="L627" s="103"/>
      <c r="M627" s="103"/>
      <c r="N627" s="103"/>
      <c r="O627" s="103"/>
      <c r="P627" s="103"/>
      <c r="Q627" s="103"/>
      <c r="R627" s="103"/>
      <c r="S627" s="103"/>
      <c r="T627" s="103"/>
      <c r="U627" s="103"/>
    </row>
    <row r="628" spans="1:21" x14ac:dyDescent="0.55000000000000004">
      <c r="A628" s="102"/>
      <c r="B628" s="102"/>
      <c r="C628" s="102"/>
      <c r="D628" s="102"/>
      <c r="E628" s="102"/>
      <c r="F628" s="102"/>
      <c r="G628" s="103"/>
      <c r="H628" s="103"/>
      <c r="I628" s="103"/>
      <c r="J628" s="103"/>
      <c r="K628" s="103"/>
      <c r="L628" s="103"/>
      <c r="M628" s="103"/>
      <c r="N628" s="103"/>
      <c r="O628" s="103"/>
      <c r="P628" s="103"/>
      <c r="Q628" s="103"/>
      <c r="R628" s="103"/>
      <c r="S628" s="103"/>
      <c r="T628" s="103"/>
      <c r="U628" s="103"/>
    </row>
    <row r="629" spans="1:21" x14ac:dyDescent="0.55000000000000004">
      <c r="A629" s="102"/>
      <c r="B629" s="102"/>
      <c r="C629" s="102"/>
      <c r="D629" s="102"/>
      <c r="E629" s="102"/>
      <c r="F629" s="102"/>
      <c r="G629" s="103"/>
      <c r="H629" s="103"/>
      <c r="I629" s="103"/>
      <c r="J629" s="103"/>
      <c r="K629" s="103"/>
      <c r="L629" s="103"/>
      <c r="M629" s="103"/>
      <c r="N629" s="103"/>
      <c r="O629" s="103"/>
      <c r="P629" s="103"/>
      <c r="Q629" s="103"/>
      <c r="R629" s="103"/>
      <c r="S629" s="103"/>
      <c r="T629" s="103"/>
      <c r="U629" s="103"/>
    </row>
    <row r="630" spans="1:21" x14ac:dyDescent="0.55000000000000004">
      <c r="A630" s="102"/>
      <c r="B630" s="102"/>
      <c r="C630" s="102"/>
      <c r="D630" s="102"/>
      <c r="E630" s="102"/>
      <c r="F630" s="102"/>
      <c r="G630" s="103"/>
      <c r="H630" s="103"/>
      <c r="I630" s="103"/>
      <c r="J630" s="103"/>
      <c r="K630" s="103"/>
      <c r="L630" s="103"/>
      <c r="M630" s="103"/>
      <c r="N630" s="103"/>
      <c r="O630" s="103"/>
      <c r="P630" s="103"/>
      <c r="Q630" s="103"/>
      <c r="R630" s="103"/>
      <c r="S630" s="103"/>
      <c r="T630" s="103"/>
      <c r="U630" s="103"/>
    </row>
    <row r="631" spans="1:21" x14ac:dyDescent="0.55000000000000004">
      <c r="A631" s="102"/>
      <c r="B631" s="102"/>
      <c r="C631" s="102"/>
      <c r="D631" s="102"/>
      <c r="E631" s="102"/>
      <c r="F631" s="102"/>
      <c r="G631" s="103"/>
      <c r="H631" s="103"/>
      <c r="I631" s="103"/>
      <c r="J631" s="103"/>
      <c r="K631" s="103"/>
      <c r="L631" s="103"/>
      <c r="M631" s="103"/>
      <c r="N631" s="103"/>
      <c r="O631" s="103"/>
      <c r="P631" s="103"/>
      <c r="Q631" s="103"/>
      <c r="R631" s="103"/>
      <c r="S631" s="103"/>
      <c r="T631" s="103"/>
      <c r="U631" s="103"/>
    </row>
    <row r="632" spans="1:21" x14ac:dyDescent="0.55000000000000004">
      <c r="A632" s="102"/>
      <c r="B632" s="102"/>
      <c r="C632" s="102"/>
      <c r="D632" s="102"/>
      <c r="E632" s="102"/>
      <c r="F632" s="102"/>
      <c r="G632" s="103"/>
      <c r="H632" s="103"/>
      <c r="I632" s="103"/>
      <c r="J632" s="103"/>
      <c r="K632" s="103"/>
      <c r="L632" s="103"/>
      <c r="M632" s="103"/>
      <c r="N632" s="103"/>
      <c r="O632" s="103"/>
      <c r="P632" s="103"/>
      <c r="Q632" s="103"/>
      <c r="R632" s="103"/>
      <c r="S632" s="103"/>
      <c r="T632" s="103"/>
      <c r="U632" s="103"/>
    </row>
    <row r="633" spans="1:21" x14ac:dyDescent="0.55000000000000004">
      <c r="A633" s="102"/>
      <c r="B633" s="102"/>
      <c r="C633" s="102"/>
      <c r="D633" s="102"/>
      <c r="E633" s="102"/>
      <c r="F633" s="102"/>
      <c r="G633" s="103"/>
      <c r="H633" s="103"/>
      <c r="I633" s="103"/>
      <c r="J633" s="103"/>
      <c r="K633" s="103"/>
      <c r="L633" s="103"/>
      <c r="M633" s="103"/>
      <c r="N633" s="103"/>
      <c r="O633" s="103"/>
      <c r="P633" s="103"/>
      <c r="Q633" s="103"/>
      <c r="R633" s="103"/>
      <c r="S633" s="103"/>
      <c r="T633" s="103"/>
      <c r="U633" s="103"/>
    </row>
    <row r="634" spans="1:21" x14ac:dyDescent="0.55000000000000004">
      <c r="A634" s="102"/>
      <c r="B634" s="102"/>
      <c r="C634" s="102"/>
      <c r="D634" s="102"/>
      <c r="E634" s="102"/>
      <c r="F634" s="102"/>
      <c r="G634" s="103"/>
      <c r="H634" s="103"/>
      <c r="I634" s="103"/>
      <c r="J634" s="103"/>
      <c r="K634" s="103"/>
      <c r="L634" s="103"/>
      <c r="M634" s="103"/>
      <c r="N634" s="103"/>
      <c r="O634" s="103"/>
      <c r="P634" s="103"/>
      <c r="Q634" s="103"/>
      <c r="R634" s="103"/>
      <c r="S634" s="103"/>
      <c r="T634" s="103"/>
      <c r="U634" s="103"/>
    </row>
    <row r="635" spans="1:21" x14ac:dyDescent="0.55000000000000004">
      <c r="A635" s="102"/>
      <c r="B635" s="102"/>
      <c r="C635" s="102"/>
      <c r="D635" s="102"/>
      <c r="E635" s="102"/>
      <c r="F635" s="102"/>
      <c r="G635" s="103"/>
      <c r="H635" s="103"/>
      <c r="I635" s="103"/>
      <c r="J635" s="103"/>
      <c r="K635" s="103"/>
      <c r="L635" s="103"/>
      <c r="M635" s="103"/>
      <c r="N635" s="103"/>
      <c r="O635" s="103"/>
      <c r="P635" s="103"/>
      <c r="Q635" s="103"/>
      <c r="R635" s="103"/>
      <c r="S635" s="103"/>
      <c r="T635" s="103"/>
      <c r="U635" s="103"/>
    </row>
    <row r="636" spans="1:21" x14ac:dyDescent="0.55000000000000004">
      <c r="A636" s="102"/>
      <c r="B636" s="102"/>
      <c r="C636" s="102"/>
      <c r="D636" s="102"/>
      <c r="E636" s="102"/>
      <c r="F636" s="102"/>
      <c r="G636" s="103"/>
      <c r="H636" s="103"/>
      <c r="I636" s="103"/>
      <c r="J636" s="103"/>
      <c r="K636" s="103"/>
      <c r="L636" s="103"/>
      <c r="M636" s="103"/>
      <c r="N636" s="103"/>
      <c r="O636" s="103"/>
      <c r="P636" s="103"/>
      <c r="Q636" s="103"/>
      <c r="R636" s="103"/>
      <c r="S636" s="103"/>
      <c r="T636" s="103"/>
      <c r="U636" s="103"/>
    </row>
    <row r="637" spans="1:21" x14ac:dyDescent="0.55000000000000004">
      <c r="A637" s="102"/>
      <c r="B637" s="102"/>
      <c r="C637" s="102"/>
      <c r="D637" s="102"/>
      <c r="E637" s="102"/>
      <c r="F637" s="102"/>
      <c r="G637" s="103"/>
      <c r="H637" s="103"/>
      <c r="I637" s="103"/>
      <c r="J637" s="103"/>
      <c r="K637" s="103"/>
      <c r="L637" s="103"/>
      <c r="M637" s="103"/>
      <c r="N637" s="103"/>
      <c r="O637" s="103"/>
      <c r="P637" s="103"/>
      <c r="Q637" s="103"/>
      <c r="R637" s="103"/>
      <c r="S637" s="103"/>
      <c r="T637" s="103"/>
      <c r="U637" s="103"/>
    </row>
    <row r="638" spans="1:21" x14ac:dyDescent="0.55000000000000004">
      <c r="A638" s="102"/>
      <c r="B638" s="102"/>
      <c r="C638" s="102"/>
      <c r="D638" s="102"/>
      <c r="E638" s="102"/>
      <c r="F638" s="102"/>
      <c r="G638" s="103"/>
      <c r="H638" s="103"/>
      <c r="I638" s="103"/>
      <c r="J638" s="103"/>
      <c r="K638" s="103"/>
      <c r="L638" s="103"/>
      <c r="M638" s="103"/>
      <c r="N638" s="103"/>
      <c r="O638" s="103"/>
      <c r="P638" s="103"/>
      <c r="Q638" s="103"/>
      <c r="R638" s="103"/>
      <c r="S638" s="103"/>
      <c r="T638" s="103"/>
      <c r="U638" s="103"/>
    </row>
    <row r="639" spans="1:21" x14ac:dyDescent="0.55000000000000004">
      <c r="A639" s="102"/>
      <c r="B639" s="102"/>
      <c r="C639" s="102"/>
      <c r="D639" s="102"/>
      <c r="E639" s="102"/>
      <c r="F639" s="102"/>
      <c r="G639" s="103"/>
      <c r="H639" s="103"/>
      <c r="I639" s="103"/>
      <c r="J639" s="103"/>
      <c r="K639" s="103"/>
      <c r="L639" s="103"/>
      <c r="M639" s="103"/>
      <c r="N639" s="103"/>
      <c r="O639" s="103"/>
      <c r="P639" s="103"/>
      <c r="Q639" s="103"/>
      <c r="R639" s="103"/>
      <c r="S639" s="103"/>
      <c r="T639" s="103"/>
      <c r="U639" s="103"/>
    </row>
    <row r="640" spans="1:21" x14ac:dyDescent="0.55000000000000004">
      <c r="A640" s="102"/>
      <c r="B640" s="102"/>
      <c r="C640" s="102"/>
      <c r="D640" s="102"/>
      <c r="E640" s="102"/>
      <c r="F640" s="102"/>
      <c r="G640" s="103"/>
      <c r="H640" s="103"/>
      <c r="I640" s="103"/>
      <c r="J640" s="103"/>
      <c r="K640" s="103"/>
      <c r="L640" s="103"/>
      <c r="M640" s="103"/>
      <c r="N640" s="103"/>
      <c r="O640" s="103"/>
      <c r="P640" s="103"/>
      <c r="Q640" s="103"/>
      <c r="R640" s="103"/>
      <c r="S640" s="103"/>
      <c r="T640" s="103"/>
      <c r="U640" s="103"/>
    </row>
    <row r="641" spans="1:21" x14ac:dyDescent="0.55000000000000004">
      <c r="A641" s="102"/>
      <c r="B641" s="102"/>
      <c r="C641" s="102"/>
      <c r="D641" s="102"/>
      <c r="E641" s="102"/>
      <c r="F641" s="102"/>
      <c r="G641" s="103"/>
      <c r="H641" s="103"/>
      <c r="I641" s="103"/>
      <c r="J641" s="103"/>
      <c r="K641" s="103"/>
      <c r="L641" s="103"/>
      <c r="M641" s="103"/>
      <c r="N641" s="103"/>
      <c r="O641" s="103"/>
      <c r="P641" s="103"/>
      <c r="Q641" s="103"/>
      <c r="R641" s="103"/>
      <c r="S641" s="103"/>
      <c r="T641" s="103"/>
      <c r="U641" s="103"/>
    </row>
    <row r="642" spans="1:21" x14ac:dyDescent="0.55000000000000004">
      <c r="A642" s="102"/>
      <c r="B642" s="102"/>
      <c r="C642" s="102"/>
      <c r="D642" s="102"/>
      <c r="E642" s="102"/>
      <c r="F642" s="102"/>
      <c r="G642" s="103"/>
      <c r="H642" s="103"/>
      <c r="I642" s="103"/>
      <c r="J642" s="103"/>
      <c r="K642" s="103"/>
      <c r="L642" s="103"/>
      <c r="M642" s="103"/>
      <c r="N642" s="103"/>
      <c r="O642" s="103"/>
      <c r="P642" s="103"/>
      <c r="Q642" s="103"/>
      <c r="R642" s="103"/>
      <c r="S642" s="103"/>
      <c r="T642" s="103"/>
      <c r="U642" s="103"/>
    </row>
    <row r="643" spans="1:21" x14ac:dyDescent="0.55000000000000004">
      <c r="A643" s="102"/>
      <c r="B643" s="102"/>
      <c r="C643" s="102"/>
      <c r="D643" s="102"/>
      <c r="E643" s="102"/>
      <c r="F643" s="102"/>
      <c r="G643" s="103"/>
      <c r="H643" s="103"/>
      <c r="I643" s="103"/>
      <c r="J643" s="103"/>
      <c r="K643" s="103"/>
      <c r="L643" s="103"/>
      <c r="M643" s="103"/>
      <c r="N643" s="103"/>
      <c r="O643" s="103"/>
      <c r="P643" s="103"/>
      <c r="Q643" s="103"/>
      <c r="R643" s="103"/>
      <c r="S643" s="103"/>
      <c r="T643" s="103"/>
      <c r="U643" s="103"/>
    </row>
    <row r="644" spans="1:21" x14ac:dyDescent="0.55000000000000004">
      <c r="A644" s="102"/>
      <c r="B644" s="102"/>
      <c r="C644" s="102"/>
      <c r="D644" s="102"/>
      <c r="E644" s="102"/>
      <c r="F644" s="102"/>
      <c r="G644" s="103"/>
      <c r="H644" s="103"/>
      <c r="I644" s="103"/>
      <c r="J644" s="103"/>
      <c r="K644" s="103"/>
      <c r="L644" s="103"/>
      <c r="M644" s="103"/>
      <c r="N644" s="103"/>
      <c r="O644" s="103"/>
      <c r="P644" s="103"/>
      <c r="Q644" s="103"/>
      <c r="R644" s="103"/>
      <c r="S644" s="103"/>
      <c r="T644" s="103"/>
      <c r="U644" s="103"/>
    </row>
    <row r="645" spans="1:21" x14ac:dyDescent="0.55000000000000004">
      <c r="A645" s="102"/>
      <c r="B645" s="102"/>
      <c r="C645" s="102"/>
      <c r="D645" s="102"/>
      <c r="E645" s="102"/>
      <c r="F645" s="102"/>
      <c r="G645" s="103"/>
      <c r="H645" s="103"/>
      <c r="I645" s="103"/>
      <c r="J645" s="103"/>
      <c r="K645" s="103"/>
      <c r="L645" s="103"/>
      <c r="M645" s="103"/>
      <c r="N645" s="103"/>
      <c r="O645" s="103"/>
      <c r="P645" s="103"/>
      <c r="Q645" s="103"/>
      <c r="R645" s="103"/>
      <c r="S645" s="103"/>
      <c r="T645" s="103"/>
      <c r="U645" s="103"/>
    </row>
    <row r="646" spans="1:21" x14ac:dyDescent="0.55000000000000004">
      <c r="A646" s="102"/>
      <c r="B646" s="102"/>
      <c r="C646" s="102"/>
      <c r="D646" s="102"/>
      <c r="E646" s="102"/>
      <c r="F646" s="102"/>
      <c r="G646" s="103"/>
      <c r="H646" s="103"/>
      <c r="I646" s="103"/>
      <c r="J646" s="103"/>
      <c r="K646" s="103"/>
      <c r="L646" s="103"/>
      <c r="M646" s="103"/>
      <c r="N646" s="103"/>
      <c r="O646" s="103"/>
      <c r="P646" s="103"/>
      <c r="Q646" s="103"/>
      <c r="R646" s="103"/>
      <c r="S646" s="103"/>
      <c r="T646" s="103"/>
      <c r="U646" s="103"/>
    </row>
    <row r="647" spans="1:21" x14ac:dyDescent="0.55000000000000004">
      <c r="A647" s="102"/>
      <c r="B647" s="102"/>
      <c r="C647" s="102"/>
      <c r="D647" s="102"/>
      <c r="E647" s="102"/>
      <c r="F647" s="102"/>
      <c r="G647" s="103"/>
      <c r="H647" s="103"/>
      <c r="I647" s="103"/>
      <c r="J647" s="103"/>
      <c r="K647" s="103"/>
      <c r="L647" s="103"/>
      <c r="M647" s="103"/>
      <c r="N647" s="103"/>
      <c r="O647" s="103"/>
      <c r="P647" s="103"/>
      <c r="Q647" s="103"/>
      <c r="R647" s="103"/>
      <c r="S647" s="103"/>
      <c r="T647" s="103"/>
      <c r="U647" s="103"/>
    </row>
    <row r="648" spans="1:21" x14ac:dyDescent="0.55000000000000004">
      <c r="A648" s="102"/>
      <c r="B648" s="102"/>
      <c r="C648" s="102"/>
      <c r="D648" s="102"/>
      <c r="E648" s="102"/>
      <c r="F648" s="102"/>
      <c r="G648" s="103"/>
      <c r="H648" s="103"/>
      <c r="I648" s="103"/>
      <c r="J648" s="103"/>
      <c r="K648" s="103"/>
      <c r="L648" s="103"/>
      <c r="M648" s="103"/>
      <c r="N648" s="103"/>
      <c r="O648" s="103"/>
      <c r="P648" s="103"/>
      <c r="Q648" s="103"/>
      <c r="R648" s="103"/>
      <c r="S648" s="103"/>
      <c r="T648" s="103"/>
      <c r="U648" s="103"/>
    </row>
    <row r="649" spans="1:21" x14ac:dyDescent="0.55000000000000004">
      <c r="A649" s="102"/>
      <c r="B649" s="102"/>
      <c r="C649" s="102"/>
      <c r="D649" s="102"/>
      <c r="E649" s="102"/>
      <c r="F649" s="102"/>
      <c r="G649" s="103"/>
      <c r="H649" s="103"/>
      <c r="I649" s="103"/>
      <c r="J649" s="103"/>
      <c r="K649" s="103"/>
      <c r="L649" s="103"/>
      <c r="M649" s="103"/>
      <c r="N649" s="103"/>
      <c r="O649" s="103"/>
      <c r="P649" s="103"/>
      <c r="Q649" s="103"/>
      <c r="R649" s="103"/>
      <c r="S649" s="103"/>
      <c r="T649" s="103"/>
      <c r="U649" s="103"/>
    </row>
    <row r="650" spans="1:21" x14ac:dyDescent="0.55000000000000004">
      <c r="A650" s="102"/>
      <c r="B650" s="102"/>
      <c r="C650" s="102"/>
      <c r="D650" s="102"/>
      <c r="E650" s="102"/>
      <c r="F650" s="102"/>
      <c r="G650" s="103"/>
      <c r="H650" s="103"/>
      <c r="I650" s="103"/>
      <c r="J650" s="103"/>
      <c r="K650" s="103"/>
      <c r="L650" s="103"/>
      <c r="M650" s="103"/>
      <c r="N650" s="103"/>
      <c r="O650" s="103"/>
      <c r="P650" s="103"/>
      <c r="Q650" s="103"/>
      <c r="R650" s="103"/>
      <c r="S650" s="103"/>
      <c r="T650" s="103"/>
      <c r="U650" s="103"/>
    </row>
    <row r="651" spans="1:21" x14ac:dyDescent="0.55000000000000004">
      <c r="A651" s="102"/>
      <c r="B651" s="102"/>
      <c r="C651" s="102"/>
      <c r="D651" s="102"/>
      <c r="E651" s="102"/>
      <c r="F651" s="102"/>
      <c r="G651" s="103"/>
      <c r="H651" s="103"/>
      <c r="I651" s="103"/>
      <c r="J651" s="103"/>
      <c r="K651" s="103"/>
      <c r="L651" s="103"/>
      <c r="M651" s="103"/>
      <c r="N651" s="103"/>
      <c r="O651" s="103"/>
      <c r="P651" s="103"/>
      <c r="Q651" s="103"/>
      <c r="R651" s="103"/>
      <c r="S651" s="103"/>
      <c r="T651" s="103"/>
      <c r="U651" s="103"/>
    </row>
    <row r="652" spans="1:21" x14ac:dyDescent="0.55000000000000004">
      <c r="A652" s="102"/>
      <c r="B652" s="102"/>
      <c r="C652" s="102"/>
      <c r="D652" s="102"/>
      <c r="E652" s="102"/>
      <c r="F652" s="102"/>
      <c r="G652" s="103"/>
      <c r="H652" s="103"/>
      <c r="I652" s="103"/>
      <c r="J652" s="103"/>
      <c r="K652" s="103"/>
      <c r="L652" s="103"/>
      <c r="M652" s="103"/>
      <c r="N652" s="103"/>
      <c r="O652" s="103"/>
      <c r="P652" s="103"/>
      <c r="Q652" s="103"/>
      <c r="R652" s="103"/>
      <c r="S652" s="103"/>
      <c r="T652" s="103"/>
      <c r="U652" s="103"/>
    </row>
    <row r="653" spans="1:21" x14ac:dyDescent="0.55000000000000004">
      <c r="A653" s="102"/>
      <c r="B653" s="102"/>
      <c r="C653" s="102"/>
      <c r="D653" s="102"/>
      <c r="E653" s="102"/>
      <c r="F653" s="102"/>
      <c r="G653" s="103"/>
      <c r="H653" s="103"/>
      <c r="I653" s="103"/>
      <c r="J653" s="103"/>
      <c r="K653" s="103"/>
      <c r="L653" s="103"/>
      <c r="M653" s="103"/>
      <c r="N653" s="103"/>
      <c r="O653" s="103"/>
      <c r="P653" s="103"/>
      <c r="Q653" s="103"/>
      <c r="R653" s="103"/>
      <c r="S653" s="103"/>
      <c r="T653" s="103"/>
      <c r="U653" s="103"/>
    </row>
    <row r="654" spans="1:21" x14ac:dyDescent="0.55000000000000004">
      <c r="A654" s="102"/>
      <c r="B654" s="102"/>
      <c r="C654" s="102"/>
      <c r="D654" s="102"/>
      <c r="E654" s="102"/>
      <c r="F654" s="102"/>
      <c r="G654" s="103"/>
      <c r="H654" s="103"/>
      <c r="I654" s="103"/>
      <c r="J654" s="103"/>
      <c r="K654" s="103"/>
      <c r="L654" s="103"/>
      <c r="M654" s="103"/>
      <c r="N654" s="103"/>
      <c r="O654" s="103"/>
      <c r="P654" s="103"/>
      <c r="Q654" s="103"/>
      <c r="R654" s="103"/>
      <c r="S654" s="103"/>
      <c r="T654" s="103"/>
      <c r="U654" s="103"/>
    </row>
    <row r="655" spans="1:21" x14ac:dyDescent="0.55000000000000004">
      <c r="A655" s="102"/>
      <c r="B655" s="102"/>
      <c r="C655" s="102"/>
      <c r="D655" s="102"/>
      <c r="E655" s="102"/>
      <c r="F655" s="102"/>
      <c r="G655" s="103"/>
      <c r="H655" s="103"/>
      <c r="I655" s="103"/>
      <c r="J655" s="103"/>
      <c r="K655" s="103"/>
      <c r="L655" s="103"/>
      <c r="M655" s="103"/>
      <c r="N655" s="103"/>
      <c r="O655" s="103"/>
      <c r="P655" s="103"/>
      <c r="Q655" s="103"/>
      <c r="R655" s="103"/>
      <c r="S655" s="103"/>
      <c r="T655" s="103"/>
      <c r="U655" s="103"/>
    </row>
    <row r="656" spans="1:21" x14ac:dyDescent="0.55000000000000004">
      <c r="A656" s="102"/>
      <c r="B656" s="102"/>
      <c r="C656" s="102"/>
      <c r="D656" s="102"/>
      <c r="E656" s="102"/>
      <c r="F656" s="102"/>
      <c r="G656" s="103"/>
      <c r="H656" s="103"/>
      <c r="I656" s="103"/>
      <c r="J656" s="103"/>
      <c r="K656" s="103"/>
      <c r="L656" s="103"/>
      <c r="M656" s="103"/>
      <c r="N656" s="103"/>
      <c r="O656" s="103"/>
      <c r="P656" s="103"/>
      <c r="Q656" s="103"/>
      <c r="R656" s="103"/>
      <c r="S656" s="103"/>
      <c r="T656" s="103"/>
      <c r="U656" s="103"/>
    </row>
    <row r="657" spans="1:21" x14ac:dyDescent="0.55000000000000004">
      <c r="A657" s="102"/>
      <c r="B657" s="102"/>
      <c r="C657" s="102"/>
      <c r="D657" s="102"/>
      <c r="E657" s="102"/>
      <c r="F657" s="102"/>
      <c r="G657" s="103"/>
      <c r="H657" s="103"/>
      <c r="I657" s="103"/>
      <c r="J657" s="103"/>
      <c r="K657" s="103"/>
      <c r="L657" s="103"/>
      <c r="M657" s="103"/>
      <c r="N657" s="103"/>
      <c r="O657" s="103"/>
      <c r="P657" s="103"/>
      <c r="Q657" s="103"/>
      <c r="R657" s="103"/>
      <c r="S657" s="103"/>
      <c r="T657" s="103"/>
      <c r="U657" s="103"/>
    </row>
    <row r="658" spans="1:21" x14ac:dyDescent="0.55000000000000004">
      <c r="A658" s="102"/>
      <c r="B658" s="102"/>
      <c r="C658" s="102"/>
      <c r="D658" s="102"/>
      <c r="E658" s="102"/>
      <c r="F658" s="102"/>
      <c r="G658" s="103"/>
      <c r="H658" s="103"/>
      <c r="I658" s="103"/>
      <c r="J658" s="103"/>
      <c r="K658" s="103"/>
      <c r="L658" s="103"/>
      <c r="M658" s="103"/>
      <c r="N658" s="103"/>
      <c r="O658" s="103"/>
      <c r="P658" s="103"/>
      <c r="Q658" s="103"/>
      <c r="R658" s="103"/>
      <c r="S658" s="103"/>
      <c r="T658" s="103"/>
      <c r="U658" s="103"/>
    </row>
    <row r="659" spans="1:21" x14ac:dyDescent="0.55000000000000004">
      <c r="A659" s="102"/>
      <c r="B659" s="102"/>
      <c r="C659" s="102"/>
      <c r="D659" s="102"/>
      <c r="E659" s="102"/>
      <c r="F659" s="102"/>
      <c r="G659" s="103"/>
      <c r="H659" s="103"/>
      <c r="I659" s="103"/>
      <c r="J659" s="103"/>
      <c r="K659" s="103"/>
      <c r="L659" s="103"/>
      <c r="M659" s="103"/>
      <c r="N659" s="103"/>
      <c r="O659" s="103"/>
      <c r="P659" s="103"/>
      <c r="Q659" s="103"/>
      <c r="R659" s="103"/>
      <c r="S659" s="103"/>
      <c r="T659" s="103"/>
      <c r="U659" s="103"/>
    </row>
    <row r="660" spans="1:21" x14ac:dyDescent="0.55000000000000004">
      <c r="A660" s="102"/>
      <c r="B660" s="102"/>
      <c r="C660" s="102"/>
      <c r="D660" s="102"/>
      <c r="E660" s="102"/>
      <c r="F660" s="102"/>
      <c r="G660" s="103"/>
      <c r="H660" s="103"/>
      <c r="I660" s="103"/>
      <c r="J660" s="103"/>
      <c r="K660" s="103"/>
      <c r="L660" s="103"/>
      <c r="M660" s="103"/>
      <c r="N660" s="103"/>
      <c r="O660" s="103"/>
      <c r="P660" s="103"/>
      <c r="Q660" s="103"/>
      <c r="R660" s="103"/>
      <c r="S660" s="103"/>
      <c r="T660" s="103"/>
      <c r="U660" s="103"/>
    </row>
    <row r="661" spans="1:21" x14ac:dyDescent="0.55000000000000004">
      <c r="A661" s="102"/>
      <c r="B661" s="102"/>
      <c r="C661" s="102"/>
      <c r="D661" s="102"/>
      <c r="E661" s="102"/>
      <c r="F661" s="102"/>
      <c r="G661" s="103"/>
      <c r="H661" s="103"/>
      <c r="I661" s="103"/>
      <c r="J661" s="103"/>
      <c r="K661" s="103"/>
      <c r="L661" s="103"/>
      <c r="M661" s="103"/>
      <c r="N661" s="103"/>
      <c r="O661" s="103"/>
      <c r="P661" s="103"/>
      <c r="Q661" s="103"/>
      <c r="R661" s="103"/>
      <c r="S661" s="103"/>
      <c r="T661" s="103"/>
      <c r="U661" s="103"/>
    </row>
    <row r="662" spans="1:21" x14ac:dyDescent="0.55000000000000004">
      <c r="A662" s="102"/>
      <c r="B662" s="102"/>
      <c r="C662" s="102"/>
      <c r="D662" s="102"/>
      <c r="E662" s="102"/>
      <c r="F662" s="102"/>
      <c r="G662" s="103"/>
      <c r="H662" s="103"/>
      <c r="I662" s="103"/>
      <c r="J662" s="103"/>
      <c r="K662" s="103"/>
      <c r="L662" s="103"/>
      <c r="M662" s="103"/>
      <c r="N662" s="103"/>
      <c r="O662" s="103"/>
      <c r="P662" s="103"/>
      <c r="Q662" s="103"/>
      <c r="R662" s="103"/>
      <c r="S662" s="103"/>
      <c r="T662" s="103"/>
      <c r="U662" s="103"/>
    </row>
    <row r="663" spans="1:21" x14ac:dyDescent="0.55000000000000004">
      <c r="A663" s="102"/>
      <c r="B663" s="102"/>
      <c r="C663" s="102"/>
      <c r="D663" s="102"/>
      <c r="E663" s="102"/>
      <c r="F663" s="102"/>
      <c r="G663" s="103"/>
      <c r="H663" s="103"/>
      <c r="I663" s="103"/>
      <c r="J663" s="103"/>
      <c r="K663" s="103"/>
      <c r="L663" s="103"/>
      <c r="M663" s="103"/>
      <c r="N663" s="103"/>
      <c r="O663" s="103"/>
      <c r="P663" s="103"/>
      <c r="Q663" s="103"/>
      <c r="R663" s="103"/>
      <c r="S663" s="103"/>
      <c r="T663" s="103"/>
      <c r="U663" s="103"/>
    </row>
    <row r="664" spans="1:21" x14ac:dyDescent="0.55000000000000004">
      <c r="A664" s="102"/>
      <c r="B664" s="102"/>
      <c r="C664" s="102"/>
      <c r="D664" s="102"/>
      <c r="E664" s="102"/>
      <c r="F664" s="102"/>
      <c r="G664" s="103"/>
      <c r="H664" s="103"/>
      <c r="I664" s="103"/>
      <c r="J664" s="103"/>
      <c r="K664" s="103"/>
      <c r="L664" s="103"/>
      <c r="M664" s="103"/>
      <c r="N664" s="103"/>
      <c r="O664" s="103"/>
      <c r="P664" s="103"/>
      <c r="Q664" s="103"/>
      <c r="R664" s="103"/>
      <c r="S664" s="103"/>
      <c r="T664" s="103"/>
      <c r="U664" s="103"/>
    </row>
    <row r="665" spans="1:21" x14ac:dyDescent="0.55000000000000004">
      <c r="A665" s="102"/>
      <c r="B665" s="102"/>
      <c r="C665" s="102"/>
      <c r="D665" s="102"/>
      <c r="E665" s="102"/>
      <c r="F665" s="102"/>
      <c r="G665" s="103"/>
      <c r="H665" s="103"/>
      <c r="I665" s="103"/>
      <c r="J665" s="103"/>
      <c r="K665" s="103"/>
      <c r="L665" s="103"/>
      <c r="M665" s="103"/>
      <c r="N665" s="103"/>
      <c r="O665" s="103"/>
      <c r="P665" s="103"/>
      <c r="Q665" s="103"/>
      <c r="R665" s="103"/>
      <c r="S665" s="103"/>
      <c r="T665" s="103"/>
      <c r="U665" s="103"/>
    </row>
    <row r="666" spans="1:21" x14ac:dyDescent="0.55000000000000004">
      <c r="A666" s="102"/>
      <c r="B666" s="102"/>
      <c r="C666" s="102"/>
      <c r="D666" s="102"/>
      <c r="E666" s="102"/>
      <c r="F666" s="102"/>
      <c r="G666" s="103"/>
      <c r="H666" s="103"/>
      <c r="I666" s="103"/>
      <c r="J666" s="103"/>
      <c r="K666" s="103"/>
      <c r="L666" s="103"/>
      <c r="M666" s="103"/>
      <c r="N666" s="103"/>
      <c r="O666" s="103"/>
      <c r="P666" s="103"/>
      <c r="Q666" s="103"/>
      <c r="R666" s="103"/>
      <c r="S666" s="103"/>
      <c r="T666" s="103"/>
      <c r="U666" s="103"/>
    </row>
    <row r="667" spans="1:21" x14ac:dyDescent="0.55000000000000004">
      <c r="A667" s="102"/>
      <c r="B667" s="102"/>
      <c r="C667" s="102"/>
      <c r="D667" s="102"/>
      <c r="E667" s="102"/>
      <c r="F667" s="102"/>
      <c r="G667" s="103"/>
      <c r="H667" s="103"/>
      <c r="I667" s="103"/>
      <c r="J667" s="103"/>
      <c r="K667" s="103"/>
      <c r="L667" s="103"/>
      <c r="M667" s="103"/>
      <c r="N667" s="103"/>
      <c r="O667" s="103"/>
      <c r="P667" s="103"/>
      <c r="Q667" s="103"/>
      <c r="R667" s="103"/>
      <c r="S667" s="103"/>
      <c r="T667" s="103"/>
      <c r="U667" s="103"/>
    </row>
    <row r="668" spans="1:21" x14ac:dyDescent="0.55000000000000004">
      <c r="A668" s="102"/>
      <c r="B668" s="102"/>
      <c r="C668" s="102"/>
      <c r="D668" s="102"/>
      <c r="E668" s="102"/>
      <c r="F668" s="102"/>
      <c r="G668" s="103"/>
      <c r="H668" s="103"/>
      <c r="I668" s="103"/>
      <c r="J668" s="103"/>
      <c r="K668" s="103"/>
      <c r="L668" s="103"/>
      <c r="M668" s="103"/>
      <c r="N668" s="103"/>
      <c r="O668" s="103"/>
      <c r="P668" s="103"/>
      <c r="Q668" s="103"/>
      <c r="R668" s="103"/>
      <c r="S668" s="103"/>
      <c r="T668" s="103"/>
      <c r="U668" s="103"/>
    </row>
    <row r="669" spans="1:21" x14ac:dyDescent="0.55000000000000004">
      <c r="A669" s="102"/>
      <c r="B669" s="102"/>
      <c r="C669" s="102"/>
      <c r="D669" s="102"/>
      <c r="E669" s="102"/>
      <c r="F669" s="102"/>
      <c r="G669" s="103"/>
      <c r="H669" s="103"/>
      <c r="I669" s="103"/>
      <c r="J669" s="103"/>
      <c r="K669" s="103"/>
      <c r="L669" s="103"/>
      <c r="M669" s="103"/>
      <c r="N669" s="103"/>
      <c r="O669" s="103"/>
      <c r="P669" s="103"/>
      <c r="Q669" s="103"/>
      <c r="R669" s="103"/>
      <c r="S669" s="103"/>
      <c r="T669" s="103"/>
      <c r="U669" s="103"/>
    </row>
    <row r="670" spans="1:21" x14ac:dyDescent="0.55000000000000004">
      <c r="A670" s="102"/>
      <c r="B670" s="102"/>
      <c r="C670" s="102"/>
      <c r="D670" s="102"/>
      <c r="E670" s="102"/>
      <c r="F670" s="102"/>
      <c r="G670" s="103"/>
      <c r="H670" s="103"/>
      <c r="I670" s="103"/>
      <c r="J670" s="103"/>
      <c r="K670" s="103"/>
      <c r="L670" s="103"/>
      <c r="M670" s="103"/>
      <c r="N670" s="103"/>
      <c r="O670" s="103"/>
      <c r="P670" s="103"/>
      <c r="Q670" s="103"/>
      <c r="R670" s="103"/>
      <c r="S670" s="103"/>
      <c r="T670" s="103"/>
      <c r="U670" s="103"/>
    </row>
    <row r="671" spans="1:21" x14ac:dyDescent="0.55000000000000004">
      <c r="A671" s="102"/>
      <c r="B671" s="102"/>
      <c r="C671" s="102"/>
      <c r="D671" s="102"/>
      <c r="E671" s="102"/>
      <c r="F671" s="102"/>
      <c r="G671" s="103"/>
      <c r="H671" s="103"/>
      <c r="I671" s="103"/>
      <c r="J671" s="103"/>
      <c r="K671" s="103"/>
      <c r="L671" s="103"/>
      <c r="M671" s="103"/>
      <c r="N671" s="103"/>
      <c r="O671" s="103"/>
      <c r="P671" s="103"/>
      <c r="Q671" s="103"/>
      <c r="R671" s="103"/>
      <c r="S671" s="103"/>
      <c r="T671" s="103"/>
      <c r="U671" s="103"/>
    </row>
    <row r="672" spans="1:21" x14ac:dyDescent="0.55000000000000004">
      <c r="A672" s="102"/>
      <c r="B672" s="102"/>
      <c r="C672" s="102"/>
      <c r="D672" s="102"/>
      <c r="E672" s="102"/>
      <c r="F672" s="102"/>
      <c r="G672" s="103"/>
      <c r="H672" s="103"/>
      <c r="I672" s="103"/>
      <c r="J672" s="103"/>
      <c r="K672" s="103"/>
      <c r="L672" s="103"/>
      <c r="M672" s="103"/>
      <c r="N672" s="103"/>
      <c r="O672" s="103"/>
      <c r="P672" s="103"/>
      <c r="Q672" s="103"/>
      <c r="R672" s="103"/>
      <c r="S672" s="103"/>
      <c r="T672" s="103"/>
      <c r="U672" s="103"/>
    </row>
    <row r="673" spans="1:21" x14ac:dyDescent="0.55000000000000004">
      <c r="A673" s="102"/>
      <c r="B673" s="102"/>
      <c r="C673" s="102"/>
      <c r="D673" s="102"/>
      <c r="E673" s="102"/>
      <c r="F673" s="102"/>
      <c r="G673" s="103"/>
      <c r="H673" s="103"/>
      <c r="I673" s="103"/>
      <c r="J673" s="103"/>
      <c r="K673" s="103"/>
      <c r="L673" s="103"/>
      <c r="M673" s="103"/>
      <c r="N673" s="103"/>
      <c r="O673" s="103"/>
      <c r="P673" s="103"/>
      <c r="Q673" s="103"/>
      <c r="R673" s="103"/>
      <c r="S673" s="103"/>
      <c r="T673" s="103"/>
      <c r="U673" s="103"/>
    </row>
    <row r="674" spans="1:21" x14ac:dyDescent="0.55000000000000004">
      <c r="A674" s="102"/>
      <c r="B674" s="102"/>
      <c r="C674" s="102"/>
      <c r="D674" s="102"/>
      <c r="E674" s="102"/>
      <c r="F674" s="102"/>
      <c r="G674" s="103"/>
      <c r="H674" s="103"/>
      <c r="I674" s="103"/>
      <c r="J674" s="103"/>
      <c r="K674" s="103"/>
      <c r="L674" s="103"/>
      <c r="M674" s="103"/>
      <c r="N674" s="103"/>
      <c r="O674" s="103"/>
      <c r="P674" s="103"/>
      <c r="Q674" s="103"/>
      <c r="R674" s="103"/>
      <c r="S674" s="103"/>
      <c r="T674" s="103"/>
      <c r="U674" s="103"/>
    </row>
    <row r="675" spans="1:21" x14ac:dyDescent="0.55000000000000004">
      <c r="A675" s="102"/>
      <c r="B675" s="102"/>
      <c r="C675" s="102"/>
      <c r="D675" s="102"/>
      <c r="E675" s="102"/>
      <c r="F675" s="102"/>
      <c r="G675" s="103"/>
      <c r="H675" s="103"/>
      <c r="I675" s="103"/>
      <c r="J675" s="103"/>
      <c r="K675" s="103"/>
      <c r="L675" s="103"/>
      <c r="M675" s="103"/>
      <c r="N675" s="103"/>
      <c r="O675" s="103"/>
      <c r="P675" s="103"/>
      <c r="Q675" s="103"/>
      <c r="R675" s="103"/>
      <c r="S675" s="103"/>
      <c r="T675" s="103"/>
      <c r="U675" s="103"/>
    </row>
    <row r="676" spans="1:21" x14ac:dyDescent="0.55000000000000004">
      <c r="A676" s="102"/>
      <c r="B676" s="102"/>
      <c r="C676" s="102"/>
      <c r="D676" s="102"/>
      <c r="E676" s="102"/>
      <c r="F676" s="102"/>
      <c r="G676" s="103"/>
      <c r="H676" s="103"/>
      <c r="I676" s="103"/>
      <c r="J676" s="103"/>
      <c r="K676" s="103"/>
      <c r="L676" s="103"/>
      <c r="M676" s="103"/>
      <c r="N676" s="103"/>
      <c r="O676" s="103"/>
      <c r="P676" s="103"/>
      <c r="Q676" s="103"/>
      <c r="R676" s="103"/>
      <c r="S676" s="103"/>
      <c r="T676" s="103"/>
      <c r="U676" s="103"/>
    </row>
    <row r="677" spans="1:21" x14ac:dyDescent="0.55000000000000004">
      <c r="A677" s="102"/>
      <c r="B677" s="102"/>
      <c r="C677" s="102"/>
      <c r="D677" s="102"/>
      <c r="E677" s="102"/>
      <c r="F677" s="102"/>
      <c r="G677" s="103"/>
      <c r="H677" s="103"/>
      <c r="I677" s="103"/>
      <c r="J677" s="103"/>
      <c r="K677" s="103"/>
      <c r="L677" s="103"/>
      <c r="M677" s="103"/>
      <c r="N677" s="103"/>
      <c r="O677" s="103"/>
      <c r="P677" s="103"/>
      <c r="Q677" s="103"/>
      <c r="R677" s="103"/>
      <c r="S677" s="103"/>
      <c r="T677" s="103"/>
      <c r="U677" s="103"/>
    </row>
    <row r="678" spans="1:21" x14ac:dyDescent="0.55000000000000004">
      <c r="A678" s="102"/>
      <c r="B678" s="102"/>
      <c r="C678" s="102"/>
      <c r="D678" s="102"/>
      <c r="E678" s="102"/>
      <c r="F678" s="102"/>
      <c r="G678" s="103"/>
      <c r="H678" s="103"/>
      <c r="I678" s="103"/>
      <c r="J678" s="103"/>
      <c r="K678" s="103"/>
      <c r="L678" s="103"/>
      <c r="M678" s="103"/>
      <c r="N678" s="103"/>
      <c r="O678" s="103"/>
      <c r="P678" s="103"/>
      <c r="Q678" s="103"/>
      <c r="R678" s="103"/>
      <c r="S678" s="103"/>
      <c r="T678" s="103"/>
      <c r="U678" s="103"/>
    </row>
    <row r="679" spans="1:21" x14ac:dyDescent="0.55000000000000004">
      <c r="A679" s="102"/>
      <c r="B679" s="102"/>
      <c r="C679" s="102"/>
      <c r="D679" s="102"/>
      <c r="E679" s="102"/>
      <c r="F679" s="102"/>
      <c r="G679" s="103"/>
      <c r="H679" s="103"/>
      <c r="I679" s="103"/>
      <c r="J679" s="103"/>
      <c r="K679" s="103"/>
      <c r="L679" s="103"/>
      <c r="M679" s="103"/>
      <c r="N679" s="103"/>
      <c r="O679" s="103"/>
      <c r="P679" s="103"/>
      <c r="Q679" s="103"/>
      <c r="R679" s="103"/>
      <c r="S679" s="103"/>
      <c r="T679" s="103"/>
      <c r="U679" s="103"/>
    </row>
    <row r="680" spans="1:21" x14ac:dyDescent="0.55000000000000004">
      <c r="A680" s="102"/>
      <c r="B680" s="102"/>
      <c r="C680" s="102"/>
      <c r="D680" s="102"/>
      <c r="E680" s="102"/>
      <c r="F680" s="102"/>
      <c r="G680" s="103"/>
      <c r="H680" s="103"/>
      <c r="I680" s="103"/>
      <c r="J680" s="103"/>
      <c r="K680" s="103"/>
      <c r="L680" s="103"/>
      <c r="M680" s="103"/>
      <c r="N680" s="103"/>
      <c r="O680" s="103"/>
      <c r="P680" s="103"/>
      <c r="Q680" s="103"/>
      <c r="R680" s="103"/>
      <c r="S680" s="103"/>
      <c r="T680" s="103"/>
      <c r="U680" s="103"/>
    </row>
    <row r="681" spans="1:21" x14ac:dyDescent="0.55000000000000004">
      <c r="A681" s="102"/>
      <c r="B681" s="102"/>
      <c r="C681" s="102"/>
      <c r="D681" s="102"/>
      <c r="E681" s="102"/>
      <c r="F681" s="102"/>
      <c r="G681" s="103"/>
      <c r="H681" s="103"/>
      <c r="I681" s="103"/>
      <c r="J681" s="103"/>
      <c r="K681" s="103"/>
      <c r="L681" s="103"/>
      <c r="M681" s="103"/>
      <c r="N681" s="103"/>
      <c r="O681" s="103"/>
      <c r="P681" s="103"/>
      <c r="Q681" s="103"/>
      <c r="R681" s="103"/>
      <c r="S681" s="103"/>
      <c r="T681" s="103"/>
      <c r="U681" s="103"/>
    </row>
    <row r="682" spans="1:21" x14ac:dyDescent="0.55000000000000004">
      <c r="A682" s="102"/>
      <c r="B682" s="102"/>
      <c r="C682" s="102"/>
      <c r="D682" s="102"/>
      <c r="E682" s="102"/>
      <c r="F682" s="102"/>
      <c r="G682" s="103"/>
      <c r="H682" s="103"/>
      <c r="I682" s="103"/>
      <c r="J682" s="103"/>
      <c r="K682" s="103"/>
      <c r="L682" s="103"/>
      <c r="M682" s="103"/>
      <c r="N682" s="103"/>
      <c r="O682" s="103"/>
      <c r="P682" s="103"/>
      <c r="Q682" s="103"/>
      <c r="R682" s="103"/>
      <c r="S682" s="103"/>
      <c r="T682" s="103"/>
      <c r="U682" s="103"/>
    </row>
    <row r="683" spans="1:21" x14ac:dyDescent="0.55000000000000004">
      <c r="A683" s="102"/>
      <c r="B683" s="102"/>
      <c r="C683" s="102"/>
      <c r="D683" s="102"/>
      <c r="E683" s="102"/>
      <c r="F683" s="102"/>
      <c r="G683" s="103"/>
      <c r="H683" s="103"/>
      <c r="I683" s="103"/>
      <c r="J683" s="103"/>
      <c r="K683" s="103"/>
      <c r="L683" s="103"/>
      <c r="M683" s="103"/>
      <c r="N683" s="103"/>
      <c r="O683" s="103"/>
      <c r="P683" s="103"/>
      <c r="Q683" s="103"/>
      <c r="R683" s="103"/>
      <c r="S683" s="103"/>
      <c r="T683" s="103"/>
      <c r="U683" s="103"/>
    </row>
    <row r="684" spans="1:21" x14ac:dyDescent="0.55000000000000004">
      <c r="A684" s="102"/>
      <c r="B684" s="102"/>
      <c r="C684" s="102"/>
      <c r="D684" s="102"/>
      <c r="E684" s="102"/>
      <c r="F684" s="102"/>
      <c r="G684" s="103"/>
      <c r="H684" s="103"/>
      <c r="I684" s="103"/>
      <c r="J684" s="103"/>
      <c r="K684" s="103"/>
      <c r="L684" s="103"/>
      <c r="M684" s="103"/>
      <c r="N684" s="103"/>
      <c r="O684" s="103"/>
      <c r="P684" s="103"/>
      <c r="Q684" s="103"/>
      <c r="R684" s="103"/>
      <c r="S684" s="103"/>
      <c r="T684" s="103"/>
      <c r="U684" s="103"/>
    </row>
    <row r="685" spans="1:21" x14ac:dyDescent="0.55000000000000004">
      <c r="A685" s="102"/>
      <c r="B685" s="102"/>
      <c r="C685" s="102"/>
      <c r="D685" s="102"/>
      <c r="E685" s="102"/>
      <c r="F685" s="102"/>
      <c r="G685" s="103"/>
      <c r="H685" s="103"/>
      <c r="I685" s="103"/>
      <c r="J685" s="103"/>
      <c r="K685" s="103"/>
      <c r="L685" s="103"/>
      <c r="M685" s="103"/>
      <c r="N685" s="103"/>
      <c r="O685" s="103"/>
      <c r="P685" s="103"/>
      <c r="Q685" s="103"/>
      <c r="R685" s="103"/>
      <c r="S685" s="103"/>
      <c r="T685" s="103"/>
      <c r="U685" s="103"/>
    </row>
    <row r="686" spans="1:21" x14ac:dyDescent="0.55000000000000004">
      <c r="A686" s="102"/>
      <c r="B686" s="102"/>
      <c r="C686" s="102"/>
      <c r="D686" s="102"/>
      <c r="E686" s="102"/>
      <c r="F686" s="102"/>
      <c r="G686" s="103"/>
      <c r="H686" s="103"/>
      <c r="I686" s="103"/>
      <c r="J686" s="103"/>
      <c r="K686" s="103"/>
      <c r="L686" s="103"/>
      <c r="M686" s="103"/>
      <c r="N686" s="103"/>
      <c r="O686" s="103"/>
      <c r="P686" s="103"/>
      <c r="Q686" s="103"/>
      <c r="R686" s="103"/>
      <c r="S686" s="103"/>
      <c r="T686" s="103"/>
      <c r="U686" s="103"/>
    </row>
    <row r="687" spans="1:21" x14ac:dyDescent="0.55000000000000004">
      <c r="A687" s="102"/>
      <c r="B687" s="102"/>
      <c r="C687" s="102"/>
      <c r="D687" s="102"/>
      <c r="E687" s="102"/>
      <c r="F687" s="102"/>
      <c r="G687" s="103"/>
      <c r="H687" s="103"/>
      <c r="I687" s="103"/>
      <c r="J687" s="103"/>
      <c r="K687" s="103"/>
      <c r="L687" s="103"/>
      <c r="M687" s="103"/>
      <c r="N687" s="103"/>
      <c r="O687" s="103"/>
      <c r="P687" s="103"/>
      <c r="Q687" s="103"/>
      <c r="R687" s="103"/>
      <c r="S687" s="103"/>
      <c r="T687" s="103"/>
      <c r="U687" s="103"/>
    </row>
    <row r="688" spans="1:21" x14ac:dyDescent="0.55000000000000004">
      <c r="A688" s="102"/>
      <c r="B688" s="102"/>
      <c r="C688" s="102"/>
      <c r="D688" s="102"/>
      <c r="E688" s="102"/>
      <c r="F688" s="102"/>
      <c r="G688" s="103"/>
      <c r="H688" s="103"/>
      <c r="I688" s="103"/>
      <c r="J688" s="103"/>
      <c r="K688" s="103"/>
      <c r="L688" s="103"/>
      <c r="M688" s="103"/>
      <c r="N688" s="103"/>
      <c r="O688" s="103"/>
      <c r="P688" s="103"/>
      <c r="Q688" s="103"/>
      <c r="R688" s="103"/>
      <c r="S688" s="103"/>
      <c r="T688" s="103"/>
      <c r="U688" s="103"/>
    </row>
    <row r="689" spans="1:21" x14ac:dyDescent="0.55000000000000004">
      <c r="A689" s="102"/>
      <c r="B689" s="102"/>
      <c r="C689" s="102"/>
      <c r="D689" s="102"/>
      <c r="E689" s="102"/>
      <c r="F689" s="102"/>
      <c r="G689" s="103"/>
      <c r="H689" s="103"/>
      <c r="I689" s="103"/>
      <c r="J689" s="103"/>
      <c r="K689" s="103"/>
      <c r="L689" s="103"/>
      <c r="M689" s="103"/>
      <c r="N689" s="103"/>
      <c r="O689" s="103"/>
      <c r="P689" s="103"/>
      <c r="Q689" s="103"/>
      <c r="R689" s="103"/>
      <c r="S689" s="103"/>
      <c r="T689" s="103"/>
      <c r="U689" s="103"/>
    </row>
    <row r="690" spans="1:21" x14ac:dyDescent="0.55000000000000004">
      <c r="A690" s="102"/>
      <c r="B690" s="102"/>
      <c r="C690" s="102"/>
      <c r="D690" s="102"/>
      <c r="E690" s="102"/>
      <c r="F690" s="102"/>
      <c r="G690" s="103"/>
      <c r="H690" s="103"/>
      <c r="I690" s="103"/>
      <c r="J690" s="103"/>
      <c r="K690" s="103"/>
      <c r="L690" s="103"/>
      <c r="M690" s="103"/>
      <c r="N690" s="103"/>
      <c r="O690" s="103"/>
      <c r="P690" s="103"/>
      <c r="Q690" s="103"/>
      <c r="R690" s="103"/>
      <c r="S690" s="103"/>
      <c r="T690" s="103"/>
      <c r="U690" s="103"/>
    </row>
    <row r="691" spans="1:21" x14ac:dyDescent="0.55000000000000004">
      <c r="A691" s="102"/>
      <c r="B691" s="102"/>
      <c r="C691" s="102"/>
      <c r="D691" s="102"/>
      <c r="E691" s="102"/>
      <c r="F691" s="102"/>
      <c r="G691" s="103"/>
      <c r="H691" s="103"/>
      <c r="I691" s="103"/>
      <c r="J691" s="103"/>
      <c r="K691" s="103"/>
      <c r="L691" s="103"/>
      <c r="M691" s="103"/>
      <c r="N691" s="103"/>
      <c r="O691" s="103"/>
      <c r="P691" s="103"/>
      <c r="Q691" s="103"/>
      <c r="R691" s="103"/>
      <c r="S691" s="103"/>
      <c r="T691" s="103"/>
      <c r="U691" s="103"/>
    </row>
    <row r="692" spans="1:21" x14ac:dyDescent="0.55000000000000004">
      <c r="A692" s="102"/>
      <c r="B692" s="102"/>
      <c r="C692" s="102"/>
      <c r="D692" s="102"/>
      <c r="E692" s="102"/>
      <c r="F692" s="102"/>
      <c r="G692" s="103"/>
      <c r="H692" s="103"/>
      <c r="I692" s="103"/>
      <c r="J692" s="103"/>
      <c r="K692" s="103"/>
      <c r="L692" s="103"/>
      <c r="M692" s="103"/>
      <c r="N692" s="103"/>
      <c r="O692" s="103"/>
      <c r="P692" s="103"/>
      <c r="Q692" s="103"/>
      <c r="R692" s="103"/>
      <c r="S692" s="103"/>
      <c r="T692" s="103"/>
      <c r="U692" s="103"/>
    </row>
    <row r="693" spans="1:21" x14ac:dyDescent="0.55000000000000004">
      <c r="A693" s="102"/>
      <c r="B693" s="102"/>
      <c r="C693" s="102"/>
      <c r="D693" s="102"/>
      <c r="E693" s="102"/>
      <c r="F693" s="102"/>
      <c r="G693" s="103"/>
      <c r="H693" s="103"/>
      <c r="I693" s="103"/>
      <c r="J693" s="103"/>
      <c r="K693" s="103"/>
      <c r="L693" s="103"/>
      <c r="M693" s="103"/>
      <c r="N693" s="103"/>
      <c r="O693" s="103"/>
      <c r="P693" s="103"/>
      <c r="Q693" s="103"/>
      <c r="R693" s="103"/>
      <c r="S693" s="103"/>
      <c r="T693" s="103"/>
      <c r="U693" s="103"/>
    </row>
    <row r="694" spans="1:21" x14ac:dyDescent="0.55000000000000004">
      <c r="A694" s="102"/>
      <c r="B694" s="102"/>
      <c r="C694" s="102"/>
      <c r="D694" s="102"/>
      <c r="E694" s="102"/>
      <c r="F694" s="102"/>
      <c r="G694" s="103"/>
      <c r="H694" s="103"/>
      <c r="I694" s="103"/>
      <c r="J694" s="103"/>
      <c r="K694" s="103"/>
      <c r="L694" s="103"/>
      <c r="M694" s="103"/>
      <c r="N694" s="103"/>
      <c r="O694" s="103"/>
      <c r="P694" s="103"/>
      <c r="Q694" s="103"/>
      <c r="R694" s="103"/>
      <c r="S694" s="103"/>
      <c r="T694" s="103"/>
      <c r="U694" s="103"/>
    </row>
    <row r="695" spans="1:21" x14ac:dyDescent="0.55000000000000004">
      <c r="A695" s="102"/>
      <c r="B695" s="102"/>
      <c r="C695" s="102"/>
      <c r="D695" s="102"/>
      <c r="E695" s="102"/>
      <c r="F695" s="102"/>
      <c r="G695" s="103"/>
      <c r="H695" s="103"/>
      <c r="I695" s="103"/>
      <c r="J695" s="103"/>
      <c r="K695" s="103"/>
      <c r="L695" s="103"/>
      <c r="M695" s="103"/>
      <c r="N695" s="103"/>
      <c r="O695" s="103"/>
      <c r="P695" s="103"/>
      <c r="Q695" s="103"/>
      <c r="R695" s="103"/>
      <c r="S695" s="103"/>
      <c r="T695" s="103"/>
      <c r="U695" s="103"/>
    </row>
    <row r="696" spans="1:21" x14ac:dyDescent="0.55000000000000004">
      <c r="A696" s="102"/>
      <c r="B696" s="102"/>
      <c r="C696" s="102"/>
      <c r="D696" s="102"/>
      <c r="E696" s="102"/>
      <c r="F696" s="102"/>
      <c r="G696" s="103"/>
      <c r="H696" s="103"/>
      <c r="I696" s="103"/>
      <c r="J696" s="103"/>
      <c r="K696" s="103"/>
      <c r="L696" s="103"/>
      <c r="M696" s="103"/>
      <c r="N696" s="103"/>
      <c r="O696" s="103"/>
      <c r="P696" s="103"/>
      <c r="Q696" s="103"/>
      <c r="R696" s="103"/>
      <c r="S696" s="103"/>
      <c r="T696" s="103"/>
      <c r="U696" s="103"/>
    </row>
    <row r="697" spans="1:21" x14ac:dyDescent="0.55000000000000004">
      <c r="A697" s="102"/>
      <c r="B697" s="102"/>
      <c r="C697" s="102"/>
      <c r="D697" s="102"/>
      <c r="E697" s="102"/>
      <c r="F697" s="102"/>
      <c r="G697" s="103"/>
      <c r="H697" s="103"/>
      <c r="I697" s="103"/>
      <c r="J697" s="103"/>
      <c r="K697" s="103"/>
      <c r="L697" s="103"/>
      <c r="M697" s="103"/>
      <c r="N697" s="103"/>
      <c r="O697" s="103"/>
      <c r="P697" s="103"/>
      <c r="Q697" s="103"/>
      <c r="R697" s="103"/>
      <c r="S697" s="103"/>
      <c r="T697" s="103"/>
      <c r="U697" s="103"/>
    </row>
    <row r="698" spans="1:21" x14ac:dyDescent="0.55000000000000004">
      <c r="A698" s="102"/>
      <c r="B698" s="102"/>
      <c r="C698" s="102"/>
      <c r="D698" s="102"/>
      <c r="E698" s="102"/>
      <c r="F698" s="102"/>
      <c r="G698" s="103"/>
      <c r="H698" s="103"/>
      <c r="I698" s="103"/>
      <c r="J698" s="103"/>
      <c r="K698" s="103"/>
      <c r="L698" s="103"/>
      <c r="M698" s="103"/>
      <c r="N698" s="103"/>
      <c r="O698" s="103"/>
      <c r="P698" s="103"/>
      <c r="Q698" s="103"/>
      <c r="R698" s="103"/>
      <c r="S698" s="103"/>
      <c r="T698" s="103"/>
      <c r="U698" s="103"/>
    </row>
    <row r="699" spans="1:21" x14ac:dyDescent="0.55000000000000004">
      <c r="A699" s="102"/>
      <c r="B699" s="102"/>
      <c r="C699" s="102"/>
      <c r="D699" s="102"/>
      <c r="E699" s="102"/>
      <c r="F699" s="102"/>
      <c r="G699" s="103"/>
      <c r="H699" s="103"/>
      <c r="I699" s="103"/>
      <c r="J699" s="103"/>
      <c r="K699" s="103"/>
      <c r="L699" s="103"/>
      <c r="M699" s="103"/>
      <c r="N699" s="103"/>
      <c r="O699" s="103"/>
      <c r="P699" s="103"/>
      <c r="Q699" s="103"/>
      <c r="R699" s="103"/>
      <c r="S699" s="103"/>
      <c r="T699" s="103"/>
      <c r="U699" s="103"/>
    </row>
    <row r="700" spans="1:21" x14ac:dyDescent="0.55000000000000004">
      <c r="A700" s="102"/>
      <c r="B700" s="102"/>
      <c r="C700" s="102"/>
      <c r="D700" s="102"/>
      <c r="E700" s="102"/>
      <c r="F700" s="102"/>
      <c r="G700" s="103"/>
      <c r="H700" s="103"/>
      <c r="I700" s="103"/>
      <c r="J700" s="103"/>
      <c r="K700" s="103"/>
      <c r="L700" s="103"/>
      <c r="M700" s="103"/>
      <c r="N700" s="103"/>
      <c r="O700" s="103"/>
      <c r="P700" s="103"/>
      <c r="Q700" s="103"/>
      <c r="R700" s="103"/>
      <c r="S700" s="103"/>
      <c r="T700" s="103"/>
      <c r="U700" s="103"/>
    </row>
    <row r="701" spans="1:21" x14ac:dyDescent="0.55000000000000004">
      <c r="A701" s="102"/>
      <c r="B701" s="102"/>
      <c r="C701" s="102"/>
      <c r="D701" s="102"/>
      <c r="E701" s="102"/>
      <c r="F701" s="102"/>
      <c r="G701" s="103"/>
      <c r="H701" s="103"/>
      <c r="I701" s="103"/>
      <c r="J701" s="103"/>
      <c r="K701" s="103"/>
      <c r="L701" s="103"/>
      <c r="M701" s="103"/>
      <c r="N701" s="103"/>
      <c r="O701" s="103"/>
      <c r="P701" s="103"/>
      <c r="Q701" s="103"/>
      <c r="R701" s="103"/>
      <c r="S701" s="103"/>
      <c r="T701" s="103"/>
      <c r="U701" s="103"/>
    </row>
    <row r="702" spans="1:21" x14ac:dyDescent="0.55000000000000004">
      <c r="A702" s="102"/>
      <c r="B702" s="102"/>
      <c r="C702" s="102"/>
      <c r="D702" s="102"/>
      <c r="E702" s="102"/>
      <c r="F702" s="102"/>
      <c r="G702" s="103"/>
      <c r="H702" s="103"/>
      <c r="I702" s="103"/>
      <c r="J702" s="103"/>
      <c r="K702" s="103"/>
      <c r="L702" s="103"/>
      <c r="M702" s="103"/>
      <c r="N702" s="103"/>
      <c r="O702" s="103"/>
      <c r="P702" s="103"/>
      <c r="Q702" s="103"/>
      <c r="R702" s="103"/>
      <c r="S702" s="103"/>
      <c r="T702" s="103"/>
      <c r="U702" s="103"/>
    </row>
    <row r="703" spans="1:21" x14ac:dyDescent="0.55000000000000004">
      <c r="A703" s="102"/>
      <c r="B703" s="102"/>
      <c r="C703" s="102"/>
      <c r="D703" s="102"/>
      <c r="E703" s="102"/>
      <c r="F703" s="102"/>
      <c r="G703" s="103"/>
      <c r="H703" s="103"/>
      <c r="I703" s="103"/>
      <c r="J703" s="103"/>
      <c r="K703" s="103"/>
      <c r="L703" s="103"/>
      <c r="M703" s="103"/>
      <c r="N703" s="103"/>
      <c r="O703" s="103"/>
      <c r="P703" s="103"/>
      <c r="Q703" s="103"/>
      <c r="R703" s="103"/>
      <c r="S703" s="103"/>
      <c r="T703" s="103"/>
      <c r="U703" s="103"/>
    </row>
    <row r="704" spans="1:21" x14ac:dyDescent="0.55000000000000004">
      <c r="A704" s="102"/>
      <c r="B704" s="102"/>
      <c r="C704" s="102"/>
      <c r="D704" s="102"/>
      <c r="E704" s="102"/>
      <c r="F704" s="102"/>
      <c r="G704" s="103"/>
      <c r="H704" s="103"/>
      <c r="I704" s="103"/>
      <c r="J704" s="103"/>
      <c r="K704" s="103"/>
      <c r="L704" s="103"/>
      <c r="M704" s="103"/>
      <c r="N704" s="103"/>
      <c r="O704" s="103"/>
      <c r="P704" s="103"/>
      <c r="Q704" s="103"/>
      <c r="R704" s="103"/>
      <c r="S704" s="103"/>
      <c r="T704" s="103"/>
      <c r="U704" s="103"/>
    </row>
    <row r="705" spans="1:21" x14ac:dyDescent="0.55000000000000004">
      <c r="A705" s="102"/>
      <c r="B705" s="102"/>
      <c r="C705" s="102"/>
      <c r="D705" s="102"/>
      <c r="E705" s="102"/>
      <c r="F705" s="102"/>
      <c r="G705" s="103"/>
      <c r="H705" s="103"/>
      <c r="I705" s="103"/>
      <c r="J705" s="103"/>
      <c r="K705" s="103"/>
      <c r="L705" s="103"/>
      <c r="M705" s="103"/>
      <c r="N705" s="103"/>
      <c r="O705" s="103"/>
      <c r="P705" s="103"/>
      <c r="Q705" s="103"/>
      <c r="R705" s="103"/>
      <c r="S705" s="103"/>
      <c r="T705" s="103"/>
      <c r="U705" s="103"/>
    </row>
    <row r="706" spans="1:21" x14ac:dyDescent="0.55000000000000004">
      <c r="A706" s="102"/>
      <c r="B706" s="102"/>
      <c r="C706" s="102"/>
      <c r="D706" s="102"/>
      <c r="E706" s="102"/>
      <c r="F706" s="102"/>
      <c r="G706" s="103"/>
      <c r="H706" s="103"/>
      <c r="I706" s="103"/>
      <c r="J706" s="103"/>
      <c r="K706" s="103"/>
      <c r="L706" s="103"/>
      <c r="M706" s="103"/>
      <c r="N706" s="103"/>
      <c r="O706" s="103"/>
      <c r="P706" s="103"/>
      <c r="Q706" s="103"/>
      <c r="R706" s="103"/>
      <c r="S706" s="103"/>
      <c r="T706" s="103"/>
      <c r="U706" s="103"/>
    </row>
    <row r="707" spans="1:21" x14ac:dyDescent="0.55000000000000004">
      <c r="A707" s="102"/>
      <c r="B707" s="102"/>
      <c r="C707" s="102"/>
      <c r="D707" s="102"/>
      <c r="E707" s="102"/>
      <c r="F707" s="102"/>
      <c r="G707" s="103"/>
      <c r="H707" s="103"/>
      <c r="I707" s="103"/>
      <c r="J707" s="103"/>
      <c r="K707" s="103"/>
      <c r="L707" s="103"/>
      <c r="M707" s="103"/>
      <c r="N707" s="103"/>
      <c r="O707" s="103"/>
      <c r="P707" s="103"/>
      <c r="Q707" s="103"/>
      <c r="R707" s="103"/>
      <c r="S707" s="103"/>
      <c r="T707" s="103"/>
      <c r="U707" s="103"/>
    </row>
    <row r="708" spans="1:21" x14ac:dyDescent="0.55000000000000004">
      <c r="A708" s="102"/>
      <c r="B708" s="102"/>
      <c r="C708" s="102"/>
      <c r="D708" s="102"/>
      <c r="E708" s="102"/>
      <c r="F708" s="102"/>
      <c r="G708" s="103"/>
      <c r="H708" s="103"/>
      <c r="I708" s="103"/>
      <c r="J708" s="103"/>
      <c r="K708" s="103"/>
      <c r="L708" s="103"/>
      <c r="M708" s="103"/>
      <c r="N708" s="103"/>
      <c r="O708" s="103"/>
      <c r="P708" s="103"/>
      <c r="Q708" s="103"/>
      <c r="R708" s="103"/>
      <c r="S708" s="103"/>
      <c r="T708" s="103"/>
      <c r="U708" s="103"/>
    </row>
    <row r="709" spans="1:21" x14ac:dyDescent="0.55000000000000004">
      <c r="A709" s="102"/>
      <c r="B709" s="102"/>
      <c r="C709" s="102"/>
      <c r="D709" s="102"/>
      <c r="E709" s="102"/>
      <c r="F709" s="102"/>
      <c r="G709" s="103"/>
      <c r="H709" s="103"/>
      <c r="I709" s="103"/>
      <c r="J709" s="103"/>
      <c r="K709" s="103"/>
      <c r="L709" s="103"/>
      <c r="M709" s="103"/>
      <c r="N709" s="103"/>
      <c r="O709" s="103"/>
      <c r="P709" s="103"/>
      <c r="Q709" s="103"/>
      <c r="R709" s="103"/>
      <c r="S709" s="103"/>
      <c r="T709" s="103"/>
      <c r="U709" s="103"/>
    </row>
    <row r="710" spans="1:21" x14ac:dyDescent="0.55000000000000004">
      <c r="A710" s="102"/>
      <c r="B710" s="102"/>
      <c r="C710" s="102"/>
      <c r="D710" s="102"/>
      <c r="E710" s="102"/>
      <c r="F710" s="102"/>
      <c r="G710" s="103"/>
      <c r="H710" s="103"/>
      <c r="I710" s="103"/>
      <c r="J710" s="103"/>
      <c r="K710" s="103"/>
      <c r="L710" s="103"/>
      <c r="M710" s="103"/>
      <c r="N710" s="103"/>
      <c r="O710" s="103"/>
      <c r="P710" s="103"/>
      <c r="Q710" s="103"/>
      <c r="R710" s="103"/>
      <c r="S710" s="103"/>
      <c r="T710" s="103"/>
      <c r="U710" s="103"/>
    </row>
    <row r="711" spans="1:21" x14ac:dyDescent="0.55000000000000004">
      <c r="A711" s="102"/>
      <c r="B711" s="102"/>
      <c r="C711" s="102"/>
      <c r="D711" s="102"/>
      <c r="E711" s="102"/>
      <c r="F711" s="102"/>
      <c r="G711" s="103"/>
      <c r="H711" s="103"/>
      <c r="I711" s="103"/>
      <c r="J711" s="103"/>
      <c r="K711" s="103"/>
      <c r="L711" s="103"/>
      <c r="M711" s="103"/>
      <c r="N711" s="103"/>
      <c r="O711" s="103"/>
      <c r="P711" s="103"/>
      <c r="Q711" s="103"/>
      <c r="R711" s="103"/>
      <c r="S711" s="103"/>
      <c r="T711" s="103"/>
      <c r="U711" s="103"/>
    </row>
    <row r="712" spans="1:21" x14ac:dyDescent="0.55000000000000004">
      <c r="A712" s="102"/>
      <c r="B712" s="102"/>
      <c r="C712" s="102"/>
      <c r="D712" s="102"/>
      <c r="E712" s="102"/>
      <c r="F712" s="102"/>
      <c r="G712" s="103"/>
      <c r="H712" s="103"/>
      <c r="I712" s="103"/>
      <c r="J712" s="103"/>
      <c r="K712" s="103"/>
      <c r="L712" s="103"/>
      <c r="M712" s="103"/>
      <c r="N712" s="103"/>
      <c r="O712" s="103"/>
      <c r="P712" s="103"/>
      <c r="Q712" s="103"/>
      <c r="R712" s="103"/>
      <c r="S712" s="103"/>
      <c r="T712" s="103"/>
      <c r="U712" s="103"/>
    </row>
    <row r="713" spans="1:21" x14ac:dyDescent="0.55000000000000004">
      <c r="A713" s="102"/>
      <c r="B713" s="102"/>
      <c r="C713" s="102"/>
      <c r="D713" s="102"/>
      <c r="E713" s="102"/>
      <c r="F713" s="102"/>
      <c r="G713" s="103"/>
      <c r="H713" s="103"/>
      <c r="I713" s="103"/>
      <c r="J713" s="103"/>
      <c r="K713" s="103"/>
      <c r="L713" s="103"/>
      <c r="M713" s="103"/>
      <c r="N713" s="103"/>
      <c r="O713" s="103"/>
      <c r="P713" s="103"/>
      <c r="Q713" s="103"/>
      <c r="R713" s="103"/>
      <c r="S713" s="103"/>
      <c r="T713" s="103"/>
      <c r="U713" s="103"/>
    </row>
    <row r="714" spans="1:21" x14ac:dyDescent="0.55000000000000004">
      <c r="A714" s="102"/>
      <c r="B714" s="102"/>
      <c r="C714" s="102"/>
      <c r="D714" s="102"/>
      <c r="E714" s="102"/>
      <c r="F714" s="102"/>
      <c r="G714" s="103"/>
      <c r="H714" s="103"/>
      <c r="I714" s="103"/>
      <c r="J714" s="103"/>
      <c r="K714" s="103"/>
      <c r="L714" s="103"/>
      <c r="M714" s="103"/>
      <c r="N714" s="103"/>
      <c r="O714" s="103"/>
      <c r="P714" s="103"/>
      <c r="Q714" s="103"/>
      <c r="R714" s="103"/>
      <c r="S714" s="103"/>
      <c r="T714" s="103"/>
      <c r="U714" s="103"/>
    </row>
    <row r="715" spans="1:21" x14ac:dyDescent="0.55000000000000004">
      <c r="A715" s="102"/>
      <c r="B715" s="102"/>
      <c r="C715" s="102"/>
      <c r="D715" s="102"/>
      <c r="E715" s="102"/>
      <c r="F715" s="102"/>
      <c r="G715" s="103"/>
      <c r="H715" s="103"/>
      <c r="I715" s="103"/>
      <c r="J715" s="103"/>
      <c r="K715" s="103"/>
      <c r="L715" s="103"/>
      <c r="M715" s="103"/>
      <c r="N715" s="103"/>
      <c r="O715" s="103"/>
      <c r="P715" s="103"/>
      <c r="Q715" s="103"/>
      <c r="R715" s="103"/>
      <c r="S715" s="103"/>
      <c r="T715" s="103"/>
      <c r="U715" s="103"/>
    </row>
    <row r="716" spans="1:21" x14ac:dyDescent="0.55000000000000004">
      <c r="A716" s="102"/>
      <c r="B716" s="102"/>
      <c r="C716" s="102"/>
      <c r="D716" s="102"/>
      <c r="E716" s="102"/>
      <c r="F716" s="102"/>
      <c r="G716" s="103"/>
      <c r="H716" s="103"/>
      <c r="I716" s="103"/>
      <c r="J716" s="103"/>
      <c r="K716" s="103"/>
      <c r="L716" s="103"/>
      <c r="M716" s="103"/>
      <c r="N716" s="103"/>
      <c r="O716" s="103"/>
      <c r="P716" s="103"/>
      <c r="Q716" s="103"/>
      <c r="R716" s="103"/>
      <c r="S716" s="103"/>
      <c r="T716" s="103"/>
      <c r="U716" s="103"/>
    </row>
    <row r="717" spans="1:21" x14ac:dyDescent="0.55000000000000004">
      <c r="A717" s="102"/>
      <c r="B717" s="102"/>
      <c r="C717" s="102"/>
      <c r="D717" s="102"/>
      <c r="E717" s="102"/>
      <c r="F717" s="102"/>
      <c r="G717" s="103"/>
      <c r="H717" s="103"/>
      <c r="I717" s="103"/>
      <c r="J717" s="103"/>
      <c r="K717" s="103"/>
      <c r="L717" s="103"/>
      <c r="M717" s="103"/>
      <c r="N717" s="103"/>
      <c r="O717" s="103"/>
      <c r="P717" s="103"/>
      <c r="Q717" s="103"/>
      <c r="R717" s="103"/>
      <c r="S717" s="103"/>
      <c r="T717" s="103"/>
      <c r="U717" s="103"/>
    </row>
    <row r="718" spans="1:21" x14ac:dyDescent="0.55000000000000004">
      <c r="A718" s="102"/>
      <c r="B718" s="102"/>
      <c r="C718" s="102"/>
      <c r="D718" s="102"/>
      <c r="E718" s="102"/>
      <c r="F718" s="102"/>
      <c r="G718" s="103"/>
      <c r="H718" s="103"/>
      <c r="I718" s="103"/>
      <c r="J718" s="103"/>
      <c r="K718" s="103"/>
      <c r="L718" s="103"/>
      <c r="M718" s="103"/>
      <c r="N718" s="103"/>
      <c r="O718" s="103"/>
      <c r="P718" s="103"/>
      <c r="Q718" s="103"/>
      <c r="R718" s="103"/>
      <c r="S718" s="103"/>
      <c r="T718" s="103"/>
      <c r="U718" s="103"/>
    </row>
    <row r="719" spans="1:21" x14ac:dyDescent="0.55000000000000004">
      <c r="A719" s="102"/>
      <c r="B719" s="102"/>
      <c r="C719" s="102"/>
      <c r="D719" s="102"/>
      <c r="E719" s="102"/>
      <c r="F719" s="102"/>
      <c r="G719" s="103"/>
      <c r="H719" s="103"/>
      <c r="I719" s="103"/>
      <c r="J719" s="103"/>
      <c r="K719" s="103"/>
      <c r="L719" s="103"/>
      <c r="M719" s="103"/>
      <c r="N719" s="103"/>
      <c r="O719" s="103"/>
      <c r="P719" s="103"/>
      <c r="Q719" s="103"/>
      <c r="R719" s="103"/>
      <c r="S719" s="103"/>
      <c r="T719" s="103"/>
      <c r="U719" s="103"/>
    </row>
    <row r="720" spans="1:21" x14ac:dyDescent="0.55000000000000004">
      <c r="A720" s="102"/>
      <c r="B720" s="102"/>
      <c r="C720" s="102"/>
      <c r="D720" s="102"/>
      <c r="E720" s="102"/>
      <c r="F720" s="102"/>
      <c r="G720" s="103"/>
      <c r="H720" s="103"/>
      <c r="I720" s="103"/>
      <c r="J720" s="103"/>
      <c r="K720" s="103"/>
      <c r="L720" s="103"/>
      <c r="M720" s="103"/>
      <c r="N720" s="103"/>
      <c r="O720" s="103"/>
      <c r="P720" s="103"/>
      <c r="Q720" s="103"/>
      <c r="R720" s="103"/>
      <c r="S720" s="103"/>
      <c r="T720" s="103"/>
      <c r="U720" s="103"/>
    </row>
    <row r="721" spans="1:21" x14ac:dyDescent="0.55000000000000004">
      <c r="A721" s="102"/>
      <c r="B721" s="102"/>
      <c r="C721" s="102"/>
      <c r="D721" s="102"/>
      <c r="E721" s="102"/>
      <c r="F721" s="102"/>
      <c r="G721" s="103"/>
      <c r="H721" s="103"/>
      <c r="I721" s="103"/>
      <c r="J721" s="103"/>
      <c r="K721" s="103"/>
      <c r="L721" s="103"/>
      <c r="M721" s="103"/>
      <c r="N721" s="103"/>
      <c r="O721" s="103"/>
      <c r="P721" s="103"/>
      <c r="Q721" s="103"/>
      <c r="R721" s="103"/>
      <c r="S721" s="103"/>
      <c r="T721" s="103"/>
      <c r="U721" s="103"/>
    </row>
    <row r="722" spans="1:21" x14ac:dyDescent="0.55000000000000004">
      <c r="A722" s="102"/>
      <c r="B722" s="102"/>
      <c r="C722" s="102"/>
      <c r="D722" s="102"/>
      <c r="E722" s="102"/>
      <c r="F722" s="102"/>
      <c r="G722" s="103"/>
      <c r="H722" s="103"/>
      <c r="I722" s="103"/>
      <c r="J722" s="103"/>
      <c r="K722" s="103"/>
      <c r="L722" s="103"/>
      <c r="M722" s="103"/>
      <c r="N722" s="103"/>
      <c r="O722" s="103"/>
      <c r="P722" s="103"/>
      <c r="Q722" s="103"/>
      <c r="R722" s="103"/>
      <c r="S722" s="103"/>
      <c r="T722" s="103"/>
      <c r="U722" s="103"/>
    </row>
    <row r="723" spans="1:21" x14ac:dyDescent="0.55000000000000004">
      <c r="A723" s="102"/>
      <c r="B723" s="102"/>
      <c r="C723" s="102"/>
      <c r="D723" s="102"/>
      <c r="E723" s="102"/>
      <c r="F723" s="102"/>
      <c r="G723" s="103"/>
      <c r="H723" s="103"/>
      <c r="I723" s="103"/>
      <c r="J723" s="103"/>
      <c r="K723" s="103"/>
      <c r="L723" s="103"/>
      <c r="M723" s="103"/>
      <c r="N723" s="103"/>
      <c r="O723" s="103"/>
      <c r="P723" s="103"/>
      <c r="Q723" s="103"/>
      <c r="R723" s="103"/>
      <c r="S723" s="103"/>
      <c r="T723" s="103"/>
      <c r="U723" s="103"/>
    </row>
    <row r="724" spans="1:21" x14ac:dyDescent="0.55000000000000004">
      <c r="A724" s="102"/>
      <c r="B724" s="102"/>
      <c r="C724" s="102"/>
      <c r="D724" s="102"/>
      <c r="E724" s="102"/>
      <c r="F724" s="102"/>
      <c r="G724" s="103"/>
      <c r="H724" s="103"/>
      <c r="I724" s="103"/>
      <c r="J724" s="103"/>
      <c r="K724" s="103"/>
      <c r="L724" s="103"/>
      <c r="M724" s="103"/>
      <c r="N724" s="103"/>
      <c r="O724" s="103"/>
      <c r="P724" s="103"/>
      <c r="Q724" s="103"/>
      <c r="R724" s="103"/>
      <c r="S724" s="103"/>
      <c r="T724" s="103"/>
      <c r="U724" s="103"/>
    </row>
    <row r="725" spans="1:21" x14ac:dyDescent="0.55000000000000004">
      <c r="A725" s="102"/>
      <c r="B725" s="102"/>
      <c r="C725" s="102"/>
      <c r="D725" s="102"/>
      <c r="E725" s="102"/>
      <c r="F725" s="102"/>
      <c r="G725" s="103"/>
      <c r="H725" s="103"/>
      <c r="I725" s="103"/>
      <c r="J725" s="103"/>
      <c r="K725" s="103"/>
      <c r="L725" s="103"/>
      <c r="M725" s="103"/>
      <c r="N725" s="103"/>
      <c r="O725" s="103"/>
      <c r="P725" s="103"/>
      <c r="Q725" s="103"/>
      <c r="R725" s="103"/>
      <c r="S725" s="103"/>
      <c r="T725" s="103"/>
      <c r="U725" s="103"/>
    </row>
    <row r="726" spans="1:21" x14ac:dyDescent="0.55000000000000004">
      <c r="A726" s="102"/>
      <c r="B726" s="102"/>
      <c r="C726" s="102"/>
      <c r="D726" s="102"/>
      <c r="E726" s="102"/>
      <c r="F726" s="102"/>
      <c r="G726" s="103"/>
      <c r="H726" s="103"/>
      <c r="I726" s="103"/>
      <c r="J726" s="103"/>
      <c r="K726" s="103"/>
      <c r="L726" s="103"/>
      <c r="M726" s="103"/>
      <c r="N726" s="103"/>
      <c r="O726" s="103"/>
      <c r="P726" s="103"/>
      <c r="Q726" s="103"/>
      <c r="R726" s="103"/>
      <c r="S726" s="103"/>
      <c r="T726" s="103"/>
      <c r="U726" s="103"/>
    </row>
    <row r="727" spans="1:21" x14ac:dyDescent="0.55000000000000004">
      <c r="A727" s="102"/>
      <c r="B727" s="102"/>
      <c r="C727" s="102"/>
      <c r="D727" s="102"/>
      <c r="E727" s="102"/>
      <c r="F727" s="102"/>
      <c r="G727" s="103"/>
      <c r="H727" s="103"/>
      <c r="I727" s="103"/>
      <c r="J727" s="103"/>
      <c r="K727" s="103"/>
      <c r="L727" s="103"/>
      <c r="M727" s="103"/>
      <c r="N727" s="103"/>
      <c r="O727" s="103"/>
      <c r="P727" s="103"/>
      <c r="Q727" s="103"/>
      <c r="R727" s="103"/>
      <c r="S727" s="103"/>
      <c r="T727" s="103"/>
      <c r="U727" s="103"/>
    </row>
    <row r="728" spans="1:21" x14ac:dyDescent="0.55000000000000004">
      <c r="A728" s="102"/>
      <c r="B728" s="102"/>
      <c r="C728" s="102"/>
      <c r="D728" s="102"/>
      <c r="E728" s="102"/>
      <c r="F728" s="102"/>
      <c r="G728" s="103"/>
      <c r="H728" s="103"/>
      <c r="I728" s="103"/>
      <c r="J728" s="103"/>
      <c r="K728" s="103"/>
      <c r="L728" s="103"/>
      <c r="M728" s="103"/>
      <c r="N728" s="103"/>
      <c r="O728" s="103"/>
      <c r="P728" s="103"/>
      <c r="Q728" s="103"/>
      <c r="R728" s="103"/>
      <c r="S728" s="103"/>
      <c r="T728" s="103"/>
      <c r="U728" s="103"/>
    </row>
    <row r="729" spans="1:21" x14ac:dyDescent="0.55000000000000004">
      <c r="A729" s="102"/>
      <c r="B729" s="102"/>
      <c r="C729" s="102"/>
      <c r="D729" s="102"/>
      <c r="E729" s="102"/>
      <c r="F729" s="102"/>
      <c r="G729" s="103"/>
      <c r="H729" s="103"/>
      <c r="I729" s="103"/>
      <c r="J729" s="103"/>
      <c r="K729" s="103"/>
      <c r="L729" s="103"/>
      <c r="M729" s="103"/>
      <c r="N729" s="103"/>
      <c r="O729" s="103"/>
      <c r="P729" s="103"/>
      <c r="Q729" s="103"/>
      <c r="R729" s="103"/>
      <c r="S729" s="103"/>
      <c r="T729" s="103"/>
      <c r="U729" s="103"/>
    </row>
    <row r="730" spans="1:21" x14ac:dyDescent="0.55000000000000004">
      <c r="A730" s="102"/>
      <c r="B730" s="102"/>
      <c r="C730" s="102"/>
      <c r="D730" s="102"/>
      <c r="E730" s="102"/>
      <c r="F730" s="102"/>
      <c r="G730" s="103"/>
      <c r="H730" s="103"/>
      <c r="I730" s="103"/>
      <c r="J730" s="103"/>
      <c r="K730" s="103"/>
      <c r="L730" s="103"/>
      <c r="M730" s="103"/>
      <c r="N730" s="103"/>
      <c r="O730" s="103"/>
      <c r="P730" s="103"/>
      <c r="Q730" s="103"/>
      <c r="R730" s="103"/>
      <c r="S730" s="103"/>
      <c r="T730" s="103"/>
      <c r="U730" s="103"/>
    </row>
    <row r="731" spans="1:21" x14ac:dyDescent="0.55000000000000004">
      <c r="A731" s="102"/>
      <c r="B731" s="102"/>
      <c r="C731" s="102"/>
      <c r="D731" s="102"/>
      <c r="E731" s="102"/>
      <c r="F731" s="102"/>
      <c r="G731" s="103"/>
      <c r="H731" s="103"/>
      <c r="I731" s="103"/>
      <c r="J731" s="103"/>
      <c r="K731" s="103"/>
      <c r="L731" s="103"/>
      <c r="M731" s="103"/>
      <c r="N731" s="103"/>
      <c r="O731" s="103"/>
      <c r="P731" s="103"/>
      <c r="Q731" s="103"/>
      <c r="R731" s="103"/>
      <c r="S731" s="103"/>
      <c r="T731" s="103"/>
      <c r="U731" s="103"/>
    </row>
    <row r="732" spans="1:21" x14ac:dyDescent="0.55000000000000004">
      <c r="A732" s="102"/>
      <c r="B732" s="102"/>
      <c r="C732" s="102"/>
      <c r="D732" s="102"/>
      <c r="E732" s="102"/>
      <c r="F732" s="102"/>
      <c r="G732" s="103"/>
      <c r="H732" s="103"/>
      <c r="I732" s="103"/>
      <c r="J732" s="103"/>
      <c r="K732" s="103"/>
      <c r="L732" s="103"/>
      <c r="M732" s="103"/>
      <c r="N732" s="103"/>
      <c r="O732" s="103"/>
      <c r="P732" s="103"/>
      <c r="Q732" s="103"/>
      <c r="R732" s="103"/>
      <c r="S732" s="103"/>
      <c r="T732" s="103"/>
      <c r="U732" s="103"/>
    </row>
    <row r="733" spans="1:21" x14ac:dyDescent="0.55000000000000004">
      <c r="A733" s="102"/>
      <c r="B733" s="102"/>
      <c r="C733" s="102"/>
      <c r="D733" s="102"/>
      <c r="E733" s="102"/>
      <c r="F733" s="102"/>
      <c r="G733" s="103"/>
      <c r="H733" s="103"/>
      <c r="I733" s="103"/>
      <c r="J733" s="103"/>
      <c r="K733" s="103"/>
      <c r="L733" s="103"/>
      <c r="M733" s="103"/>
      <c r="N733" s="103"/>
      <c r="O733" s="103"/>
      <c r="P733" s="103"/>
      <c r="Q733" s="103"/>
      <c r="R733" s="103"/>
      <c r="S733" s="103"/>
      <c r="T733" s="103"/>
      <c r="U733" s="103"/>
    </row>
    <row r="734" spans="1:21" x14ac:dyDescent="0.55000000000000004">
      <c r="A734" s="102"/>
      <c r="B734" s="102"/>
      <c r="C734" s="102"/>
      <c r="D734" s="102"/>
      <c r="E734" s="102"/>
      <c r="F734" s="102"/>
      <c r="G734" s="103"/>
      <c r="H734" s="103"/>
      <c r="I734" s="103"/>
      <c r="J734" s="103"/>
      <c r="K734" s="103"/>
      <c r="L734" s="103"/>
      <c r="M734" s="103"/>
      <c r="N734" s="103"/>
      <c r="O734" s="103"/>
      <c r="P734" s="103"/>
      <c r="Q734" s="103"/>
      <c r="R734" s="103"/>
      <c r="S734" s="103"/>
      <c r="T734" s="103"/>
      <c r="U734" s="103"/>
    </row>
    <row r="735" spans="1:21" x14ac:dyDescent="0.55000000000000004">
      <c r="A735" s="102"/>
      <c r="B735" s="102"/>
      <c r="C735" s="102"/>
      <c r="D735" s="102"/>
      <c r="E735" s="102"/>
      <c r="F735" s="102"/>
      <c r="G735" s="103"/>
      <c r="H735" s="103"/>
      <c r="I735" s="103"/>
      <c r="J735" s="103"/>
      <c r="K735" s="103"/>
      <c r="L735" s="103"/>
      <c r="M735" s="103"/>
      <c r="N735" s="103"/>
      <c r="O735" s="103"/>
      <c r="P735" s="103"/>
      <c r="Q735" s="103"/>
      <c r="R735" s="103"/>
      <c r="S735" s="103"/>
      <c r="T735" s="103"/>
      <c r="U735" s="103"/>
    </row>
    <row r="736" spans="1:21" x14ac:dyDescent="0.55000000000000004">
      <c r="A736" s="102"/>
      <c r="B736" s="102"/>
      <c r="C736" s="102"/>
      <c r="D736" s="102"/>
      <c r="E736" s="102"/>
      <c r="F736" s="102"/>
      <c r="G736" s="103"/>
      <c r="H736" s="103"/>
      <c r="I736" s="103"/>
      <c r="J736" s="103"/>
      <c r="K736" s="103"/>
      <c r="L736" s="103"/>
      <c r="M736" s="103"/>
      <c r="N736" s="103"/>
      <c r="O736" s="103"/>
      <c r="P736" s="103"/>
      <c r="Q736" s="103"/>
      <c r="R736" s="103"/>
      <c r="S736" s="103"/>
      <c r="T736" s="103"/>
      <c r="U736" s="103"/>
    </row>
    <row r="737" spans="1:21" x14ac:dyDescent="0.55000000000000004">
      <c r="A737" s="102"/>
      <c r="B737" s="102"/>
      <c r="C737" s="102"/>
      <c r="D737" s="102"/>
      <c r="E737" s="102"/>
      <c r="F737" s="102"/>
      <c r="G737" s="103"/>
      <c r="H737" s="103"/>
      <c r="I737" s="103"/>
      <c r="J737" s="103"/>
      <c r="K737" s="103"/>
      <c r="L737" s="103"/>
      <c r="M737" s="103"/>
      <c r="N737" s="103"/>
      <c r="O737" s="103"/>
      <c r="P737" s="103"/>
      <c r="Q737" s="103"/>
      <c r="R737" s="103"/>
      <c r="S737" s="103"/>
      <c r="T737" s="103"/>
      <c r="U737" s="103"/>
    </row>
    <row r="738" spans="1:21" x14ac:dyDescent="0.55000000000000004">
      <c r="A738" s="102"/>
      <c r="B738" s="102"/>
      <c r="C738" s="102"/>
      <c r="D738" s="102"/>
      <c r="E738" s="102"/>
      <c r="F738" s="102"/>
      <c r="G738" s="103"/>
      <c r="H738" s="103"/>
      <c r="I738" s="103"/>
      <c r="J738" s="103"/>
      <c r="K738" s="103"/>
      <c r="L738" s="103"/>
      <c r="M738" s="103"/>
      <c r="N738" s="103"/>
      <c r="O738" s="103"/>
      <c r="P738" s="103"/>
      <c r="Q738" s="103"/>
      <c r="R738" s="103"/>
      <c r="S738" s="103"/>
      <c r="T738" s="103"/>
      <c r="U738" s="103"/>
    </row>
    <row r="739" spans="1:21" x14ac:dyDescent="0.55000000000000004">
      <c r="A739" s="102"/>
      <c r="B739" s="102"/>
      <c r="C739" s="102"/>
      <c r="D739" s="102"/>
      <c r="E739" s="102"/>
      <c r="F739" s="102"/>
      <c r="G739" s="103"/>
      <c r="H739" s="103"/>
      <c r="I739" s="103"/>
      <c r="J739" s="103"/>
      <c r="K739" s="103"/>
      <c r="L739" s="103"/>
      <c r="M739" s="103"/>
      <c r="N739" s="103"/>
      <c r="O739" s="103"/>
      <c r="P739" s="103"/>
      <c r="Q739" s="103"/>
      <c r="R739" s="103"/>
      <c r="S739" s="103"/>
      <c r="T739" s="103"/>
      <c r="U739" s="103"/>
    </row>
    <row r="740" spans="1:21" x14ac:dyDescent="0.55000000000000004">
      <c r="A740" s="102"/>
      <c r="B740" s="102"/>
      <c r="C740" s="102"/>
      <c r="D740" s="102"/>
      <c r="E740" s="102"/>
      <c r="F740" s="102"/>
      <c r="G740" s="103"/>
      <c r="H740" s="103"/>
      <c r="I740" s="103"/>
      <c r="J740" s="103"/>
      <c r="K740" s="103"/>
      <c r="L740" s="103"/>
      <c r="M740" s="103"/>
      <c r="N740" s="103"/>
      <c r="O740" s="103"/>
      <c r="P740" s="103"/>
      <c r="Q740" s="103"/>
      <c r="R740" s="103"/>
      <c r="S740" s="103"/>
      <c r="T740" s="103"/>
      <c r="U740" s="103"/>
    </row>
    <row r="741" spans="1:21" x14ac:dyDescent="0.55000000000000004">
      <c r="A741" s="102"/>
      <c r="B741" s="102"/>
      <c r="C741" s="102"/>
      <c r="D741" s="102"/>
      <c r="E741" s="102"/>
      <c r="F741" s="102"/>
      <c r="G741" s="103"/>
      <c r="H741" s="103"/>
      <c r="I741" s="103"/>
      <c r="J741" s="103"/>
      <c r="K741" s="103"/>
      <c r="L741" s="103"/>
      <c r="M741" s="103"/>
      <c r="N741" s="103"/>
      <c r="O741" s="103"/>
      <c r="P741" s="103"/>
      <c r="Q741" s="103"/>
      <c r="R741" s="103"/>
      <c r="S741" s="103"/>
      <c r="T741" s="103"/>
      <c r="U741" s="103"/>
    </row>
    <row r="742" spans="1:21" x14ac:dyDescent="0.55000000000000004">
      <c r="A742" s="102"/>
      <c r="B742" s="102"/>
      <c r="C742" s="102"/>
      <c r="D742" s="102"/>
      <c r="E742" s="102"/>
      <c r="F742" s="102"/>
      <c r="G742" s="103"/>
      <c r="H742" s="103"/>
      <c r="I742" s="103"/>
      <c r="J742" s="103"/>
      <c r="K742" s="103"/>
      <c r="L742" s="103"/>
      <c r="M742" s="103"/>
      <c r="N742" s="103"/>
      <c r="O742" s="103"/>
      <c r="P742" s="103"/>
      <c r="Q742" s="103"/>
      <c r="R742" s="103"/>
      <c r="S742" s="103"/>
      <c r="T742" s="103"/>
      <c r="U742" s="103"/>
    </row>
    <row r="743" spans="1:21" x14ac:dyDescent="0.55000000000000004">
      <c r="A743" s="102"/>
      <c r="B743" s="102"/>
      <c r="C743" s="102"/>
      <c r="D743" s="102"/>
      <c r="E743" s="102"/>
      <c r="F743" s="102"/>
      <c r="G743" s="103"/>
      <c r="H743" s="103"/>
      <c r="I743" s="103"/>
      <c r="J743" s="103"/>
      <c r="K743" s="103"/>
      <c r="L743" s="103"/>
      <c r="M743" s="103"/>
      <c r="N743" s="103"/>
      <c r="O743" s="103"/>
      <c r="P743" s="103"/>
      <c r="Q743" s="103"/>
      <c r="R743" s="103"/>
      <c r="S743" s="103"/>
      <c r="T743" s="103"/>
      <c r="U743" s="103"/>
    </row>
    <row r="744" spans="1:21" x14ac:dyDescent="0.55000000000000004">
      <c r="A744" s="102"/>
      <c r="B744" s="102"/>
      <c r="C744" s="102"/>
      <c r="D744" s="102"/>
      <c r="E744" s="102"/>
      <c r="F744" s="102"/>
      <c r="G744" s="103"/>
      <c r="H744" s="103"/>
      <c r="I744" s="103"/>
      <c r="J744" s="103"/>
      <c r="K744" s="103"/>
      <c r="L744" s="103"/>
      <c r="M744" s="103"/>
      <c r="N744" s="103"/>
      <c r="O744" s="103"/>
      <c r="P744" s="103"/>
      <c r="Q744" s="103"/>
      <c r="R744" s="103"/>
      <c r="S744" s="103"/>
      <c r="T744" s="103"/>
      <c r="U744" s="103"/>
    </row>
    <row r="745" spans="1:21" x14ac:dyDescent="0.55000000000000004">
      <c r="A745" s="102"/>
      <c r="B745" s="102"/>
      <c r="C745" s="102"/>
      <c r="D745" s="102"/>
      <c r="E745" s="102"/>
      <c r="F745" s="102"/>
      <c r="G745" s="103"/>
      <c r="H745" s="103"/>
      <c r="I745" s="103"/>
      <c r="J745" s="103"/>
      <c r="K745" s="103"/>
      <c r="L745" s="103"/>
      <c r="M745" s="103"/>
      <c r="N745" s="103"/>
      <c r="O745" s="103"/>
      <c r="P745" s="103"/>
      <c r="Q745" s="103"/>
      <c r="R745" s="103"/>
      <c r="S745" s="103"/>
      <c r="T745" s="103"/>
      <c r="U745" s="103"/>
    </row>
    <row r="746" spans="1:21" x14ac:dyDescent="0.55000000000000004">
      <c r="A746" s="102"/>
      <c r="B746" s="102"/>
      <c r="C746" s="102"/>
      <c r="D746" s="102"/>
      <c r="E746" s="102"/>
      <c r="F746" s="102"/>
      <c r="G746" s="103"/>
      <c r="H746" s="103"/>
      <c r="I746" s="103"/>
      <c r="J746" s="103"/>
      <c r="K746" s="103"/>
      <c r="L746" s="103"/>
      <c r="M746" s="103"/>
      <c r="N746" s="103"/>
      <c r="O746" s="103"/>
      <c r="P746" s="103"/>
      <c r="Q746" s="103"/>
      <c r="R746" s="103"/>
      <c r="S746" s="103"/>
      <c r="T746" s="103"/>
      <c r="U746" s="103"/>
    </row>
    <row r="747" spans="1:21" x14ac:dyDescent="0.55000000000000004">
      <c r="A747" s="102"/>
      <c r="B747" s="102"/>
      <c r="C747" s="102"/>
      <c r="D747" s="102"/>
      <c r="E747" s="102"/>
      <c r="F747" s="102"/>
      <c r="G747" s="103"/>
      <c r="H747" s="103"/>
      <c r="I747" s="103"/>
      <c r="J747" s="103"/>
      <c r="K747" s="103"/>
      <c r="L747" s="103"/>
      <c r="M747" s="103"/>
      <c r="N747" s="103"/>
      <c r="O747" s="103"/>
      <c r="P747" s="103"/>
      <c r="Q747" s="103"/>
      <c r="R747" s="103"/>
      <c r="S747" s="103"/>
      <c r="T747" s="103"/>
      <c r="U747" s="103"/>
    </row>
    <row r="748" spans="1:21" x14ac:dyDescent="0.55000000000000004">
      <c r="A748" s="102"/>
      <c r="B748" s="102"/>
      <c r="C748" s="102"/>
      <c r="D748" s="102"/>
      <c r="E748" s="102"/>
      <c r="F748" s="102"/>
      <c r="G748" s="103"/>
      <c r="H748" s="103"/>
      <c r="I748" s="103"/>
      <c r="J748" s="103"/>
      <c r="K748" s="103"/>
      <c r="L748" s="103"/>
      <c r="M748" s="103"/>
      <c r="N748" s="103"/>
      <c r="O748" s="103"/>
      <c r="P748" s="103"/>
      <c r="Q748" s="103"/>
      <c r="R748" s="103"/>
      <c r="S748" s="103"/>
      <c r="T748" s="103"/>
      <c r="U748" s="103"/>
    </row>
    <row r="749" spans="1:21" x14ac:dyDescent="0.55000000000000004">
      <c r="A749" s="102"/>
      <c r="B749" s="102"/>
      <c r="C749" s="102"/>
      <c r="D749" s="102"/>
      <c r="E749" s="102"/>
      <c r="F749" s="102"/>
      <c r="G749" s="103"/>
      <c r="H749" s="103"/>
      <c r="I749" s="103"/>
      <c r="J749" s="103"/>
      <c r="K749" s="103"/>
      <c r="L749" s="103"/>
      <c r="M749" s="103"/>
      <c r="N749" s="103"/>
      <c r="O749" s="103"/>
      <c r="P749" s="103"/>
      <c r="Q749" s="103"/>
      <c r="R749" s="103"/>
      <c r="S749" s="103"/>
      <c r="T749" s="103"/>
      <c r="U749" s="103"/>
    </row>
    <row r="750" spans="1:21" x14ac:dyDescent="0.55000000000000004">
      <c r="A750" s="102"/>
      <c r="B750" s="102"/>
      <c r="C750" s="102"/>
      <c r="D750" s="102"/>
      <c r="E750" s="102"/>
      <c r="F750" s="102"/>
      <c r="G750" s="103"/>
      <c r="H750" s="103"/>
      <c r="I750" s="103"/>
      <c r="J750" s="103"/>
      <c r="K750" s="103"/>
      <c r="L750" s="103"/>
      <c r="M750" s="103"/>
      <c r="N750" s="103"/>
      <c r="O750" s="103"/>
      <c r="P750" s="103"/>
      <c r="Q750" s="103"/>
      <c r="R750" s="103"/>
      <c r="S750" s="103"/>
      <c r="T750" s="103"/>
      <c r="U750" s="103"/>
    </row>
    <row r="751" spans="1:21" x14ac:dyDescent="0.55000000000000004">
      <c r="A751" s="102"/>
      <c r="B751" s="102"/>
      <c r="C751" s="102"/>
      <c r="D751" s="102"/>
      <c r="E751" s="102"/>
      <c r="F751" s="102"/>
      <c r="G751" s="103"/>
      <c r="H751" s="103"/>
      <c r="I751" s="103"/>
      <c r="J751" s="103"/>
      <c r="K751" s="103"/>
      <c r="L751" s="103"/>
      <c r="M751" s="103"/>
      <c r="N751" s="103"/>
      <c r="O751" s="103"/>
      <c r="P751" s="103"/>
      <c r="Q751" s="103"/>
      <c r="R751" s="103"/>
      <c r="S751" s="103"/>
      <c r="T751" s="103"/>
      <c r="U751" s="103"/>
    </row>
    <row r="752" spans="1:21" x14ac:dyDescent="0.55000000000000004">
      <c r="A752" s="102"/>
      <c r="B752" s="102"/>
      <c r="C752" s="102"/>
      <c r="D752" s="102"/>
      <c r="E752" s="102"/>
      <c r="F752" s="102"/>
      <c r="G752" s="103"/>
      <c r="H752" s="103"/>
      <c r="I752" s="103"/>
      <c r="J752" s="103"/>
      <c r="K752" s="103"/>
      <c r="L752" s="103"/>
      <c r="M752" s="103"/>
      <c r="N752" s="103"/>
      <c r="O752" s="103"/>
      <c r="P752" s="103"/>
      <c r="Q752" s="103"/>
      <c r="R752" s="103"/>
      <c r="S752" s="103"/>
      <c r="T752" s="103"/>
      <c r="U752" s="103"/>
    </row>
    <row r="753" spans="1:21" x14ac:dyDescent="0.55000000000000004">
      <c r="A753" s="102"/>
      <c r="B753" s="102"/>
      <c r="C753" s="102"/>
      <c r="D753" s="102"/>
      <c r="E753" s="102"/>
      <c r="F753" s="102"/>
      <c r="G753" s="103"/>
      <c r="H753" s="103"/>
      <c r="I753" s="103"/>
      <c r="J753" s="103"/>
      <c r="K753" s="103"/>
      <c r="L753" s="103"/>
      <c r="M753" s="103"/>
      <c r="N753" s="103"/>
      <c r="O753" s="103"/>
      <c r="P753" s="103"/>
      <c r="Q753" s="103"/>
      <c r="R753" s="103"/>
      <c r="S753" s="103"/>
      <c r="T753" s="103"/>
      <c r="U753" s="103"/>
    </row>
    <row r="754" spans="1:21" x14ac:dyDescent="0.55000000000000004">
      <c r="A754" s="102"/>
      <c r="B754" s="102"/>
      <c r="C754" s="102"/>
      <c r="D754" s="102"/>
      <c r="E754" s="102"/>
      <c r="F754" s="102"/>
      <c r="G754" s="103"/>
      <c r="H754" s="103"/>
      <c r="I754" s="103"/>
      <c r="J754" s="103"/>
      <c r="K754" s="103"/>
      <c r="L754" s="103"/>
      <c r="M754" s="103"/>
      <c r="N754" s="103"/>
      <c r="O754" s="103"/>
      <c r="P754" s="103"/>
      <c r="Q754" s="103"/>
      <c r="R754" s="103"/>
      <c r="S754" s="103"/>
      <c r="T754" s="103"/>
      <c r="U754" s="103"/>
    </row>
    <row r="755" spans="1:21" x14ac:dyDescent="0.55000000000000004">
      <c r="A755" s="102"/>
      <c r="B755" s="102"/>
      <c r="C755" s="102"/>
      <c r="D755" s="102"/>
      <c r="E755" s="102"/>
      <c r="F755" s="102"/>
      <c r="G755" s="103"/>
      <c r="H755" s="103"/>
      <c r="I755" s="103"/>
      <c r="J755" s="103"/>
      <c r="K755" s="103"/>
      <c r="L755" s="103"/>
      <c r="M755" s="103"/>
      <c r="N755" s="103"/>
      <c r="O755" s="103"/>
      <c r="P755" s="103"/>
      <c r="Q755" s="103"/>
      <c r="R755" s="103"/>
      <c r="S755" s="103"/>
      <c r="T755" s="103"/>
      <c r="U755" s="103"/>
    </row>
    <row r="756" spans="1:21" x14ac:dyDescent="0.55000000000000004">
      <c r="A756" s="102"/>
      <c r="B756" s="102"/>
      <c r="C756" s="102"/>
      <c r="D756" s="102"/>
      <c r="E756" s="102"/>
      <c r="F756" s="102"/>
      <c r="G756" s="103"/>
      <c r="H756" s="103"/>
      <c r="I756" s="103"/>
      <c r="J756" s="103"/>
      <c r="K756" s="103"/>
      <c r="L756" s="103"/>
      <c r="M756" s="103"/>
      <c r="N756" s="103"/>
      <c r="O756" s="103"/>
      <c r="P756" s="103"/>
      <c r="Q756" s="103"/>
      <c r="R756" s="103"/>
      <c r="S756" s="103"/>
      <c r="T756" s="103"/>
      <c r="U756" s="103"/>
    </row>
    <row r="757" spans="1:21" x14ac:dyDescent="0.55000000000000004">
      <c r="A757" s="102"/>
      <c r="B757" s="102"/>
      <c r="C757" s="102"/>
      <c r="D757" s="102"/>
      <c r="E757" s="102"/>
      <c r="F757" s="102"/>
      <c r="G757" s="103"/>
      <c r="H757" s="103"/>
      <c r="I757" s="103"/>
      <c r="J757" s="103"/>
      <c r="K757" s="103"/>
      <c r="L757" s="103"/>
      <c r="M757" s="103"/>
      <c r="N757" s="103"/>
      <c r="O757" s="103"/>
      <c r="P757" s="103"/>
      <c r="Q757" s="103"/>
      <c r="R757" s="103"/>
      <c r="S757" s="103"/>
      <c r="T757" s="103"/>
      <c r="U757" s="103"/>
    </row>
    <row r="758" spans="1:21" x14ac:dyDescent="0.55000000000000004">
      <c r="A758" s="102"/>
      <c r="B758" s="102"/>
      <c r="C758" s="102"/>
      <c r="D758" s="102"/>
      <c r="E758" s="102"/>
      <c r="F758" s="102"/>
      <c r="G758" s="103"/>
      <c r="H758" s="103"/>
      <c r="I758" s="103"/>
      <c r="J758" s="103"/>
      <c r="K758" s="103"/>
      <c r="L758" s="103"/>
      <c r="M758" s="103"/>
      <c r="N758" s="103"/>
      <c r="O758" s="103"/>
      <c r="P758" s="103"/>
      <c r="Q758" s="103"/>
      <c r="R758" s="103"/>
      <c r="S758" s="103"/>
      <c r="T758" s="103"/>
      <c r="U758" s="103"/>
    </row>
    <row r="759" spans="1:21" x14ac:dyDescent="0.55000000000000004">
      <c r="A759" s="102"/>
      <c r="B759" s="102"/>
      <c r="C759" s="102"/>
      <c r="D759" s="102"/>
      <c r="E759" s="102"/>
      <c r="F759" s="102"/>
      <c r="G759" s="103"/>
      <c r="H759" s="103"/>
      <c r="I759" s="103"/>
      <c r="J759" s="103"/>
      <c r="K759" s="103"/>
      <c r="L759" s="103"/>
      <c r="M759" s="103"/>
      <c r="N759" s="103"/>
      <c r="O759" s="103"/>
      <c r="P759" s="103"/>
      <c r="Q759" s="103"/>
      <c r="R759" s="103"/>
      <c r="S759" s="103"/>
      <c r="T759" s="103"/>
      <c r="U759" s="103"/>
    </row>
    <row r="760" spans="1:21" x14ac:dyDescent="0.55000000000000004">
      <c r="A760" s="102"/>
      <c r="B760" s="102"/>
      <c r="C760" s="102"/>
      <c r="D760" s="102"/>
      <c r="E760" s="102"/>
      <c r="F760" s="102"/>
      <c r="G760" s="103"/>
      <c r="H760" s="103"/>
      <c r="I760" s="103"/>
      <c r="J760" s="103"/>
      <c r="K760" s="103"/>
      <c r="L760" s="103"/>
      <c r="M760" s="103"/>
      <c r="N760" s="103"/>
      <c r="O760" s="103"/>
      <c r="P760" s="103"/>
      <c r="Q760" s="103"/>
      <c r="R760" s="103"/>
      <c r="S760" s="103"/>
      <c r="T760" s="103"/>
      <c r="U760" s="103"/>
    </row>
    <row r="761" spans="1:21" x14ac:dyDescent="0.55000000000000004">
      <c r="A761" s="102"/>
      <c r="B761" s="102"/>
      <c r="C761" s="102"/>
      <c r="D761" s="102"/>
      <c r="E761" s="102"/>
      <c r="F761" s="102"/>
      <c r="G761" s="103"/>
      <c r="H761" s="103"/>
      <c r="I761" s="103"/>
      <c r="J761" s="103"/>
      <c r="K761" s="103"/>
      <c r="L761" s="103"/>
      <c r="M761" s="103"/>
      <c r="N761" s="103"/>
      <c r="O761" s="103"/>
      <c r="P761" s="103"/>
      <c r="Q761" s="103"/>
      <c r="R761" s="103"/>
      <c r="S761" s="103"/>
      <c r="T761" s="103"/>
      <c r="U761" s="103"/>
    </row>
    <row r="762" spans="1:21" x14ac:dyDescent="0.55000000000000004">
      <c r="A762" s="102"/>
      <c r="B762" s="102"/>
      <c r="C762" s="102"/>
      <c r="D762" s="102"/>
      <c r="E762" s="102"/>
      <c r="F762" s="102"/>
      <c r="G762" s="103"/>
      <c r="H762" s="103"/>
      <c r="I762" s="103"/>
      <c r="J762" s="103"/>
      <c r="K762" s="103"/>
      <c r="L762" s="103"/>
      <c r="M762" s="103"/>
      <c r="N762" s="103"/>
      <c r="O762" s="103"/>
      <c r="P762" s="103"/>
      <c r="Q762" s="103"/>
      <c r="R762" s="103"/>
      <c r="S762" s="103"/>
      <c r="T762" s="103"/>
      <c r="U762" s="103"/>
    </row>
    <row r="763" spans="1:21" x14ac:dyDescent="0.55000000000000004">
      <c r="A763" s="102"/>
      <c r="B763" s="102"/>
      <c r="C763" s="102"/>
      <c r="D763" s="102"/>
      <c r="E763" s="102"/>
      <c r="F763" s="102"/>
      <c r="G763" s="103"/>
      <c r="H763" s="103"/>
      <c r="I763" s="103"/>
      <c r="J763" s="103"/>
      <c r="K763" s="103"/>
      <c r="L763" s="103"/>
      <c r="M763" s="103"/>
      <c r="N763" s="103"/>
      <c r="O763" s="103"/>
      <c r="P763" s="103"/>
      <c r="Q763" s="103"/>
      <c r="R763" s="103"/>
      <c r="S763" s="103"/>
      <c r="T763" s="103"/>
      <c r="U763" s="103"/>
    </row>
    <row r="764" spans="1:21" x14ac:dyDescent="0.55000000000000004">
      <c r="A764" s="102"/>
      <c r="B764" s="102"/>
      <c r="C764" s="102"/>
      <c r="D764" s="102"/>
      <c r="E764" s="102"/>
      <c r="F764" s="102"/>
      <c r="G764" s="103"/>
      <c r="H764" s="103"/>
      <c r="I764" s="103"/>
      <c r="J764" s="103"/>
      <c r="K764" s="103"/>
      <c r="L764" s="103"/>
      <c r="M764" s="103"/>
      <c r="N764" s="103"/>
      <c r="O764" s="103"/>
      <c r="P764" s="103"/>
      <c r="Q764" s="103"/>
      <c r="R764" s="103"/>
      <c r="S764" s="103"/>
      <c r="T764" s="103"/>
      <c r="U764" s="103"/>
    </row>
    <row r="765" spans="1:21" x14ac:dyDescent="0.55000000000000004">
      <c r="A765" s="102"/>
      <c r="B765" s="102"/>
      <c r="C765" s="102"/>
      <c r="D765" s="102"/>
      <c r="E765" s="102"/>
      <c r="F765" s="102"/>
      <c r="G765" s="103"/>
      <c r="H765" s="103"/>
      <c r="I765" s="103"/>
      <c r="J765" s="103"/>
      <c r="K765" s="103"/>
      <c r="L765" s="103"/>
      <c r="M765" s="103"/>
      <c r="N765" s="103"/>
      <c r="O765" s="103"/>
      <c r="P765" s="103"/>
      <c r="Q765" s="103"/>
      <c r="R765" s="103"/>
      <c r="S765" s="103"/>
      <c r="T765" s="103"/>
      <c r="U765" s="103"/>
    </row>
    <row r="766" spans="1:21" x14ac:dyDescent="0.55000000000000004">
      <c r="A766" s="102"/>
      <c r="B766" s="102"/>
      <c r="C766" s="102"/>
      <c r="D766" s="102"/>
      <c r="E766" s="102"/>
      <c r="F766" s="102"/>
      <c r="G766" s="103"/>
      <c r="H766" s="103"/>
      <c r="I766" s="103"/>
      <c r="J766" s="103"/>
      <c r="K766" s="103"/>
      <c r="L766" s="103"/>
      <c r="M766" s="103"/>
      <c r="N766" s="103"/>
      <c r="O766" s="103"/>
      <c r="P766" s="103"/>
      <c r="Q766" s="103"/>
      <c r="R766" s="103"/>
      <c r="S766" s="103"/>
      <c r="T766" s="103"/>
      <c r="U766" s="103"/>
    </row>
    <row r="767" spans="1:21" x14ac:dyDescent="0.55000000000000004">
      <c r="A767" s="102"/>
      <c r="B767" s="102"/>
      <c r="C767" s="102"/>
      <c r="D767" s="102"/>
      <c r="E767" s="102"/>
      <c r="F767" s="102"/>
      <c r="G767" s="103"/>
      <c r="H767" s="103"/>
      <c r="I767" s="103"/>
      <c r="J767" s="103"/>
      <c r="K767" s="103"/>
      <c r="L767" s="103"/>
      <c r="M767" s="103"/>
      <c r="N767" s="103"/>
      <c r="O767" s="103"/>
      <c r="P767" s="103"/>
      <c r="Q767" s="103"/>
      <c r="R767" s="103"/>
      <c r="S767" s="103"/>
      <c r="T767" s="103"/>
      <c r="U767" s="103"/>
    </row>
    <row r="768" spans="1:21" x14ac:dyDescent="0.55000000000000004">
      <c r="A768" s="102"/>
      <c r="B768" s="102"/>
      <c r="C768" s="102"/>
      <c r="D768" s="102"/>
      <c r="E768" s="102"/>
      <c r="F768" s="102"/>
      <c r="G768" s="103"/>
      <c r="H768" s="103"/>
      <c r="I768" s="103"/>
      <c r="J768" s="103"/>
      <c r="K768" s="103"/>
      <c r="L768" s="103"/>
      <c r="M768" s="103"/>
      <c r="N768" s="103"/>
      <c r="O768" s="103"/>
      <c r="P768" s="103"/>
      <c r="Q768" s="103"/>
      <c r="R768" s="103"/>
      <c r="S768" s="103"/>
      <c r="T768" s="103"/>
      <c r="U768" s="103"/>
    </row>
    <row r="769" spans="1:21" x14ac:dyDescent="0.55000000000000004">
      <c r="A769" s="102"/>
      <c r="B769" s="102"/>
      <c r="C769" s="102"/>
      <c r="D769" s="102"/>
      <c r="E769" s="102"/>
      <c r="F769" s="102"/>
      <c r="G769" s="103"/>
      <c r="H769" s="103"/>
      <c r="I769" s="103"/>
      <c r="J769" s="103"/>
      <c r="K769" s="103"/>
      <c r="L769" s="103"/>
      <c r="M769" s="103"/>
      <c r="N769" s="103"/>
      <c r="O769" s="103"/>
      <c r="P769" s="103"/>
      <c r="Q769" s="103"/>
      <c r="R769" s="103"/>
      <c r="S769" s="103"/>
      <c r="T769" s="103"/>
      <c r="U769" s="103"/>
    </row>
    <row r="770" spans="1:21" x14ac:dyDescent="0.55000000000000004">
      <c r="A770" s="102"/>
      <c r="B770" s="102"/>
      <c r="C770" s="102"/>
      <c r="D770" s="102"/>
      <c r="E770" s="102"/>
      <c r="F770" s="102"/>
      <c r="G770" s="103"/>
      <c r="H770" s="103"/>
      <c r="I770" s="103"/>
      <c r="J770" s="103"/>
      <c r="K770" s="103"/>
      <c r="L770" s="103"/>
      <c r="M770" s="103"/>
      <c r="N770" s="103"/>
      <c r="O770" s="103"/>
      <c r="P770" s="103"/>
      <c r="Q770" s="103"/>
      <c r="R770" s="103"/>
      <c r="S770" s="103"/>
      <c r="T770" s="103"/>
      <c r="U770" s="103"/>
    </row>
    <row r="771" spans="1:21" x14ac:dyDescent="0.55000000000000004">
      <c r="A771" s="102"/>
      <c r="B771" s="102"/>
      <c r="C771" s="102"/>
      <c r="D771" s="102"/>
      <c r="E771" s="102"/>
      <c r="F771" s="102"/>
      <c r="G771" s="103"/>
      <c r="H771" s="103"/>
      <c r="I771" s="103"/>
      <c r="J771" s="103"/>
      <c r="K771" s="103"/>
      <c r="L771" s="103"/>
      <c r="M771" s="103"/>
      <c r="N771" s="103"/>
      <c r="O771" s="103"/>
      <c r="P771" s="103"/>
      <c r="Q771" s="103"/>
      <c r="R771" s="103"/>
      <c r="S771" s="103"/>
      <c r="T771" s="103"/>
      <c r="U771" s="103"/>
    </row>
    <row r="772" spans="1:21" x14ac:dyDescent="0.55000000000000004">
      <c r="A772" s="102"/>
      <c r="B772" s="102"/>
      <c r="C772" s="102"/>
      <c r="D772" s="102"/>
      <c r="E772" s="102"/>
      <c r="F772" s="102"/>
      <c r="G772" s="103"/>
      <c r="H772" s="103"/>
      <c r="I772" s="103"/>
      <c r="J772" s="103"/>
      <c r="K772" s="103"/>
      <c r="L772" s="103"/>
      <c r="M772" s="103"/>
      <c r="N772" s="103"/>
      <c r="O772" s="103"/>
      <c r="P772" s="103"/>
      <c r="Q772" s="103"/>
      <c r="R772" s="103"/>
      <c r="S772" s="103"/>
      <c r="T772" s="103"/>
      <c r="U772" s="103"/>
    </row>
    <row r="773" spans="1:21" x14ac:dyDescent="0.55000000000000004">
      <c r="A773" s="102"/>
      <c r="B773" s="102"/>
      <c r="C773" s="102"/>
      <c r="D773" s="102"/>
      <c r="E773" s="102"/>
      <c r="F773" s="102"/>
      <c r="G773" s="103"/>
      <c r="H773" s="103"/>
      <c r="I773" s="103"/>
      <c r="J773" s="103"/>
      <c r="K773" s="103"/>
      <c r="L773" s="103"/>
      <c r="M773" s="103"/>
      <c r="N773" s="103"/>
      <c r="O773" s="103"/>
      <c r="P773" s="103"/>
      <c r="Q773" s="103"/>
      <c r="R773" s="103"/>
      <c r="S773" s="103"/>
      <c r="T773" s="103"/>
      <c r="U773" s="103"/>
    </row>
    <row r="774" spans="1:21" x14ac:dyDescent="0.55000000000000004">
      <c r="A774" s="102"/>
      <c r="B774" s="102"/>
      <c r="C774" s="102"/>
      <c r="D774" s="102"/>
      <c r="E774" s="102"/>
      <c r="F774" s="102"/>
      <c r="G774" s="103"/>
      <c r="H774" s="103"/>
      <c r="I774" s="103"/>
      <c r="J774" s="103"/>
      <c r="K774" s="103"/>
      <c r="L774" s="103"/>
      <c r="M774" s="103"/>
      <c r="N774" s="103"/>
      <c r="O774" s="103"/>
      <c r="P774" s="103"/>
      <c r="Q774" s="103"/>
      <c r="R774" s="103"/>
      <c r="S774" s="103"/>
      <c r="T774" s="103"/>
      <c r="U774" s="103"/>
    </row>
    <row r="775" spans="1:21" x14ac:dyDescent="0.55000000000000004">
      <c r="A775" s="102"/>
      <c r="B775" s="102"/>
      <c r="C775" s="102"/>
      <c r="D775" s="102"/>
      <c r="E775" s="102"/>
      <c r="F775" s="102"/>
      <c r="G775" s="103"/>
      <c r="H775" s="103"/>
      <c r="I775" s="103"/>
      <c r="J775" s="103"/>
      <c r="K775" s="103"/>
      <c r="L775" s="103"/>
      <c r="M775" s="103"/>
      <c r="N775" s="103"/>
      <c r="O775" s="103"/>
      <c r="P775" s="103"/>
      <c r="Q775" s="103"/>
      <c r="R775" s="103"/>
      <c r="S775" s="103"/>
      <c r="T775" s="103"/>
      <c r="U775" s="103"/>
    </row>
    <row r="776" spans="1:21" x14ac:dyDescent="0.55000000000000004">
      <c r="A776" s="102"/>
      <c r="B776" s="102"/>
      <c r="C776" s="102"/>
      <c r="D776" s="102"/>
      <c r="E776" s="102"/>
      <c r="F776" s="102"/>
      <c r="G776" s="103"/>
      <c r="H776" s="103"/>
      <c r="I776" s="103"/>
      <c r="J776" s="103"/>
      <c r="K776" s="103"/>
      <c r="L776" s="103"/>
      <c r="M776" s="103"/>
      <c r="N776" s="103"/>
      <c r="O776" s="103"/>
      <c r="P776" s="103"/>
      <c r="Q776" s="103"/>
      <c r="R776" s="103"/>
      <c r="S776" s="103"/>
      <c r="T776" s="103"/>
      <c r="U776" s="103"/>
    </row>
    <row r="777" spans="1:21" x14ac:dyDescent="0.55000000000000004">
      <c r="A777" s="102"/>
      <c r="B777" s="102"/>
      <c r="C777" s="102"/>
      <c r="D777" s="102"/>
      <c r="E777" s="102"/>
      <c r="F777" s="102"/>
      <c r="G777" s="103"/>
      <c r="H777" s="103"/>
      <c r="I777" s="103"/>
      <c r="J777" s="103"/>
      <c r="K777" s="103"/>
      <c r="L777" s="103"/>
      <c r="M777" s="103"/>
      <c r="N777" s="103"/>
      <c r="O777" s="103"/>
      <c r="P777" s="103"/>
      <c r="Q777" s="103"/>
      <c r="R777" s="103"/>
      <c r="S777" s="103"/>
      <c r="T777" s="103"/>
      <c r="U777" s="103"/>
    </row>
    <row r="778" spans="1:21" x14ac:dyDescent="0.55000000000000004">
      <c r="A778" s="102"/>
      <c r="B778" s="102"/>
      <c r="C778" s="102"/>
      <c r="D778" s="102"/>
      <c r="E778" s="102"/>
      <c r="F778" s="102"/>
      <c r="G778" s="103"/>
      <c r="H778" s="103"/>
      <c r="I778" s="103"/>
      <c r="J778" s="103"/>
      <c r="K778" s="103"/>
      <c r="L778" s="103"/>
      <c r="M778" s="103"/>
      <c r="N778" s="103"/>
      <c r="O778" s="103"/>
      <c r="P778" s="103"/>
      <c r="Q778" s="103"/>
      <c r="R778" s="103"/>
      <c r="S778" s="103"/>
      <c r="T778" s="103"/>
      <c r="U778" s="103"/>
    </row>
    <row r="779" spans="1:21" x14ac:dyDescent="0.55000000000000004">
      <c r="A779" s="102"/>
      <c r="B779" s="102"/>
      <c r="C779" s="102"/>
      <c r="D779" s="102"/>
      <c r="E779" s="102"/>
      <c r="F779" s="102"/>
      <c r="G779" s="103"/>
      <c r="H779" s="103"/>
      <c r="I779" s="103"/>
      <c r="J779" s="103"/>
      <c r="K779" s="103"/>
      <c r="L779" s="103"/>
      <c r="M779" s="103"/>
      <c r="N779" s="103"/>
      <c r="O779" s="103"/>
      <c r="P779" s="103"/>
      <c r="Q779" s="103"/>
      <c r="R779" s="103"/>
      <c r="S779" s="103"/>
      <c r="T779" s="103"/>
      <c r="U779" s="103"/>
    </row>
    <row r="780" spans="1:21" x14ac:dyDescent="0.55000000000000004">
      <c r="A780" s="102"/>
      <c r="B780" s="102"/>
      <c r="C780" s="102"/>
      <c r="D780" s="102"/>
      <c r="E780" s="102"/>
      <c r="F780" s="102"/>
      <c r="G780" s="103"/>
      <c r="H780" s="103"/>
      <c r="I780" s="103"/>
      <c r="J780" s="103"/>
      <c r="K780" s="103"/>
      <c r="L780" s="103"/>
      <c r="M780" s="103"/>
      <c r="N780" s="103"/>
      <c r="O780" s="103"/>
      <c r="P780" s="103"/>
      <c r="Q780" s="103"/>
      <c r="R780" s="103"/>
      <c r="S780" s="103"/>
      <c r="T780" s="103"/>
      <c r="U780" s="103"/>
    </row>
    <row r="781" spans="1:21" x14ac:dyDescent="0.55000000000000004">
      <c r="A781" s="102"/>
      <c r="B781" s="102"/>
      <c r="C781" s="102"/>
      <c r="D781" s="102"/>
      <c r="E781" s="102"/>
      <c r="F781" s="102"/>
      <c r="G781" s="103"/>
      <c r="H781" s="103"/>
      <c r="I781" s="103"/>
      <c r="J781" s="103"/>
      <c r="K781" s="103"/>
      <c r="L781" s="103"/>
      <c r="M781" s="103"/>
      <c r="N781" s="103"/>
      <c r="O781" s="103"/>
      <c r="P781" s="103"/>
      <c r="Q781" s="103"/>
      <c r="R781" s="103"/>
      <c r="S781" s="103"/>
      <c r="T781" s="103"/>
      <c r="U781" s="103"/>
    </row>
    <row r="782" spans="1:21" x14ac:dyDescent="0.55000000000000004">
      <c r="A782" s="102"/>
      <c r="B782" s="102"/>
      <c r="C782" s="102"/>
      <c r="D782" s="102"/>
      <c r="E782" s="102"/>
      <c r="F782" s="102"/>
      <c r="G782" s="103"/>
      <c r="H782" s="103"/>
      <c r="I782" s="103"/>
      <c r="J782" s="103"/>
      <c r="K782" s="103"/>
      <c r="L782" s="103"/>
      <c r="M782" s="103"/>
      <c r="N782" s="103"/>
      <c r="O782" s="103"/>
      <c r="P782" s="103"/>
      <c r="Q782" s="103"/>
      <c r="R782" s="103"/>
      <c r="S782" s="103"/>
      <c r="T782" s="103"/>
      <c r="U782" s="103"/>
    </row>
    <row r="783" spans="1:21" x14ac:dyDescent="0.55000000000000004">
      <c r="A783" s="102"/>
      <c r="B783" s="102"/>
      <c r="C783" s="102"/>
      <c r="D783" s="102"/>
      <c r="E783" s="102"/>
      <c r="F783" s="102"/>
      <c r="G783" s="103"/>
      <c r="H783" s="103"/>
      <c r="I783" s="103"/>
      <c r="J783" s="103"/>
      <c r="K783" s="103"/>
      <c r="L783" s="103"/>
      <c r="M783" s="103"/>
      <c r="N783" s="103"/>
      <c r="O783" s="103"/>
      <c r="P783" s="103"/>
      <c r="Q783" s="103"/>
      <c r="R783" s="103"/>
      <c r="S783" s="103"/>
      <c r="T783" s="103"/>
      <c r="U783" s="103"/>
    </row>
    <row r="784" spans="1:21" x14ac:dyDescent="0.55000000000000004">
      <c r="A784" s="102"/>
      <c r="B784" s="102"/>
      <c r="C784" s="102"/>
      <c r="D784" s="102"/>
      <c r="E784" s="102"/>
      <c r="F784" s="102"/>
      <c r="G784" s="103"/>
      <c r="H784" s="103"/>
      <c r="I784" s="103"/>
      <c r="J784" s="103"/>
      <c r="K784" s="103"/>
      <c r="L784" s="103"/>
      <c r="M784" s="103"/>
      <c r="N784" s="103"/>
      <c r="O784" s="103"/>
      <c r="P784" s="103"/>
      <c r="Q784" s="103"/>
      <c r="R784" s="103"/>
      <c r="S784" s="103"/>
      <c r="T784" s="103"/>
      <c r="U784" s="103"/>
    </row>
    <row r="785" spans="1:21" x14ac:dyDescent="0.55000000000000004">
      <c r="A785" s="102"/>
      <c r="B785" s="102"/>
      <c r="C785" s="102"/>
      <c r="D785" s="102"/>
      <c r="E785" s="102"/>
      <c r="F785" s="102"/>
      <c r="G785" s="103"/>
      <c r="H785" s="103"/>
      <c r="I785" s="103"/>
      <c r="J785" s="103"/>
      <c r="K785" s="103"/>
      <c r="L785" s="103"/>
      <c r="M785" s="103"/>
      <c r="N785" s="103"/>
      <c r="O785" s="103"/>
      <c r="P785" s="103"/>
      <c r="Q785" s="103"/>
      <c r="R785" s="103"/>
      <c r="S785" s="103"/>
      <c r="T785" s="103"/>
      <c r="U785" s="103"/>
    </row>
    <row r="786" spans="1:21" x14ac:dyDescent="0.55000000000000004">
      <c r="A786" s="102"/>
      <c r="B786" s="102"/>
      <c r="C786" s="102"/>
      <c r="D786" s="102"/>
      <c r="E786" s="102"/>
      <c r="F786" s="102"/>
      <c r="G786" s="103"/>
      <c r="H786" s="103"/>
      <c r="I786" s="103"/>
      <c r="J786" s="103"/>
      <c r="K786" s="103"/>
      <c r="L786" s="103"/>
      <c r="M786" s="103"/>
      <c r="N786" s="103"/>
      <c r="O786" s="103"/>
      <c r="P786" s="103"/>
      <c r="Q786" s="103"/>
      <c r="R786" s="103"/>
      <c r="S786" s="103"/>
      <c r="T786" s="103"/>
      <c r="U786" s="103"/>
    </row>
    <row r="787" spans="1:21" x14ac:dyDescent="0.55000000000000004">
      <c r="A787" s="102"/>
      <c r="B787" s="102"/>
      <c r="C787" s="102"/>
      <c r="D787" s="102"/>
      <c r="E787" s="102"/>
      <c r="F787" s="102"/>
      <c r="G787" s="103"/>
      <c r="H787" s="103"/>
      <c r="I787" s="103"/>
      <c r="J787" s="103"/>
      <c r="K787" s="103"/>
      <c r="L787" s="103"/>
      <c r="M787" s="103"/>
      <c r="N787" s="103"/>
      <c r="O787" s="103"/>
      <c r="P787" s="103"/>
      <c r="Q787" s="103"/>
      <c r="R787" s="103"/>
      <c r="S787" s="103"/>
      <c r="T787" s="103"/>
      <c r="U787" s="103"/>
    </row>
    <row r="788" spans="1:21" x14ac:dyDescent="0.55000000000000004">
      <c r="A788" s="102"/>
      <c r="B788" s="102"/>
      <c r="C788" s="102"/>
      <c r="D788" s="102"/>
      <c r="E788" s="102"/>
      <c r="F788" s="102"/>
      <c r="G788" s="103"/>
      <c r="H788" s="103"/>
      <c r="I788" s="103"/>
      <c r="J788" s="103"/>
      <c r="K788" s="103"/>
      <c r="L788" s="103"/>
      <c r="M788" s="103"/>
      <c r="N788" s="103"/>
      <c r="O788" s="103"/>
      <c r="P788" s="103"/>
      <c r="Q788" s="103"/>
      <c r="R788" s="103"/>
      <c r="S788" s="103"/>
      <c r="T788" s="103"/>
      <c r="U788" s="103"/>
    </row>
    <row r="789" spans="1:21" x14ac:dyDescent="0.55000000000000004">
      <c r="A789" s="102"/>
      <c r="B789" s="102"/>
      <c r="C789" s="102"/>
      <c r="D789" s="102"/>
      <c r="E789" s="102"/>
      <c r="F789" s="102"/>
      <c r="G789" s="103"/>
      <c r="H789" s="103"/>
      <c r="I789" s="103"/>
      <c r="J789" s="103"/>
      <c r="K789" s="103"/>
      <c r="L789" s="103"/>
      <c r="M789" s="103"/>
      <c r="N789" s="103"/>
      <c r="O789" s="103"/>
      <c r="P789" s="103"/>
      <c r="Q789" s="103"/>
      <c r="R789" s="103"/>
      <c r="S789" s="103"/>
      <c r="T789" s="103"/>
      <c r="U789" s="103"/>
    </row>
    <row r="790" spans="1:21" x14ac:dyDescent="0.55000000000000004">
      <c r="A790" s="102"/>
      <c r="B790" s="102"/>
      <c r="C790" s="102"/>
      <c r="D790" s="102"/>
      <c r="E790" s="102"/>
      <c r="F790" s="102"/>
      <c r="G790" s="103"/>
      <c r="H790" s="103"/>
      <c r="I790" s="103"/>
      <c r="J790" s="103"/>
      <c r="K790" s="103"/>
      <c r="L790" s="103"/>
      <c r="M790" s="103"/>
      <c r="N790" s="103"/>
      <c r="O790" s="103"/>
      <c r="P790" s="103"/>
      <c r="Q790" s="103"/>
      <c r="R790" s="103"/>
      <c r="S790" s="103"/>
      <c r="T790" s="103"/>
      <c r="U790" s="103"/>
    </row>
    <row r="791" spans="1:21" x14ac:dyDescent="0.55000000000000004">
      <c r="A791" s="102"/>
      <c r="B791" s="102"/>
      <c r="C791" s="102"/>
      <c r="D791" s="102"/>
      <c r="E791" s="102"/>
      <c r="F791" s="102"/>
      <c r="G791" s="103"/>
      <c r="H791" s="103"/>
      <c r="I791" s="103"/>
      <c r="J791" s="103"/>
      <c r="K791" s="103"/>
      <c r="L791" s="103"/>
      <c r="M791" s="103"/>
      <c r="N791" s="103"/>
      <c r="O791" s="103"/>
      <c r="P791" s="103"/>
      <c r="Q791" s="103"/>
      <c r="R791" s="103"/>
      <c r="S791" s="103"/>
      <c r="T791" s="103"/>
      <c r="U791" s="103"/>
    </row>
    <row r="792" spans="1:21" x14ac:dyDescent="0.55000000000000004">
      <c r="A792" s="102"/>
      <c r="B792" s="102"/>
      <c r="C792" s="102"/>
      <c r="D792" s="102"/>
      <c r="E792" s="102"/>
      <c r="F792" s="102"/>
      <c r="G792" s="103"/>
      <c r="H792" s="103"/>
      <c r="I792" s="103"/>
      <c r="J792" s="103"/>
      <c r="K792" s="103"/>
      <c r="L792" s="103"/>
      <c r="M792" s="103"/>
      <c r="N792" s="103"/>
      <c r="O792" s="103"/>
      <c r="P792" s="103"/>
      <c r="Q792" s="103"/>
      <c r="R792" s="103"/>
      <c r="S792" s="103"/>
      <c r="T792" s="103"/>
      <c r="U792" s="103"/>
    </row>
    <row r="793" spans="1:21" x14ac:dyDescent="0.55000000000000004">
      <c r="A793" s="102"/>
      <c r="B793" s="102"/>
      <c r="C793" s="102"/>
      <c r="D793" s="102"/>
      <c r="E793" s="102"/>
      <c r="F793" s="102"/>
      <c r="G793" s="103"/>
      <c r="H793" s="103"/>
      <c r="I793" s="103"/>
      <c r="J793" s="103"/>
      <c r="K793" s="103"/>
      <c r="L793" s="103"/>
      <c r="M793" s="103"/>
      <c r="N793" s="103"/>
      <c r="O793" s="103"/>
      <c r="P793" s="103"/>
      <c r="Q793" s="103"/>
      <c r="R793" s="103"/>
      <c r="S793" s="103"/>
      <c r="T793" s="103"/>
      <c r="U793" s="103"/>
    </row>
    <row r="794" spans="1:21" x14ac:dyDescent="0.55000000000000004">
      <c r="A794" s="102"/>
      <c r="B794" s="102"/>
      <c r="C794" s="102"/>
      <c r="D794" s="102"/>
      <c r="E794" s="102"/>
      <c r="F794" s="102"/>
      <c r="G794" s="103"/>
      <c r="H794" s="103"/>
      <c r="I794" s="103"/>
      <c r="J794" s="103"/>
      <c r="K794" s="103"/>
      <c r="L794" s="103"/>
      <c r="M794" s="103"/>
      <c r="N794" s="103"/>
      <c r="O794" s="103"/>
      <c r="P794" s="103"/>
      <c r="Q794" s="103"/>
      <c r="R794" s="103"/>
      <c r="S794" s="103"/>
      <c r="T794" s="103"/>
      <c r="U794" s="103"/>
    </row>
    <row r="795" spans="1:21" x14ac:dyDescent="0.55000000000000004">
      <c r="A795" s="102"/>
      <c r="B795" s="102"/>
      <c r="C795" s="102"/>
      <c r="D795" s="102"/>
      <c r="E795" s="102"/>
      <c r="F795" s="102"/>
      <c r="G795" s="103"/>
      <c r="H795" s="103"/>
      <c r="I795" s="103"/>
      <c r="J795" s="103"/>
      <c r="K795" s="103"/>
      <c r="L795" s="103"/>
      <c r="M795" s="103"/>
      <c r="N795" s="103"/>
      <c r="O795" s="103"/>
      <c r="P795" s="103"/>
      <c r="Q795" s="103"/>
      <c r="R795" s="103"/>
      <c r="S795" s="103"/>
      <c r="T795" s="103"/>
      <c r="U795" s="103"/>
    </row>
    <row r="796" spans="1:21" x14ac:dyDescent="0.55000000000000004">
      <c r="A796" s="102"/>
      <c r="B796" s="102"/>
      <c r="C796" s="102"/>
      <c r="D796" s="102"/>
      <c r="E796" s="102"/>
      <c r="F796" s="102"/>
      <c r="G796" s="103"/>
      <c r="H796" s="103"/>
      <c r="I796" s="103"/>
      <c r="J796" s="103"/>
      <c r="K796" s="103"/>
      <c r="L796" s="103"/>
      <c r="M796" s="103"/>
      <c r="N796" s="103"/>
      <c r="O796" s="103"/>
      <c r="P796" s="103"/>
      <c r="Q796" s="103"/>
      <c r="R796" s="103"/>
      <c r="S796" s="103"/>
      <c r="T796" s="103"/>
      <c r="U796" s="103"/>
    </row>
    <row r="797" spans="1:21" x14ac:dyDescent="0.55000000000000004">
      <c r="A797" s="102"/>
      <c r="B797" s="102"/>
      <c r="C797" s="102"/>
      <c r="D797" s="102"/>
      <c r="E797" s="102"/>
      <c r="F797" s="102"/>
      <c r="G797" s="103"/>
      <c r="H797" s="103"/>
      <c r="I797" s="103"/>
      <c r="J797" s="103"/>
      <c r="K797" s="103"/>
      <c r="L797" s="103"/>
      <c r="M797" s="103"/>
      <c r="N797" s="103"/>
      <c r="O797" s="103"/>
      <c r="P797" s="103"/>
      <c r="Q797" s="103"/>
      <c r="R797" s="103"/>
      <c r="S797" s="103"/>
      <c r="T797" s="103"/>
      <c r="U797" s="103"/>
    </row>
    <row r="798" spans="1:21" x14ac:dyDescent="0.55000000000000004">
      <c r="A798" s="102"/>
      <c r="B798" s="102"/>
      <c r="C798" s="102"/>
      <c r="D798" s="102"/>
      <c r="E798" s="102"/>
      <c r="F798" s="102"/>
      <c r="G798" s="103"/>
      <c r="H798" s="103"/>
      <c r="I798" s="103"/>
      <c r="J798" s="103"/>
      <c r="K798" s="103"/>
      <c r="L798" s="103"/>
      <c r="M798" s="103"/>
      <c r="N798" s="103"/>
      <c r="O798" s="103"/>
      <c r="P798" s="103"/>
      <c r="Q798" s="103"/>
      <c r="R798" s="103"/>
      <c r="S798" s="103"/>
      <c r="T798" s="103"/>
      <c r="U798" s="103"/>
    </row>
    <row r="799" spans="1:21" x14ac:dyDescent="0.55000000000000004">
      <c r="A799" s="102"/>
      <c r="B799" s="102"/>
      <c r="C799" s="102"/>
      <c r="D799" s="102"/>
      <c r="E799" s="102"/>
      <c r="F799" s="102"/>
      <c r="G799" s="103"/>
      <c r="H799" s="103"/>
      <c r="I799" s="103"/>
      <c r="J799" s="103"/>
      <c r="K799" s="103"/>
      <c r="L799" s="103"/>
      <c r="M799" s="103"/>
      <c r="N799" s="103"/>
      <c r="O799" s="103"/>
      <c r="P799" s="103"/>
      <c r="Q799" s="103"/>
      <c r="R799" s="103"/>
      <c r="S799" s="103"/>
      <c r="T799" s="103"/>
      <c r="U799" s="103"/>
    </row>
    <row r="800" spans="1:21" x14ac:dyDescent="0.55000000000000004">
      <c r="A800" s="102"/>
      <c r="B800" s="102"/>
      <c r="C800" s="102"/>
      <c r="D800" s="102"/>
      <c r="E800" s="102"/>
      <c r="F800" s="102"/>
      <c r="G800" s="103"/>
      <c r="H800" s="103"/>
      <c r="I800" s="103"/>
      <c r="J800" s="103"/>
      <c r="K800" s="103"/>
      <c r="L800" s="103"/>
      <c r="M800" s="103"/>
      <c r="N800" s="103"/>
      <c r="O800" s="103"/>
      <c r="P800" s="103"/>
      <c r="Q800" s="103"/>
      <c r="R800" s="103"/>
      <c r="S800" s="103"/>
      <c r="T800" s="103"/>
      <c r="U800" s="103"/>
    </row>
    <row r="801" spans="1:21" x14ac:dyDescent="0.55000000000000004">
      <c r="A801" s="102"/>
      <c r="B801" s="102"/>
      <c r="C801" s="102"/>
      <c r="D801" s="102"/>
      <c r="E801" s="102"/>
      <c r="F801" s="102"/>
      <c r="G801" s="103"/>
      <c r="H801" s="103"/>
      <c r="I801" s="103"/>
      <c r="J801" s="103"/>
      <c r="K801" s="103"/>
      <c r="L801" s="103"/>
      <c r="M801" s="103"/>
      <c r="N801" s="103"/>
      <c r="O801" s="103"/>
      <c r="P801" s="103"/>
      <c r="Q801" s="103"/>
      <c r="R801" s="103"/>
      <c r="S801" s="103"/>
      <c r="T801" s="103"/>
      <c r="U801" s="103"/>
    </row>
    <row r="802" spans="1:21" x14ac:dyDescent="0.55000000000000004">
      <c r="A802" s="102"/>
      <c r="B802" s="102"/>
      <c r="C802" s="102"/>
      <c r="D802" s="102"/>
      <c r="E802" s="102"/>
      <c r="F802" s="102"/>
      <c r="G802" s="103"/>
      <c r="H802" s="103"/>
      <c r="I802" s="103"/>
      <c r="J802" s="103"/>
      <c r="K802" s="103"/>
      <c r="L802" s="103"/>
      <c r="M802" s="103"/>
      <c r="N802" s="103"/>
      <c r="O802" s="103"/>
      <c r="P802" s="103"/>
      <c r="Q802" s="103"/>
      <c r="R802" s="103"/>
      <c r="S802" s="103"/>
      <c r="T802" s="103"/>
      <c r="U802" s="103"/>
    </row>
    <row r="803" spans="1:21" x14ac:dyDescent="0.55000000000000004">
      <c r="A803" s="102"/>
      <c r="B803" s="102"/>
      <c r="C803" s="102"/>
      <c r="D803" s="102"/>
      <c r="E803" s="102"/>
      <c r="F803" s="102"/>
      <c r="G803" s="103"/>
      <c r="H803" s="103"/>
      <c r="I803" s="103"/>
      <c r="J803" s="103"/>
      <c r="K803" s="103"/>
      <c r="L803" s="103"/>
      <c r="M803" s="103"/>
      <c r="N803" s="103"/>
      <c r="O803" s="103"/>
      <c r="P803" s="103"/>
      <c r="Q803" s="103"/>
      <c r="R803" s="103"/>
      <c r="S803" s="103"/>
      <c r="T803" s="103"/>
      <c r="U803" s="103"/>
    </row>
    <row r="804" spans="1:21" x14ac:dyDescent="0.55000000000000004">
      <c r="A804" s="102"/>
      <c r="B804" s="102"/>
      <c r="C804" s="102"/>
      <c r="D804" s="102"/>
      <c r="E804" s="102"/>
      <c r="F804" s="102"/>
      <c r="G804" s="103"/>
      <c r="H804" s="103"/>
      <c r="I804" s="103"/>
      <c r="J804" s="103"/>
      <c r="K804" s="103"/>
      <c r="L804" s="103"/>
      <c r="M804" s="103"/>
      <c r="N804" s="103"/>
      <c r="O804" s="103"/>
      <c r="P804" s="103"/>
      <c r="Q804" s="103"/>
      <c r="R804" s="103"/>
      <c r="S804" s="103"/>
      <c r="T804" s="103"/>
      <c r="U804" s="103"/>
    </row>
    <row r="805" spans="1:21" x14ac:dyDescent="0.55000000000000004">
      <c r="A805" s="102"/>
      <c r="B805" s="102"/>
      <c r="C805" s="102"/>
      <c r="D805" s="102"/>
      <c r="E805" s="102"/>
      <c r="F805" s="102"/>
      <c r="G805" s="103"/>
      <c r="H805" s="103"/>
      <c r="I805" s="103"/>
      <c r="J805" s="103"/>
      <c r="K805" s="103"/>
      <c r="L805" s="103"/>
      <c r="M805" s="103"/>
      <c r="N805" s="103"/>
      <c r="O805" s="103"/>
      <c r="P805" s="103"/>
      <c r="Q805" s="103"/>
      <c r="R805" s="103"/>
      <c r="S805" s="103"/>
      <c r="T805" s="103"/>
      <c r="U805" s="103"/>
    </row>
    <row r="806" spans="1:21" x14ac:dyDescent="0.55000000000000004">
      <c r="A806" s="102"/>
      <c r="B806" s="102"/>
      <c r="C806" s="102"/>
      <c r="D806" s="102"/>
      <c r="E806" s="102"/>
      <c r="F806" s="102"/>
      <c r="G806" s="103"/>
      <c r="H806" s="103"/>
      <c r="I806" s="103"/>
      <c r="J806" s="103"/>
      <c r="K806" s="103"/>
      <c r="L806" s="103"/>
      <c r="M806" s="103"/>
      <c r="N806" s="103"/>
      <c r="O806" s="103"/>
      <c r="P806" s="103"/>
      <c r="Q806" s="103"/>
      <c r="R806" s="103"/>
      <c r="S806" s="103"/>
      <c r="T806" s="103"/>
      <c r="U806" s="103"/>
    </row>
    <row r="807" spans="1:21" x14ac:dyDescent="0.55000000000000004">
      <c r="A807" s="102"/>
      <c r="B807" s="102"/>
      <c r="C807" s="102"/>
      <c r="D807" s="102"/>
      <c r="E807" s="102"/>
      <c r="F807" s="102"/>
      <c r="G807" s="103"/>
      <c r="H807" s="103"/>
      <c r="I807" s="103"/>
      <c r="J807" s="103"/>
      <c r="K807" s="103"/>
      <c r="L807" s="103"/>
      <c r="M807" s="103"/>
      <c r="N807" s="103"/>
      <c r="O807" s="103"/>
      <c r="P807" s="103"/>
      <c r="Q807" s="103"/>
      <c r="R807" s="103"/>
      <c r="S807" s="103"/>
      <c r="T807" s="103"/>
      <c r="U807" s="103"/>
    </row>
    <row r="808" spans="1:21" x14ac:dyDescent="0.55000000000000004">
      <c r="A808" s="102"/>
      <c r="B808" s="102"/>
      <c r="C808" s="102"/>
      <c r="D808" s="102"/>
      <c r="E808" s="102"/>
      <c r="F808" s="102"/>
      <c r="G808" s="103"/>
      <c r="H808" s="103"/>
      <c r="I808" s="103"/>
      <c r="J808" s="103"/>
      <c r="K808" s="103"/>
      <c r="L808" s="103"/>
      <c r="M808" s="103"/>
      <c r="N808" s="103"/>
      <c r="O808" s="103"/>
      <c r="P808" s="103"/>
      <c r="Q808" s="103"/>
      <c r="R808" s="103"/>
      <c r="S808" s="103"/>
      <c r="T808" s="103"/>
      <c r="U808" s="103"/>
    </row>
    <row r="809" spans="1:21" x14ac:dyDescent="0.55000000000000004">
      <c r="A809" s="102"/>
      <c r="B809" s="102"/>
      <c r="C809" s="102"/>
      <c r="D809" s="102"/>
      <c r="E809" s="102"/>
      <c r="F809" s="102"/>
      <c r="G809" s="103"/>
      <c r="H809" s="103"/>
      <c r="I809" s="103"/>
      <c r="J809" s="103"/>
      <c r="K809" s="103"/>
      <c r="L809" s="103"/>
      <c r="M809" s="103"/>
      <c r="N809" s="103"/>
      <c r="O809" s="103"/>
      <c r="P809" s="103"/>
      <c r="Q809" s="103"/>
      <c r="R809" s="103"/>
      <c r="S809" s="103"/>
      <c r="T809" s="103"/>
      <c r="U809" s="103"/>
    </row>
    <row r="810" spans="1:21" x14ac:dyDescent="0.55000000000000004">
      <c r="A810" s="102"/>
      <c r="B810" s="102"/>
      <c r="C810" s="102"/>
      <c r="D810" s="102"/>
      <c r="E810" s="102"/>
      <c r="F810" s="102"/>
      <c r="G810" s="103"/>
      <c r="H810" s="103"/>
      <c r="I810" s="103"/>
      <c r="J810" s="103"/>
      <c r="K810" s="103"/>
      <c r="L810" s="103"/>
      <c r="M810" s="103"/>
      <c r="N810" s="103"/>
      <c r="O810" s="103"/>
      <c r="P810" s="103"/>
      <c r="Q810" s="103"/>
      <c r="R810" s="103"/>
      <c r="S810" s="103"/>
      <c r="T810" s="103"/>
      <c r="U810" s="103"/>
    </row>
    <row r="811" spans="1:21" x14ac:dyDescent="0.55000000000000004">
      <c r="A811" s="102"/>
      <c r="B811" s="102"/>
      <c r="C811" s="102"/>
      <c r="D811" s="102"/>
      <c r="E811" s="102"/>
      <c r="F811" s="102"/>
      <c r="G811" s="103"/>
      <c r="H811" s="103"/>
      <c r="I811" s="103"/>
      <c r="J811" s="103"/>
      <c r="K811" s="103"/>
      <c r="L811" s="103"/>
      <c r="M811" s="103"/>
      <c r="N811" s="103"/>
      <c r="O811" s="103"/>
      <c r="P811" s="103"/>
      <c r="Q811" s="103"/>
      <c r="R811" s="103"/>
      <c r="S811" s="103"/>
      <c r="T811" s="103"/>
      <c r="U811" s="103"/>
    </row>
    <row r="812" spans="1:21" x14ac:dyDescent="0.55000000000000004">
      <c r="A812" s="102"/>
      <c r="B812" s="102"/>
      <c r="C812" s="102"/>
      <c r="D812" s="102"/>
      <c r="E812" s="102"/>
      <c r="F812" s="102"/>
      <c r="G812" s="103"/>
      <c r="H812" s="103"/>
      <c r="I812" s="103"/>
      <c r="J812" s="103"/>
      <c r="K812" s="103"/>
      <c r="L812" s="103"/>
      <c r="M812" s="103"/>
      <c r="N812" s="103"/>
      <c r="O812" s="103"/>
      <c r="P812" s="103"/>
      <c r="Q812" s="103"/>
      <c r="R812" s="103"/>
      <c r="S812" s="103"/>
      <c r="T812" s="103"/>
      <c r="U812" s="103"/>
    </row>
    <row r="813" spans="1:21" x14ac:dyDescent="0.55000000000000004">
      <c r="A813" s="102"/>
      <c r="B813" s="102"/>
      <c r="C813" s="102"/>
      <c r="D813" s="102"/>
      <c r="E813" s="102"/>
      <c r="F813" s="102"/>
      <c r="G813" s="103"/>
      <c r="H813" s="103"/>
      <c r="I813" s="103"/>
      <c r="J813" s="103"/>
      <c r="K813" s="103"/>
      <c r="L813" s="103"/>
      <c r="M813" s="103"/>
      <c r="N813" s="103"/>
      <c r="O813" s="103"/>
      <c r="P813" s="103"/>
      <c r="Q813" s="103"/>
      <c r="R813" s="103"/>
      <c r="S813" s="103"/>
      <c r="T813" s="103"/>
      <c r="U813" s="103"/>
    </row>
    <row r="814" spans="1:21" x14ac:dyDescent="0.55000000000000004">
      <c r="A814" s="102"/>
      <c r="B814" s="102"/>
      <c r="C814" s="102"/>
      <c r="D814" s="102"/>
      <c r="E814" s="102"/>
      <c r="F814" s="102"/>
      <c r="G814" s="103"/>
      <c r="H814" s="103"/>
      <c r="I814" s="103"/>
      <c r="J814" s="103"/>
      <c r="K814" s="103"/>
      <c r="L814" s="103"/>
      <c r="M814" s="103"/>
      <c r="N814" s="103"/>
      <c r="O814" s="103"/>
      <c r="P814" s="103"/>
      <c r="Q814" s="103"/>
      <c r="R814" s="103"/>
      <c r="S814" s="103"/>
      <c r="T814" s="103"/>
      <c r="U814" s="103"/>
    </row>
    <row r="815" spans="1:21" x14ac:dyDescent="0.55000000000000004">
      <c r="A815" s="102"/>
      <c r="B815" s="102"/>
      <c r="C815" s="102"/>
      <c r="D815" s="102"/>
      <c r="E815" s="102"/>
      <c r="F815" s="102"/>
      <c r="G815" s="103"/>
      <c r="H815" s="103"/>
      <c r="I815" s="103"/>
      <c r="J815" s="103"/>
      <c r="K815" s="103"/>
      <c r="L815" s="103"/>
      <c r="M815" s="103"/>
      <c r="N815" s="103"/>
      <c r="O815" s="103"/>
      <c r="P815" s="103"/>
      <c r="Q815" s="103"/>
      <c r="R815" s="103"/>
      <c r="S815" s="103"/>
      <c r="T815" s="103"/>
      <c r="U815" s="103"/>
    </row>
    <row r="816" spans="1:21" x14ac:dyDescent="0.55000000000000004">
      <c r="A816" s="102"/>
      <c r="B816" s="102"/>
      <c r="C816" s="102"/>
      <c r="D816" s="102"/>
      <c r="E816" s="102"/>
      <c r="F816" s="102"/>
      <c r="G816" s="103"/>
      <c r="H816" s="103"/>
      <c r="I816" s="103"/>
      <c r="J816" s="103"/>
      <c r="K816" s="103"/>
      <c r="L816" s="103"/>
      <c r="M816" s="103"/>
      <c r="N816" s="103"/>
      <c r="O816" s="103"/>
      <c r="P816" s="103"/>
      <c r="Q816" s="103"/>
      <c r="R816" s="103"/>
      <c r="S816" s="103"/>
      <c r="T816" s="103"/>
      <c r="U816" s="103"/>
    </row>
    <row r="817" spans="1:21" x14ac:dyDescent="0.55000000000000004">
      <c r="A817" s="102"/>
      <c r="B817" s="102"/>
      <c r="C817" s="102"/>
      <c r="D817" s="102"/>
      <c r="E817" s="102"/>
      <c r="F817" s="102"/>
      <c r="G817" s="103"/>
      <c r="H817" s="103"/>
      <c r="I817" s="103"/>
      <c r="J817" s="103"/>
      <c r="K817" s="103"/>
      <c r="L817" s="103"/>
      <c r="M817" s="103"/>
      <c r="N817" s="103"/>
      <c r="O817" s="103"/>
      <c r="P817" s="103"/>
      <c r="Q817" s="103"/>
      <c r="R817" s="103"/>
      <c r="S817" s="103"/>
      <c r="T817" s="103"/>
      <c r="U817" s="103"/>
    </row>
    <row r="818" spans="1:21" x14ac:dyDescent="0.55000000000000004">
      <c r="A818" s="102"/>
      <c r="B818" s="102"/>
      <c r="C818" s="102"/>
      <c r="D818" s="102"/>
      <c r="E818" s="102"/>
      <c r="F818" s="102"/>
      <c r="G818" s="103"/>
      <c r="H818" s="103"/>
      <c r="I818" s="103"/>
      <c r="J818" s="103"/>
      <c r="K818" s="103"/>
      <c r="L818" s="103"/>
      <c r="M818" s="103"/>
      <c r="N818" s="103"/>
      <c r="O818" s="103"/>
      <c r="P818" s="103"/>
      <c r="Q818" s="103"/>
      <c r="R818" s="103"/>
      <c r="S818" s="103"/>
      <c r="T818" s="103"/>
      <c r="U818" s="103"/>
    </row>
    <row r="819" spans="1:21" x14ac:dyDescent="0.55000000000000004">
      <c r="A819" s="102"/>
      <c r="B819" s="102"/>
      <c r="C819" s="102"/>
      <c r="D819" s="102"/>
      <c r="E819" s="102"/>
      <c r="F819" s="102"/>
      <c r="G819" s="103"/>
      <c r="H819" s="103"/>
      <c r="I819" s="103"/>
      <c r="J819" s="103"/>
      <c r="K819" s="103"/>
      <c r="L819" s="103"/>
      <c r="M819" s="103"/>
      <c r="N819" s="103"/>
      <c r="O819" s="103"/>
      <c r="P819" s="103"/>
      <c r="Q819" s="103"/>
      <c r="R819" s="103"/>
      <c r="S819" s="103"/>
      <c r="T819" s="103"/>
      <c r="U819" s="103"/>
    </row>
    <row r="820" spans="1:21" x14ac:dyDescent="0.55000000000000004">
      <c r="A820" s="102"/>
      <c r="B820" s="102"/>
      <c r="C820" s="102"/>
      <c r="D820" s="102"/>
      <c r="E820" s="102"/>
      <c r="F820" s="102"/>
      <c r="G820" s="103"/>
      <c r="H820" s="103"/>
      <c r="I820" s="103"/>
      <c r="J820" s="103"/>
      <c r="K820" s="103"/>
      <c r="L820" s="103"/>
      <c r="M820" s="103"/>
      <c r="N820" s="103"/>
      <c r="O820" s="103"/>
      <c r="P820" s="103"/>
      <c r="Q820" s="103"/>
      <c r="R820" s="103"/>
      <c r="S820" s="103"/>
      <c r="T820" s="103"/>
      <c r="U820" s="103"/>
    </row>
    <row r="821" spans="1:21" x14ac:dyDescent="0.55000000000000004">
      <c r="A821" s="102"/>
      <c r="B821" s="102"/>
      <c r="C821" s="102"/>
      <c r="D821" s="102"/>
      <c r="E821" s="102"/>
      <c r="F821" s="102"/>
      <c r="G821" s="103"/>
      <c r="H821" s="103"/>
      <c r="I821" s="103"/>
      <c r="J821" s="103"/>
      <c r="K821" s="103"/>
      <c r="L821" s="103"/>
      <c r="M821" s="103"/>
      <c r="N821" s="103"/>
      <c r="O821" s="103"/>
      <c r="P821" s="103"/>
      <c r="Q821" s="103"/>
      <c r="R821" s="103"/>
      <c r="S821" s="103"/>
      <c r="T821" s="103"/>
      <c r="U821" s="103"/>
    </row>
    <row r="822" spans="1:21" x14ac:dyDescent="0.55000000000000004">
      <c r="A822" s="102"/>
      <c r="B822" s="102"/>
      <c r="C822" s="102"/>
      <c r="D822" s="102"/>
      <c r="E822" s="102"/>
      <c r="F822" s="102"/>
      <c r="G822" s="103"/>
      <c r="H822" s="103"/>
      <c r="I822" s="103"/>
      <c r="J822" s="103"/>
      <c r="K822" s="103"/>
      <c r="L822" s="103"/>
      <c r="M822" s="103"/>
      <c r="N822" s="103"/>
      <c r="O822" s="103"/>
      <c r="P822" s="103"/>
      <c r="Q822" s="103"/>
      <c r="R822" s="103"/>
      <c r="S822" s="103"/>
      <c r="T822" s="103"/>
      <c r="U822" s="103"/>
    </row>
    <row r="823" spans="1:21" x14ac:dyDescent="0.55000000000000004">
      <c r="A823" s="102"/>
      <c r="B823" s="102"/>
      <c r="C823" s="102"/>
      <c r="D823" s="102"/>
      <c r="E823" s="102"/>
      <c r="F823" s="102"/>
      <c r="G823" s="103"/>
      <c r="H823" s="103"/>
      <c r="I823" s="103"/>
      <c r="J823" s="103"/>
      <c r="K823" s="103"/>
      <c r="L823" s="103"/>
      <c r="M823" s="103"/>
      <c r="N823" s="103"/>
      <c r="O823" s="103"/>
      <c r="P823" s="103"/>
      <c r="Q823" s="103"/>
      <c r="R823" s="103"/>
      <c r="S823" s="103"/>
      <c r="T823" s="103"/>
      <c r="U823" s="103"/>
    </row>
    <row r="824" spans="1:21" x14ac:dyDescent="0.55000000000000004">
      <c r="A824" s="102"/>
      <c r="B824" s="102"/>
      <c r="C824" s="102"/>
      <c r="D824" s="102"/>
      <c r="E824" s="102"/>
      <c r="F824" s="102"/>
      <c r="G824" s="103"/>
      <c r="H824" s="103"/>
      <c r="I824" s="103"/>
      <c r="J824" s="103"/>
      <c r="K824" s="103"/>
      <c r="L824" s="103"/>
      <c r="M824" s="103"/>
      <c r="N824" s="103"/>
      <c r="O824" s="103"/>
      <c r="P824" s="103"/>
      <c r="Q824" s="103"/>
      <c r="R824" s="103"/>
      <c r="S824" s="103"/>
      <c r="T824" s="103"/>
      <c r="U824" s="103"/>
    </row>
    <row r="825" spans="1:21" x14ac:dyDescent="0.55000000000000004">
      <c r="A825" s="102"/>
      <c r="B825" s="102"/>
      <c r="C825" s="102"/>
      <c r="D825" s="102"/>
      <c r="E825" s="102"/>
      <c r="F825" s="102"/>
      <c r="G825" s="103"/>
      <c r="H825" s="103"/>
      <c r="I825" s="103"/>
      <c r="J825" s="103"/>
      <c r="K825" s="103"/>
      <c r="L825" s="103"/>
      <c r="M825" s="103"/>
      <c r="N825" s="103"/>
      <c r="O825" s="103"/>
      <c r="P825" s="103"/>
      <c r="Q825" s="103"/>
      <c r="R825" s="103"/>
      <c r="S825" s="103"/>
      <c r="T825" s="103"/>
      <c r="U825" s="103"/>
    </row>
    <row r="826" spans="1:21" x14ac:dyDescent="0.55000000000000004">
      <c r="A826" s="102"/>
      <c r="B826" s="102"/>
      <c r="C826" s="102"/>
      <c r="D826" s="102"/>
      <c r="E826" s="102"/>
      <c r="F826" s="102"/>
      <c r="G826" s="103"/>
      <c r="H826" s="103"/>
      <c r="I826" s="103"/>
      <c r="J826" s="103"/>
      <c r="K826" s="103"/>
      <c r="L826" s="103"/>
      <c r="M826" s="103"/>
      <c r="N826" s="103"/>
      <c r="O826" s="103"/>
      <c r="P826" s="103"/>
      <c r="Q826" s="103"/>
      <c r="R826" s="103"/>
      <c r="S826" s="103"/>
      <c r="T826" s="103"/>
      <c r="U826" s="103"/>
    </row>
    <row r="827" spans="1:21" x14ac:dyDescent="0.55000000000000004">
      <c r="A827" s="102"/>
      <c r="B827" s="102"/>
      <c r="C827" s="102"/>
      <c r="D827" s="102"/>
      <c r="E827" s="102"/>
      <c r="F827" s="102"/>
      <c r="G827" s="103"/>
      <c r="H827" s="103"/>
      <c r="I827" s="103"/>
      <c r="J827" s="103"/>
      <c r="K827" s="103"/>
      <c r="L827" s="103"/>
      <c r="M827" s="103"/>
      <c r="N827" s="103"/>
      <c r="O827" s="103"/>
      <c r="P827" s="103"/>
      <c r="Q827" s="103"/>
      <c r="R827" s="103"/>
      <c r="S827" s="103"/>
      <c r="T827" s="103"/>
      <c r="U827" s="103"/>
    </row>
    <row r="828" spans="1:21" x14ac:dyDescent="0.55000000000000004">
      <c r="A828" s="102"/>
      <c r="B828" s="102"/>
      <c r="C828" s="102"/>
      <c r="D828" s="102"/>
      <c r="E828" s="102"/>
      <c r="F828" s="102"/>
      <c r="G828" s="103"/>
      <c r="H828" s="103"/>
      <c r="I828" s="103"/>
      <c r="J828" s="103"/>
      <c r="K828" s="103"/>
      <c r="L828" s="103"/>
      <c r="M828" s="103"/>
      <c r="N828" s="103"/>
      <c r="O828" s="103"/>
      <c r="P828" s="103"/>
      <c r="Q828" s="103"/>
      <c r="R828" s="103"/>
      <c r="S828" s="103"/>
      <c r="T828" s="103"/>
      <c r="U828" s="103"/>
    </row>
    <row r="829" spans="1:21" x14ac:dyDescent="0.55000000000000004">
      <c r="A829" s="102"/>
      <c r="B829" s="102"/>
      <c r="C829" s="102"/>
      <c r="D829" s="102"/>
      <c r="E829" s="102"/>
      <c r="F829" s="102"/>
      <c r="G829" s="103"/>
      <c r="H829" s="103"/>
      <c r="I829" s="103"/>
      <c r="J829" s="103"/>
      <c r="K829" s="103"/>
      <c r="L829" s="103"/>
      <c r="M829" s="103"/>
      <c r="N829" s="103"/>
      <c r="O829" s="103"/>
      <c r="P829" s="103"/>
      <c r="Q829" s="103"/>
      <c r="R829" s="103"/>
      <c r="S829" s="103"/>
      <c r="T829" s="103"/>
      <c r="U829" s="103"/>
    </row>
    <row r="830" spans="1:21" x14ac:dyDescent="0.55000000000000004">
      <c r="A830" s="102"/>
      <c r="B830" s="102"/>
      <c r="C830" s="102"/>
      <c r="D830" s="102"/>
      <c r="E830" s="102"/>
      <c r="F830" s="102"/>
      <c r="G830" s="103"/>
      <c r="H830" s="103"/>
      <c r="I830" s="103"/>
      <c r="J830" s="103"/>
      <c r="K830" s="103"/>
      <c r="L830" s="103"/>
      <c r="M830" s="103"/>
      <c r="N830" s="103"/>
      <c r="O830" s="103"/>
      <c r="P830" s="103"/>
      <c r="Q830" s="103"/>
      <c r="R830" s="103"/>
      <c r="S830" s="103"/>
      <c r="T830" s="103"/>
      <c r="U830" s="103"/>
    </row>
    <row r="831" spans="1:21" x14ac:dyDescent="0.55000000000000004">
      <c r="A831" s="102"/>
      <c r="B831" s="102"/>
      <c r="C831" s="102"/>
      <c r="D831" s="102"/>
      <c r="E831" s="102"/>
      <c r="F831" s="102"/>
      <c r="G831" s="103"/>
      <c r="H831" s="103"/>
      <c r="I831" s="103"/>
      <c r="J831" s="103"/>
      <c r="K831" s="103"/>
      <c r="L831" s="103"/>
      <c r="M831" s="103"/>
      <c r="N831" s="103"/>
      <c r="O831" s="103"/>
      <c r="P831" s="103"/>
      <c r="Q831" s="103"/>
      <c r="R831" s="103"/>
      <c r="S831" s="103"/>
      <c r="T831" s="103"/>
      <c r="U831" s="103"/>
    </row>
    <row r="832" spans="1:21" x14ac:dyDescent="0.55000000000000004">
      <c r="A832" s="102"/>
      <c r="B832" s="102"/>
      <c r="C832" s="102"/>
      <c r="D832" s="102"/>
      <c r="E832" s="102"/>
      <c r="F832" s="102"/>
      <c r="G832" s="103"/>
      <c r="H832" s="103"/>
      <c r="I832" s="103"/>
      <c r="J832" s="103"/>
      <c r="K832" s="103"/>
      <c r="L832" s="103"/>
      <c r="M832" s="103"/>
      <c r="N832" s="103"/>
      <c r="O832" s="103"/>
      <c r="P832" s="103"/>
      <c r="Q832" s="103"/>
      <c r="R832" s="103"/>
      <c r="S832" s="103"/>
      <c r="T832" s="103"/>
      <c r="U832" s="103"/>
    </row>
    <row r="833" spans="1:21" x14ac:dyDescent="0.55000000000000004">
      <c r="A833" s="102"/>
      <c r="B833" s="102"/>
      <c r="C833" s="102"/>
      <c r="D833" s="102"/>
      <c r="E833" s="102"/>
      <c r="F833" s="102"/>
      <c r="G833" s="103"/>
      <c r="H833" s="103"/>
      <c r="I833" s="103"/>
      <c r="J833" s="103"/>
      <c r="K833" s="103"/>
      <c r="L833" s="103"/>
      <c r="M833" s="103"/>
      <c r="N833" s="103"/>
      <c r="O833" s="103"/>
      <c r="P833" s="103"/>
      <c r="Q833" s="103"/>
      <c r="R833" s="103"/>
      <c r="S833" s="103"/>
      <c r="T833" s="103"/>
      <c r="U833" s="103"/>
    </row>
    <row r="834" spans="1:21" x14ac:dyDescent="0.55000000000000004">
      <c r="A834" s="102"/>
      <c r="B834" s="102"/>
      <c r="C834" s="102"/>
      <c r="D834" s="102"/>
      <c r="E834" s="102"/>
      <c r="F834" s="102"/>
      <c r="G834" s="103"/>
      <c r="H834" s="103"/>
      <c r="I834" s="103"/>
      <c r="J834" s="103"/>
      <c r="K834" s="103"/>
      <c r="L834" s="103"/>
      <c r="M834" s="103"/>
      <c r="N834" s="103"/>
      <c r="O834" s="103"/>
      <c r="P834" s="103"/>
      <c r="Q834" s="103"/>
      <c r="R834" s="103"/>
      <c r="S834" s="103"/>
      <c r="T834" s="103"/>
      <c r="U834" s="103"/>
    </row>
    <row r="835" spans="1:21" x14ac:dyDescent="0.55000000000000004">
      <c r="A835" s="102"/>
      <c r="B835" s="102"/>
      <c r="C835" s="102"/>
      <c r="D835" s="102"/>
      <c r="E835" s="102"/>
      <c r="F835" s="102"/>
      <c r="G835" s="103"/>
      <c r="H835" s="103"/>
      <c r="I835" s="103"/>
      <c r="J835" s="103"/>
      <c r="K835" s="103"/>
      <c r="L835" s="103"/>
      <c r="M835" s="103"/>
      <c r="N835" s="103"/>
      <c r="O835" s="103"/>
      <c r="P835" s="103"/>
      <c r="Q835" s="103"/>
      <c r="R835" s="103"/>
      <c r="S835" s="103"/>
      <c r="T835" s="103"/>
      <c r="U835" s="103"/>
    </row>
    <row r="836" spans="1:21" x14ac:dyDescent="0.55000000000000004">
      <c r="A836" s="102"/>
      <c r="B836" s="102"/>
      <c r="C836" s="102"/>
      <c r="D836" s="102"/>
      <c r="E836" s="102"/>
      <c r="F836" s="102"/>
      <c r="G836" s="103"/>
      <c r="H836" s="103"/>
      <c r="I836" s="103"/>
      <c r="J836" s="103"/>
      <c r="K836" s="103"/>
      <c r="L836" s="103"/>
      <c r="M836" s="103"/>
      <c r="N836" s="103"/>
      <c r="O836" s="103"/>
      <c r="P836" s="103"/>
      <c r="Q836" s="103"/>
      <c r="R836" s="103"/>
      <c r="S836" s="103"/>
      <c r="T836" s="103"/>
      <c r="U836" s="103"/>
    </row>
    <row r="837" spans="1:21" x14ac:dyDescent="0.55000000000000004">
      <c r="A837" s="102"/>
      <c r="B837" s="102"/>
      <c r="C837" s="102"/>
      <c r="D837" s="102"/>
      <c r="E837" s="102"/>
      <c r="F837" s="102"/>
      <c r="G837" s="103"/>
      <c r="H837" s="103"/>
      <c r="I837" s="103"/>
      <c r="J837" s="103"/>
      <c r="K837" s="103"/>
      <c r="L837" s="103"/>
      <c r="M837" s="103"/>
      <c r="N837" s="103"/>
      <c r="O837" s="103"/>
      <c r="P837" s="103"/>
      <c r="Q837" s="103"/>
      <c r="R837" s="103"/>
      <c r="S837" s="103"/>
      <c r="T837" s="103"/>
      <c r="U837" s="103"/>
    </row>
    <row r="838" spans="1:21" x14ac:dyDescent="0.55000000000000004">
      <c r="A838" s="102"/>
      <c r="B838" s="102"/>
      <c r="C838" s="102"/>
      <c r="D838" s="102"/>
      <c r="E838" s="102"/>
      <c r="F838" s="102"/>
      <c r="G838" s="103"/>
      <c r="H838" s="103"/>
      <c r="I838" s="103"/>
      <c r="J838" s="103"/>
      <c r="K838" s="103"/>
      <c r="L838" s="103"/>
      <c r="M838" s="103"/>
      <c r="N838" s="103"/>
      <c r="O838" s="103"/>
      <c r="P838" s="103"/>
      <c r="Q838" s="103"/>
      <c r="R838" s="103"/>
      <c r="S838" s="103"/>
      <c r="T838" s="103"/>
      <c r="U838" s="103"/>
    </row>
    <row r="839" spans="1:21" x14ac:dyDescent="0.55000000000000004">
      <c r="A839" s="102"/>
      <c r="B839" s="102"/>
      <c r="C839" s="102"/>
      <c r="D839" s="102"/>
      <c r="E839" s="102"/>
      <c r="F839" s="102"/>
      <c r="G839" s="103"/>
      <c r="H839" s="103"/>
      <c r="I839" s="103"/>
      <c r="J839" s="103"/>
      <c r="K839" s="103"/>
      <c r="L839" s="103"/>
      <c r="M839" s="103"/>
      <c r="N839" s="103"/>
      <c r="O839" s="103"/>
      <c r="P839" s="103"/>
      <c r="Q839" s="103"/>
      <c r="R839" s="103"/>
      <c r="S839" s="103"/>
      <c r="T839" s="103"/>
      <c r="U839" s="103"/>
    </row>
    <row r="840" spans="1:21" x14ac:dyDescent="0.55000000000000004">
      <c r="A840" s="102"/>
      <c r="B840" s="102"/>
      <c r="C840" s="102"/>
      <c r="D840" s="102"/>
      <c r="E840" s="102"/>
      <c r="F840" s="102"/>
      <c r="G840" s="103"/>
      <c r="H840" s="103"/>
      <c r="I840" s="103"/>
      <c r="J840" s="103"/>
      <c r="K840" s="103"/>
      <c r="L840" s="103"/>
      <c r="M840" s="103"/>
      <c r="N840" s="103"/>
      <c r="O840" s="103"/>
      <c r="P840" s="103"/>
      <c r="Q840" s="103"/>
      <c r="R840" s="103"/>
      <c r="S840" s="103"/>
      <c r="T840" s="103"/>
      <c r="U840" s="103"/>
    </row>
    <row r="841" spans="1:21" x14ac:dyDescent="0.55000000000000004">
      <c r="A841" s="102"/>
      <c r="B841" s="102"/>
      <c r="C841" s="102"/>
      <c r="D841" s="102"/>
      <c r="E841" s="102"/>
      <c r="F841" s="102"/>
      <c r="G841" s="103"/>
      <c r="H841" s="103"/>
      <c r="I841" s="103"/>
      <c r="J841" s="103"/>
      <c r="K841" s="103"/>
      <c r="L841" s="103"/>
      <c r="M841" s="103"/>
      <c r="N841" s="103"/>
      <c r="O841" s="103"/>
      <c r="P841" s="103"/>
      <c r="Q841" s="103"/>
      <c r="R841" s="103"/>
      <c r="S841" s="103"/>
      <c r="T841" s="103"/>
      <c r="U841" s="103"/>
    </row>
    <row r="842" spans="1:21" x14ac:dyDescent="0.55000000000000004">
      <c r="A842" s="102"/>
      <c r="B842" s="102"/>
      <c r="C842" s="102"/>
      <c r="D842" s="102"/>
      <c r="E842" s="102"/>
      <c r="F842" s="102"/>
      <c r="G842" s="103"/>
      <c r="H842" s="103"/>
      <c r="I842" s="103"/>
      <c r="J842" s="103"/>
      <c r="K842" s="103"/>
      <c r="L842" s="103"/>
      <c r="M842" s="103"/>
      <c r="N842" s="103"/>
      <c r="O842" s="103"/>
      <c r="P842" s="103"/>
      <c r="Q842" s="103"/>
      <c r="R842" s="103"/>
      <c r="S842" s="103"/>
      <c r="T842" s="103"/>
      <c r="U842" s="103"/>
    </row>
    <row r="843" spans="1:21" x14ac:dyDescent="0.55000000000000004">
      <c r="A843" s="102"/>
      <c r="B843" s="102"/>
      <c r="C843" s="102"/>
      <c r="D843" s="102"/>
      <c r="E843" s="102"/>
      <c r="F843" s="102"/>
      <c r="G843" s="103"/>
      <c r="H843" s="103"/>
      <c r="I843" s="103"/>
      <c r="J843" s="103"/>
      <c r="K843" s="103"/>
      <c r="L843" s="103"/>
      <c r="M843" s="103"/>
      <c r="N843" s="103"/>
      <c r="O843" s="103"/>
      <c r="P843" s="103"/>
      <c r="Q843" s="103"/>
      <c r="R843" s="103"/>
      <c r="S843" s="103"/>
      <c r="T843" s="103"/>
      <c r="U843" s="103"/>
    </row>
    <row r="844" spans="1:21" x14ac:dyDescent="0.55000000000000004">
      <c r="A844" s="102"/>
      <c r="B844" s="102"/>
      <c r="C844" s="102"/>
      <c r="D844" s="102"/>
      <c r="E844" s="102"/>
      <c r="F844" s="102"/>
      <c r="G844" s="103"/>
      <c r="H844" s="103"/>
      <c r="I844" s="103"/>
      <c r="J844" s="103"/>
      <c r="K844" s="103"/>
      <c r="L844" s="103"/>
      <c r="M844" s="103"/>
      <c r="N844" s="103"/>
      <c r="O844" s="103"/>
      <c r="P844" s="103"/>
      <c r="Q844" s="103"/>
      <c r="R844" s="103"/>
      <c r="S844" s="103"/>
      <c r="T844" s="103"/>
      <c r="U844" s="103"/>
    </row>
    <row r="845" spans="1:21" x14ac:dyDescent="0.55000000000000004">
      <c r="A845" s="102"/>
      <c r="B845" s="102"/>
      <c r="C845" s="102"/>
      <c r="D845" s="102"/>
      <c r="E845" s="102"/>
      <c r="F845" s="102"/>
      <c r="G845" s="103"/>
      <c r="H845" s="103"/>
      <c r="I845" s="103"/>
      <c r="J845" s="103"/>
      <c r="K845" s="103"/>
      <c r="L845" s="103"/>
      <c r="M845" s="103"/>
      <c r="N845" s="103"/>
      <c r="O845" s="103"/>
      <c r="P845" s="103"/>
      <c r="Q845" s="103"/>
      <c r="R845" s="103"/>
      <c r="S845" s="103"/>
      <c r="T845" s="103"/>
      <c r="U845" s="103"/>
    </row>
    <row r="846" spans="1:21" x14ac:dyDescent="0.55000000000000004">
      <c r="A846" s="102"/>
      <c r="B846" s="102"/>
      <c r="C846" s="102"/>
      <c r="D846" s="102"/>
      <c r="E846" s="102"/>
      <c r="F846" s="102"/>
      <c r="G846" s="103"/>
      <c r="H846" s="103"/>
      <c r="I846" s="103"/>
      <c r="J846" s="103"/>
      <c r="K846" s="103"/>
      <c r="L846" s="103"/>
      <c r="M846" s="103"/>
      <c r="N846" s="103"/>
      <c r="O846" s="103"/>
      <c r="P846" s="103"/>
      <c r="Q846" s="103"/>
      <c r="R846" s="103"/>
      <c r="S846" s="103"/>
      <c r="T846" s="103"/>
      <c r="U846" s="103"/>
    </row>
    <row r="847" spans="1:21" x14ac:dyDescent="0.55000000000000004">
      <c r="A847" s="102"/>
      <c r="B847" s="102"/>
      <c r="C847" s="102"/>
      <c r="D847" s="102"/>
      <c r="E847" s="102"/>
      <c r="F847" s="102"/>
      <c r="G847" s="103"/>
      <c r="H847" s="103"/>
      <c r="I847" s="103"/>
      <c r="J847" s="103"/>
      <c r="K847" s="103"/>
      <c r="L847" s="103"/>
      <c r="M847" s="103"/>
      <c r="N847" s="103"/>
      <c r="O847" s="103"/>
      <c r="P847" s="103"/>
      <c r="Q847" s="103"/>
      <c r="R847" s="103"/>
      <c r="S847" s="103"/>
      <c r="T847" s="103"/>
      <c r="U847" s="103"/>
    </row>
    <row r="848" spans="1:21" x14ac:dyDescent="0.55000000000000004">
      <c r="A848" s="102"/>
      <c r="B848" s="102"/>
      <c r="C848" s="102"/>
      <c r="D848" s="102"/>
      <c r="E848" s="102"/>
      <c r="F848" s="102"/>
      <c r="G848" s="103"/>
      <c r="H848" s="103"/>
      <c r="I848" s="103"/>
      <c r="J848" s="103"/>
      <c r="K848" s="103"/>
      <c r="L848" s="103"/>
      <c r="M848" s="103"/>
      <c r="N848" s="103"/>
      <c r="O848" s="103"/>
      <c r="P848" s="103"/>
      <c r="Q848" s="103"/>
      <c r="R848" s="103"/>
      <c r="S848" s="103"/>
      <c r="T848" s="103"/>
      <c r="U848" s="103"/>
    </row>
    <row r="849" spans="1:21" x14ac:dyDescent="0.55000000000000004">
      <c r="A849" s="102"/>
      <c r="B849" s="102"/>
      <c r="C849" s="102"/>
      <c r="D849" s="102"/>
      <c r="E849" s="102"/>
      <c r="F849" s="102"/>
      <c r="G849" s="103"/>
      <c r="H849" s="103"/>
      <c r="I849" s="103"/>
      <c r="J849" s="103"/>
      <c r="K849" s="103"/>
      <c r="L849" s="103"/>
      <c r="M849" s="103"/>
      <c r="N849" s="103"/>
      <c r="O849" s="103"/>
      <c r="P849" s="103"/>
      <c r="Q849" s="103"/>
      <c r="R849" s="103"/>
      <c r="S849" s="103"/>
      <c r="T849" s="103"/>
      <c r="U849" s="103"/>
    </row>
    <row r="850" spans="1:21" x14ac:dyDescent="0.55000000000000004">
      <c r="A850" s="102"/>
      <c r="B850" s="102"/>
      <c r="C850" s="102"/>
      <c r="D850" s="102"/>
      <c r="E850" s="102"/>
      <c r="F850" s="102"/>
      <c r="G850" s="103"/>
      <c r="H850" s="103"/>
      <c r="I850" s="103"/>
      <c r="J850" s="103"/>
      <c r="K850" s="103"/>
      <c r="L850" s="103"/>
      <c r="M850" s="103"/>
      <c r="N850" s="103"/>
      <c r="O850" s="103"/>
      <c r="P850" s="103"/>
      <c r="Q850" s="103"/>
      <c r="R850" s="103"/>
      <c r="S850" s="103"/>
      <c r="T850" s="103"/>
      <c r="U850" s="103"/>
    </row>
    <row r="851" spans="1:21" x14ac:dyDescent="0.55000000000000004">
      <c r="A851" s="102"/>
      <c r="B851" s="102"/>
      <c r="C851" s="102"/>
      <c r="D851" s="102"/>
      <c r="E851" s="102"/>
      <c r="F851" s="102"/>
      <c r="G851" s="103"/>
      <c r="H851" s="103"/>
      <c r="I851" s="103"/>
      <c r="J851" s="103"/>
      <c r="K851" s="103"/>
      <c r="L851" s="103"/>
      <c r="M851" s="103"/>
      <c r="N851" s="103"/>
      <c r="O851" s="103"/>
      <c r="P851" s="103"/>
      <c r="Q851" s="103"/>
      <c r="R851" s="103"/>
      <c r="S851" s="103"/>
      <c r="T851" s="103"/>
      <c r="U851" s="103"/>
    </row>
    <row r="852" spans="1:21" x14ac:dyDescent="0.55000000000000004">
      <c r="A852" s="102"/>
      <c r="B852" s="102"/>
      <c r="C852" s="102"/>
      <c r="D852" s="102"/>
      <c r="E852" s="102"/>
      <c r="F852" s="102"/>
      <c r="G852" s="103"/>
      <c r="H852" s="103"/>
      <c r="I852" s="103"/>
      <c r="J852" s="103"/>
      <c r="K852" s="103"/>
      <c r="L852" s="103"/>
      <c r="M852" s="103"/>
      <c r="N852" s="103"/>
      <c r="O852" s="103"/>
      <c r="P852" s="103"/>
      <c r="Q852" s="103"/>
      <c r="R852" s="103"/>
      <c r="S852" s="103"/>
      <c r="T852" s="103"/>
      <c r="U852" s="103"/>
    </row>
    <row r="853" spans="1:21" x14ac:dyDescent="0.55000000000000004">
      <c r="A853" s="102"/>
      <c r="B853" s="102"/>
      <c r="C853" s="102"/>
      <c r="D853" s="102"/>
      <c r="E853" s="102"/>
      <c r="F853" s="102"/>
      <c r="G853" s="103"/>
      <c r="H853" s="103"/>
      <c r="I853" s="103"/>
      <c r="J853" s="103"/>
      <c r="K853" s="103"/>
      <c r="L853" s="103"/>
      <c r="M853" s="103"/>
      <c r="N853" s="103"/>
      <c r="O853" s="103"/>
      <c r="P853" s="103"/>
      <c r="Q853" s="103"/>
      <c r="R853" s="103"/>
      <c r="S853" s="103"/>
      <c r="T853" s="103"/>
      <c r="U853" s="103"/>
    </row>
    <row r="854" spans="1:21" x14ac:dyDescent="0.55000000000000004">
      <c r="A854" s="102"/>
      <c r="B854" s="102"/>
      <c r="C854" s="102"/>
      <c r="D854" s="102"/>
      <c r="E854" s="102"/>
      <c r="F854" s="102"/>
      <c r="G854" s="103"/>
      <c r="H854" s="103"/>
      <c r="I854" s="103"/>
      <c r="J854" s="103"/>
      <c r="K854" s="103"/>
      <c r="L854" s="103"/>
      <c r="M854" s="103"/>
      <c r="N854" s="103"/>
      <c r="O854" s="103"/>
      <c r="P854" s="103"/>
      <c r="Q854" s="103"/>
      <c r="R854" s="103"/>
      <c r="S854" s="103"/>
      <c r="T854" s="103"/>
      <c r="U854" s="103"/>
    </row>
    <row r="855" spans="1:21" x14ac:dyDescent="0.55000000000000004">
      <c r="A855" s="102"/>
      <c r="B855" s="102"/>
      <c r="C855" s="102"/>
      <c r="D855" s="102"/>
      <c r="E855" s="102"/>
      <c r="F855" s="102"/>
      <c r="G855" s="103"/>
      <c r="H855" s="103"/>
      <c r="I855" s="103"/>
      <c r="J855" s="103"/>
      <c r="K855" s="103"/>
      <c r="L855" s="103"/>
      <c r="M855" s="103"/>
      <c r="N855" s="103"/>
      <c r="O855" s="103"/>
      <c r="P855" s="103"/>
      <c r="Q855" s="103"/>
      <c r="R855" s="103"/>
      <c r="S855" s="103"/>
      <c r="T855" s="103"/>
      <c r="U855" s="103"/>
    </row>
    <row r="856" spans="1:21" x14ac:dyDescent="0.55000000000000004">
      <c r="A856" s="102"/>
      <c r="B856" s="102"/>
      <c r="C856" s="102"/>
      <c r="D856" s="102"/>
      <c r="E856" s="102"/>
      <c r="F856" s="102"/>
      <c r="G856" s="103"/>
      <c r="H856" s="103"/>
      <c r="I856" s="103"/>
      <c r="J856" s="103"/>
      <c r="K856" s="103"/>
      <c r="L856" s="103"/>
      <c r="M856" s="103"/>
      <c r="N856" s="103"/>
      <c r="O856" s="103"/>
      <c r="P856" s="103"/>
      <c r="Q856" s="103"/>
      <c r="R856" s="103"/>
      <c r="S856" s="103"/>
      <c r="T856" s="103"/>
      <c r="U856" s="103"/>
    </row>
    <row r="857" spans="1:21" x14ac:dyDescent="0.55000000000000004">
      <c r="A857" s="102"/>
      <c r="B857" s="102"/>
      <c r="C857" s="102"/>
      <c r="D857" s="102"/>
      <c r="E857" s="102"/>
      <c r="F857" s="102"/>
      <c r="G857" s="103"/>
      <c r="H857" s="103"/>
      <c r="I857" s="103"/>
      <c r="J857" s="103"/>
      <c r="K857" s="103"/>
      <c r="L857" s="103"/>
      <c r="M857" s="103"/>
      <c r="N857" s="103"/>
      <c r="O857" s="103"/>
      <c r="P857" s="103"/>
      <c r="Q857" s="103"/>
      <c r="R857" s="103"/>
      <c r="S857" s="103"/>
      <c r="T857" s="103"/>
      <c r="U857" s="103"/>
    </row>
    <row r="858" spans="1:21" x14ac:dyDescent="0.55000000000000004">
      <c r="A858" s="102"/>
      <c r="B858" s="102"/>
      <c r="C858" s="102"/>
      <c r="D858" s="102"/>
      <c r="E858" s="102"/>
      <c r="F858" s="102"/>
      <c r="G858" s="103"/>
      <c r="H858" s="103"/>
      <c r="I858" s="103"/>
      <c r="J858" s="103"/>
      <c r="K858" s="103"/>
      <c r="L858" s="103"/>
      <c r="M858" s="103"/>
      <c r="N858" s="103"/>
      <c r="O858" s="103"/>
      <c r="P858" s="103"/>
      <c r="Q858" s="103"/>
      <c r="R858" s="103"/>
      <c r="S858" s="103"/>
      <c r="T858" s="103"/>
      <c r="U858" s="103"/>
    </row>
    <row r="859" spans="1:21" x14ac:dyDescent="0.55000000000000004">
      <c r="A859" s="102"/>
      <c r="B859" s="102"/>
      <c r="C859" s="102"/>
      <c r="D859" s="102"/>
      <c r="E859" s="102"/>
      <c r="F859" s="102"/>
      <c r="G859" s="103"/>
      <c r="H859" s="103"/>
      <c r="I859" s="103"/>
      <c r="J859" s="103"/>
      <c r="K859" s="103"/>
      <c r="L859" s="103"/>
      <c r="M859" s="103"/>
      <c r="N859" s="103"/>
      <c r="O859" s="103"/>
      <c r="P859" s="103"/>
      <c r="Q859" s="103"/>
      <c r="R859" s="103"/>
      <c r="S859" s="103"/>
      <c r="T859" s="103"/>
      <c r="U859" s="103"/>
    </row>
    <row r="860" spans="1:21" x14ac:dyDescent="0.55000000000000004">
      <c r="A860" s="102"/>
      <c r="B860" s="102"/>
      <c r="C860" s="102"/>
      <c r="D860" s="102"/>
      <c r="E860" s="102"/>
      <c r="F860" s="102"/>
      <c r="G860" s="103"/>
      <c r="H860" s="103"/>
      <c r="I860" s="103"/>
      <c r="J860" s="103"/>
      <c r="K860" s="103"/>
      <c r="L860" s="103"/>
      <c r="M860" s="103"/>
      <c r="N860" s="103"/>
      <c r="O860" s="103"/>
      <c r="P860" s="103"/>
      <c r="Q860" s="103"/>
      <c r="R860" s="103"/>
      <c r="S860" s="103"/>
      <c r="T860" s="103"/>
      <c r="U860" s="103"/>
    </row>
    <row r="861" spans="1:21" x14ac:dyDescent="0.55000000000000004">
      <c r="A861" s="102"/>
      <c r="B861" s="102"/>
      <c r="C861" s="102"/>
      <c r="D861" s="102"/>
      <c r="E861" s="102"/>
      <c r="F861" s="102"/>
      <c r="G861" s="103"/>
      <c r="H861" s="103"/>
      <c r="I861" s="103"/>
      <c r="J861" s="103"/>
      <c r="K861" s="103"/>
      <c r="L861" s="103"/>
      <c r="M861" s="103"/>
      <c r="N861" s="103"/>
      <c r="O861" s="103"/>
      <c r="P861" s="103"/>
      <c r="Q861" s="103"/>
      <c r="R861" s="103"/>
      <c r="S861" s="103"/>
      <c r="T861" s="103"/>
      <c r="U861" s="103"/>
    </row>
    <row r="862" spans="1:21" x14ac:dyDescent="0.55000000000000004">
      <c r="A862" s="102"/>
      <c r="B862" s="102"/>
      <c r="C862" s="102"/>
      <c r="D862" s="102"/>
      <c r="E862" s="102"/>
      <c r="F862" s="102"/>
      <c r="G862" s="103"/>
      <c r="H862" s="103"/>
      <c r="I862" s="103"/>
      <c r="J862" s="103"/>
      <c r="K862" s="103"/>
      <c r="L862" s="103"/>
      <c r="M862" s="103"/>
      <c r="N862" s="103"/>
      <c r="O862" s="103"/>
      <c r="P862" s="103"/>
      <c r="Q862" s="103"/>
      <c r="R862" s="103"/>
      <c r="S862" s="103"/>
      <c r="T862" s="103"/>
      <c r="U862" s="103"/>
    </row>
    <row r="863" spans="1:21" x14ac:dyDescent="0.55000000000000004">
      <c r="A863" s="102"/>
      <c r="B863" s="102"/>
      <c r="C863" s="102"/>
      <c r="D863" s="102"/>
      <c r="E863" s="102"/>
      <c r="F863" s="102"/>
      <c r="G863" s="103"/>
      <c r="H863" s="103"/>
      <c r="I863" s="103"/>
      <c r="J863" s="103"/>
      <c r="K863" s="103"/>
      <c r="L863" s="103"/>
      <c r="M863" s="103"/>
      <c r="N863" s="103"/>
      <c r="O863" s="103"/>
      <c r="P863" s="103"/>
      <c r="Q863" s="103"/>
      <c r="R863" s="103"/>
      <c r="S863" s="103"/>
      <c r="T863" s="103"/>
      <c r="U863" s="103"/>
    </row>
    <row r="864" spans="1:21" x14ac:dyDescent="0.55000000000000004">
      <c r="A864" s="102"/>
      <c r="B864" s="102"/>
      <c r="C864" s="102"/>
      <c r="D864" s="102"/>
      <c r="E864" s="102"/>
      <c r="F864" s="102"/>
      <c r="G864" s="103"/>
      <c r="H864" s="103"/>
      <c r="I864" s="103"/>
      <c r="J864" s="103"/>
      <c r="K864" s="103"/>
      <c r="L864" s="103"/>
      <c r="M864" s="103"/>
      <c r="N864" s="103"/>
      <c r="O864" s="103"/>
      <c r="P864" s="103"/>
      <c r="Q864" s="103"/>
      <c r="R864" s="103"/>
      <c r="S864" s="103"/>
      <c r="T864" s="103"/>
      <c r="U864" s="103"/>
    </row>
    <row r="865" spans="1:21" x14ac:dyDescent="0.55000000000000004">
      <c r="A865" s="102"/>
      <c r="B865" s="102"/>
      <c r="C865" s="102"/>
      <c r="D865" s="102"/>
      <c r="E865" s="102"/>
      <c r="F865" s="102"/>
      <c r="G865" s="103"/>
      <c r="H865" s="103"/>
      <c r="I865" s="103"/>
      <c r="J865" s="103"/>
      <c r="K865" s="103"/>
      <c r="L865" s="103"/>
      <c r="M865" s="103"/>
      <c r="N865" s="103"/>
      <c r="O865" s="103"/>
      <c r="P865" s="103"/>
      <c r="Q865" s="103"/>
      <c r="R865" s="103"/>
      <c r="S865" s="103"/>
      <c r="T865" s="103"/>
      <c r="U865" s="103"/>
    </row>
    <row r="866" spans="1:21" x14ac:dyDescent="0.55000000000000004">
      <c r="A866" s="102"/>
      <c r="B866" s="102"/>
      <c r="C866" s="102"/>
      <c r="D866" s="102"/>
      <c r="E866" s="102"/>
      <c r="F866" s="102"/>
      <c r="G866" s="103"/>
      <c r="H866" s="103"/>
      <c r="I866" s="103"/>
      <c r="J866" s="103"/>
      <c r="K866" s="103"/>
      <c r="L866" s="103"/>
      <c r="M866" s="103"/>
      <c r="N866" s="103"/>
      <c r="O866" s="103"/>
      <c r="P866" s="103"/>
      <c r="Q866" s="103"/>
      <c r="R866" s="103"/>
      <c r="S866" s="103"/>
      <c r="T866" s="103"/>
      <c r="U866" s="103"/>
    </row>
    <row r="867" spans="1:21" x14ac:dyDescent="0.55000000000000004">
      <c r="A867" s="102"/>
      <c r="B867" s="102"/>
      <c r="C867" s="102"/>
      <c r="D867" s="102"/>
      <c r="E867" s="102"/>
      <c r="F867" s="102"/>
      <c r="G867" s="103"/>
      <c r="H867" s="103"/>
      <c r="I867" s="103"/>
      <c r="J867" s="103"/>
      <c r="K867" s="103"/>
      <c r="L867" s="103"/>
      <c r="M867" s="103"/>
      <c r="N867" s="103"/>
      <c r="O867" s="103"/>
      <c r="P867" s="103"/>
      <c r="Q867" s="103"/>
      <c r="R867" s="103"/>
      <c r="S867" s="103"/>
      <c r="T867" s="103"/>
      <c r="U867" s="103"/>
    </row>
    <row r="868" spans="1:21" x14ac:dyDescent="0.55000000000000004">
      <c r="A868" s="102"/>
      <c r="B868" s="102"/>
      <c r="C868" s="102"/>
      <c r="D868" s="102"/>
      <c r="E868" s="102"/>
      <c r="F868" s="102"/>
      <c r="G868" s="103"/>
      <c r="H868" s="103"/>
      <c r="I868" s="103"/>
      <c r="J868" s="103"/>
      <c r="K868" s="103"/>
      <c r="L868" s="103"/>
      <c r="M868" s="103"/>
      <c r="N868" s="103"/>
      <c r="O868" s="103"/>
      <c r="P868" s="103"/>
      <c r="Q868" s="103"/>
      <c r="R868" s="103"/>
      <c r="S868" s="103"/>
      <c r="T868" s="103"/>
      <c r="U868" s="103"/>
    </row>
    <row r="869" spans="1:21" x14ac:dyDescent="0.55000000000000004">
      <c r="A869" s="102"/>
      <c r="B869" s="102"/>
      <c r="C869" s="102"/>
      <c r="D869" s="102"/>
      <c r="E869" s="102"/>
      <c r="F869" s="102"/>
      <c r="G869" s="103"/>
      <c r="H869" s="103"/>
      <c r="I869" s="103"/>
      <c r="J869" s="103"/>
      <c r="K869" s="103"/>
      <c r="L869" s="103"/>
      <c r="M869" s="103"/>
      <c r="N869" s="103"/>
      <c r="O869" s="103"/>
      <c r="P869" s="103"/>
      <c r="Q869" s="103"/>
      <c r="R869" s="103"/>
      <c r="S869" s="103"/>
      <c r="T869" s="103"/>
      <c r="U869" s="103"/>
    </row>
    <row r="870" spans="1:21" x14ac:dyDescent="0.55000000000000004">
      <c r="A870" s="102"/>
      <c r="B870" s="102"/>
      <c r="C870" s="102"/>
      <c r="D870" s="102"/>
      <c r="E870" s="102"/>
      <c r="F870" s="102"/>
      <c r="G870" s="103"/>
      <c r="H870" s="103"/>
      <c r="I870" s="103"/>
      <c r="J870" s="103"/>
      <c r="K870" s="103"/>
      <c r="L870" s="103"/>
      <c r="M870" s="103"/>
      <c r="N870" s="103"/>
      <c r="O870" s="103"/>
      <c r="P870" s="103"/>
      <c r="Q870" s="103"/>
      <c r="R870" s="103"/>
      <c r="S870" s="103"/>
      <c r="T870" s="103"/>
      <c r="U870" s="103"/>
    </row>
    <row r="871" spans="1:21" x14ac:dyDescent="0.55000000000000004">
      <c r="A871" s="102"/>
      <c r="B871" s="102"/>
      <c r="C871" s="102"/>
      <c r="D871" s="102"/>
      <c r="E871" s="102"/>
      <c r="F871" s="102"/>
      <c r="G871" s="103"/>
      <c r="H871" s="103"/>
      <c r="I871" s="103"/>
      <c r="J871" s="103"/>
      <c r="K871" s="103"/>
      <c r="L871" s="103"/>
      <c r="M871" s="103"/>
      <c r="N871" s="103"/>
      <c r="O871" s="103"/>
      <c r="P871" s="103"/>
      <c r="Q871" s="103"/>
      <c r="R871" s="103"/>
      <c r="S871" s="103"/>
      <c r="T871" s="103"/>
      <c r="U871" s="103"/>
    </row>
    <row r="872" spans="1:21" x14ac:dyDescent="0.55000000000000004">
      <c r="A872" s="102"/>
      <c r="B872" s="102"/>
      <c r="C872" s="102"/>
      <c r="D872" s="102"/>
      <c r="E872" s="102"/>
      <c r="F872" s="102"/>
      <c r="G872" s="103"/>
      <c r="H872" s="103"/>
      <c r="I872" s="103"/>
      <c r="J872" s="103"/>
      <c r="K872" s="103"/>
      <c r="L872" s="103"/>
      <c r="M872" s="103"/>
      <c r="N872" s="103"/>
      <c r="O872" s="103"/>
      <c r="P872" s="103"/>
      <c r="Q872" s="103"/>
      <c r="R872" s="103"/>
      <c r="S872" s="103"/>
      <c r="T872" s="103"/>
      <c r="U872" s="103"/>
    </row>
    <row r="873" spans="1:21" x14ac:dyDescent="0.55000000000000004">
      <c r="A873" s="102"/>
      <c r="B873" s="102"/>
      <c r="C873" s="102"/>
      <c r="D873" s="102"/>
      <c r="E873" s="102"/>
      <c r="F873" s="102"/>
      <c r="G873" s="103"/>
      <c r="H873" s="103"/>
      <c r="I873" s="103"/>
      <c r="J873" s="103"/>
      <c r="K873" s="103"/>
      <c r="L873" s="103"/>
      <c r="M873" s="103"/>
      <c r="N873" s="103"/>
      <c r="O873" s="103"/>
      <c r="P873" s="103"/>
      <c r="Q873" s="103"/>
      <c r="R873" s="103"/>
      <c r="S873" s="103"/>
      <c r="T873" s="103"/>
      <c r="U873" s="103"/>
    </row>
    <row r="874" spans="1:21" x14ac:dyDescent="0.55000000000000004">
      <c r="A874" s="102"/>
      <c r="B874" s="102"/>
      <c r="C874" s="102"/>
      <c r="D874" s="102"/>
      <c r="E874" s="102"/>
      <c r="F874" s="102"/>
      <c r="G874" s="103"/>
      <c r="H874" s="103"/>
      <c r="I874" s="103"/>
      <c r="J874" s="103"/>
      <c r="K874" s="103"/>
      <c r="L874" s="103"/>
      <c r="M874" s="103"/>
      <c r="N874" s="103"/>
      <c r="O874" s="103"/>
      <c r="P874" s="103"/>
      <c r="Q874" s="103"/>
      <c r="R874" s="103"/>
      <c r="S874" s="103"/>
      <c r="T874" s="103"/>
      <c r="U874" s="103"/>
    </row>
    <row r="875" spans="1:21" x14ac:dyDescent="0.55000000000000004">
      <c r="A875" s="102"/>
      <c r="B875" s="102"/>
      <c r="C875" s="102"/>
      <c r="D875" s="102"/>
      <c r="E875" s="102"/>
      <c r="F875" s="102"/>
      <c r="G875" s="103"/>
      <c r="H875" s="103"/>
      <c r="I875" s="103"/>
      <c r="J875" s="103"/>
      <c r="K875" s="103"/>
      <c r="L875" s="103"/>
      <c r="M875" s="103"/>
      <c r="N875" s="103"/>
      <c r="O875" s="103"/>
      <c r="P875" s="103"/>
      <c r="Q875" s="103"/>
      <c r="R875" s="103"/>
      <c r="S875" s="103"/>
      <c r="T875" s="103"/>
      <c r="U875" s="103"/>
    </row>
    <row r="876" spans="1:21" x14ac:dyDescent="0.55000000000000004">
      <c r="A876" s="102"/>
      <c r="B876" s="102"/>
      <c r="C876" s="102"/>
      <c r="D876" s="102"/>
      <c r="E876" s="102"/>
      <c r="F876" s="102"/>
      <c r="G876" s="103"/>
      <c r="H876" s="103"/>
      <c r="I876" s="103"/>
      <c r="J876" s="103"/>
      <c r="K876" s="103"/>
      <c r="L876" s="103"/>
      <c r="M876" s="103"/>
      <c r="N876" s="103"/>
      <c r="O876" s="103"/>
      <c r="P876" s="103"/>
      <c r="Q876" s="103"/>
      <c r="R876" s="103"/>
      <c r="S876" s="103"/>
      <c r="T876" s="103"/>
      <c r="U876" s="103"/>
    </row>
    <row r="877" spans="1:21" x14ac:dyDescent="0.55000000000000004">
      <c r="A877" s="102"/>
      <c r="B877" s="102"/>
      <c r="C877" s="102"/>
      <c r="D877" s="102"/>
      <c r="E877" s="102"/>
      <c r="F877" s="102"/>
      <c r="G877" s="103"/>
      <c r="H877" s="103"/>
      <c r="I877" s="103"/>
      <c r="J877" s="103"/>
      <c r="K877" s="103"/>
      <c r="L877" s="103"/>
      <c r="M877" s="103"/>
      <c r="N877" s="103"/>
      <c r="O877" s="103"/>
      <c r="P877" s="103"/>
      <c r="Q877" s="103"/>
      <c r="R877" s="103"/>
      <c r="S877" s="103"/>
      <c r="T877" s="103"/>
      <c r="U877" s="103"/>
    </row>
    <row r="878" spans="1:21" x14ac:dyDescent="0.55000000000000004">
      <c r="A878" s="102"/>
      <c r="B878" s="102"/>
      <c r="C878" s="102"/>
      <c r="D878" s="102"/>
      <c r="E878" s="102"/>
      <c r="F878" s="102"/>
      <c r="G878" s="103"/>
      <c r="H878" s="103"/>
      <c r="I878" s="103"/>
      <c r="J878" s="103"/>
      <c r="K878" s="103"/>
      <c r="L878" s="103"/>
      <c r="M878" s="103"/>
      <c r="N878" s="103"/>
      <c r="O878" s="103"/>
      <c r="P878" s="103"/>
      <c r="Q878" s="103"/>
      <c r="R878" s="103"/>
      <c r="S878" s="103"/>
      <c r="T878" s="103"/>
      <c r="U878" s="103"/>
    </row>
    <row r="879" spans="1:21" x14ac:dyDescent="0.55000000000000004">
      <c r="A879" s="102"/>
      <c r="B879" s="102"/>
      <c r="C879" s="102"/>
      <c r="D879" s="102"/>
      <c r="E879" s="102"/>
      <c r="F879" s="102"/>
      <c r="G879" s="103"/>
      <c r="H879" s="103"/>
      <c r="I879" s="103"/>
      <c r="J879" s="103"/>
      <c r="K879" s="103"/>
      <c r="L879" s="103"/>
      <c r="M879" s="103"/>
      <c r="N879" s="103"/>
      <c r="O879" s="103"/>
      <c r="P879" s="103"/>
      <c r="Q879" s="103"/>
      <c r="R879" s="103"/>
      <c r="S879" s="103"/>
      <c r="T879" s="103"/>
      <c r="U879" s="103"/>
    </row>
    <row r="880" spans="1:21" x14ac:dyDescent="0.55000000000000004">
      <c r="A880" s="102"/>
      <c r="B880" s="102"/>
      <c r="C880" s="102"/>
      <c r="D880" s="102"/>
      <c r="E880" s="102"/>
      <c r="F880" s="102"/>
      <c r="G880" s="103"/>
      <c r="H880" s="103"/>
      <c r="I880" s="103"/>
      <c r="J880" s="103"/>
      <c r="K880" s="103"/>
      <c r="L880" s="103"/>
      <c r="M880" s="103"/>
      <c r="N880" s="103"/>
      <c r="O880" s="103"/>
      <c r="P880" s="103"/>
      <c r="Q880" s="103"/>
      <c r="R880" s="103"/>
      <c r="S880" s="103"/>
      <c r="T880" s="103"/>
      <c r="U880" s="103"/>
    </row>
    <row r="881" spans="1:21" x14ac:dyDescent="0.55000000000000004">
      <c r="A881" s="102"/>
      <c r="B881" s="102"/>
      <c r="C881" s="102"/>
      <c r="D881" s="102"/>
      <c r="E881" s="102"/>
      <c r="F881" s="102"/>
      <c r="G881" s="103"/>
      <c r="H881" s="103"/>
      <c r="I881" s="103"/>
      <c r="J881" s="103"/>
      <c r="K881" s="103"/>
      <c r="L881" s="103"/>
      <c r="M881" s="103"/>
      <c r="N881" s="103"/>
      <c r="O881" s="103"/>
      <c r="P881" s="103"/>
      <c r="Q881" s="103"/>
      <c r="R881" s="103"/>
      <c r="S881" s="103"/>
      <c r="T881" s="103"/>
      <c r="U881" s="103"/>
    </row>
    <row r="882" spans="1:21" x14ac:dyDescent="0.55000000000000004">
      <c r="A882" s="102"/>
      <c r="B882" s="102"/>
      <c r="C882" s="102"/>
      <c r="D882" s="102"/>
      <c r="E882" s="102"/>
      <c r="F882" s="102"/>
      <c r="G882" s="103"/>
      <c r="H882" s="103"/>
      <c r="I882" s="103"/>
      <c r="J882" s="103"/>
      <c r="K882" s="103"/>
      <c r="L882" s="103"/>
      <c r="M882" s="103"/>
      <c r="N882" s="103"/>
      <c r="O882" s="103"/>
      <c r="P882" s="103"/>
      <c r="Q882" s="103"/>
      <c r="R882" s="103"/>
      <c r="S882" s="103"/>
      <c r="T882" s="103"/>
      <c r="U882" s="103"/>
    </row>
    <row r="883" spans="1:21" x14ac:dyDescent="0.55000000000000004">
      <c r="A883" s="102"/>
      <c r="B883" s="102"/>
      <c r="C883" s="102"/>
      <c r="D883" s="102"/>
      <c r="E883" s="102"/>
      <c r="F883" s="102"/>
      <c r="G883" s="103"/>
      <c r="H883" s="103"/>
      <c r="I883" s="103"/>
      <c r="J883" s="103"/>
      <c r="K883" s="103"/>
      <c r="L883" s="103"/>
      <c r="M883" s="103"/>
      <c r="N883" s="103"/>
      <c r="O883" s="103"/>
      <c r="P883" s="103"/>
      <c r="Q883" s="103"/>
      <c r="R883" s="103"/>
      <c r="S883" s="103"/>
      <c r="T883" s="103"/>
      <c r="U883" s="103"/>
    </row>
    <row r="884" spans="1:21" x14ac:dyDescent="0.55000000000000004">
      <c r="A884" s="102"/>
      <c r="B884" s="102"/>
      <c r="C884" s="102"/>
      <c r="D884" s="102"/>
      <c r="E884" s="102"/>
      <c r="F884" s="102"/>
      <c r="G884" s="103"/>
      <c r="H884" s="103"/>
      <c r="I884" s="103"/>
      <c r="J884" s="103"/>
      <c r="K884" s="103"/>
      <c r="L884" s="103"/>
      <c r="M884" s="103"/>
      <c r="N884" s="103"/>
      <c r="O884" s="103"/>
      <c r="P884" s="103"/>
      <c r="Q884" s="103"/>
      <c r="R884" s="103"/>
      <c r="S884" s="103"/>
      <c r="T884" s="103"/>
      <c r="U884" s="103"/>
    </row>
    <row r="885" spans="1:21" x14ac:dyDescent="0.55000000000000004">
      <c r="A885" s="102"/>
      <c r="B885" s="102"/>
      <c r="C885" s="102"/>
      <c r="D885" s="102"/>
      <c r="E885" s="102"/>
      <c r="F885" s="102"/>
      <c r="G885" s="103"/>
      <c r="H885" s="103"/>
      <c r="I885" s="103"/>
      <c r="J885" s="103"/>
      <c r="K885" s="103"/>
      <c r="L885" s="103"/>
      <c r="M885" s="103"/>
      <c r="N885" s="103"/>
      <c r="O885" s="103"/>
      <c r="P885" s="103"/>
      <c r="Q885" s="103"/>
      <c r="R885" s="103"/>
      <c r="S885" s="103"/>
      <c r="T885" s="103"/>
      <c r="U885" s="103"/>
    </row>
    <row r="886" spans="1:21" x14ac:dyDescent="0.55000000000000004">
      <c r="A886" s="102"/>
      <c r="B886" s="102"/>
      <c r="C886" s="102"/>
      <c r="D886" s="102"/>
      <c r="E886" s="102"/>
      <c r="F886" s="102"/>
      <c r="G886" s="103"/>
      <c r="H886" s="103"/>
      <c r="I886" s="103"/>
      <c r="J886" s="103"/>
      <c r="K886" s="103"/>
      <c r="L886" s="103"/>
      <c r="M886" s="103"/>
      <c r="N886" s="103"/>
      <c r="O886" s="103"/>
      <c r="P886" s="103"/>
      <c r="Q886" s="103"/>
      <c r="R886" s="103"/>
      <c r="S886" s="103"/>
      <c r="T886" s="103"/>
      <c r="U886" s="103"/>
    </row>
    <row r="887" spans="1:21" x14ac:dyDescent="0.55000000000000004">
      <c r="A887" s="102"/>
      <c r="B887" s="102"/>
      <c r="C887" s="102"/>
      <c r="D887" s="102"/>
      <c r="E887" s="102"/>
      <c r="F887" s="102"/>
      <c r="G887" s="103"/>
      <c r="H887" s="103"/>
      <c r="I887" s="103"/>
      <c r="J887" s="103"/>
      <c r="K887" s="103"/>
      <c r="L887" s="103"/>
      <c r="M887" s="103"/>
      <c r="N887" s="103"/>
      <c r="O887" s="103"/>
      <c r="P887" s="103"/>
      <c r="Q887" s="103"/>
      <c r="R887" s="103"/>
      <c r="S887" s="103"/>
      <c r="T887" s="103"/>
      <c r="U887" s="103"/>
    </row>
    <row r="888" spans="1:21" x14ac:dyDescent="0.55000000000000004">
      <c r="A888" s="102"/>
      <c r="B888" s="102"/>
      <c r="C888" s="102"/>
      <c r="D888" s="102"/>
      <c r="E888" s="102"/>
      <c r="F888" s="102"/>
      <c r="G888" s="103"/>
      <c r="H888" s="103"/>
      <c r="I888" s="103"/>
      <c r="J888" s="103"/>
      <c r="K888" s="103"/>
      <c r="L888" s="103"/>
      <c r="M888" s="103"/>
      <c r="N888" s="103"/>
      <c r="O888" s="103"/>
      <c r="P888" s="103"/>
      <c r="Q888" s="103"/>
      <c r="R888" s="103"/>
      <c r="S888" s="103"/>
      <c r="T888" s="103"/>
      <c r="U888" s="103"/>
    </row>
    <row r="889" spans="1:21" x14ac:dyDescent="0.55000000000000004">
      <c r="A889" s="102"/>
      <c r="B889" s="102"/>
      <c r="C889" s="102"/>
      <c r="D889" s="102"/>
      <c r="E889" s="102"/>
      <c r="F889" s="102"/>
      <c r="G889" s="103"/>
      <c r="H889" s="103"/>
      <c r="I889" s="103"/>
      <c r="J889" s="103"/>
      <c r="K889" s="103"/>
      <c r="L889" s="103"/>
      <c r="M889" s="103"/>
      <c r="N889" s="103"/>
      <c r="O889" s="103"/>
      <c r="P889" s="103"/>
      <c r="Q889" s="103"/>
      <c r="R889" s="103"/>
      <c r="S889" s="103"/>
      <c r="T889" s="103"/>
      <c r="U889" s="103"/>
    </row>
    <row r="890" spans="1:21" x14ac:dyDescent="0.55000000000000004">
      <c r="A890" s="102"/>
      <c r="B890" s="102"/>
      <c r="C890" s="102"/>
      <c r="D890" s="102"/>
      <c r="E890" s="102"/>
      <c r="F890" s="102"/>
      <c r="G890" s="103"/>
      <c r="H890" s="103"/>
      <c r="I890" s="103"/>
      <c r="J890" s="103"/>
      <c r="K890" s="103"/>
      <c r="L890" s="103"/>
      <c r="M890" s="103"/>
      <c r="N890" s="103"/>
      <c r="O890" s="103"/>
      <c r="P890" s="103"/>
      <c r="Q890" s="103"/>
      <c r="R890" s="103"/>
      <c r="S890" s="103"/>
      <c r="T890" s="103"/>
      <c r="U890" s="103"/>
    </row>
    <row r="891" spans="1:21" x14ac:dyDescent="0.55000000000000004">
      <c r="A891" s="102"/>
      <c r="B891" s="102"/>
      <c r="C891" s="102"/>
      <c r="D891" s="102"/>
      <c r="E891" s="102"/>
      <c r="F891" s="102"/>
      <c r="G891" s="103"/>
      <c r="H891" s="103"/>
      <c r="I891" s="103"/>
      <c r="J891" s="103"/>
      <c r="K891" s="103"/>
      <c r="L891" s="103"/>
      <c r="M891" s="103"/>
      <c r="N891" s="103"/>
      <c r="O891" s="103"/>
      <c r="P891" s="103"/>
      <c r="Q891" s="103"/>
      <c r="R891" s="103"/>
      <c r="S891" s="103"/>
      <c r="T891" s="103"/>
      <c r="U891" s="103"/>
    </row>
    <row r="892" spans="1:21" x14ac:dyDescent="0.55000000000000004">
      <c r="A892" s="102"/>
      <c r="B892" s="102"/>
      <c r="C892" s="102"/>
      <c r="D892" s="102"/>
      <c r="E892" s="102"/>
      <c r="F892" s="102"/>
      <c r="G892" s="103"/>
      <c r="H892" s="103"/>
      <c r="I892" s="103"/>
      <c r="J892" s="103"/>
      <c r="K892" s="103"/>
      <c r="L892" s="103"/>
      <c r="M892" s="103"/>
      <c r="N892" s="103"/>
      <c r="O892" s="103"/>
      <c r="P892" s="103"/>
      <c r="Q892" s="103"/>
      <c r="R892" s="103"/>
      <c r="S892" s="103"/>
      <c r="T892" s="103"/>
      <c r="U892" s="103"/>
    </row>
    <row r="893" spans="1:21" x14ac:dyDescent="0.55000000000000004">
      <c r="A893" s="102"/>
      <c r="B893" s="102"/>
      <c r="C893" s="102"/>
      <c r="D893" s="102"/>
      <c r="E893" s="102"/>
      <c r="F893" s="102"/>
      <c r="G893" s="103"/>
      <c r="H893" s="103"/>
      <c r="I893" s="103"/>
      <c r="J893" s="103"/>
      <c r="K893" s="103"/>
      <c r="L893" s="103"/>
      <c r="M893" s="103"/>
      <c r="N893" s="103"/>
      <c r="O893" s="103"/>
      <c r="P893" s="103"/>
      <c r="Q893" s="103"/>
      <c r="R893" s="103"/>
      <c r="S893" s="103"/>
      <c r="T893" s="103"/>
      <c r="U893" s="103"/>
    </row>
    <row r="894" spans="1:21" x14ac:dyDescent="0.55000000000000004">
      <c r="A894" s="102"/>
      <c r="B894" s="102"/>
      <c r="C894" s="102"/>
      <c r="D894" s="102"/>
      <c r="E894" s="102"/>
      <c r="F894" s="102"/>
      <c r="G894" s="103"/>
      <c r="H894" s="103"/>
      <c r="I894" s="103"/>
      <c r="J894" s="103"/>
      <c r="K894" s="103"/>
      <c r="L894" s="103"/>
      <c r="M894" s="103"/>
      <c r="N894" s="103"/>
      <c r="O894" s="103"/>
      <c r="P894" s="103"/>
      <c r="Q894" s="103"/>
      <c r="R894" s="103"/>
      <c r="S894" s="103"/>
      <c r="T894" s="103"/>
      <c r="U894" s="103"/>
    </row>
    <row r="895" spans="1:21" x14ac:dyDescent="0.55000000000000004">
      <c r="A895" s="102"/>
      <c r="B895" s="102"/>
      <c r="C895" s="102"/>
      <c r="D895" s="102"/>
      <c r="E895" s="102"/>
      <c r="F895" s="102"/>
      <c r="G895" s="103"/>
      <c r="H895" s="103"/>
      <c r="I895" s="103"/>
      <c r="J895" s="103"/>
      <c r="K895" s="103"/>
      <c r="L895" s="103"/>
      <c r="M895" s="103"/>
      <c r="N895" s="103"/>
      <c r="O895" s="103"/>
      <c r="P895" s="103"/>
      <c r="Q895" s="103"/>
      <c r="R895" s="103"/>
      <c r="S895" s="103"/>
      <c r="T895" s="103"/>
      <c r="U895" s="103"/>
    </row>
    <row r="896" spans="1:21" x14ac:dyDescent="0.55000000000000004">
      <c r="A896" s="102"/>
      <c r="B896" s="102"/>
      <c r="C896" s="102"/>
      <c r="D896" s="102"/>
      <c r="E896" s="102"/>
      <c r="F896" s="102"/>
      <c r="G896" s="103"/>
      <c r="H896" s="103"/>
      <c r="I896" s="103"/>
      <c r="J896" s="103"/>
      <c r="K896" s="103"/>
      <c r="L896" s="103"/>
      <c r="M896" s="103"/>
      <c r="N896" s="103"/>
      <c r="O896" s="103"/>
      <c r="P896" s="103"/>
      <c r="Q896" s="103"/>
      <c r="R896" s="103"/>
      <c r="S896" s="103"/>
      <c r="T896" s="103"/>
      <c r="U896" s="103"/>
    </row>
    <row r="897" spans="1:21" x14ac:dyDescent="0.55000000000000004">
      <c r="A897" s="102"/>
      <c r="B897" s="102"/>
      <c r="C897" s="102"/>
      <c r="D897" s="102"/>
      <c r="E897" s="102"/>
      <c r="F897" s="102"/>
      <c r="G897" s="103"/>
      <c r="H897" s="103"/>
      <c r="I897" s="103"/>
      <c r="J897" s="103"/>
      <c r="K897" s="103"/>
      <c r="L897" s="103"/>
      <c r="M897" s="103"/>
      <c r="N897" s="103"/>
      <c r="O897" s="103"/>
      <c r="P897" s="103"/>
      <c r="Q897" s="103"/>
      <c r="R897" s="103"/>
      <c r="S897" s="103"/>
      <c r="T897" s="103"/>
      <c r="U897" s="103"/>
    </row>
    <row r="898" spans="1:21" x14ac:dyDescent="0.55000000000000004">
      <c r="A898" s="102"/>
      <c r="B898" s="102"/>
      <c r="C898" s="102"/>
      <c r="D898" s="102"/>
      <c r="E898" s="102"/>
      <c r="F898" s="102"/>
      <c r="G898" s="103"/>
      <c r="H898" s="103"/>
      <c r="I898" s="103"/>
      <c r="J898" s="103"/>
      <c r="K898" s="103"/>
      <c r="L898" s="103"/>
      <c r="M898" s="103"/>
      <c r="N898" s="103"/>
      <c r="O898" s="103"/>
      <c r="P898" s="103"/>
      <c r="Q898" s="103"/>
      <c r="R898" s="103"/>
      <c r="S898" s="103"/>
      <c r="T898" s="103"/>
      <c r="U898" s="103"/>
    </row>
    <row r="899" spans="1:21" x14ac:dyDescent="0.55000000000000004">
      <c r="A899" s="102"/>
      <c r="B899" s="102"/>
      <c r="C899" s="102"/>
      <c r="D899" s="102"/>
      <c r="E899" s="102"/>
      <c r="F899" s="102"/>
      <c r="G899" s="103"/>
      <c r="H899" s="103"/>
      <c r="I899" s="103"/>
      <c r="J899" s="103"/>
      <c r="K899" s="103"/>
      <c r="L899" s="103"/>
      <c r="M899" s="103"/>
      <c r="N899" s="103"/>
      <c r="O899" s="103"/>
      <c r="P899" s="103"/>
      <c r="Q899" s="103"/>
      <c r="R899" s="103"/>
      <c r="S899" s="103"/>
      <c r="T899" s="103"/>
      <c r="U899" s="103"/>
    </row>
    <row r="900" spans="1:21" x14ac:dyDescent="0.55000000000000004">
      <c r="A900" s="102"/>
      <c r="B900" s="102"/>
      <c r="C900" s="102"/>
      <c r="D900" s="102"/>
      <c r="E900" s="102"/>
      <c r="F900" s="102"/>
      <c r="G900" s="103"/>
      <c r="H900" s="103"/>
      <c r="I900" s="103"/>
      <c r="J900" s="103"/>
      <c r="K900" s="103"/>
      <c r="L900" s="103"/>
      <c r="M900" s="103"/>
      <c r="N900" s="103"/>
      <c r="O900" s="103"/>
      <c r="P900" s="103"/>
      <c r="Q900" s="103"/>
      <c r="R900" s="103"/>
      <c r="S900" s="103"/>
      <c r="T900" s="103"/>
      <c r="U900" s="103"/>
    </row>
    <row r="901" spans="1:21" x14ac:dyDescent="0.55000000000000004">
      <c r="A901" s="102"/>
      <c r="B901" s="102"/>
      <c r="C901" s="102"/>
      <c r="D901" s="102"/>
      <c r="E901" s="102"/>
      <c r="F901" s="102"/>
      <c r="G901" s="103"/>
      <c r="H901" s="103"/>
      <c r="I901" s="103"/>
      <c r="J901" s="103"/>
      <c r="K901" s="103"/>
      <c r="L901" s="103"/>
      <c r="M901" s="103"/>
      <c r="N901" s="103"/>
      <c r="O901" s="103"/>
      <c r="P901" s="103"/>
      <c r="Q901" s="103"/>
      <c r="R901" s="103"/>
      <c r="S901" s="103"/>
      <c r="T901" s="103"/>
      <c r="U901" s="103"/>
    </row>
    <row r="902" spans="1:21" x14ac:dyDescent="0.55000000000000004">
      <c r="A902" s="102"/>
      <c r="B902" s="102"/>
      <c r="C902" s="102"/>
      <c r="D902" s="102"/>
      <c r="E902" s="102"/>
      <c r="F902" s="102"/>
      <c r="G902" s="103"/>
      <c r="H902" s="103"/>
      <c r="I902" s="103"/>
      <c r="J902" s="103"/>
      <c r="K902" s="103"/>
      <c r="L902" s="103"/>
      <c r="M902" s="103"/>
      <c r="N902" s="103"/>
      <c r="O902" s="103"/>
      <c r="P902" s="103"/>
      <c r="Q902" s="103"/>
      <c r="R902" s="103"/>
      <c r="S902" s="103"/>
      <c r="T902" s="103"/>
      <c r="U902" s="103"/>
    </row>
    <row r="903" spans="1:21" x14ac:dyDescent="0.55000000000000004">
      <c r="A903" s="102"/>
      <c r="B903" s="102"/>
      <c r="C903" s="102"/>
      <c r="D903" s="102"/>
      <c r="E903" s="102"/>
      <c r="F903" s="102"/>
      <c r="G903" s="103"/>
      <c r="H903" s="103"/>
      <c r="I903" s="103"/>
      <c r="J903" s="103"/>
      <c r="K903" s="103"/>
      <c r="L903" s="103"/>
      <c r="M903" s="103"/>
      <c r="N903" s="103"/>
      <c r="O903" s="103"/>
      <c r="P903" s="103"/>
      <c r="Q903" s="103"/>
      <c r="R903" s="103"/>
      <c r="S903" s="103"/>
      <c r="T903" s="103"/>
      <c r="U903" s="103"/>
    </row>
    <row r="904" spans="1:21" x14ac:dyDescent="0.55000000000000004">
      <c r="A904" s="102"/>
      <c r="B904" s="102"/>
      <c r="C904" s="102"/>
      <c r="D904" s="102"/>
      <c r="E904" s="102"/>
      <c r="F904" s="102"/>
      <c r="G904" s="103"/>
      <c r="H904" s="103"/>
      <c r="I904" s="103"/>
      <c r="J904" s="103"/>
      <c r="K904" s="103"/>
      <c r="L904" s="103"/>
      <c r="M904" s="103"/>
      <c r="N904" s="103"/>
      <c r="O904" s="103"/>
      <c r="P904" s="103"/>
      <c r="Q904" s="103"/>
      <c r="R904" s="103"/>
      <c r="S904" s="103"/>
      <c r="T904" s="103"/>
      <c r="U904" s="103"/>
    </row>
    <row r="905" spans="1:21" x14ac:dyDescent="0.55000000000000004">
      <c r="A905" s="102"/>
      <c r="B905" s="102"/>
      <c r="C905" s="102"/>
      <c r="D905" s="102"/>
      <c r="E905" s="102"/>
      <c r="F905" s="102"/>
      <c r="G905" s="103"/>
      <c r="H905" s="103"/>
      <c r="I905" s="103"/>
      <c r="J905" s="103"/>
      <c r="K905" s="103"/>
      <c r="L905" s="103"/>
      <c r="M905" s="103"/>
      <c r="N905" s="103"/>
      <c r="O905" s="103"/>
      <c r="P905" s="103"/>
      <c r="Q905" s="103"/>
      <c r="R905" s="103"/>
      <c r="S905" s="103"/>
      <c r="T905" s="103"/>
      <c r="U905" s="103"/>
    </row>
    <row r="906" spans="1:21" x14ac:dyDescent="0.55000000000000004">
      <c r="A906" s="102"/>
      <c r="B906" s="102"/>
      <c r="C906" s="102"/>
      <c r="D906" s="102"/>
      <c r="E906" s="102"/>
      <c r="F906" s="102"/>
      <c r="G906" s="103"/>
      <c r="H906" s="103"/>
      <c r="I906" s="103"/>
      <c r="J906" s="103"/>
      <c r="K906" s="103"/>
      <c r="L906" s="103"/>
      <c r="M906" s="103"/>
      <c r="N906" s="103"/>
      <c r="O906" s="103"/>
      <c r="P906" s="103"/>
      <c r="Q906" s="103"/>
      <c r="R906" s="103"/>
      <c r="S906" s="103"/>
      <c r="T906" s="103"/>
      <c r="U906" s="103"/>
    </row>
    <row r="907" spans="1:21" x14ac:dyDescent="0.55000000000000004">
      <c r="A907" s="102"/>
      <c r="B907" s="102"/>
      <c r="C907" s="102"/>
      <c r="D907" s="102"/>
      <c r="E907" s="102"/>
      <c r="F907" s="102"/>
      <c r="G907" s="103"/>
      <c r="H907" s="103"/>
      <c r="I907" s="103"/>
      <c r="J907" s="103"/>
      <c r="K907" s="103"/>
      <c r="L907" s="103"/>
      <c r="M907" s="103"/>
      <c r="N907" s="103"/>
      <c r="O907" s="103"/>
      <c r="P907" s="103"/>
      <c r="Q907" s="103"/>
      <c r="R907" s="103"/>
      <c r="S907" s="103"/>
      <c r="T907" s="103"/>
      <c r="U907" s="103"/>
    </row>
    <row r="908" spans="1:21" x14ac:dyDescent="0.55000000000000004">
      <c r="A908" s="102"/>
      <c r="B908" s="102"/>
      <c r="C908" s="102"/>
      <c r="D908" s="102"/>
      <c r="E908" s="102"/>
      <c r="F908" s="102"/>
      <c r="G908" s="103"/>
      <c r="H908" s="103"/>
      <c r="I908" s="103"/>
      <c r="J908" s="103"/>
      <c r="K908" s="103"/>
      <c r="L908" s="103"/>
      <c r="M908" s="103"/>
      <c r="N908" s="103"/>
      <c r="O908" s="103"/>
      <c r="P908" s="103"/>
      <c r="Q908" s="103"/>
      <c r="R908" s="103"/>
      <c r="S908" s="103"/>
      <c r="T908" s="103"/>
      <c r="U908" s="103"/>
    </row>
    <row r="909" spans="1:21" x14ac:dyDescent="0.55000000000000004">
      <c r="A909" s="102"/>
      <c r="B909" s="102"/>
      <c r="C909" s="102"/>
      <c r="D909" s="102"/>
      <c r="E909" s="102"/>
      <c r="F909" s="102"/>
      <c r="G909" s="103"/>
      <c r="H909" s="103"/>
      <c r="I909" s="103"/>
      <c r="J909" s="103"/>
      <c r="K909" s="103"/>
      <c r="L909" s="103"/>
      <c r="M909" s="103"/>
      <c r="N909" s="103"/>
      <c r="O909" s="103"/>
      <c r="P909" s="103"/>
      <c r="Q909" s="103"/>
      <c r="R909" s="103"/>
      <c r="S909" s="103"/>
      <c r="T909" s="103"/>
      <c r="U909" s="103"/>
    </row>
    <row r="910" spans="1:21" x14ac:dyDescent="0.55000000000000004">
      <c r="A910" s="102"/>
      <c r="B910" s="102"/>
      <c r="C910" s="102"/>
      <c r="D910" s="102"/>
      <c r="E910" s="102"/>
      <c r="F910" s="102"/>
      <c r="G910" s="103"/>
      <c r="H910" s="103"/>
      <c r="I910" s="103"/>
      <c r="J910" s="103"/>
      <c r="K910" s="103"/>
      <c r="L910" s="103"/>
      <c r="M910" s="103"/>
      <c r="N910" s="103"/>
      <c r="O910" s="103"/>
      <c r="P910" s="103"/>
      <c r="Q910" s="103"/>
      <c r="R910" s="103"/>
      <c r="S910" s="103"/>
      <c r="T910" s="103"/>
      <c r="U910" s="103"/>
    </row>
    <row r="911" spans="1:21" x14ac:dyDescent="0.55000000000000004">
      <c r="A911" s="102"/>
      <c r="B911" s="102"/>
      <c r="C911" s="102"/>
      <c r="D911" s="102"/>
      <c r="E911" s="102"/>
      <c r="F911" s="102"/>
      <c r="G911" s="103"/>
      <c r="H911" s="103"/>
      <c r="I911" s="103"/>
      <c r="J911" s="103"/>
      <c r="K911" s="103"/>
      <c r="L911" s="103"/>
      <c r="M911" s="103"/>
      <c r="N911" s="103"/>
      <c r="O911" s="103"/>
      <c r="P911" s="103"/>
      <c r="Q911" s="103"/>
      <c r="R911" s="103"/>
      <c r="S911" s="103"/>
      <c r="T911" s="103"/>
      <c r="U911" s="103"/>
    </row>
    <row r="912" spans="1:21" x14ac:dyDescent="0.55000000000000004">
      <c r="A912" s="102"/>
      <c r="B912" s="102"/>
      <c r="C912" s="102"/>
      <c r="D912" s="102"/>
      <c r="E912" s="102"/>
      <c r="F912" s="102"/>
      <c r="G912" s="103"/>
      <c r="H912" s="103"/>
      <c r="I912" s="103"/>
      <c r="J912" s="103"/>
      <c r="K912" s="103"/>
      <c r="L912" s="103"/>
      <c r="M912" s="103"/>
      <c r="N912" s="103"/>
      <c r="O912" s="103"/>
      <c r="P912" s="103"/>
      <c r="Q912" s="103"/>
      <c r="R912" s="103"/>
      <c r="S912" s="103"/>
      <c r="T912" s="103"/>
      <c r="U912" s="103"/>
    </row>
    <row r="913" spans="1:21" x14ac:dyDescent="0.55000000000000004">
      <c r="A913" s="102"/>
      <c r="B913" s="102"/>
      <c r="C913" s="102"/>
      <c r="D913" s="102"/>
      <c r="E913" s="102"/>
      <c r="F913" s="102"/>
      <c r="G913" s="103"/>
      <c r="H913" s="103"/>
      <c r="I913" s="103"/>
      <c r="J913" s="103"/>
      <c r="K913" s="103"/>
      <c r="L913" s="103"/>
      <c r="M913" s="103"/>
      <c r="N913" s="103"/>
      <c r="O913" s="103"/>
      <c r="P913" s="103"/>
      <c r="Q913" s="103"/>
      <c r="R913" s="103"/>
      <c r="S913" s="103"/>
      <c r="T913" s="103"/>
      <c r="U913" s="103"/>
    </row>
    <row r="914" spans="1:21" x14ac:dyDescent="0.55000000000000004">
      <c r="A914" s="102"/>
      <c r="B914" s="102"/>
      <c r="C914" s="102"/>
      <c r="D914" s="102"/>
      <c r="E914" s="102"/>
      <c r="F914" s="102"/>
      <c r="G914" s="103"/>
      <c r="H914" s="103"/>
      <c r="I914" s="103"/>
      <c r="J914" s="103"/>
      <c r="K914" s="103"/>
      <c r="L914" s="103"/>
      <c r="M914" s="103"/>
      <c r="N914" s="103"/>
      <c r="O914" s="103"/>
      <c r="P914" s="103"/>
      <c r="Q914" s="103"/>
      <c r="R914" s="103"/>
      <c r="S914" s="103"/>
      <c r="T914" s="103"/>
      <c r="U914" s="103"/>
    </row>
    <row r="915" spans="1:21" x14ac:dyDescent="0.55000000000000004">
      <c r="A915" s="102"/>
      <c r="B915" s="102"/>
      <c r="C915" s="102"/>
      <c r="D915" s="102"/>
      <c r="E915" s="102"/>
      <c r="F915" s="102"/>
      <c r="G915" s="103"/>
      <c r="H915" s="103"/>
      <c r="I915" s="103"/>
      <c r="J915" s="103"/>
      <c r="K915" s="103"/>
      <c r="L915" s="103"/>
      <c r="M915" s="103"/>
      <c r="N915" s="103"/>
      <c r="O915" s="103"/>
      <c r="P915" s="103"/>
      <c r="Q915" s="103"/>
      <c r="R915" s="103"/>
      <c r="S915" s="103"/>
      <c r="T915" s="103"/>
      <c r="U915" s="103"/>
    </row>
    <row r="916" spans="1:21" x14ac:dyDescent="0.55000000000000004">
      <c r="A916" s="102"/>
      <c r="B916" s="102"/>
      <c r="C916" s="102"/>
      <c r="D916" s="102"/>
      <c r="E916" s="102"/>
      <c r="F916" s="102"/>
      <c r="G916" s="103"/>
      <c r="H916" s="103"/>
      <c r="I916" s="103"/>
      <c r="J916" s="103"/>
      <c r="K916" s="103"/>
      <c r="L916" s="103"/>
      <c r="M916" s="103"/>
      <c r="N916" s="103"/>
      <c r="O916" s="103"/>
      <c r="P916" s="103"/>
      <c r="Q916" s="103"/>
      <c r="R916" s="103"/>
      <c r="S916" s="103"/>
      <c r="T916" s="103"/>
      <c r="U916" s="103"/>
    </row>
    <row r="917" spans="1:21" x14ac:dyDescent="0.55000000000000004">
      <c r="A917" s="102"/>
      <c r="B917" s="102"/>
      <c r="C917" s="102"/>
      <c r="D917" s="102"/>
      <c r="E917" s="102"/>
      <c r="F917" s="102"/>
      <c r="G917" s="103"/>
      <c r="H917" s="103"/>
      <c r="I917" s="103"/>
      <c r="J917" s="103"/>
      <c r="K917" s="103"/>
      <c r="L917" s="103"/>
      <c r="M917" s="103"/>
      <c r="N917" s="103"/>
      <c r="O917" s="103"/>
      <c r="P917" s="103"/>
      <c r="Q917" s="103"/>
      <c r="R917" s="103"/>
      <c r="S917" s="103"/>
      <c r="T917" s="103"/>
      <c r="U917" s="103"/>
    </row>
    <row r="918" spans="1:21" x14ac:dyDescent="0.55000000000000004">
      <c r="A918" s="102"/>
      <c r="B918" s="102"/>
      <c r="C918" s="102"/>
      <c r="D918" s="102"/>
      <c r="E918" s="102"/>
      <c r="F918" s="102"/>
      <c r="G918" s="103"/>
      <c r="H918" s="103"/>
      <c r="I918" s="103"/>
      <c r="J918" s="103"/>
      <c r="K918" s="103"/>
      <c r="L918" s="103"/>
      <c r="M918" s="103"/>
      <c r="N918" s="103"/>
      <c r="O918" s="103"/>
      <c r="P918" s="103"/>
      <c r="Q918" s="103"/>
      <c r="R918" s="103"/>
      <c r="S918" s="103"/>
      <c r="T918" s="103"/>
      <c r="U918" s="103"/>
    </row>
    <row r="919" spans="1:21" x14ac:dyDescent="0.55000000000000004">
      <c r="A919" s="102"/>
      <c r="B919" s="102"/>
      <c r="C919" s="102"/>
      <c r="D919" s="102"/>
      <c r="E919" s="102"/>
      <c r="F919" s="102"/>
      <c r="G919" s="103"/>
      <c r="H919" s="103"/>
      <c r="I919" s="103"/>
      <c r="J919" s="103"/>
      <c r="K919" s="103"/>
      <c r="L919" s="103"/>
      <c r="M919" s="103"/>
      <c r="N919" s="103"/>
      <c r="O919" s="103"/>
      <c r="P919" s="103"/>
      <c r="Q919" s="103"/>
      <c r="R919" s="103"/>
      <c r="S919" s="103"/>
      <c r="T919" s="103"/>
      <c r="U919" s="103"/>
    </row>
    <row r="920" spans="1:21" x14ac:dyDescent="0.55000000000000004">
      <c r="A920" s="102"/>
      <c r="B920" s="102"/>
      <c r="C920" s="102"/>
      <c r="D920" s="102"/>
      <c r="E920" s="102"/>
      <c r="F920" s="102"/>
      <c r="G920" s="103"/>
      <c r="H920" s="103"/>
      <c r="I920" s="103"/>
      <c r="J920" s="103"/>
      <c r="K920" s="103"/>
      <c r="L920" s="103"/>
      <c r="M920" s="103"/>
      <c r="N920" s="103"/>
      <c r="O920" s="103"/>
      <c r="P920" s="103"/>
      <c r="Q920" s="103"/>
      <c r="R920" s="103"/>
      <c r="S920" s="103"/>
      <c r="T920" s="103"/>
      <c r="U920" s="103"/>
    </row>
    <row r="921" spans="1:21" x14ac:dyDescent="0.55000000000000004">
      <c r="A921" s="102"/>
      <c r="B921" s="102"/>
      <c r="C921" s="102"/>
      <c r="D921" s="102"/>
      <c r="E921" s="102"/>
      <c r="F921" s="102"/>
      <c r="G921" s="103"/>
      <c r="H921" s="103"/>
      <c r="I921" s="103"/>
      <c r="J921" s="103"/>
      <c r="K921" s="103"/>
      <c r="L921" s="103"/>
      <c r="M921" s="103"/>
      <c r="N921" s="103"/>
      <c r="O921" s="103"/>
      <c r="P921" s="103"/>
      <c r="Q921" s="103"/>
      <c r="R921" s="103"/>
      <c r="S921" s="103"/>
      <c r="T921" s="103"/>
      <c r="U921" s="103"/>
    </row>
    <row r="922" spans="1:21" x14ac:dyDescent="0.55000000000000004">
      <c r="A922" s="102"/>
      <c r="B922" s="102"/>
      <c r="C922" s="102"/>
      <c r="D922" s="102"/>
      <c r="E922" s="102"/>
      <c r="F922" s="102"/>
      <c r="G922" s="103"/>
      <c r="H922" s="103"/>
      <c r="I922" s="103"/>
      <c r="J922" s="103"/>
      <c r="K922" s="103"/>
      <c r="L922" s="103"/>
      <c r="M922" s="103"/>
      <c r="N922" s="103"/>
      <c r="O922" s="103"/>
      <c r="P922" s="103"/>
      <c r="Q922" s="103"/>
      <c r="R922" s="103"/>
      <c r="S922" s="103"/>
      <c r="T922" s="103"/>
      <c r="U922" s="103"/>
    </row>
    <row r="923" spans="1:21" x14ac:dyDescent="0.55000000000000004">
      <c r="A923" s="102"/>
      <c r="B923" s="102"/>
      <c r="C923" s="102"/>
      <c r="D923" s="102"/>
      <c r="E923" s="102"/>
      <c r="F923" s="102"/>
      <c r="G923" s="103"/>
      <c r="H923" s="103"/>
      <c r="I923" s="103"/>
      <c r="J923" s="103"/>
      <c r="K923" s="103"/>
      <c r="L923" s="103"/>
      <c r="M923" s="103"/>
      <c r="N923" s="103"/>
      <c r="O923" s="103"/>
      <c r="P923" s="103"/>
      <c r="Q923" s="103"/>
      <c r="R923" s="103"/>
      <c r="S923" s="103"/>
      <c r="T923" s="103"/>
      <c r="U923" s="103"/>
    </row>
    <row r="924" spans="1:21" x14ac:dyDescent="0.55000000000000004">
      <c r="A924" s="102"/>
      <c r="B924" s="102"/>
      <c r="C924" s="102"/>
      <c r="D924" s="102"/>
      <c r="E924" s="102"/>
      <c r="F924" s="102"/>
      <c r="G924" s="103"/>
      <c r="H924" s="103"/>
      <c r="I924" s="103"/>
      <c r="J924" s="103"/>
      <c r="K924" s="103"/>
      <c r="L924" s="103"/>
      <c r="M924" s="103"/>
      <c r="N924" s="103"/>
      <c r="O924" s="103"/>
      <c r="P924" s="103"/>
      <c r="Q924" s="103"/>
      <c r="R924" s="103"/>
      <c r="S924" s="103"/>
      <c r="T924" s="103"/>
      <c r="U924" s="103"/>
    </row>
    <row r="925" spans="1:21" x14ac:dyDescent="0.55000000000000004">
      <c r="A925" s="102"/>
      <c r="B925" s="102"/>
      <c r="C925" s="102"/>
      <c r="D925" s="102"/>
      <c r="E925" s="102"/>
      <c r="F925" s="102"/>
      <c r="G925" s="103"/>
      <c r="H925" s="103"/>
      <c r="I925" s="103"/>
      <c r="J925" s="103"/>
      <c r="K925" s="103"/>
      <c r="L925" s="103"/>
      <c r="M925" s="103"/>
      <c r="N925" s="103"/>
      <c r="O925" s="103"/>
      <c r="P925" s="103"/>
      <c r="Q925" s="103"/>
      <c r="R925" s="103"/>
      <c r="S925" s="103"/>
      <c r="T925" s="103"/>
      <c r="U925" s="103"/>
    </row>
    <row r="926" spans="1:21" x14ac:dyDescent="0.55000000000000004">
      <c r="A926" s="102"/>
      <c r="B926" s="102"/>
      <c r="C926" s="102"/>
      <c r="D926" s="102"/>
      <c r="E926" s="102"/>
      <c r="F926" s="102"/>
      <c r="G926" s="103"/>
      <c r="H926" s="103"/>
      <c r="I926" s="103"/>
      <c r="J926" s="103"/>
      <c r="K926" s="103"/>
      <c r="L926" s="103"/>
      <c r="M926" s="103"/>
      <c r="N926" s="103"/>
      <c r="O926" s="103"/>
      <c r="P926" s="103"/>
      <c r="Q926" s="103"/>
      <c r="R926" s="103"/>
      <c r="S926" s="103"/>
      <c r="T926" s="103"/>
      <c r="U926" s="103"/>
    </row>
    <row r="927" spans="1:21" x14ac:dyDescent="0.55000000000000004">
      <c r="A927" s="102"/>
      <c r="B927" s="102"/>
      <c r="C927" s="102"/>
      <c r="D927" s="102"/>
      <c r="E927" s="102"/>
      <c r="F927" s="102"/>
      <c r="G927" s="103"/>
      <c r="H927" s="103"/>
      <c r="I927" s="103"/>
      <c r="J927" s="103"/>
      <c r="K927" s="103"/>
      <c r="L927" s="103"/>
      <c r="M927" s="103"/>
      <c r="N927" s="103"/>
      <c r="O927" s="103"/>
      <c r="P927" s="103"/>
      <c r="Q927" s="103"/>
      <c r="R927" s="103"/>
      <c r="S927" s="103"/>
      <c r="T927" s="103"/>
      <c r="U927" s="103"/>
    </row>
    <row r="928" spans="1:21" x14ac:dyDescent="0.55000000000000004">
      <c r="A928" s="102"/>
      <c r="B928" s="102"/>
      <c r="C928" s="102"/>
      <c r="D928" s="102"/>
      <c r="E928" s="102"/>
      <c r="F928" s="102"/>
      <c r="G928" s="103"/>
      <c r="H928" s="103"/>
      <c r="I928" s="103"/>
      <c r="J928" s="103"/>
      <c r="K928" s="103"/>
      <c r="L928" s="103"/>
      <c r="M928" s="103"/>
      <c r="N928" s="103"/>
      <c r="O928" s="103"/>
      <c r="P928" s="103"/>
      <c r="Q928" s="103"/>
      <c r="R928" s="103"/>
      <c r="S928" s="103"/>
      <c r="T928" s="103"/>
      <c r="U928" s="103"/>
    </row>
    <row r="929" spans="1:21" x14ac:dyDescent="0.55000000000000004">
      <c r="A929" s="102"/>
      <c r="B929" s="102"/>
      <c r="C929" s="102"/>
      <c r="D929" s="102"/>
      <c r="E929" s="102"/>
      <c r="F929" s="102"/>
      <c r="G929" s="103"/>
      <c r="H929" s="103"/>
      <c r="I929" s="103"/>
      <c r="J929" s="103"/>
      <c r="K929" s="103"/>
      <c r="L929" s="103"/>
      <c r="M929" s="103"/>
      <c r="N929" s="103"/>
      <c r="O929" s="103"/>
      <c r="P929" s="103"/>
      <c r="Q929" s="103"/>
      <c r="R929" s="103"/>
      <c r="S929" s="103"/>
      <c r="T929" s="103"/>
      <c r="U929" s="103"/>
    </row>
    <row r="930" spans="1:21" x14ac:dyDescent="0.55000000000000004">
      <c r="A930" s="102"/>
      <c r="B930" s="102"/>
      <c r="C930" s="102"/>
      <c r="D930" s="102"/>
      <c r="E930" s="102"/>
      <c r="F930" s="102"/>
      <c r="G930" s="103"/>
      <c r="H930" s="103"/>
      <c r="I930" s="103"/>
      <c r="J930" s="103"/>
      <c r="K930" s="103"/>
      <c r="L930" s="103"/>
      <c r="M930" s="103"/>
      <c r="N930" s="103"/>
      <c r="O930" s="103"/>
      <c r="P930" s="103"/>
      <c r="Q930" s="103"/>
      <c r="R930" s="103"/>
      <c r="S930" s="103"/>
      <c r="T930" s="103"/>
      <c r="U930" s="103"/>
    </row>
    <row r="931" spans="1:21" x14ac:dyDescent="0.55000000000000004">
      <c r="A931" s="102"/>
      <c r="B931" s="102"/>
      <c r="C931" s="102"/>
      <c r="D931" s="102"/>
      <c r="E931" s="102"/>
      <c r="F931" s="102"/>
      <c r="G931" s="103"/>
      <c r="H931" s="103"/>
      <c r="I931" s="103"/>
      <c r="J931" s="103"/>
      <c r="K931" s="103"/>
      <c r="L931" s="103"/>
      <c r="M931" s="103"/>
      <c r="N931" s="103"/>
      <c r="O931" s="103"/>
      <c r="P931" s="103"/>
      <c r="Q931" s="103"/>
      <c r="R931" s="103"/>
      <c r="S931" s="103"/>
      <c r="T931" s="103"/>
      <c r="U931" s="103"/>
    </row>
    <row r="932" spans="1:21" x14ac:dyDescent="0.55000000000000004">
      <c r="A932" s="102"/>
      <c r="B932" s="102"/>
      <c r="C932" s="102"/>
      <c r="D932" s="102"/>
      <c r="E932" s="102"/>
      <c r="F932" s="102"/>
      <c r="G932" s="103"/>
      <c r="H932" s="103"/>
      <c r="I932" s="103"/>
      <c r="J932" s="103"/>
      <c r="K932" s="103"/>
      <c r="L932" s="103"/>
      <c r="M932" s="103"/>
      <c r="N932" s="103"/>
      <c r="O932" s="103"/>
      <c r="P932" s="103"/>
      <c r="Q932" s="103"/>
      <c r="R932" s="103"/>
      <c r="S932" s="103"/>
      <c r="T932" s="103"/>
      <c r="U932" s="103"/>
    </row>
    <row r="933" spans="1:21" x14ac:dyDescent="0.55000000000000004">
      <c r="A933" s="102"/>
      <c r="B933" s="102"/>
      <c r="C933" s="102"/>
      <c r="D933" s="102"/>
      <c r="E933" s="102"/>
      <c r="F933" s="102"/>
      <c r="G933" s="103"/>
      <c r="H933" s="103"/>
      <c r="I933" s="103"/>
      <c r="J933" s="103"/>
      <c r="K933" s="103"/>
      <c r="L933" s="103"/>
      <c r="M933" s="103"/>
      <c r="N933" s="103"/>
      <c r="O933" s="103"/>
      <c r="P933" s="103"/>
      <c r="Q933" s="103"/>
      <c r="R933" s="103"/>
      <c r="S933" s="103"/>
      <c r="T933" s="103"/>
      <c r="U933" s="103"/>
    </row>
    <row r="934" spans="1:21" x14ac:dyDescent="0.55000000000000004">
      <c r="A934" s="102"/>
      <c r="B934" s="102"/>
      <c r="C934" s="102"/>
      <c r="D934" s="102"/>
      <c r="E934" s="102"/>
      <c r="F934" s="102"/>
      <c r="G934" s="103"/>
      <c r="H934" s="103"/>
      <c r="I934" s="103"/>
      <c r="J934" s="103"/>
      <c r="K934" s="103"/>
      <c r="L934" s="103"/>
      <c r="M934" s="103"/>
      <c r="N934" s="103"/>
      <c r="O934" s="103"/>
      <c r="P934" s="103"/>
      <c r="Q934" s="103"/>
      <c r="R934" s="103"/>
      <c r="S934" s="103"/>
      <c r="T934" s="103"/>
      <c r="U934" s="103"/>
    </row>
    <row r="935" spans="1:21" x14ac:dyDescent="0.55000000000000004">
      <c r="A935" s="102"/>
      <c r="B935" s="102"/>
      <c r="C935" s="102"/>
      <c r="D935" s="102"/>
      <c r="E935" s="102"/>
      <c r="F935" s="102"/>
      <c r="G935" s="103"/>
      <c r="H935" s="103"/>
      <c r="I935" s="103"/>
      <c r="J935" s="103"/>
      <c r="K935" s="103"/>
      <c r="L935" s="103"/>
      <c r="M935" s="103"/>
      <c r="N935" s="103"/>
      <c r="O935" s="103"/>
      <c r="P935" s="103"/>
      <c r="Q935" s="103"/>
      <c r="R935" s="103"/>
      <c r="S935" s="103"/>
      <c r="T935" s="103"/>
      <c r="U935" s="103"/>
    </row>
    <row r="936" spans="1:21" x14ac:dyDescent="0.55000000000000004">
      <c r="A936" s="102"/>
      <c r="B936" s="102"/>
      <c r="C936" s="102"/>
      <c r="D936" s="102"/>
      <c r="E936" s="102"/>
      <c r="F936" s="102"/>
      <c r="G936" s="103"/>
      <c r="H936" s="103"/>
      <c r="I936" s="103"/>
      <c r="J936" s="103"/>
      <c r="K936" s="103"/>
      <c r="L936" s="103"/>
      <c r="M936" s="103"/>
      <c r="N936" s="103"/>
      <c r="O936" s="103"/>
      <c r="P936" s="103"/>
      <c r="Q936" s="103"/>
      <c r="R936" s="103"/>
      <c r="S936" s="103"/>
      <c r="T936" s="103"/>
      <c r="U936" s="103"/>
    </row>
    <row r="937" spans="1:21" x14ac:dyDescent="0.55000000000000004">
      <c r="A937" s="102"/>
      <c r="B937" s="102"/>
      <c r="C937" s="102"/>
      <c r="D937" s="102"/>
      <c r="E937" s="102"/>
      <c r="F937" s="102"/>
      <c r="G937" s="103"/>
      <c r="H937" s="103"/>
      <c r="I937" s="103"/>
      <c r="J937" s="103"/>
      <c r="K937" s="103"/>
      <c r="L937" s="103"/>
      <c r="M937" s="103"/>
      <c r="N937" s="103"/>
      <c r="O937" s="103"/>
      <c r="P937" s="103"/>
      <c r="Q937" s="103"/>
      <c r="R937" s="103"/>
      <c r="S937" s="103"/>
      <c r="T937" s="103"/>
      <c r="U937" s="103"/>
    </row>
    <row r="938" spans="1:21" x14ac:dyDescent="0.55000000000000004">
      <c r="A938" s="102"/>
      <c r="B938" s="102"/>
      <c r="C938" s="102"/>
      <c r="D938" s="102"/>
      <c r="E938" s="102"/>
      <c r="F938" s="102"/>
      <c r="G938" s="103"/>
      <c r="H938" s="103"/>
      <c r="I938" s="103"/>
      <c r="J938" s="103"/>
      <c r="K938" s="103"/>
      <c r="L938" s="103"/>
      <c r="M938" s="103"/>
      <c r="N938" s="103"/>
      <c r="O938" s="103"/>
      <c r="P938" s="103"/>
      <c r="Q938" s="103"/>
      <c r="R938" s="103"/>
      <c r="S938" s="103"/>
      <c r="T938" s="103"/>
      <c r="U938" s="103"/>
    </row>
    <row r="939" spans="1:21" x14ac:dyDescent="0.55000000000000004">
      <c r="A939" s="102"/>
      <c r="B939" s="102"/>
      <c r="C939" s="102"/>
      <c r="D939" s="102"/>
      <c r="E939" s="102"/>
      <c r="F939" s="102"/>
      <c r="G939" s="103"/>
      <c r="H939" s="103"/>
      <c r="I939" s="103"/>
      <c r="J939" s="103"/>
      <c r="K939" s="103"/>
      <c r="L939" s="103"/>
      <c r="M939" s="103"/>
      <c r="N939" s="103"/>
      <c r="O939" s="103"/>
      <c r="P939" s="103"/>
      <c r="Q939" s="103"/>
      <c r="R939" s="103"/>
      <c r="S939" s="103"/>
      <c r="T939" s="103"/>
      <c r="U939" s="103"/>
    </row>
    <row r="940" spans="1:21" x14ac:dyDescent="0.55000000000000004">
      <c r="A940" s="102"/>
      <c r="B940" s="102"/>
      <c r="C940" s="102"/>
      <c r="D940" s="102"/>
      <c r="E940" s="102"/>
      <c r="F940" s="102"/>
      <c r="G940" s="103"/>
      <c r="H940" s="103"/>
      <c r="I940" s="103"/>
      <c r="J940" s="103"/>
      <c r="K940" s="103"/>
      <c r="L940" s="103"/>
      <c r="M940" s="103"/>
      <c r="N940" s="103"/>
      <c r="O940" s="103"/>
      <c r="P940" s="103"/>
      <c r="Q940" s="103"/>
      <c r="R940" s="103"/>
      <c r="S940" s="103"/>
      <c r="T940" s="103"/>
      <c r="U940" s="103"/>
    </row>
    <row r="941" spans="1:21" x14ac:dyDescent="0.55000000000000004">
      <c r="A941" s="102"/>
      <c r="B941" s="102"/>
      <c r="C941" s="102"/>
      <c r="D941" s="102"/>
      <c r="E941" s="102"/>
      <c r="F941" s="102"/>
      <c r="G941" s="103"/>
      <c r="H941" s="103"/>
      <c r="I941" s="103"/>
      <c r="J941" s="103"/>
      <c r="K941" s="103"/>
      <c r="L941" s="103"/>
      <c r="M941" s="103"/>
      <c r="N941" s="103"/>
      <c r="O941" s="103"/>
      <c r="P941" s="103"/>
      <c r="Q941" s="103"/>
      <c r="R941" s="103"/>
      <c r="S941" s="103"/>
      <c r="T941" s="103"/>
      <c r="U941" s="103"/>
    </row>
    <row r="942" spans="1:21" x14ac:dyDescent="0.55000000000000004">
      <c r="A942" s="102"/>
      <c r="B942" s="102"/>
      <c r="C942" s="102"/>
      <c r="D942" s="102"/>
      <c r="E942" s="102"/>
      <c r="F942" s="102"/>
      <c r="G942" s="103"/>
      <c r="H942" s="103"/>
      <c r="I942" s="103"/>
      <c r="J942" s="103"/>
      <c r="K942" s="103"/>
      <c r="L942" s="103"/>
      <c r="M942" s="103"/>
      <c r="N942" s="103"/>
      <c r="O942" s="103"/>
      <c r="P942" s="103"/>
      <c r="Q942" s="103"/>
      <c r="R942" s="103"/>
      <c r="S942" s="103"/>
      <c r="T942" s="103"/>
      <c r="U942" s="103"/>
    </row>
    <row r="943" spans="1:21" x14ac:dyDescent="0.55000000000000004">
      <c r="A943" s="102"/>
      <c r="B943" s="102"/>
      <c r="C943" s="102"/>
      <c r="D943" s="102"/>
      <c r="E943" s="102"/>
      <c r="F943" s="102"/>
      <c r="G943" s="103"/>
      <c r="H943" s="103"/>
      <c r="I943" s="103"/>
      <c r="J943" s="103"/>
      <c r="K943" s="103"/>
      <c r="L943" s="103"/>
      <c r="M943" s="103"/>
      <c r="N943" s="103"/>
      <c r="O943" s="103"/>
      <c r="P943" s="103"/>
      <c r="Q943" s="103"/>
      <c r="R943" s="103"/>
      <c r="S943" s="103"/>
      <c r="T943" s="103"/>
      <c r="U943" s="103"/>
    </row>
    <row r="944" spans="1:21" x14ac:dyDescent="0.55000000000000004">
      <c r="A944" s="102"/>
      <c r="B944" s="102"/>
      <c r="C944" s="102"/>
      <c r="D944" s="102"/>
      <c r="E944" s="102"/>
      <c r="F944" s="102"/>
      <c r="G944" s="103"/>
      <c r="H944" s="103"/>
      <c r="I944" s="103"/>
      <c r="J944" s="103"/>
      <c r="K944" s="103"/>
      <c r="L944" s="103"/>
      <c r="M944" s="103"/>
      <c r="N944" s="103"/>
      <c r="O944" s="103"/>
      <c r="P944" s="103"/>
      <c r="Q944" s="103"/>
      <c r="R944" s="103"/>
      <c r="S944" s="103"/>
      <c r="T944" s="103"/>
      <c r="U944" s="103"/>
    </row>
    <row r="945" spans="1:21" x14ac:dyDescent="0.55000000000000004">
      <c r="A945" s="102"/>
      <c r="B945" s="102"/>
      <c r="C945" s="102"/>
      <c r="D945" s="102"/>
      <c r="E945" s="102"/>
      <c r="F945" s="102"/>
      <c r="G945" s="103"/>
      <c r="H945" s="103"/>
      <c r="I945" s="103"/>
      <c r="J945" s="103"/>
      <c r="K945" s="103"/>
      <c r="L945" s="103"/>
      <c r="M945" s="103"/>
      <c r="N945" s="103"/>
      <c r="O945" s="103"/>
      <c r="P945" s="103"/>
      <c r="Q945" s="103"/>
      <c r="R945" s="103"/>
      <c r="S945" s="103"/>
      <c r="T945" s="103"/>
      <c r="U945" s="103"/>
    </row>
    <row r="946" spans="1:21" x14ac:dyDescent="0.55000000000000004">
      <c r="A946" s="102"/>
      <c r="B946" s="102"/>
      <c r="C946" s="102"/>
      <c r="D946" s="102"/>
      <c r="E946" s="102"/>
      <c r="F946" s="102"/>
      <c r="G946" s="103"/>
      <c r="H946" s="103"/>
      <c r="I946" s="103"/>
      <c r="J946" s="103"/>
      <c r="K946" s="103"/>
      <c r="L946" s="103"/>
      <c r="M946" s="103"/>
      <c r="N946" s="103"/>
      <c r="O946" s="103"/>
      <c r="P946" s="103"/>
      <c r="Q946" s="103"/>
      <c r="R946" s="103"/>
      <c r="S946" s="103"/>
      <c r="T946" s="103"/>
      <c r="U946" s="103"/>
    </row>
    <row r="947" spans="1:21" x14ac:dyDescent="0.55000000000000004">
      <c r="A947" s="102"/>
      <c r="B947" s="102"/>
      <c r="C947" s="102"/>
      <c r="D947" s="102"/>
      <c r="E947" s="102"/>
      <c r="F947" s="102"/>
      <c r="G947" s="103"/>
      <c r="H947" s="103"/>
      <c r="I947" s="103"/>
      <c r="J947" s="103"/>
      <c r="K947" s="103"/>
      <c r="L947" s="103"/>
      <c r="M947" s="103"/>
      <c r="N947" s="103"/>
      <c r="O947" s="103"/>
      <c r="P947" s="103"/>
      <c r="Q947" s="103"/>
      <c r="R947" s="103"/>
      <c r="S947" s="103"/>
      <c r="T947" s="103"/>
      <c r="U947" s="103"/>
    </row>
    <row r="948" spans="1:21" x14ac:dyDescent="0.55000000000000004">
      <c r="A948" s="102"/>
      <c r="B948" s="102"/>
      <c r="C948" s="102"/>
      <c r="D948" s="102"/>
      <c r="E948" s="102"/>
      <c r="F948" s="102"/>
      <c r="G948" s="103"/>
      <c r="H948" s="103"/>
      <c r="I948" s="103"/>
      <c r="J948" s="103"/>
      <c r="K948" s="103"/>
      <c r="L948" s="103"/>
      <c r="M948" s="103"/>
      <c r="N948" s="103"/>
      <c r="O948" s="103"/>
      <c r="P948" s="103"/>
      <c r="Q948" s="103"/>
      <c r="R948" s="103"/>
      <c r="S948" s="103"/>
      <c r="T948" s="103"/>
      <c r="U948" s="103"/>
    </row>
    <row r="949" spans="1:21" x14ac:dyDescent="0.55000000000000004">
      <c r="A949" s="102"/>
      <c r="B949" s="102"/>
      <c r="C949" s="102"/>
      <c r="D949" s="102"/>
      <c r="E949" s="102"/>
      <c r="F949" s="102"/>
      <c r="G949" s="103"/>
      <c r="H949" s="103"/>
      <c r="I949" s="103"/>
      <c r="J949" s="103"/>
      <c r="K949" s="103"/>
      <c r="L949" s="103"/>
      <c r="M949" s="103"/>
      <c r="N949" s="103"/>
      <c r="O949" s="103"/>
      <c r="P949" s="103"/>
      <c r="Q949" s="103"/>
      <c r="R949" s="103"/>
      <c r="S949" s="103"/>
      <c r="T949" s="103"/>
      <c r="U949" s="103"/>
    </row>
    <row r="950" spans="1:21" x14ac:dyDescent="0.55000000000000004">
      <c r="A950" s="102"/>
      <c r="B950" s="102"/>
      <c r="C950" s="102"/>
      <c r="D950" s="102"/>
      <c r="E950" s="102"/>
      <c r="F950" s="102"/>
      <c r="G950" s="103"/>
      <c r="H950" s="103"/>
      <c r="I950" s="103"/>
      <c r="J950" s="103"/>
      <c r="K950" s="103"/>
      <c r="L950" s="103"/>
      <c r="M950" s="103"/>
      <c r="N950" s="103"/>
      <c r="O950" s="103"/>
      <c r="P950" s="103"/>
      <c r="Q950" s="103"/>
      <c r="R950" s="103"/>
      <c r="S950" s="103"/>
      <c r="T950" s="103"/>
      <c r="U950" s="103"/>
    </row>
    <row r="951" spans="1:21" x14ac:dyDescent="0.55000000000000004">
      <c r="A951" s="102"/>
      <c r="B951" s="102"/>
      <c r="C951" s="102"/>
      <c r="D951" s="102"/>
      <c r="E951" s="102"/>
      <c r="F951" s="102"/>
      <c r="G951" s="103"/>
      <c r="H951" s="103"/>
      <c r="I951" s="103"/>
      <c r="J951" s="103"/>
      <c r="K951" s="103"/>
      <c r="L951" s="103"/>
      <c r="M951" s="103"/>
      <c r="N951" s="103"/>
      <c r="O951" s="103"/>
      <c r="P951" s="103"/>
      <c r="Q951" s="103"/>
      <c r="R951" s="103"/>
      <c r="S951" s="103"/>
      <c r="T951" s="103"/>
      <c r="U951" s="103"/>
    </row>
    <row r="952" spans="1:21" x14ac:dyDescent="0.55000000000000004">
      <c r="A952" s="102"/>
      <c r="B952" s="102"/>
      <c r="C952" s="102"/>
      <c r="D952" s="102"/>
      <c r="E952" s="102"/>
      <c r="F952" s="102"/>
      <c r="G952" s="103"/>
      <c r="H952" s="103"/>
      <c r="I952" s="103"/>
      <c r="J952" s="103"/>
      <c r="K952" s="103"/>
      <c r="L952" s="103"/>
      <c r="M952" s="103"/>
      <c r="N952" s="103"/>
      <c r="O952" s="103"/>
      <c r="P952" s="103"/>
      <c r="Q952" s="103"/>
      <c r="R952" s="103"/>
      <c r="S952" s="103"/>
      <c r="T952" s="103"/>
      <c r="U952" s="103"/>
    </row>
    <row r="953" spans="1:21" x14ac:dyDescent="0.55000000000000004">
      <c r="A953" s="102"/>
      <c r="B953" s="102"/>
      <c r="C953" s="102"/>
      <c r="D953" s="102"/>
      <c r="E953" s="102"/>
      <c r="F953" s="102"/>
      <c r="G953" s="103"/>
      <c r="H953" s="103"/>
      <c r="I953" s="103"/>
      <c r="J953" s="103"/>
      <c r="K953" s="103"/>
      <c r="L953" s="103"/>
      <c r="M953" s="103"/>
      <c r="N953" s="103"/>
      <c r="O953" s="103"/>
      <c r="P953" s="103"/>
      <c r="Q953" s="103"/>
      <c r="R953" s="103"/>
      <c r="S953" s="103"/>
      <c r="T953" s="103"/>
      <c r="U953" s="103"/>
    </row>
    <row r="954" spans="1:21" x14ac:dyDescent="0.55000000000000004">
      <c r="A954" s="102"/>
      <c r="B954" s="102"/>
      <c r="C954" s="102"/>
      <c r="D954" s="102"/>
      <c r="E954" s="102"/>
      <c r="F954" s="102"/>
      <c r="G954" s="103"/>
      <c r="H954" s="103"/>
      <c r="I954" s="103"/>
      <c r="J954" s="103"/>
      <c r="K954" s="103"/>
      <c r="L954" s="103"/>
      <c r="M954" s="103"/>
      <c r="N954" s="103"/>
      <c r="O954" s="103"/>
      <c r="P954" s="103"/>
      <c r="Q954" s="103"/>
      <c r="R954" s="103"/>
      <c r="S954" s="103"/>
      <c r="T954" s="103"/>
      <c r="U954" s="103"/>
    </row>
    <row r="955" spans="1:21" x14ac:dyDescent="0.55000000000000004">
      <c r="A955" s="102"/>
      <c r="B955" s="102"/>
      <c r="C955" s="102"/>
      <c r="D955" s="102"/>
      <c r="E955" s="102"/>
      <c r="F955" s="102"/>
      <c r="G955" s="103"/>
      <c r="H955" s="103"/>
      <c r="I955" s="103"/>
      <c r="J955" s="103"/>
      <c r="K955" s="103"/>
      <c r="L955" s="103"/>
      <c r="M955" s="103"/>
      <c r="N955" s="103"/>
      <c r="O955" s="103"/>
      <c r="P955" s="103"/>
      <c r="Q955" s="103"/>
      <c r="R955" s="103"/>
      <c r="S955" s="103"/>
      <c r="T955" s="103"/>
      <c r="U955" s="103"/>
    </row>
  </sheetData>
  <sheetProtection formatCells="0" formatColumns="0" formatRows="0" insertColumns="0" insertRows="0" insertHyperlinks="0" deleteColumns="0" deleteRows="0" sort="0" autoFilter="0" pivotTables="0"/>
  <mergeCells count="260">
    <mergeCell ref="A1:U1"/>
    <mergeCell ref="A2:U2"/>
    <mergeCell ref="A3:U3"/>
    <mergeCell ref="A4:A5"/>
    <mergeCell ref="B4:B5"/>
    <mergeCell ref="C4:C5"/>
    <mergeCell ref="D4:D5"/>
    <mergeCell ref="E4:G4"/>
    <mergeCell ref="H4:H5"/>
    <mergeCell ref="I4:T4"/>
    <mergeCell ref="U4:U5"/>
    <mergeCell ref="A6:U6"/>
    <mergeCell ref="A7:A9"/>
    <mergeCell ref="B7:B9"/>
    <mergeCell ref="C7:C9"/>
    <mergeCell ref="D7:D9"/>
    <mergeCell ref="G7:G9"/>
    <mergeCell ref="H7:H9"/>
    <mergeCell ref="I7:I9"/>
    <mergeCell ref="J7:J9"/>
    <mergeCell ref="Q7:Q9"/>
    <mergeCell ref="R7:R9"/>
    <mergeCell ref="S7:S9"/>
    <mergeCell ref="T7:T9"/>
    <mergeCell ref="U7:U9"/>
    <mergeCell ref="O7:O9"/>
    <mergeCell ref="P7:P9"/>
    <mergeCell ref="A10:A15"/>
    <mergeCell ref="B10:B15"/>
    <mergeCell ref="C10:C15"/>
    <mergeCell ref="D10:D15"/>
    <mergeCell ref="G10:G15"/>
    <mergeCell ref="K7:K9"/>
    <mergeCell ref="L7:L9"/>
    <mergeCell ref="M7:M9"/>
    <mergeCell ref="N7:N9"/>
    <mergeCell ref="T10:T15"/>
    <mergeCell ref="U10:U15"/>
    <mergeCell ref="A16:A17"/>
    <mergeCell ref="B16:B17"/>
    <mergeCell ref="C16:C17"/>
    <mergeCell ref="D16:D17"/>
    <mergeCell ref="G16:G17"/>
    <mergeCell ref="H16:H17"/>
    <mergeCell ref="I16:I17"/>
    <mergeCell ref="J16:J17"/>
    <mergeCell ref="N10:N15"/>
    <mergeCell ref="O10:O15"/>
    <mergeCell ref="P10:P15"/>
    <mergeCell ref="Q10:Q15"/>
    <mergeCell ref="R10:R15"/>
    <mergeCell ref="S10:S15"/>
    <mergeCell ref="H10:H15"/>
    <mergeCell ref="I10:I15"/>
    <mergeCell ref="J10:J15"/>
    <mergeCell ref="K10:K15"/>
    <mergeCell ref="L10:L15"/>
    <mergeCell ref="M10:M15"/>
    <mergeCell ref="Q16:Q17"/>
    <mergeCell ref="R16:R17"/>
    <mergeCell ref="S16:S17"/>
    <mergeCell ref="T16:T17"/>
    <mergeCell ref="U16:U17"/>
    <mergeCell ref="A18:A23"/>
    <mergeCell ref="B18:B23"/>
    <mergeCell ref="C18:C23"/>
    <mergeCell ref="D18:D23"/>
    <mergeCell ref="G18:G23"/>
    <mergeCell ref="K16:K17"/>
    <mergeCell ref="L16:L17"/>
    <mergeCell ref="M16:M17"/>
    <mergeCell ref="N16:N17"/>
    <mergeCell ref="O16:O17"/>
    <mergeCell ref="P16:P17"/>
    <mergeCell ref="T18:T23"/>
    <mergeCell ref="U18:U23"/>
    <mergeCell ref="O18:O23"/>
    <mergeCell ref="P18:P23"/>
    <mergeCell ref="Q18:Q23"/>
    <mergeCell ref="R18:R23"/>
    <mergeCell ref="S18:S23"/>
    <mergeCell ref="B24:B26"/>
    <mergeCell ref="C24:C26"/>
    <mergeCell ref="D24:D26"/>
    <mergeCell ref="G24:G26"/>
    <mergeCell ref="H24:H26"/>
    <mergeCell ref="I24:I26"/>
    <mergeCell ref="J24:J26"/>
    <mergeCell ref="N18:N23"/>
    <mergeCell ref="H18:H23"/>
    <mergeCell ref="I18:I23"/>
    <mergeCell ref="J18:J23"/>
    <mergeCell ref="K18:K23"/>
    <mergeCell ref="L18:L23"/>
    <mergeCell ref="M18:M23"/>
    <mergeCell ref="Q24:Q26"/>
    <mergeCell ref="R24:R26"/>
    <mergeCell ref="S24:S26"/>
    <mergeCell ref="T24:T26"/>
    <mergeCell ref="U24:U26"/>
    <mergeCell ref="A27:A28"/>
    <mergeCell ref="B27:B28"/>
    <mergeCell ref="C27:C28"/>
    <mergeCell ref="D27:D28"/>
    <mergeCell ref="G27:G28"/>
    <mergeCell ref="K24:K26"/>
    <mergeCell ref="L24:L26"/>
    <mergeCell ref="M24:M26"/>
    <mergeCell ref="N24:N26"/>
    <mergeCell ref="O24:O26"/>
    <mergeCell ref="P24:P26"/>
    <mergeCell ref="T27:T28"/>
    <mergeCell ref="U27:U28"/>
    <mergeCell ref="O27:O28"/>
    <mergeCell ref="P27:P28"/>
    <mergeCell ref="Q27:Q28"/>
    <mergeCell ref="R27:R28"/>
    <mergeCell ref="S27:S28"/>
    <mergeCell ref="A24:A26"/>
    <mergeCell ref="B29:B30"/>
    <mergeCell ref="C29:C30"/>
    <mergeCell ref="D29:D30"/>
    <mergeCell ref="G29:G30"/>
    <mergeCell ref="H29:H30"/>
    <mergeCell ref="I29:I30"/>
    <mergeCell ref="J29:J30"/>
    <mergeCell ref="N27:N28"/>
    <mergeCell ref="H27:H28"/>
    <mergeCell ref="I27:I28"/>
    <mergeCell ref="J27:J28"/>
    <mergeCell ref="K27:K28"/>
    <mergeCell ref="L27:L28"/>
    <mergeCell ref="M27:M28"/>
    <mergeCell ref="Q29:Q30"/>
    <mergeCell ref="R29:R30"/>
    <mergeCell ref="S29:S30"/>
    <mergeCell ref="T29:T30"/>
    <mergeCell ref="U29:U30"/>
    <mergeCell ref="A31:A32"/>
    <mergeCell ref="B31:B32"/>
    <mergeCell ref="C31:C32"/>
    <mergeCell ref="D31:D32"/>
    <mergeCell ref="G31:G32"/>
    <mergeCell ref="K29:K30"/>
    <mergeCell ref="L29:L30"/>
    <mergeCell ref="M29:M30"/>
    <mergeCell ref="N29:N30"/>
    <mergeCell ref="O29:O30"/>
    <mergeCell ref="P29:P30"/>
    <mergeCell ref="T31:T32"/>
    <mergeCell ref="U31:U32"/>
    <mergeCell ref="O31:O32"/>
    <mergeCell ref="P31:P32"/>
    <mergeCell ref="Q31:Q32"/>
    <mergeCell ref="R31:R32"/>
    <mergeCell ref="S31:S32"/>
    <mergeCell ref="A29:A30"/>
    <mergeCell ref="B33:B35"/>
    <mergeCell ref="C33:C35"/>
    <mergeCell ref="D33:D35"/>
    <mergeCell ref="G33:G35"/>
    <mergeCell ref="H33:H35"/>
    <mergeCell ref="I33:I35"/>
    <mergeCell ref="J33:J35"/>
    <mergeCell ref="N31:N32"/>
    <mergeCell ref="H31:H32"/>
    <mergeCell ref="I31:I32"/>
    <mergeCell ref="J31:J32"/>
    <mergeCell ref="K31:K32"/>
    <mergeCell ref="L31:L32"/>
    <mergeCell ref="M31:M32"/>
    <mergeCell ref="Q33:Q35"/>
    <mergeCell ref="R33:R35"/>
    <mergeCell ref="S33:S35"/>
    <mergeCell ref="T33:T35"/>
    <mergeCell ref="U33:U35"/>
    <mergeCell ref="A36:A39"/>
    <mergeCell ref="B36:B39"/>
    <mergeCell ref="C36:C39"/>
    <mergeCell ref="D36:D39"/>
    <mergeCell ref="G36:G39"/>
    <mergeCell ref="K33:K35"/>
    <mergeCell ref="L33:L35"/>
    <mergeCell ref="M33:M35"/>
    <mergeCell ref="N33:N35"/>
    <mergeCell ref="O33:O35"/>
    <mergeCell ref="P33:P35"/>
    <mergeCell ref="T36:T39"/>
    <mergeCell ref="U36:U39"/>
    <mergeCell ref="O36:O39"/>
    <mergeCell ref="P36:P39"/>
    <mergeCell ref="Q36:Q39"/>
    <mergeCell ref="R36:R39"/>
    <mergeCell ref="S36:S39"/>
    <mergeCell ref="A33:A35"/>
    <mergeCell ref="D40:D45"/>
    <mergeCell ref="G40:G45"/>
    <mergeCell ref="H40:H45"/>
    <mergeCell ref="I40:I45"/>
    <mergeCell ref="J40:J45"/>
    <mergeCell ref="N36:N39"/>
    <mergeCell ref="H36:H39"/>
    <mergeCell ref="I36:I39"/>
    <mergeCell ref="J36:J39"/>
    <mergeCell ref="K36:K39"/>
    <mergeCell ref="L36:L39"/>
    <mergeCell ref="M36:M39"/>
    <mergeCell ref="S40:S45"/>
    <mergeCell ref="T40:T45"/>
    <mergeCell ref="U40:U45"/>
    <mergeCell ref="A46:A47"/>
    <mergeCell ref="B46:B47"/>
    <mergeCell ref="C46:C47"/>
    <mergeCell ref="D46:D47"/>
    <mergeCell ref="G46:G47"/>
    <mergeCell ref="K40:K45"/>
    <mergeCell ref="L40:L45"/>
    <mergeCell ref="M40:M45"/>
    <mergeCell ref="N40:N45"/>
    <mergeCell ref="O40:O45"/>
    <mergeCell ref="P40:P45"/>
    <mergeCell ref="T46:T47"/>
    <mergeCell ref="U46:U47"/>
    <mergeCell ref="O46:O47"/>
    <mergeCell ref="P46:P47"/>
    <mergeCell ref="Q46:Q47"/>
    <mergeCell ref="R46:R47"/>
    <mergeCell ref="S46:S47"/>
    <mergeCell ref="A40:A45"/>
    <mergeCell ref="B40:B45"/>
    <mergeCell ref="C40:C45"/>
    <mergeCell ref="N46:N47"/>
    <mergeCell ref="H46:H47"/>
    <mergeCell ref="I46:I47"/>
    <mergeCell ref="J46:J47"/>
    <mergeCell ref="K46:K47"/>
    <mergeCell ref="L46:L47"/>
    <mergeCell ref="M46:M47"/>
    <mergeCell ref="Q40:Q45"/>
    <mergeCell ref="R40:R45"/>
    <mergeCell ref="Q48:Q49"/>
    <mergeCell ref="R48:R49"/>
    <mergeCell ref="S48:S49"/>
    <mergeCell ref="T48:T49"/>
    <mergeCell ref="U48:U49"/>
    <mergeCell ref="A50:D50"/>
    <mergeCell ref="K48:K49"/>
    <mergeCell ref="L48:L49"/>
    <mergeCell ref="M48:M49"/>
    <mergeCell ref="N48:N49"/>
    <mergeCell ref="O48:O49"/>
    <mergeCell ref="P48:P49"/>
    <mergeCell ref="A48:A49"/>
    <mergeCell ref="B48:B49"/>
    <mergeCell ref="C48:C49"/>
    <mergeCell ref="D48:D49"/>
    <mergeCell ref="G48:G49"/>
    <mergeCell ref="H48:H49"/>
    <mergeCell ref="I48:I49"/>
    <mergeCell ref="J48:J49"/>
  </mergeCells>
  <pageMargins left="0.7" right="0.7" top="0.75" bottom="0.75" header="0.3" footer="0.3"/>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A1:W1001"/>
  <sheetViews>
    <sheetView topLeftCell="A28" workbookViewId="0">
      <selection activeCell="E38" sqref="E38"/>
    </sheetView>
  </sheetViews>
  <sheetFormatPr defaultRowHeight="18.600000000000001" x14ac:dyDescent="0.55000000000000004"/>
  <cols>
    <col min="1" max="3" width="20" customWidth="1"/>
    <col min="4" max="4" width="18" customWidth="1"/>
    <col min="5" max="5" width="27" customWidth="1"/>
    <col min="6" max="6" width="14" customWidth="1"/>
    <col min="7" max="8" width="7" customWidth="1"/>
    <col min="9" max="20" width="5" customWidth="1"/>
    <col min="21" max="21" width="7" customWidth="1"/>
  </cols>
  <sheetData>
    <row r="1" spans="1:23" ht="24.6" x14ac:dyDescent="0.7">
      <c r="A1" s="525" t="s">
        <v>0</v>
      </c>
      <c r="B1" s="525"/>
      <c r="C1" s="525"/>
      <c r="D1" s="525"/>
      <c r="E1" s="525"/>
      <c r="F1" s="525"/>
      <c r="G1" s="525"/>
      <c r="H1" s="525"/>
      <c r="I1" s="525"/>
      <c r="J1" s="525"/>
      <c r="K1" s="525"/>
      <c r="L1" s="525"/>
      <c r="M1" s="525"/>
      <c r="N1" s="525"/>
      <c r="O1" s="525"/>
      <c r="P1" s="525"/>
      <c r="Q1" s="525"/>
      <c r="R1" s="525"/>
      <c r="S1" s="525"/>
      <c r="T1" s="525"/>
      <c r="U1" s="525"/>
    </row>
    <row r="2" spans="1:23" ht="21" x14ac:dyDescent="0.6">
      <c r="A2" s="526" t="s">
        <v>1</v>
      </c>
      <c r="B2" s="526"/>
      <c r="C2" s="526"/>
      <c r="D2" s="526"/>
      <c r="E2" s="526"/>
      <c r="F2" s="526"/>
      <c r="G2" s="527"/>
      <c r="H2" s="527"/>
      <c r="I2" s="527"/>
      <c r="J2" s="527"/>
      <c r="K2" s="527"/>
      <c r="L2" s="527"/>
      <c r="M2" s="527"/>
      <c r="N2" s="527"/>
      <c r="O2" s="527"/>
      <c r="P2" s="527"/>
      <c r="Q2" s="527"/>
      <c r="R2" s="527"/>
      <c r="S2" s="527"/>
      <c r="T2" s="527"/>
      <c r="U2" s="527"/>
    </row>
    <row r="3" spans="1:23" ht="21.6" thickBot="1" x14ac:dyDescent="0.65">
      <c r="A3" s="526" t="s">
        <v>2</v>
      </c>
      <c r="B3" s="526"/>
      <c r="C3" s="526"/>
      <c r="D3" s="526"/>
      <c r="E3" s="526"/>
      <c r="F3" s="526"/>
      <c r="G3" s="527"/>
      <c r="H3" s="527"/>
      <c r="I3" s="527"/>
      <c r="J3" s="527"/>
      <c r="K3" s="527"/>
      <c r="L3" s="527"/>
      <c r="M3" s="527"/>
      <c r="N3" s="527"/>
      <c r="O3" s="527"/>
      <c r="P3" s="527"/>
      <c r="Q3" s="527"/>
      <c r="R3" s="527"/>
      <c r="S3" s="527"/>
      <c r="T3" s="527"/>
      <c r="U3" s="527"/>
    </row>
    <row r="4" spans="1:23" x14ac:dyDescent="0.55000000000000004">
      <c r="A4" s="528" t="s">
        <v>3</v>
      </c>
      <c r="B4" s="521" t="s">
        <v>4</v>
      </c>
      <c r="C4" s="521" t="s">
        <v>5</v>
      </c>
      <c r="D4" s="521" t="s">
        <v>6</v>
      </c>
      <c r="E4" s="521" t="s">
        <v>7</v>
      </c>
      <c r="F4" s="521"/>
      <c r="G4" s="521"/>
      <c r="H4" s="521" t="s">
        <v>8</v>
      </c>
      <c r="I4" s="521" t="s">
        <v>9</v>
      </c>
      <c r="J4" s="521"/>
      <c r="K4" s="521"/>
      <c r="L4" s="521"/>
      <c r="M4" s="521"/>
      <c r="N4" s="521"/>
      <c r="O4" s="521"/>
      <c r="P4" s="521"/>
      <c r="Q4" s="521"/>
      <c r="R4" s="521"/>
      <c r="S4" s="521"/>
      <c r="T4" s="521"/>
      <c r="U4" s="523" t="s">
        <v>10</v>
      </c>
    </row>
    <row r="5" spans="1:23" ht="37.799999999999997" thickBot="1" x14ac:dyDescent="0.6">
      <c r="A5" s="529"/>
      <c r="B5" s="522"/>
      <c r="C5" s="522"/>
      <c r="D5" s="522"/>
      <c r="E5" s="7" t="s">
        <v>11</v>
      </c>
      <c r="F5" s="7" t="s">
        <v>12</v>
      </c>
      <c r="G5" s="7" t="s">
        <v>13</v>
      </c>
      <c r="H5" s="522"/>
      <c r="I5" s="8" t="s">
        <v>14</v>
      </c>
      <c r="J5" s="8" t="s">
        <v>15</v>
      </c>
      <c r="K5" s="8" t="s">
        <v>16</v>
      </c>
      <c r="L5" s="8" t="s">
        <v>17</v>
      </c>
      <c r="M5" s="8" t="s">
        <v>18</v>
      </c>
      <c r="N5" s="8" t="s">
        <v>19</v>
      </c>
      <c r="O5" s="8" t="s">
        <v>20</v>
      </c>
      <c r="P5" s="8" t="s">
        <v>21</v>
      </c>
      <c r="Q5" s="8" t="s">
        <v>22</v>
      </c>
      <c r="R5" s="8" t="s">
        <v>23</v>
      </c>
      <c r="S5" s="8" t="s">
        <v>24</v>
      </c>
      <c r="T5" s="8" t="s">
        <v>25</v>
      </c>
      <c r="U5" s="524"/>
    </row>
    <row r="6" spans="1:23" ht="21" x14ac:dyDescent="0.6">
      <c r="A6" s="530" t="s">
        <v>2147</v>
      </c>
      <c r="B6" s="531"/>
      <c r="C6" s="531"/>
      <c r="D6" s="531"/>
      <c r="E6" s="531"/>
      <c r="F6" s="531"/>
      <c r="G6" s="532"/>
      <c r="H6" s="532"/>
      <c r="I6" s="532"/>
      <c r="J6" s="532"/>
      <c r="K6" s="532"/>
      <c r="L6" s="532"/>
      <c r="M6" s="532"/>
      <c r="N6" s="532"/>
      <c r="O6" s="532"/>
      <c r="P6" s="532"/>
      <c r="Q6" s="532"/>
      <c r="R6" s="532"/>
      <c r="S6" s="532"/>
      <c r="T6" s="532"/>
      <c r="U6" s="533"/>
      <c r="V6" s="171" t="s">
        <v>2228</v>
      </c>
      <c r="W6" s="168">
        <f>F122+F47</f>
        <v>3150</v>
      </c>
    </row>
    <row r="7" spans="1:23" ht="162.75" customHeight="1" x14ac:dyDescent="0.55000000000000004">
      <c r="A7" s="510" t="s">
        <v>2146</v>
      </c>
      <c r="B7" s="511" t="s">
        <v>2145</v>
      </c>
      <c r="C7" s="511" t="s">
        <v>2144</v>
      </c>
      <c r="D7" s="511" t="s">
        <v>2143</v>
      </c>
      <c r="E7" s="3" t="s">
        <v>301</v>
      </c>
      <c r="F7" s="5">
        <v>0</v>
      </c>
      <c r="G7" s="512"/>
      <c r="H7" s="512" t="s">
        <v>2142</v>
      </c>
      <c r="I7" s="506"/>
      <c r="J7" s="506"/>
      <c r="K7" s="506"/>
      <c r="L7" s="506"/>
      <c r="M7" s="506"/>
      <c r="N7" s="506"/>
      <c r="O7" s="506"/>
      <c r="P7" s="506"/>
      <c r="Q7" s="506"/>
      <c r="R7" s="507">
        <v>0</v>
      </c>
      <c r="S7" s="506"/>
      <c r="T7" s="506"/>
      <c r="U7" s="508" t="s">
        <v>1894</v>
      </c>
    </row>
    <row r="8" spans="1:23" x14ac:dyDescent="0.55000000000000004">
      <c r="A8" s="510"/>
      <c r="B8" s="511"/>
      <c r="C8" s="511"/>
      <c r="D8" s="511"/>
      <c r="E8" s="4" t="s">
        <v>30</v>
      </c>
      <c r="F8" s="6">
        <v>0</v>
      </c>
      <c r="G8" s="506"/>
      <c r="H8" s="506"/>
      <c r="I8" s="506"/>
      <c r="J8" s="506"/>
      <c r="K8" s="506"/>
      <c r="L8" s="506"/>
      <c r="M8" s="506"/>
      <c r="N8" s="506"/>
      <c r="O8" s="506"/>
      <c r="P8" s="506"/>
      <c r="Q8" s="506"/>
      <c r="R8" s="506"/>
      <c r="S8" s="506"/>
      <c r="T8" s="506"/>
      <c r="U8" s="509"/>
    </row>
    <row r="9" spans="1:23" ht="37.200000000000003" x14ac:dyDescent="0.55000000000000004">
      <c r="A9" s="510" t="s">
        <v>2141</v>
      </c>
      <c r="B9" s="511" t="s">
        <v>2140</v>
      </c>
      <c r="C9" s="511" t="s">
        <v>2139</v>
      </c>
      <c r="D9" s="511" t="s">
        <v>2138</v>
      </c>
      <c r="E9" s="3" t="s">
        <v>2137</v>
      </c>
      <c r="F9" s="5">
        <v>7200</v>
      </c>
      <c r="G9" s="512" t="s">
        <v>1895</v>
      </c>
      <c r="H9" s="512" t="s">
        <v>2136</v>
      </c>
      <c r="I9" s="506"/>
      <c r="J9" s="506"/>
      <c r="K9" s="506"/>
      <c r="L9" s="506"/>
      <c r="M9" s="506"/>
      <c r="N9" s="506"/>
      <c r="O9" s="506"/>
      <c r="P9" s="506"/>
      <c r="Q9" s="506"/>
      <c r="R9" s="507">
        <v>13500</v>
      </c>
      <c r="S9" s="506"/>
      <c r="T9" s="506"/>
      <c r="U9" s="508" t="s">
        <v>1894</v>
      </c>
    </row>
    <row r="10" spans="1:23" ht="111" customHeight="1" x14ac:dyDescent="0.55000000000000004">
      <c r="A10" s="510"/>
      <c r="B10" s="511"/>
      <c r="C10" s="511"/>
      <c r="D10" s="511"/>
      <c r="E10" s="3" t="s">
        <v>2135</v>
      </c>
      <c r="F10" s="5">
        <v>6300</v>
      </c>
      <c r="G10" s="506"/>
      <c r="H10" s="506"/>
      <c r="I10" s="506"/>
      <c r="J10" s="506"/>
      <c r="K10" s="506"/>
      <c r="L10" s="506"/>
      <c r="M10" s="506"/>
      <c r="N10" s="506"/>
      <c r="O10" s="506"/>
      <c r="P10" s="506"/>
      <c r="Q10" s="506"/>
      <c r="R10" s="506"/>
      <c r="S10" s="506"/>
      <c r="T10" s="506"/>
      <c r="U10" s="509"/>
    </row>
    <row r="11" spans="1:23" x14ac:dyDescent="0.55000000000000004">
      <c r="A11" s="510"/>
      <c r="B11" s="511"/>
      <c r="C11" s="511"/>
      <c r="D11" s="511"/>
      <c r="E11" s="4" t="s">
        <v>30</v>
      </c>
      <c r="F11" s="6">
        <v>13500</v>
      </c>
      <c r="G11" s="506"/>
      <c r="H11" s="506"/>
      <c r="I11" s="506"/>
      <c r="J11" s="506"/>
      <c r="K11" s="506"/>
      <c r="L11" s="506"/>
      <c r="M11" s="506"/>
      <c r="N11" s="506"/>
      <c r="O11" s="506"/>
      <c r="P11" s="506"/>
      <c r="Q11" s="506"/>
      <c r="R11" s="506"/>
      <c r="S11" s="506"/>
      <c r="T11" s="506"/>
      <c r="U11" s="509"/>
    </row>
    <row r="12" spans="1:23" ht="37.200000000000003" x14ac:dyDescent="0.55000000000000004">
      <c r="A12" s="510" t="s">
        <v>2134</v>
      </c>
      <c r="B12" s="511" t="s">
        <v>2133</v>
      </c>
      <c r="C12" s="511" t="s">
        <v>2132</v>
      </c>
      <c r="D12" s="511" t="s">
        <v>2131</v>
      </c>
      <c r="E12" s="3" t="s">
        <v>2130</v>
      </c>
      <c r="F12" s="5">
        <v>10400</v>
      </c>
      <c r="G12" s="512" t="s">
        <v>1895</v>
      </c>
      <c r="H12" s="512" t="s">
        <v>155</v>
      </c>
      <c r="I12" s="506"/>
      <c r="J12" s="506"/>
      <c r="K12" s="506"/>
      <c r="L12" s="507">
        <v>33900</v>
      </c>
      <c r="M12" s="506"/>
      <c r="N12" s="506"/>
      <c r="O12" s="506"/>
      <c r="P12" s="506"/>
      <c r="Q12" s="506"/>
      <c r="R12" s="506"/>
      <c r="S12" s="506"/>
      <c r="T12" s="506"/>
      <c r="U12" s="508" t="s">
        <v>1894</v>
      </c>
    </row>
    <row r="13" spans="1:23" ht="37.200000000000003" x14ac:dyDescent="0.55000000000000004">
      <c r="A13" s="510"/>
      <c r="B13" s="511"/>
      <c r="C13" s="511"/>
      <c r="D13" s="511"/>
      <c r="E13" s="3" t="s">
        <v>2129</v>
      </c>
      <c r="F13" s="5">
        <v>9100</v>
      </c>
      <c r="G13" s="506"/>
      <c r="H13" s="506"/>
      <c r="I13" s="506"/>
      <c r="J13" s="506"/>
      <c r="K13" s="506"/>
      <c r="L13" s="506"/>
      <c r="M13" s="506"/>
      <c r="N13" s="506"/>
      <c r="O13" s="506"/>
      <c r="P13" s="506"/>
      <c r="Q13" s="506"/>
      <c r="R13" s="506"/>
      <c r="S13" s="506"/>
      <c r="T13" s="506"/>
      <c r="U13" s="509"/>
    </row>
    <row r="14" spans="1:23" ht="55.8" x14ac:dyDescent="0.55000000000000004">
      <c r="A14" s="510"/>
      <c r="B14" s="511"/>
      <c r="C14" s="511"/>
      <c r="D14" s="511"/>
      <c r="E14" s="3" t="s">
        <v>2128</v>
      </c>
      <c r="F14" s="5">
        <v>3600</v>
      </c>
      <c r="G14" s="506"/>
      <c r="H14" s="506"/>
      <c r="I14" s="506"/>
      <c r="J14" s="506"/>
      <c r="K14" s="506"/>
      <c r="L14" s="506"/>
      <c r="M14" s="506"/>
      <c r="N14" s="506"/>
      <c r="O14" s="506"/>
      <c r="P14" s="506"/>
      <c r="Q14" s="506"/>
      <c r="R14" s="506"/>
      <c r="S14" s="506"/>
      <c r="T14" s="506"/>
      <c r="U14" s="509"/>
    </row>
    <row r="15" spans="1:23" ht="55.8" x14ac:dyDescent="0.55000000000000004">
      <c r="A15" s="510"/>
      <c r="B15" s="511"/>
      <c r="C15" s="511"/>
      <c r="D15" s="511"/>
      <c r="E15" s="3" t="s">
        <v>2127</v>
      </c>
      <c r="F15" s="5">
        <v>10800</v>
      </c>
      <c r="G15" s="506"/>
      <c r="H15" s="506"/>
      <c r="I15" s="506"/>
      <c r="J15" s="506"/>
      <c r="K15" s="506"/>
      <c r="L15" s="506"/>
      <c r="M15" s="506"/>
      <c r="N15" s="506"/>
      <c r="O15" s="506"/>
      <c r="P15" s="506"/>
      <c r="Q15" s="506"/>
      <c r="R15" s="506"/>
      <c r="S15" s="506"/>
      <c r="T15" s="506"/>
      <c r="U15" s="509"/>
    </row>
    <row r="16" spans="1:23" x14ac:dyDescent="0.55000000000000004">
      <c r="A16" s="510"/>
      <c r="B16" s="511"/>
      <c r="C16" s="511"/>
      <c r="D16" s="511"/>
      <c r="E16" s="4" t="s">
        <v>30</v>
      </c>
      <c r="F16" s="6">
        <v>33900</v>
      </c>
      <c r="G16" s="506"/>
      <c r="H16" s="506"/>
      <c r="I16" s="506"/>
      <c r="J16" s="506"/>
      <c r="K16" s="506"/>
      <c r="L16" s="506"/>
      <c r="M16" s="506"/>
      <c r="N16" s="506"/>
      <c r="O16" s="506"/>
      <c r="P16" s="506"/>
      <c r="Q16" s="506"/>
      <c r="R16" s="506"/>
      <c r="S16" s="506"/>
      <c r="T16" s="506"/>
      <c r="U16" s="509"/>
    </row>
    <row r="17" spans="1:21" ht="37.200000000000003" x14ac:dyDescent="0.55000000000000004">
      <c r="A17" s="510" t="s">
        <v>2126</v>
      </c>
      <c r="B17" s="511" t="s">
        <v>2125</v>
      </c>
      <c r="C17" s="511" t="s">
        <v>2124</v>
      </c>
      <c r="D17" s="511" t="s">
        <v>2123</v>
      </c>
      <c r="E17" s="3" t="s">
        <v>2122</v>
      </c>
      <c r="F17" s="5">
        <v>28800</v>
      </c>
      <c r="G17" s="512" t="s">
        <v>1895</v>
      </c>
      <c r="H17" s="512" t="s">
        <v>155</v>
      </c>
      <c r="I17" s="506"/>
      <c r="J17" s="506"/>
      <c r="K17" s="506"/>
      <c r="L17" s="507">
        <v>87500</v>
      </c>
      <c r="M17" s="506"/>
      <c r="N17" s="506"/>
      <c r="O17" s="506"/>
      <c r="P17" s="506"/>
      <c r="Q17" s="506"/>
      <c r="R17" s="506"/>
      <c r="S17" s="506"/>
      <c r="T17" s="506"/>
      <c r="U17" s="508" t="s">
        <v>1894</v>
      </c>
    </row>
    <row r="18" spans="1:21" ht="55.8" x14ac:dyDescent="0.55000000000000004">
      <c r="A18" s="510"/>
      <c r="B18" s="511"/>
      <c r="C18" s="511"/>
      <c r="D18" s="511"/>
      <c r="E18" s="3" t="s">
        <v>2121</v>
      </c>
      <c r="F18" s="5">
        <v>25200</v>
      </c>
      <c r="G18" s="506"/>
      <c r="H18" s="506"/>
      <c r="I18" s="506"/>
      <c r="J18" s="506"/>
      <c r="K18" s="506"/>
      <c r="L18" s="506"/>
      <c r="M18" s="506"/>
      <c r="N18" s="506"/>
      <c r="O18" s="506"/>
      <c r="P18" s="506"/>
      <c r="Q18" s="506"/>
      <c r="R18" s="506"/>
      <c r="S18" s="506"/>
      <c r="T18" s="506"/>
      <c r="U18" s="509"/>
    </row>
    <row r="19" spans="1:21" ht="55.8" x14ac:dyDescent="0.55000000000000004">
      <c r="A19" s="510"/>
      <c r="B19" s="511"/>
      <c r="C19" s="511"/>
      <c r="D19" s="511"/>
      <c r="E19" s="3" t="s">
        <v>2120</v>
      </c>
      <c r="F19" s="5">
        <v>5400</v>
      </c>
      <c r="G19" s="506"/>
      <c r="H19" s="506"/>
      <c r="I19" s="506"/>
      <c r="J19" s="506"/>
      <c r="K19" s="506"/>
      <c r="L19" s="506"/>
      <c r="M19" s="506"/>
      <c r="N19" s="506"/>
      <c r="O19" s="506"/>
      <c r="P19" s="506"/>
      <c r="Q19" s="506"/>
      <c r="R19" s="506"/>
      <c r="S19" s="506"/>
      <c r="T19" s="506"/>
      <c r="U19" s="509"/>
    </row>
    <row r="20" spans="1:21" ht="55.8" x14ac:dyDescent="0.55000000000000004">
      <c r="A20" s="510"/>
      <c r="B20" s="511"/>
      <c r="C20" s="511"/>
      <c r="D20" s="511"/>
      <c r="E20" s="3" t="s">
        <v>2119</v>
      </c>
      <c r="F20" s="5">
        <v>10800</v>
      </c>
      <c r="G20" s="506"/>
      <c r="H20" s="506"/>
      <c r="I20" s="506"/>
      <c r="J20" s="506"/>
      <c r="K20" s="506"/>
      <c r="L20" s="506"/>
      <c r="M20" s="506"/>
      <c r="N20" s="506"/>
      <c r="O20" s="506"/>
      <c r="P20" s="506"/>
      <c r="Q20" s="506"/>
      <c r="R20" s="506"/>
      <c r="S20" s="506"/>
      <c r="T20" s="506"/>
      <c r="U20" s="509"/>
    </row>
    <row r="21" spans="1:21" ht="55.8" x14ac:dyDescent="0.55000000000000004">
      <c r="A21" s="510"/>
      <c r="B21" s="511"/>
      <c r="C21" s="511"/>
      <c r="D21" s="511"/>
      <c r="E21" s="3" t="s">
        <v>2118</v>
      </c>
      <c r="F21" s="5">
        <v>16200</v>
      </c>
      <c r="G21" s="506"/>
      <c r="H21" s="506"/>
      <c r="I21" s="506"/>
      <c r="J21" s="506"/>
      <c r="K21" s="506"/>
      <c r="L21" s="506"/>
      <c r="M21" s="506"/>
      <c r="N21" s="506"/>
      <c r="O21" s="506"/>
      <c r="P21" s="506"/>
      <c r="Q21" s="506"/>
      <c r="R21" s="506"/>
      <c r="S21" s="506"/>
      <c r="T21" s="506"/>
      <c r="U21" s="509"/>
    </row>
    <row r="22" spans="1:21" ht="43.5" customHeight="1" x14ac:dyDescent="0.55000000000000004">
      <c r="A22" s="510"/>
      <c r="B22" s="511"/>
      <c r="C22" s="511"/>
      <c r="D22" s="511"/>
      <c r="E22" s="3" t="s">
        <v>2117</v>
      </c>
      <c r="F22" s="5">
        <v>1100</v>
      </c>
      <c r="G22" s="506"/>
      <c r="H22" s="506"/>
      <c r="I22" s="506"/>
      <c r="J22" s="506"/>
      <c r="K22" s="506"/>
      <c r="L22" s="506"/>
      <c r="M22" s="506"/>
      <c r="N22" s="506"/>
      <c r="O22" s="506"/>
      <c r="P22" s="506"/>
      <c r="Q22" s="506"/>
      <c r="R22" s="506"/>
      <c r="S22" s="506"/>
      <c r="T22" s="506"/>
      <c r="U22" s="509"/>
    </row>
    <row r="23" spans="1:21" x14ac:dyDescent="0.55000000000000004">
      <c r="A23" s="510"/>
      <c r="B23" s="511"/>
      <c r="C23" s="511"/>
      <c r="D23" s="511"/>
      <c r="E23" s="4" t="s">
        <v>30</v>
      </c>
      <c r="F23" s="6">
        <v>87500</v>
      </c>
      <c r="G23" s="506"/>
      <c r="H23" s="506"/>
      <c r="I23" s="506"/>
      <c r="J23" s="506"/>
      <c r="K23" s="506"/>
      <c r="L23" s="506"/>
      <c r="M23" s="506"/>
      <c r="N23" s="506"/>
      <c r="O23" s="506"/>
      <c r="P23" s="506"/>
      <c r="Q23" s="506"/>
      <c r="R23" s="506"/>
      <c r="S23" s="506"/>
      <c r="T23" s="506"/>
      <c r="U23" s="509"/>
    </row>
    <row r="24" spans="1:21" ht="55.8" x14ac:dyDescent="0.55000000000000004">
      <c r="A24" s="510" t="s">
        <v>2116</v>
      </c>
      <c r="B24" s="511" t="s">
        <v>2115</v>
      </c>
      <c r="C24" s="511" t="s">
        <v>2114</v>
      </c>
      <c r="D24" s="511" t="s">
        <v>2113</v>
      </c>
      <c r="E24" s="3" t="s">
        <v>2112</v>
      </c>
      <c r="F24" s="5">
        <v>3000</v>
      </c>
      <c r="G24" s="512" t="s">
        <v>1895</v>
      </c>
      <c r="H24" s="512" t="s">
        <v>1696</v>
      </c>
      <c r="I24" s="506"/>
      <c r="J24" s="506"/>
      <c r="K24" s="506"/>
      <c r="L24" s="506"/>
      <c r="M24" s="506"/>
      <c r="N24" s="506"/>
      <c r="O24" s="506"/>
      <c r="P24" s="506"/>
      <c r="Q24" s="507">
        <v>60600</v>
      </c>
      <c r="R24" s="506"/>
      <c r="S24" s="506"/>
      <c r="T24" s="506"/>
      <c r="U24" s="508" t="s">
        <v>1894</v>
      </c>
    </row>
    <row r="25" spans="1:21" ht="55.8" x14ac:dyDescent="0.55000000000000004">
      <c r="A25" s="510"/>
      <c r="B25" s="511"/>
      <c r="C25" s="511"/>
      <c r="D25" s="511"/>
      <c r="E25" s="3" t="s">
        <v>2111</v>
      </c>
      <c r="F25" s="5">
        <v>6000</v>
      </c>
      <c r="G25" s="506"/>
      <c r="H25" s="506"/>
      <c r="I25" s="506"/>
      <c r="J25" s="506"/>
      <c r="K25" s="506"/>
      <c r="L25" s="506"/>
      <c r="M25" s="506"/>
      <c r="N25" s="506"/>
      <c r="O25" s="506"/>
      <c r="P25" s="506"/>
      <c r="Q25" s="506"/>
      <c r="R25" s="506"/>
      <c r="S25" s="506"/>
      <c r="T25" s="506"/>
      <c r="U25" s="509"/>
    </row>
    <row r="26" spans="1:21" ht="37.200000000000003" x14ac:dyDescent="0.55000000000000004">
      <c r="A26" s="510"/>
      <c r="B26" s="511"/>
      <c r="C26" s="511"/>
      <c r="D26" s="511"/>
      <c r="E26" s="3" t="s">
        <v>2110</v>
      </c>
      <c r="F26" s="5">
        <v>3600</v>
      </c>
      <c r="G26" s="506"/>
      <c r="H26" s="506"/>
      <c r="I26" s="506"/>
      <c r="J26" s="506"/>
      <c r="K26" s="506"/>
      <c r="L26" s="506"/>
      <c r="M26" s="506"/>
      <c r="N26" s="506"/>
      <c r="O26" s="506"/>
      <c r="P26" s="506"/>
      <c r="Q26" s="506"/>
      <c r="R26" s="506"/>
      <c r="S26" s="506"/>
      <c r="T26" s="506"/>
      <c r="U26" s="509"/>
    </row>
    <row r="27" spans="1:21" ht="37.200000000000003" x14ac:dyDescent="0.55000000000000004">
      <c r="A27" s="510"/>
      <c r="B27" s="511"/>
      <c r="C27" s="511"/>
      <c r="D27" s="511"/>
      <c r="E27" s="3" t="s">
        <v>2109</v>
      </c>
      <c r="F27" s="5">
        <v>14400</v>
      </c>
      <c r="G27" s="506"/>
      <c r="H27" s="506"/>
      <c r="I27" s="506"/>
      <c r="J27" s="506"/>
      <c r="K27" s="506"/>
      <c r="L27" s="506"/>
      <c r="M27" s="506"/>
      <c r="N27" s="506"/>
      <c r="O27" s="506"/>
      <c r="P27" s="506"/>
      <c r="Q27" s="506"/>
      <c r="R27" s="506"/>
      <c r="S27" s="506"/>
      <c r="T27" s="506"/>
      <c r="U27" s="509"/>
    </row>
    <row r="28" spans="1:21" ht="37.200000000000003" x14ac:dyDescent="0.55000000000000004">
      <c r="A28" s="510"/>
      <c r="B28" s="511"/>
      <c r="C28" s="511"/>
      <c r="D28" s="511"/>
      <c r="E28" s="3" t="s">
        <v>2108</v>
      </c>
      <c r="F28" s="5">
        <v>3600</v>
      </c>
      <c r="G28" s="506"/>
      <c r="H28" s="506"/>
      <c r="I28" s="506"/>
      <c r="J28" s="506"/>
      <c r="K28" s="506"/>
      <c r="L28" s="506"/>
      <c r="M28" s="506"/>
      <c r="N28" s="506"/>
      <c r="O28" s="506"/>
      <c r="P28" s="506"/>
      <c r="Q28" s="506"/>
      <c r="R28" s="506"/>
      <c r="S28" s="506"/>
      <c r="T28" s="506"/>
      <c r="U28" s="509"/>
    </row>
    <row r="29" spans="1:21" ht="37.200000000000003" x14ac:dyDescent="0.55000000000000004">
      <c r="A29" s="510"/>
      <c r="B29" s="511"/>
      <c r="C29" s="511"/>
      <c r="D29" s="511"/>
      <c r="E29" s="3" t="s">
        <v>2107</v>
      </c>
      <c r="F29" s="5">
        <v>16000</v>
      </c>
      <c r="G29" s="506"/>
      <c r="H29" s="506"/>
      <c r="I29" s="506"/>
      <c r="J29" s="506"/>
      <c r="K29" s="506"/>
      <c r="L29" s="506"/>
      <c r="M29" s="506"/>
      <c r="N29" s="506"/>
      <c r="O29" s="506"/>
      <c r="P29" s="506"/>
      <c r="Q29" s="506"/>
      <c r="R29" s="506"/>
      <c r="S29" s="506"/>
      <c r="T29" s="506"/>
      <c r="U29" s="509"/>
    </row>
    <row r="30" spans="1:21" ht="42" customHeight="1" x14ac:dyDescent="0.55000000000000004">
      <c r="A30" s="510"/>
      <c r="B30" s="511"/>
      <c r="C30" s="511"/>
      <c r="D30" s="511"/>
      <c r="E30" s="3" t="s">
        <v>2106</v>
      </c>
      <c r="F30" s="5">
        <v>14000</v>
      </c>
      <c r="G30" s="506"/>
      <c r="H30" s="506"/>
      <c r="I30" s="506"/>
      <c r="J30" s="506"/>
      <c r="K30" s="506"/>
      <c r="L30" s="506"/>
      <c r="M30" s="506"/>
      <c r="N30" s="506"/>
      <c r="O30" s="506"/>
      <c r="P30" s="506"/>
      <c r="Q30" s="506"/>
      <c r="R30" s="506"/>
      <c r="S30" s="506"/>
      <c r="T30" s="506"/>
      <c r="U30" s="509"/>
    </row>
    <row r="31" spans="1:21" x14ac:dyDescent="0.55000000000000004">
      <c r="A31" s="510"/>
      <c r="B31" s="511"/>
      <c r="C31" s="511"/>
      <c r="D31" s="511"/>
      <c r="E31" s="4" t="s">
        <v>30</v>
      </c>
      <c r="F31" s="6">
        <v>60600</v>
      </c>
      <c r="G31" s="506"/>
      <c r="H31" s="506"/>
      <c r="I31" s="506"/>
      <c r="J31" s="506"/>
      <c r="K31" s="506"/>
      <c r="L31" s="506"/>
      <c r="M31" s="506"/>
      <c r="N31" s="506"/>
      <c r="O31" s="506"/>
      <c r="P31" s="506"/>
      <c r="Q31" s="506"/>
      <c r="R31" s="506"/>
      <c r="S31" s="506"/>
      <c r="T31" s="506"/>
      <c r="U31" s="509"/>
    </row>
    <row r="32" spans="1:21" ht="74.400000000000006" x14ac:dyDescent="0.55000000000000004">
      <c r="A32" s="510" t="s">
        <v>2105</v>
      </c>
      <c r="B32" s="511" t="s">
        <v>2104</v>
      </c>
      <c r="C32" s="511" t="s">
        <v>2103</v>
      </c>
      <c r="D32" s="511" t="s">
        <v>2102</v>
      </c>
      <c r="E32" s="3" t="s">
        <v>2101</v>
      </c>
      <c r="F32" s="5">
        <v>8400</v>
      </c>
      <c r="G32" s="512" t="s">
        <v>1895</v>
      </c>
      <c r="H32" s="512" t="s">
        <v>2100</v>
      </c>
      <c r="I32" s="506"/>
      <c r="J32" s="506"/>
      <c r="K32" s="506"/>
      <c r="L32" s="506"/>
      <c r="M32" s="506"/>
      <c r="N32" s="506"/>
      <c r="O32" s="506"/>
      <c r="P32" s="506"/>
      <c r="Q32" s="506"/>
      <c r="R32" s="507">
        <v>9600</v>
      </c>
      <c r="S32" s="506"/>
      <c r="T32" s="506"/>
      <c r="U32" s="508" t="s">
        <v>1894</v>
      </c>
    </row>
    <row r="33" spans="1:21" ht="54" customHeight="1" x14ac:dyDescent="0.55000000000000004">
      <c r="A33" s="510"/>
      <c r="B33" s="511"/>
      <c r="C33" s="511"/>
      <c r="D33" s="511"/>
      <c r="E33" s="3" t="s">
        <v>2099</v>
      </c>
      <c r="F33" s="5">
        <v>1200</v>
      </c>
      <c r="G33" s="506"/>
      <c r="H33" s="506"/>
      <c r="I33" s="506"/>
      <c r="J33" s="506"/>
      <c r="K33" s="506"/>
      <c r="L33" s="506"/>
      <c r="M33" s="506"/>
      <c r="N33" s="506"/>
      <c r="O33" s="506"/>
      <c r="P33" s="506"/>
      <c r="Q33" s="506"/>
      <c r="R33" s="506"/>
      <c r="S33" s="506"/>
      <c r="T33" s="506"/>
      <c r="U33" s="509"/>
    </row>
    <row r="34" spans="1:21" x14ac:dyDescent="0.55000000000000004">
      <c r="A34" s="510"/>
      <c r="B34" s="511"/>
      <c r="C34" s="511"/>
      <c r="D34" s="511"/>
      <c r="E34" s="4" t="s">
        <v>30</v>
      </c>
      <c r="F34" s="6">
        <v>9600</v>
      </c>
      <c r="G34" s="506"/>
      <c r="H34" s="506"/>
      <c r="I34" s="506"/>
      <c r="J34" s="506"/>
      <c r="K34" s="506"/>
      <c r="L34" s="506"/>
      <c r="M34" s="506"/>
      <c r="N34" s="506"/>
      <c r="O34" s="506"/>
      <c r="P34" s="506"/>
      <c r="Q34" s="506"/>
      <c r="R34" s="506"/>
      <c r="S34" s="506"/>
      <c r="T34" s="506"/>
      <c r="U34" s="509"/>
    </row>
    <row r="35" spans="1:21" ht="37.799999999999997" x14ac:dyDescent="0.55000000000000004">
      <c r="A35" s="515" t="s">
        <v>2098</v>
      </c>
      <c r="B35" s="516"/>
      <c r="C35" s="516"/>
      <c r="D35" s="516"/>
      <c r="E35" s="104" t="s">
        <v>66</v>
      </c>
      <c r="F35" s="105">
        <v>205100</v>
      </c>
      <c r="G35" s="106"/>
      <c r="H35" s="106"/>
      <c r="I35" s="107">
        <f t="shared" ref="I35:T35" si="0">SUM(I7:I34)</f>
        <v>0</v>
      </c>
      <c r="J35" s="107">
        <f t="shared" si="0"/>
        <v>0</v>
      </c>
      <c r="K35" s="107">
        <f t="shared" si="0"/>
        <v>0</v>
      </c>
      <c r="L35" s="107">
        <f t="shared" si="0"/>
        <v>121400</v>
      </c>
      <c r="M35" s="107">
        <f t="shared" si="0"/>
        <v>0</v>
      </c>
      <c r="N35" s="107">
        <f t="shared" si="0"/>
        <v>0</v>
      </c>
      <c r="O35" s="107">
        <f t="shared" si="0"/>
        <v>0</v>
      </c>
      <c r="P35" s="107">
        <f t="shared" si="0"/>
        <v>0</v>
      </c>
      <c r="Q35" s="107">
        <f t="shared" si="0"/>
        <v>60600</v>
      </c>
      <c r="R35" s="107">
        <f t="shared" si="0"/>
        <v>23100</v>
      </c>
      <c r="S35" s="107">
        <f t="shared" si="0"/>
        <v>0</v>
      </c>
      <c r="T35" s="107">
        <f t="shared" si="0"/>
        <v>0</v>
      </c>
      <c r="U35" s="108"/>
    </row>
    <row r="36" spans="1:21" x14ac:dyDescent="0.55000000000000004">
      <c r="A36" s="114"/>
      <c r="B36" s="115"/>
      <c r="C36" s="115"/>
      <c r="D36" s="115"/>
      <c r="E36" s="116"/>
      <c r="F36" s="117"/>
      <c r="G36" s="118"/>
      <c r="H36" s="118"/>
      <c r="I36" s="119"/>
      <c r="J36" s="119"/>
      <c r="K36" s="119"/>
      <c r="L36" s="119"/>
      <c r="M36" s="119"/>
      <c r="N36" s="119"/>
      <c r="O36" s="119"/>
      <c r="P36" s="119"/>
      <c r="Q36" s="119"/>
      <c r="R36" s="119"/>
      <c r="S36" s="119"/>
      <c r="T36" s="119"/>
      <c r="U36" s="120"/>
    </row>
    <row r="37" spans="1:21" ht="21" x14ac:dyDescent="0.55000000000000004">
      <c r="A37" s="517" t="s">
        <v>267</v>
      </c>
      <c r="B37" s="518"/>
      <c r="C37" s="518"/>
      <c r="D37" s="518"/>
      <c r="E37" s="518"/>
      <c r="F37" s="518"/>
      <c r="G37" s="519"/>
      <c r="H37" s="519"/>
      <c r="I37" s="519"/>
      <c r="J37" s="519"/>
      <c r="K37" s="519"/>
      <c r="L37" s="519"/>
      <c r="M37" s="519"/>
      <c r="N37" s="519"/>
      <c r="O37" s="519"/>
      <c r="P37" s="519"/>
      <c r="Q37" s="519"/>
      <c r="R37" s="519"/>
      <c r="S37" s="519"/>
      <c r="T37" s="519"/>
      <c r="U37" s="520"/>
    </row>
    <row r="38" spans="1:21" ht="181.5" customHeight="1" x14ac:dyDescent="0.55000000000000004">
      <c r="A38" s="510" t="s">
        <v>2097</v>
      </c>
      <c r="B38" s="511" t="s">
        <v>2096</v>
      </c>
      <c r="C38" s="511" t="s">
        <v>2095</v>
      </c>
      <c r="D38" s="511" t="s">
        <v>2094</v>
      </c>
      <c r="E38" s="3" t="s">
        <v>1101</v>
      </c>
      <c r="F38" s="5">
        <v>0</v>
      </c>
      <c r="G38" s="512"/>
      <c r="H38" s="512" t="s">
        <v>97</v>
      </c>
      <c r="I38" s="507">
        <v>0</v>
      </c>
      <c r="J38" s="506"/>
      <c r="K38" s="506"/>
      <c r="L38" s="506"/>
      <c r="M38" s="506"/>
      <c r="N38" s="506"/>
      <c r="O38" s="506"/>
      <c r="P38" s="506"/>
      <c r="Q38" s="506"/>
      <c r="R38" s="506"/>
      <c r="S38" s="506"/>
      <c r="T38" s="506"/>
      <c r="U38" s="508" t="s">
        <v>1963</v>
      </c>
    </row>
    <row r="39" spans="1:21" x14ac:dyDescent="0.55000000000000004">
      <c r="A39" s="510"/>
      <c r="B39" s="511"/>
      <c r="C39" s="511"/>
      <c r="D39" s="511"/>
      <c r="E39" s="4" t="s">
        <v>30</v>
      </c>
      <c r="F39" s="6">
        <v>0</v>
      </c>
      <c r="G39" s="506"/>
      <c r="H39" s="506"/>
      <c r="I39" s="506"/>
      <c r="J39" s="506"/>
      <c r="K39" s="506"/>
      <c r="L39" s="506"/>
      <c r="M39" s="506"/>
      <c r="N39" s="506"/>
      <c r="O39" s="506"/>
      <c r="P39" s="506"/>
      <c r="Q39" s="506"/>
      <c r="R39" s="506"/>
      <c r="S39" s="506"/>
      <c r="T39" s="506"/>
      <c r="U39" s="509"/>
    </row>
    <row r="40" spans="1:21" ht="113.25" customHeight="1" x14ac:dyDescent="0.55000000000000004">
      <c r="A40" s="510" t="s">
        <v>2093</v>
      </c>
      <c r="B40" s="511" t="s">
        <v>2092</v>
      </c>
      <c r="C40" s="511" t="s">
        <v>2091</v>
      </c>
      <c r="D40" s="511" t="s">
        <v>2090</v>
      </c>
      <c r="E40" s="3" t="s">
        <v>333</v>
      </c>
      <c r="F40" s="5">
        <v>2100</v>
      </c>
      <c r="G40" s="512" t="s">
        <v>1518</v>
      </c>
      <c r="H40" s="512" t="s">
        <v>97</v>
      </c>
      <c r="I40" s="507">
        <v>2100</v>
      </c>
      <c r="J40" s="506"/>
      <c r="K40" s="506"/>
      <c r="L40" s="506"/>
      <c r="M40" s="506"/>
      <c r="N40" s="506"/>
      <c r="O40" s="506"/>
      <c r="P40" s="506"/>
      <c r="Q40" s="506"/>
      <c r="R40" s="506"/>
      <c r="S40" s="506"/>
      <c r="T40" s="506"/>
      <c r="U40" s="508" t="s">
        <v>1963</v>
      </c>
    </row>
    <row r="41" spans="1:21" x14ac:dyDescent="0.55000000000000004">
      <c r="A41" s="510"/>
      <c r="B41" s="511"/>
      <c r="C41" s="511"/>
      <c r="D41" s="511"/>
      <c r="E41" s="4" t="s">
        <v>30</v>
      </c>
      <c r="F41" s="6">
        <v>2100</v>
      </c>
      <c r="G41" s="506"/>
      <c r="H41" s="506"/>
      <c r="I41" s="506"/>
      <c r="J41" s="506"/>
      <c r="K41" s="506"/>
      <c r="L41" s="506"/>
      <c r="M41" s="506"/>
      <c r="N41" s="506"/>
      <c r="O41" s="506"/>
      <c r="P41" s="506"/>
      <c r="Q41" s="506"/>
      <c r="R41" s="506"/>
      <c r="S41" s="506"/>
      <c r="T41" s="506"/>
      <c r="U41" s="509"/>
    </row>
    <row r="42" spans="1:21" ht="116.25" customHeight="1" x14ac:dyDescent="0.55000000000000004">
      <c r="A42" s="510" t="s">
        <v>2089</v>
      </c>
      <c r="B42" s="511" t="s">
        <v>2088</v>
      </c>
      <c r="C42" s="511" t="s">
        <v>2087</v>
      </c>
      <c r="D42" s="511" t="s">
        <v>2086</v>
      </c>
      <c r="E42" s="3" t="s">
        <v>1101</v>
      </c>
      <c r="F42" s="5">
        <v>0</v>
      </c>
      <c r="G42" s="512"/>
      <c r="H42" s="512" t="s">
        <v>2085</v>
      </c>
      <c r="I42" s="506"/>
      <c r="J42" s="506"/>
      <c r="K42" s="506"/>
      <c r="L42" s="506"/>
      <c r="M42" s="506"/>
      <c r="N42" s="506"/>
      <c r="O42" s="507">
        <v>0</v>
      </c>
      <c r="P42" s="506"/>
      <c r="Q42" s="506"/>
      <c r="R42" s="506"/>
      <c r="S42" s="506"/>
      <c r="T42" s="506"/>
      <c r="U42" s="508" t="s">
        <v>1963</v>
      </c>
    </row>
    <row r="43" spans="1:21" x14ac:dyDescent="0.55000000000000004">
      <c r="A43" s="510"/>
      <c r="B43" s="511"/>
      <c r="C43" s="511"/>
      <c r="D43" s="511"/>
      <c r="E43" s="4" t="s">
        <v>30</v>
      </c>
      <c r="F43" s="6">
        <v>0</v>
      </c>
      <c r="G43" s="506"/>
      <c r="H43" s="506"/>
      <c r="I43" s="506"/>
      <c r="J43" s="506"/>
      <c r="K43" s="506"/>
      <c r="L43" s="506"/>
      <c r="M43" s="506"/>
      <c r="N43" s="506"/>
      <c r="O43" s="506"/>
      <c r="P43" s="506"/>
      <c r="Q43" s="506"/>
      <c r="R43" s="506"/>
      <c r="S43" s="506"/>
      <c r="T43" s="506"/>
      <c r="U43" s="509"/>
    </row>
    <row r="44" spans="1:21" ht="202.5" customHeight="1" x14ac:dyDescent="0.55000000000000004">
      <c r="A44" s="510" t="s">
        <v>2084</v>
      </c>
      <c r="B44" s="511" t="s">
        <v>2083</v>
      </c>
      <c r="C44" s="511" t="s">
        <v>2082</v>
      </c>
      <c r="D44" s="511" t="s">
        <v>2081</v>
      </c>
      <c r="E44" s="3" t="s">
        <v>1101</v>
      </c>
      <c r="F44" s="5">
        <v>0</v>
      </c>
      <c r="G44" s="512"/>
      <c r="H44" s="512" t="s">
        <v>134</v>
      </c>
      <c r="I44" s="506"/>
      <c r="J44" s="506"/>
      <c r="K44" s="507">
        <v>0</v>
      </c>
      <c r="L44" s="506"/>
      <c r="M44" s="506"/>
      <c r="N44" s="506"/>
      <c r="O44" s="506"/>
      <c r="P44" s="506"/>
      <c r="Q44" s="506"/>
      <c r="R44" s="506"/>
      <c r="S44" s="506"/>
      <c r="T44" s="506"/>
      <c r="U44" s="508" t="s">
        <v>1963</v>
      </c>
    </row>
    <row r="45" spans="1:21" x14ac:dyDescent="0.55000000000000004">
      <c r="A45" s="510"/>
      <c r="B45" s="511"/>
      <c r="C45" s="511"/>
      <c r="D45" s="511"/>
      <c r="E45" s="4" t="s">
        <v>30</v>
      </c>
      <c r="F45" s="6">
        <v>0</v>
      </c>
      <c r="G45" s="506"/>
      <c r="H45" s="506"/>
      <c r="I45" s="506"/>
      <c r="J45" s="506"/>
      <c r="K45" s="506"/>
      <c r="L45" s="506"/>
      <c r="M45" s="506"/>
      <c r="N45" s="506"/>
      <c r="O45" s="506"/>
      <c r="P45" s="506"/>
      <c r="Q45" s="506"/>
      <c r="R45" s="506"/>
      <c r="S45" s="506"/>
      <c r="T45" s="506"/>
      <c r="U45" s="509"/>
    </row>
    <row r="46" spans="1:21" ht="106.5" customHeight="1" x14ac:dyDescent="0.55000000000000004">
      <c r="A46" s="514" t="s">
        <v>2080</v>
      </c>
      <c r="B46" s="511" t="s">
        <v>2079</v>
      </c>
      <c r="C46" s="511" t="s">
        <v>2078</v>
      </c>
      <c r="D46" s="511" t="s">
        <v>2077</v>
      </c>
      <c r="E46" s="3" t="s">
        <v>1419</v>
      </c>
      <c r="F46" s="5">
        <v>2100</v>
      </c>
      <c r="G46" s="512" t="s">
        <v>1518</v>
      </c>
      <c r="H46" s="512" t="s">
        <v>640</v>
      </c>
      <c r="I46" s="506"/>
      <c r="J46" s="506"/>
      <c r="K46" s="506"/>
      <c r="L46" s="506"/>
      <c r="M46" s="506"/>
      <c r="N46" s="506"/>
      <c r="O46" s="506"/>
      <c r="P46" s="507">
        <v>2100</v>
      </c>
      <c r="Q46" s="506"/>
      <c r="R46" s="506"/>
      <c r="S46" s="506"/>
      <c r="T46" s="506"/>
      <c r="U46" s="508" t="s">
        <v>1963</v>
      </c>
    </row>
    <row r="47" spans="1:21" x14ac:dyDescent="0.55000000000000004">
      <c r="A47" s="514"/>
      <c r="B47" s="511"/>
      <c r="C47" s="511"/>
      <c r="D47" s="511"/>
      <c r="E47" s="4" t="s">
        <v>30</v>
      </c>
      <c r="F47" s="6">
        <v>2100</v>
      </c>
      <c r="G47" s="506"/>
      <c r="H47" s="506"/>
      <c r="I47" s="506"/>
      <c r="J47" s="506"/>
      <c r="K47" s="506"/>
      <c r="L47" s="506"/>
      <c r="M47" s="506"/>
      <c r="N47" s="506"/>
      <c r="O47" s="506"/>
      <c r="P47" s="506"/>
      <c r="Q47" s="506"/>
      <c r="R47" s="506"/>
      <c r="S47" s="506"/>
      <c r="T47" s="506"/>
      <c r="U47" s="509"/>
    </row>
    <row r="48" spans="1:21" ht="90" customHeight="1" x14ac:dyDescent="0.55000000000000004">
      <c r="A48" s="510" t="s">
        <v>2076</v>
      </c>
      <c r="B48" s="511" t="s">
        <v>2075</v>
      </c>
      <c r="C48" s="511" t="s">
        <v>2074</v>
      </c>
      <c r="D48" s="511" t="s">
        <v>2073</v>
      </c>
      <c r="E48" s="3" t="s">
        <v>1101</v>
      </c>
      <c r="F48" s="5">
        <v>0</v>
      </c>
      <c r="G48" s="512"/>
      <c r="H48" s="512" t="s">
        <v>682</v>
      </c>
      <c r="I48" s="506"/>
      <c r="J48" s="506"/>
      <c r="K48" s="506"/>
      <c r="L48" s="506"/>
      <c r="M48" s="506"/>
      <c r="N48" s="506"/>
      <c r="O48" s="506"/>
      <c r="P48" s="506"/>
      <c r="Q48" s="507">
        <v>0</v>
      </c>
      <c r="R48" s="506"/>
      <c r="S48" s="506"/>
      <c r="T48" s="506"/>
      <c r="U48" s="508" t="s">
        <v>1963</v>
      </c>
    </row>
    <row r="49" spans="1:21" x14ac:dyDescent="0.55000000000000004">
      <c r="A49" s="510"/>
      <c r="B49" s="511"/>
      <c r="C49" s="511"/>
      <c r="D49" s="511"/>
      <c r="E49" s="4" t="s">
        <v>30</v>
      </c>
      <c r="F49" s="6">
        <v>0</v>
      </c>
      <c r="G49" s="506"/>
      <c r="H49" s="506"/>
      <c r="I49" s="506"/>
      <c r="J49" s="506"/>
      <c r="K49" s="506"/>
      <c r="L49" s="506"/>
      <c r="M49" s="506"/>
      <c r="N49" s="506"/>
      <c r="O49" s="506"/>
      <c r="P49" s="506"/>
      <c r="Q49" s="506"/>
      <c r="R49" s="506"/>
      <c r="S49" s="506"/>
      <c r="T49" s="506"/>
      <c r="U49" s="509"/>
    </row>
    <row r="50" spans="1:21" ht="28.2" x14ac:dyDescent="0.55000000000000004">
      <c r="A50" s="515" t="s">
        <v>2072</v>
      </c>
      <c r="B50" s="516"/>
      <c r="C50" s="516"/>
      <c r="D50" s="516"/>
      <c r="E50" s="104" t="s">
        <v>66</v>
      </c>
      <c r="F50" s="105">
        <v>4200</v>
      </c>
      <c r="G50" s="106"/>
      <c r="H50" s="106"/>
      <c r="I50" s="107">
        <f>SUM(I38:I49)</f>
        <v>2100</v>
      </c>
      <c r="J50" s="107">
        <f t="shared" ref="J50:U50" si="1">SUM(J38:J49)</f>
        <v>0</v>
      </c>
      <c r="K50" s="107">
        <f t="shared" si="1"/>
        <v>0</v>
      </c>
      <c r="L50" s="107">
        <f t="shared" si="1"/>
        <v>0</v>
      </c>
      <c r="M50" s="107">
        <f t="shared" si="1"/>
        <v>0</v>
      </c>
      <c r="N50" s="107">
        <f t="shared" si="1"/>
        <v>0</v>
      </c>
      <c r="O50" s="107">
        <f t="shared" si="1"/>
        <v>0</v>
      </c>
      <c r="P50" s="107">
        <f t="shared" si="1"/>
        <v>2100</v>
      </c>
      <c r="Q50" s="107">
        <f t="shared" si="1"/>
        <v>0</v>
      </c>
      <c r="R50" s="107">
        <f t="shared" si="1"/>
        <v>0</v>
      </c>
      <c r="S50" s="107">
        <f t="shared" si="1"/>
        <v>0</v>
      </c>
      <c r="T50" s="107">
        <f t="shared" si="1"/>
        <v>0</v>
      </c>
      <c r="U50" s="107">
        <f t="shared" si="1"/>
        <v>0</v>
      </c>
    </row>
    <row r="51" spans="1:21" ht="21" x14ac:dyDescent="0.55000000000000004">
      <c r="A51" s="517" t="s">
        <v>85</v>
      </c>
      <c r="B51" s="518"/>
      <c r="C51" s="518"/>
      <c r="D51" s="518"/>
      <c r="E51" s="518"/>
      <c r="F51" s="518"/>
      <c r="G51" s="519"/>
      <c r="H51" s="519"/>
      <c r="I51" s="519"/>
      <c r="J51" s="519"/>
      <c r="K51" s="519"/>
      <c r="L51" s="519"/>
      <c r="M51" s="519"/>
      <c r="N51" s="519"/>
      <c r="O51" s="519"/>
      <c r="P51" s="519"/>
      <c r="Q51" s="519"/>
      <c r="R51" s="519"/>
      <c r="S51" s="519"/>
      <c r="T51" s="519"/>
      <c r="U51" s="520"/>
    </row>
    <row r="52" spans="1:21" ht="21" x14ac:dyDescent="0.55000000000000004">
      <c r="A52" s="517" t="s">
        <v>86</v>
      </c>
      <c r="B52" s="518"/>
      <c r="C52" s="518"/>
      <c r="D52" s="518"/>
      <c r="E52" s="518"/>
      <c r="F52" s="518"/>
      <c r="G52" s="519"/>
      <c r="H52" s="519"/>
      <c r="I52" s="519"/>
      <c r="J52" s="519"/>
      <c r="K52" s="519"/>
      <c r="L52" s="519"/>
      <c r="M52" s="519"/>
      <c r="N52" s="519"/>
      <c r="O52" s="519"/>
      <c r="P52" s="519"/>
      <c r="Q52" s="519"/>
      <c r="R52" s="519"/>
      <c r="S52" s="519"/>
      <c r="T52" s="519"/>
      <c r="U52" s="520"/>
    </row>
    <row r="53" spans="1:21" ht="21" x14ac:dyDescent="0.55000000000000004">
      <c r="A53" s="517" t="s">
        <v>266</v>
      </c>
      <c r="B53" s="518"/>
      <c r="C53" s="518"/>
      <c r="D53" s="518"/>
      <c r="E53" s="518"/>
      <c r="F53" s="518"/>
      <c r="G53" s="519"/>
      <c r="H53" s="519"/>
      <c r="I53" s="519"/>
      <c r="J53" s="519"/>
      <c r="K53" s="519"/>
      <c r="L53" s="519"/>
      <c r="M53" s="519"/>
      <c r="N53" s="519"/>
      <c r="O53" s="519"/>
      <c r="P53" s="519"/>
      <c r="Q53" s="519"/>
      <c r="R53" s="519"/>
      <c r="S53" s="519"/>
      <c r="T53" s="519"/>
      <c r="U53" s="520"/>
    </row>
    <row r="54" spans="1:21" ht="123.75" customHeight="1" x14ac:dyDescent="0.55000000000000004">
      <c r="A54" s="510" t="s">
        <v>2071</v>
      </c>
      <c r="B54" s="511" t="s">
        <v>2041</v>
      </c>
      <c r="C54" s="511" t="s">
        <v>1965</v>
      </c>
      <c r="D54" s="511" t="s">
        <v>2070</v>
      </c>
      <c r="E54" s="3" t="s">
        <v>1101</v>
      </c>
      <c r="F54" s="5">
        <v>0</v>
      </c>
      <c r="G54" s="512"/>
      <c r="H54" s="512" t="s">
        <v>28</v>
      </c>
      <c r="I54" s="506"/>
      <c r="J54" s="506"/>
      <c r="K54" s="506"/>
      <c r="L54" s="506"/>
      <c r="M54" s="506"/>
      <c r="N54" s="506"/>
      <c r="O54" s="506"/>
      <c r="P54" s="506"/>
      <c r="Q54" s="506"/>
      <c r="R54" s="506"/>
      <c r="S54" s="506"/>
      <c r="T54" s="507">
        <v>0</v>
      </c>
      <c r="U54" s="508" t="s">
        <v>1963</v>
      </c>
    </row>
    <row r="55" spans="1:21" x14ac:dyDescent="0.55000000000000004">
      <c r="A55" s="510"/>
      <c r="B55" s="511"/>
      <c r="C55" s="511"/>
      <c r="D55" s="511"/>
      <c r="E55" s="4" t="s">
        <v>30</v>
      </c>
      <c r="F55" s="6">
        <v>0</v>
      </c>
      <c r="G55" s="506"/>
      <c r="H55" s="506"/>
      <c r="I55" s="506"/>
      <c r="J55" s="506"/>
      <c r="K55" s="506"/>
      <c r="L55" s="506"/>
      <c r="M55" s="506"/>
      <c r="N55" s="506"/>
      <c r="O55" s="506"/>
      <c r="P55" s="506"/>
      <c r="Q55" s="506"/>
      <c r="R55" s="506"/>
      <c r="S55" s="506"/>
      <c r="T55" s="506"/>
      <c r="U55" s="509"/>
    </row>
    <row r="56" spans="1:21" ht="134.25" customHeight="1" x14ac:dyDescent="0.55000000000000004">
      <c r="A56" s="510" t="s">
        <v>2069</v>
      </c>
      <c r="B56" s="511" t="s">
        <v>2068</v>
      </c>
      <c r="C56" s="511" t="s">
        <v>2067</v>
      </c>
      <c r="D56" s="511" t="s">
        <v>2066</v>
      </c>
      <c r="E56" s="3" t="s">
        <v>1101</v>
      </c>
      <c r="F56" s="5">
        <v>0</v>
      </c>
      <c r="G56" s="512" t="s">
        <v>27</v>
      </c>
      <c r="H56" s="512" t="s">
        <v>1557</v>
      </c>
      <c r="I56" s="506"/>
      <c r="J56" s="506"/>
      <c r="K56" s="506"/>
      <c r="L56" s="506"/>
      <c r="M56" s="506"/>
      <c r="N56" s="506"/>
      <c r="O56" s="506"/>
      <c r="P56" s="506"/>
      <c r="Q56" s="507">
        <v>0</v>
      </c>
      <c r="R56" s="506"/>
      <c r="S56" s="506"/>
      <c r="T56" s="506"/>
      <c r="U56" s="508" t="s">
        <v>1963</v>
      </c>
    </row>
    <row r="57" spans="1:21" x14ac:dyDescent="0.55000000000000004">
      <c r="A57" s="510"/>
      <c r="B57" s="511"/>
      <c r="C57" s="511"/>
      <c r="D57" s="511"/>
      <c r="E57" s="4" t="s">
        <v>30</v>
      </c>
      <c r="F57" s="6">
        <v>0</v>
      </c>
      <c r="G57" s="506"/>
      <c r="H57" s="506"/>
      <c r="I57" s="506"/>
      <c r="J57" s="506"/>
      <c r="K57" s="506"/>
      <c r="L57" s="506"/>
      <c r="M57" s="506"/>
      <c r="N57" s="506"/>
      <c r="O57" s="506"/>
      <c r="P57" s="506"/>
      <c r="Q57" s="506"/>
      <c r="R57" s="506"/>
      <c r="S57" s="506"/>
      <c r="T57" s="506"/>
      <c r="U57" s="509"/>
    </row>
    <row r="58" spans="1:21" ht="134.25" customHeight="1" x14ac:dyDescent="0.55000000000000004">
      <c r="A58" s="510" t="s">
        <v>2065</v>
      </c>
      <c r="B58" s="511" t="s">
        <v>2064</v>
      </c>
      <c r="C58" s="511" t="s">
        <v>2061</v>
      </c>
      <c r="D58" s="511" t="s">
        <v>2060</v>
      </c>
      <c r="E58" s="3" t="s">
        <v>1101</v>
      </c>
      <c r="F58" s="5">
        <v>0</v>
      </c>
      <c r="G58" s="512" t="s">
        <v>27</v>
      </c>
      <c r="H58" s="512" t="s">
        <v>28</v>
      </c>
      <c r="I58" s="506"/>
      <c r="J58" s="506"/>
      <c r="K58" s="506"/>
      <c r="L58" s="506"/>
      <c r="M58" s="506"/>
      <c r="N58" s="506"/>
      <c r="O58" s="506"/>
      <c r="P58" s="506"/>
      <c r="Q58" s="506"/>
      <c r="R58" s="506"/>
      <c r="S58" s="506"/>
      <c r="T58" s="507">
        <v>0</v>
      </c>
      <c r="U58" s="508" t="s">
        <v>1963</v>
      </c>
    </row>
    <row r="59" spans="1:21" x14ac:dyDescent="0.55000000000000004">
      <c r="A59" s="510"/>
      <c r="B59" s="511"/>
      <c r="C59" s="511"/>
      <c r="D59" s="511"/>
      <c r="E59" s="4" t="s">
        <v>30</v>
      </c>
      <c r="F59" s="6">
        <v>0</v>
      </c>
      <c r="G59" s="506"/>
      <c r="H59" s="506"/>
      <c r="I59" s="506"/>
      <c r="J59" s="506"/>
      <c r="K59" s="506"/>
      <c r="L59" s="506"/>
      <c r="M59" s="506"/>
      <c r="N59" s="506"/>
      <c r="O59" s="506"/>
      <c r="P59" s="506"/>
      <c r="Q59" s="506"/>
      <c r="R59" s="506"/>
      <c r="S59" s="506"/>
      <c r="T59" s="506"/>
      <c r="U59" s="509"/>
    </row>
    <row r="60" spans="1:21" ht="147" customHeight="1" x14ac:dyDescent="0.55000000000000004">
      <c r="A60" s="510" t="s">
        <v>2063</v>
      </c>
      <c r="B60" s="511" t="s">
        <v>2062</v>
      </c>
      <c r="C60" s="511" t="s">
        <v>2061</v>
      </c>
      <c r="D60" s="511" t="s">
        <v>2060</v>
      </c>
      <c r="E60" s="3" t="s">
        <v>1101</v>
      </c>
      <c r="F60" s="5">
        <v>0</v>
      </c>
      <c r="G60" s="512" t="s">
        <v>27</v>
      </c>
      <c r="H60" s="512" t="s">
        <v>28</v>
      </c>
      <c r="I60" s="506"/>
      <c r="J60" s="506"/>
      <c r="K60" s="506"/>
      <c r="L60" s="506"/>
      <c r="M60" s="506"/>
      <c r="N60" s="506"/>
      <c r="O60" s="506"/>
      <c r="P60" s="506"/>
      <c r="Q60" s="506"/>
      <c r="R60" s="506"/>
      <c r="S60" s="506"/>
      <c r="T60" s="507">
        <v>0</v>
      </c>
      <c r="U60" s="508" t="s">
        <v>1963</v>
      </c>
    </row>
    <row r="61" spans="1:21" x14ac:dyDescent="0.55000000000000004">
      <c r="A61" s="510"/>
      <c r="B61" s="511"/>
      <c r="C61" s="511"/>
      <c r="D61" s="511"/>
      <c r="E61" s="4" t="s">
        <v>30</v>
      </c>
      <c r="F61" s="6">
        <v>0</v>
      </c>
      <c r="G61" s="506"/>
      <c r="H61" s="506"/>
      <c r="I61" s="506"/>
      <c r="J61" s="506"/>
      <c r="K61" s="506"/>
      <c r="L61" s="506"/>
      <c r="M61" s="506"/>
      <c r="N61" s="506"/>
      <c r="O61" s="506"/>
      <c r="P61" s="506"/>
      <c r="Q61" s="506"/>
      <c r="R61" s="506"/>
      <c r="S61" s="506"/>
      <c r="T61" s="506"/>
      <c r="U61" s="509"/>
    </row>
    <row r="62" spans="1:21" ht="150" customHeight="1" x14ac:dyDescent="0.55000000000000004">
      <c r="A62" s="510" t="s">
        <v>2059</v>
      </c>
      <c r="B62" s="511" t="s">
        <v>2058</v>
      </c>
      <c r="C62" s="511" t="s">
        <v>2057</v>
      </c>
      <c r="D62" s="511" t="s">
        <v>2056</v>
      </c>
      <c r="E62" s="3" t="s">
        <v>2055</v>
      </c>
      <c r="F62" s="5">
        <v>3150</v>
      </c>
      <c r="G62" s="512" t="s">
        <v>27</v>
      </c>
      <c r="H62" s="512" t="s">
        <v>28</v>
      </c>
      <c r="I62" s="506"/>
      <c r="J62" s="506"/>
      <c r="K62" s="506"/>
      <c r="L62" s="506"/>
      <c r="M62" s="506"/>
      <c r="N62" s="506"/>
      <c r="O62" s="506"/>
      <c r="P62" s="506"/>
      <c r="Q62" s="506"/>
      <c r="R62" s="506"/>
      <c r="S62" s="506"/>
      <c r="T62" s="507">
        <v>3150</v>
      </c>
      <c r="U62" s="508" t="s">
        <v>1963</v>
      </c>
    </row>
    <row r="63" spans="1:21" x14ac:dyDescent="0.55000000000000004">
      <c r="A63" s="510"/>
      <c r="B63" s="511"/>
      <c r="C63" s="511"/>
      <c r="D63" s="511"/>
      <c r="E63" s="4" t="s">
        <v>30</v>
      </c>
      <c r="F63" s="6">
        <v>3150</v>
      </c>
      <c r="G63" s="506"/>
      <c r="H63" s="506"/>
      <c r="I63" s="506"/>
      <c r="J63" s="506"/>
      <c r="K63" s="506"/>
      <c r="L63" s="506"/>
      <c r="M63" s="506"/>
      <c r="N63" s="506"/>
      <c r="O63" s="506"/>
      <c r="P63" s="506"/>
      <c r="Q63" s="506"/>
      <c r="R63" s="506"/>
      <c r="S63" s="506"/>
      <c r="T63" s="506"/>
      <c r="U63" s="509"/>
    </row>
    <row r="64" spans="1:21" ht="37.200000000000003" x14ac:dyDescent="0.55000000000000004">
      <c r="A64" s="510" t="s">
        <v>2054</v>
      </c>
      <c r="B64" s="511" t="s">
        <v>2053</v>
      </c>
      <c r="C64" s="511" t="s">
        <v>2052</v>
      </c>
      <c r="D64" s="511" t="s">
        <v>2047</v>
      </c>
      <c r="E64" s="3" t="s">
        <v>2051</v>
      </c>
      <c r="F64" s="5">
        <v>3000</v>
      </c>
      <c r="G64" s="512" t="s">
        <v>27</v>
      </c>
      <c r="H64" s="512" t="s">
        <v>28</v>
      </c>
      <c r="I64" s="506"/>
      <c r="J64" s="506"/>
      <c r="K64" s="506"/>
      <c r="L64" s="506"/>
      <c r="M64" s="506"/>
      <c r="N64" s="506"/>
      <c r="O64" s="506"/>
      <c r="P64" s="506"/>
      <c r="Q64" s="506"/>
      <c r="R64" s="506"/>
      <c r="S64" s="506"/>
      <c r="T64" s="507">
        <v>4200</v>
      </c>
      <c r="U64" s="508" t="s">
        <v>1963</v>
      </c>
    </row>
    <row r="65" spans="1:21" ht="71.25" customHeight="1" x14ac:dyDescent="0.55000000000000004">
      <c r="A65" s="510"/>
      <c r="B65" s="511"/>
      <c r="C65" s="511"/>
      <c r="D65" s="511"/>
      <c r="E65" s="3" t="s">
        <v>2050</v>
      </c>
      <c r="F65" s="5">
        <v>1200</v>
      </c>
      <c r="G65" s="506"/>
      <c r="H65" s="506"/>
      <c r="I65" s="506"/>
      <c r="J65" s="506"/>
      <c r="K65" s="506"/>
      <c r="L65" s="506"/>
      <c r="M65" s="506"/>
      <c r="N65" s="506"/>
      <c r="O65" s="506"/>
      <c r="P65" s="506"/>
      <c r="Q65" s="506"/>
      <c r="R65" s="506"/>
      <c r="S65" s="506"/>
      <c r="T65" s="506"/>
      <c r="U65" s="509"/>
    </row>
    <row r="66" spans="1:21" x14ac:dyDescent="0.55000000000000004">
      <c r="A66" s="510"/>
      <c r="B66" s="511"/>
      <c r="C66" s="511"/>
      <c r="D66" s="511"/>
      <c r="E66" s="4" t="s">
        <v>30</v>
      </c>
      <c r="F66" s="6">
        <v>4200</v>
      </c>
      <c r="G66" s="506"/>
      <c r="H66" s="506"/>
      <c r="I66" s="506"/>
      <c r="J66" s="506"/>
      <c r="K66" s="506"/>
      <c r="L66" s="506"/>
      <c r="M66" s="506"/>
      <c r="N66" s="506"/>
      <c r="O66" s="506"/>
      <c r="P66" s="506"/>
      <c r="Q66" s="506"/>
      <c r="R66" s="506"/>
      <c r="S66" s="506"/>
      <c r="T66" s="506"/>
      <c r="U66" s="509"/>
    </row>
    <row r="67" spans="1:21" ht="60" customHeight="1" x14ac:dyDescent="0.55000000000000004">
      <c r="A67" s="510" t="s">
        <v>2049</v>
      </c>
      <c r="B67" s="511" t="s">
        <v>2048</v>
      </c>
      <c r="C67" s="511" t="s">
        <v>410</v>
      </c>
      <c r="D67" s="511" t="s">
        <v>2047</v>
      </c>
      <c r="E67" s="3" t="s">
        <v>2046</v>
      </c>
      <c r="F67" s="5">
        <v>2400</v>
      </c>
      <c r="G67" s="512" t="s">
        <v>27</v>
      </c>
      <c r="H67" s="512" t="s">
        <v>28</v>
      </c>
      <c r="I67" s="506"/>
      <c r="J67" s="506"/>
      <c r="K67" s="506"/>
      <c r="L67" s="506"/>
      <c r="M67" s="506"/>
      <c r="N67" s="506"/>
      <c r="O67" s="506"/>
      <c r="P67" s="506"/>
      <c r="Q67" s="506"/>
      <c r="R67" s="506"/>
      <c r="S67" s="506"/>
      <c r="T67" s="507">
        <v>2400</v>
      </c>
      <c r="U67" s="508" t="s">
        <v>1963</v>
      </c>
    </row>
    <row r="68" spans="1:21" x14ac:dyDescent="0.55000000000000004">
      <c r="A68" s="510"/>
      <c r="B68" s="511"/>
      <c r="C68" s="511"/>
      <c r="D68" s="511"/>
      <c r="E68" s="4" t="s">
        <v>30</v>
      </c>
      <c r="F68" s="6">
        <v>2400</v>
      </c>
      <c r="G68" s="506"/>
      <c r="H68" s="506"/>
      <c r="I68" s="506"/>
      <c r="J68" s="506"/>
      <c r="K68" s="506"/>
      <c r="L68" s="506"/>
      <c r="M68" s="506"/>
      <c r="N68" s="506"/>
      <c r="O68" s="506"/>
      <c r="P68" s="506"/>
      <c r="Q68" s="506"/>
      <c r="R68" s="506"/>
      <c r="S68" s="506"/>
      <c r="T68" s="506"/>
      <c r="U68" s="509"/>
    </row>
    <row r="69" spans="1:21" ht="60" customHeight="1" x14ac:dyDescent="0.55000000000000004">
      <c r="A69" s="510" t="s">
        <v>2045</v>
      </c>
      <c r="B69" s="511" t="s">
        <v>2044</v>
      </c>
      <c r="C69" s="511" t="s">
        <v>1969</v>
      </c>
      <c r="D69" s="511" t="s">
        <v>2043</v>
      </c>
      <c r="E69" s="3" t="s">
        <v>1706</v>
      </c>
      <c r="F69" s="5">
        <v>1050</v>
      </c>
      <c r="G69" s="512" t="s">
        <v>27</v>
      </c>
      <c r="H69" s="512" t="s">
        <v>97</v>
      </c>
      <c r="I69" s="507">
        <v>1050</v>
      </c>
      <c r="J69" s="506"/>
      <c r="K69" s="506"/>
      <c r="L69" s="506"/>
      <c r="M69" s="506"/>
      <c r="N69" s="506"/>
      <c r="O69" s="506"/>
      <c r="P69" s="506"/>
      <c r="Q69" s="506"/>
      <c r="R69" s="506"/>
      <c r="S69" s="506"/>
      <c r="T69" s="506"/>
      <c r="U69" s="508" t="s">
        <v>1901</v>
      </c>
    </row>
    <row r="70" spans="1:21" x14ac:dyDescent="0.55000000000000004">
      <c r="A70" s="510"/>
      <c r="B70" s="511"/>
      <c r="C70" s="511"/>
      <c r="D70" s="511"/>
      <c r="E70" s="4" t="s">
        <v>30</v>
      </c>
      <c r="F70" s="6">
        <v>1050</v>
      </c>
      <c r="G70" s="506"/>
      <c r="H70" s="506"/>
      <c r="I70" s="506"/>
      <c r="J70" s="506"/>
      <c r="K70" s="506"/>
      <c r="L70" s="506"/>
      <c r="M70" s="506"/>
      <c r="N70" s="506"/>
      <c r="O70" s="506"/>
      <c r="P70" s="506"/>
      <c r="Q70" s="506"/>
      <c r="R70" s="506"/>
      <c r="S70" s="506"/>
      <c r="T70" s="506"/>
      <c r="U70" s="509"/>
    </row>
    <row r="71" spans="1:21" ht="60.75" customHeight="1" x14ac:dyDescent="0.55000000000000004">
      <c r="A71" s="510" t="s">
        <v>2042</v>
      </c>
      <c r="B71" s="511" t="s">
        <v>2041</v>
      </c>
      <c r="C71" s="511" t="s">
        <v>1969</v>
      </c>
      <c r="D71" s="511" t="s">
        <v>2040</v>
      </c>
      <c r="E71" s="3" t="s">
        <v>1101</v>
      </c>
      <c r="F71" s="5">
        <v>0</v>
      </c>
      <c r="G71" s="512" t="s">
        <v>27</v>
      </c>
      <c r="H71" s="512" t="s">
        <v>28</v>
      </c>
      <c r="I71" s="506"/>
      <c r="J71" s="506"/>
      <c r="K71" s="506"/>
      <c r="L71" s="506"/>
      <c r="M71" s="506"/>
      <c r="N71" s="506"/>
      <c r="O71" s="506"/>
      <c r="P71" s="506"/>
      <c r="Q71" s="506"/>
      <c r="R71" s="506"/>
      <c r="S71" s="506"/>
      <c r="T71" s="507">
        <v>0</v>
      </c>
      <c r="U71" s="508" t="s">
        <v>1901</v>
      </c>
    </row>
    <row r="72" spans="1:21" x14ac:dyDescent="0.55000000000000004">
      <c r="A72" s="510"/>
      <c r="B72" s="511"/>
      <c r="C72" s="511"/>
      <c r="D72" s="511"/>
      <c r="E72" s="4" t="s">
        <v>30</v>
      </c>
      <c r="F72" s="6">
        <v>0</v>
      </c>
      <c r="G72" s="506"/>
      <c r="H72" s="506"/>
      <c r="I72" s="506"/>
      <c r="J72" s="506"/>
      <c r="K72" s="506"/>
      <c r="L72" s="506"/>
      <c r="M72" s="506"/>
      <c r="N72" s="506"/>
      <c r="O72" s="506"/>
      <c r="P72" s="506"/>
      <c r="Q72" s="506"/>
      <c r="R72" s="506"/>
      <c r="S72" s="506"/>
      <c r="T72" s="506"/>
      <c r="U72" s="509"/>
    </row>
    <row r="73" spans="1:21" ht="64.5" customHeight="1" x14ac:dyDescent="0.55000000000000004">
      <c r="A73" s="510" t="s">
        <v>2039</v>
      </c>
      <c r="B73" s="511" t="s">
        <v>2038</v>
      </c>
      <c r="C73" s="511" t="s">
        <v>2037</v>
      </c>
      <c r="D73" s="511" t="s">
        <v>2036</v>
      </c>
      <c r="E73" s="3" t="s">
        <v>1101</v>
      </c>
      <c r="F73" s="5">
        <v>0</v>
      </c>
      <c r="G73" s="512" t="s">
        <v>27</v>
      </c>
      <c r="H73" s="512" t="s">
        <v>2035</v>
      </c>
      <c r="I73" s="507">
        <v>0</v>
      </c>
      <c r="J73" s="506"/>
      <c r="K73" s="506"/>
      <c r="L73" s="506"/>
      <c r="M73" s="506"/>
      <c r="N73" s="506"/>
      <c r="O73" s="506"/>
      <c r="P73" s="506"/>
      <c r="Q73" s="506"/>
      <c r="R73" s="506"/>
      <c r="S73" s="506"/>
      <c r="T73" s="506"/>
      <c r="U73" s="508" t="s">
        <v>1906</v>
      </c>
    </row>
    <row r="74" spans="1:21" x14ac:dyDescent="0.55000000000000004">
      <c r="A74" s="510"/>
      <c r="B74" s="511"/>
      <c r="C74" s="511"/>
      <c r="D74" s="511"/>
      <c r="E74" s="4" t="s">
        <v>30</v>
      </c>
      <c r="F74" s="6">
        <v>0</v>
      </c>
      <c r="G74" s="506"/>
      <c r="H74" s="506"/>
      <c r="I74" s="506"/>
      <c r="J74" s="506"/>
      <c r="K74" s="506"/>
      <c r="L74" s="506"/>
      <c r="M74" s="506"/>
      <c r="N74" s="506"/>
      <c r="O74" s="506"/>
      <c r="P74" s="506"/>
      <c r="Q74" s="506"/>
      <c r="R74" s="506"/>
      <c r="S74" s="506"/>
      <c r="T74" s="506"/>
      <c r="U74" s="509"/>
    </row>
    <row r="75" spans="1:21" ht="60.75" customHeight="1" x14ac:dyDescent="0.55000000000000004">
      <c r="A75" s="510" t="s">
        <v>2034</v>
      </c>
      <c r="B75" s="511" t="s">
        <v>2033</v>
      </c>
      <c r="C75" s="511" t="s">
        <v>2032</v>
      </c>
      <c r="D75" s="511" t="s">
        <v>2006</v>
      </c>
      <c r="E75" s="3" t="s">
        <v>1101</v>
      </c>
      <c r="F75" s="5">
        <v>0</v>
      </c>
      <c r="G75" s="512" t="s">
        <v>27</v>
      </c>
      <c r="H75" s="512" t="s">
        <v>28</v>
      </c>
      <c r="I75" s="506"/>
      <c r="J75" s="506"/>
      <c r="K75" s="506"/>
      <c r="L75" s="506"/>
      <c r="M75" s="506"/>
      <c r="N75" s="506"/>
      <c r="O75" s="506"/>
      <c r="P75" s="506"/>
      <c r="Q75" s="506"/>
      <c r="R75" s="506"/>
      <c r="S75" s="506"/>
      <c r="T75" s="507">
        <v>0</v>
      </c>
      <c r="U75" s="508" t="s">
        <v>1906</v>
      </c>
    </row>
    <row r="76" spans="1:21" x14ac:dyDescent="0.55000000000000004">
      <c r="A76" s="510"/>
      <c r="B76" s="511"/>
      <c r="C76" s="511"/>
      <c r="D76" s="511"/>
      <c r="E76" s="4" t="s">
        <v>30</v>
      </c>
      <c r="F76" s="6">
        <v>0</v>
      </c>
      <c r="G76" s="506"/>
      <c r="H76" s="506"/>
      <c r="I76" s="506"/>
      <c r="J76" s="506"/>
      <c r="K76" s="506"/>
      <c r="L76" s="506"/>
      <c r="M76" s="506"/>
      <c r="N76" s="506"/>
      <c r="O76" s="506"/>
      <c r="P76" s="506"/>
      <c r="Q76" s="506"/>
      <c r="R76" s="506"/>
      <c r="S76" s="506"/>
      <c r="T76" s="506"/>
      <c r="U76" s="509"/>
    </row>
    <row r="77" spans="1:21" ht="37.200000000000003" x14ac:dyDescent="0.55000000000000004">
      <c r="A77" s="510" t="s">
        <v>2031</v>
      </c>
      <c r="B77" s="511" t="s">
        <v>2030</v>
      </c>
      <c r="C77" s="511" t="s">
        <v>1943</v>
      </c>
      <c r="D77" s="511" t="s">
        <v>2029</v>
      </c>
      <c r="E77" s="3" t="s">
        <v>2028</v>
      </c>
      <c r="F77" s="5">
        <v>3600</v>
      </c>
      <c r="G77" s="512" t="s">
        <v>1941</v>
      </c>
      <c r="H77" s="512" t="s">
        <v>28</v>
      </c>
      <c r="I77" s="506"/>
      <c r="J77" s="506"/>
      <c r="K77" s="506"/>
      <c r="L77" s="506"/>
      <c r="M77" s="506"/>
      <c r="N77" s="506"/>
      <c r="O77" s="506"/>
      <c r="P77" s="506"/>
      <c r="Q77" s="506"/>
      <c r="R77" s="506"/>
      <c r="S77" s="506"/>
      <c r="T77" s="507">
        <v>29400</v>
      </c>
      <c r="U77" s="508" t="s">
        <v>1939</v>
      </c>
    </row>
    <row r="78" spans="1:21" ht="37.200000000000003" x14ac:dyDescent="0.55000000000000004">
      <c r="A78" s="510"/>
      <c r="B78" s="511"/>
      <c r="C78" s="511"/>
      <c r="D78" s="511"/>
      <c r="E78" s="3" t="s">
        <v>2027</v>
      </c>
      <c r="F78" s="5">
        <v>4800</v>
      </c>
      <c r="G78" s="506"/>
      <c r="H78" s="506"/>
      <c r="I78" s="506"/>
      <c r="J78" s="506"/>
      <c r="K78" s="506"/>
      <c r="L78" s="506"/>
      <c r="M78" s="506"/>
      <c r="N78" s="506"/>
      <c r="O78" s="506"/>
      <c r="P78" s="506"/>
      <c r="Q78" s="506"/>
      <c r="R78" s="506"/>
      <c r="S78" s="506"/>
      <c r="T78" s="506"/>
      <c r="U78" s="509"/>
    </row>
    <row r="79" spans="1:21" ht="63" customHeight="1" x14ac:dyDescent="0.55000000000000004">
      <c r="A79" s="510"/>
      <c r="B79" s="511"/>
      <c r="C79" s="511"/>
      <c r="D79" s="511"/>
      <c r="E79" s="3" t="s">
        <v>2026</v>
      </c>
      <c r="F79" s="5">
        <v>21000</v>
      </c>
      <c r="G79" s="506"/>
      <c r="H79" s="506"/>
      <c r="I79" s="506"/>
      <c r="J79" s="506"/>
      <c r="K79" s="506"/>
      <c r="L79" s="506"/>
      <c r="M79" s="506"/>
      <c r="N79" s="506"/>
      <c r="O79" s="506"/>
      <c r="P79" s="506"/>
      <c r="Q79" s="506"/>
      <c r="R79" s="506"/>
      <c r="S79" s="506"/>
      <c r="T79" s="506"/>
      <c r="U79" s="509"/>
    </row>
    <row r="80" spans="1:21" x14ac:dyDescent="0.55000000000000004">
      <c r="A80" s="510"/>
      <c r="B80" s="511"/>
      <c r="C80" s="511"/>
      <c r="D80" s="511"/>
      <c r="E80" s="4" t="s">
        <v>30</v>
      </c>
      <c r="F80" s="6">
        <v>29400</v>
      </c>
      <c r="G80" s="506"/>
      <c r="H80" s="506"/>
      <c r="I80" s="506"/>
      <c r="J80" s="506"/>
      <c r="K80" s="506"/>
      <c r="L80" s="506"/>
      <c r="M80" s="506"/>
      <c r="N80" s="506"/>
      <c r="O80" s="506"/>
      <c r="P80" s="506"/>
      <c r="Q80" s="506"/>
      <c r="R80" s="506"/>
      <c r="S80" s="506"/>
      <c r="T80" s="506"/>
      <c r="U80" s="509"/>
    </row>
    <row r="81" spans="1:21" ht="37.200000000000003" x14ac:dyDescent="0.55000000000000004">
      <c r="A81" s="510" t="s">
        <v>2025</v>
      </c>
      <c r="B81" s="511" t="s">
        <v>2024</v>
      </c>
      <c r="C81" s="511" t="s">
        <v>2024</v>
      </c>
      <c r="D81" s="511" t="s">
        <v>2023</v>
      </c>
      <c r="E81" s="3" t="s">
        <v>2022</v>
      </c>
      <c r="F81" s="5">
        <v>4320</v>
      </c>
      <c r="G81" s="512" t="s">
        <v>1941</v>
      </c>
      <c r="H81" s="512" t="s">
        <v>28</v>
      </c>
      <c r="I81" s="506"/>
      <c r="J81" s="506"/>
      <c r="K81" s="506"/>
      <c r="L81" s="506"/>
      <c r="M81" s="506"/>
      <c r="N81" s="506"/>
      <c r="O81" s="506"/>
      <c r="P81" s="506"/>
      <c r="Q81" s="506"/>
      <c r="R81" s="506"/>
      <c r="S81" s="506"/>
      <c r="T81" s="507">
        <v>8100</v>
      </c>
      <c r="U81" s="508" t="s">
        <v>1939</v>
      </c>
    </row>
    <row r="82" spans="1:21" ht="43.5" customHeight="1" x14ac:dyDescent="0.55000000000000004">
      <c r="A82" s="510"/>
      <c r="B82" s="511"/>
      <c r="C82" s="511"/>
      <c r="D82" s="511"/>
      <c r="E82" s="3" t="s">
        <v>2021</v>
      </c>
      <c r="F82" s="5">
        <v>3780</v>
      </c>
      <c r="G82" s="506"/>
      <c r="H82" s="506"/>
      <c r="I82" s="506"/>
      <c r="J82" s="506"/>
      <c r="K82" s="506"/>
      <c r="L82" s="506"/>
      <c r="M82" s="506"/>
      <c r="N82" s="506"/>
      <c r="O82" s="506"/>
      <c r="P82" s="506"/>
      <c r="Q82" s="506"/>
      <c r="R82" s="506"/>
      <c r="S82" s="506"/>
      <c r="T82" s="506"/>
      <c r="U82" s="509"/>
    </row>
    <row r="83" spans="1:21" x14ac:dyDescent="0.55000000000000004">
      <c r="A83" s="510"/>
      <c r="B83" s="511"/>
      <c r="C83" s="511"/>
      <c r="D83" s="511"/>
      <c r="E83" s="4" t="s">
        <v>30</v>
      </c>
      <c r="F83" s="6">
        <v>8100</v>
      </c>
      <c r="G83" s="506"/>
      <c r="H83" s="506"/>
      <c r="I83" s="506"/>
      <c r="J83" s="506"/>
      <c r="K83" s="506"/>
      <c r="L83" s="506"/>
      <c r="M83" s="506"/>
      <c r="N83" s="506"/>
      <c r="O83" s="506"/>
      <c r="P83" s="506"/>
      <c r="Q83" s="506"/>
      <c r="R83" s="506"/>
      <c r="S83" s="506"/>
      <c r="T83" s="506"/>
      <c r="U83" s="509"/>
    </row>
    <row r="84" spans="1:21" ht="37.200000000000003" x14ac:dyDescent="0.55000000000000004">
      <c r="A84" s="510" t="s">
        <v>2020</v>
      </c>
      <c r="B84" s="511" t="s">
        <v>2019</v>
      </c>
      <c r="C84" s="511" t="s">
        <v>2018</v>
      </c>
      <c r="D84" s="511" t="s">
        <v>2017</v>
      </c>
      <c r="E84" s="3" t="s">
        <v>2016</v>
      </c>
      <c r="F84" s="5">
        <v>70800</v>
      </c>
      <c r="G84" s="512" t="s">
        <v>1941</v>
      </c>
      <c r="H84" s="512" t="s">
        <v>28</v>
      </c>
      <c r="I84" s="506"/>
      <c r="J84" s="506"/>
      <c r="K84" s="506"/>
      <c r="L84" s="506"/>
      <c r="M84" s="506"/>
      <c r="N84" s="506"/>
      <c r="O84" s="506"/>
      <c r="P84" s="506"/>
      <c r="Q84" s="506"/>
      <c r="R84" s="506"/>
      <c r="S84" s="506"/>
      <c r="T84" s="507">
        <v>132750</v>
      </c>
      <c r="U84" s="508" t="s">
        <v>1939</v>
      </c>
    </row>
    <row r="85" spans="1:21" ht="72" customHeight="1" x14ac:dyDescent="0.55000000000000004">
      <c r="A85" s="510"/>
      <c r="B85" s="511"/>
      <c r="C85" s="511"/>
      <c r="D85" s="511"/>
      <c r="E85" s="3" t="s">
        <v>2015</v>
      </c>
      <c r="F85" s="5">
        <v>61950</v>
      </c>
      <c r="G85" s="506"/>
      <c r="H85" s="506"/>
      <c r="I85" s="506"/>
      <c r="J85" s="506"/>
      <c r="K85" s="506"/>
      <c r="L85" s="506"/>
      <c r="M85" s="506"/>
      <c r="N85" s="506"/>
      <c r="O85" s="506"/>
      <c r="P85" s="506"/>
      <c r="Q85" s="506"/>
      <c r="R85" s="506"/>
      <c r="S85" s="506"/>
      <c r="T85" s="506"/>
      <c r="U85" s="509"/>
    </row>
    <row r="86" spans="1:21" x14ac:dyDescent="0.55000000000000004">
      <c r="A86" s="510"/>
      <c r="B86" s="511"/>
      <c r="C86" s="511"/>
      <c r="D86" s="511"/>
      <c r="E86" s="4" t="s">
        <v>30</v>
      </c>
      <c r="F86" s="6">
        <v>132750</v>
      </c>
      <c r="G86" s="506"/>
      <c r="H86" s="506"/>
      <c r="I86" s="506"/>
      <c r="J86" s="506"/>
      <c r="K86" s="506"/>
      <c r="L86" s="506"/>
      <c r="M86" s="506"/>
      <c r="N86" s="506"/>
      <c r="O86" s="506"/>
      <c r="P86" s="506"/>
      <c r="Q86" s="506"/>
      <c r="R86" s="506"/>
      <c r="S86" s="506"/>
      <c r="T86" s="506"/>
      <c r="U86" s="509"/>
    </row>
    <row r="87" spans="1:21" ht="208.5" customHeight="1" x14ac:dyDescent="0.55000000000000004">
      <c r="A87" s="510" t="s">
        <v>2014</v>
      </c>
      <c r="B87" s="511" t="s">
        <v>2013</v>
      </c>
      <c r="C87" s="511" t="s">
        <v>2012</v>
      </c>
      <c r="D87" s="511" t="s">
        <v>2011</v>
      </c>
      <c r="E87" s="3" t="s">
        <v>2010</v>
      </c>
      <c r="F87" s="5">
        <v>90000</v>
      </c>
      <c r="G87" s="512" t="s">
        <v>1895</v>
      </c>
      <c r="H87" s="512" t="s">
        <v>28</v>
      </c>
      <c r="I87" s="506"/>
      <c r="J87" s="506"/>
      <c r="K87" s="506"/>
      <c r="L87" s="506"/>
      <c r="M87" s="506"/>
      <c r="N87" s="506"/>
      <c r="O87" s="506"/>
      <c r="P87" s="506"/>
      <c r="Q87" s="506"/>
      <c r="R87" s="506"/>
      <c r="S87" s="506"/>
      <c r="T87" s="507">
        <v>90000</v>
      </c>
      <c r="U87" s="508" t="s">
        <v>1918</v>
      </c>
    </row>
    <row r="88" spans="1:21" x14ac:dyDescent="0.55000000000000004">
      <c r="A88" s="510"/>
      <c r="B88" s="511"/>
      <c r="C88" s="511"/>
      <c r="D88" s="511"/>
      <c r="E88" s="4" t="s">
        <v>30</v>
      </c>
      <c r="F88" s="6">
        <v>90000</v>
      </c>
      <c r="G88" s="506"/>
      <c r="H88" s="506"/>
      <c r="I88" s="506"/>
      <c r="J88" s="506"/>
      <c r="K88" s="506"/>
      <c r="L88" s="506"/>
      <c r="M88" s="506"/>
      <c r="N88" s="506"/>
      <c r="O88" s="506"/>
      <c r="P88" s="506"/>
      <c r="Q88" s="506"/>
      <c r="R88" s="506"/>
      <c r="S88" s="506"/>
      <c r="T88" s="506"/>
      <c r="U88" s="509"/>
    </row>
    <row r="89" spans="1:21" ht="69.75" customHeight="1" x14ac:dyDescent="0.55000000000000004">
      <c r="A89" s="510" t="s">
        <v>2009</v>
      </c>
      <c r="B89" s="511" t="s">
        <v>2008</v>
      </c>
      <c r="C89" s="511" t="s">
        <v>2007</v>
      </c>
      <c r="D89" s="511" t="s">
        <v>2006</v>
      </c>
      <c r="E89" s="3" t="s">
        <v>1101</v>
      </c>
      <c r="F89" s="5">
        <v>0</v>
      </c>
      <c r="G89" s="512"/>
      <c r="H89" s="512" t="s">
        <v>28</v>
      </c>
      <c r="I89" s="506"/>
      <c r="J89" s="506"/>
      <c r="K89" s="506"/>
      <c r="L89" s="506"/>
      <c r="M89" s="506"/>
      <c r="N89" s="506"/>
      <c r="O89" s="506"/>
      <c r="P89" s="506"/>
      <c r="Q89" s="506"/>
      <c r="R89" s="506"/>
      <c r="S89" s="506"/>
      <c r="T89" s="507">
        <v>0</v>
      </c>
      <c r="U89" s="508" t="s">
        <v>1906</v>
      </c>
    </row>
    <row r="90" spans="1:21" x14ac:dyDescent="0.55000000000000004">
      <c r="A90" s="510"/>
      <c r="B90" s="511"/>
      <c r="C90" s="511"/>
      <c r="D90" s="511"/>
      <c r="E90" s="4" t="s">
        <v>30</v>
      </c>
      <c r="F90" s="6">
        <v>0</v>
      </c>
      <c r="G90" s="506"/>
      <c r="H90" s="506"/>
      <c r="I90" s="506"/>
      <c r="J90" s="506"/>
      <c r="K90" s="506"/>
      <c r="L90" s="506"/>
      <c r="M90" s="506"/>
      <c r="N90" s="506"/>
      <c r="O90" s="506"/>
      <c r="P90" s="506"/>
      <c r="Q90" s="506"/>
      <c r="R90" s="506"/>
      <c r="S90" s="506"/>
      <c r="T90" s="506"/>
      <c r="U90" s="509"/>
    </row>
    <row r="91" spans="1:21" ht="409.6" x14ac:dyDescent="0.55000000000000004">
      <c r="A91" s="510" t="s">
        <v>2005</v>
      </c>
      <c r="B91" s="511" t="s">
        <v>2004</v>
      </c>
      <c r="C91" s="511" t="s">
        <v>2003</v>
      </c>
      <c r="D91" s="511" t="s">
        <v>2002</v>
      </c>
      <c r="E91" s="3" t="s">
        <v>2001</v>
      </c>
      <c r="F91" s="5">
        <v>825000</v>
      </c>
      <c r="G91" s="512" t="s">
        <v>1895</v>
      </c>
      <c r="H91" s="512" t="s">
        <v>979</v>
      </c>
      <c r="I91" s="506"/>
      <c r="J91" s="506"/>
      <c r="K91" s="506"/>
      <c r="L91" s="506"/>
      <c r="M91" s="506"/>
      <c r="N91" s="506"/>
      <c r="O91" s="506"/>
      <c r="P91" s="506"/>
      <c r="Q91" s="506"/>
      <c r="R91" s="506"/>
      <c r="S91" s="507">
        <v>825000</v>
      </c>
      <c r="T91" s="506"/>
      <c r="U91" s="508" t="s">
        <v>1894</v>
      </c>
    </row>
    <row r="92" spans="1:21" x14ac:dyDescent="0.55000000000000004">
      <c r="A92" s="510"/>
      <c r="B92" s="511"/>
      <c r="C92" s="511"/>
      <c r="D92" s="511"/>
      <c r="E92" s="4" t="s">
        <v>30</v>
      </c>
      <c r="F92" s="6">
        <v>825000</v>
      </c>
      <c r="G92" s="506"/>
      <c r="H92" s="506"/>
      <c r="I92" s="506"/>
      <c r="J92" s="506"/>
      <c r="K92" s="506"/>
      <c r="L92" s="506"/>
      <c r="M92" s="506"/>
      <c r="N92" s="506"/>
      <c r="O92" s="506"/>
      <c r="P92" s="506"/>
      <c r="Q92" s="506"/>
      <c r="R92" s="506"/>
      <c r="S92" s="506"/>
      <c r="T92" s="506"/>
      <c r="U92" s="509"/>
    </row>
    <row r="93" spans="1:21" ht="37.200000000000003" x14ac:dyDescent="0.55000000000000004">
      <c r="A93" s="510" t="s">
        <v>2000</v>
      </c>
      <c r="B93" s="511" t="s">
        <v>1999</v>
      </c>
      <c r="C93" s="511" t="s">
        <v>1969</v>
      </c>
      <c r="D93" s="511" t="s">
        <v>1998</v>
      </c>
      <c r="E93" s="3" t="s">
        <v>422</v>
      </c>
      <c r="F93" s="5">
        <v>4000</v>
      </c>
      <c r="G93" s="512" t="s">
        <v>27</v>
      </c>
      <c r="H93" s="512" t="s">
        <v>1997</v>
      </c>
      <c r="I93" s="507">
        <v>13392</v>
      </c>
      <c r="J93" s="506"/>
      <c r="K93" s="506"/>
      <c r="L93" s="506"/>
      <c r="M93" s="506"/>
      <c r="N93" s="506"/>
      <c r="O93" s="506"/>
      <c r="P93" s="506"/>
      <c r="Q93" s="506"/>
      <c r="R93" s="506"/>
      <c r="S93" s="506"/>
      <c r="T93" s="506"/>
      <c r="U93" s="508" t="s">
        <v>1901</v>
      </c>
    </row>
    <row r="94" spans="1:21" ht="37.200000000000003" x14ac:dyDescent="0.55000000000000004">
      <c r="A94" s="510"/>
      <c r="B94" s="511"/>
      <c r="C94" s="511"/>
      <c r="D94" s="511"/>
      <c r="E94" s="3" t="s">
        <v>424</v>
      </c>
      <c r="F94" s="5">
        <v>3500</v>
      </c>
      <c r="G94" s="506"/>
      <c r="H94" s="506"/>
      <c r="I94" s="506"/>
      <c r="J94" s="506"/>
      <c r="K94" s="506"/>
      <c r="L94" s="506"/>
      <c r="M94" s="506"/>
      <c r="N94" s="506"/>
      <c r="O94" s="506"/>
      <c r="P94" s="506"/>
      <c r="Q94" s="506"/>
      <c r="R94" s="506"/>
      <c r="S94" s="506"/>
      <c r="T94" s="506"/>
      <c r="U94" s="509"/>
    </row>
    <row r="95" spans="1:21" ht="37.200000000000003" x14ac:dyDescent="0.55000000000000004">
      <c r="A95" s="510"/>
      <c r="B95" s="511"/>
      <c r="C95" s="511"/>
      <c r="D95" s="511"/>
      <c r="E95" s="3" t="s">
        <v>1996</v>
      </c>
      <c r="F95" s="5">
        <v>1500</v>
      </c>
      <c r="G95" s="506"/>
      <c r="H95" s="506"/>
      <c r="I95" s="506"/>
      <c r="J95" s="506"/>
      <c r="K95" s="506"/>
      <c r="L95" s="506"/>
      <c r="M95" s="506"/>
      <c r="N95" s="506"/>
      <c r="O95" s="506"/>
      <c r="P95" s="506"/>
      <c r="Q95" s="506"/>
      <c r="R95" s="506"/>
      <c r="S95" s="506"/>
      <c r="T95" s="506"/>
      <c r="U95" s="509"/>
    </row>
    <row r="96" spans="1:21" ht="93" x14ac:dyDescent="0.55000000000000004">
      <c r="A96" s="510"/>
      <c r="B96" s="511"/>
      <c r="C96" s="511"/>
      <c r="D96" s="511"/>
      <c r="E96" s="3" t="s">
        <v>1995</v>
      </c>
      <c r="F96" s="5">
        <v>4392</v>
      </c>
      <c r="G96" s="506"/>
      <c r="H96" s="506"/>
      <c r="I96" s="506"/>
      <c r="J96" s="506"/>
      <c r="K96" s="506"/>
      <c r="L96" s="506"/>
      <c r="M96" s="506"/>
      <c r="N96" s="506"/>
      <c r="O96" s="506"/>
      <c r="P96" s="506"/>
      <c r="Q96" s="506"/>
      <c r="R96" s="506"/>
      <c r="S96" s="506"/>
      <c r="T96" s="506"/>
      <c r="U96" s="509"/>
    </row>
    <row r="97" spans="1:21" x14ac:dyDescent="0.55000000000000004">
      <c r="A97" s="510"/>
      <c r="B97" s="511"/>
      <c r="C97" s="511"/>
      <c r="D97" s="511"/>
      <c r="E97" s="4" t="s">
        <v>30</v>
      </c>
      <c r="F97" s="6">
        <v>13392</v>
      </c>
      <c r="G97" s="506"/>
      <c r="H97" s="506"/>
      <c r="I97" s="506"/>
      <c r="J97" s="506"/>
      <c r="K97" s="506"/>
      <c r="L97" s="506"/>
      <c r="M97" s="506"/>
      <c r="N97" s="506"/>
      <c r="O97" s="506"/>
      <c r="P97" s="506"/>
      <c r="Q97" s="506"/>
      <c r="R97" s="506"/>
      <c r="S97" s="506"/>
      <c r="T97" s="506"/>
      <c r="U97" s="509"/>
    </row>
    <row r="98" spans="1:21" ht="37.200000000000003" x14ac:dyDescent="0.55000000000000004">
      <c r="A98" s="510" t="s">
        <v>1994</v>
      </c>
      <c r="B98" s="511" t="s">
        <v>1993</v>
      </c>
      <c r="C98" s="511" t="s">
        <v>1992</v>
      </c>
      <c r="D98" s="511" t="s">
        <v>1991</v>
      </c>
      <c r="E98" s="3" t="s">
        <v>1508</v>
      </c>
      <c r="F98" s="5">
        <v>9600</v>
      </c>
      <c r="G98" s="512" t="s">
        <v>27</v>
      </c>
      <c r="H98" s="512" t="s">
        <v>1990</v>
      </c>
      <c r="I98" s="506"/>
      <c r="J98" s="506"/>
      <c r="K98" s="507">
        <v>18000</v>
      </c>
      <c r="L98" s="506"/>
      <c r="M98" s="506"/>
      <c r="N98" s="506"/>
      <c r="O98" s="506"/>
      <c r="P98" s="506"/>
      <c r="Q98" s="506"/>
      <c r="R98" s="506"/>
      <c r="S98" s="506"/>
      <c r="T98" s="506"/>
      <c r="U98" s="508" t="s">
        <v>1906</v>
      </c>
    </row>
    <row r="99" spans="1:21" ht="75" customHeight="1" x14ac:dyDescent="0.55000000000000004">
      <c r="A99" s="510"/>
      <c r="B99" s="511"/>
      <c r="C99" s="511"/>
      <c r="D99" s="511"/>
      <c r="E99" s="3" t="s">
        <v>1507</v>
      </c>
      <c r="F99" s="5">
        <v>8400</v>
      </c>
      <c r="G99" s="506"/>
      <c r="H99" s="506"/>
      <c r="I99" s="506"/>
      <c r="J99" s="506"/>
      <c r="K99" s="506"/>
      <c r="L99" s="506"/>
      <c r="M99" s="506"/>
      <c r="N99" s="506"/>
      <c r="O99" s="506"/>
      <c r="P99" s="506"/>
      <c r="Q99" s="506"/>
      <c r="R99" s="506"/>
      <c r="S99" s="506"/>
      <c r="T99" s="506"/>
      <c r="U99" s="509"/>
    </row>
    <row r="100" spans="1:21" x14ac:dyDescent="0.55000000000000004">
      <c r="A100" s="510"/>
      <c r="B100" s="511"/>
      <c r="C100" s="511"/>
      <c r="D100" s="511"/>
      <c r="E100" s="4" t="s">
        <v>30</v>
      </c>
      <c r="F100" s="6">
        <v>18000</v>
      </c>
      <c r="G100" s="506"/>
      <c r="H100" s="506"/>
      <c r="I100" s="506"/>
      <c r="J100" s="506"/>
      <c r="K100" s="506"/>
      <c r="L100" s="506"/>
      <c r="M100" s="506"/>
      <c r="N100" s="506"/>
      <c r="O100" s="506"/>
      <c r="P100" s="506"/>
      <c r="Q100" s="506"/>
      <c r="R100" s="506"/>
      <c r="S100" s="506"/>
      <c r="T100" s="506"/>
      <c r="U100" s="509"/>
    </row>
    <row r="101" spans="1:21" ht="37.200000000000003" x14ac:dyDescent="0.55000000000000004">
      <c r="A101" s="510" t="s">
        <v>1989</v>
      </c>
      <c r="B101" s="511" t="s">
        <v>1975</v>
      </c>
      <c r="C101" s="511" t="s">
        <v>1974</v>
      </c>
      <c r="D101" s="511" t="s">
        <v>1988</v>
      </c>
      <c r="E101" s="3" t="s">
        <v>1987</v>
      </c>
      <c r="F101" s="5">
        <v>4800</v>
      </c>
      <c r="G101" s="512" t="s">
        <v>27</v>
      </c>
      <c r="H101" s="512" t="s">
        <v>1986</v>
      </c>
      <c r="I101" s="506"/>
      <c r="J101" s="507">
        <v>46800</v>
      </c>
      <c r="K101" s="506"/>
      <c r="L101" s="506"/>
      <c r="M101" s="506"/>
      <c r="N101" s="506"/>
      <c r="O101" s="506"/>
      <c r="P101" s="506"/>
      <c r="Q101" s="506"/>
      <c r="R101" s="506"/>
      <c r="S101" s="506"/>
      <c r="T101" s="506"/>
      <c r="U101" s="508" t="s">
        <v>1939</v>
      </c>
    </row>
    <row r="102" spans="1:21" ht="37.200000000000003" x14ac:dyDescent="0.55000000000000004">
      <c r="A102" s="510"/>
      <c r="B102" s="511"/>
      <c r="C102" s="511"/>
      <c r="D102" s="511"/>
      <c r="E102" s="3" t="s">
        <v>1985</v>
      </c>
      <c r="F102" s="5">
        <v>15600</v>
      </c>
      <c r="G102" s="506"/>
      <c r="H102" s="506"/>
      <c r="I102" s="506"/>
      <c r="J102" s="506"/>
      <c r="K102" s="506"/>
      <c r="L102" s="506"/>
      <c r="M102" s="506"/>
      <c r="N102" s="506"/>
      <c r="O102" s="506"/>
      <c r="P102" s="506"/>
      <c r="Q102" s="506"/>
      <c r="R102" s="506"/>
      <c r="S102" s="506"/>
      <c r="T102" s="506"/>
      <c r="U102" s="509"/>
    </row>
    <row r="103" spans="1:21" ht="37.200000000000003" x14ac:dyDescent="0.55000000000000004">
      <c r="A103" s="510"/>
      <c r="B103" s="511"/>
      <c r="C103" s="511"/>
      <c r="D103" s="511"/>
      <c r="E103" s="3" t="s">
        <v>1984</v>
      </c>
      <c r="F103" s="5">
        <v>13650</v>
      </c>
      <c r="G103" s="506"/>
      <c r="H103" s="506"/>
      <c r="I103" s="506"/>
      <c r="J103" s="506"/>
      <c r="K103" s="506"/>
      <c r="L103" s="506"/>
      <c r="M103" s="506"/>
      <c r="N103" s="506"/>
      <c r="O103" s="506"/>
      <c r="P103" s="506"/>
      <c r="Q103" s="506"/>
      <c r="R103" s="506"/>
      <c r="S103" s="506"/>
      <c r="T103" s="506"/>
      <c r="U103" s="509"/>
    </row>
    <row r="104" spans="1:21" ht="37.200000000000003" x14ac:dyDescent="0.55000000000000004">
      <c r="A104" s="510"/>
      <c r="B104" s="511"/>
      <c r="C104" s="511"/>
      <c r="D104" s="511"/>
      <c r="E104" s="3" t="s">
        <v>1983</v>
      </c>
      <c r="F104" s="5">
        <v>500</v>
      </c>
      <c r="G104" s="506"/>
      <c r="H104" s="506"/>
      <c r="I104" s="506"/>
      <c r="J104" s="506"/>
      <c r="K104" s="506"/>
      <c r="L104" s="506"/>
      <c r="M104" s="506"/>
      <c r="N104" s="506"/>
      <c r="O104" s="506"/>
      <c r="P104" s="506"/>
      <c r="Q104" s="506"/>
      <c r="R104" s="506"/>
      <c r="S104" s="506"/>
      <c r="T104" s="506"/>
      <c r="U104" s="509"/>
    </row>
    <row r="105" spans="1:21" ht="37.200000000000003" x14ac:dyDescent="0.55000000000000004">
      <c r="A105" s="510"/>
      <c r="B105" s="511"/>
      <c r="C105" s="511"/>
      <c r="D105" s="511"/>
      <c r="E105" s="3" t="s">
        <v>1982</v>
      </c>
      <c r="F105" s="5">
        <v>12000</v>
      </c>
      <c r="G105" s="506"/>
      <c r="H105" s="506"/>
      <c r="I105" s="506"/>
      <c r="J105" s="506"/>
      <c r="K105" s="506"/>
      <c r="L105" s="506"/>
      <c r="M105" s="506"/>
      <c r="N105" s="506"/>
      <c r="O105" s="506"/>
      <c r="P105" s="506"/>
      <c r="Q105" s="506"/>
      <c r="R105" s="506"/>
      <c r="S105" s="506"/>
      <c r="T105" s="506"/>
      <c r="U105" s="509"/>
    </row>
    <row r="106" spans="1:21" ht="36" customHeight="1" x14ac:dyDescent="0.55000000000000004">
      <c r="A106" s="510"/>
      <c r="B106" s="511"/>
      <c r="C106" s="511"/>
      <c r="D106" s="511"/>
      <c r="E106" s="3" t="s">
        <v>1981</v>
      </c>
      <c r="F106" s="5">
        <v>250</v>
      </c>
      <c r="G106" s="506"/>
      <c r="H106" s="506"/>
      <c r="I106" s="506"/>
      <c r="J106" s="506"/>
      <c r="K106" s="506"/>
      <c r="L106" s="506"/>
      <c r="M106" s="506"/>
      <c r="N106" s="506"/>
      <c r="O106" s="506"/>
      <c r="P106" s="506"/>
      <c r="Q106" s="506"/>
      <c r="R106" s="506"/>
      <c r="S106" s="506"/>
      <c r="T106" s="506"/>
      <c r="U106" s="509"/>
    </row>
    <row r="107" spans="1:21" x14ac:dyDescent="0.55000000000000004">
      <c r="A107" s="510"/>
      <c r="B107" s="511"/>
      <c r="C107" s="511"/>
      <c r="D107" s="511"/>
      <c r="E107" s="4" t="s">
        <v>30</v>
      </c>
      <c r="F107" s="6">
        <v>46800</v>
      </c>
      <c r="G107" s="506"/>
      <c r="H107" s="506"/>
      <c r="I107" s="506"/>
      <c r="J107" s="506"/>
      <c r="K107" s="506"/>
      <c r="L107" s="506"/>
      <c r="M107" s="506"/>
      <c r="N107" s="506"/>
      <c r="O107" s="506"/>
      <c r="P107" s="506"/>
      <c r="Q107" s="506"/>
      <c r="R107" s="506"/>
      <c r="S107" s="506"/>
      <c r="T107" s="506"/>
      <c r="U107" s="509"/>
    </row>
    <row r="108" spans="1:21" ht="60" customHeight="1" x14ac:dyDescent="0.55000000000000004">
      <c r="A108" s="510" t="s">
        <v>1980</v>
      </c>
      <c r="B108" s="511" t="s">
        <v>1979</v>
      </c>
      <c r="C108" s="511" t="s">
        <v>1979</v>
      </c>
      <c r="D108" s="511" t="s">
        <v>1978</v>
      </c>
      <c r="E108" s="3" t="s">
        <v>1977</v>
      </c>
      <c r="F108" s="5">
        <v>1225</v>
      </c>
      <c r="G108" s="512" t="s">
        <v>27</v>
      </c>
      <c r="H108" s="512" t="s">
        <v>41</v>
      </c>
      <c r="I108" s="506"/>
      <c r="J108" s="507">
        <v>1225</v>
      </c>
      <c r="K108" s="506"/>
      <c r="L108" s="506"/>
      <c r="M108" s="506"/>
      <c r="N108" s="506"/>
      <c r="O108" s="506"/>
      <c r="P108" s="506"/>
      <c r="Q108" s="506"/>
      <c r="R108" s="506"/>
      <c r="S108" s="506"/>
      <c r="T108" s="506"/>
      <c r="U108" s="508" t="s">
        <v>1918</v>
      </c>
    </row>
    <row r="109" spans="1:21" x14ac:dyDescent="0.55000000000000004">
      <c r="A109" s="510"/>
      <c r="B109" s="511"/>
      <c r="C109" s="511"/>
      <c r="D109" s="511"/>
      <c r="E109" s="4" t="s">
        <v>30</v>
      </c>
      <c r="F109" s="6">
        <v>1225</v>
      </c>
      <c r="G109" s="506"/>
      <c r="H109" s="506"/>
      <c r="I109" s="506"/>
      <c r="J109" s="506"/>
      <c r="K109" s="506"/>
      <c r="L109" s="506"/>
      <c r="M109" s="506"/>
      <c r="N109" s="506"/>
      <c r="O109" s="506"/>
      <c r="P109" s="506"/>
      <c r="Q109" s="506"/>
      <c r="R109" s="506"/>
      <c r="S109" s="506"/>
      <c r="T109" s="506"/>
      <c r="U109" s="509"/>
    </row>
    <row r="110" spans="1:21" ht="37.200000000000003" x14ac:dyDescent="0.55000000000000004">
      <c r="A110" s="510" t="s">
        <v>1976</v>
      </c>
      <c r="B110" s="511" t="s">
        <v>1975</v>
      </c>
      <c r="C110" s="511" t="s">
        <v>1974</v>
      </c>
      <c r="D110" s="511" t="s">
        <v>1973</v>
      </c>
      <c r="E110" s="3" t="s">
        <v>288</v>
      </c>
      <c r="F110" s="5">
        <v>2400</v>
      </c>
      <c r="G110" s="512" t="s">
        <v>27</v>
      </c>
      <c r="H110" s="512" t="s">
        <v>1972</v>
      </c>
      <c r="I110" s="506"/>
      <c r="J110" s="507">
        <v>4500</v>
      </c>
      <c r="K110" s="506"/>
      <c r="L110" s="506"/>
      <c r="M110" s="506"/>
      <c r="N110" s="506"/>
      <c r="O110" s="506"/>
      <c r="P110" s="506"/>
      <c r="Q110" s="506"/>
      <c r="R110" s="506"/>
      <c r="S110" s="506"/>
      <c r="T110" s="506"/>
      <c r="U110" s="508" t="s">
        <v>1939</v>
      </c>
    </row>
    <row r="111" spans="1:21" ht="44.25" customHeight="1" x14ac:dyDescent="0.55000000000000004">
      <c r="A111" s="510"/>
      <c r="B111" s="511"/>
      <c r="C111" s="511"/>
      <c r="D111" s="511"/>
      <c r="E111" s="3" t="s">
        <v>290</v>
      </c>
      <c r="F111" s="5">
        <v>2100</v>
      </c>
      <c r="G111" s="506"/>
      <c r="H111" s="506"/>
      <c r="I111" s="506"/>
      <c r="J111" s="506"/>
      <c r="K111" s="506"/>
      <c r="L111" s="506"/>
      <c r="M111" s="506"/>
      <c r="N111" s="506"/>
      <c r="O111" s="506"/>
      <c r="P111" s="506"/>
      <c r="Q111" s="506"/>
      <c r="R111" s="506"/>
      <c r="S111" s="506"/>
      <c r="T111" s="506"/>
      <c r="U111" s="509"/>
    </row>
    <row r="112" spans="1:21" x14ac:dyDescent="0.55000000000000004">
      <c r="A112" s="510"/>
      <c r="B112" s="511"/>
      <c r="C112" s="511"/>
      <c r="D112" s="511"/>
      <c r="E112" s="4" t="s">
        <v>30</v>
      </c>
      <c r="F112" s="6">
        <v>4500</v>
      </c>
      <c r="G112" s="506"/>
      <c r="H112" s="506"/>
      <c r="I112" s="506"/>
      <c r="J112" s="506"/>
      <c r="K112" s="506"/>
      <c r="L112" s="506"/>
      <c r="M112" s="506"/>
      <c r="N112" s="506"/>
      <c r="O112" s="506"/>
      <c r="P112" s="506"/>
      <c r="Q112" s="506"/>
      <c r="R112" s="506"/>
      <c r="S112" s="506"/>
      <c r="T112" s="506"/>
      <c r="U112" s="509"/>
    </row>
    <row r="113" spans="1:21" ht="54" customHeight="1" x14ac:dyDescent="0.55000000000000004">
      <c r="A113" s="510" t="s">
        <v>1971</v>
      </c>
      <c r="B113" s="511" t="s">
        <v>1970</v>
      </c>
      <c r="C113" s="511" t="s">
        <v>1969</v>
      </c>
      <c r="D113" s="511" t="s">
        <v>1968</v>
      </c>
      <c r="E113" s="3" t="s">
        <v>321</v>
      </c>
      <c r="F113" s="5">
        <v>3000</v>
      </c>
      <c r="G113" s="512" t="s">
        <v>27</v>
      </c>
      <c r="H113" s="512" t="s">
        <v>134</v>
      </c>
      <c r="I113" s="506"/>
      <c r="J113" s="506"/>
      <c r="K113" s="507">
        <v>3000</v>
      </c>
      <c r="L113" s="506"/>
      <c r="M113" s="506"/>
      <c r="N113" s="506"/>
      <c r="O113" s="506"/>
      <c r="P113" s="506"/>
      <c r="Q113" s="506"/>
      <c r="R113" s="506"/>
      <c r="S113" s="506"/>
      <c r="T113" s="506"/>
      <c r="U113" s="508" t="s">
        <v>1901</v>
      </c>
    </row>
    <row r="114" spans="1:21" x14ac:dyDescent="0.55000000000000004">
      <c r="A114" s="510"/>
      <c r="B114" s="511"/>
      <c r="C114" s="511"/>
      <c r="D114" s="511"/>
      <c r="E114" s="4" t="s">
        <v>30</v>
      </c>
      <c r="F114" s="6">
        <v>3000</v>
      </c>
      <c r="G114" s="506"/>
      <c r="H114" s="506"/>
      <c r="I114" s="506"/>
      <c r="J114" s="506"/>
      <c r="K114" s="506"/>
      <c r="L114" s="506"/>
      <c r="M114" s="506"/>
      <c r="N114" s="506"/>
      <c r="O114" s="506"/>
      <c r="P114" s="506"/>
      <c r="Q114" s="506"/>
      <c r="R114" s="506"/>
      <c r="S114" s="506"/>
      <c r="T114" s="506"/>
      <c r="U114" s="509"/>
    </row>
    <row r="115" spans="1:21" ht="108" customHeight="1" x14ac:dyDescent="0.55000000000000004">
      <c r="A115" s="510" t="s">
        <v>1967</v>
      </c>
      <c r="B115" s="511" t="s">
        <v>1966</v>
      </c>
      <c r="C115" s="511" t="s">
        <v>1965</v>
      </c>
      <c r="D115" s="511" t="s">
        <v>1964</v>
      </c>
      <c r="E115" s="3" t="s">
        <v>321</v>
      </c>
      <c r="F115" s="5">
        <v>3000</v>
      </c>
      <c r="G115" s="512" t="s">
        <v>27</v>
      </c>
      <c r="H115" s="512" t="s">
        <v>155</v>
      </c>
      <c r="I115" s="506"/>
      <c r="J115" s="506"/>
      <c r="K115" s="506"/>
      <c r="L115" s="507">
        <v>3000</v>
      </c>
      <c r="M115" s="506"/>
      <c r="N115" s="506"/>
      <c r="O115" s="506"/>
      <c r="P115" s="506"/>
      <c r="Q115" s="506"/>
      <c r="R115" s="506"/>
      <c r="S115" s="506"/>
      <c r="T115" s="506"/>
      <c r="U115" s="508" t="s">
        <v>1963</v>
      </c>
    </row>
    <row r="116" spans="1:21" x14ac:dyDescent="0.55000000000000004">
      <c r="A116" s="510"/>
      <c r="B116" s="511"/>
      <c r="C116" s="511"/>
      <c r="D116" s="511"/>
      <c r="E116" s="4" t="s">
        <v>30</v>
      </c>
      <c r="F116" s="6">
        <v>3000</v>
      </c>
      <c r="G116" s="506"/>
      <c r="H116" s="506"/>
      <c r="I116" s="506"/>
      <c r="J116" s="506"/>
      <c r="K116" s="506"/>
      <c r="L116" s="506"/>
      <c r="M116" s="506"/>
      <c r="N116" s="506"/>
      <c r="O116" s="506"/>
      <c r="P116" s="506"/>
      <c r="Q116" s="506"/>
      <c r="R116" s="506"/>
      <c r="S116" s="506"/>
      <c r="T116" s="506"/>
      <c r="U116" s="509"/>
    </row>
    <row r="117" spans="1:21" ht="59.25" customHeight="1" x14ac:dyDescent="0.55000000000000004">
      <c r="A117" s="510" t="s">
        <v>1962</v>
      </c>
      <c r="B117" s="511" t="s">
        <v>1961</v>
      </c>
      <c r="C117" s="511" t="s">
        <v>1960</v>
      </c>
      <c r="D117" s="511" t="s">
        <v>1959</v>
      </c>
      <c r="E117" s="3" t="s">
        <v>1958</v>
      </c>
      <c r="F117" s="5">
        <v>700</v>
      </c>
      <c r="G117" s="512" t="s">
        <v>27</v>
      </c>
      <c r="H117" s="512" t="s">
        <v>155</v>
      </c>
      <c r="I117" s="506"/>
      <c r="J117" s="506"/>
      <c r="K117" s="506"/>
      <c r="L117" s="507">
        <v>700</v>
      </c>
      <c r="M117" s="506"/>
      <c r="N117" s="506"/>
      <c r="O117" s="506"/>
      <c r="P117" s="506"/>
      <c r="Q117" s="506"/>
      <c r="R117" s="506"/>
      <c r="S117" s="506"/>
      <c r="T117" s="506"/>
      <c r="U117" s="508" t="s">
        <v>1901</v>
      </c>
    </row>
    <row r="118" spans="1:21" x14ac:dyDescent="0.55000000000000004">
      <c r="A118" s="510"/>
      <c r="B118" s="511"/>
      <c r="C118" s="511"/>
      <c r="D118" s="511"/>
      <c r="E118" s="4" t="s">
        <v>30</v>
      </c>
      <c r="F118" s="6">
        <v>700</v>
      </c>
      <c r="G118" s="506"/>
      <c r="H118" s="506"/>
      <c r="I118" s="506"/>
      <c r="J118" s="506"/>
      <c r="K118" s="506"/>
      <c r="L118" s="506"/>
      <c r="M118" s="506"/>
      <c r="N118" s="506"/>
      <c r="O118" s="506"/>
      <c r="P118" s="506"/>
      <c r="Q118" s="506"/>
      <c r="R118" s="506"/>
      <c r="S118" s="506"/>
      <c r="T118" s="506"/>
      <c r="U118" s="509"/>
    </row>
    <row r="119" spans="1:21" ht="89.25" customHeight="1" x14ac:dyDescent="0.55000000000000004">
      <c r="A119" s="510" t="s">
        <v>1957</v>
      </c>
      <c r="B119" s="511" t="s">
        <v>1956</v>
      </c>
      <c r="C119" s="511" t="s">
        <v>1955</v>
      </c>
      <c r="D119" s="511" t="s">
        <v>1954</v>
      </c>
      <c r="E119" s="3" t="s">
        <v>1101</v>
      </c>
      <c r="F119" s="5">
        <v>0</v>
      </c>
      <c r="G119" s="512" t="s">
        <v>27</v>
      </c>
      <c r="H119" s="512" t="s">
        <v>155</v>
      </c>
      <c r="I119" s="506"/>
      <c r="J119" s="506"/>
      <c r="K119" s="506"/>
      <c r="L119" s="507">
        <v>0</v>
      </c>
      <c r="M119" s="506"/>
      <c r="N119" s="506"/>
      <c r="O119" s="506"/>
      <c r="P119" s="506"/>
      <c r="Q119" s="506"/>
      <c r="R119" s="506"/>
      <c r="S119" s="506"/>
      <c r="T119" s="506"/>
      <c r="U119" s="508" t="s">
        <v>1906</v>
      </c>
    </row>
    <row r="120" spans="1:21" x14ac:dyDescent="0.55000000000000004">
      <c r="A120" s="510"/>
      <c r="B120" s="511"/>
      <c r="C120" s="511"/>
      <c r="D120" s="511"/>
      <c r="E120" s="4" t="s">
        <v>30</v>
      </c>
      <c r="F120" s="6">
        <v>0</v>
      </c>
      <c r="G120" s="506"/>
      <c r="H120" s="506"/>
      <c r="I120" s="506"/>
      <c r="J120" s="506"/>
      <c r="K120" s="506"/>
      <c r="L120" s="506"/>
      <c r="M120" s="506"/>
      <c r="N120" s="506"/>
      <c r="O120" s="506"/>
      <c r="P120" s="506"/>
      <c r="Q120" s="506"/>
      <c r="R120" s="506"/>
      <c r="S120" s="506"/>
      <c r="T120" s="506"/>
      <c r="U120" s="509"/>
    </row>
    <row r="121" spans="1:21" ht="93" customHeight="1" x14ac:dyDescent="0.55000000000000004">
      <c r="A121" s="514" t="s">
        <v>1953</v>
      </c>
      <c r="B121" s="511" t="s">
        <v>1952</v>
      </c>
      <c r="C121" s="511" t="s">
        <v>1951</v>
      </c>
      <c r="D121" s="511" t="s">
        <v>1950</v>
      </c>
      <c r="E121" s="3" t="s">
        <v>1706</v>
      </c>
      <c r="F121" s="5">
        <v>1050</v>
      </c>
      <c r="G121" s="512" t="s">
        <v>27</v>
      </c>
      <c r="H121" s="512" t="s">
        <v>155</v>
      </c>
      <c r="I121" s="506"/>
      <c r="J121" s="506"/>
      <c r="K121" s="506"/>
      <c r="L121" s="507">
        <v>1050</v>
      </c>
      <c r="M121" s="506"/>
      <c r="N121" s="506"/>
      <c r="O121" s="506"/>
      <c r="P121" s="506"/>
      <c r="Q121" s="506"/>
      <c r="R121" s="506"/>
      <c r="S121" s="506"/>
      <c r="T121" s="506"/>
      <c r="U121" s="508" t="s">
        <v>1906</v>
      </c>
    </row>
    <row r="122" spans="1:21" x14ac:dyDescent="0.55000000000000004">
      <c r="A122" s="514"/>
      <c r="B122" s="511"/>
      <c r="C122" s="511"/>
      <c r="D122" s="511"/>
      <c r="E122" s="4" t="s">
        <v>30</v>
      </c>
      <c r="F122" s="6">
        <v>1050</v>
      </c>
      <c r="G122" s="506"/>
      <c r="H122" s="506"/>
      <c r="I122" s="506"/>
      <c r="J122" s="506"/>
      <c r="K122" s="506"/>
      <c r="L122" s="506"/>
      <c r="M122" s="506"/>
      <c r="N122" s="506"/>
      <c r="O122" s="506"/>
      <c r="P122" s="506"/>
      <c r="Q122" s="506"/>
      <c r="R122" s="506"/>
      <c r="S122" s="506"/>
      <c r="T122" s="506"/>
      <c r="U122" s="509"/>
    </row>
    <row r="123" spans="1:21" ht="66" customHeight="1" x14ac:dyDescent="0.55000000000000004">
      <c r="A123" s="510" t="s">
        <v>1949</v>
      </c>
      <c r="B123" s="511" t="s">
        <v>1948</v>
      </c>
      <c r="C123" s="511" t="s">
        <v>1947</v>
      </c>
      <c r="D123" s="511" t="s">
        <v>1946</v>
      </c>
      <c r="E123" s="3" t="s">
        <v>1101</v>
      </c>
      <c r="F123" s="5">
        <v>0</v>
      </c>
      <c r="G123" s="512" t="s">
        <v>27</v>
      </c>
      <c r="H123" s="512" t="s">
        <v>58</v>
      </c>
      <c r="I123" s="506"/>
      <c r="J123" s="506"/>
      <c r="K123" s="506"/>
      <c r="L123" s="506"/>
      <c r="M123" s="506"/>
      <c r="N123" s="507">
        <v>0</v>
      </c>
      <c r="O123" s="506"/>
      <c r="P123" s="506"/>
      <c r="Q123" s="506"/>
      <c r="R123" s="506"/>
      <c r="S123" s="506"/>
      <c r="T123" s="506"/>
      <c r="U123" s="508" t="s">
        <v>1901</v>
      </c>
    </row>
    <row r="124" spans="1:21" x14ac:dyDescent="0.55000000000000004">
      <c r="A124" s="510"/>
      <c r="B124" s="511"/>
      <c r="C124" s="511"/>
      <c r="D124" s="511"/>
      <c r="E124" s="4" t="s">
        <v>30</v>
      </c>
      <c r="F124" s="6">
        <v>0</v>
      </c>
      <c r="G124" s="506"/>
      <c r="H124" s="506"/>
      <c r="I124" s="506"/>
      <c r="J124" s="506"/>
      <c r="K124" s="506"/>
      <c r="L124" s="506"/>
      <c r="M124" s="506"/>
      <c r="N124" s="506"/>
      <c r="O124" s="506"/>
      <c r="P124" s="506"/>
      <c r="Q124" s="506"/>
      <c r="R124" s="506"/>
      <c r="S124" s="506"/>
      <c r="T124" s="506"/>
      <c r="U124" s="509"/>
    </row>
    <row r="125" spans="1:21" ht="37.200000000000003" x14ac:dyDescent="0.55000000000000004">
      <c r="A125" s="510" t="s">
        <v>1945</v>
      </c>
      <c r="B125" s="511" t="s">
        <v>1944</v>
      </c>
      <c r="C125" s="511" t="s">
        <v>1943</v>
      </c>
      <c r="D125" s="511" t="s">
        <v>1942</v>
      </c>
      <c r="E125" s="3" t="s">
        <v>1182</v>
      </c>
      <c r="F125" s="5">
        <v>8000</v>
      </c>
      <c r="G125" s="512" t="s">
        <v>1941</v>
      </c>
      <c r="H125" s="512" t="s">
        <v>1940</v>
      </c>
      <c r="I125" s="506"/>
      <c r="J125" s="506"/>
      <c r="K125" s="506"/>
      <c r="L125" s="506"/>
      <c r="M125" s="506"/>
      <c r="N125" s="507">
        <v>13100</v>
      </c>
      <c r="O125" s="506"/>
      <c r="P125" s="506"/>
      <c r="Q125" s="506"/>
      <c r="R125" s="506"/>
      <c r="S125" s="506"/>
      <c r="T125" s="506"/>
      <c r="U125" s="508" t="s">
        <v>1939</v>
      </c>
    </row>
    <row r="126" spans="1:21" ht="37.200000000000003" x14ac:dyDescent="0.55000000000000004">
      <c r="A126" s="510"/>
      <c r="B126" s="511"/>
      <c r="C126" s="511"/>
      <c r="D126" s="511"/>
      <c r="E126" s="3" t="s">
        <v>350</v>
      </c>
      <c r="F126" s="5">
        <v>4200</v>
      </c>
      <c r="G126" s="506"/>
      <c r="H126" s="506"/>
      <c r="I126" s="506"/>
      <c r="J126" s="506"/>
      <c r="K126" s="506"/>
      <c r="L126" s="506"/>
      <c r="M126" s="506"/>
      <c r="N126" s="506"/>
      <c r="O126" s="506"/>
      <c r="P126" s="506"/>
      <c r="Q126" s="506"/>
      <c r="R126" s="506"/>
      <c r="S126" s="506"/>
      <c r="T126" s="506"/>
      <c r="U126" s="509"/>
    </row>
    <row r="127" spans="1:21" ht="40.5" customHeight="1" x14ac:dyDescent="0.55000000000000004">
      <c r="A127" s="510"/>
      <c r="B127" s="511"/>
      <c r="C127" s="511"/>
      <c r="D127" s="511"/>
      <c r="E127" s="3" t="s">
        <v>1938</v>
      </c>
      <c r="F127" s="5">
        <v>900</v>
      </c>
      <c r="G127" s="506"/>
      <c r="H127" s="506"/>
      <c r="I127" s="506"/>
      <c r="J127" s="506"/>
      <c r="K127" s="506"/>
      <c r="L127" s="506"/>
      <c r="M127" s="506"/>
      <c r="N127" s="506"/>
      <c r="O127" s="506"/>
      <c r="P127" s="506"/>
      <c r="Q127" s="506"/>
      <c r="R127" s="506"/>
      <c r="S127" s="506"/>
      <c r="T127" s="506"/>
      <c r="U127" s="509"/>
    </row>
    <row r="128" spans="1:21" x14ac:dyDescent="0.55000000000000004">
      <c r="A128" s="510"/>
      <c r="B128" s="511"/>
      <c r="C128" s="511"/>
      <c r="D128" s="511"/>
      <c r="E128" s="4" t="s">
        <v>30</v>
      </c>
      <c r="F128" s="6">
        <v>13100</v>
      </c>
      <c r="G128" s="506"/>
      <c r="H128" s="506"/>
      <c r="I128" s="506"/>
      <c r="J128" s="506"/>
      <c r="K128" s="506"/>
      <c r="L128" s="506"/>
      <c r="M128" s="506"/>
      <c r="N128" s="506"/>
      <c r="O128" s="506"/>
      <c r="P128" s="506"/>
      <c r="Q128" s="506"/>
      <c r="R128" s="506"/>
      <c r="S128" s="506"/>
      <c r="T128" s="506"/>
      <c r="U128" s="509"/>
    </row>
    <row r="129" spans="1:21" ht="37.200000000000003" x14ac:dyDescent="0.55000000000000004">
      <c r="A129" s="510" t="s">
        <v>1937</v>
      </c>
      <c r="B129" s="511" t="s">
        <v>1936</v>
      </c>
      <c r="C129" s="511" t="s">
        <v>1935</v>
      </c>
      <c r="D129" s="511" t="s">
        <v>1934</v>
      </c>
      <c r="E129" s="3" t="s">
        <v>1486</v>
      </c>
      <c r="F129" s="5">
        <v>3200</v>
      </c>
      <c r="G129" s="512" t="s">
        <v>27</v>
      </c>
      <c r="H129" s="512" t="s">
        <v>565</v>
      </c>
      <c r="I129" s="506"/>
      <c r="J129" s="506"/>
      <c r="K129" s="506"/>
      <c r="L129" s="506"/>
      <c r="M129" s="506"/>
      <c r="N129" s="506"/>
      <c r="O129" s="507">
        <v>9600</v>
      </c>
      <c r="P129" s="506"/>
      <c r="Q129" s="506"/>
      <c r="R129" s="506"/>
      <c r="S129" s="506"/>
      <c r="T129" s="506"/>
      <c r="U129" s="508" t="s">
        <v>1901</v>
      </c>
    </row>
    <row r="130" spans="1:21" ht="37.200000000000003" x14ac:dyDescent="0.55000000000000004">
      <c r="A130" s="510"/>
      <c r="B130" s="511"/>
      <c r="C130" s="511"/>
      <c r="D130" s="511"/>
      <c r="E130" s="3" t="s">
        <v>1484</v>
      </c>
      <c r="F130" s="5">
        <v>2800</v>
      </c>
      <c r="G130" s="506"/>
      <c r="H130" s="506"/>
      <c r="I130" s="506"/>
      <c r="J130" s="506"/>
      <c r="K130" s="506"/>
      <c r="L130" s="506"/>
      <c r="M130" s="506"/>
      <c r="N130" s="506"/>
      <c r="O130" s="506"/>
      <c r="P130" s="506"/>
      <c r="Q130" s="506"/>
      <c r="R130" s="506"/>
      <c r="S130" s="506"/>
      <c r="T130" s="506"/>
      <c r="U130" s="509"/>
    </row>
    <row r="131" spans="1:21" ht="55.5" customHeight="1" x14ac:dyDescent="0.55000000000000004">
      <c r="A131" s="510"/>
      <c r="B131" s="511"/>
      <c r="C131" s="511"/>
      <c r="D131" s="511"/>
      <c r="E131" s="3" t="s">
        <v>1684</v>
      </c>
      <c r="F131" s="5">
        <v>3600</v>
      </c>
      <c r="G131" s="506"/>
      <c r="H131" s="506"/>
      <c r="I131" s="506"/>
      <c r="J131" s="506"/>
      <c r="K131" s="506"/>
      <c r="L131" s="506"/>
      <c r="M131" s="506"/>
      <c r="N131" s="506"/>
      <c r="O131" s="506"/>
      <c r="P131" s="506"/>
      <c r="Q131" s="506"/>
      <c r="R131" s="506"/>
      <c r="S131" s="506"/>
      <c r="T131" s="506"/>
      <c r="U131" s="509"/>
    </row>
    <row r="132" spans="1:21" x14ac:dyDescent="0.55000000000000004">
      <c r="A132" s="510"/>
      <c r="B132" s="511"/>
      <c r="C132" s="511"/>
      <c r="D132" s="511"/>
      <c r="E132" s="4" t="s">
        <v>30</v>
      </c>
      <c r="F132" s="6">
        <v>9600</v>
      </c>
      <c r="G132" s="506"/>
      <c r="H132" s="506"/>
      <c r="I132" s="506"/>
      <c r="J132" s="506"/>
      <c r="K132" s="506"/>
      <c r="L132" s="506"/>
      <c r="M132" s="506"/>
      <c r="N132" s="506"/>
      <c r="O132" s="506"/>
      <c r="P132" s="506"/>
      <c r="Q132" s="506"/>
      <c r="R132" s="506"/>
      <c r="S132" s="506"/>
      <c r="T132" s="506"/>
      <c r="U132" s="509"/>
    </row>
    <row r="133" spans="1:21" ht="114" customHeight="1" x14ac:dyDescent="0.55000000000000004">
      <c r="A133" s="510" t="s">
        <v>1933</v>
      </c>
      <c r="B133" s="513" t="s">
        <v>1932</v>
      </c>
      <c r="C133" s="511" t="s">
        <v>1931</v>
      </c>
      <c r="D133" s="511" t="s">
        <v>1930</v>
      </c>
      <c r="E133" s="3" t="s">
        <v>1791</v>
      </c>
      <c r="F133" s="5">
        <v>1050</v>
      </c>
      <c r="G133" s="512" t="s">
        <v>27</v>
      </c>
      <c r="H133" s="512" t="s">
        <v>435</v>
      </c>
      <c r="I133" s="506"/>
      <c r="J133" s="506"/>
      <c r="K133" s="506"/>
      <c r="L133" s="506"/>
      <c r="M133" s="506"/>
      <c r="N133" s="506"/>
      <c r="O133" s="506"/>
      <c r="P133" s="507">
        <v>1050</v>
      </c>
      <c r="Q133" s="506"/>
      <c r="R133" s="506"/>
      <c r="S133" s="506"/>
      <c r="T133" s="506"/>
      <c r="U133" s="508" t="s">
        <v>1901</v>
      </c>
    </row>
    <row r="134" spans="1:21" x14ac:dyDescent="0.55000000000000004">
      <c r="A134" s="510"/>
      <c r="B134" s="511"/>
      <c r="C134" s="511"/>
      <c r="D134" s="511"/>
      <c r="E134" s="4" t="s">
        <v>30</v>
      </c>
      <c r="F134" s="6">
        <v>1050</v>
      </c>
      <c r="G134" s="506"/>
      <c r="H134" s="506"/>
      <c r="I134" s="506"/>
      <c r="J134" s="506"/>
      <c r="K134" s="506"/>
      <c r="L134" s="506"/>
      <c r="M134" s="506"/>
      <c r="N134" s="506"/>
      <c r="O134" s="506"/>
      <c r="P134" s="506"/>
      <c r="Q134" s="506"/>
      <c r="R134" s="506"/>
      <c r="S134" s="506"/>
      <c r="T134" s="506"/>
      <c r="U134" s="509"/>
    </row>
    <row r="135" spans="1:21" ht="37.200000000000003" x14ac:dyDescent="0.55000000000000004">
      <c r="A135" s="510" t="s">
        <v>1929</v>
      </c>
      <c r="B135" s="511" t="s">
        <v>1928</v>
      </c>
      <c r="C135" s="511" t="s">
        <v>1927</v>
      </c>
      <c r="D135" s="511" t="s">
        <v>1926</v>
      </c>
      <c r="E135" s="3" t="s">
        <v>1925</v>
      </c>
      <c r="F135" s="5">
        <v>60000</v>
      </c>
      <c r="G135" s="512" t="s">
        <v>1895</v>
      </c>
      <c r="H135" s="512" t="s">
        <v>435</v>
      </c>
      <c r="I135" s="506"/>
      <c r="J135" s="506"/>
      <c r="K135" s="506"/>
      <c r="L135" s="506"/>
      <c r="M135" s="506"/>
      <c r="N135" s="506"/>
      <c r="O135" s="506"/>
      <c r="P135" s="507">
        <v>143500</v>
      </c>
      <c r="Q135" s="506"/>
      <c r="R135" s="506"/>
      <c r="S135" s="506"/>
      <c r="T135" s="506"/>
      <c r="U135" s="508" t="s">
        <v>1918</v>
      </c>
    </row>
    <row r="136" spans="1:21" ht="37.200000000000003" x14ac:dyDescent="0.55000000000000004">
      <c r="A136" s="510"/>
      <c r="B136" s="511"/>
      <c r="C136" s="511"/>
      <c r="D136" s="511"/>
      <c r="E136" s="3" t="s">
        <v>78</v>
      </c>
      <c r="F136" s="5">
        <v>7000</v>
      </c>
      <c r="G136" s="506"/>
      <c r="H136" s="506"/>
      <c r="I136" s="506"/>
      <c r="J136" s="506"/>
      <c r="K136" s="506"/>
      <c r="L136" s="506"/>
      <c r="M136" s="506"/>
      <c r="N136" s="506"/>
      <c r="O136" s="506"/>
      <c r="P136" s="506"/>
      <c r="Q136" s="506"/>
      <c r="R136" s="506"/>
      <c r="S136" s="506"/>
      <c r="T136" s="506"/>
      <c r="U136" s="509"/>
    </row>
    <row r="137" spans="1:21" ht="55.8" x14ac:dyDescent="0.55000000000000004">
      <c r="A137" s="510"/>
      <c r="B137" s="511"/>
      <c r="C137" s="511"/>
      <c r="D137" s="511"/>
      <c r="E137" s="3" t="s">
        <v>1924</v>
      </c>
      <c r="F137" s="5">
        <v>36000</v>
      </c>
      <c r="G137" s="506"/>
      <c r="H137" s="506"/>
      <c r="I137" s="506"/>
      <c r="J137" s="506"/>
      <c r="K137" s="506"/>
      <c r="L137" s="506"/>
      <c r="M137" s="506"/>
      <c r="N137" s="506"/>
      <c r="O137" s="506"/>
      <c r="P137" s="506"/>
      <c r="Q137" s="506"/>
      <c r="R137" s="506"/>
      <c r="S137" s="506"/>
      <c r="T137" s="506"/>
      <c r="U137" s="509"/>
    </row>
    <row r="138" spans="1:21" ht="37.200000000000003" x14ac:dyDescent="0.55000000000000004">
      <c r="A138" s="510"/>
      <c r="B138" s="511"/>
      <c r="C138" s="511"/>
      <c r="D138" s="511"/>
      <c r="E138" s="3" t="s">
        <v>1923</v>
      </c>
      <c r="F138" s="5">
        <v>37500</v>
      </c>
      <c r="G138" s="506"/>
      <c r="H138" s="506"/>
      <c r="I138" s="506"/>
      <c r="J138" s="506"/>
      <c r="K138" s="506"/>
      <c r="L138" s="506"/>
      <c r="M138" s="506"/>
      <c r="N138" s="506"/>
      <c r="O138" s="506"/>
      <c r="P138" s="506"/>
      <c r="Q138" s="506"/>
      <c r="R138" s="506"/>
      <c r="S138" s="506"/>
      <c r="T138" s="506"/>
      <c r="U138" s="509"/>
    </row>
    <row r="139" spans="1:21" ht="36.75" customHeight="1" x14ac:dyDescent="0.55000000000000004">
      <c r="A139" s="510"/>
      <c r="B139" s="511"/>
      <c r="C139" s="511"/>
      <c r="D139" s="511"/>
      <c r="E139" s="3" t="s">
        <v>1860</v>
      </c>
      <c r="F139" s="5">
        <v>3000</v>
      </c>
      <c r="G139" s="506"/>
      <c r="H139" s="506"/>
      <c r="I139" s="506"/>
      <c r="J139" s="506"/>
      <c r="K139" s="506"/>
      <c r="L139" s="506"/>
      <c r="M139" s="506"/>
      <c r="N139" s="506"/>
      <c r="O139" s="506"/>
      <c r="P139" s="506"/>
      <c r="Q139" s="506"/>
      <c r="R139" s="506"/>
      <c r="S139" s="506"/>
      <c r="T139" s="506"/>
      <c r="U139" s="509"/>
    </row>
    <row r="140" spans="1:21" x14ac:dyDescent="0.55000000000000004">
      <c r="A140" s="510"/>
      <c r="B140" s="511"/>
      <c r="C140" s="511"/>
      <c r="D140" s="511"/>
      <c r="E140" s="4" t="s">
        <v>30</v>
      </c>
      <c r="F140" s="6">
        <v>143500</v>
      </c>
      <c r="G140" s="506"/>
      <c r="H140" s="506"/>
      <c r="I140" s="506"/>
      <c r="J140" s="506"/>
      <c r="K140" s="506"/>
      <c r="L140" s="506"/>
      <c r="M140" s="506"/>
      <c r="N140" s="506"/>
      <c r="O140" s="506"/>
      <c r="P140" s="506"/>
      <c r="Q140" s="506"/>
      <c r="R140" s="506"/>
      <c r="S140" s="506"/>
      <c r="T140" s="506"/>
      <c r="U140" s="509"/>
    </row>
    <row r="141" spans="1:21" ht="37.200000000000003" x14ac:dyDescent="0.55000000000000004">
      <c r="A141" s="510" t="s">
        <v>1922</v>
      </c>
      <c r="B141" s="511" t="s">
        <v>1921</v>
      </c>
      <c r="C141" s="511" t="s">
        <v>1920</v>
      </c>
      <c r="D141" s="511" t="s">
        <v>1919</v>
      </c>
      <c r="E141" s="3" t="s">
        <v>1706</v>
      </c>
      <c r="F141" s="5">
        <v>1050</v>
      </c>
      <c r="G141" s="512" t="s">
        <v>27</v>
      </c>
      <c r="H141" s="512" t="s">
        <v>435</v>
      </c>
      <c r="I141" s="506"/>
      <c r="J141" s="506"/>
      <c r="K141" s="506"/>
      <c r="L141" s="506"/>
      <c r="M141" s="506"/>
      <c r="N141" s="506"/>
      <c r="O141" s="506"/>
      <c r="P141" s="507">
        <v>7050</v>
      </c>
      <c r="Q141" s="506"/>
      <c r="R141" s="506"/>
      <c r="S141" s="506"/>
      <c r="T141" s="506"/>
      <c r="U141" s="508" t="s">
        <v>1918</v>
      </c>
    </row>
    <row r="142" spans="1:21" ht="37.200000000000003" x14ac:dyDescent="0.55000000000000004">
      <c r="A142" s="510"/>
      <c r="B142" s="511"/>
      <c r="C142" s="511"/>
      <c r="D142" s="511"/>
      <c r="E142" s="3" t="s">
        <v>1917</v>
      </c>
      <c r="F142" s="5">
        <v>2400</v>
      </c>
      <c r="G142" s="506"/>
      <c r="H142" s="506"/>
      <c r="I142" s="506"/>
      <c r="J142" s="506"/>
      <c r="K142" s="506"/>
      <c r="L142" s="506"/>
      <c r="M142" s="506"/>
      <c r="N142" s="506"/>
      <c r="O142" s="506"/>
      <c r="P142" s="506"/>
      <c r="Q142" s="506"/>
      <c r="R142" s="506"/>
      <c r="S142" s="506"/>
      <c r="T142" s="506"/>
      <c r="U142" s="509"/>
    </row>
    <row r="143" spans="1:21" ht="39.75" customHeight="1" x14ac:dyDescent="0.55000000000000004">
      <c r="A143" s="510"/>
      <c r="B143" s="511"/>
      <c r="C143" s="511"/>
      <c r="D143" s="511"/>
      <c r="E143" s="3" t="s">
        <v>1506</v>
      </c>
      <c r="F143" s="5">
        <v>3600</v>
      </c>
      <c r="G143" s="506"/>
      <c r="H143" s="506"/>
      <c r="I143" s="506"/>
      <c r="J143" s="506"/>
      <c r="K143" s="506"/>
      <c r="L143" s="506"/>
      <c r="M143" s="506"/>
      <c r="N143" s="506"/>
      <c r="O143" s="506"/>
      <c r="P143" s="506"/>
      <c r="Q143" s="506"/>
      <c r="R143" s="506"/>
      <c r="S143" s="506"/>
      <c r="T143" s="506"/>
      <c r="U143" s="509"/>
    </row>
    <row r="144" spans="1:21" x14ac:dyDescent="0.55000000000000004">
      <c r="A144" s="510"/>
      <c r="B144" s="511"/>
      <c r="C144" s="511"/>
      <c r="D144" s="511"/>
      <c r="E144" s="4" t="s">
        <v>30</v>
      </c>
      <c r="F144" s="6">
        <v>7050</v>
      </c>
      <c r="G144" s="506"/>
      <c r="H144" s="506"/>
      <c r="I144" s="506"/>
      <c r="J144" s="506"/>
      <c r="K144" s="506"/>
      <c r="L144" s="506"/>
      <c r="M144" s="506"/>
      <c r="N144" s="506"/>
      <c r="O144" s="506"/>
      <c r="P144" s="506"/>
      <c r="Q144" s="506"/>
      <c r="R144" s="506"/>
      <c r="S144" s="506"/>
      <c r="T144" s="506"/>
      <c r="U144" s="509"/>
    </row>
    <row r="145" spans="1:21" ht="56.25" customHeight="1" x14ac:dyDescent="0.55000000000000004">
      <c r="A145" s="510" t="s">
        <v>1916</v>
      </c>
      <c r="B145" s="511" t="s">
        <v>1904</v>
      </c>
      <c r="C145" s="511" t="s">
        <v>1915</v>
      </c>
      <c r="D145" s="511" t="s">
        <v>1902</v>
      </c>
      <c r="E145" s="3" t="s">
        <v>592</v>
      </c>
      <c r="F145" s="5">
        <v>4200</v>
      </c>
      <c r="G145" s="512" t="s">
        <v>27</v>
      </c>
      <c r="H145" s="512" t="s">
        <v>682</v>
      </c>
      <c r="I145" s="506"/>
      <c r="J145" s="506"/>
      <c r="K145" s="506"/>
      <c r="L145" s="506"/>
      <c r="M145" s="506"/>
      <c r="N145" s="506"/>
      <c r="O145" s="506"/>
      <c r="P145" s="506"/>
      <c r="Q145" s="507">
        <v>4200</v>
      </c>
      <c r="R145" s="506"/>
      <c r="S145" s="506"/>
      <c r="T145" s="506"/>
      <c r="U145" s="508" t="s">
        <v>1901</v>
      </c>
    </row>
    <row r="146" spans="1:21" x14ac:dyDescent="0.55000000000000004">
      <c r="A146" s="510"/>
      <c r="B146" s="511"/>
      <c r="C146" s="511"/>
      <c r="D146" s="511"/>
      <c r="E146" s="4" t="s">
        <v>30</v>
      </c>
      <c r="F146" s="6">
        <v>4200</v>
      </c>
      <c r="G146" s="506"/>
      <c r="H146" s="506"/>
      <c r="I146" s="506"/>
      <c r="J146" s="506"/>
      <c r="K146" s="506"/>
      <c r="L146" s="506"/>
      <c r="M146" s="506"/>
      <c r="N146" s="506"/>
      <c r="O146" s="506"/>
      <c r="P146" s="506"/>
      <c r="Q146" s="506"/>
      <c r="R146" s="506"/>
      <c r="S146" s="506"/>
      <c r="T146" s="506"/>
      <c r="U146" s="509"/>
    </row>
    <row r="147" spans="1:21" ht="98.25" customHeight="1" x14ac:dyDescent="0.55000000000000004">
      <c r="A147" s="510" t="s">
        <v>1914</v>
      </c>
      <c r="B147" s="511" t="s">
        <v>1913</v>
      </c>
      <c r="C147" s="511" t="s">
        <v>1912</v>
      </c>
      <c r="D147" s="511" t="s">
        <v>1907</v>
      </c>
      <c r="E147" s="3" t="s">
        <v>1911</v>
      </c>
      <c r="F147" s="5">
        <v>4320</v>
      </c>
      <c r="G147" s="512" t="s">
        <v>27</v>
      </c>
      <c r="H147" s="512" t="s">
        <v>783</v>
      </c>
      <c r="I147" s="506"/>
      <c r="J147" s="506"/>
      <c r="K147" s="506"/>
      <c r="L147" s="506"/>
      <c r="M147" s="506"/>
      <c r="N147" s="506"/>
      <c r="O147" s="506"/>
      <c r="P147" s="506"/>
      <c r="Q147" s="506"/>
      <c r="R147" s="507">
        <v>4320</v>
      </c>
      <c r="S147" s="506"/>
      <c r="T147" s="506"/>
      <c r="U147" s="508" t="s">
        <v>1906</v>
      </c>
    </row>
    <row r="148" spans="1:21" x14ac:dyDescent="0.55000000000000004">
      <c r="A148" s="510"/>
      <c r="B148" s="511"/>
      <c r="C148" s="511"/>
      <c r="D148" s="511"/>
      <c r="E148" s="4" t="s">
        <v>30</v>
      </c>
      <c r="F148" s="6">
        <v>4320</v>
      </c>
      <c r="G148" s="506"/>
      <c r="H148" s="506"/>
      <c r="I148" s="506"/>
      <c r="J148" s="506"/>
      <c r="K148" s="506"/>
      <c r="L148" s="506"/>
      <c r="M148" s="506"/>
      <c r="N148" s="506"/>
      <c r="O148" s="506"/>
      <c r="P148" s="506"/>
      <c r="Q148" s="506"/>
      <c r="R148" s="506"/>
      <c r="S148" s="506"/>
      <c r="T148" s="506"/>
      <c r="U148" s="509"/>
    </row>
    <row r="149" spans="1:21" ht="148.5" customHeight="1" x14ac:dyDescent="0.55000000000000004">
      <c r="A149" s="510" t="s">
        <v>1910</v>
      </c>
      <c r="B149" s="511" t="s">
        <v>1909</v>
      </c>
      <c r="C149" s="513" t="s">
        <v>1908</v>
      </c>
      <c r="D149" s="511" t="s">
        <v>1907</v>
      </c>
      <c r="E149" s="3" t="s">
        <v>1090</v>
      </c>
      <c r="F149" s="5">
        <v>1800</v>
      </c>
      <c r="G149" s="512" t="s">
        <v>27</v>
      </c>
      <c r="H149" s="512" t="s">
        <v>682</v>
      </c>
      <c r="I149" s="506"/>
      <c r="J149" s="506"/>
      <c r="K149" s="506"/>
      <c r="L149" s="506"/>
      <c r="M149" s="506"/>
      <c r="N149" s="506"/>
      <c r="O149" s="506"/>
      <c r="P149" s="506"/>
      <c r="Q149" s="507">
        <v>1800</v>
      </c>
      <c r="R149" s="506"/>
      <c r="S149" s="506"/>
      <c r="T149" s="506"/>
      <c r="U149" s="508" t="s">
        <v>1906</v>
      </c>
    </row>
    <row r="150" spans="1:21" x14ac:dyDescent="0.55000000000000004">
      <c r="A150" s="510"/>
      <c r="B150" s="511"/>
      <c r="C150" s="511"/>
      <c r="D150" s="511"/>
      <c r="E150" s="4" t="s">
        <v>30</v>
      </c>
      <c r="F150" s="6">
        <v>1800</v>
      </c>
      <c r="G150" s="506"/>
      <c r="H150" s="506"/>
      <c r="I150" s="506"/>
      <c r="J150" s="506"/>
      <c r="K150" s="506"/>
      <c r="L150" s="506"/>
      <c r="M150" s="506"/>
      <c r="N150" s="506"/>
      <c r="O150" s="506"/>
      <c r="P150" s="506"/>
      <c r="Q150" s="506"/>
      <c r="R150" s="506"/>
      <c r="S150" s="506"/>
      <c r="T150" s="506"/>
      <c r="U150" s="509"/>
    </row>
    <row r="151" spans="1:21" ht="59.25" customHeight="1" x14ac:dyDescent="0.55000000000000004">
      <c r="A151" s="510" t="s">
        <v>1905</v>
      </c>
      <c r="B151" s="511" t="s">
        <v>1904</v>
      </c>
      <c r="C151" s="511" t="s">
        <v>1903</v>
      </c>
      <c r="D151" s="511" t="s">
        <v>1902</v>
      </c>
      <c r="E151" s="3" t="s">
        <v>592</v>
      </c>
      <c r="F151" s="5">
        <v>4200</v>
      </c>
      <c r="G151" s="512" t="s">
        <v>27</v>
      </c>
      <c r="H151" s="512" t="s">
        <v>682</v>
      </c>
      <c r="I151" s="506"/>
      <c r="J151" s="506"/>
      <c r="K151" s="506"/>
      <c r="L151" s="506"/>
      <c r="M151" s="506"/>
      <c r="N151" s="506"/>
      <c r="O151" s="506"/>
      <c r="P151" s="506"/>
      <c r="Q151" s="507">
        <v>4200</v>
      </c>
      <c r="R151" s="506"/>
      <c r="S151" s="506"/>
      <c r="T151" s="506"/>
      <c r="U151" s="508" t="s">
        <v>1901</v>
      </c>
    </row>
    <row r="152" spans="1:21" x14ac:dyDescent="0.55000000000000004">
      <c r="A152" s="510"/>
      <c r="B152" s="511"/>
      <c r="C152" s="511"/>
      <c r="D152" s="511"/>
      <c r="E152" s="4" t="s">
        <v>30</v>
      </c>
      <c r="F152" s="6">
        <v>4200</v>
      </c>
      <c r="G152" s="506"/>
      <c r="H152" s="506"/>
      <c r="I152" s="506"/>
      <c r="J152" s="506"/>
      <c r="K152" s="506"/>
      <c r="L152" s="506"/>
      <c r="M152" s="506"/>
      <c r="N152" s="506"/>
      <c r="O152" s="506"/>
      <c r="P152" s="506"/>
      <c r="Q152" s="506"/>
      <c r="R152" s="506"/>
      <c r="S152" s="506"/>
      <c r="T152" s="506"/>
      <c r="U152" s="509"/>
    </row>
    <row r="153" spans="1:21" ht="37.200000000000003" x14ac:dyDescent="0.55000000000000004">
      <c r="A153" s="510" t="s">
        <v>1900</v>
      </c>
      <c r="B153" s="511" t="s">
        <v>1899</v>
      </c>
      <c r="C153" s="511" t="s">
        <v>1898</v>
      </c>
      <c r="D153" s="511" t="s">
        <v>1897</v>
      </c>
      <c r="E153" s="3" t="s">
        <v>1896</v>
      </c>
      <c r="F153" s="5">
        <v>3000</v>
      </c>
      <c r="G153" s="512" t="s">
        <v>1895</v>
      </c>
      <c r="H153" s="512" t="s">
        <v>195</v>
      </c>
      <c r="I153" s="506"/>
      <c r="J153" s="506"/>
      <c r="K153" s="506"/>
      <c r="L153" s="506"/>
      <c r="M153" s="506"/>
      <c r="N153" s="506"/>
      <c r="O153" s="506"/>
      <c r="P153" s="506"/>
      <c r="Q153" s="506"/>
      <c r="R153" s="506"/>
      <c r="S153" s="507">
        <v>21700</v>
      </c>
      <c r="T153" s="506"/>
      <c r="U153" s="508" t="s">
        <v>1894</v>
      </c>
    </row>
    <row r="154" spans="1:21" ht="55.8" x14ac:dyDescent="0.55000000000000004">
      <c r="A154" s="510"/>
      <c r="B154" s="511"/>
      <c r="C154" s="511"/>
      <c r="D154" s="511"/>
      <c r="E154" s="3" t="s">
        <v>1893</v>
      </c>
      <c r="F154" s="5">
        <v>2000</v>
      </c>
      <c r="G154" s="506"/>
      <c r="H154" s="506"/>
      <c r="I154" s="506"/>
      <c r="J154" s="506"/>
      <c r="K154" s="506"/>
      <c r="L154" s="506"/>
      <c r="M154" s="506"/>
      <c r="N154" s="506"/>
      <c r="O154" s="506"/>
      <c r="P154" s="506"/>
      <c r="Q154" s="506"/>
      <c r="R154" s="506"/>
      <c r="S154" s="506"/>
      <c r="T154" s="506"/>
      <c r="U154" s="509"/>
    </row>
    <row r="155" spans="1:21" ht="55.8" x14ac:dyDescent="0.55000000000000004">
      <c r="A155" s="510"/>
      <c r="B155" s="511"/>
      <c r="C155" s="511"/>
      <c r="D155" s="511"/>
      <c r="E155" s="3" t="s">
        <v>1892</v>
      </c>
      <c r="F155" s="5">
        <v>1500</v>
      </c>
      <c r="G155" s="506"/>
      <c r="H155" s="506"/>
      <c r="I155" s="506"/>
      <c r="J155" s="506"/>
      <c r="K155" s="506"/>
      <c r="L155" s="506"/>
      <c r="M155" s="506"/>
      <c r="N155" s="506"/>
      <c r="O155" s="506"/>
      <c r="P155" s="506"/>
      <c r="Q155" s="506"/>
      <c r="R155" s="506"/>
      <c r="S155" s="506"/>
      <c r="T155" s="506"/>
      <c r="U155" s="509"/>
    </row>
    <row r="156" spans="1:21" ht="37.200000000000003" x14ac:dyDescent="0.55000000000000004">
      <c r="A156" s="510"/>
      <c r="B156" s="511"/>
      <c r="C156" s="511"/>
      <c r="D156" s="511"/>
      <c r="E156" s="3" t="s">
        <v>1891</v>
      </c>
      <c r="F156" s="5">
        <v>3000</v>
      </c>
      <c r="G156" s="506"/>
      <c r="H156" s="506"/>
      <c r="I156" s="506"/>
      <c r="J156" s="506"/>
      <c r="K156" s="506"/>
      <c r="L156" s="506"/>
      <c r="M156" s="506"/>
      <c r="N156" s="506"/>
      <c r="O156" s="506"/>
      <c r="P156" s="506"/>
      <c r="Q156" s="506"/>
      <c r="R156" s="506"/>
      <c r="S156" s="506"/>
      <c r="T156" s="506"/>
      <c r="U156" s="509"/>
    </row>
    <row r="157" spans="1:21" ht="37.200000000000003" x14ac:dyDescent="0.55000000000000004">
      <c r="A157" s="510"/>
      <c r="B157" s="511"/>
      <c r="C157" s="511"/>
      <c r="D157" s="511"/>
      <c r="E157" s="3" t="s">
        <v>1890</v>
      </c>
      <c r="F157" s="5">
        <v>4000</v>
      </c>
      <c r="G157" s="506"/>
      <c r="H157" s="506"/>
      <c r="I157" s="506"/>
      <c r="J157" s="506"/>
      <c r="K157" s="506"/>
      <c r="L157" s="506"/>
      <c r="M157" s="506"/>
      <c r="N157" s="506"/>
      <c r="O157" s="506"/>
      <c r="P157" s="506"/>
      <c r="Q157" s="506"/>
      <c r="R157" s="506"/>
      <c r="S157" s="506"/>
      <c r="T157" s="506"/>
      <c r="U157" s="509"/>
    </row>
    <row r="158" spans="1:21" ht="55.8" x14ac:dyDescent="0.55000000000000004">
      <c r="A158" s="510"/>
      <c r="B158" s="511"/>
      <c r="C158" s="511"/>
      <c r="D158" s="511"/>
      <c r="E158" s="3" t="s">
        <v>1889</v>
      </c>
      <c r="F158" s="5">
        <v>3000</v>
      </c>
      <c r="G158" s="506"/>
      <c r="H158" s="506"/>
      <c r="I158" s="506"/>
      <c r="J158" s="506"/>
      <c r="K158" s="506"/>
      <c r="L158" s="506"/>
      <c r="M158" s="506"/>
      <c r="N158" s="506"/>
      <c r="O158" s="506"/>
      <c r="P158" s="506"/>
      <c r="Q158" s="506"/>
      <c r="R158" s="506"/>
      <c r="S158" s="506"/>
      <c r="T158" s="506"/>
      <c r="U158" s="509"/>
    </row>
    <row r="159" spans="1:21" ht="55.8" x14ac:dyDescent="0.55000000000000004">
      <c r="A159" s="510"/>
      <c r="B159" s="511"/>
      <c r="C159" s="511"/>
      <c r="D159" s="511"/>
      <c r="E159" s="3" t="s">
        <v>1888</v>
      </c>
      <c r="F159" s="5">
        <v>2000</v>
      </c>
      <c r="G159" s="506"/>
      <c r="H159" s="506"/>
      <c r="I159" s="506"/>
      <c r="J159" s="506"/>
      <c r="K159" s="506"/>
      <c r="L159" s="506"/>
      <c r="M159" s="506"/>
      <c r="N159" s="506"/>
      <c r="O159" s="506"/>
      <c r="P159" s="506"/>
      <c r="Q159" s="506"/>
      <c r="R159" s="506"/>
      <c r="S159" s="506"/>
      <c r="T159" s="506"/>
      <c r="U159" s="509"/>
    </row>
    <row r="160" spans="1:21" ht="55.8" x14ac:dyDescent="0.55000000000000004">
      <c r="A160" s="510"/>
      <c r="B160" s="511"/>
      <c r="C160" s="511"/>
      <c r="D160" s="511"/>
      <c r="E160" s="3" t="s">
        <v>1887</v>
      </c>
      <c r="F160" s="5">
        <v>1600</v>
      </c>
      <c r="G160" s="506"/>
      <c r="H160" s="506"/>
      <c r="I160" s="506"/>
      <c r="J160" s="506"/>
      <c r="K160" s="506"/>
      <c r="L160" s="506"/>
      <c r="M160" s="506"/>
      <c r="N160" s="506"/>
      <c r="O160" s="506"/>
      <c r="P160" s="506"/>
      <c r="Q160" s="506"/>
      <c r="R160" s="506"/>
      <c r="S160" s="506"/>
      <c r="T160" s="506"/>
      <c r="U160" s="509"/>
    </row>
    <row r="161" spans="1:21" ht="42.75" customHeight="1" x14ac:dyDescent="0.55000000000000004">
      <c r="A161" s="510"/>
      <c r="B161" s="511"/>
      <c r="C161" s="511"/>
      <c r="D161" s="511"/>
      <c r="E161" s="3" t="s">
        <v>1886</v>
      </c>
      <c r="F161" s="5">
        <v>1600</v>
      </c>
      <c r="G161" s="506"/>
      <c r="H161" s="506"/>
      <c r="I161" s="506"/>
      <c r="J161" s="506"/>
      <c r="K161" s="506"/>
      <c r="L161" s="506"/>
      <c r="M161" s="506"/>
      <c r="N161" s="506"/>
      <c r="O161" s="506"/>
      <c r="P161" s="506"/>
      <c r="Q161" s="506"/>
      <c r="R161" s="506"/>
      <c r="S161" s="506"/>
      <c r="T161" s="506"/>
      <c r="U161" s="509"/>
    </row>
    <row r="162" spans="1:21" x14ac:dyDescent="0.55000000000000004">
      <c r="A162" s="510"/>
      <c r="B162" s="511"/>
      <c r="C162" s="511"/>
      <c r="D162" s="511"/>
      <c r="E162" s="4" t="s">
        <v>30</v>
      </c>
      <c r="F162" s="6">
        <f>SUM(F153:F161)</f>
        <v>21700</v>
      </c>
      <c r="G162" s="506"/>
      <c r="H162" s="506"/>
      <c r="I162" s="506"/>
      <c r="J162" s="506"/>
      <c r="K162" s="506"/>
      <c r="L162" s="506"/>
      <c r="M162" s="506"/>
      <c r="N162" s="506"/>
      <c r="O162" s="506"/>
      <c r="P162" s="506"/>
      <c r="Q162" s="506"/>
      <c r="R162" s="506"/>
      <c r="S162" s="506"/>
      <c r="T162" s="506"/>
      <c r="U162" s="509"/>
    </row>
    <row r="163" spans="1:21" ht="38.4" thickBot="1" x14ac:dyDescent="0.6">
      <c r="A163" s="504" t="s">
        <v>1885</v>
      </c>
      <c r="B163" s="505"/>
      <c r="C163" s="505"/>
      <c r="D163" s="505"/>
      <c r="E163" s="109" t="s">
        <v>66</v>
      </c>
      <c r="F163" s="110">
        <f>SUM(G163:U163)</f>
        <v>1398237</v>
      </c>
      <c r="G163" s="111"/>
      <c r="H163" s="111"/>
      <c r="I163" s="112">
        <f>SUM(I54:I162)</f>
        <v>14442</v>
      </c>
      <c r="J163" s="112">
        <f t="shared" ref="J163:T163" si="2">SUM(J54:J162)</f>
        <v>52525</v>
      </c>
      <c r="K163" s="112">
        <f t="shared" si="2"/>
        <v>21000</v>
      </c>
      <c r="L163" s="112">
        <f t="shared" si="2"/>
        <v>4750</v>
      </c>
      <c r="M163" s="112">
        <f t="shared" si="2"/>
        <v>0</v>
      </c>
      <c r="N163" s="112">
        <f t="shared" si="2"/>
        <v>13100</v>
      </c>
      <c r="O163" s="112">
        <f t="shared" si="2"/>
        <v>9600</v>
      </c>
      <c r="P163" s="112">
        <f t="shared" si="2"/>
        <v>151600</v>
      </c>
      <c r="Q163" s="112">
        <f t="shared" si="2"/>
        <v>10200</v>
      </c>
      <c r="R163" s="112">
        <f t="shared" si="2"/>
        <v>4320</v>
      </c>
      <c r="S163" s="112">
        <f t="shared" si="2"/>
        <v>846700</v>
      </c>
      <c r="T163" s="112">
        <f t="shared" si="2"/>
        <v>270000</v>
      </c>
      <c r="U163" s="113"/>
    </row>
    <row r="164" spans="1:21" x14ac:dyDescent="0.55000000000000004">
      <c r="A164" s="1"/>
      <c r="B164" s="1"/>
      <c r="C164" s="1"/>
      <c r="D164" s="1"/>
      <c r="E164" s="1"/>
      <c r="F164" s="1"/>
      <c r="G164" s="2"/>
      <c r="H164" s="2"/>
      <c r="I164" s="2"/>
      <c r="J164" s="2"/>
      <c r="K164" s="2"/>
      <c r="L164" s="2"/>
      <c r="M164" s="2"/>
      <c r="N164" s="2"/>
      <c r="O164" s="2"/>
      <c r="P164" s="2"/>
      <c r="Q164" s="2"/>
      <c r="R164" s="2"/>
      <c r="S164" s="2"/>
      <c r="T164" s="2"/>
      <c r="U164" s="2"/>
    </row>
    <row r="165" spans="1:21" x14ac:dyDescent="0.55000000000000004">
      <c r="A165" s="1"/>
      <c r="B165" s="1"/>
      <c r="C165" s="1"/>
      <c r="D165" s="1"/>
      <c r="E165" s="1" t="str">
        <f>G56</f>
        <v>สสจ.สระแก้ว</v>
      </c>
      <c r="F165" s="121">
        <f>F63+F66+F68+F70+F72+F74+F76+F97+F100+F107+F109+F112+F114+F116+F118+F120+F122+F124+F132+F134+F144+F146+F148+F150+F152</f>
        <v>134687</v>
      </c>
      <c r="G165" s="2"/>
      <c r="H165" s="2"/>
      <c r="I165" s="2"/>
      <c r="J165" s="2"/>
      <c r="K165" s="2"/>
      <c r="L165" s="2"/>
      <c r="M165" s="2"/>
      <c r="N165" s="2"/>
      <c r="O165" s="2"/>
      <c r="P165" s="2"/>
      <c r="Q165" s="2"/>
      <c r="R165" s="2"/>
      <c r="S165" s="2"/>
      <c r="T165" s="2"/>
      <c r="U165" s="2"/>
    </row>
    <row r="166" spans="1:21" x14ac:dyDescent="0.55000000000000004">
      <c r="A166" s="1"/>
      <c r="B166" s="1"/>
      <c r="C166" s="1"/>
      <c r="D166" s="1"/>
      <c r="E166" s="1" t="str">
        <f>G77</f>
        <v>สบส.</v>
      </c>
      <c r="F166" s="121">
        <f>F80+F83+F128+F86</f>
        <v>183350</v>
      </c>
      <c r="G166" s="2"/>
      <c r="H166" s="2"/>
      <c r="I166" s="2"/>
      <c r="J166" s="2"/>
      <c r="K166" s="2"/>
      <c r="L166" s="2"/>
      <c r="M166" s="2"/>
      <c r="N166" s="2"/>
      <c r="O166" s="2"/>
      <c r="P166" s="2"/>
      <c r="Q166" s="2"/>
      <c r="R166" s="2"/>
      <c r="S166" s="2"/>
      <c r="T166" s="2"/>
      <c r="U166" s="2"/>
    </row>
    <row r="167" spans="1:21" x14ac:dyDescent="0.55000000000000004">
      <c r="A167" s="1"/>
      <c r="B167" s="1"/>
      <c r="C167" s="1"/>
      <c r="D167" s="1"/>
      <c r="E167" s="1" t="str">
        <f>G87</f>
        <v>สำนักสนับสนุนสุขภาพปฐมภูมิ</v>
      </c>
      <c r="F167" s="121">
        <f>F88+F92+F140+F162</f>
        <v>1080200</v>
      </c>
      <c r="G167" s="2"/>
      <c r="H167" s="2"/>
      <c r="I167" s="2"/>
      <c r="J167" s="2"/>
      <c r="K167" s="2"/>
      <c r="L167" s="2"/>
      <c r="M167" s="2"/>
      <c r="N167" s="2"/>
      <c r="O167" s="2"/>
      <c r="P167" s="2"/>
      <c r="Q167" s="2"/>
      <c r="R167" s="2"/>
      <c r="S167" s="2"/>
      <c r="T167" s="2"/>
      <c r="U167" s="2"/>
    </row>
    <row r="168" spans="1:21" x14ac:dyDescent="0.55000000000000004">
      <c r="A168" s="1"/>
      <c r="B168" s="1"/>
      <c r="C168" s="1"/>
      <c r="D168" s="1"/>
      <c r="E168" s="1"/>
      <c r="F168" s="121">
        <f>SUM(F165:F167)</f>
        <v>1398237</v>
      </c>
      <c r="G168" s="2"/>
      <c r="H168" s="2"/>
      <c r="I168" s="2"/>
      <c r="J168" s="2"/>
      <c r="K168" s="2"/>
      <c r="L168" s="2"/>
      <c r="M168" s="2"/>
      <c r="N168" s="2"/>
      <c r="O168" s="2"/>
      <c r="P168" s="2"/>
      <c r="Q168" s="2"/>
      <c r="R168" s="2"/>
      <c r="S168" s="2"/>
      <c r="T168" s="2"/>
      <c r="U168" s="2"/>
    </row>
    <row r="169" spans="1:21" x14ac:dyDescent="0.55000000000000004">
      <c r="A169" s="1"/>
      <c r="B169" s="1"/>
      <c r="C169" s="1"/>
      <c r="D169" s="1"/>
      <c r="E169" s="1"/>
      <c r="F169" s="1"/>
      <c r="G169" s="2"/>
      <c r="H169" s="2"/>
      <c r="I169" s="2"/>
      <c r="J169" s="2"/>
      <c r="K169" s="2"/>
      <c r="L169" s="2"/>
      <c r="M169" s="2"/>
      <c r="N169" s="2"/>
      <c r="O169" s="2"/>
      <c r="P169" s="2"/>
      <c r="Q169" s="2"/>
      <c r="R169" s="2"/>
      <c r="S169" s="2"/>
      <c r="T169" s="2"/>
      <c r="U169" s="2"/>
    </row>
    <row r="170" spans="1:21" x14ac:dyDescent="0.55000000000000004">
      <c r="A170" s="1"/>
      <c r="B170" s="1"/>
      <c r="C170" s="1"/>
      <c r="D170" s="1"/>
      <c r="E170" s="1"/>
      <c r="F170" s="1"/>
      <c r="G170" s="2"/>
      <c r="H170" s="2"/>
      <c r="I170" s="2"/>
      <c r="J170" s="2"/>
      <c r="K170" s="2"/>
      <c r="L170" s="2"/>
      <c r="M170" s="2"/>
      <c r="N170" s="2"/>
      <c r="O170" s="2"/>
      <c r="P170" s="2"/>
      <c r="Q170" s="2"/>
      <c r="R170" s="2"/>
      <c r="S170" s="2"/>
      <c r="T170" s="2"/>
      <c r="U170" s="2"/>
    </row>
    <row r="171" spans="1:21" x14ac:dyDescent="0.55000000000000004">
      <c r="A171" s="1"/>
      <c r="B171" s="1"/>
      <c r="C171" s="1"/>
      <c r="D171" s="1"/>
      <c r="E171" s="1"/>
      <c r="F171" s="1"/>
      <c r="G171" s="2"/>
      <c r="H171" s="2"/>
      <c r="I171" s="2"/>
      <c r="J171" s="2"/>
      <c r="K171" s="2"/>
      <c r="L171" s="2"/>
      <c r="M171" s="2"/>
      <c r="N171" s="2"/>
      <c r="O171" s="2"/>
      <c r="P171" s="2"/>
      <c r="Q171" s="2"/>
      <c r="R171" s="2"/>
      <c r="S171" s="2"/>
      <c r="T171" s="2"/>
      <c r="U171" s="2"/>
    </row>
    <row r="172" spans="1:21" x14ac:dyDescent="0.55000000000000004">
      <c r="A172" s="1"/>
      <c r="B172" s="1"/>
      <c r="C172" s="1"/>
      <c r="D172" s="1"/>
      <c r="E172" s="1"/>
      <c r="F172" s="1"/>
      <c r="G172" s="2"/>
      <c r="H172" s="2"/>
      <c r="I172" s="2"/>
      <c r="J172" s="2"/>
      <c r="K172" s="2"/>
      <c r="L172" s="2"/>
      <c r="M172" s="2"/>
      <c r="N172" s="2"/>
      <c r="O172" s="2"/>
      <c r="P172" s="2"/>
      <c r="Q172" s="2"/>
      <c r="R172" s="2"/>
      <c r="S172" s="2"/>
      <c r="T172" s="2"/>
      <c r="U172" s="2"/>
    </row>
    <row r="173" spans="1:21" x14ac:dyDescent="0.55000000000000004">
      <c r="A173" s="1"/>
      <c r="B173" s="1"/>
      <c r="C173" s="1"/>
      <c r="D173" s="1"/>
      <c r="E173" s="1"/>
      <c r="F173" s="1"/>
      <c r="G173" s="2"/>
      <c r="H173" s="2"/>
      <c r="I173" s="2"/>
      <c r="J173" s="2"/>
      <c r="K173" s="2"/>
      <c r="L173" s="2"/>
      <c r="M173" s="2"/>
      <c r="N173" s="2"/>
      <c r="O173" s="2"/>
      <c r="P173" s="2"/>
      <c r="Q173" s="2"/>
      <c r="R173" s="2"/>
      <c r="S173" s="2"/>
      <c r="T173" s="2"/>
      <c r="U173" s="2"/>
    </row>
    <row r="174" spans="1:21" x14ac:dyDescent="0.55000000000000004">
      <c r="A174" s="1"/>
      <c r="B174" s="1"/>
      <c r="C174" s="1"/>
      <c r="D174" s="1"/>
      <c r="E174" s="1"/>
      <c r="F174" s="1"/>
      <c r="G174" s="2"/>
      <c r="H174" s="2"/>
      <c r="I174" s="2"/>
      <c r="J174" s="2"/>
      <c r="K174" s="2"/>
      <c r="L174" s="2"/>
      <c r="M174" s="2"/>
      <c r="N174" s="2"/>
      <c r="O174" s="2"/>
      <c r="P174" s="2"/>
      <c r="Q174" s="2"/>
      <c r="R174" s="2"/>
      <c r="S174" s="2"/>
      <c r="T174" s="2"/>
      <c r="U174" s="2"/>
    </row>
    <row r="175" spans="1:21" x14ac:dyDescent="0.55000000000000004">
      <c r="A175" s="1"/>
      <c r="B175" s="1"/>
      <c r="C175" s="1"/>
      <c r="D175" s="1"/>
      <c r="E175" s="1"/>
      <c r="F175" s="1"/>
      <c r="G175" s="2"/>
      <c r="H175" s="2"/>
      <c r="I175" s="2"/>
      <c r="J175" s="2"/>
      <c r="K175" s="2"/>
      <c r="L175" s="2"/>
      <c r="M175" s="2"/>
      <c r="N175" s="2"/>
      <c r="O175" s="2"/>
      <c r="P175" s="2"/>
      <c r="Q175" s="2"/>
      <c r="R175" s="2"/>
      <c r="S175" s="2"/>
      <c r="T175" s="2"/>
      <c r="U175" s="2"/>
    </row>
    <row r="176" spans="1:21" x14ac:dyDescent="0.55000000000000004">
      <c r="A176" s="1"/>
      <c r="B176" s="1"/>
      <c r="C176" s="1"/>
      <c r="D176" s="1"/>
      <c r="E176" s="1"/>
      <c r="F176" s="1"/>
      <c r="G176" s="2"/>
      <c r="H176" s="2"/>
      <c r="I176" s="2"/>
      <c r="J176" s="2"/>
      <c r="K176" s="2"/>
      <c r="L176" s="2"/>
      <c r="M176" s="2"/>
      <c r="N176" s="2"/>
      <c r="O176" s="2"/>
      <c r="P176" s="2"/>
      <c r="Q176" s="2"/>
      <c r="R176" s="2"/>
      <c r="S176" s="2"/>
      <c r="T176" s="2"/>
      <c r="U176" s="2"/>
    </row>
    <row r="177" spans="1:21" x14ac:dyDescent="0.55000000000000004">
      <c r="A177" s="1"/>
      <c r="B177" s="1"/>
      <c r="C177" s="1"/>
      <c r="D177" s="1"/>
      <c r="E177" s="1"/>
      <c r="F177" s="1"/>
      <c r="G177" s="2"/>
      <c r="H177" s="2"/>
      <c r="I177" s="2"/>
      <c r="J177" s="2"/>
      <c r="K177" s="2"/>
      <c r="L177" s="2"/>
      <c r="M177" s="2"/>
      <c r="N177" s="2"/>
      <c r="O177" s="2"/>
      <c r="P177" s="2"/>
      <c r="Q177" s="2"/>
      <c r="R177" s="2"/>
      <c r="S177" s="2"/>
      <c r="T177" s="2"/>
      <c r="U177" s="2"/>
    </row>
    <row r="178" spans="1:21" x14ac:dyDescent="0.55000000000000004">
      <c r="A178" s="1"/>
      <c r="B178" s="1"/>
      <c r="C178" s="1"/>
      <c r="D178" s="1"/>
      <c r="E178" s="1"/>
      <c r="F178" s="1"/>
      <c r="G178" s="2"/>
      <c r="H178" s="2"/>
      <c r="I178" s="2"/>
      <c r="J178" s="2"/>
      <c r="K178" s="2"/>
      <c r="L178" s="2"/>
      <c r="M178" s="2"/>
      <c r="N178" s="2"/>
      <c r="O178" s="2"/>
      <c r="P178" s="2"/>
      <c r="Q178" s="2"/>
      <c r="R178" s="2"/>
      <c r="S178" s="2"/>
      <c r="T178" s="2"/>
      <c r="U178" s="2"/>
    </row>
    <row r="179" spans="1:21" x14ac:dyDescent="0.55000000000000004">
      <c r="A179" s="1"/>
      <c r="B179" s="1"/>
      <c r="C179" s="1"/>
      <c r="D179" s="1"/>
      <c r="E179" s="1"/>
      <c r="F179" s="1"/>
      <c r="G179" s="2"/>
      <c r="H179" s="2"/>
      <c r="I179" s="2"/>
      <c r="J179" s="2"/>
      <c r="K179" s="2"/>
      <c r="L179" s="2"/>
      <c r="M179" s="2"/>
      <c r="N179" s="2"/>
      <c r="O179" s="2"/>
      <c r="P179" s="2"/>
      <c r="Q179" s="2"/>
      <c r="R179" s="2"/>
      <c r="S179" s="2"/>
      <c r="T179" s="2"/>
      <c r="U179" s="2"/>
    </row>
    <row r="180" spans="1:21" x14ac:dyDescent="0.55000000000000004">
      <c r="A180" s="1"/>
      <c r="B180" s="1"/>
      <c r="C180" s="1"/>
      <c r="D180" s="1"/>
      <c r="E180" s="1"/>
      <c r="F180" s="1"/>
      <c r="G180" s="2"/>
      <c r="H180" s="2"/>
      <c r="I180" s="2"/>
      <c r="J180" s="2"/>
      <c r="K180" s="2"/>
      <c r="L180" s="2"/>
      <c r="M180" s="2"/>
      <c r="N180" s="2"/>
      <c r="O180" s="2"/>
      <c r="P180" s="2"/>
      <c r="Q180" s="2"/>
      <c r="R180" s="2"/>
      <c r="S180" s="2"/>
      <c r="T180" s="2"/>
      <c r="U180" s="2"/>
    </row>
    <row r="181" spans="1:21" x14ac:dyDescent="0.55000000000000004">
      <c r="A181" s="1"/>
      <c r="B181" s="1"/>
      <c r="C181" s="1"/>
      <c r="D181" s="1"/>
      <c r="E181" s="1"/>
      <c r="F181" s="1"/>
      <c r="G181" s="2"/>
      <c r="H181" s="2"/>
      <c r="I181" s="2"/>
      <c r="J181" s="2"/>
      <c r="K181" s="2"/>
      <c r="L181" s="2"/>
      <c r="M181" s="2"/>
      <c r="N181" s="2"/>
      <c r="O181" s="2"/>
      <c r="P181" s="2"/>
      <c r="Q181" s="2"/>
      <c r="R181" s="2"/>
      <c r="S181" s="2"/>
      <c r="T181" s="2"/>
      <c r="U181" s="2"/>
    </row>
    <row r="182" spans="1:21" x14ac:dyDescent="0.55000000000000004">
      <c r="A182" s="1"/>
      <c r="B182" s="1"/>
      <c r="C182" s="1"/>
      <c r="D182" s="1"/>
      <c r="E182" s="1"/>
      <c r="F182" s="1"/>
      <c r="G182" s="2"/>
      <c r="H182" s="2"/>
      <c r="I182" s="2"/>
      <c r="J182" s="2"/>
      <c r="K182" s="2"/>
      <c r="L182" s="2"/>
      <c r="M182" s="2"/>
      <c r="N182" s="2"/>
      <c r="O182" s="2"/>
      <c r="P182" s="2"/>
      <c r="Q182" s="2"/>
      <c r="R182" s="2"/>
      <c r="S182" s="2"/>
      <c r="T182" s="2"/>
      <c r="U182" s="2"/>
    </row>
    <row r="183" spans="1:21" x14ac:dyDescent="0.55000000000000004">
      <c r="A183" s="1"/>
      <c r="B183" s="1"/>
      <c r="C183" s="1"/>
      <c r="D183" s="1"/>
      <c r="E183" s="1"/>
      <c r="F183" s="1"/>
      <c r="G183" s="2"/>
      <c r="H183" s="2"/>
      <c r="I183" s="2"/>
      <c r="J183" s="2"/>
      <c r="K183" s="2"/>
      <c r="L183" s="2"/>
      <c r="M183" s="2"/>
      <c r="N183" s="2"/>
      <c r="O183" s="2"/>
      <c r="P183" s="2"/>
      <c r="Q183" s="2"/>
      <c r="R183" s="2"/>
      <c r="S183" s="2"/>
      <c r="T183" s="2"/>
      <c r="U183" s="2"/>
    </row>
    <row r="184" spans="1:21" x14ac:dyDescent="0.55000000000000004">
      <c r="A184" s="1"/>
      <c r="B184" s="1"/>
      <c r="C184" s="1"/>
      <c r="D184" s="1"/>
      <c r="E184" s="1"/>
      <c r="F184" s="1"/>
      <c r="G184" s="2"/>
      <c r="H184" s="2"/>
      <c r="I184" s="2"/>
      <c r="J184" s="2"/>
      <c r="K184" s="2"/>
      <c r="L184" s="2"/>
      <c r="M184" s="2"/>
      <c r="N184" s="2"/>
      <c r="O184" s="2"/>
      <c r="P184" s="2"/>
      <c r="Q184" s="2"/>
      <c r="R184" s="2"/>
      <c r="S184" s="2"/>
      <c r="T184" s="2"/>
      <c r="U184" s="2"/>
    </row>
    <row r="185" spans="1:21" x14ac:dyDescent="0.55000000000000004">
      <c r="A185" s="1"/>
      <c r="B185" s="1"/>
      <c r="C185" s="1"/>
      <c r="D185" s="1"/>
      <c r="E185" s="1"/>
      <c r="F185" s="1"/>
      <c r="G185" s="2"/>
      <c r="H185" s="2"/>
      <c r="I185" s="2"/>
      <c r="J185" s="2"/>
      <c r="K185" s="2"/>
      <c r="L185" s="2"/>
      <c r="M185" s="2"/>
      <c r="N185" s="2"/>
      <c r="O185" s="2"/>
      <c r="P185" s="2"/>
      <c r="Q185" s="2"/>
      <c r="R185" s="2"/>
      <c r="S185" s="2"/>
      <c r="T185" s="2"/>
      <c r="U185" s="2"/>
    </row>
    <row r="186" spans="1:21" x14ac:dyDescent="0.55000000000000004">
      <c r="A186" s="1"/>
      <c r="B186" s="1"/>
      <c r="C186" s="1"/>
      <c r="D186" s="1"/>
      <c r="E186" s="1"/>
      <c r="F186" s="1"/>
      <c r="G186" s="2"/>
      <c r="H186" s="2"/>
      <c r="I186" s="2"/>
      <c r="J186" s="2"/>
      <c r="K186" s="2"/>
      <c r="L186" s="2"/>
      <c r="M186" s="2"/>
      <c r="N186" s="2"/>
      <c r="O186" s="2"/>
      <c r="P186" s="2"/>
      <c r="Q186" s="2"/>
      <c r="R186" s="2"/>
      <c r="S186" s="2"/>
      <c r="T186" s="2"/>
      <c r="U186" s="2"/>
    </row>
    <row r="187" spans="1:21" x14ac:dyDescent="0.55000000000000004">
      <c r="A187" s="1"/>
      <c r="B187" s="1"/>
      <c r="C187" s="1"/>
      <c r="D187" s="1"/>
      <c r="E187" s="1"/>
      <c r="F187" s="1"/>
      <c r="G187" s="2"/>
      <c r="H187" s="2"/>
      <c r="I187" s="2"/>
      <c r="J187" s="2"/>
      <c r="K187" s="2"/>
      <c r="L187" s="2"/>
      <c r="M187" s="2"/>
      <c r="N187" s="2"/>
      <c r="O187" s="2"/>
      <c r="P187" s="2"/>
      <c r="Q187" s="2"/>
      <c r="R187" s="2"/>
      <c r="S187" s="2"/>
      <c r="T187" s="2"/>
      <c r="U187" s="2"/>
    </row>
    <row r="188" spans="1:21" x14ac:dyDescent="0.55000000000000004">
      <c r="A188" s="1"/>
      <c r="B188" s="1"/>
      <c r="C188" s="1"/>
      <c r="D188" s="1"/>
      <c r="E188" s="1"/>
      <c r="F188" s="1"/>
      <c r="G188" s="2"/>
      <c r="H188" s="2"/>
      <c r="I188" s="2"/>
      <c r="J188" s="2"/>
      <c r="K188" s="2"/>
      <c r="L188" s="2"/>
      <c r="M188" s="2"/>
      <c r="N188" s="2"/>
      <c r="O188" s="2"/>
      <c r="P188" s="2"/>
      <c r="Q188" s="2"/>
      <c r="R188" s="2"/>
      <c r="S188" s="2"/>
      <c r="T188" s="2"/>
      <c r="U188" s="2"/>
    </row>
    <row r="189" spans="1:21" x14ac:dyDescent="0.55000000000000004">
      <c r="A189" s="1"/>
      <c r="B189" s="1"/>
      <c r="C189" s="1"/>
      <c r="D189" s="1"/>
      <c r="E189" s="1"/>
      <c r="F189" s="1"/>
      <c r="G189" s="2"/>
      <c r="H189" s="2"/>
      <c r="I189" s="2"/>
      <c r="J189" s="2"/>
      <c r="K189" s="2"/>
      <c r="L189" s="2"/>
      <c r="M189" s="2"/>
      <c r="N189" s="2"/>
      <c r="O189" s="2"/>
      <c r="P189" s="2"/>
      <c r="Q189" s="2"/>
      <c r="R189" s="2"/>
      <c r="S189" s="2"/>
      <c r="T189" s="2"/>
      <c r="U189" s="2"/>
    </row>
    <row r="190" spans="1:21" x14ac:dyDescent="0.55000000000000004">
      <c r="A190" s="1"/>
      <c r="B190" s="1"/>
      <c r="C190" s="1"/>
      <c r="D190" s="1"/>
      <c r="E190" s="1"/>
      <c r="F190" s="1"/>
      <c r="G190" s="2"/>
      <c r="H190" s="2"/>
      <c r="I190" s="2"/>
      <c r="J190" s="2"/>
      <c r="K190" s="2"/>
      <c r="L190" s="2"/>
      <c r="M190" s="2"/>
      <c r="N190" s="2"/>
      <c r="O190" s="2"/>
      <c r="P190" s="2"/>
      <c r="Q190" s="2"/>
      <c r="R190" s="2"/>
      <c r="S190" s="2"/>
      <c r="T190" s="2"/>
      <c r="U190" s="2"/>
    </row>
    <row r="191" spans="1:21" x14ac:dyDescent="0.55000000000000004">
      <c r="A191" s="1"/>
      <c r="B191" s="1"/>
      <c r="C191" s="1"/>
      <c r="D191" s="1"/>
      <c r="E191" s="1"/>
      <c r="F191" s="1"/>
      <c r="G191" s="2"/>
      <c r="H191" s="2"/>
      <c r="I191" s="2"/>
      <c r="J191" s="2"/>
      <c r="K191" s="2"/>
      <c r="L191" s="2"/>
      <c r="M191" s="2"/>
      <c r="N191" s="2"/>
      <c r="O191" s="2"/>
      <c r="P191" s="2"/>
      <c r="Q191" s="2"/>
      <c r="R191" s="2"/>
      <c r="S191" s="2"/>
      <c r="T191" s="2"/>
      <c r="U191" s="2"/>
    </row>
    <row r="192" spans="1:21" x14ac:dyDescent="0.55000000000000004">
      <c r="A192" s="1"/>
      <c r="B192" s="1"/>
      <c r="C192" s="1"/>
      <c r="D192" s="1"/>
      <c r="E192" s="1"/>
      <c r="F192" s="1"/>
      <c r="G192" s="2"/>
      <c r="H192" s="2"/>
      <c r="I192" s="2"/>
      <c r="J192" s="2"/>
      <c r="K192" s="2"/>
      <c r="L192" s="2"/>
      <c r="M192" s="2"/>
      <c r="N192" s="2"/>
      <c r="O192" s="2"/>
      <c r="P192" s="2"/>
      <c r="Q192" s="2"/>
      <c r="R192" s="2"/>
      <c r="S192" s="2"/>
      <c r="T192" s="2"/>
      <c r="U192" s="2"/>
    </row>
    <row r="193" spans="1:21" x14ac:dyDescent="0.55000000000000004">
      <c r="A193" s="1"/>
      <c r="B193" s="1"/>
      <c r="C193" s="1"/>
      <c r="D193" s="1"/>
      <c r="E193" s="1"/>
      <c r="F193" s="1"/>
      <c r="G193" s="2"/>
      <c r="H193" s="2"/>
      <c r="I193" s="2"/>
      <c r="J193" s="2"/>
      <c r="K193" s="2"/>
      <c r="L193" s="2"/>
      <c r="M193" s="2"/>
      <c r="N193" s="2"/>
      <c r="O193" s="2"/>
      <c r="P193" s="2"/>
      <c r="Q193" s="2"/>
      <c r="R193" s="2"/>
      <c r="S193" s="2"/>
      <c r="T193" s="2"/>
      <c r="U193" s="2"/>
    </row>
    <row r="194" spans="1:21" x14ac:dyDescent="0.55000000000000004">
      <c r="A194" s="1"/>
      <c r="B194" s="1"/>
      <c r="C194" s="1"/>
      <c r="D194" s="1"/>
      <c r="E194" s="1"/>
      <c r="F194" s="1"/>
      <c r="G194" s="2"/>
      <c r="H194" s="2"/>
      <c r="I194" s="2"/>
      <c r="J194" s="2"/>
      <c r="K194" s="2"/>
      <c r="L194" s="2"/>
      <c r="M194" s="2"/>
      <c r="N194" s="2"/>
      <c r="O194" s="2"/>
      <c r="P194" s="2"/>
      <c r="Q194" s="2"/>
      <c r="R194" s="2"/>
      <c r="S194" s="2"/>
      <c r="T194" s="2"/>
      <c r="U194" s="2"/>
    </row>
    <row r="195" spans="1:21" x14ac:dyDescent="0.55000000000000004">
      <c r="A195" s="1"/>
      <c r="B195" s="1"/>
      <c r="C195" s="1"/>
      <c r="D195" s="1"/>
      <c r="E195" s="1"/>
      <c r="F195" s="1"/>
      <c r="G195" s="2"/>
      <c r="H195" s="2"/>
      <c r="I195" s="2"/>
      <c r="J195" s="2"/>
      <c r="K195" s="2"/>
      <c r="L195" s="2"/>
      <c r="M195" s="2"/>
      <c r="N195" s="2"/>
      <c r="O195" s="2"/>
      <c r="P195" s="2"/>
      <c r="Q195" s="2"/>
      <c r="R195" s="2"/>
      <c r="S195" s="2"/>
      <c r="T195" s="2"/>
      <c r="U195" s="2"/>
    </row>
    <row r="196" spans="1:21" x14ac:dyDescent="0.55000000000000004">
      <c r="A196" s="1"/>
      <c r="B196" s="1"/>
      <c r="C196" s="1"/>
      <c r="D196" s="1"/>
      <c r="E196" s="1"/>
      <c r="F196" s="1"/>
      <c r="G196" s="2"/>
      <c r="H196" s="2"/>
      <c r="I196" s="2"/>
      <c r="J196" s="2"/>
      <c r="K196" s="2"/>
      <c r="L196" s="2"/>
      <c r="M196" s="2"/>
      <c r="N196" s="2"/>
      <c r="O196" s="2"/>
      <c r="P196" s="2"/>
      <c r="Q196" s="2"/>
      <c r="R196" s="2"/>
      <c r="S196" s="2"/>
      <c r="T196" s="2"/>
      <c r="U196" s="2"/>
    </row>
    <row r="197" spans="1:21" x14ac:dyDescent="0.55000000000000004">
      <c r="A197" s="1"/>
      <c r="B197" s="1"/>
      <c r="C197" s="1"/>
      <c r="D197" s="1"/>
      <c r="E197" s="1"/>
      <c r="F197" s="1"/>
      <c r="G197" s="2"/>
      <c r="H197" s="2"/>
      <c r="I197" s="2"/>
      <c r="J197" s="2"/>
      <c r="K197" s="2"/>
      <c r="L197" s="2"/>
      <c r="M197" s="2"/>
      <c r="N197" s="2"/>
      <c r="O197" s="2"/>
      <c r="P197" s="2"/>
      <c r="Q197" s="2"/>
      <c r="R197" s="2"/>
      <c r="S197" s="2"/>
      <c r="T197" s="2"/>
      <c r="U197" s="2"/>
    </row>
    <row r="198" spans="1:21" x14ac:dyDescent="0.55000000000000004">
      <c r="A198" s="1"/>
      <c r="B198" s="1"/>
      <c r="C198" s="1"/>
      <c r="D198" s="1"/>
      <c r="E198" s="1"/>
      <c r="F198" s="1"/>
      <c r="G198" s="2"/>
      <c r="H198" s="2"/>
      <c r="I198" s="2"/>
      <c r="J198" s="2"/>
      <c r="K198" s="2"/>
      <c r="L198" s="2"/>
      <c r="M198" s="2"/>
      <c r="N198" s="2"/>
      <c r="O198" s="2"/>
      <c r="P198" s="2"/>
      <c r="Q198" s="2"/>
      <c r="R198" s="2"/>
      <c r="S198" s="2"/>
      <c r="T198" s="2"/>
      <c r="U198" s="2"/>
    </row>
    <row r="199" spans="1:21" x14ac:dyDescent="0.55000000000000004">
      <c r="A199" s="1"/>
      <c r="B199" s="1"/>
      <c r="C199" s="1"/>
      <c r="D199" s="1"/>
      <c r="E199" s="1"/>
      <c r="F199" s="1"/>
      <c r="G199" s="2"/>
      <c r="H199" s="2"/>
      <c r="I199" s="2"/>
      <c r="J199" s="2"/>
      <c r="K199" s="2"/>
      <c r="L199" s="2"/>
      <c r="M199" s="2"/>
      <c r="N199" s="2"/>
      <c r="O199" s="2"/>
      <c r="P199" s="2"/>
      <c r="Q199" s="2"/>
      <c r="R199" s="2"/>
      <c r="S199" s="2"/>
      <c r="T199" s="2"/>
      <c r="U199" s="2"/>
    </row>
    <row r="200" spans="1:21" x14ac:dyDescent="0.55000000000000004">
      <c r="A200" s="1"/>
      <c r="B200" s="1"/>
      <c r="C200" s="1"/>
      <c r="D200" s="1"/>
      <c r="E200" s="1"/>
      <c r="F200" s="1"/>
      <c r="G200" s="2"/>
      <c r="H200" s="2"/>
      <c r="I200" s="2"/>
      <c r="J200" s="2"/>
      <c r="K200" s="2"/>
      <c r="L200" s="2"/>
      <c r="M200" s="2"/>
      <c r="N200" s="2"/>
      <c r="O200" s="2"/>
      <c r="P200" s="2"/>
      <c r="Q200" s="2"/>
      <c r="R200" s="2"/>
      <c r="S200" s="2"/>
      <c r="T200" s="2"/>
      <c r="U200" s="2"/>
    </row>
    <row r="201" spans="1:21" x14ac:dyDescent="0.55000000000000004">
      <c r="A201" s="1"/>
      <c r="B201" s="1"/>
      <c r="C201" s="1"/>
      <c r="D201" s="1"/>
      <c r="E201" s="1"/>
      <c r="F201" s="1"/>
      <c r="G201" s="2"/>
      <c r="H201" s="2"/>
      <c r="I201" s="2"/>
      <c r="J201" s="2"/>
      <c r="K201" s="2"/>
      <c r="L201" s="2"/>
      <c r="M201" s="2"/>
      <c r="N201" s="2"/>
      <c r="O201" s="2"/>
      <c r="P201" s="2"/>
      <c r="Q201" s="2"/>
      <c r="R201" s="2"/>
      <c r="S201" s="2"/>
      <c r="T201" s="2"/>
      <c r="U201" s="2"/>
    </row>
    <row r="202" spans="1:21" x14ac:dyDescent="0.55000000000000004">
      <c r="A202" s="1"/>
      <c r="B202" s="1"/>
      <c r="C202" s="1"/>
      <c r="D202" s="1"/>
      <c r="E202" s="1"/>
      <c r="F202" s="1"/>
      <c r="G202" s="2"/>
      <c r="H202" s="2"/>
      <c r="I202" s="2"/>
      <c r="J202" s="2"/>
      <c r="K202" s="2"/>
      <c r="L202" s="2"/>
      <c r="M202" s="2"/>
      <c r="N202" s="2"/>
      <c r="O202" s="2"/>
      <c r="P202" s="2"/>
      <c r="Q202" s="2"/>
      <c r="R202" s="2"/>
      <c r="S202" s="2"/>
      <c r="T202" s="2"/>
      <c r="U202" s="2"/>
    </row>
    <row r="203" spans="1:21" x14ac:dyDescent="0.55000000000000004">
      <c r="A203" s="1"/>
      <c r="B203" s="1"/>
      <c r="C203" s="1"/>
      <c r="D203" s="1"/>
      <c r="E203" s="1"/>
      <c r="F203" s="1"/>
      <c r="G203" s="2"/>
      <c r="H203" s="2"/>
      <c r="I203" s="2"/>
      <c r="J203" s="2"/>
      <c r="K203" s="2"/>
      <c r="L203" s="2"/>
      <c r="M203" s="2"/>
      <c r="N203" s="2"/>
      <c r="O203" s="2"/>
      <c r="P203" s="2"/>
      <c r="Q203" s="2"/>
      <c r="R203" s="2"/>
      <c r="S203" s="2"/>
      <c r="T203" s="2"/>
      <c r="U203" s="2"/>
    </row>
    <row r="204" spans="1:21" x14ac:dyDescent="0.55000000000000004">
      <c r="A204" s="1"/>
      <c r="B204" s="1"/>
      <c r="C204" s="1"/>
      <c r="D204" s="1"/>
      <c r="E204" s="1"/>
      <c r="F204" s="1"/>
      <c r="G204" s="2"/>
      <c r="H204" s="2"/>
      <c r="I204" s="2"/>
      <c r="J204" s="2"/>
      <c r="K204" s="2"/>
      <c r="L204" s="2"/>
      <c r="M204" s="2"/>
      <c r="N204" s="2"/>
      <c r="O204" s="2"/>
      <c r="P204" s="2"/>
      <c r="Q204" s="2"/>
      <c r="R204" s="2"/>
      <c r="S204" s="2"/>
      <c r="T204" s="2"/>
      <c r="U204" s="2"/>
    </row>
    <row r="205" spans="1:21" x14ac:dyDescent="0.55000000000000004">
      <c r="A205" s="1"/>
      <c r="B205" s="1"/>
      <c r="C205" s="1"/>
      <c r="D205" s="1"/>
      <c r="E205" s="1"/>
      <c r="F205" s="1"/>
      <c r="G205" s="2"/>
      <c r="H205" s="2"/>
      <c r="I205" s="2"/>
      <c r="J205" s="2"/>
      <c r="K205" s="2"/>
      <c r="L205" s="2"/>
      <c r="M205" s="2"/>
      <c r="N205" s="2"/>
      <c r="O205" s="2"/>
      <c r="P205" s="2"/>
      <c r="Q205" s="2"/>
      <c r="R205" s="2"/>
      <c r="S205" s="2"/>
      <c r="T205" s="2"/>
      <c r="U205" s="2"/>
    </row>
    <row r="206" spans="1:21" x14ac:dyDescent="0.55000000000000004">
      <c r="A206" s="1"/>
      <c r="B206" s="1"/>
      <c r="C206" s="1"/>
      <c r="D206" s="1"/>
      <c r="E206" s="1"/>
      <c r="F206" s="1"/>
      <c r="G206" s="2"/>
      <c r="H206" s="2"/>
      <c r="I206" s="2"/>
      <c r="J206" s="2"/>
      <c r="K206" s="2"/>
      <c r="L206" s="2"/>
      <c r="M206" s="2"/>
      <c r="N206" s="2"/>
      <c r="O206" s="2"/>
      <c r="P206" s="2"/>
      <c r="Q206" s="2"/>
      <c r="R206" s="2"/>
      <c r="S206" s="2"/>
      <c r="T206" s="2"/>
      <c r="U206" s="2"/>
    </row>
    <row r="207" spans="1:21" x14ac:dyDescent="0.55000000000000004">
      <c r="A207" s="1"/>
      <c r="B207" s="1"/>
      <c r="C207" s="1"/>
      <c r="D207" s="1"/>
      <c r="E207" s="1"/>
      <c r="F207" s="1"/>
      <c r="G207" s="2"/>
      <c r="H207" s="2"/>
      <c r="I207" s="2"/>
      <c r="J207" s="2"/>
      <c r="K207" s="2"/>
      <c r="L207" s="2"/>
      <c r="M207" s="2"/>
      <c r="N207" s="2"/>
      <c r="O207" s="2"/>
      <c r="P207" s="2"/>
      <c r="Q207" s="2"/>
      <c r="R207" s="2"/>
      <c r="S207" s="2"/>
      <c r="T207" s="2"/>
      <c r="U207" s="2"/>
    </row>
    <row r="208" spans="1:21" x14ac:dyDescent="0.55000000000000004">
      <c r="A208" s="1"/>
      <c r="B208" s="1"/>
      <c r="C208" s="1"/>
      <c r="D208" s="1"/>
      <c r="E208" s="1"/>
      <c r="F208" s="1"/>
      <c r="G208" s="2"/>
      <c r="H208" s="2"/>
      <c r="I208" s="2"/>
      <c r="J208" s="2"/>
      <c r="K208" s="2"/>
      <c r="L208" s="2"/>
      <c r="M208" s="2"/>
      <c r="N208" s="2"/>
      <c r="O208" s="2"/>
      <c r="P208" s="2"/>
      <c r="Q208" s="2"/>
      <c r="R208" s="2"/>
      <c r="S208" s="2"/>
      <c r="T208" s="2"/>
      <c r="U208" s="2"/>
    </row>
    <row r="209" spans="1:21" x14ac:dyDescent="0.55000000000000004">
      <c r="A209" s="1"/>
      <c r="B209" s="1"/>
      <c r="C209" s="1"/>
      <c r="D209" s="1"/>
      <c r="E209" s="1"/>
      <c r="F209" s="1"/>
      <c r="G209" s="2"/>
      <c r="H209" s="2"/>
      <c r="I209" s="2"/>
      <c r="J209" s="2"/>
      <c r="K209" s="2"/>
      <c r="L209" s="2"/>
      <c r="M209" s="2"/>
      <c r="N209" s="2"/>
      <c r="O209" s="2"/>
      <c r="P209" s="2"/>
      <c r="Q209" s="2"/>
      <c r="R209" s="2"/>
      <c r="S209" s="2"/>
      <c r="T209" s="2"/>
      <c r="U209" s="2"/>
    </row>
    <row r="210" spans="1:21" x14ac:dyDescent="0.55000000000000004">
      <c r="A210" s="1"/>
      <c r="B210" s="1"/>
      <c r="C210" s="1"/>
      <c r="D210" s="1"/>
      <c r="E210" s="1"/>
      <c r="F210" s="1"/>
      <c r="G210" s="2"/>
      <c r="H210" s="2"/>
      <c r="I210" s="2"/>
      <c r="J210" s="2"/>
      <c r="K210" s="2"/>
      <c r="L210" s="2"/>
      <c r="M210" s="2"/>
      <c r="N210" s="2"/>
      <c r="O210" s="2"/>
      <c r="P210" s="2"/>
      <c r="Q210" s="2"/>
      <c r="R210" s="2"/>
      <c r="S210" s="2"/>
      <c r="T210" s="2"/>
      <c r="U210" s="2"/>
    </row>
    <row r="211" spans="1:21" x14ac:dyDescent="0.55000000000000004">
      <c r="A211" s="1"/>
      <c r="B211" s="1"/>
      <c r="C211" s="1"/>
      <c r="D211" s="1"/>
      <c r="E211" s="1"/>
      <c r="F211" s="1"/>
      <c r="G211" s="2"/>
      <c r="H211" s="2"/>
      <c r="I211" s="2"/>
      <c r="J211" s="2"/>
      <c r="K211" s="2"/>
      <c r="L211" s="2"/>
      <c r="M211" s="2"/>
      <c r="N211" s="2"/>
      <c r="O211" s="2"/>
      <c r="P211" s="2"/>
      <c r="Q211" s="2"/>
      <c r="R211" s="2"/>
      <c r="S211" s="2"/>
      <c r="T211" s="2"/>
      <c r="U211" s="2"/>
    </row>
    <row r="212" spans="1:21" x14ac:dyDescent="0.55000000000000004">
      <c r="A212" s="1"/>
      <c r="B212" s="1"/>
      <c r="C212" s="1"/>
      <c r="D212" s="1"/>
      <c r="E212" s="1"/>
      <c r="F212" s="1"/>
      <c r="G212" s="2"/>
      <c r="H212" s="2"/>
      <c r="I212" s="2"/>
      <c r="J212" s="2"/>
      <c r="K212" s="2"/>
      <c r="L212" s="2"/>
      <c r="M212" s="2"/>
      <c r="N212" s="2"/>
      <c r="O212" s="2"/>
      <c r="P212" s="2"/>
      <c r="Q212" s="2"/>
      <c r="R212" s="2"/>
      <c r="S212" s="2"/>
      <c r="T212" s="2"/>
      <c r="U212" s="2"/>
    </row>
    <row r="213" spans="1:21" x14ac:dyDescent="0.55000000000000004">
      <c r="A213" s="1"/>
      <c r="B213" s="1"/>
      <c r="C213" s="1"/>
      <c r="D213" s="1"/>
      <c r="E213" s="1"/>
      <c r="F213" s="1"/>
      <c r="G213" s="2"/>
      <c r="H213" s="2"/>
      <c r="I213" s="2"/>
      <c r="J213" s="2"/>
      <c r="K213" s="2"/>
      <c r="L213" s="2"/>
      <c r="M213" s="2"/>
      <c r="N213" s="2"/>
      <c r="O213" s="2"/>
      <c r="P213" s="2"/>
      <c r="Q213" s="2"/>
      <c r="R213" s="2"/>
      <c r="S213" s="2"/>
      <c r="T213" s="2"/>
      <c r="U213" s="2"/>
    </row>
    <row r="214" spans="1:21" x14ac:dyDescent="0.55000000000000004">
      <c r="A214" s="1"/>
      <c r="B214" s="1"/>
      <c r="C214" s="1"/>
      <c r="D214" s="1"/>
      <c r="E214" s="1"/>
      <c r="F214" s="1"/>
      <c r="G214" s="2"/>
      <c r="H214" s="2"/>
      <c r="I214" s="2"/>
      <c r="J214" s="2"/>
      <c r="K214" s="2"/>
      <c r="L214" s="2"/>
      <c r="M214" s="2"/>
      <c r="N214" s="2"/>
      <c r="O214" s="2"/>
      <c r="P214" s="2"/>
      <c r="Q214" s="2"/>
      <c r="R214" s="2"/>
      <c r="S214" s="2"/>
      <c r="T214" s="2"/>
      <c r="U214" s="2"/>
    </row>
    <row r="215" spans="1:21" x14ac:dyDescent="0.55000000000000004">
      <c r="A215" s="1"/>
      <c r="B215" s="1"/>
      <c r="C215" s="1"/>
      <c r="D215" s="1"/>
      <c r="E215" s="1"/>
      <c r="F215" s="1"/>
      <c r="G215" s="2"/>
      <c r="H215" s="2"/>
      <c r="I215" s="2"/>
      <c r="J215" s="2"/>
      <c r="K215" s="2"/>
      <c r="L215" s="2"/>
      <c r="M215" s="2"/>
      <c r="N215" s="2"/>
      <c r="O215" s="2"/>
      <c r="P215" s="2"/>
      <c r="Q215" s="2"/>
      <c r="R215" s="2"/>
      <c r="S215" s="2"/>
      <c r="T215" s="2"/>
      <c r="U215" s="2"/>
    </row>
    <row r="216" spans="1:21" x14ac:dyDescent="0.55000000000000004">
      <c r="A216" s="1"/>
      <c r="B216" s="1"/>
      <c r="C216" s="1"/>
      <c r="D216" s="1"/>
      <c r="E216" s="1"/>
      <c r="F216" s="1"/>
      <c r="G216" s="2"/>
      <c r="H216" s="2"/>
      <c r="I216" s="2"/>
      <c r="J216" s="2"/>
      <c r="K216" s="2"/>
      <c r="L216" s="2"/>
      <c r="M216" s="2"/>
      <c r="N216" s="2"/>
      <c r="O216" s="2"/>
      <c r="P216" s="2"/>
      <c r="Q216" s="2"/>
      <c r="R216" s="2"/>
      <c r="S216" s="2"/>
      <c r="T216" s="2"/>
      <c r="U216" s="2"/>
    </row>
    <row r="217" spans="1:21" x14ac:dyDescent="0.55000000000000004">
      <c r="A217" s="1"/>
      <c r="B217" s="1"/>
      <c r="C217" s="1"/>
      <c r="D217" s="1"/>
      <c r="E217" s="1"/>
      <c r="F217" s="1"/>
      <c r="G217" s="2"/>
      <c r="H217" s="2"/>
      <c r="I217" s="2"/>
      <c r="J217" s="2"/>
      <c r="K217" s="2"/>
      <c r="L217" s="2"/>
      <c r="M217" s="2"/>
      <c r="N217" s="2"/>
      <c r="O217" s="2"/>
      <c r="P217" s="2"/>
      <c r="Q217" s="2"/>
      <c r="R217" s="2"/>
      <c r="S217" s="2"/>
      <c r="T217" s="2"/>
      <c r="U217" s="2"/>
    </row>
    <row r="218" spans="1:21" x14ac:dyDescent="0.55000000000000004">
      <c r="A218" s="1"/>
      <c r="B218" s="1"/>
      <c r="C218" s="1"/>
      <c r="D218" s="1"/>
      <c r="E218" s="1"/>
      <c r="F218" s="1"/>
      <c r="G218" s="2"/>
      <c r="H218" s="2"/>
      <c r="I218" s="2"/>
      <c r="J218" s="2"/>
      <c r="K218" s="2"/>
      <c r="L218" s="2"/>
      <c r="M218" s="2"/>
      <c r="N218" s="2"/>
      <c r="O218" s="2"/>
      <c r="P218" s="2"/>
      <c r="Q218" s="2"/>
      <c r="R218" s="2"/>
      <c r="S218" s="2"/>
      <c r="T218" s="2"/>
      <c r="U218" s="2"/>
    </row>
    <row r="219" spans="1:21" x14ac:dyDescent="0.55000000000000004">
      <c r="A219" s="1"/>
      <c r="B219" s="1"/>
      <c r="C219" s="1"/>
      <c r="D219" s="1"/>
      <c r="E219" s="1"/>
      <c r="F219" s="1"/>
      <c r="G219" s="2"/>
      <c r="H219" s="2"/>
      <c r="I219" s="2"/>
      <c r="J219" s="2"/>
      <c r="K219" s="2"/>
      <c r="L219" s="2"/>
      <c r="M219" s="2"/>
      <c r="N219" s="2"/>
      <c r="O219" s="2"/>
      <c r="P219" s="2"/>
      <c r="Q219" s="2"/>
      <c r="R219" s="2"/>
      <c r="S219" s="2"/>
      <c r="T219" s="2"/>
      <c r="U219" s="2"/>
    </row>
    <row r="220" spans="1:21" x14ac:dyDescent="0.55000000000000004">
      <c r="A220" s="1"/>
      <c r="B220" s="1"/>
      <c r="C220" s="1"/>
      <c r="D220" s="1"/>
      <c r="E220" s="1"/>
      <c r="F220" s="1"/>
      <c r="G220" s="2"/>
      <c r="H220" s="2"/>
      <c r="I220" s="2"/>
      <c r="J220" s="2"/>
      <c r="K220" s="2"/>
      <c r="L220" s="2"/>
      <c r="M220" s="2"/>
      <c r="N220" s="2"/>
      <c r="O220" s="2"/>
      <c r="P220" s="2"/>
      <c r="Q220" s="2"/>
      <c r="R220" s="2"/>
      <c r="S220" s="2"/>
      <c r="T220" s="2"/>
      <c r="U220" s="2"/>
    </row>
    <row r="221" spans="1:21" x14ac:dyDescent="0.55000000000000004">
      <c r="A221" s="1"/>
      <c r="B221" s="1"/>
      <c r="C221" s="1"/>
      <c r="D221" s="1"/>
      <c r="E221" s="1"/>
      <c r="F221" s="1"/>
      <c r="G221" s="2"/>
      <c r="H221" s="2"/>
      <c r="I221" s="2"/>
      <c r="J221" s="2"/>
      <c r="K221" s="2"/>
      <c r="L221" s="2"/>
      <c r="M221" s="2"/>
      <c r="N221" s="2"/>
      <c r="O221" s="2"/>
      <c r="P221" s="2"/>
      <c r="Q221" s="2"/>
      <c r="R221" s="2"/>
      <c r="S221" s="2"/>
      <c r="T221" s="2"/>
      <c r="U221" s="2"/>
    </row>
    <row r="222" spans="1:21" x14ac:dyDescent="0.55000000000000004">
      <c r="A222" s="1"/>
      <c r="B222" s="1"/>
      <c r="C222" s="1"/>
      <c r="D222" s="1"/>
      <c r="E222" s="1"/>
      <c r="F222" s="1"/>
      <c r="G222" s="2"/>
      <c r="H222" s="2"/>
      <c r="I222" s="2"/>
      <c r="J222" s="2"/>
      <c r="K222" s="2"/>
      <c r="L222" s="2"/>
      <c r="M222" s="2"/>
      <c r="N222" s="2"/>
      <c r="O222" s="2"/>
      <c r="P222" s="2"/>
      <c r="Q222" s="2"/>
      <c r="R222" s="2"/>
      <c r="S222" s="2"/>
      <c r="T222" s="2"/>
      <c r="U222" s="2"/>
    </row>
    <row r="223" spans="1:21" x14ac:dyDescent="0.55000000000000004">
      <c r="A223" s="1"/>
      <c r="B223" s="1"/>
      <c r="C223" s="1"/>
      <c r="D223" s="1"/>
      <c r="E223" s="1"/>
      <c r="F223" s="1"/>
      <c r="G223" s="2"/>
      <c r="H223" s="2"/>
      <c r="I223" s="2"/>
      <c r="J223" s="2"/>
      <c r="K223" s="2"/>
      <c r="L223" s="2"/>
      <c r="M223" s="2"/>
      <c r="N223" s="2"/>
      <c r="O223" s="2"/>
      <c r="P223" s="2"/>
      <c r="Q223" s="2"/>
      <c r="R223" s="2"/>
      <c r="S223" s="2"/>
      <c r="T223" s="2"/>
      <c r="U223" s="2"/>
    </row>
    <row r="224" spans="1:21" x14ac:dyDescent="0.55000000000000004">
      <c r="A224" s="1"/>
      <c r="B224" s="1"/>
      <c r="C224" s="1"/>
      <c r="D224" s="1"/>
      <c r="E224" s="1"/>
      <c r="F224" s="1"/>
      <c r="G224" s="2"/>
      <c r="H224" s="2"/>
      <c r="I224" s="2"/>
      <c r="J224" s="2"/>
      <c r="K224" s="2"/>
      <c r="L224" s="2"/>
      <c r="M224" s="2"/>
      <c r="N224" s="2"/>
      <c r="O224" s="2"/>
      <c r="P224" s="2"/>
      <c r="Q224" s="2"/>
      <c r="R224" s="2"/>
      <c r="S224" s="2"/>
      <c r="T224" s="2"/>
      <c r="U224" s="2"/>
    </row>
    <row r="225" spans="1:21" x14ac:dyDescent="0.55000000000000004">
      <c r="A225" s="1"/>
      <c r="B225" s="1"/>
      <c r="C225" s="1"/>
      <c r="D225" s="1"/>
      <c r="E225" s="1"/>
      <c r="F225" s="1"/>
      <c r="G225" s="2"/>
      <c r="H225" s="2"/>
      <c r="I225" s="2"/>
      <c r="J225" s="2"/>
      <c r="K225" s="2"/>
      <c r="L225" s="2"/>
      <c r="M225" s="2"/>
      <c r="N225" s="2"/>
      <c r="O225" s="2"/>
      <c r="P225" s="2"/>
      <c r="Q225" s="2"/>
      <c r="R225" s="2"/>
      <c r="S225" s="2"/>
      <c r="T225" s="2"/>
      <c r="U225" s="2"/>
    </row>
    <row r="226" spans="1:21" x14ac:dyDescent="0.55000000000000004">
      <c r="A226" s="1"/>
      <c r="B226" s="1"/>
      <c r="C226" s="1"/>
      <c r="D226" s="1"/>
      <c r="E226" s="1"/>
      <c r="F226" s="1"/>
      <c r="G226" s="2"/>
      <c r="H226" s="2"/>
      <c r="I226" s="2"/>
      <c r="J226" s="2"/>
      <c r="K226" s="2"/>
      <c r="L226" s="2"/>
      <c r="M226" s="2"/>
      <c r="N226" s="2"/>
      <c r="O226" s="2"/>
      <c r="P226" s="2"/>
      <c r="Q226" s="2"/>
      <c r="R226" s="2"/>
      <c r="S226" s="2"/>
      <c r="T226" s="2"/>
      <c r="U226" s="2"/>
    </row>
    <row r="227" spans="1:21" x14ac:dyDescent="0.55000000000000004">
      <c r="A227" s="1"/>
      <c r="B227" s="1"/>
      <c r="C227" s="1"/>
      <c r="D227" s="1"/>
      <c r="E227" s="1"/>
      <c r="F227" s="1"/>
      <c r="G227" s="2"/>
      <c r="H227" s="2"/>
      <c r="I227" s="2"/>
      <c r="J227" s="2"/>
      <c r="K227" s="2"/>
      <c r="L227" s="2"/>
      <c r="M227" s="2"/>
      <c r="N227" s="2"/>
      <c r="O227" s="2"/>
      <c r="P227" s="2"/>
      <c r="Q227" s="2"/>
      <c r="R227" s="2"/>
      <c r="S227" s="2"/>
      <c r="T227" s="2"/>
      <c r="U227" s="2"/>
    </row>
    <row r="228" spans="1:21" x14ac:dyDescent="0.55000000000000004">
      <c r="A228" s="1"/>
      <c r="B228" s="1"/>
      <c r="C228" s="1"/>
      <c r="D228" s="1"/>
      <c r="E228" s="1"/>
      <c r="F228" s="1"/>
      <c r="G228" s="2"/>
      <c r="H228" s="2"/>
      <c r="I228" s="2"/>
      <c r="J228" s="2"/>
      <c r="K228" s="2"/>
      <c r="L228" s="2"/>
      <c r="M228" s="2"/>
      <c r="N228" s="2"/>
      <c r="O228" s="2"/>
      <c r="P228" s="2"/>
      <c r="Q228" s="2"/>
      <c r="R228" s="2"/>
      <c r="S228" s="2"/>
      <c r="T228" s="2"/>
      <c r="U228" s="2"/>
    </row>
    <row r="229" spans="1:21" x14ac:dyDescent="0.55000000000000004">
      <c r="A229" s="1"/>
      <c r="B229" s="1"/>
      <c r="C229" s="1"/>
      <c r="D229" s="1"/>
      <c r="E229" s="1"/>
      <c r="F229" s="1"/>
      <c r="G229" s="2"/>
      <c r="H229" s="2"/>
      <c r="I229" s="2"/>
      <c r="J229" s="2"/>
      <c r="K229" s="2"/>
      <c r="L229" s="2"/>
      <c r="M229" s="2"/>
      <c r="N229" s="2"/>
      <c r="O229" s="2"/>
      <c r="P229" s="2"/>
      <c r="Q229" s="2"/>
      <c r="R229" s="2"/>
      <c r="S229" s="2"/>
      <c r="T229" s="2"/>
      <c r="U229" s="2"/>
    </row>
    <row r="230" spans="1:21" x14ac:dyDescent="0.55000000000000004">
      <c r="A230" s="1"/>
      <c r="B230" s="1"/>
      <c r="C230" s="1"/>
      <c r="D230" s="1"/>
      <c r="E230" s="1"/>
      <c r="F230" s="1"/>
      <c r="G230" s="2"/>
      <c r="H230" s="2"/>
      <c r="I230" s="2"/>
      <c r="J230" s="2"/>
      <c r="K230" s="2"/>
      <c r="L230" s="2"/>
      <c r="M230" s="2"/>
      <c r="N230" s="2"/>
      <c r="O230" s="2"/>
      <c r="P230" s="2"/>
      <c r="Q230" s="2"/>
      <c r="R230" s="2"/>
      <c r="S230" s="2"/>
      <c r="T230" s="2"/>
      <c r="U230" s="2"/>
    </row>
    <row r="231" spans="1:21" x14ac:dyDescent="0.55000000000000004">
      <c r="A231" s="1"/>
      <c r="B231" s="1"/>
      <c r="C231" s="1"/>
      <c r="D231" s="1"/>
      <c r="E231" s="1"/>
      <c r="F231" s="1"/>
      <c r="G231" s="2"/>
      <c r="H231" s="2"/>
      <c r="I231" s="2"/>
      <c r="J231" s="2"/>
      <c r="K231" s="2"/>
      <c r="L231" s="2"/>
      <c r="M231" s="2"/>
      <c r="N231" s="2"/>
      <c r="O231" s="2"/>
      <c r="P231" s="2"/>
      <c r="Q231" s="2"/>
      <c r="R231" s="2"/>
      <c r="S231" s="2"/>
      <c r="T231" s="2"/>
      <c r="U231" s="2"/>
    </row>
    <row r="232" spans="1:21" x14ac:dyDescent="0.55000000000000004">
      <c r="A232" s="1"/>
      <c r="B232" s="1"/>
      <c r="C232" s="1"/>
      <c r="D232" s="1"/>
      <c r="E232" s="1"/>
      <c r="F232" s="1"/>
      <c r="G232" s="2"/>
      <c r="H232" s="2"/>
      <c r="I232" s="2"/>
      <c r="J232" s="2"/>
      <c r="K232" s="2"/>
      <c r="L232" s="2"/>
      <c r="M232" s="2"/>
      <c r="N232" s="2"/>
      <c r="O232" s="2"/>
      <c r="P232" s="2"/>
      <c r="Q232" s="2"/>
      <c r="R232" s="2"/>
      <c r="S232" s="2"/>
      <c r="T232" s="2"/>
      <c r="U232" s="2"/>
    </row>
    <row r="233" spans="1:21" x14ac:dyDescent="0.55000000000000004">
      <c r="A233" s="1"/>
      <c r="B233" s="1"/>
      <c r="C233" s="1"/>
      <c r="D233" s="1"/>
      <c r="E233" s="1"/>
      <c r="F233" s="1"/>
      <c r="G233" s="2"/>
      <c r="H233" s="2"/>
      <c r="I233" s="2"/>
      <c r="J233" s="2"/>
      <c r="K233" s="2"/>
      <c r="L233" s="2"/>
      <c r="M233" s="2"/>
      <c r="N233" s="2"/>
      <c r="O233" s="2"/>
      <c r="P233" s="2"/>
      <c r="Q233" s="2"/>
      <c r="R233" s="2"/>
      <c r="S233" s="2"/>
      <c r="T233" s="2"/>
      <c r="U233" s="2"/>
    </row>
    <row r="234" spans="1:21" x14ac:dyDescent="0.55000000000000004">
      <c r="A234" s="1"/>
      <c r="B234" s="1"/>
      <c r="C234" s="1"/>
      <c r="D234" s="1"/>
      <c r="E234" s="1"/>
      <c r="F234" s="1"/>
      <c r="G234" s="2"/>
      <c r="H234" s="2"/>
      <c r="I234" s="2"/>
      <c r="J234" s="2"/>
      <c r="K234" s="2"/>
      <c r="L234" s="2"/>
      <c r="M234" s="2"/>
      <c r="N234" s="2"/>
      <c r="O234" s="2"/>
      <c r="P234" s="2"/>
      <c r="Q234" s="2"/>
      <c r="R234" s="2"/>
      <c r="S234" s="2"/>
      <c r="T234" s="2"/>
      <c r="U234" s="2"/>
    </row>
    <row r="235" spans="1:21" x14ac:dyDescent="0.55000000000000004">
      <c r="A235" s="1"/>
      <c r="B235" s="1"/>
      <c r="C235" s="1"/>
      <c r="D235" s="1"/>
      <c r="E235" s="1"/>
      <c r="F235" s="1"/>
      <c r="G235" s="2"/>
      <c r="H235" s="2"/>
      <c r="I235" s="2"/>
      <c r="J235" s="2"/>
      <c r="K235" s="2"/>
      <c r="L235" s="2"/>
      <c r="M235" s="2"/>
      <c r="N235" s="2"/>
      <c r="O235" s="2"/>
      <c r="P235" s="2"/>
      <c r="Q235" s="2"/>
      <c r="R235" s="2"/>
      <c r="S235" s="2"/>
      <c r="T235" s="2"/>
      <c r="U235" s="2"/>
    </row>
    <row r="236" spans="1:21" x14ac:dyDescent="0.55000000000000004">
      <c r="A236" s="1"/>
      <c r="B236" s="1"/>
      <c r="C236" s="1"/>
      <c r="D236" s="1"/>
      <c r="E236" s="1"/>
      <c r="F236" s="1"/>
      <c r="G236" s="2"/>
      <c r="H236" s="2"/>
      <c r="I236" s="2"/>
      <c r="J236" s="2"/>
      <c r="K236" s="2"/>
      <c r="L236" s="2"/>
      <c r="M236" s="2"/>
      <c r="N236" s="2"/>
      <c r="O236" s="2"/>
      <c r="P236" s="2"/>
      <c r="Q236" s="2"/>
      <c r="R236" s="2"/>
      <c r="S236" s="2"/>
      <c r="T236" s="2"/>
      <c r="U236" s="2"/>
    </row>
    <row r="237" spans="1:21" x14ac:dyDescent="0.55000000000000004">
      <c r="A237" s="1"/>
      <c r="B237" s="1"/>
      <c r="C237" s="1"/>
      <c r="D237" s="1"/>
      <c r="E237" s="1"/>
      <c r="F237" s="1"/>
      <c r="G237" s="2"/>
      <c r="H237" s="2"/>
      <c r="I237" s="2"/>
      <c r="J237" s="2"/>
      <c r="K237" s="2"/>
      <c r="L237" s="2"/>
      <c r="M237" s="2"/>
      <c r="N237" s="2"/>
      <c r="O237" s="2"/>
      <c r="P237" s="2"/>
      <c r="Q237" s="2"/>
      <c r="R237" s="2"/>
      <c r="S237" s="2"/>
      <c r="T237" s="2"/>
      <c r="U237" s="2"/>
    </row>
    <row r="238" spans="1:21" x14ac:dyDescent="0.55000000000000004">
      <c r="A238" s="1"/>
      <c r="B238" s="1"/>
      <c r="C238" s="1"/>
      <c r="D238" s="1"/>
      <c r="E238" s="1"/>
      <c r="F238" s="1"/>
      <c r="G238" s="2"/>
      <c r="H238" s="2"/>
      <c r="I238" s="2"/>
      <c r="J238" s="2"/>
      <c r="K238" s="2"/>
      <c r="L238" s="2"/>
      <c r="M238" s="2"/>
      <c r="N238" s="2"/>
      <c r="O238" s="2"/>
      <c r="P238" s="2"/>
      <c r="Q238" s="2"/>
      <c r="R238" s="2"/>
      <c r="S238" s="2"/>
      <c r="T238" s="2"/>
      <c r="U238" s="2"/>
    </row>
    <row r="239" spans="1:21" x14ac:dyDescent="0.55000000000000004">
      <c r="A239" s="1"/>
      <c r="B239" s="1"/>
      <c r="C239" s="1"/>
      <c r="D239" s="1"/>
      <c r="E239" s="1"/>
      <c r="F239" s="1"/>
      <c r="G239" s="2"/>
      <c r="H239" s="2"/>
      <c r="I239" s="2"/>
      <c r="J239" s="2"/>
      <c r="K239" s="2"/>
      <c r="L239" s="2"/>
      <c r="M239" s="2"/>
      <c r="N239" s="2"/>
      <c r="O239" s="2"/>
      <c r="P239" s="2"/>
      <c r="Q239" s="2"/>
      <c r="R239" s="2"/>
      <c r="S239" s="2"/>
      <c r="T239" s="2"/>
      <c r="U239" s="2"/>
    </row>
    <row r="240" spans="1:21" x14ac:dyDescent="0.55000000000000004">
      <c r="A240" s="1"/>
      <c r="B240" s="1"/>
      <c r="C240" s="1"/>
      <c r="D240" s="1"/>
      <c r="E240" s="1"/>
      <c r="F240" s="1"/>
      <c r="G240" s="2"/>
      <c r="H240" s="2"/>
      <c r="I240" s="2"/>
      <c r="J240" s="2"/>
      <c r="K240" s="2"/>
      <c r="L240" s="2"/>
      <c r="M240" s="2"/>
      <c r="N240" s="2"/>
      <c r="O240" s="2"/>
      <c r="P240" s="2"/>
      <c r="Q240" s="2"/>
      <c r="R240" s="2"/>
      <c r="S240" s="2"/>
      <c r="T240" s="2"/>
      <c r="U240" s="2"/>
    </row>
    <row r="241" spans="1:21" x14ac:dyDescent="0.55000000000000004">
      <c r="A241" s="1"/>
      <c r="B241" s="1"/>
      <c r="C241" s="1"/>
      <c r="D241" s="1"/>
      <c r="E241" s="1"/>
      <c r="F241" s="1"/>
      <c r="G241" s="2"/>
      <c r="H241" s="2"/>
      <c r="I241" s="2"/>
      <c r="J241" s="2"/>
      <c r="K241" s="2"/>
      <c r="L241" s="2"/>
      <c r="M241" s="2"/>
      <c r="N241" s="2"/>
      <c r="O241" s="2"/>
      <c r="P241" s="2"/>
      <c r="Q241" s="2"/>
      <c r="R241" s="2"/>
      <c r="S241" s="2"/>
      <c r="T241" s="2"/>
      <c r="U241" s="2"/>
    </row>
    <row r="242" spans="1:21" x14ac:dyDescent="0.55000000000000004">
      <c r="A242" s="1"/>
      <c r="B242" s="1"/>
      <c r="C242" s="1"/>
      <c r="D242" s="1"/>
      <c r="E242" s="1"/>
      <c r="F242" s="1"/>
      <c r="G242" s="2"/>
      <c r="H242" s="2"/>
      <c r="I242" s="2"/>
      <c r="J242" s="2"/>
      <c r="K242" s="2"/>
      <c r="L242" s="2"/>
      <c r="M242" s="2"/>
      <c r="N242" s="2"/>
      <c r="O242" s="2"/>
      <c r="P242" s="2"/>
      <c r="Q242" s="2"/>
      <c r="R242" s="2"/>
      <c r="S242" s="2"/>
      <c r="T242" s="2"/>
      <c r="U242" s="2"/>
    </row>
    <row r="243" spans="1:21" x14ac:dyDescent="0.55000000000000004">
      <c r="A243" s="1"/>
      <c r="B243" s="1"/>
      <c r="C243" s="1"/>
      <c r="D243" s="1"/>
      <c r="E243" s="1"/>
      <c r="F243" s="1"/>
      <c r="G243" s="2"/>
      <c r="H243" s="2"/>
      <c r="I243" s="2"/>
      <c r="J243" s="2"/>
      <c r="K243" s="2"/>
      <c r="L243" s="2"/>
      <c r="M243" s="2"/>
      <c r="N243" s="2"/>
      <c r="O243" s="2"/>
      <c r="P243" s="2"/>
      <c r="Q243" s="2"/>
      <c r="R243" s="2"/>
      <c r="S243" s="2"/>
      <c r="T243" s="2"/>
      <c r="U243" s="2"/>
    </row>
    <row r="244" spans="1:21" x14ac:dyDescent="0.55000000000000004">
      <c r="A244" s="1"/>
      <c r="B244" s="1"/>
      <c r="C244" s="1"/>
      <c r="D244" s="1"/>
      <c r="E244" s="1"/>
      <c r="F244" s="1"/>
      <c r="G244" s="2"/>
      <c r="H244" s="2"/>
      <c r="I244" s="2"/>
      <c r="J244" s="2"/>
      <c r="K244" s="2"/>
      <c r="L244" s="2"/>
      <c r="M244" s="2"/>
      <c r="N244" s="2"/>
      <c r="O244" s="2"/>
      <c r="P244" s="2"/>
      <c r="Q244" s="2"/>
      <c r="R244" s="2"/>
      <c r="S244" s="2"/>
      <c r="T244" s="2"/>
      <c r="U244" s="2"/>
    </row>
    <row r="245" spans="1:21" x14ac:dyDescent="0.55000000000000004">
      <c r="A245" s="1"/>
      <c r="B245" s="1"/>
      <c r="C245" s="1"/>
      <c r="D245" s="1"/>
      <c r="E245" s="1"/>
      <c r="F245" s="1"/>
      <c r="G245" s="2"/>
      <c r="H245" s="2"/>
      <c r="I245" s="2"/>
      <c r="J245" s="2"/>
      <c r="K245" s="2"/>
      <c r="L245" s="2"/>
      <c r="M245" s="2"/>
      <c r="N245" s="2"/>
      <c r="O245" s="2"/>
      <c r="P245" s="2"/>
      <c r="Q245" s="2"/>
      <c r="R245" s="2"/>
      <c r="S245" s="2"/>
      <c r="T245" s="2"/>
      <c r="U245" s="2"/>
    </row>
    <row r="246" spans="1:21" x14ac:dyDescent="0.55000000000000004">
      <c r="A246" s="1"/>
      <c r="B246" s="1"/>
      <c r="C246" s="1"/>
      <c r="D246" s="1"/>
      <c r="E246" s="1"/>
      <c r="F246" s="1"/>
      <c r="G246" s="2"/>
      <c r="H246" s="2"/>
      <c r="I246" s="2"/>
      <c r="J246" s="2"/>
      <c r="K246" s="2"/>
      <c r="L246" s="2"/>
      <c r="M246" s="2"/>
      <c r="N246" s="2"/>
      <c r="O246" s="2"/>
      <c r="P246" s="2"/>
      <c r="Q246" s="2"/>
      <c r="R246" s="2"/>
      <c r="S246" s="2"/>
      <c r="T246" s="2"/>
      <c r="U246" s="2"/>
    </row>
    <row r="247" spans="1:21" x14ac:dyDescent="0.55000000000000004">
      <c r="A247" s="1"/>
      <c r="B247" s="1"/>
      <c r="C247" s="1"/>
      <c r="D247" s="1"/>
      <c r="E247" s="1"/>
      <c r="F247" s="1"/>
      <c r="G247" s="2"/>
      <c r="H247" s="2"/>
      <c r="I247" s="2"/>
      <c r="J247" s="2"/>
      <c r="K247" s="2"/>
      <c r="L247" s="2"/>
      <c r="M247" s="2"/>
      <c r="N247" s="2"/>
      <c r="O247" s="2"/>
      <c r="P247" s="2"/>
      <c r="Q247" s="2"/>
      <c r="R247" s="2"/>
      <c r="S247" s="2"/>
      <c r="T247" s="2"/>
      <c r="U247" s="2"/>
    </row>
    <row r="248" spans="1:21" x14ac:dyDescent="0.55000000000000004">
      <c r="A248" s="1"/>
      <c r="B248" s="1"/>
      <c r="C248" s="1"/>
      <c r="D248" s="1"/>
      <c r="E248" s="1"/>
      <c r="F248" s="1"/>
      <c r="G248" s="2"/>
      <c r="H248" s="2"/>
      <c r="I248" s="2"/>
      <c r="J248" s="2"/>
      <c r="K248" s="2"/>
      <c r="L248" s="2"/>
      <c r="M248" s="2"/>
      <c r="N248" s="2"/>
      <c r="O248" s="2"/>
      <c r="P248" s="2"/>
      <c r="Q248" s="2"/>
      <c r="R248" s="2"/>
      <c r="S248" s="2"/>
      <c r="T248" s="2"/>
      <c r="U248" s="2"/>
    </row>
    <row r="249" spans="1:21" x14ac:dyDescent="0.55000000000000004">
      <c r="A249" s="1"/>
      <c r="B249" s="1"/>
      <c r="C249" s="1"/>
      <c r="D249" s="1"/>
      <c r="E249" s="1"/>
      <c r="F249" s="1"/>
      <c r="G249" s="2"/>
      <c r="H249" s="2"/>
      <c r="I249" s="2"/>
      <c r="J249" s="2"/>
      <c r="K249" s="2"/>
      <c r="L249" s="2"/>
      <c r="M249" s="2"/>
      <c r="N249" s="2"/>
      <c r="O249" s="2"/>
      <c r="P249" s="2"/>
      <c r="Q249" s="2"/>
      <c r="R249" s="2"/>
      <c r="S249" s="2"/>
      <c r="T249" s="2"/>
      <c r="U249" s="2"/>
    </row>
    <row r="250" spans="1:21" x14ac:dyDescent="0.55000000000000004">
      <c r="A250" s="1"/>
      <c r="B250" s="1"/>
      <c r="C250" s="1"/>
      <c r="D250" s="1"/>
      <c r="E250" s="1"/>
      <c r="F250" s="1"/>
      <c r="G250" s="2"/>
      <c r="H250" s="2"/>
      <c r="I250" s="2"/>
      <c r="J250" s="2"/>
      <c r="K250" s="2"/>
      <c r="L250" s="2"/>
      <c r="M250" s="2"/>
      <c r="N250" s="2"/>
      <c r="O250" s="2"/>
      <c r="P250" s="2"/>
      <c r="Q250" s="2"/>
      <c r="R250" s="2"/>
      <c r="S250" s="2"/>
      <c r="T250" s="2"/>
      <c r="U250" s="2"/>
    </row>
    <row r="251" spans="1:21" x14ac:dyDescent="0.55000000000000004">
      <c r="A251" s="1"/>
      <c r="B251" s="1"/>
      <c r="C251" s="1"/>
      <c r="D251" s="1"/>
      <c r="E251" s="1"/>
      <c r="F251" s="1"/>
      <c r="G251" s="2"/>
      <c r="H251" s="2"/>
      <c r="I251" s="2"/>
      <c r="J251" s="2"/>
      <c r="K251" s="2"/>
      <c r="L251" s="2"/>
      <c r="M251" s="2"/>
      <c r="N251" s="2"/>
      <c r="O251" s="2"/>
      <c r="P251" s="2"/>
      <c r="Q251" s="2"/>
      <c r="R251" s="2"/>
      <c r="S251" s="2"/>
      <c r="T251" s="2"/>
      <c r="U251" s="2"/>
    </row>
    <row r="252" spans="1:21" x14ac:dyDescent="0.55000000000000004">
      <c r="A252" s="1"/>
      <c r="B252" s="1"/>
      <c r="C252" s="1"/>
      <c r="D252" s="1"/>
      <c r="E252" s="1"/>
      <c r="F252" s="1"/>
      <c r="G252" s="2"/>
      <c r="H252" s="2"/>
      <c r="I252" s="2"/>
      <c r="J252" s="2"/>
      <c r="K252" s="2"/>
      <c r="L252" s="2"/>
      <c r="M252" s="2"/>
      <c r="N252" s="2"/>
      <c r="O252" s="2"/>
      <c r="P252" s="2"/>
      <c r="Q252" s="2"/>
      <c r="R252" s="2"/>
      <c r="S252" s="2"/>
      <c r="T252" s="2"/>
      <c r="U252" s="2"/>
    </row>
    <row r="253" spans="1:21" x14ac:dyDescent="0.55000000000000004">
      <c r="A253" s="1"/>
      <c r="B253" s="1"/>
      <c r="C253" s="1"/>
      <c r="D253" s="1"/>
      <c r="E253" s="1"/>
      <c r="F253" s="1"/>
      <c r="G253" s="2"/>
      <c r="H253" s="2"/>
      <c r="I253" s="2"/>
      <c r="J253" s="2"/>
      <c r="K253" s="2"/>
      <c r="L253" s="2"/>
      <c r="M253" s="2"/>
      <c r="N253" s="2"/>
      <c r="O253" s="2"/>
      <c r="P253" s="2"/>
      <c r="Q253" s="2"/>
      <c r="R253" s="2"/>
      <c r="S253" s="2"/>
      <c r="T253" s="2"/>
      <c r="U253" s="2"/>
    </row>
    <row r="254" spans="1:21" x14ac:dyDescent="0.55000000000000004">
      <c r="A254" s="1"/>
      <c r="B254" s="1"/>
      <c r="C254" s="1"/>
      <c r="D254" s="1"/>
      <c r="E254" s="1"/>
      <c r="F254" s="1"/>
      <c r="G254" s="2"/>
      <c r="H254" s="2"/>
      <c r="I254" s="2"/>
      <c r="J254" s="2"/>
      <c r="K254" s="2"/>
      <c r="L254" s="2"/>
      <c r="M254" s="2"/>
      <c r="N254" s="2"/>
      <c r="O254" s="2"/>
      <c r="P254" s="2"/>
      <c r="Q254" s="2"/>
      <c r="R254" s="2"/>
      <c r="S254" s="2"/>
      <c r="T254" s="2"/>
      <c r="U254" s="2"/>
    </row>
    <row r="255" spans="1:21" x14ac:dyDescent="0.55000000000000004">
      <c r="A255" s="1"/>
      <c r="B255" s="1"/>
      <c r="C255" s="1"/>
      <c r="D255" s="1"/>
      <c r="E255" s="1"/>
      <c r="F255" s="1"/>
      <c r="G255" s="2"/>
      <c r="H255" s="2"/>
      <c r="I255" s="2"/>
      <c r="J255" s="2"/>
      <c r="K255" s="2"/>
      <c r="L255" s="2"/>
      <c r="M255" s="2"/>
      <c r="N255" s="2"/>
      <c r="O255" s="2"/>
      <c r="P255" s="2"/>
      <c r="Q255" s="2"/>
      <c r="R255" s="2"/>
      <c r="S255" s="2"/>
      <c r="T255" s="2"/>
      <c r="U255" s="2"/>
    </row>
    <row r="256" spans="1:21" x14ac:dyDescent="0.55000000000000004">
      <c r="A256" s="1"/>
      <c r="B256" s="1"/>
      <c r="C256" s="1"/>
      <c r="D256" s="1"/>
      <c r="E256" s="1"/>
      <c r="F256" s="1"/>
      <c r="G256" s="2"/>
      <c r="H256" s="2"/>
      <c r="I256" s="2"/>
      <c r="J256" s="2"/>
      <c r="K256" s="2"/>
      <c r="L256" s="2"/>
      <c r="M256" s="2"/>
      <c r="N256" s="2"/>
      <c r="O256" s="2"/>
      <c r="P256" s="2"/>
      <c r="Q256" s="2"/>
      <c r="R256" s="2"/>
      <c r="S256" s="2"/>
      <c r="T256" s="2"/>
      <c r="U256" s="2"/>
    </row>
    <row r="257" spans="1:21" x14ac:dyDescent="0.55000000000000004">
      <c r="A257" s="1"/>
      <c r="B257" s="1"/>
      <c r="C257" s="1"/>
      <c r="D257" s="1"/>
      <c r="E257" s="1"/>
      <c r="F257" s="1"/>
      <c r="G257" s="2"/>
      <c r="H257" s="2"/>
      <c r="I257" s="2"/>
      <c r="J257" s="2"/>
      <c r="K257" s="2"/>
      <c r="L257" s="2"/>
      <c r="M257" s="2"/>
      <c r="N257" s="2"/>
      <c r="O257" s="2"/>
      <c r="P257" s="2"/>
      <c r="Q257" s="2"/>
      <c r="R257" s="2"/>
      <c r="S257" s="2"/>
      <c r="T257" s="2"/>
      <c r="U257" s="2"/>
    </row>
    <row r="258" spans="1:21" x14ac:dyDescent="0.55000000000000004">
      <c r="A258" s="1"/>
      <c r="B258" s="1"/>
      <c r="C258" s="1"/>
      <c r="D258" s="1"/>
      <c r="E258" s="1"/>
      <c r="F258" s="1"/>
      <c r="G258" s="2"/>
      <c r="H258" s="2"/>
      <c r="I258" s="2"/>
      <c r="J258" s="2"/>
      <c r="K258" s="2"/>
      <c r="L258" s="2"/>
      <c r="M258" s="2"/>
      <c r="N258" s="2"/>
      <c r="O258" s="2"/>
      <c r="P258" s="2"/>
      <c r="Q258" s="2"/>
      <c r="R258" s="2"/>
      <c r="S258" s="2"/>
      <c r="T258" s="2"/>
      <c r="U258" s="2"/>
    </row>
    <row r="259" spans="1:21" x14ac:dyDescent="0.55000000000000004">
      <c r="A259" s="1"/>
      <c r="B259" s="1"/>
      <c r="C259" s="1"/>
      <c r="D259" s="1"/>
      <c r="E259" s="1"/>
      <c r="F259" s="1"/>
      <c r="G259" s="2"/>
      <c r="H259" s="2"/>
      <c r="I259" s="2"/>
      <c r="J259" s="2"/>
      <c r="K259" s="2"/>
      <c r="L259" s="2"/>
      <c r="M259" s="2"/>
      <c r="N259" s="2"/>
      <c r="O259" s="2"/>
      <c r="P259" s="2"/>
      <c r="Q259" s="2"/>
      <c r="R259" s="2"/>
      <c r="S259" s="2"/>
      <c r="T259" s="2"/>
      <c r="U259" s="2"/>
    </row>
    <row r="260" spans="1:21" x14ac:dyDescent="0.55000000000000004">
      <c r="A260" s="1"/>
      <c r="B260" s="1"/>
      <c r="C260" s="1"/>
      <c r="D260" s="1"/>
      <c r="E260" s="1"/>
      <c r="F260" s="1"/>
      <c r="G260" s="2"/>
      <c r="H260" s="2"/>
      <c r="I260" s="2"/>
      <c r="J260" s="2"/>
      <c r="K260" s="2"/>
      <c r="L260" s="2"/>
      <c r="M260" s="2"/>
      <c r="N260" s="2"/>
      <c r="O260" s="2"/>
      <c r="P260" s="2"/>
      <c r="Q260" s="2"/>
      <c r="R260" s="2"/>
      <c r="S260" s="2"/>
      <c r="T260" s="2"/>
      <c r="U260" s="2"/>
    </row>
    <row r="261" spans="1:21" x14ac:dyDescent="0.55000000000000004">
      <c r="A261" s="1"/>
      <c r="B261" s="1"/>
      <c r="C261" s="1"/>
      <c r="D261" s="1"/>
      <c r="E261" s="1"/>
      <c r="F261" s="1"/>
      <c r="G261" s="2"/>
      <c r="H261" s="2"/>
      <c r="I261" s="2"/>
      <c r="J261" s="2"/>
      <c r="K261" s="2"/>
      <c r="L261" s="2"/>
      <c r="M261" s="2"/>
      <c r="N261" s="2"/>
      <c r="O261" s="2"/>
      <c r="P261" s="2"/>
      <c r="Q261" s="2"/>
      <c r="R261" s="2"/>
      <c r="S261" s="2"/>
      <c r="T261" s="2"/>
      <c r="U261" s="2"/>
    </row>
    <row r="262" spans="1:21" x14ac:dyDescent="0.55000000000000004">
      <c r="A262" s="1"/>
      <c r="B262" s="1"/>
      <c r="C262" s="1"/>
      <c r="D262" s="1"/>
      <c r="E262" s="1"/>
      <c r="F262" s="1"/>
      <c r="G262" s="2"/>
      <c r="H262" s="2"/>
      <c r="I262" s="2"/>
      <c r="J262" s="2"/>
      <c r="K262" s="2"/>
      <c r="L262" s="2"/>
      <c r="M262" s="2"/>
      <c r="N262" s="2"/>
      <c r="O262" s="2"/>
      <c r="P262" s="2"/>
      <c r="Q262" s="2"/>
      <c r="R262" s="2"/>
      <c r="S262" s="2"/>
      <c r="T262" s="2"/>
      <c r="U262" s="2"/>
    </row>
    <row r="263" spans="1:21" x14ac:dyDescent="0.55000000000000004">
      <c r="A263" s="1"/>
      <c r="B263" s="1"/>
      <c r="C263" s="1"/>
      <c r="D263" s="1"/>
      <c r="E263" s="1"/>
      <c r="F263" s="1"/>
      <c r="G263" s="2"/>
      <c r="H263" s="2"/>
      <c r="I263" s="2"/>
      <c r="J263" s="2"/>
      <c r="K263" s="2"/>
      <c r="L263" s="2"/>
      <c r="M263" s="2"/>
      <c r="N263" s="2"/>
      <c r="O263" s="2"/>
      <c r="P263" s="2"/>
      <c r="Q263" s="2"/>
      <c r="R263" s="2"/>
      <c r="S263" s="2"/>
      <c r="T263" s="2"/>
      <c r="U263" s="2"/>
    </row>
    <row r="264" spans="1:21" x14ac:dyDescent="0.55000000000000004">
      <c r="A264" s="1"/>
      <c r="B264" s="1"/>
      <c r="C264" s="1"/>
      <c r="D264" s="1"/>
      <c r="E264" s="1"/>
      <c r="F264" s="1"/>
      <c r="G264" s="2"/>
      <c r="H264" s="2"/>
      <c r="I264" s="2"/>
      <c r="J264" s="2"/>
      <c r="K264" s="2"/>
      <c r="L264" s="2"/>
      <c r="M264" s="2"/>
      <c r="N264" s="2"/>
      <c r="O264" s="2"/>
      <c r="P264" s="2"/>
      <c r="Q264" s="2"/>
      <c r="R264" s="2"/>
      <c r="S264" s="2"/>
      <c r="T264" s="2"/>
      <c r="U264" s="2"/>
    </row>
    <row r="265" spans="1:21" x14ac:dyDescent="0.55000000000000004">
      <c r="A265" s="1"/>
      <c r="B265" s="1"/>
      <c r="C265" s="1"/>
      <c r="D265" s="1"/>
      <c r="E265" s="1"/>
      <c r="F265" s="1"/>
      <c r="G265" s="2"/>
      <c r="H265" s="2"/>
      <c r="I265" s="2"/>
      <c r="J265" s="2"/>
      <c r="K265" s="2"/>
      <c r="L265" s="2"/>
      <c r="M265" s="2"/>
      <c r="N265" s="2"/>
      <c r="O265" s="2"/>
      <c r="P265" s="2"/>
      <c r="Q265" s="2"/>
      <c r="R265" s="2"/>
      <c r="S265" s="2"/>
      <c r="T265" s="2"/>
      <c r="U265" s="2"/>
    </row>
    <row r="266" spans="1:21" x14ac:dyDescent="0.55000000000000004">
      <c r="A266" s="1"/>
      <c r="B266" s="1"/>
      <c r="C266" s="1"/>
      <c r="D266" s="1"/>
      <c r="E266" s="1"/>
      <c r="F266" s="1"/>
      <c r="G266" s="2"/>
      <c r="H266" s="2"/>
      <c r="I266" s="2"/>
      <c r="J266" s="2"/>
      <c r="K266" s="2"/>
      <c r="L266" s="2"/>
      <c r="M266" s="2"/>
      <c r="N266" s="2"/>
      <c r="O266" s="2"/>
      <c r="P266" s="2"/>
      <c r="Q266" s="2"/>
      <c r="R266" s="2"/>
      <c r="S266" s="2"/>
      <c r="T266" s="2"/>
      <c r="U266" s="2"/>
    </row>
    <row r="267" spans="1:21" x14ac:dyDescent="0.55000000000000004">
      <c r="A267" s="1"/>
      <c r="B267" s="1"/>
      <c r="C267" s="1"/>
      <c r="D267" s="1"/>
      <c r="E267" s="1"/>
      <c r="F267" s="1"/>
      <c r="G267" s="2"/>
      <c r="H267" s="2"/>
      <c r="I267" s="2"/>
      <c r="J267" s="2"/>
      <c r="K267" s="2"/>
      <c r="L267" s="2"/>
      <c r="M267" s="2"/>
      <c r="N267" s="2"/>
      <c r="O267" s="2"/>
      <c r="P267" s="2"/>
      <c r="Q267" s="2"/>
      <c r="R267" s="2"/>
      <c r="S267" s="2"/>
      <c r="T267" s="2"/>
      <c r="U267" s="2"/>
    </row>
    <row r="268" spans="1:21" x14ac:dyDescent="0.55000000000000004">
      <c r="A268" s="1"/>
      <c r="B268" s="1"/>
      <c r="C268" s="1"/>
      <c r="D268" s="1"/>
      <c r="E268" s="1"/>
      <c r="F268" s="1"/>
      <c r="G268" s="2"/>
      <c r="H268" s="2"/>
      <c r="I268" s="2"/>
      <c r="J268" s="2"/>
      <c r="K268" s="2"/>
      <c r="L268" s="2"/>
      <c r="M268" s="2"/>
      <c r="N268" s="2"/>
      <c r="O268" s="2"/>
      <c r="P268" s="2"/>
      <c r="Q268" s="2"/>
      <c r="R268" s="2"/>
      <c r="S268" s="2"/>
      <c r="T268" s="2"/>
      <c r="U268" s="2"/>
    </row>
    <row r="269" spans="1:21" x14ac:dyDescent="0.55000000000000004">
      <c r="A269" s="1"/>
      <c r="B269" s="1"/>
      <c r="C269" s="1"/>
      <c r="D269" s="1"/>
      <c r="E269" s="1"/>
      <c r="F269" s="1"/>
      <c r="G269" s="2"/>
      <c r="H269" s="2"/>
      <c r="I269" s="2"/>
      <c r="J269" s="2"/>
      <c r="K269" s="2"/>
      <c r="L269" s="2"/>
      <c r="M269" s="2"/>
      <c r="N269" s="2"/>
      <c r="O269" s="2"/>
      <c r="P269" s="2"/>
      <c r="Q269" s="2"/>
      <c r="R269" s="2"/>
      <c r="S269" s="2"/>
      <c r="T269" s="2"/>
      <c r="U269" s="2"/>
    </row>
    <row r="270" spans="1:21" x14ac:dyDescent="0.55000000000000004">
      <c r="A270" s="1"/>
      <c r="B270" s="1"/>
      <c r="C270" s="1"/>
      <c r="D270" s="1"/>
      <c r="E270" s="1"/>
      <c r="F270" s="1"/>
      <c r="G270" s="2"/>
      <c r="H270" s="2"/>
      <c r="I270" s="2"/>
      <c r="J270" s="2"/>
      <c r="K270" s="2"/>
      <c r="L270" s="2"/>
      <c r="M270" s="2"/>
      <c r="N270" s="2"/>
      <c r="O270" s="2"/>
      <c r="P270" s="2"/>
      <c r="Q270" s="2"/>
      <c r="R270" s="2"/>
      <c r="S270" s="2"/>
      <c r="T270" s="2"/>
      <c r="U270" s="2"/>
    </row>
    <row r="271" spans="1:21" x14ac:dyDescent="0.55000000000000004">
      <c r="A271" s="1"/>
      <c r="B271" s="1"/>
      <c r="C271" s="1"/>
      <c r="D271" s="1"/>
      <c r="E271" s="1"/>
      <c r="F271" s="1"/>
      <c r="G271" s="2"/>
      <c r="H271" s="2"/>
      <c r="I271" s="2"/>
      <c r="J271" s="2"/>
      <c r="K271" s="2"/>
      <c r="L271" s="2"/>
      <c r="M271" s="2"/>
      <c r="N271" s="2"/>
      <c r="O271" s="2"/>
      <c r="P271" s="2"/>
      <c r="Q271" s="2"/>
      <c r="R271" s="2"/>
      <c r="S271" s="2"/>
      <c r="T271" s="2"/>
      <c r="U271" s="2"/>
    </row>
    <row r="272" spans="1:21" x14ac:dyDescent="0.55000000000000004">
      <c r="A272" s="1"/>
      <c r="B272" s="1"/>
      <c r="C272" s="1"/>
      <c r="D272" s="1"/>
      <c r="E272" s="1"/>
      <c r="F272" s="1"/>
      <c r="G272" s="2"/>
      <c r="H272" s="2"/>
      <c r="I272" s="2"/>
      <c r="J272" s="2"/>
      <c r="K272" s="2"/>
      <c r="L272" s="2"/>
      <c r="M272" s="2"/>
      <c r="N272" s="2"/>
      <c r="O272" s="2"/>
      <c r="P272" s="2"/>
      <c r="Q272" s="2"/>
      <c r="R272" s="2"/>
      <c r="S272" s="2"/>
      <c r="T272" s="2"/>
      <c r="U272" s="2"/>
    </row>
    <row r="273" spans="1:21" x14ac:dyDescent="0.55000000000000004">
      <c r="A273" s="1"/>
      <c r="B273" s="1"/>
      <c r="C273" s="1"/>
      <c r="D273" s="1"/>
      <c r="E273" s="1"/>
      <c r="F273" s="1"/>
      <c r="G273" s="2"/>
      <c r="H273" s="2"/>
      <c r="I273" s="2"/>
      <c r="J273" s="2"/>
      <c r="K273" s="2"/>
      <c r="L273" s="2"/>
      <c r="M273" s="2"/>
      <c r="N273" s="2"/>
      <c r="O273" s="2"/>
      <c r="P273" s="2"/>
      <c r="Q273" s="2"/>
      <c r="R273" s="2"/>
      <c r="S273" s="2"/>
      <c r="T273" s="2"/>
      <c r="U273" s="2"/>
    </row>
    <row r="274" spans="1:21" x14ac:dyDescent="0.55000000000000004">
      <c r="A274" s="1"/>
      <c r="B274" s="1"/>
      <c r="C274" s="1"/>
      <c r="D274" s="1"/>
      <c r="E274" s="1"/>
      <c r="F274" s="1"/>
      <c r="G274" s="2"/>
      <c r="H274" s="2"/>
      <c r="I274" s="2"/>
      <c r="J274" s="2"/>
      <c r="K274" s="2"/>
      <c r="L274" s="2"/>
      <c r="M274" s="2"/>
      <c r="N274" s="2"/>
      <c r="O274" s="2"/>
      <c r="P274" s="2"/>
      <c r="Q274" s="2"/>
      <c r="R274" s="2"/>
      <c r="S274" s="2"/>
      <c r="T274" s="2"/>
      <c r="U274" s="2"/>
    </row>
    <row r="275" spans="1:21" x14ac:dyDescent="0.55000000000000004">
      <c r="A275" s="1"/>
      <c r="B275" s="1"/>
      <c r="C275" s="1"/>
      <c r="D275" s="1"/>
      <c r="E275" s="1"/>
      <c r="F275" s="1"/>
      <c r="G275" s="2"/>
      <c r="H275" s="2"/>
      <c r="I275" s="2"/>
      <c r="J275" s="2"/>
      <c r="K275" s="2"/>
      <c r="L275" s="2"/>
      <c r="M275" s="2"/>
      <c r="N275" s="2"/>
      <c r="O275" s="2"/>
      <c r="P275" s="2"/>
      <c r="Q275" s="2"/>
      <c r="R275" s="2"/>
      <c r="S275" s="2"/>
      <c r="T275" s="2"/>
      <c r="U275" s="2"/>
    </row>
    <row r="276" spans="1:21" x14ac:dyDescent="0.55000000000000004">
      <c r="A276" s="1"/>
      <c r="B276" s="1"/>
      <c r="C276" s="1"/>
      <c r="D276" s="1"/>
      <c r="E276" s="1"/>
      <c r="F276" s="1"/>
      <c r="G276" s="2"/>
      <c r="H276" s="2"/>
      <c r="I276" s="2"/>
      <c r="J276" s="2"/>
      <c r="K276" s="2"/>
      <c r="L276" s="2"/>
      <c r="M276" s="2"/>
      <c r="N276" s="2"/>
      <c r="O276" s="2"/>
      <c r="P276" s="2"/>
      <c r="Q276" s="2"/>
      <c r="R276" s="2"/>
      <c r="S276" s="2"/>
      <c r="T276" s="2"/>
      <c r="U276" s="2"/>
    </row>
    <row r="277" spans="1:21" x14ac:dyDescent="0.55000000000000004">
      <c r="A277" s="1"/>
      <c r="B277" s="1"/>
      <c r="C277" s="1"/>
      <c r="D277" s="1"/>
      <c r="E277" s="1"/>
      <c r="F277" s="1"/>
      <c r="G277" s="2"/>
      <c r="H277" s="2"/>
      <c r="I277" s="2"/>
      <c r="J277" s="2"/>
      <c r="K277" s="2"/>
      <c r="L277" s="2"/>
      <c r="M277" s="2"/>
      <c r="N277" s="2"/>
      <c r="O277" s="2"/>
      <c r="P277" s="2"/>
      <c r="Q277" s="2"/>
      <c r="R277" s="2"/>
      <c r="S277" s="2"/>
      <c r="T277" s="2"/>
      <c r="U277" s="2"/>
    </row>
    <row r="278" spans="1:21" x14ac:dyDescent="0.55000000000000004">
      <c r="A278" s="1"/>
      <c r="B278" s="1"/>
      <c r="C278" s="1"/>
      <c r="D278" s="1"/>
      <c r="E278" s="1"/>
      <c r="F278" s="1"/>
      <c r="G278" s="2"/>
      <c r="H278" s="2"/>
      <c r="I278" s="2"/>
      <c r="J278" s="2"/>
      <c r="K278" s="2"/>
      <c r="L278" s="2"/>
      <c r="M278" s="2"/>
      <c r="N278" s="2"/>
      <c r="O278" s="2"/>
      <c r="P278" s="2"/>
      <c r="Q278" s="2"/>
      <c r="R278" s="2"/>
      <c r="S278" s="2"/>
      <c r="T278" s="2"/>
      <c r="U278" s="2"/>
    </row>
    <row r="279" spans="1:21" x14ac:dyDescent="0.55000000000000004">
      <c r="A279" s="1"/>
      <c r="B279" s="1"/>
      <c r="C279" s="1"/>
      <c r="D279" s="1"/>
      <c r="E279" s="1"/>
      <c r="F279" s="1"/>
      <c r="G279" s="2"/>
      <c r="H279" s="2"/>
      <c r="I279" s="2"/>
      <c r="J279" s="2"/>
      <c r="K279" s="2"/>
      <c r="L279" s="2"/>
      <c r="M279" s="2"/>
      <c r="N279" s="2"/>
      <c r="O279" s="2"/>
      <c r="P279" s="2"/>
      <c r="Q279" s="2"/>
      <c r="R279" s="2"/>
      <c r="S279" s="2"/>
      <c r="T279" s="2"/>
      <c r="U279" s="2"/>
    </row>
    <row r="280" spans="1:21" x14ac:dyDescent="0.55000000000000004">
      <c r="A280" s="1"/>
      <c r="B280" s="1"/>
      <c r="C280" s="1"/>
      <c r="D280" s="1"/>
      <c r="E280" s="1"/>
      <c r="F280" s="1"/>
      <c r="G280" s="2"/>
      <c r="H280" s="2"/>
      <c r="I280" s="2"/>
      <c r="J280" s="2"/>
      <c r="K280" s="2"/>
      <c r="L280" s="2"/>
      <c r="M280" s="2"/>
      <c r="N280" s="2"/>
      <c r="O280" s="2"/>
      <c r="P280" s="2"/>
      <c r="Q280" s="2"/>
      <c r="R280" s="2"/>
      <c r="S280" s="2"/>
      <c r="T280" s="2"/>
      <c r="U280" s="2"/>
    </row>
    <row r="281" spans="1:21" x14ac:dyDescent="0.55000000000000004">
      <c r="A281" s="1"/>
      <c r="B281" s="1"/>
      <c r="C281" s="1"/>
      <c r="D281" s="1"/>
      <c r="E281" s="1"/>
      <c r="F281" s="1"/>
      <c r="G281" s="2"/>
      <c r="H281" s="2"/>
      <c r="I281" s="2"/>
      <c r="J281" s="2"/>
      <c r="K281" s="2"/>
      <c r="L281" s="2"/>
      <c r="M281" s="2"/>
      <c r="N281" s="2"/>
      <c r="O281" s="2"/>
      <c r="P281" s="2"/>
      <c r="Q281" s="2"/>
      <c r="R281" s="2"/>
      <c r="S281" s="2"/>
      <c r="T281" s="2"/>
      <c r="U281" s="2"/>
    </row>
    <row r="282" spans="1:21" x14ac:dyDescent="0.55000000000000004">
      <c r="A282" s="1"/>
      <c r="B282" s="1"/>
      <c r="C282" s="1"/>
      <c r="D282" s="1"/>
      <c r="E282" s="1"/>
      <c r="F282" s="1"/>
      <c r="G282" s="2"/>
      <c r="H282" s="2"/>
      <c r="I282" s="2"/>
      <c r="J282" s="2"/>
      <c r="K282" s="2"/>
      <c r="L282" s="2"/>
      <c r="M282" s="2"/>
      <c r="N282" s="2"/>
      <c r="O282" s="2"/>
      <c r="P282" s="2"/>
      <c r="Q282" s="2"/>
      <c r="R282" s="2"/>
      <c r="S282" s="2"/>
      <c r="T282" s="2"/>
      <c r="U282" s="2"/>
    </row>
    <row r="283" spans="1:21" x14ac:dyDescent="0.55000000000000004">
      <c r="A283" s="1"/>
      <c r="B283" s="1"/>
      <c r="C283" s="1"/>
      <c r="D283" s="1"/>
      <c r="E283" s="1"/>
      <c r="F283" s="1"/>
      <c r="G283" s="2"/>
      <c r="H283" s="2"/>
      <c r="I283" s="2"/>
      <c r="J283" s="2"/>
      <c r="K283" s="2"/>
      <c r="L283" s="2"/>
      <c r="M283" s="2"/>
      <c r="N283" s="2"/>
      <c r="O283" s="2"/>
      <c r="P283" s="2"/>
      <c r="Q283" s="2"/>
      <c r="R283" s="2"/>
      <c r="S283" s="2"/>
      <c r="T283" s="2"/>
      <c r="U283" s="2"/>
    </row>
    <row r="284" spans="1:21" x14ac:dyDescent="0.55000000000000004">
      <c r="A284" s="1"/>
      <c r="B284" s="1"/>
      <c r="C284" s="1"/>
      <c r="D284" s="1"/>
      <c r="E284" s="1"/>
      <c r="F284" s="1"/>
      <c r="G284" s="2"/>
      <c r="H284" s="2"/>
      <c r="I284" s="2"/>
      <c r="J284" s="2"/>
      <c r="K284" s="2"/>
      <c r="L284" s="2"/>
      <c r="M284" s="2"/>
      <c r="N284" s="2"/>
      <c r="O284" s="2"/>
      <c r="P284" s="2"/>
      <c r="Q284" s="2"/>
      <c r="R284" s="2"/>
      <c r="S284" s="2"/>
      <c r="T284" s="2"/>
      <c r="U284" s="2"/>
    </row>
    <row r="285" spans="1:21" x14ac:dyDescent="0.55000000000000004">
      <c r="A285" s="1"/>
      <c r="B285" s="1"/>
      <c r="C285" s="1"/>
      <c r="D285" s="1"/>
      <c r="E285" s="1"/>
      <c r="F285" s="1"/>
      <c r="G285" s="2"/>
      <c r="H285" s="2"/>
      <c r="I285" s="2"/>
      <c r="J285" s="2"/>
      <c r="K285" s="2"/>
      <c r="L285" s="2"/>
      <c r="M285" s="2"/>
      <c r="N285" s="2"/>
      <c r="O285" s="2"/>
      <c r="P285" s="2"/>
      <c r="Q285" s="2"/>
      <c r="R285" s="2"/>
      <c r="S285" s="2"/>
      <c r="T285" s="2"/>
      <c r="U285" s="2"/>
    </row>
    <row r="286" spans="1:21" x14ac:dyDescent="0.55000000000000004">
      <c r="A286" s="1"/>
      <c r="B286" s="1"/>
      <c r="C286" s="1"/>
      <c r="D286" s="1"/>
      <c r="E286" s="1"/>
      <c r="F286" s="1"/>
      <c r="G286" s="2"/>
      <c r="H286" s="2"/>
      <c r="I286" s="2"/>
      <c r="J286" s="2"/>
      <c r="K286" s="2"/>
      <c r="L286" s="2"/>
      <c r="M286" s="2"/>
      <c r="N286" s="2"/>
      <c r="O286" s="2"/>
      <c r="P286" s="2"/>
      <c r="Q286" s="2"/>
      <c r="R286" s="2"/>
      <c r="S286" s="2"/>
      <c r="T286" s="2"/>
      <c r="U286" s="2"/>
    </row>
    <row r="287" spans="1:21" x14ac:dyDescent="0.55000000000000004">
      <c r="A287" s="1"/>
      <c r="B287" s="1"/>
      <c r="C287" s="1"/>
      <c r="D287" s="1"/>
      <c r="E287" s="1"/>
      <c r="F287" s="1"/>
      <c r="G287" s="2"/>
      <c r="H287" s="2"/>
      <c r="I287" s="2"/>
      <c r="J287" s="2"/>
      <c r="K287" s="2"/>
      <c r="L287" s="2"/>
      <c r="M287" s="2"/>
      <c r="N287" s="2"/>
      <c r="O287" s="2"/>
      <c r="P287" s="2"/>
      <c r="Q287" s="2"/>
      <c r="R287" s="2"/>
      <c r="S287" s="2"/>
      <c r="T287" s="2"/>
      <c r="U287" s="2"/>
    </row>
    <row r="288" spans="1:21" x14ac:dyDescent="0.55000000000000004">
      <c r="A288" s="1"/>
      <c r="B288" s="1"/>
      <c r="C288" s="1"/>
      <c r="D288" s="1"/>
      <c r="E288" s="1"/>
      <c r="F288" s="1"/>
      <c r="G288" s="2"/>
      <c r="H288" s="2"/>
      <c r="I288" s="2"/>
      <c r="J288" s="2"/>
      <c r="K288" s="2"/>
      <c r="L288" s="2"/>
      <c r="M288" s="2"/>
      <c r="N288" s="2"/>
      <c r="O288" s="2"/>
      <c r="P288" s="2"/>
      <c r="Q288" s="2"/>
      <c r="R288" s="2"/>
      <c r="S288" s="2"/>
      <c r="T288" s="2"/>
      <c r="U288" s="2"/>
    </row>
    <row r="289" spans="1:21" x14ac:dyDescent="0.55000000000000004">
      <c r="A289" s="1"/>
      <c r="B289" s="1"/>
      <c r="C289" s="1"/>
      <c r="D289" s="1"/>
      <c r="E289" s="1"/>
      <c r="F289" s="1"/>
      <c r="G289" s="2"/>
      <c r="H289" s="2"/>
      <c r="I289" s="2"/>
      <c r="J289" s="2"/>
      <c r="K289" s="2"/>
      <c r="L289" s="2"/>
      <c r="M289" s="2"/>
      <c r="N289" s="2"/>
      <c r="O289" s="2"/>
      <c r="P289" s="2"/>
      <c r="Q289" s="2"/>
      <c r="R289" s="2"/>
      <c r="S289" s="2"/>
      <c r="T289" s="2"/>
      <c r="U289" s="2"/>
    </row>
    <row r="290" spans="1:21" x14ac:dyDescent="0.55000000000000004">
      <c r="A290" s="1"/>
      <c r="B290" s="1"/>
      <c r="C290" s="1"/>
      <c r="D290" s="1"/>
      <c r="E290" s="1"/>
      <c r="F290" s="1"/>
      <c r="G290" s="2"/>
      <c r="H290" s="2"/>
      <c r="I290" s="2"/>
      <c r="J290" s="2"/>
      <c r="K290" s="2"/>
      <c r="L290" s="2"/>
      <c r="M290" s="2"/>
      <c r="N290" s="2"/>
      <c r="O290" s="2"/>
      <c r="P290" s="2"/>
      <c r="Q290" s="2"/>
      <c r="R290" s="2"/>
      <c r="S290" s="2"/>
      <c r="T290" s="2"/>
      <c r="U290" s="2"/>
    </row>
    <row r="291" spans="1:21" x14ac:dyDescent="0.55000000000000004">
      <c r="A291" s="1"/>
      <c r="B291" s="1"/>
      <c r="C291" s="1"/>
      <c r="D291" s="1"/>
      <c r="E291" s="1"/>
      <c r="F291" s="1"/>
      <c r="G291" s="2"/>
      <c r="H291" s="2"/>
      <c r="I291" s="2"/>
      <c r="J291" s="2"/>
      <c r="K291" s="2"/>
      <c r="L291" s="2"/>
      <c r="M291" s="2"/>
      <c r="N291" s="2"/>
      <c r="O291" s="2"/>
      <c r="P291" s="2"/>
      <c r="Q291" s="2"/>
      <c r="R291" s="2"/>
      <c r="S291" s="2"/>
      <c r="T291" s="2"/>
      <c r="U291" s="2"/>
    </row>
    <row r="292" spans="1:21" x14ac:dyDescent="0.55000000000000004">
      <c r="A292" s="1"/>
      <c r="B292" s="1"/>
      <c r="C292" s="1"/>
      <c r="D292" s="1"/>
      <c r="E292" s="1"/>
      <c r="F292" s="1"/>
      <c r="G292" s="2"/>
      <c r="H292" s="2"/>
      <c r="I292" s="2"/>
      <c r="J292" s="2"/>
      <c r="K292" s="2"/>
      <c r="L292" s="2"/>
      <c r="M292" s="2"/>
      <c r="N292" s="2"/>
      <c r="O292" s="2"/>
      <c r="P292" s="2"/>
      <c r="Q292" s="2"/>
      <c r="R292" s="2"/>
      <c r="S292" s="2"/>
      <c r="T292" s="2"/>
      <c r="U292" s="2"/>
    </row>
    <row r="293" spans="1:21" x14ac:dyDescent="0.55000000000000004">
      <c r="A293" s="1"/>
      <c r="B293" s="1"/>
      <c r="C293" s="1"/>
      <c r="D293" s="1"/>
      <c r="E293" s="1"/>
      <c r="F293" s="1"/>
      <c r="G293" s="2"/>
      <c r="H293" s="2"/>
      <c r="I293" s="2"/>
      <c r="J293" s="2"/>
      <c r="K293" s="2"/>
      <c r="L293" s="2"/>
      <c r="M293" s="2"/>
      <c r="N293" s="2"/>
      <c r="O293" s="2"/>
      <c r="P293" s="2"/>
      <c r="Q293" s="2"/>
      <c r="R293" s="2"/>
      <c r="S293" s="2"/>
      <c r="T293" s="2"/>
      <c r="U293" s="2"/>
    </row>
    <row r="294" spans="1:21" x14ac:dyDescent="0.55000000000000004">
      <c r="A294" s="1"/>
      <c r="B294" s="1"/>
      <c r="C294" s="1"/>
      <c r="D294" s="1"/>
      <c r="E294" s="1"/>
      <c r="F294" s="1"/>
      <c r="G294" s="2"/>
      <c r="H294" s="2"/>
      <c r="I294" s="2"/>
      <c r="J294" s="2"/>
      <c r="K294" s="2"/>
      <c r="L294" s="2"/>
      <c r="M294" s="2"/>
      <c r="N294" s="2"/>
      <c r="O294" s="2"/>
      <c r="P294" s="2"/>
      <c r="Q294" s="2"/>
      <c r="R294" s="2"/>
      <c r="S294" s="2"/>
      <c r="T294" s="2"/>
      <c r="U294" s="2"/>
    </row>
    <row r="295" spans="1:21" x14ac:dyDescent="0.55000000000000004">
      <c r="A295" s="1"/>
      <c r="B295" s="1"/>
      <c r="C295" s="1"/>
      <c r="D295" s="1"/>
      <c r="E295" s="1"/>
      <c r="F295" s="1"/>
      <c r="G295" s="2"/>
      <c r="H295" s="2"/>
      <c r="I295" s="2"/>
      <c r="J295" s="2"/>
      <c r="K295" s="2"/>
      <c r="L295" s="2"/>
      <c r="M295" s="2"/>
      <c r="N295" s="2"/>
      <c r="O295" s="2"/>
      <c r="P295" s="2"/>
      <c r="Q295" s="2"/>
      <c r="R295" s="2"/>
      <c r="S295" s="2"/>
      <c r="T295" s="2"/>
      <c r="U295" s="2"/>
    </row>
    <row r="296" spans="1:21" x14ac:dyDescent="0.55000000000000004">
      <c r="A296" s="1"/>
      <c r="B296" s="1"/>
      <c r="C296" s="1"/>
      <c r="D296" s="1"/>
      <c r="E296" s="1"/>
      <c r="F296" s="1"/>
      <c r="G296" s="2"/>
      <c r="H296" s="2"/>
      <c r="I296" s="2"/>
      <c r="J296" s="2"/>
      <c r="K296" s="2"/>
      <c r="L296" s="2"/>
      <c r="M296" s="2"/>
      <c r="N296" s="2"/>
      <c r="O296" s="2"/>
      <c r="P296" s="2"/>
      <c r="Q296" s="2"/>
      <c r="R296" s="2"/>
      <c r="S296" s="2"/>
      <c r="T296" s="2"/>
      <c r="U296" s="2"/>
    </row>
    <row r="297" spans="1:21" x14ac:dyDescent="0.55000000000000004">
      <c r="A297" s="1"/>
      <c r="B297" s="1"/>
      <c r="C297" s="1"/>
      <c r="D297" s="1"/>
      <c r="E297" s="1"/>
      <c r="F297" s="1"/>
      <c r="G297" s="2"/>
      <c r="H297" s="2"/>
      <c r="I297" s="2"/>
      <c r="J297" s="2"/>
      <c r="K297" s="2"/>
      <c r="L297" s="2"/>
      <c r="M297" s="2"/>
      <c r="N297" s="2"/>
      <c r="O297" s="2"/>
      <c r="P297" s="2"/>
      <c r="Q297" s="2"/>
      <c r="R297" s="2"/>
      <c r="S297" s="2"/>
      <c r="T297" s="2"/>
      <c r="U297" s="2"/>
    </row>
    <row r="298" spans="1:21" x14ac:dyDescent="0.55000000000000004">
      <c r="A298" s="1"/>
      <c r="B298" s="1"/>
      <c r="C298" s="1"/>
      <c r="D298" s="1"/>
      <c r="E298" s="1"/>
      <c r="F298" s="1"/>
      <c r="G298" s="2"/>
      <c r="H298" s="2"/>
      <c r="I298" s="2"/>
      <c r="J298" s="2"/>
      <c r="K298" s="2"/>
      <c r="L298" s="2"/>
      <c r="M298" s="2"/>
      <c r="N298" s="2"/>
      <c r="O298" s="2"/>
      <c r="P298" s="2"/>
      <c r="Q298" s="2"/>
      <c r="R298" s="2"/>
      <c r="S298" s="2"/>
      <c r="T298" s="2"/>
      <c r="U298" s="2"/>
    </row>
    <row r="299" spans="1:21" x14ac:dyDescent="0.55000000000000004">
      <c r="A299" s="1"/>
      <c r="B299" s="1"/>
      <c r="C299" s="1"/>
      <c r="D299" s="1"/>
      <c r="E299" s="1"/>
      <c r="F299" s="1"/>
      <c r="G299" s="2"/>
      <c r="H299" s="2"/>
      <c r="I299" s="2"/>
      <c r="J299" s="2"/>
      <c r="K299" s="2"/>
      <c r="L299" s="2"/>
      <c r="M299" s="2"/>
      <c r="N299" s="2"/>
      <c r="O299" s="2"/>
      <c r="P299" s="2"/>
      <c r="Q299" s="2"/>
      <c r="R299" s="2"/>
      <c r="S299" s="2"/>
      <c r="T299" s="2"/>
      <c r="U299" s="2"/>
    </row>
    <row r="300" spans="1:21" x14ac:dyDescent="0.55000000000000004">
      <c r="A300" s="1"/>
      <c r="B300" s="1"/>
      <c r="C300" s="1"/>
      <c r="D300" s="1"/>
      <c r="E300" s="1"/>
      <c r="F300" s="1"/>
      <c r="G300" s="2"/>
      <c r="H300" s="2"/>
      <c r="I300" s="2"/>
      <c r="J300" s="2"/>
      <c r="K300" s="2"/>
      <c r="L300" s="2"/>
      <c r="M300" s="2"/>
      <c r="N300" s="2"/>
      <c r="O300" s="2"/>
      <c r="P300" s="2"/>
      <c r="Q300" s="2"/>
      <c r="R300" s="2"/>
      <c r="S300" s="2"/>
      <c r="T300" s="2"/>
      <c r="U300" s="2"/>
    </row>
    <row r="301" spans="1:21" x14ac:dyDescent="0.55000000000000004">
      <c r="A301" s="1"/>
      <c r="B301" s="1"/>
      <c r="C301" s="1"/>
      <c r="D301" s="1"/>
      <c r="E301" s="1"/>
      <c r="F301" s="1"/>
      <c r="G301" s="2"/>
      <c r="H301" s="2"/>
      <c r="I301" s="2"/>
      <c r="J301" s="2"/>
      <c r="K301" s="2"/>
      <c r="L301" s="2"/>
      <c r="M301" s="2"/>
      <c r="N301" s="2"/>
      <c r="O301" s="2"/>
      <c r="P301" s="2"/>
      <c r="Q301" s="2"/>
      <c r="R301" s="2"/>
      <c r="S301" s="2"/>
      <c r="T301" s="2"/>
      <c r="U301" s="2"/>
    </row>
    <row r="302" spans="1:21" x14ac:dyDescent="0.55000000000000004">
      <c r="A302" s="1"/>
      <c r="B302" s="1"/>
      <c r="C302" s="1"/>
      <c r="D302" s="1"/>
      <c r="E302" s="1"/>
      <c r="F302" s="1"/>
      <c r="G302" s="2"/>
      <c r="H302" s="2"/>
      <c r="I302" s="2"/>
      <c r="J302" s="2"/>
      <c r="K302" s="2"/>
      <c r="L302" s="2"/>
      <c r="M302" s="2"/>
      <c r="N302" s="2"/>
      <c r="O302" s="2"/>
      <c r="P302" s="2"/>
      <c r="Q302" s="2"/>
      <c r="R302" s="2"/>
      <c r="S302" s="2"/>
      <c r="T302" s="2"/>
      <c r="U302" s="2"/>
    </row>
    <row r="303" spans="1:21" x14ac:dyDescent="0.55000000000000004">
      <c r="A303" s="1"/>
      <c r="B303" s="1"/>
      <c r="C303" s="1"/>
      <c r="D303" s="1"/>
      <c r="E303" s="1"/>
      <c r="F303" s="1"/>
      <c r="G303" s="2"/>
      <c r="H303" s="2"/>
      <c r="I303" s="2"/>
      <c r="J303" s="2"/>
      <c r="K303" s="2"/>
      <c r="L303" s="2"/>
      <c r="M303" s="2"/>
      <c r="N303" s="2"/>
      <c r="O303" s="2"/>
      <c r="P303" s="2"/>
      <c r="Q303" s="2"/>
      <c r="R303" s="2"/>
      <c r="S303" s="2"/>
      <c r="T303" s="2"/>
      <c r="U303" s="2"/>
    </row>
    <row r="304" spans="1:21" x14ac:dyDescent="0.55000000000000004">
      <c r="A304" s="1"/>
      <c r="B304" s="1"/>
      <c r="C304" s="1"/>
      <c r="D304" s="1"/>
      <c r="E304" s="1"/>
      <c r="F304" s="1"/>
      <c r="G304" s="2"/>
      <c r="H304" s="2"/>
      <c r="I304" s="2"/>
      <c r="J304" s="2"/>
      <c r="K304" s="2"/>
      <c r="L304" s="2"/>
      <c r="M304" s="2"/>
      <c r="N304" s="2"/>
      <c r="O304" s="2"/>
      <c r="P304" s="2"/>
      <c r="Q304" s="2"/>
      <c r="R304" s="2"/>
      <c r="S304" s="2"/>
      <c r="T304" s="2"/>
      <c r="U304" s="2"/>
    </row>
    <row r="305" spans="1:21" x14ac:dyDescent="0.55000000000000004">
      <c r="A305" s="1"/>
      <c r="B305" s="1"/>
      <c r="C305" s="1"/>
      <c r="D305" s="1"/>
      <c r="E305" s="1"/>
      <c r="F305" s="1"/>
      <c r="G305" s="2"/>
      <c r="H305" s="2"/>
      <c r="I305" s="2"/>
      <c r="J305" s="2"/>
      <c r="K305" s="2"/>
      <c r="L305" s="2"/>
      <c r="M305" s="2"/>
      <c r="N305" s="2"/>
      <c r="O305" s="2"/>
      <c r="P305" s="2"/>
      <c r="Q305" s="2"/>
      <c r="R305" s="2"/>
      <c r="S305" s="2"/>
      <c r="T305" s="2"/>
      <c r="U305" s="2"/>
    </row>
    <row r="306" spans="1:21" x14ac:dyDescent="0.55000000000000004">
      <c r="A306" s="1"/>
      <c r="B306" s="1"/>
      <c r="C306" s="1"/>
      <c r="D306" s="1"/>
      <c r="E306" s="1"/>
      <c r="F306" s="1"/>
      <c r="G306" s="2"/>
      <c r="H306" s="2"/>
      <c r="I306" s="2"/>
      <c r="J306" s="2"/>
      <c r="K306" s="2"/>
      <c r="L306" s="2"/>
      <c r="M306" s="2"/>
      <c r="N306" s="2"/>
      <c r="O306" s="2"/>
      <c r="P306" s="2"/>
      <c r="Q306" s="2"/>
      <c r="R306" s="2"/>
      <c r="S306" s="2"/>
      <c r="T306" s="2"/>
      <c r="U306" s="2"/>
    </row>
    <row r="307" spans="1:21" x14ac:dyDescent="0.55000000000000004">
      <c r="A307" s="1"/>
      <c r="B307" s="1"/>
      <c r="C307" s="1"/>
      <c r="D307" s="1"/>
      <c r="E307" s="1"/>
      <c r="F307" s="1"/>
      <c r="G307" s="2"/>
      <c r="H307" s="2"/>
      <c r="I307" s="2"/>
      <c r="J307" s="2"/>
      <c r="K307" s="2"/>
      <c r="L307" s="2"/>
      <c r="M307" s="2"/>
      <c r="N307" s="2"/>
      <c r="O307" s="2"/>
      <c r="P307" s="2"/>
      <c r="Q307" s="2"/>
      <c r="R307" s="2"/>
      <c r="S307" s="2"/>
      <c r="T307" s="2"/>
      <c r="U307" s="2"/>
    </row>
    <row r="308" spans="1:21" x14ac:dyDescent="0.55000000000000004">
      <c r="A308" s="1"/>
      <c r="B308" s="1"/>
      <c r="C308" s="1"/>
      <c r="D308" s="1"/>
      <c r="E308" s="1"/>
      <c r="F308" s="1"/>
      <c r="G308" s="2"/>
      <c r="H308" s="2"/>
      <c r="I308" s="2"/>
      <c r="J308" s="2"/>
      <c r="K308" s="2"/>
      <c r="L308" s="2"/>
      <c r="M308" s="2"/>
      <c r="N308" s="2"/>
      <c r="O308" s="2"/>
      <c r="P308" s="2"/>
      <c r="Q308" s="2"/>
      <c r="R308" s="2"/>
      <c r="S308" s="2"/>
      <c r="T308" s="2"/>
      <c r="U308" s="2"/>
    </row>
    <row r="309" spans="1:21" x14ac:dyDescent="0.55000000000000004">
      <c r="A309" s="1"/>
      <c r="B309" s="1"/>
      <c r="C309" s="1"/>
      <c r="D309" s="1"/>
      <c r="E309" s="1"/>
      <c r="F309" s="1"/>
      <c r="G309" s="2"/>
      <c r="H309" s="2"/>
      <c r="I309" s="2"/>
      <c r="J309" s="2"/>
      <c r="K309" s="2"/>
      <c r="L309" s="2"/>
      <c r="M309" s="2"/>
      <c r="N309" s="2"/>
      <c r="O309" s="2"/>
      <c r="P309" s="2"/>
      <c r="Q309" s="2"/>
      <c r="R309" s="2"/>
      <c r="S309" s="2"/>
      <c r="T309" s="2"/>
      <c r="U309" s="2"/>
    </row>
    <row r="310" spans="1:21" x14ac:dyDescent="0.55000000000000004">
      <c r="A310" s="1"/>
      <c r="B310" s="1"/>
      <c r="C310" s="1"/>
      <c r="D310" s="1"/>
      <c r="E310" s="1"/>
      <c r="F310" s="1"/>
      <c r="G310" s="2"/>
      <c r="H310" s="2"/>
      <c r="I310" s="2"/>
      <c r="J310" s="2"/>
      <c r="K310" s="2"/>
      <c r="L310" s="2"/>
      <c r="M310" s="2"/>
      <c r="N310" s="2"/>
      <c r="O310" s="2"/>
      <c r="P310" s="2"/>
      <c r="Q310" s="2"/>
      <c r="R310" s="2"/>
      <c r="S310" s="2"/>
      <c r="T310" s="2"/>
      <c r="U310" s="2"/>
    </row>
    <row r="311" spans="1:21" x14ac:dyDescent="0.55000000000000004">
      <c r="A311" s="1"/>
      <c r="B311" s="1"/>
      <c r="C311" s="1"/>
      <c r="D311" s="1"/>
      <c r="E311" s="1"/>
      <c r="F311" s="1"/>
      <c r="G311" s="2"/>
      <c r="H311" s="2"/>
      <c r="I311" s="2"/>
      <c r="J311" s="2"/>
      <c r="K311" s="2"/>
      <c r="L311" s="2"/>
      <c r="M311" s="2"/>
      <c r="N311" s="2"/>
      <c r="O311" s="2"/>
      <c r="P311" s="2"/>
      <c r="Q311" s="2"/>
      <c r="R311" s="2"/>
      <c r="S311" s="2"/>
      <c r="T311" s="2"/>
      <c r="U311" s="2"/>
    </row>
    <row r="312" spans="1:21" x14ac:dyDescent="0.55000000000000004">
      <c r="A312" s="1"/>
      <c r="B312" s="1"/>
      <c r="C312" s="1"/>
      <c r="D312" s="1"/>
      <c r="E312" s="1"/>
      <c r="F312" s="1"/>
      <c r="G312" s="2"/>
      <c r="H312" s="2"/>
      <c r="I312" s="2"/>
      <c r="J312" s="2"/>
      <c r="K312" s="2"/>
      <c r="L312" s="2"/>
      <c r="M312" s="2"/>
      <c r="N312" s="2"/>
      <c r="O312" s="2"/>
      <c r="P312" s="2"/>
      <c r="Q312" s="2"/>
      <c r="R312" s="2"/>
      <c r="S312" s="2"/>
      <c r="T312" s="2"/>
      <c r="U312" s="2"/>
    </row>
    <row r="313" spans="1:21" x14ac:dyDescent="0.55000000000000004">
      <c r="A313" s="1"/>
      <c r="B313" s="1"/>
      <c r="C313" s="1"/>
      <c r="D313" s="1"/>
      <c r="E313" s="1"/>
      <c r="F313" s="1"/>
      <c r="G313" s="2"/>
      <c r="H313" s="2"/>
      <c r="I313" s="2"/>
      <c r="J313" s="2"/>
      <c r="K313" s="2"/>
      <c r="L313" s="2"/>
      <c r="M313" s="2"/>
      <c r="N313" s="2"/>
      <c r="O313" s="2"/>
      <c r="P313" s="2"/>
      <c r="Q313" s="2"/>
      <c r="R313" s="2"/>
      <c r="S313" s="2"/>
      <c r="T313" s="2"/>
      <c r="U313" s="2"/>
    </row>
    <row r="314" spans="1:21" x14ac:dyDescent="0.55000000000000004">
      <c r="A314" s="1"/>
      <c r="B314" s="1"/>
      <c r="C314" s="1"/>
      <c r="D314" s="1"/>
      <c r="E314" s="1"/>
      <c r="F314" s="1"/>
      <c r="G314" s="2"/>
      <c r="H314" s="2"/>
      <c r="I314" s="2"/>
      <c r="J314" s="2"/>
      <c r="K314" s="2"/>
      <c r="L314" s="2"/>
      <c r="M314" s="2"/>
      <c r="N314" s="2"/>
      <c r="O314" s="2"/>
      <c r="P314" s="2"/>
      <c r="Q314" s="2"/>
      <c r="R314" s="2"/>
      <c r="S314" s="2"/>
      <c r="T314" s="2"/>
      <c r="U314" s="2"/>
    </row>
    <row r="315" spans="1:21" x14ac:dyDescent="0.55000000000000004">
      <c r="A315" s="1"/>
      <c r="B315" s="1"/>
      <c r="C315" s="1"/>
      <c r="D315" s="1"/>
      <c r="E315" s="1"/>
      <c r="F315" s="1"/>
      <c r="G315" s="2"/>
      <c r="H315" s="2"/>
      <c r="I315" s="2"/>
      <c r="J315" s="2"/>
      <c r="K315" s="2"/>
      <c r="L315" s="2"/>
      <c r="M315" s="2"/>
      <c r="N315" s="2"/>
      <c r="O315" s="2"/>
      <c r="P315" s="2"/>
      <c r="Q315" s="2"/>
      <c r="R315" s="2"/>
      <c r="S315" s="2"/>
      <c r="T315" s="2"/>
      <c r="U315" s="2"/>
    </row>
    <row r="316" spans="1:21" x14ac:dyDescent="0.55000000000000004">
      <c r="A316" s="1"/>
      <c r="B316" s="1"/>
      <c r="C316" s="1"/>
      <c r="D316" s="1"/>
      <c r="E316" s="1"/>
      <c r="F316" s="1"/>
      <c r="G316" s="2"/>
      <c r="H316" s="2"/>
      <c r="I316" s="2"/>
      <c r="J316" s="2"/>
      <c r="K316" s="2"/>
      <c r="L316" s="2"/>
      <c r="M316" s="2"/>
      <c r="N316" s="2"/>
      <c r="O316" s="2"/>
      <c r="P316" s="2"/>
      <c r="Q316" s="2"/>
      <c r="R316" s="2"/>
      <c r="S316" s="2"/>
      <c r="T316" s="2"/>
      <c r="U316" s="2"/>
    </row>
    <row r="317" spans="1:21" x14ac:dyDescent="0.55000000000000004">
      <c r="A317" s="1"/>
      <c r="B317" s="1"/>
      <c r="C317" s="1"/>
      <c r="D317" s="1"/>
      <c r="E317" s="1"/>
      <c r="F317" s="1"/>
      <c r="G317" s="2"/>
      <c r="H317" s="2"/>
      <c r="I317" s="2"/>
      <c r="J317" s="2"/>
      <c r="K317" s="2"/>
      <c r="L317" s="2"/>
      <c r="M317" s="2"/>
      <c r="N317" s="2"/>
      <c r="O317" s="2"/>
      <c r="P317" s="2"/>
      <c r="Q317" s="2"/>
      <c r="R317" s="2"/>
      <c r="S317" s="2"/>
      <c r="T317" s="2"/>
      <c r="U317" s="2"/>
    </row>
    <row r="318" spans="1:21" x14ac:dyDescent="0.55000000000000004">
      <c r="A318" s="1"/>
      <c r="B318" s="1"/>
      <c r="C318" s="1"/>
      <c r="D318" s="1"/>
      <c r="E318" s="1"/>
      <c r="F318" s="1"/>
      <c r="G318" s="2"/>
      <c r="H318" s="2"/>
      <c r="I318" s="2"/>
      <c r="J318" s="2"/>
      <c r="K318" s="2"/>
      <c r="L318" s="2"/>
      <c r="M318" s="2"/>
      <c r="N318" s="2"/>
      <c r="O318" s="2"/>
      <c r="P318" s="2"/>
      <c r="Q318" s="2"/>
      <c r="R318" s="2"/>
      <c r="S318" s="2"/>
      <c r="T318" s="2"/>
      <c r="U318" s="2"/>
    </row>
    <row r="319" spans="1:21" x14ac:dyDescent="0.55000000000000004">
      <c r="A319" s="1"/>
      <c r="B319" s="1"/>
      <c r="C319" s="1"/>
      <c r="D319" s="1"/>
      <c r="E319" s="1"/>
      <c r="F319" s="1"/>
      <c r="G319" s="2"/>
      <c r="H319" s="2"/>
      <c r="I319" s="2"/>
      <c r="J319" s="2"/>
      <c r="K319" s="2"/>
      <c r="L319" s="2"/>
      <c r="M319" s="2"/>
      <c r="N319" s="2"/>
      <c r="O319" s="2"/>
      <c r="P319" s="2"/>
      <c r="Q319" s="2"/>
      <c r="R319" s="2"/>
      <c r="S319" s="2"/>
      <c r="T319" s="2"/>
      <c r="U319" s="2"/>
    </row>
    <row r="320" spans="1:21" x14ac:dyDescent="0.55000000000000004">
      <c r="A320" s="1"/>
      <c r="B320" s="1"/>
      <c r="C320" s="1"/>
      <c r="D320" s="1"/>
      <c r="E320" s="1"/>
      <c r="F320" s="1"/>
      <c r="G320" s="2"/>
      <c r="H320" s="2"/>
      <c r="I320" s="2"/>
      <c r="J320" s="2"/>
      <c r="K320" s="2"/>
      <c r="L320" s="2"/>
      <c r="M320" s="2"/>
      <c r="N320" s="2"/>
      <c r="O320" s="2"/>
      <c r="P320" s="2"/>
      <c r="Q320" s="2"/>
      <c r="R320" s="2"/>
      <c r="S320" s="2"/>
      <c r="T320" s="2"/>
      <c r="U320" s="2"/>
    </row>
    <row r="321" spans="1:21" x14ac:dyDescent="0.55000000000000004">
      <c r="A321" s="1"/>
      <c r="B321" s="1"/>
      <c r="C321" s="1"/>
      <c r="D321" s="1"/>
      <c r="E321" s="1"/>
      <c r="F321" s="1"/>
      <c r="G321" s="2"/>
      <c r="H321" s="2"/>
      <c r="I321" s="2"/>
      <c r="J321" s="2"/>
      <c r="K321" s="2"/>
      <c r="L321" s="2"/>
      <c r="M321" s="2"/>
      <c r="N321" s="2"/>
      <c r="O321" s="2"/>
      <c r="P321" s="2"/>
      <c r="Q321" s="2"/>
      <c r="R321" s="2"/>
      <c r="S321" s="2"/>
      <c r="T321" s="2"/>
      <c r="U321" s="2"/>
    </row>
    <row r="322" spans="1:21" x14ac:dyDescent="0.55000000000000004">
      <c r="A322" s="1"/>
      <c r="B322" s="1"/>
      <c r="C322" s="1"/>
      <c r="D322" s="1"/>
      <c r="E322" s="1"/>
      <c r="F322" s="1"/>
      <c r="G322" s="2"/>
      <c r="H322" s="2"/>
      <c r="I322" s="2"/>
      <c r="J322" s="2"/>
      <c r="K322" s="2"/>
      <c r="L322" s="2"/>
      <c r="M322" s="2"/>
      <c r="N322" s="2"/>
      <c r="O322" s="2"/>
      <c r="P322" s="2"/>
      <c r="Q322" s="2"/>
      <c r="R322" s="2"/>
      <c r="S322" s="2"/>
      <c r="T322" s="2"/>
      <c r="U322" s="2"/>
    </row>
    <row r="323" spans="1:21" x14ac:dyDescent="0.55000000000000004">
      <c r="A323" s="1"/>
      <c r="B323" s="1"/>
      <c r="C323" s="1"/>
      <c r="D323" s="1"/>
      <c r="E323" s="1"/>
      <c r="F323" s="1"/>
      <c r="G323" s="2"/>
      <c r="H323" s="2"/>
      <c r="I323" s="2"/>
      <c r="J323" s="2"/>
      <c r="K323" s="2"/>
      <c r="L323" s="2"/>
      <c r="M323" s="2"/>
      <c r="N323" s="2"/>
      <c r="O323" s="2"/>
      <c r="P323" s="2"/>
      <c r="Q323" s="2"/>
      <c r="R323" s="2"/>
      <c r="S323" s="2"/>
      <c r="T323" s="2"/>
      <c r="U323" s="2"/>
    </row>
    <row r="324" spans="1:21" x14ac:dyDescent="0.55000000000000004">
      <c r="A324" s="1"/>
      <c r="B324" s="1"/>
      <c r="C324" s="1"/>
      <c r="D324" s="1"/>
      <c r="E324" s="1"/>
      <c r="F324" s="1"/>
      <c r="G324" s="2"/>
      <c r="H324" s="2"/>
      <c r="I324" s="2"/>
      <c r="J324" s="2"/>
      <c r="K324" s="2"/>
      <c r="L324" s="2"/>
      <c r="M324" s="2"/>
      <c r="N324" s="2"/>
      <c r="O324" s="2"/>
      <c r="P324" s="2"/>
      <c r="Q324" s="2"/>
      <c r="R324" s="2"/>
      <c r="S324" s="2"/>
      <c r="T324" s="2"/>
      <c r="U324" s="2"/>
    </row>
    <row r="325" spans="1:21" x14ac:dyDescent="0.55000000000000004">
      <c r="A325" s="1"/>
      <c r="B325" s="1"/>
      <c r="C325" s="1"/>
      <c r="D325" s="1"/>
      <c r="E325" s="1"/>
      <c r="F325" s="1"/>
      <c r="G325" s="2"/>
      <c r="H325" s="2"/>
      <c r="I325" s="2"/>
      <c r="J325" s="2"/>
      <c r="K325" s="2"/>
      <c r="L325" s="2"/>
      <c r="M325" s="2"/>
      <c r="N325" s="2"/>
      <c r="O325" s="2"/>
      <c r="P325" s="2"/>
      <c r="Q325" s="2"/>
      <c r="R325" s="2"/>
      <c r="S325" s="2"/>
      <c r="T325" s="2"/>
      <c r="U325" s="2"/>
    </row>
    <row r="326" spans="1:21" x14ac:dyDescent="0.55000000000000004">
      <c r="A326" s="1"/>
      <c r="B326" s="1"/>
      <c r="C326" s="1"/>
      <c r="D326" s="1"/>
      <c r="E326" s="1"/>
      <c r="F326" s="1"/>
      <c r="G326" s="2"/>
      <c r="H326" s="2"/>
      <c r="I326" s="2"/>
      <c r="J326" s="2"/>
      <c r="K326" s="2"/>
      <c r="L326" s="2"/>
      <c r="M326" s="2"/>
      <c r="N326" s="2"/>
      <c r="O326" s="2"/>
      <c r="P326" s="2"/>
      <c r="Q326" s="2"/>
      <c r="R326" s="2"/>
      <c r="S326" s="2"/>
      <c r="T326" s="2"/>
      <c r="U326" s="2"/>
    </row>
    <row r="327" spans="1:21" x14ac:dyDescent="0.55000000000000004">
      <c r="A327" s="1"/>
      <c r="B327" s="1"/>
      <c r="C327" s="1"/>
      <c r="D327" s="1"/>
      <c r="E327" s="1"/>
      <c r="F327" s="1"/>
      <c r="G327" s="2"/>
      <c r="H327" s="2"/>
      <c r="I327" s="2"/>
      <c r="J327" s="2"/>
      <c r="K327" s="2"/>
      <c r="L327" s="2"/>
      <c r="M327" s="2"/>
      <c r="N327" s="2"/>
      <c r="O327" s="2"/>
      <c r="P327" s="2"/>
      <c r="Q327" s="2"/>
      <c r="R327" s="2"/>
      <c r="S327" s="2"/>
      <c r="T327" s="2"/>
      <c r="U327" s="2"/>
    </row>
    <row r="328" spans="1:21" x14ac:dyDescent="0.55000000000000004">
      <c r="A328" s="1"/>
      <c r="B328" s="1"/>
      <c r="C328" s="1"/>
      <c r="D328" s="1"/>
      <c r="E328" s="1"/>
      <c r="F328" s="1"/>
      <c r="G328" s="2"/>
      <c r="H328" s="2"/>
      <c r="I328" s="2"/>
      <c r="J328" s="2"/>
      <c r="K328" s="2"/>
      <c r="L328" s="2"/>
      <c r="M328" s="2"/>
      <c r="N328" s="2"/>
      <c r="O328" s="2"/>
      <c r="P328" s="2"/>
      <c r="Q328" s="2"/>
      <c r="R328" s="2"/>
      <c r="S328" s="2"/>
      <c r="T328" s="2"/>
      <c r="U328" s="2"/>
    </row>
    <row r="329" spans="1:21" x14ac:dyDescent="0.55000000000000004">
      <c r="A329" s="1"/>
      <c r="B329" s="1"/>
      <c r="C329" s="1"/>
      <c r="D329" s="1"/>
      <c r="E329" s="1"/>
      <c r="F329" s="1"/>
      <c r="G329" s="2"/>
      <c r="H329" s="2"/>
      <c r="I329" s="2"/>
      <c r="J329" s="2"/>
      <c r="K329" s="2"/>
      <c r="L329" s="2"/>
      <c r="M329" s="2"/>
      <c r="N329" s="2"/>
      <c r="O329" s="2"/>
      <c r="P329" s="2"/>
      <c r="Q329" s="2"/>
      <c r="R329" s="2"/>
      <c r="S329" s="2"/>
      <c r="T329" s="2"/>
      <c r="U329" s="2"/>
    </row>
    <row r="330" spans="1:21" x14ac:dyDescent="0.55000000000000004">
      <c r="A330" s="1"/>
      <c r="B330" s="1"/>
      <c r="C330" s="1"/>
      <c r="D330" s="1"/>
      <c r="E330" s="1"/>
      <c r="F330" s="1"/>
      <c r="G330" s="2"/>
      <c r="H330" s="2"/>
      <c r="I330" s="2"/>
      <c r="J330" s="2"/>
      <c r="K330" s="2"/>
      <c r="L330" s="2"/>
      <c r="M330" s="2"/>
      <c r="N330" s="2"/>
      <c r="O330" s="2"/>
      <c r="P330" s="2"/>
      <c r="Q330" s="2"/>
      <c r="R330" s="2"/>
      <c r="S330" s="2"/>
      <c r="T330" s="2"/>
      <c r="U330" s="2"/>
    </row>
    <row r="331" spans="1:21" x14ac:dyDescent="0.55000000000000004">
      <c r="A331" s="1"/>
      <c r="B331" s="1"/>
      <c r="C331" s="1"/>
      <c r="D331" s="1"/>
      <c r="E331" s="1"/>
      <c r="F331" s="1"/>
      <c r="G331" s="2"/>
      <c r="H331" s="2"/>
      <c r="I331" s="2"/>
      <c r="J331" s="2"/>
      <c r="K331" s="2"/>
      <c r="L331" s="2"/>
      <c r="M331" s="2"/>
      <c r="N331" s="2"/>
      <c r="O331" s="2"/>
      <c r="P331" s="2"/>
      <c r="Q331" s="2"/>
      <c r="R331" s="2"/>
      <c r="S331" s="2"/>
      <c r="T331" s="2"/>
      <c r="U331" s="2"/>
    </row>
    <row r="332" spans="1:21" x14ac:dyDescent="0.55000000000000004">
      <c r="A332" s="1"/>
      <c r="B332" s="1"/>
      <c r="C332" s="1"/>
      <c r="D332" s="1"/>
      <c r="E332" s="1"/>
      <c r="F332" s="1"/>
      <c r="G332" s="2"/>
      <c r="H332" s="2"/>
      <c r="I332" s="2"/>
      <c r="J332" s="2"/>
      <c r="K332" s="2"/>
      <c r="L332" s="2"/>
      <c r="M332" s="2"/>
      <c r="N332" s="2"/>
      <c r="O332" s="2"/>
      <c r="P332" s="2"/>
      <c r="Q332" s="2"/>
      <c r="R332" s="2"/>
      <c r="S332" s="2"/>
      <c r="T332" s="2"/>
      <c r="U332" s="2"/>
    </row>
    <row r="333" spans="1:21" x14ac:dyDescent="0.55000000000000004">
      <c r="A333" s="1"/>
      <c r="B333" s="1"/>
      <c r="C333" s="1"/>
      <c r="D333" s="1"/>
      <c r="E333" s="1"/>
      <c r="F333" s="1"/>
      <c r="G333" s="2"/>
      <c r="H333" s="2"/>
      <c r="I333" s="2"/>
      <c r="J333" s="2"/>
      <c r="K333" s="2"/>
      <c r="L333" s="2"/>
      <c r="M333" s="2"/>
      <c r="N333" s="2"/>
      <c r="O333" s="2"/>
      <c r="P333" s="2"/>
      <c r="Q333" s="2"/>
      <c r="R333" s="2"/>
      <c r="S333" s="2"/>
      <c r="T333" s="2"/>
      <c r="U333" s="2"/>
    </row>
    <row r="334" spans="1:21" x14ac:dyDescent="0.55000000000000004">
      <c r="A334" s="1"/>
      <c r="B334" s="1"/>
      <c r="C334" s="1"/>
      <c r="D334" s="1"/>
      <c r="E334" s="1"/>
      <c r="F334" s="1"/>
      <c r="G334" s="2"/>
      <c r="H334" s="2"/>
      <c r="I334" s="2"/>
      <c r="J334" s="2"/>
      <c r="K334" s="2"/>
      <c r="L334" s="2"/>
      <c r="M334" s="2"/>
      <c r="N334" s="2"/>
      <c r="O334" s="2"/>
      <c r="P334" s="2"/>
      <c r="Q334" s="2"/>
      <c r="R334" s="2"/>
      <c r="S334" s="2"/>
      <c r="T334" s="2"/>
      <c r="U334" s="2"/>
    </row>
    <row r="335" spans="1:21" x14ac:dyDescent="0.55000000000000004">
      <c r="A335" s="1"/>
      <c r="B335" s="1"/>
      <c r="C335" s="1"/>
      <c r="D335" s="1"/>
      <c r="E335" s="1"/>
      <c r="F335" s="1"/>
      <c r="G335" s="2"/>
      <c r="H335" s="2"/>
      <c r="I335" s="2"/>
      <c r="J335" s="2"/>
      <c r="K335" s="2"/>
      <c r="L335" s="2"/>
      <c r="M335" s="2"/>
      <c r="N335" s="2"/>
      <c r="O335" s="2"/>
      <c r="P335" s="2"/>
      <c r="Q335" s="2"/>
      <c r="R335" s="2"/>
      <c r="S335" s="2"/>
      <c r="T335" s="2"/>
      <c r="U335" s="2"/>
    </row>
    <row r="336" spans="1:21" x14ac:dyDescent="0.55000000000000004">
      <c r="A336" s="1"/>
      <c r="B336" s="1"/>
      <c r="C336" s="1"/>
      <c r="D336" s="1"/>
      <c r="E336" s="1"/>
      <c r="F336" s="1"/>
      <c r="G336" s="2"/>
      <c r="H336" s="2"/>
      <c r="I336" s="2"/>
      <c r="J336" s="2"/>
      <c r="K336" s="2"/>
      <c r="L336" s="2"/>
      <c r="M336" s="2"/>
      <c r="N336" s="2"/>
      <c r="O336" s="2"/>
      <c r="P336" s="2"/>
      <c r="Q336" s="2"/>
      <c r="R336" s="2"/>
      <c r="S336" s="2"/>
      <c r="T336" s="2"/>
      <c r="U336" s="2"/>
    </row>
    <row r="337" spans="1:21" x14ac:dyDescent="0.55000000000000004">
      <c r="A337" s="1"/>
      <c r="B337" s="1"/>
      <c r="C337" s="1"/>
      <c r="D337" s="1"/>
      <c r="E337" s="1"/>
      <c r="F337" s="1"/>
      <c r="G337" s="2"/>
      <c r="H337" s="2"/>
      <c r="I337" s="2"/>
      <c r="J337" s="2"/>
      <c r="K337" s="2"/>
      <c r="L337" s="2"/>
      <c r="M337" s="2"/>
      <c r="N337" s="2"/>
      <c r="O337" s="2"/>
      <c r="P337" s="2"/>
      <c r="Q337" s="2"/>
      <c r="R337" s="2"/>
      <c r="S337" s="2"/>
      <c r="T337" s="2"/>
      <c r="U337" s="2"/>
    </row>
    <row r="338" spans="1:21" x14ac:dyDescent="0.55000000000000004">
      <c r="A338" s="1"/>
      <c r="B338" s="1"/>
      <c r="C338" s="1"/>
      <c r="D338" s="1"/>
      <c r="E338" s="1"/>
      <c r="F338" s="1"/>
      <c r="G338" s="2"/>
      <c r="H338" s="2"/>
      <c r="I338" s="2"/>
      <c r="J338" s="2"/>
      <c r="K338" s="2"/>
      <c r="L338" s="2"/>
      <c r="M338" s="2"/>
      <c r="N338" s="2"/>
      <c r="O338" s="2"/>
      <c r="P338" s="2"/>
      <c r="Q338" s="2"/>
      <c r="R338" s="2"/>
      <c r="S338" s="2"/>
      <c r="T338" s="2"/>
      <c r="U338" s="2"/>
    </row>
    <row r="339" spans="1:21" x14ac:dyDescent="0.55000000000000004">
      <c r="A339" s="1"/>
      <c r="B339" s="1"/>
      <c r="C339" s="1"/>
      <c r="D339" s="1"/>
      <c r="E339" s="1"/>
      <c r="F339" s="1"/>
      <c r="G339" s="2"/>
      <c r="H339" s="2"/>
      <c r="I339" s="2"/>
      <c r="J339" s="2"/>
      <c r="K339" s="2"/>
      <c r="L339" s="2"/>
      <c r="M339" s="2"/>
      <c r="N339" s="2"/>
      <c r="O339" s="2"/>
      <c r="P339" s="2"/>
      <c r="Q339" s="2"/>
      <c r="R339" s="2"/>
      <c r="S339" s="2"/>
      <c r="T339" s="2"/>
      <c r="U339" s="2"/>
    </row>
    <row r="340" spans="1:21" x14ac:dyDescent="0.55000000000000004">
      <c r="A340" s="1"/>
      <c r="B340" s="1"/>
      <c r="C340" s="1"/>
      <c r="D340" s="1"/>
      <c r="E340" s="1"/>
      <c r="F340" s="1"/>
      <c r="G340" s="2"/>
      <c r="H340" s="2"/>
      <c r="I340" s="2"/>
      <c r="J340" s="2"/>
      <c r="K340" s="2"/>
      <c r="L340" s="2"/>
      <c r="M340" s="2"/>
      <c r="N340" s="2"/>
      <c r="O340" s="2"/>
      <c r="P340" s="2"/>
      <c r="Q340" s="2"/>
      <c r="R340" s="2"/>
      <c r="S340" s="2"/>
      <c r="T340" s="2"/>
      <c r="U340" s="2"/>
    </row>
    <row r="341" spans="1:21" x14ac:dyDescent="0.55000000000000004">
      <c r="A341" s="1"/>
      <c r="B341" s="1"/>
      <c r="C341" s="1"/>
      <c r="D341" s="1"/>
      <c r="E341" s="1"/>
      <c r="F341" s="1"/>
      <c r="G341" s="2"/>
      <c r="H341" s="2"/>
      <c r="I341" s="2"/>
      <c r="J341" s="2"/>
      <c r="K341" s="2"/>
      <c r="L341" s="2"/>
      <c r="M341" s="2"/>
      <c r="N341" s="2"/>
      <c r="O341" s="2"/>
      <c r="P341" s="2"/>
      <c r="Q341" s="2"/>
      <c r="R341" s="2"/>
      <c r="S341" s="2"/>
      <c r="T341" s="2"/>
      <c r="U341" s="2"/>
    </row>
    <row r="342" spans="1:21" x14ac:dyDescent="0.55000000000000004">
      <c r="A342" s="1"/>
      <c r="B342" s="1"/>
      <c r="C342" s="1"/>
      <c r="D342" s="1"/>
      <c r="E342" s="1"/>
      <c r="F342" s="1"/>
      <c r="G342" s="2"/>
      <c r="H342" s="2"/>
      <c r="I342" s="2"/>
      <c r="J342" s="2"/>
      <c r="K342" s="2"/>
      <c r="L342" s="2"/>
      <c r="M342" s="2"/>
      <c r="N342" s="2"/>
      <c r="O342" s="2"/>
      <c r="P342" s="2"/>
      <c r="Q342" s="2"/>
      <c r="R342" s="2"/>
      <c r="S342" s="2"/>
      <c r="T342" s="2"/>
      <c r="U342" s="2"/>
    </row>
    <row r="343" spans="1:21" x14ac:dyDescent="0.55000000000000004">
      <c r="A343" s="1"/>
      <c r="B343" s="1"/>
      <c r="C343" s="1"/>
      <c r="D343" s="1"/>
      <c r="E343" s="1"/>
      <c r="F343" s="1"/>
      <c r="G343" s="2"/>
      <c r="H343" s="2"/>
      <c r="I343" s="2"/>
      <c r="J343" s="2"/>
      <c r="K343" s="2"/>
      <c r="L343" s="2"/>
      <c r="M343" s="2"/>
      <c r="N343" s="2"/>
      <c r="O343" s="2"/>
      <c r="P343" s="2"/>
      <c r="Q343" s="2"/>
      <c r="R343" s="2"/>
      <c r="S343" s="2"/>
      <c r="T343" s="2"/>
      <c r="U343" s="2"/>
    </row>
    <row r="344" spans="1:21" x14ac:dyDescent="0.55000000000000004">
      <c r="A344" s="1"/>
      <c r="B344" s="1"/>
      <c r="C344" s="1"/>
      <c r="D344" s="1"/>
      <c r="E344" s="1"/>
      <c r="F344" s="1"/>
      <c r="G344" s="2"/>
      <c r="H344" s="2"/>
      <c r="I344" s="2"/>
      <c r="J344" s="2"/>
      <c r="K344" s="2"/>
      <c r="L344" s="2"/>
      <c r="M344" s="2"/>
      <c r="N344" s="2"/>
      <c r="O344" s="2"/>
      <c r="P344" s="2"/>
      <c r="Q344" s="2"/>
      <c r="R344" s="2"/>
      <c r="S344" s="2"/>
      <c r="T344" s="2"/>
      <c r="U344" s="2"/>
    </row>
    <row r="345" spans="1:21" x14ac:dyDescent="0.55000000000000004">
      <c r="A345" s="1"/>
      <c r="B345" s="1"/>
      <c r="C345" s="1"/>
      <c r="D345" s="1"/>
      <c r="E345" s="1"/>
      <c r="F345" s="1"/>
      <c r="G345" s="2"/>
      <c r="H345" s="2"/>
      <c r="I345" s="2"/>
      <c r="J345" s="2"/>
      <c r="K345" s="2"/>
      <c r="L345" s="2"/>
      <c r="M345" s="2"/>
      <c r="N345" s="2"/>
      <c r="O345" s="2"/>
      <c r="P345" s="2"/>
      <c r="Q345" s="2"/>
      <c r="R345" s="2"/>
      <c r="S345" s="2"/>
      <c r="T345" s="2"/>
      <c r="U345" s="2"/>
    </row>
    <row r="346" spans="1:21" x14ac:dyDescent="0.55000000000000004">
      <c r="A346" s="1"/>
      <c r="B346" s="1"/>
      <c r="C346" s="1"/>
      <c r="D346" s="1"/>
      <c r="E346" s="1"/>
      <c r="F346" s="1"/>
      <c r="G346" s="2"/>
      <c r="H346" s="2"/>
      <c r="I346" s="2"/>
      <c r="J346" s="2"/>
      <c r="K346" s="2"/>
      <c r="L346" s="2"/>
      <c r="M346" s="2"/>
      <c r="N346" s="2"/>
      <c r="O346" s="2"/>
      <c r="P346" s="2"/>
      <c r="Q346" s="2"/>
      <c r="R346" s="2"/>
      <c r="S346" s="2"/>
      <c r="T346" s="2"/>
      <c r="U346" s="2"/>
    </row>
    <row r="347" spans="1:21" x14ac:dyDescent="0.55000000000000004">
      <c r="A347" s="1"/>
      <c r="B347" s="1"/>
      <c r="C347" s="1"/>
      <c r="D347" s="1"/>
      <c r="E347" s="1"/>
      <c r="F347" s="1"/>
      <c r="G347" s="2"/>
      <c r="H347" s="2"/>
      <c r="I347" s="2"/>
      <c r="J347" s="2"/>
      <c r="K347" s="2"/>
      <c r="L347" s="2"/>
      <c r="M347" s="2"/>
      <c r="N347" s="2"/>
      <c r="O347" s="2"/>
      <c r="P347" s="2"/>
      <c r="Q347" s="2"/>
      <c r="R347" s="2"/>
      <c r="S347" s="2"/>
      <c r="T347" s="2"/>
      <c r="U347" s="2"/>
    </row>
    <row r="348" spans="1:21" x14ac:dyDescent="0.55000000000000004">
      <c r="A348" s="1"/>
      <c r="B348" s="1"/>
      <c r="C348" s="1"/>
      <c r="D348" s="1"/>
      <c r="E348" s="1"/>
      <c r="F348" s="1"/>
      <c r="G348" s="2"/>
      <c r="H348" s="2"/>
      <c r="I348" s="2"/>
      <c r="J348" s="2"/>
      <c r="K348" s="2"/>
      <c r="L348" s="2"/>
      <c r="M348" s="2"/>
      <c r="N348" s="2"/>
      <c r="O348" s="2"/>
      <c r="P348" s="2"/>
      <c r="Q348" s="2"/>
      <c r="R348" s="2"/>
      <c r="S348" s="2"/>
      <c r="T348" s="2"/>
      <c r="U348" s="2"/>
    </row>
    <row r="349" spans="1:21" x14ac:dyDescent="0.55000000000000004">
      <c r="A349" s="1"/>
      <c r="B349" s="1"/>
      <c r="C349" s="1"/>
      <c r="D349" s="1"/>
      <c r="E349" s="1"/>
      <c r="F349" s="1"/>
      <c r="G349" s="2"/>
      <c r="H349" s="2"/>
      <c r="I349" s="2"/>
      <c r="J349" s="2"/>
      <c r="K349" s="2"/>
      <c r="L349" s="2"/>
      <c r="M349" s="2"/>
      <c r="N349" s="2"/>
      <c r="O349" s="2"/>
      <c r="P349" s="2"/>
      <c r="Q349" s="2"/>
      <c r="R349" s="2"/>
      <c r="S349" s="2"/>
      <c r="T349" s="2"/>
      <c r="U349" s="2"/>
    </row>
    <row r="350" spans="1:21" x14ac:dyDescent="0.55000000000000004">
      <c r="A350" s="1"/>
      <c r="B350" s="1"/>
      <c r="C350" s="1"/>
      <c r="D350" s="1"/>
      <c r="E350" s="1"/>
      <c r="F350" s="1"/>
      <c r="G350" s="2"/>
      <c r="H350" s="2"/>
      <c r="I350" s="2"/>
      <c r="J350" s="2"/>
      <c r="K350" s="2"/>
      <c r="L350" s="2"/>
      <c r="M350" s="2"/>
      <c r="N350" s="2"/>
      <c r="O350" s="2"/>
      <c r="P350" s="2"/>
      <c r="Q350" s="2"/>
      <c r="R350" s="2"/>
      <c r="S350" s="2"/>
      <c r="T350" s="2"/>
      <c r="U350" s="2"/>
    </row>
    <row r="351" spans="1:21" x14ac:dyDescent="0.55000000000000004">
      <c r="A351" s="1"/>
      <c r="B351" s="1"/>
      <c r="C351" s="1"/>
      <c r="D351" s="1"/>
      <c r="E351" s="1"/>
      <c r="F351" s="1"/>
      <c r="G351" s="2"/>
      <c r="H351" s="2"/>
      <c r="I351" s="2"/>
      <c r="J351" s="2"/>
      <c r="K351" s="2"/>
      <c r="L351" s="2"/>
      <c r="M351" s="2"/>
      <c r="N351" s="2"/>
      <c r="O351" s="2"/>
      <c r="P351" s="2"/>
      <c r="Q351" s="2"/>
      <c r="R351" s="2"/>
      <c r="S351" s="2"/>
      <c r="T351" s="2"/>
      <c r="U351" s="2"/>
    </row>
    <row r="352" spans="1:21" x14ac:dyDescent="0.55000000000000004">
      <c r="A352" s="1"/>
      <c r="B352" s="1"/>
      <c r="C352" s="1"/>
      <c r="D352" s="1"/>
      <c r="E352" s="1"/>
      <c r="F352" s="1"/>
      <c r="G352" s="2"/>
      <c r="H352" s="2"/>
      <c r="I352" s="2"/>
      <c r="J352" s="2"/>
      <c r="K352" s="2"/>
      <c r="L352" s="2"/>
      <c r="M352" s="2"/>
      <c r="N352" s="2"/>
      <c r="O352" s="2"/>
      <c r="P352" s="2"/>
      <c r="Q352" s="2"/>
      <c r="R352" s="2"/>
      <c r="S352" s="2"/>
      <c r="T352" s="2"/>
      <c r="U352" s="2"/>
    </row>
    <row r="353" spans="1:21" x14ac:dyDescent="0.55000000000000004">
      <c r="A353" s="1"/>
      <c r="B353" s="1"/>
      <c r="C353" s="1"/>
      <c r="D353" s="1"/>
      <c r="E353" s="1"/>
      <c r="F353" s="1"/>
      <c r="G353" s="2"/>
      <c r="H353" s="2"/>
      <c r="I353" s="2"/>
      <c r="J353" s="2"/>
      <c r="K353" s="2"/>
      <c r="L353" s="2"/>
      <c r="M353" s="2"/>
      <c r="N353" s="2"/>
      <c r="O353" s="2"/>
      <c r="P353" s="2"/>
      <c r="Q353" s="2"/>
      <c r="R353" s="2"/>
      <c r="S353" s="2"/>
      <c r="T353" s="2"/>
      <c r="U353" s="2"/>
    </row>
    <row r="354" spans="1:21" x14ac:dyDescent="0.55000000000000004">
      <c r="A354" s="1"/>
      <c r="B354" s="1"/>
      <c r="C354" s="1"/>
      <c r="D354" s="1"/>
      <c r="E354" s="1"/>
      <c r="F354" s="1"/>
      <c r="G354" s="2"/>
      <c r="H354" s="2"/>
      <c r="I354" s="2"/>
      <c r="J354" s="2"/>
      <c r="K354" s="2"/>
      <c r="L354" s="2"/>
      <c r="M354" s="2"/>
      <c r="N354" s="2"/>
      <c r="O354" s="2"/>
      <c r="P354" s="2"/>
      <c r="Q354" s="2"/>
      <c r="R354" s="2"/>
      <c r="S354" s="2"/>
      <c r="T354" s="2"/>
      <c r="U354" s="2"/>
    </row>
    <row r="355" spans="1:21" x14ac:dyDescent="0.55000000000000004">
      <c r="A355" s="1"/>
      <c r="B355" s="1"/>
      <c r="C355" s="1"/>
      <c r="D355" s="1"/>
      <c r="E355" s="1"/>
      <c r="F355" s="1"/>
      <c r="G355" s="2"/>
      <c r="H355" s="2"/>
      <c r="I355" s="2"/>
      <c r="J355" s="2"/>
      <c r="K355" s="2"/>
      <c r="L355" s="2"/>
      <c r="M355" s="2"/>
      <c r="N355" s="2"/>
      <c r="O355" s="2"/>
      <c r="P355" s="2"/>
      <c r="Q355" s="2"/>
      <c r="R355" s="2"/>
      <c r="S355" s="2"/>
      <c r="T355" s="2"/>
      <c r="U355" s="2"/>
    </row>
    <row r="356" spans="1:21" x14ac:dyDescent="0.55000000000000004">
      <c r="A356" s="1"/>
      <c r="B356" s="1"/>
      <c r="C356" s="1"/>
      <c r="D356" s="1"/>
      <c r="E356" s="1"/>
      <c r="F356" s="1"/>
      <c r="G356" s="2"/>
      <c r="H356" s="2"/>
      <c r="I356" s="2"/>
      <c r="J356" s="2"/>
      <c r="K356" s="2"/>
      <c r="L356" s="2"/>
      <c r="M356" s="2"/>
      <c r="N356" s="2"/>
      <c r="O356" s="2"/>
      <c r="P356" s="2"/>
      <c r="Q356" s="2"/>
      <c r="R356" s="2"/>
      <c r="S356" s="2"/>
      <c r="T356" s="2"/>
      <c r="U356" s="2"/>
    </row>
    <row r="357" spans="1:21" x14ac:dyDescent="0.55000000000000004">
      <c r="A357" s="1"/>
      <c r="B357" s="1"/>
      <c r="C357" s="1"/>
      <c r="D357" s="1"/>
      <c r="E357" s="1"/>
      <c r="F357" s="1"/>
      <c r="G357" s="2"/>
      <c r="H357" s="2"/>
      <c r="I357" s="2"/>
      <c r="J357" s="2"/>
      <c r="K357" s="2"/>
      <c r="L357" s="2"/>
      <c r="M357" s="2"/>
      <c r="N357" s="2"/>
      <c r="O357" s="2"/>
      <c r="P357" s="2"/>
      <c r="Q357" s="2"/>
      <c r="R357" s="2"/>
      <c r="S357" s="2"/>
      <c r="T357" s="2"/>
      <c r="U357" s="2"/>
    </row>
    <row r="358" spans="1:21" x14ac:dyDescent="0.55000000000000004">
      <c r="A358" s="1"/>
      <c r="B358" s="1"/>
      <c r="C358" s="1"/>
      <c r="D358" s="1"/>
      <c r="E358" s="1"/>
      <c r="F358" s="1"/>
      <c r="G358" s="2"/>
      <c r="H358" s="2"/>
      <c r="I358" s="2"/>
      <c r="J358" s="2"/>
      <c r="K358" s="2"/>
      <c r="L358" s="2"/>
      <c r="M358" s="2"/>
      <c r="N358" s="2"/>
      <c r="O358" s="2"/>
      <c r="P358" s="2"/>
      <c r="Q358" s="2"/>
      <c r="R358" s="2"/>
      <c r="S358" s="2"/>
      <c r="T358" s="2"/>
      <c r="U358" s="2"/>
    </row>
    <row r="359" spans="1:21" x14ac:dyDescent="0.55000000000000004">
      <c r="A359" s="1"/>
      <c r="B359" s="1"/>
      <c r="C359" s="1"/>
      <c r="D359" s="1"/>
      <c r="E359" s="1"/>
      <c r="F359" s="1"/>
      <c r="G359" s="2"/>
      <c r="H359" s="2"/>
      <c r="I359" s="2"/>
      <c r="J359" s="2"/>
      <c r="K359" s="2"/>
      <c r="L359" s="2"/>
      <c r="M359" s="2"/>
      <c r="N359" s="2"/>
      <c r="O359" s="2"/>
      <c r="P359" s="2"/>
      <c r="Q359" s="2"/>
      <c r="R359" s="2"/>
      <c r="S359" s="2"/>
      <c r="T359" s="2"/>
      <c r="U359" s="2"/>
    </row>
    <row r="360" spans="1:21" x14ac:dyDescent="0.55000000000000004">
      <c r="A360" s="1"/>
      <c r="B360" s="1"/>
      <c r="C360" s="1"/>
      <c r="D360" s="1"/>
      <c r="E360" s="1"/>
      <c r="F360" s="1"/>
      <c r="G360" s="2"/>
      <c r="H360" s="2"/>
      <c r="I360" s="2"/>
      <c r="J360" s="2"/>
      <c r="K360" s="2"/>
      <c r="L360" s="2"/>
      <c r="M360" s="2"/>
      <c r="N360" s="2"/>
      <c r="O360" s="2"/>
      <c r="P360" s="2"/>
      <c r="Q360" s="2"/>
      <c r="R360" s="2"/>
      <c r="S360" s="2"/>
      <c r="T360" s="2"/>
      <c r="U360" s="2"/>
    </row>
    <row r="361" spans="1:21" x14ac:dyDescent="0.55000000000000004">
      <c r="A361" s="1"/>
      <c r="B361" s="1"/>
      <c r="C361" s="1"/>
      <c r="D361" s="1"/>
      <c r="E361" s="1"/>
      <c r="F361" s="1"/>
      <c r="G361" s="2"/>
      <c r="H361" s="2"/>
      <c r="I361" s="2"/>
      <c r="J361" s="2"/>
      <c r="K361" s="2"/>
      <c r="L361" s="2"/>
      <c r="M361" s="2"/>
      <c r="N361" s="2"/>
      <c r="O361" s="2"/>
      <c r="P361" s="2"/>
      <c r="Q361" s="2"/>
      <c r="R361" s="2"/>
      <c r="S361" s="2"/>
      <c r="T361" s="2"/>
      <c r="U361" s="2"/>
    </row>
    <row r="362" spans="1:21" x14ac:dyDescent="0.55000000000000004">
      <c r="A362" s="1"/>
      <c r="B362" s="1"/>
      <c r="C362" s="1"/>
      <c r="D362" s="1"/>
      <c r="E362" s="1"/>
      <c r="F362" s="1"/>
      <c r="G362" s="2"/>
      <c r="H362" s="2"/>
      <c r="I362" s="2"/>
      <c r="J362" s="2"/>
      <c r="K362" s="2"/>
      <c r="L362" s="2"/>
      <c r="M362" s="2"/>
      <c r="N362" s="2"/>
      <c r="O362" s="2"/>
      <c r="P362" s="2"/>
      <c r="Q362" s="2"/>
      <c r="R362" s="2"/>
      <c r="S362" s="2"/>
      <c r="T362" s="2"/>
      <c r="U362" s="2"/>
    </row>
    <row r="363" spans="1:21" x14ac:dyDescent="0.55000000000000004">
      <c r="A363" s="1"/>
      <c r="B363" s="1"/>
      <c r="C363" s="1"/>
      <c r="D363" s="1"/>
      <c r="E363" s="1"/>
      <c r="F363" s="1"/>
      <c r="G363" s="2"/>
      <c r="H363" s="2"/>
      <c r="I363" s="2"/>
      <c r="J363" s="2"/>
      <c r="K363" s="2"/>
      <c r="L363" s="2"/>
      <c r="M363" s="2"/>
      <c r="N363" s="2"/>
      <c r="O363" s="2"/>
      <c r="P363" s="2"/>
      <c r="Q363" s="2"/>
      <c r="R363" s="2"/>
      <c r="S363" s="2"/>
      <c r="T363" s="2"/>
      <c r="U363" s="2"/>
    </row>
    <row r="364" spans="1:21" x14ac:dyDescent="0.55000000000000004">
      <c r="A364" s="1"/>
      <c r="B364" s="1"/>
      <c r="C364" s="1"/>
      <c r="D364" s="1"/>
      <c r="E364" s="1"/>
      <c r="F364" s="1"/>
      <c r="G364" s="2"/>
      <c r="H364" s="2"/>
      <c r="I364" s="2"/>
      <c r="J364" s="2"/>
      <c r="K364" s="2"/>
      <c r="L364" s="2"/>
      <c r="M364" s="2"/>
      <c r="N364" s="2"/>
      <c r="O364" s="2"/>
      <c r="P364" s="2"/>
      <c r="Q364" s="2"/>
      <c r="R364" s="2"/>
      <c r="S364" s="2"/>
      <c r="T364" s="2"/>
      <c r="U364" s="2"/>
    </row>
    <row r="365" spans="1:21" x14ac:dyDescent="0.55000000000000004">
      <c r="A365" s="1"/>
      <c r="B365" s="1"/>
      <c r="C365" s="1"/>
      <c r="D365" s="1"/>
      <c r="E365" s="1"/>
      <c r="F365" s="1"/>
      <c r="G365" s="2"/>
      <c r="H365" s="2"/>
      <c r="I365" s="2"/>
      <c r="J365" s="2"/>
      <c r="K365" s="2"/>
      <c r="L365" s="2"/>
      <c r="M365" s="2"/>
      <c r="N365" s="2"/>
      <c r="O365" s="2"/>
      <c r="P365" s="2"/>
      <c r="Q365" s="2"/>
      <c r="R365" s="2"/>
      <c r="S365" s="2"/>
      <c r="T365" s="2"/>
      <c r="U365" s="2"/>
    </row>
    <row r="366" spans="1:21" x14ac:dyDescent="0.55000000000000004">
      <c r="A366" s="1"/>
      <c r="B366" s="1"/>
      <c r="C366" s="1"/>
      <c r="D366" s="1"/>
      <c r="E366" s="1"/>
      <c r="F366" s="1"/>
      <c r="G366" s="2"/>
      <c r="H366" s="2"/>
      <c r="I366" s="2"/>
      <c r="J366" s="2"/>
      <c r="K366" s="2"/>
      <c r="L366" s="2"/>
      <c r="M366" s="2"/>
      <c r="N366" s="2"/>
      <c r="O366" s="2"/>
      <c r="P366" s="2"/>
      <c r="Q366" s="2"/>
      <c r="R366" s="2"/>
      <c r="S366" s="2"/>
      <c r="T366" s="2"/>
      <c r="U366" s="2"/>
    </row>
    <row r="367" spans="1:21" x14ac:dyDescent="0.55000000000000004">
      <c r="A367" s="1"/>
      <c r="B367" s="1"/>
      <c r="C367" s="1"/>
      <c r="D367" s="1"/>
      <c r="E367" s="1"/>
      <c r="F367" s="1"/>
      <c r="G367" s="2"/>
      <c r="H367" s="2"/>
      <c r="I367" s="2"/>
      <c r="J367" s="2"/>
      <c r="K367" s="2"/>
      <c r="L367" s="2"/>
      <c r="M367" s="2"/>
      <c r="N367" s="2"/>
      <c r="O367" s="2"/>
      <c r="P367" s="2"/>
      <c r="Q367" s="2"/>
      <c r="R367" s="2"/>
      <c r="S367" s="2"/>
      <c r="T367" s="2"/>
      <c r="U367" s="2"/>
    </row>
    <row r="368" spans="1:21" x14ac:dyDescent="0.55000000000000004">
      <c r="A368" s="1"/>
      <c r="B368" s="1"/>
      <c r="C368" s="1"/>
      <c r="D368" s="1"/>
      <c r="E368" s="1"/>
      <c r="F368" s="1"/>
      <c r="G368" s="2"/>
      <c r="H368" s="2"/>
      <c r="I368" s="2"/>
      <c r="J368" s="2"/>
      <c r="K368" s="2"/>
      <c r="L368" s="2"/>
      <c r="M368" s="2"/>
      <c r="N368" s="2"/>
      <c r="O368" s="2"/>
      <c r="P368" s="2"/>
      <c r="Q368" s="2"/>
      <c r="R368" s="2"/>
      <c r="S368" s="2"/>
      <c r="T368" s="2"/>
      <c r="U368" s="2"/>
    </row>
    <row r="369" spans="1:21" x14ac:dyDescent="0.55000000000000004">
      <c r="A369" s="1"/>
      <c r="B369" s="1"/>
      <c r="C369" s="1"/>
      <c r="D369" s="1"/>
      <c r="E369" s="1"/>
      <c r="F369" s="1"/>
      <c r="G369" s="2"/>
      <c r="H369" s="2"/>
      <c r="I369" s="2"/>
      <c r="J369" s="2"/>
      <c r="K369" s="2"/>
      <c r="L369" s="2"/>
      <c r="M369" s="2"/>
      <c r="N369" s="2"/>
      <c r="O369" s="2"/>
      <c r="P369" s="2"/>
      <c r="Q369" s="2"/>
      <c r="R369" s="2"/>
      <c r="S369" s="2"/>
      <c r="T369" s="2"/>
      <c r="U369" s="2"/>
    </row>
    <row r="370" spans="1:21" x14ac:dyDescent="0.55000000000000004">
      <c r="A370" s="1"/>
      <c r="B370" s="1"/>
      <c r="C370" s="1"/>
      <c r="D370" s="1"/>
      <c r="E370" s="1"/>
      <c r="F370" s="1"/>
      <c r="G370" s="2"/>
      <c r="H370" s="2"/>
      <c r="I370" s="2"/>
      <c r="J370" s="2"/>
      <c r="K370" s="2"/>
      <c r="L370" s="2"/>
      <c r="M370" s="2"/>
      <c r="N370" s="2"/>
      <c r="O370" s="2"/>
      <c r="P370" s="2"/>
      <c r="Q370" s="2"/>
      <c r="R370" s="2"/>
      <c r="S370" s="2"/>
      <c r="T370" s="2"/>
      <c r="U370" s="2"/>
    </row>
    <row r="371" spans="1:21" x14ac:dyDescent="0.55000000000000004">
      <c r="A371" s="1"/>
      <c r="B371" s="1"/>
      <c r="C371" s="1"/>
      <c r="D371" s="1"/>
      <c r="E371" s="1"/>
      <c r="F371" s="1"/>
      <c r="G371" s="2"/>
      <c r="H371" s="2"/>
      <c r="I371" s="2"/>
      <c r="J371" s="2"/>
      <c r="K371" s="2"/>
      <c r="L371" s="2"/>
      <c r="M371" s="2"/>
      <c r="N371" s="2"/>
      <c r="O371" s="2"/>
      <c r="P371" s="2"/>
      <c r="Q371" s="2"/>
      <c r="R371" s="2"/>
      <c r="S371" s="2"/>
      <c r="T371" s="2"/>
      <c r="U371" s="2"/>
    </row>
    <row r="372" spans="1:21" x14ac:dyDescent="0.55000000000000004">
      <c r="A372" s="1"/>
      <c r="B372" s="1"/>
      <c r="C372" s="1"/>
      <c r="D372" s="1"/>
      <c r="E372" s="1"/>
      <c r="F372" s="1"/>
      <c r="G372" s="2"/>
      <c r="H372" s="2"/>
      <c r="I372" s="2"/>
      <c r="J372" s="2"/>
      <c r="K372" s="2"/>
      <c r="L372" s="2"/>
      <c r="M372" s="2"/>
      <c r="N372" s="2"/>
      <c r="O372" s="2"/>
      <c r="P372" s="2"/>
      <c r="Q372" s="2"/>
      <c r="R372" s="2"/>
      <c r="S372" s="2"/>
      <c r="T372" s="2"/>
      <c r="U372" s="2"/>
    </row>
    <row r="373" spans="1:21" x14ac:dyDescent="0.55000000000000004">
      <c r="A373" s="1"/>
      <c r="B373" s="1"/>
      <c r="C373" s="1"/>
      <c r="D373" s="1"/>
      <c r="E373" s="1"/>
      <c r="F373" s="1"/>
      <c r="G373" s="2"/>
      <c r="H373" s="2"/>
      <c r="I373" s="2"/>
      <c r="J373" s="2"/>
      <c r="K373" s="2"/>
      <c r="L373" s="2"/>
      <c r="M373" s="2"/>
      <c r="N373" s="2"/>
      <c r="O373" s="2"/>
      <c r="P373" s="2"/>
      <c r="Q373" s="2"/>
      <c r="R373" s="2"/>
      <c r="S373" s="2"/>
      <c r="T373" s="2"/>
      <c r="U373" s="2"/>
    </row>
    <row r="374" spans="1:21" x14ac:dyDescent="0.55000000000000004">
      <c r="A374" s="1"/>
      <c r="B374" s="1"/>
      <c r="C374" s="1"/>
      <c r="D374" s="1"/>
      <c r="E374" s="1"/>
      <c r="F374" s="1"/>
      <c r="G374" s="2"/>
      <c r="H374" s="2"/>
      <c r="I374" s="2"/>
      <c r="J374" s="2"/>
      <c r="K374" s="2"/>
      <c r="L374" s="2"/>
      <c r="M374" s="2"/>
      <c r="N374" s="2"/>
      <c r="O374" s="2"/>
      <c r="P374" s="2"/>
      <c r="Q374" s="2"/>
      <c r="R374" s="2"/>
      <c r="S374" s="2"/>
      <c r="T374" s="2"/>
      <c r="U374" s="2"/>
    </row>
    <row r="375" spans="1:21" x14ac:dyDescent="0.55000000000000004">
      <c r="A375" s="1"/>
      <c r="B375" s="1"/>
      <c r="C375" s="1"/>
      <c r="D375" s="1"/>
      <c r="E375" s="1"/>
      <c r="F375" s="1"/>
      <c r="G375" s="2"/>
      <c r="H375" s="2"/>
      <c r="I375" s="2"/>
      <c r="J375" s="2"/>
      <c r="K375" s="2"/>
      <c r="L375" s="2"/>
      <c r="M375" s="2"/>
      <c r="N375" s="2"/>
      <c r="O375" s="2"/>
      <c r="P375" s="2"/>
      <c r="Q375" s="2"/>
      <c r="R375" s="2"/>
      <c r="S375" s="2"/>
      <c r="T375" s="2"/>
      <c r="U375" s="2"/>
    </row>
    <row r="376" spans="1:21" x14ac:dyDescent="0.55000000000000004">
      <c r="A376" s="1"/>
      <c r="B376" s="1"/>
      <c r="C376" s="1"/>
      <c r="D376" s="1"/>
      <c r="E376" s="1"/>
      <c r="F376" s="1"/>
      <c r="G376" s="2"/>
      <c r="H376" s="2"/>
      <c r="I376" s="2"/>
      <c r="J376" s="2"/>
      <c r="K376" s="2"/>
      <c r="L376" s="2"/>
      <c r="M376" s="2"/>
      <c r="N376" s="2"/>
      <c r="O376" s="2"/>
      <c r="P376" s="2"/>
      <c r="Q376" s="2"/>
      <c r="R376" s="2"/>
      <c r="S376" s="2"/>
      <c r="T376" s="2"/>
      <c r="U376" s="2"/>
    </row>
    <row r="377" spans="1:21" x14ac:dyDescent="0.55000000000000004">
      <c r="A377" s="1"/>
      <c r="B377" s="1"/>
      <c r="C377" s="1"/>
      <c r="D377" s="1"/>
      <c r="E377" s="1"/>
      <c r="F377" s="1"/>
      <c r="G377" s="2"/>
      <c r="H377" s="2"/>
      <c r="I377" s="2"/>
      <c r="J377" s="2"/>
      <c r="K377" s="2"/>
      <c r="L377" s="2"/>
      <c r="M377" s="2"/>
      <c r="N377" s="2"/>
      <c r="O377" s="2"/>
      <c r="P377" s="2"/>
      <c r="Q377" s="2"/>
      <c r="R377" s="2"/>
      <c r="S377" s="2"/>
      <c r="T377" s="2"/>
      <c r="U377" s="2"/>
    </row>
    <row r="378" spans="1:21" x14ac:dyDescent="0.55000000000000004">
      <c r="A378" s="1"/>
      <c r="B378" s="1"/>
      <c r="C378" s="1"/>
      <c r="D378" s="1"/>
      <c r="E378" s="1"/>
      <c r="F378" s="1"/>
      <c r="G378" s="2"/>
      <c r="H378" s="2"/>
      <c r="I378" s="2"/>
      <c r="J378" s="2"/>
      <c r="K378" s="2"/>
      <c r="L378" s="2"/>
      <c r="M378" s="2"/>
      <c r="N378" s="2"/>
      <c r="O378" s="2"/>
      <c r="P378" s="2"/>
      <c r="Q378" s="2"/>
      <c r="R378" s="2"/>
      <c r="S378" s="2"/>
      <c r="T378" s="2"/>
      <c r="U378" s="2"/>
    </row>
    <row r="379" spans="1:21" x14ac:dyDescent="0.55000000000000004">
      <c r="A379" s="1"/>
      <c r="B379" s="1"/>
      <c r="C379" s="1"/>
      <c r="D379" s="1"/>
      <c r="E379" s="1"/>
      <c r="F379" s="1"/>
      <c r="G379" s="2"/>
      <c r="H379" s="2"/>
      <c r="I379" s="2"/>
      <c r="J379" s="2"/>
      <c r="K379" s="2"/>
      <c r="L379" s="2"/>
      <c r="M379" s="2"/>
      <c r="N379" s="2"/>
      <c r="O379" s="2"/>
      <c r="P379" s="2"/>
      <c r="Q379" s="2"/>
      <c r="R379" s="2"/>
      <c r="S379" s="2"/>
      <c r="T379" s="2"/>
      <c r="U379" s="2"/>
    </row>
    <row r="380" spans="1:21" x14ac:dyDescent="0.55000000000000004">
      <c r="A380" s="1"/>
      <c r="B380" s="1"/>
      <c r="C380" s="1"/>
      <c r="D380" s="1"/>
      <c r="E380" s="1"/>
      <c r="F380" s="1"/>
      <c r="G380" s="2"/>
      <c r="H380" s="2"/>
      <c r="I380" s="2"/>
      <c r="J380" s="2"/>
      <c r="K380" s="2"/>
      <c r="L380" s="2"/>
      <c r="M380" s="2"/>
      <c r="N380" s="2"/>
      <c r="O380" s="2"/>
      <c r="P380" s="2"/>
      <c r="Q380" s="2"/>
      <c r="R380" s="2"/>
      <c r="S380" s="2"/>
      <c r="T380" s="2"/>
      <c r="U380" s="2"/>
    </row>
    <row r="381" spans="1:21" x14ac:dyDescent="0.55000000000000004">
      <c r="A381" s="1"/>
      <c r="B381" s="1"/>
      <c r="C381" s="1"/>
      <c r="D381" s="1"/>
      <c r="E381" s="1"/>
      <c r="F381" s="1"/>
      <c r="G381" s="2"/>
      <c r="H381" s="2"/>
      <c r="I381" s="2"/>
      <c r="J381" s="2"/>
      <c r="K381" s="2"/>
      <c r="L381" s="2"/>
      <c r="M381" s="2"/>
      <c r="N381" s="2"/>
      <c r="O381" s="2"/>
      <c r="P381" s="2"/>
      <c r="Q381" s="2"/>
      <c r="R381" s="2"/>
      <c r="S381" s="2"/>
      <c r="T381" s="2"/>
      <c r="U381" s="2"/>
    </row>
    <row r="382" spans="1:21" x14ac:dyDescent="0.55000000000000004">
      <c r="A382" s="1"/>
      <c r="B382" s="1"/>
      <c r="C382" s="1"/>
      <c r="D382" s="1"/>
      <c r="E382" s="1"/>
      <c r="F382" s="1"/>
      <c r="G382" s="2"/>
      <c r="H382" s="2"/>
      <c r="I382" s="2"/>
      <c r="J382" s="2"/>
      <c r="K382" s="2"/>
      <c r="L382" s="2"/>
      <c r="M382" s="2"/>
      <c r="N382" s="2"/>
      <c r="O382" s="2"/>
      <c r="P382" s="2"/>
      <c r="Q382" s="2"/>
      <c r="R382" s="2"/>
      <c r="S382" s="2"/>
      <c r="T382" s="2"/>
      <c r="U382" s="2"/>
    </row>
    <row r="383" spans="1:21" x14ac:dyDescent="0.55000000000000004">
      <c r="A383" s="1"/>
      <c r="B383" s="1"/>
      <c r="C383" s="1"/>
      <c r="D383" s="1"/>
      <c r="E383" s="1"/>
      <c r="F383" s="1"/>
      <c r="G383" s="2"/>
      <c r="H383" s="2"/>
      <c r="I383" s="2"/>
      <c r="J383" s="2"/>
      <c r="K383" s="2"/>
      <c r="L383" s="2"/>
      <c r="M383" s="2"/>
      <c r="N383" s="2"/>
      <c r="O383" s="2"/>
      <c r="P383" s="2"/>
      <c r="Q383" s="2"/>
      <c r="R383" s="2"/>
      <c r="S383" s="2"/>
      <c r="T383" s="2"/>
      <c r="U383" s="2"/>
    </row>
    <row r="384" spans="1:21" x14ac:dyDescent="0.55000000000000004">
      <c r="A384" s="1"/>
      <c r="B384" s="1"/>
      <c r="C384" s="1"/>
      <c r="D384" s="1"/>
      <c r="E384" s="1"/>
      <c r="F384" s="1"/>
      <c r="G384" s="2"/>
      <c r="H384" s="2"/>
      <c r="I384" s="2"/>
      <c r="J384" s="2"/>
      <c r="K384" s="2"/>
      <c r="L384" s="2"/>
      <c r="M384" s="2"/>
      <c r="N384" s="2"/>
      <c r="O384" s="2"/>
      <c r="P384" s="2"/>
      <c r="Q384" s="2"/>
      <c r="R384" s="2"/>
      <c r="S384" s="2"/>
      <c r="T384" s="2"/>
      <c r="U384" s="2"/>
    </row>
    <row r="385" spans="1:21" x14ac:dyDescent="0.55000000000000004">
      <c r="A385" s="1"/>
      <c r="B385" s="1"/>
      <c r="C385" s="1"/>
      <c r="D385" s="1"/>
      <c r="E385" s="1"/>
      <c r="F385" s="1"/>
      <c r="G385" s="2"/>
      <c r="H385" s="2"/>
      <c r="I385" s="2"/>
      <c r="J385" s="2"/>
      <c r="K385" s="2"/>
      <c r="L385" s="2"/>
      <c r="M385" s="2"/>
      <c r="N385" s="2"/>
      <c r="O385" s="2"/>
      <c r="P385" s="2"/>
      <c r="Q385" s="2"/>
      <c r="R385" s="2"/>
      <c r="S385" s="2"/>
      <c r="T385" s="2"/>
      <c r="U385" s="2"/>
    </row>
    <row r="386" spans="1:21" x14ac:dyDescent="0.55000000000000004">
      <c r="A386" s="1"/>
      <c r="B386" s="1"/>
      <c r="C386" s="1"/>
      <c r="D386" s="1"/>
      <c r="E386" s="1"/>
      <c r="F386" s="1"/>
      <c r="G386" s="2"/>
      <c r="H386" s="2"/>
      <c r="I386" s="2"/>
      <c r="J386" s="2"/>
      <c r="K386" s="2"/>
      <c r="L386" s="2"/>
      <c r="M386" s="2"/>
      <c r="N386" s="2"/>
      <c r="O386" s="2"/>
      <c r="P386" s="2"/>
      <c r="Q386" s="2"/>
      <c r="R386" s="2"/>
      <c r="S386" s="2"/>
      <c r="T386" s="2"/>
      <c r="U386" s="2"/>
    </row>
    <row r="387" spans="1:21" x14ac:dyDescent="0.55000000000000004">
      <c r="A387" s="1"/>
      <c r="B387" s="1"/>
      <c r="C387" s="1"/>
      <c r="D387" s="1"/>
      <c r="E387" s="1"/>
      <c r="F387" s="1"/>
      <c r="G387" s="2"/>
      <c r="H387" s="2"/>
      <c r="I387" s="2"/>
      <c r="J387" s="2"/>
      <c r="K387" s="2"/>
      <c r="L387" s="2"/>
      <c r="M387" s="2"/>
      <c r="N387" s="2"/>
      <c r="O387" s="2"/>
      <c r="P387" s="2"/>
      <c r="Q387" s="2"/>
      <c r="R387" s="2"/>
      <c r="S387" s="2"/>
      <c r="T387" s="2"/>
      <c r="U387" s="2"/>
    </row>
    <row r="388" spans="1:21" x14ac:dyDescent="0.55000000000000004">
      <c r="A388" s="1"/>
      <c r="B388" s="1"/>
      <c r="C388" s="1"/>
      <c r="D388" s="1"/>
      <c r="E388" s="1"/>
      <c r="F388" s="1"/>
      <c r="G388" s="2"/>
      <c r="H388" s="2"/>
      <c r="I388" s="2"/>
      <c r="J388" s="2"/>
      <c r="K388" s="2"/>
      <c r="L388" s="2"/>
      <c r="M388" s="2"/>
      <c r="N388" s="2"/>
      <c r="O388" s="2"/>
      <c r="P388" s="2"/>
      <c r="Q388" s="2"/>
      <c r="R388" s="2"/>
      <c r="S388" s="2"/>
      <c r="T388" s="2"/>
      <c r="U388" s="2"/>
    </row>
    <row r="389" spans="1:21" x14ac:dyDescent="0.55000000000000004">
      <c r="A389" s="1"/>
      <c r="B389" s="1"/>
      <c r="C389" s="1"/>
      <c r="D389" s="1"/>
      <c r="E389" s="1"/>
      <c r="F389" s="1"/>
      <c r="G389" s="2"/>
      <c r="H389" s="2"/>
      <c r="I389" s="2"/>
      <c r="J389" s="2"/>
      <c r="K389" s="2"/>
      <c r="L389" s="2"/>
      <c r="M389" s="2"/>
      <c r="N389" s="2"/>
      <c r="O389" s="2"/>
      <c r="P389" s="2"/>
      <c r="Q389" s="2"/>
      <c r="R389" s="2"/>
      <c r="S389" s="2"/>
      <c r="T389" s="2"/>
      <c r="U389" s="2"/>
    </row>
    <row r="390" spans="1:21" x14ac:dyDescent="0.55000000000000004">
      <c r="A390" s="1"/>
      <c r="B390" s="1"/>
      <c r="C390" s="1"/>
      <c r="D390" s="1"/>
      <c r="E390" s="1"/>
      <c r="F390" s="1"/>
      <c r="G390" s="2"/>
      <c r="H390" s="2"/>
      <c r="I390" s="2"/>
      <c r="J390" s="2"/>
      <c r="K390" s="2"/>
      <c r="L390" s="2"/>
      <c r="M390" s="2"/>
      <c r="N390" s="2"/>
      <c r="O390" s="2"/>
      <c r="P390" s="2"/>
      <c r="Q390" s="2"/>
      <c r="R390" s="2"/>
      <c r="S390" s="2"/>
      <c r="T390" s="2"/>
      <c r="U390" s="2"/>
    </row>
    <row r="391" spans="1:21" x14ac:dyDescent="0.55000000000000004">
      <c r="A391" s="1"/>
      <c r="B391" s="1"/>
      <c r="C391" s="1"/>
      <c r="D391" s="1"/>
      <c r="E391" s="1"/>
      <c r="F391" s="1"/>
      <c r="G391" s="2"/>
      <c r="H391" s="2"/>
      <c r="I391" s="2"/>
      <c r="J391" s="2"/>
      <c r="K391" s="2"/>
      <c r="L391" s="2"/>
      <c r="M391" s="2"/>
      <c r="N391" s="2"/>
      <c r="O391" s="2"/>
      <c r="P391" s="2"/>
      <c r="Q391" s="2"/>
      <c r="R391" s="2"/>
      <c r="S391" s="2"/>
      <c r="T391" s="2"/>
      <c r="U391" s="2"/>
    </row>
    <row r="392" spans="1:21" x14ac:dyDescent="0.55000000000000004">
      <c r="A392" s="1"/>
      <c r="B392" s="1"/>
      <c r="C392" s="1"/>
      <c r="D392" s="1"/>
      <c r="E392" s="1"/>
      <c r="F392" s="1"/>
      <c r="G392" s="2"/>
      <c r="H392" s="2"/>
      <c r="I392" s="2"/>
      <c r="J392" s="2"/>
      <c r="K392" s="2"/>
      <c r="L392" s="2"/>
      <c r="M392" s="2"/>
      <c r="N392" s="2"/>
      <c r="O392" s="2"/>
      <c r="P392" s="2"/>
      <c r="Q392" s="2"/>
      <c r="R392" s="2"/>
      <c r="S392" s="2"/>
      <c r="T392" s="2"/>
      <c r="U392" s="2"/>
    </row>
    <row r="393" spans="1:21" x14ac:dyDescent="0.55000000000000004">
      <c r="A393" s="1"/>
      <c r="B393" s="1"/>
      <c r="C393" s="1"/>
      <c r="D393" s="1"/>
      <c r="E393" s="1"/>
      <c r="F393" s="1"/>
      <c r="G393" s="2"/>
      <c r="H393" s="2"/>
      <c r="I393" s="2"/>
      <c r="J393" s="2"/>
      <c r="K393" s="2"/>
      <c r="L393" s="2"/>
      <c r="M393" s="2"/>
      <c r="N393" s="2"/>
      <c r="O393" s="2"/>
      <c r="P393" s="2"/>
      <c r="Q393" s="2"/>
      <c r="R393" s="2"/>
      <c r="S393" s="2"/>
      <c r="T393" s="2"/>
      <c r="U393" s="2"/>
    </row>
    <row r="394" spans="1:21" x14ac:dyDescent="0.55000000000000004">
      <c r="A394" s="1"/>
      <c r="B394" s="1"/>
      <c r="C394" s="1"/>
      <c r="D394" s="1"/>
      <c r="E394" s="1"/>
      <c r="F394" s="1"/>
      <c r="G394" s="2"/>
      <c r="H394" s="2"/>
      <c r="I394" s="2"/>
      <c r="J394" s="2"/>
      <c r="K394" s="2"/>
      <c r="L394" s="2"/>
      <c r="M394" s="2"/>
      <c r="N394" s="2"/>
      <c r="O394" s="2"/>
      <c r="P394" s="2"/>
      <c r="Q394" s="2"/>
      <c r="R394" s="2"/>
      <c r="S394" s="2"/>
      <c r="T394" s="2"/>
      <c r="U394" s="2"/>
    </row>
    <row r="395" spans="1:21" x14ac:dyDescent="0.55000000000000004">
      <c r="A395" s="1"/>
      <c r="B395" s="1"/>
      <c r="C395" s="1"/>
      <c r="D395" s="1"/>
      <c r="E395" s="1"/>
      <c r="F395" s="1"/>
      <c r="G395" s="2"/>
      <c r="H395" s="2"/>
      <c r="I395" s="2"/>
      <c r="J395" s="2"/>
      <c r="K395" s="2"/>
      <c r="L395" s="2"/>
      <c r="M395" s="2"/>
      <c r="N395" s="2"/>
      <c r="O395" s="2"/>
      <c r="P395" s="2"/>
      <c r="Q395" s="2"/>
      <c r="R395" s="2"/>
      <c r="S395" s="2"/>
      <c r="T395" s="2"/>
      <c r="U395" s="2"/>
    </row>
    <row r="396" spans="1:21" x14ac:dyDescent="0.55000000000000004">
      <c r="A396" s="1"/>
      <c r="B396" s="1"/>
      <c r="C396" s="1"/>
      <c r="D396" s="1"/>
      <c r="E396" s="1"/>
      <c r="F396" s="1"/>
      <c r="G396" s="2"/>
      <c r="H396" s="2"/>
      <c r="I396" s="2"/>
      <c r="J396" s="2"/>
      <c r="K396" s="2"/>
      <c r="L396" s="2"/>
      <c r="M396" s="2"/>
      <c r="N396" s="2"/>
      <c r="O396" s="2"/>
      <c r="P396" s="2"/>
      <c r="Q396" s="2"/>
      <c r="R396" s="2"/>
      <c r="S396" s="2"/>
      <c r="T396" s="2"/>
      <c r="U396" s="2"/>
    </row>
    <row r="397" spans="1:21" x14ac:dyDescent="0.55000000000000004">
      <c r="A397" s="1"/>
      <c r="B397" s="1"/>
      <c r="C397" s="1"/>
      <c r="D397" s="1"/>
      <c r="E397" s="1"/>
      <c r="F397" s="1"/>
      <c r="G397" s="2"/>
      <c r="H397" s="2"/>
      <c r="I397" s="2"/>
      <c r="J397" s="2"/>
      <c r="K397" s="2"/>
      <c r="L397" s="2"/>
      <c r="M397" s="2"/>
      <c r="N397" s="2"/>
      <c r="O397" s="2"/>
      <c r="P397" s="2"/>
      <c r="Q397" s="2"/>
      <c r="R397" s="2"/>
      <c r="S397" s="2"/>
      <c r="T397" s="2"/>
      <c r="U397" s="2"/>
    </row>
    <row r="398" spans="1:21" x14ac:dyDescent="0.55000000000000004">
      <c r="A398" s="1"/>
      <c r="B398" s="1"/>
      <c r="C398" s="1"/>
      <c r="D398" s="1"/>
      <c r="E398" s="1"/>
      <c r="F398" s="1"/>
      <c r="G398" s="2"/>
      <c r="H398" s="2"/>
      <c r="I398" s="2"/>
      <c r="J398" s="2"/>
      <c r="K398" s="2"/>
      <c r="L398" s="2"/>
      <c r="M398" s="2"/>
      <c r="N398" s="2"/>
      <c r="O398" s="2"/>
      <c r="P398" s="2"/>
      <c r="Q398" s="2"/>
      <c r="R398" s="2"/>
      <c r="S398" s="2"/>
      <c r="T398" s="2"/>
      <c r="U398" s="2"/>
    </row>
    <row r="399" spans="1:21" x14ac:dyDescent="0.55000000000000004">
      <c r="A399" s="1"/>
      <c r="B399" s="1"/>
      <c r="C399" s="1"/>
      <c r="D399" s="1"/>
      <c r="E399" s="1"/>
      <c r="F399" s="1"/>
      <c r="G399" s="2"/>
      <c r="H399" s="2"/>
      <c r="I399" s="2"/>
      <c r="J399" s="2"/>
      <c r="K399" s="2"/>
      <c r="L399" s="2"/>
      <c r="M399" s="2"/>
      <c r="N399" s="2"/>
      <c r="O399" s="2"/>
      <c r="P399" s="2"/>
      <c r="Q399" s="2"/>
      <c r="R399" s="2"/>
      <c r="S399" s="2"/>
      <c r="T399" s="2"/>
      <c r="U399" s="2"/>
    </row>
    <row r="400" spans="1:21" x14ac:dyDescent="0.55000000000000004">
      <c r="A400" s="1"/>
      <c r="B400" s="1"/>
      <c r="C400" s="1"/>
      <c r="D400" s="1"/>
      <c r="E400" s="1"/>
      <c r="F400" s="1"/>
      <c r="G400" s="2"/>
      <c r="H400" s="2"/>
      <c r="I400" s="2"/>
      <c r="J400" s="2"/>
      <c r="K400" s="2"/>
      <c r="L400" s="2"/>
      <c r="M400" s="2"/>
      <c r="N400" s="2"/>
      <c r="O400" s="2"/>
      <c r="P400" s="2"/>
      <c r="Q400" s="2"/>
      <c r="R400" s="2"/>
      <c r="S400" s="2"/>
      <c r="T400" s="2"/>
      <c r="U400" s="2"/>
    </row>
    <row r="401" spans="1:21" x14ac:dyDescent="0.55000000000000004">
      <c r="A401" s="1"/>
      <c r="B401" s="1"/>
      <c r="C401" s="1"/>
      <c r="D401" s="1"/>
      <c r="E401" s="1"/>
      <c r="F401" s="1"/>
      <c r="G401" s="2"/>
      <c r="H401" s="2"/>
      <c r="I401" s="2"/>
      <c r="J401" s="2"/>
      <c r="K401" s="2"/>
      <c r="L401" s="2"/>
      <c r="M401" s="2"/>
      <c r="N401" s="2"/>
      <c r="O401" s="2"/>
      <c r="P401" s="2"/>
      <c r="Q401" s="2"/>
      <c r="R401" s="2"/>
      <c r="S401" s="2"/>
      <c r="T401" s="2"/>
      <c r="U401" s="2"/>
    </row>
    <row r="402" spans="1:21" x14ac:dyDescent="0.55000000000000004">
      <c r="A402" s="1"/>
      <c r="B402" s="1"/>
      <c r="C402" s="1"/>
      <c r="D402" s="1"/>
      <c r="E402" s="1"/>
      <c r="F402" s="1"/>
      <c r="G402" s="2"/>
      <c r="H402" s="2"/>
      <c r="I402" s="2"/>
      <c r="J402" s="2"/>
      <c r="K402" s="2"/>
      <c r="L402" s="2"/>
      <c r="M402" s="2"/>
      <c r="N402" s="2"/>
      <c r="O402" s="2"/>
      <c r="P402" s="2"/>
      <c r="Q402" s="2"/>
      <c r="R402" s="2"/>
      <c r="S402" s="2"/>
      <c r="T402" s="2"/>
      <c r="U402" s="2"/>
    </row>
    <row r="403" spans="1:21" x14ac:dyDescent="0.55000000000000004">
      <c r="A403" s="1"/>
      <c r="B403" s="1"/>
      <c r="C403" s="1"/>
      <c r="D403" s="1"/>
      <c r="E403" s="1"/>
      <c r="F403" s="1"/>
      <c r="G403" s="2"/>
      <c r="H403" s="2"/>
      <c r="I403" s="2"/>
      <c r="J403" s="2"/>
      <c r="K403" s="2"/>
      <c r="L403" s="2"/>
      <c r="M403" s="2"/>
      <c r="N403" s="2"/>
      <c r="O403" s="2"/>
      <c r="P403" s="2"/>
      <c r="Q403" s="2"/>
      <c r="R403" s="2"/>
      <c r="S403" s="2"/>
      <c r="T403" s="2"/>
      <c r="U403" s="2"/>
    </row>
    <row r="404" spans="1:21" x14ac:dyDescent="0.55000000000000004">
      <c r="A404" s="1"/>
      <c r="B404" s="1"/>
      <c r="C404" s="1"/>
      <c r="D404" s="1"/>
      <c r="E404" s="1"/>
      <c r="F404" s="1"/>
      <c r="G404" s="2"/>
      <c r="H404" s="2"/>
      <c r="I404" s="2"/>
      <c r="J404" s="2"/>
      <c r="K404" s="2"/>
      <c r="L404" s="2"/>
      <c r="M404" s="2"/>
      <c r="N404" s="2"/>
      <c r="O404" s="2"/>
      <c r="P404" s="2"/>
      <c r="Q404" s="2"/>
      <c r="R404" s="2"/>
      <c r="S404" s="2"/>
      <c r="T404" s="2"/>
      <c r="U404" s="2"/>
    </row>
    <row r="405" spans="1:21" x14ac:dyDescent="0.55000000000000004">
      <c r="A405" s="1"/>
      <c r="B405" s="1"/>
      <c r="C405" s="1"/>
      <c r="D405" s="1"/>
      <c r="E405" s="1"/>
      <c r="F405" s="1"/>
      <c r="G405" s="2"/>
      <c r="H405" s="2"/>
      <c r="I405" s="2"/>
      <c r="J405" s="2"/>
      <c r="K405" s="2"/>
      <c r="L405" s="2"/>
      <c r="M405" s="2"/>
      <c r="N405" s="2"/>
      <c r="O405" s="2"/>
      <c r="P405" s="2"/>
      <c r="Q405" s="2"/>
      <c r="R405" s="2"/>
      <c r="S405" s="2"/>
      <c r="T405" s="2"/>
      <c r="U405" s="2"/>
    </row>
    <row r="406" spans="1:21" x14ac:dyDescent="0.55000000000000004">
      <c r="A406" s="1"/>
      <c r="B406" s="1"/>
      <c r="C406" s="1"/>
      <c r="D406" s="1"/>
      <c r="E406" s="1"/>
      <c r="F406" s="1"/>
      <c r="G406" s="2"/>
      <c r="H406" s="2"/>
      <c r="I406" s="2"/>
      <c r="J406" s="2"/>
      <c r="K406" s="2"/>
      <c r="L406" s="2"/>
      <c r="M406" s="2"/>
      <c r="N406" s="2"/>
      <c r="O406" s="2"/>
      <c r="P406" s="2"/>
      <c r="Q406" s="2"/>
      <c r="R406" s="2"/>
      <c r="S406" s="2"/>
      <c r="T406" s="2"/>
      <c r="U406" s="2"/>
    </row>
    <row r="407" spans="1:21" x14ac:dyDescent="0.55000000000000004">
      <c r="A407" s="1"/>
      <c r="B407" s="1"/>
      <c r="C407" s="1"/>
      <c r="D407" s="1"/>
      <c r="E407" s="1"/>
      <c r="F407" s="1"/>
      <c r="G407" s="2"/>
      <c r="H407" s="2"/>
      <c r="I407" s="2"/>
      <c r="J407" s="2"/>
      <c r="K407" s="2"/>
      <c r="L407" s="2"/>
      <c r="M407" s="2"/>
      <c r="N407" s="2"/>
      <c r="O407" s="2"/>
      <c r="P407" s="2"/>
      <c r="Q407" s="2"/>
      <c r="R407" s="2"/>
      <c r="S407" s="2"/>
      <c r="T407" s="2"/>
      <c r="U407" s="2"/>
    </row>
    <row r="408" spans="1:21" x14ac:dyDescent="0.55000000000000004">
      <c r="A408" s="1"/>
      <c r="B408" s="1"/>
      <c r="C408" s="1"/>
      <c r="D408" s="1"/>
      <c r="E408" s="1"/>
      <c r="F408" s="1"/>
      <c r="G408" s="2"/>
      <c r="H408" s="2"/>
      <c r="I408" s="2"/>
      <c r="J408" s="2"/>
      <c r="K408" s="2"/>
      <c r="L408" s="2"/>
      <c r="M408" s="2"/>
      <c r="N408" s="2"/>
      <c r="O408" s="2"/>
      <c r="P408" s="2"/>
      <c r="Q408" s="2"/>
      <c r="R408" s="2"/>
      <c r="S408" s="2"/>
      <c r="T408" s="2"/>
      <c r="U408" s="2"/>
    </row>
    <row r="409" spans="1:21" x14ac:dyDescent="0.55000000000000004">
      <c r="A409" s="1"/>
      <c r="B409" s="1"/>
      <c r="C409" s="1"/>
      <c r="D409" s="1"/>
      <c r="E409" s="1"/>
      <c r="F409" s="1"/>
      <c r="G409" s="2"/>
      <c r="H409" s="2"/>
      <c r="I409" s="2"/>
      <c r="J409" s="2"/>
      <c r="K409" s="2"/>
      <c r="L409" s="2"/>
      <c r="M409" s="2"/>
      <c r="N409" s="2"/>
      <c r="O409" s="2"/>
      <c r="P409" s="2"/>
      <c r="Q409" s="2"/>
      <c r="R409" s="2"/>
      <c r="S409" s="2"/>
      <c r="T409" s="2"/>
      <c r="U409" s="2"/>
    </row>
    <row r="410" spans="1:21" x14ac:dyDescent="0.55000000000000004">
      <c r="A410" s="1"/>
      <c r="B410" s="1"/>
      <c r="C410" s="1"/>
      <c r="D410" s="1"/>
      <c r="E410" s="1"/>
      <c r="F410" s="1"/>
      <c r="G410" s="2"/>
      <c r="H410" s="2"/>
      <c r="I410" s="2"/>
      <c r="J410" s="2"/>
      <c r="K410" s="2"/>
      <c r="L410" s="2"/>
      <c r="M410" s="2"/>
      <c r="N410" s="2"/>
      <c r="O410" s="2"/>
      <c r="P410" s="2"/>
      <c r="Q410" s="2"/>
      <c r="R410" s="2"/>
      <c r="S410" s="2"/>
      <c r="T410" s="2"/>
      <c r="U410" s="2"/>
    </row>
    <row r="411" spans="1:21" x14ac:dyDescent="0.55000000000000004">
      <c r="A411" s="1"/>
      <c r="B411" s="1"/>
      <c r="C411" s="1"/>
      <c r="D411" s="1"/>
      <c r="E411" s="1"/>
      <c r="F411" s="1"/>
      <c r="G411" s="2"/>
      <c r="H411" s="2"/>
      <c r="I411" s="2"/>
      <c r="J411" s="2"/>
      <c r="K411" s="2"/>
      <c r="L411" s="2"/>
      <c r="M411" s="2"/>
      <c r="N411" s="2"/>
      <c r="O411" s="2"/>
      <c r="P411" s="2"/>
      <c r="Q411" s="2"/>
      <c r="R411" s="2"/>
      <c r="S411" s="2"/>
      <c r="T411" s="2"/>
      <c r="U411" s="2"/>
    </row>
    <row r="412" spans="1:21" x14ac:dyDescent="0.55000000000000004">
      <c r="A412" s="1"/>
      <c r="B412" s="1"/>
      <c r="C412" s="1"/>
      <c r="D412" s="1"/>
      <c r="E412" s="1"/>
      <c r="F412" s="1"/>
      <c r="G412" s="2"/>
      <c r="H412" s="2"/>
      <c r="I412" s="2"/>
      <c r="J412" s="2"/>
      <c r="K412" s="2"/>
      <c r="L412" s="2"/>
      <c r="M412" s="2"/>
      <c r="N412" s="2"/>
      <c r="O412" s="2"/>
      <c r="P412" s="2"/>
      <c r="Q412" s="2"/>
      <c r="R412" s="2"/>
      <c r="S412" s="2"/>
      <c r="T412" s="2"/>
      <c r="U412" s="2"/>
    </row>
    <row r="413" spans="1:21" x14ac:dyDescent="0.55000000000000004">
      <c r="A413" s="1"/>
      <c r="B413" s="1"/>
      <c r="C413" s="1"/>
      <c r="D413" s="1"/>
      <c r="E413" s="1"/>
      <c r="F413" s="1"/>
      <c r="G413" s="2"/>
      <c r="H413" s="2"/>
      <c r="I413" s="2"/>
      <c r="J413" s="2"/>
      <c r="K413" s="2"/>
      <c r="L413" s="2"/>
      <c r="M413" s="2"/>
      <c r="N413" s="2"/>
      <c r="O413" s="2"/>
      <c r="P413" s="2"/>
      <c r="Q413" s="2"/>
      <c r="R413" s="2"/>
      <c r="S413" s="2"/>
      <c r="T413" s="2"/>
      <c r="U413" s="2"/>
    </row>
    <row r="414" spans="1:21" x14ac:dyDescent="0.55000000000000004">
      <c r="A414" s="1"/>
      <c r="B414" s="1"/>
      <c r="C414" s="1"/>
      <c r="D414" s="1"/>
      <c r="E414" s="1"/>
      <c r="F414" s="1"/>
      <c r="G414" s="2"/>
      <c r="H414" s="2"/>
      <c r="I414" s="2"/>
      <c r="J414" s="2"/>
      <c r="K414" s="2"/>
      <c r="L414" s="2"/>
      <c r="M414" s="2"/>
      <c r="N414" s="2"/>
      <c r="O414" s="2"/>
      <c r="P414" s="2"/>
      <c r="Q414" s="2"/>
      <c r="R414" s="2"/>
      <c r="S414" s="2"/>
      <c r="T414" s="2"/>
      <c r="U414" s="2"/>
    </row>
    <row r="415" spans="1:21" x14ac:dyDescent="0.55000000000000004">
      <c r="A415" s="1"/>
      <c r="B415" s="1"/>
      <c r="C415" s="1"/>
      <c r="D415" s="1"/>
      <c r="E415" s="1"/>
      <c r="F415" s="1"/>
      <c r="G415" s="2"/>
      <c r="H415" s="2"/>
      <c r="I415" s="2"/>
      <c r="J415" s="2"/>
      <c r="K415" s="2"/>
      <c r="L415" s="2"/>
      <c r="M415" s="2"/>
      <c r="N415" s="2"/>
      <c r="O415" s="2"/>
      <c r="P415" s="2"/>
      <c r="Q415" s="2"/>
      <c r="R415" s="2"/>
      <c r="S415" s="2"/>
      <c r="T415" s="2"/>
      <c r="U415" s="2"/>
    </row>
    <row r="416" spans="1:21" x14ac:dyDescent="0.55000000000000004">
      <c r="A416" s="1"/>
      <c r="B416" s="1"/>
      <c r="C416" s="1"/>
      <c r="D416" s="1"/>
      <c r="E416" s="1"/>
      <c r="F416" s="1"/>
      <c r="G416" s="2"/>
      <c r="H416" s="2"/>
      <c r="I416" s="2"/>
      <c r="J416" s="2"/>
      <c r="K416" s="2"/>
      <c r="L416" s="2"/>
      <c r="M416" s="2"/>
      <c r="N416" s="2"/>
      <c r="O416" s="2"/>
      <c r="P416" s="2"/>
      <c r="Q416" s="2"/>
      <c r="R416" s="2"/>
      <c r="S416" s="2"/>
      <c r="T416" s="2"/>
      <c r="U416" s="2"/>
    </row>
    <row r="417" spans="1:21" x14ac:dyDescent="0.55000000000000004">
      <c r="A417" s="1"/>
      <c r="B417" s="1"/>
      <c r="C417" s="1"/>
      <c r="D417" s="1"/>
      <c r="E417" s="1"/>
      <c r="F417" s="1"/>
      <c r="G417" s="2"/>
      <c r="H417" s="2"/>
      <c r="I417" s="2"/>
      <c r="J417" s="2"/>
      <c r="K417" s="2"/>
      <c r="L417" s="2"/>
      <c r="M417" s="2"/>
      <c r="N417" s="2"/>
      <c r="O417" s="2"/>
      <c r="P417" s="2"/>
      <c r="Q417" s="2"/>
      <c r="R417" s="2"/>
      <c r="S417" s="2"/>
      <c r="T417" s="2"/>
      <c r="U417" s="2"/>
    </row>
    <row r="418" spans="1:21" x14ac:dyDescent="0.55000000000000004">
      <c r="A418" s="1"/>
      <c r="B418" s="1"/>
      <c r="C418" s="1"/>
      <c r="D418" s="1"/>
      <c r="E418" s="1"/>
      <c r="F418" s="1"/>
      <c r="G418" s="2"/>
      <c r="H418" s="2"/>
      <c r="I418" s="2"/>
      <c r="J418" s="2"/>
      <c r="K418" s="2"/>
      <c r="L418" s="2"/>
      <c r="M418" s="2"/>
      <c r="N418" s="2"/>
      <c r="O418" s="2"/>
      <c r="P418" s="2"/>
      <c r="Q418" s="2"/>
      <c r="R418" s="2"/>
      <c r="S418" s="2"/>
      <c r="T418" s="2"/>
      <c r="U418" s="2"/>
    </row>
    <row r="419" spans="1:21" x14ac:dyDescent="0.55000000000000004">
      <c r="A419" s="1"/>
      <c r="B419" s="1"/>
      <c r="C419" s="1"/>
      <c r="D419" s="1"/>
      <c r="E419" s="1"/>
      <c r="F419" s="1"/>
      <c r="G419" s="2"/>
      <c r="H419" s="2"/>
      <c r="I419" s="2"/>
      <c r="J419" s="2"/>
      <c r="K419" s="2"/>
      <c r="L419" s="2"/>
      <c r="M419" s="2"/>
      <c r="N419" s="2"/>
      <c r="O419" s="2"/>
      <c r="P419" s="2"/>
      <c r="Q419" s="2"/>
      <c r="R419" s="2"/>
      <c r="S419" s="2"/>
      <c r="T419" s="2"/>
      <c r="U419" s="2"/>
    </row>
    <row r="420" spans="1:21" x14ac:dyDescent="0.55000000000000004">
      <c r="A420" s="1"/>
      <c r="B420" s="1"/>
      <c r="C420" s="1"/>
      <c r="D420" s="1"/>
      <c r="E420" s="1"/>
      <c r="F420" s="1"/>
      <c r="G420" s="2"/>
      <c r="H420" s="2"/>
      <c r="I420" s="2"/>
      <c r="J420" s="2"/>
      <c r="K420" s="2"/>
      <c r="L420" s="2"/>
      <c r="M420" s="2"/>
      <c r="N420" s="2"/>
      <c r="O420" s="2"/>
      <c r="P420" s="2"/>
      <c r="Q420" s="2"/>
      <c r="R420" s="2"/>
      <c r="S420" s="2"/>
      <c r="T420" s="2"/>
      <c r="U420" s="2"/>
    </row>
    <row r="421" spans="1:21" x14ac:dyDescent="0.55000000000000004">
      <c r="A421" s="1"/>
      <c r="B421" s="1"/>
      <c r="C421" s="1"/>
      <c r="D421" s="1"/>
      <c r="E421" s="1"/>
      <c r="F421" s="1"/>
      <c r="G421" s="2"/>
      <c r="H421" s="2"/>
      <c r="I421" s="2"/>
      <c r="J421" s="2"/>
      <c r="K421" s="2"/>
      <c r="L421" s="2"/>
      <c r="M421" s="2"/>
      <c r="N421" s="2"/>
      <c r="O421" s="2"/>
      <c r="P421" s="2"/>
      <c r="Q421" s="2"/>
      <c r="R421" s="2"/>
      <c r="S421" s="2"/>
      <c r="T421" s="2"/>
      <c r="U421" s="2"/>
    </row>
    <row r="422" spans="1:21" x14ac:dyDescent="0.55000000000000004">
      <c r="A422" s="1"/>
      <c r="B422" s="1"/>
      <c r="C422" s="1"/>
      <c r="D422" s="1"/>
      <c r="E422" s="1"/>
      <c r="F422" s="1"/>
      <c r="G422" s="2"/>
      <c r="H422" s="2"/>
      <c r="I422" s="2"/>
      <c r="J422" s="2"/>
      <c r="K422" s="2"/>
      <c r="L422" s="2"/>
      <c r="M422" s="2"/>
      <c r="N422" s="2"/>
      <c r="O422" s="2"/>
      <c r="P422" s="2"/>
      <c r="Q422" s="2"/>
      <c r="R422" s="2"/>
      <c r="S422" s="2"/>
      <c r="T422" s="2"/>
      <c r="U422" s="2"/>
    </row>
    <row r="423" spans="1:21" x14ac:dyDescent="0.55000000000000004">
      <c r="A423" s="1"/>
      <c r="B423" s="1"/>
      <c r="C423" s="1"/>
      <c r="D423" s="1"/>
      <c r="E423" s="1"/>
      <c r="F423" s="1"/>
      <c r="G423" s="2"/>
      <c r="H423" s="2"/>
      <c r="I423" s="2"/>
      <c r="J423" s="2"/>
      <c r="K423" s="2"/>
      <c r="L423" s="2"/>
      <c r="M423" s="2"/>
      <c r="N423" s="2"/>
      <c r="O423" s="2"/>
      <c r="P423" s="2"/>
      <c r="Q423" s="2"/>
      <c r="R423" s="2"/>
      <c r="S423" s="2"/>
      <c r="T423" s="2"/>
      <c r="U423" s="2"/>
    </row>
    <row r="424" spans="1:21" x14ac:dyDescent="0.55000000000000004">
      <c r="A424" s="1"/>
      <c r="B424" s="1"/>
      <c r="C424" s="1"/>
      <c r="D424" s="1"/>
      <c r="E424" s="1"/>
      <c r="F424" s="1"/>
      <c r="G424" s="2"/>
      <c r="H424" s="2"/>
      <c r="I424" s="2"/>
      <c r="J424" s="2"/>
      <c r="K424" s="2"/>
      <c r="L424" s="2"/>
      <c r="M424" s="2"/>
      <c r="N424" s="2"/>
      <c r="O424" s="2"/>
      <c r="P424" s="2"/>
      <c r="Q424" s="2"/>
      <c r="R424" s="2"/>
      <c r="S424" s="2"/>
      <c r="T424" s="2"/>
      <c r="U424" s="2"/>
    </row>
    <row r="425" spans="1:21" x14ac:dyDescent="0.55000000000000004">
      <c r="A425" s="1"/>
      <c r="B425" s="1"/>
      <c r="C425" s="1"/>
      <c r="D425" s="1"/>
      <c r="E425" s="1"/>
      <c r="F425" s="1"/>
      <c r="G425" s="2"/>
      <c r="H425" s="2"/>
      <c r="I425" s="2"/>
      <c r="J425" s="2"/>
      <c r="K425" s="2"/>
      <c r="L425" s="2"/>
      <c r="M425" s="2"/>
      <c r="N425" s="2"/>
      <c r="O425" s="2"/>
      <c r="P425" s="2"/>
      <c r="Q425" s="2"/>
      <c r="R425" s="2"/>
      <c r="S425" s="2"/>
      <c r="T425" s="2"/>
      <c r="U425" s="2"/>
    </row>
    <row r="426" spans="1:21" x14ac:dyDescent="0.55000000000000004">
      <c r="A426" s="1"/>
      <c r="B426" s="1"/>
      <c r="C426" s="1"/>
      <c r="D426" s="1"/>
      <c r="E426" s="1"/>
      <c r="F426" s="1"/>
      <c r="G426" s="2"/>
      <c r="H426" s="2"/>
      <c r="I426" s="2"/>
      <c r="J426" s="2"/>
      <c r="K426" s="2"/>
      <c r="L426" s="2"/>
      <c r="M426" s="2"/>
      <c r="N426" s="2"/>
      <c r="O426" s="2"/>
      <c r="P426" s="2"/>
      <c r="Q426" s="2"/>
      <c r="R426" s="2"/>
      <c r="S426" s="2"/>
      <c r="T426" s="2"/>
      <c r="U426" s="2"/>
    </row>
    <row r="427" spans="1:21" x14ac:dyDescent="0.55000000000000004">
      <c r="A427" s="1"/>
      <c r="B427" s="1"/>
      <c r="C427" s="1"/>
      <c r="D427" s="1"/>
      <c r="E427" s="1"/>
      <c r="F427" s="1"/>
      <c r="G427" s="2"/>
      <c r="H427" s="2"/>
      <c r="I427" s="2"/>
      <c r="J427" s="2"/>
      <c r="K427" s="2"/>
      <c r="L427" s="2"/>
      <c r="M427" s="2"/>
      <c r="N427" s="2"/>
      <c r="O427" s="2"/>
      <c r="P427" s="2"/>
      <c r="Q427" s="2"/>
      <c r="R427" s="2"/>
      <c r="S427" s="2"/>
      <c r="T427" s="2"/>
      <c r="U427" s="2"/>
    </row>
    <row r="428" spans="1:21" x14ac:dyDescent="0.55000000000000004">
      <c r="A428" s="1"/>
      <c r="B428" s="1"/>
      <c r="C428" s="1"/>
      <c r="D428" s="1"/>
      <c r="E428" s="1"/>
      <c r="F428" s="1"/>
      <c r="G428" s="2"/>
      <c r="H428" s="2"/>
      <c r="I428" s="2"/>
      <c r="J428" s="2"/>
      <c r="K428" s="2"/>
      <c r="L428" s="2"/>
      <c r="M428" s="2"/>
      <c r="N428" s="2"/>
      <c r="O428" s="2"/>
      <c r="P428" s="2"/>
      <c r="Q428" s="2"/>
      <c r="R428" s="2"/>
      <c r="S428" s="2"/>
      <c r="T428" s="2"/>
      <c r="U428" s="2"/>
    </row>
    <row r="429" spans="1:21" x14ac:dyDescent="0.55000000000000004">
      <c r="A429" s="1"/>
      <c r="B429" s="1"/>
      <c r="C429" s="1"/>
      <c r="D429" s="1"/>
      <c r="E429" s="1"/>
      <c r="F429" s="1"/>
      <c r="G429" s="2"/>
      <c r="H429" s="2"/>
      <c r="I429" s="2"/>
      <c r="J429" s="2"/>
      <c r="K429" s="2"/>
      <c r="L429" s="2"/>
      <c r="M429" s="2"/>
      <c r="N429" s="2"/>
      <c r="O429" s="2"/>
      <c r="P429" s="2"/>
      <c r="Q429" s="2"/>
      <c r="R429" s="2"/>
      <c r="S429" s="2"/>
      <c r="T429" s="2"/>
      <c r="U429" s="2"/>
    </row>
    <row r="430" spans="1:21" x14ac:dyDescent="0.55000000000000004">
      <c r="A430" s="1"/>
      <c r="B430" s="1"/>
      <c r="C430" s="1"/>
      <c r="D430" s="1"/>
      <c r="E430" s="1"/>
      <c r="F430" s="1"/>
      <c r="G430" s="2"/>
      <c r="H430" s="2"/>
      <c r="I430" s="2"/>
      <c r="J430" s="2"/>
      <c r="K430" s="2"/>
      <c r="L430" s="2"/>
      <c r="M430" s="2"/>
      <c r="N430" s="2"/>
      <c r="O430" s="2"/>
      <c r="P430" s="2"/>
      <c r="Q430" s="2"/>
      <c r="R430" s="2"/>
      <c r="S430" s="2"/>
      <c r="T430" s="2"/>
      <c r="U430" s="2"/>
    </row>
    <row r="431" spans="1:21" x14ac:dyDescent="0.55000000000000004">
      <c r="A431" s="1"/>
      <c r="B431" s="1"/>
      <c r="C431" s="1"/>
      <c r="D431" s="1"/>
      <c r="E431" s="1"/>
      <c r="F431" s="1"/>
      <c r="G431" s="2"/>
      <c r="H431" s="2"/>
      <c r="I431" s="2"/>
      <c r="J431" s="2"/>
      <c r="K431" s="2"/>
      <c r="L431" s="2"/>
      <c r="M431" s="2"/>
      <c r="N431" s="2"/>
      <c r="O431" s="2"/>
      <c r="P431" s="2"/>
      <c r="Q431" s="2"/>
      <c r="R431" s="2"/>
      <c r="S431" s="2"/>
      <c r="T431" s="2"/>
      <c r="U431" s="2"/>
    </row>
    <row r="432" spans="1:21" x14ac:dyDescent="0.55000000000000004">
      <c r="A432" s="1"/>
      <c r="B432" s="1"/>
      <c r="C432" s="1"/>
      <c r="D432" s="1"/>
      <c r="E432" s="1"/>
      <c r="F432" s="1"/>
      <c r="G432" s="2"/>
      <c r="H432" s="2"/>
      <c r="I432" s="2"/>
      <c r="J432" s="2"/>
      <c r="K432" s="2"/>
      <c r="L432" s="2"/>
      <c r="M432" s="2"/>
      <c r="N432" s="2"/>
      <c r="O432" s="2"/>
      <c r="P432" s="2"/>
      <c r="Q432" s="2"/>
      <c r="R432" s="2"/>
      <c r="S432" s="2"/>
      <c r="T432" s="2"/>
      <c r="U432" s="2"/>
    </row>
    <row r="433" spans="1:21" x14ac:dyDescent="0.55000000000000004">
      <c r="A433" s="1"/>
      <c r="B433" s="1"/>
      <c r="C433" s="1"/>
      <c r="D433" s="1"/>
      <c r="E433" s="1"/>
      <c r="F433" s="1"/>
      <c r="G433" s="2"/>
      <c r="H433" s="2"/>
      <c r="I433" s="2"/>
      <c r="J433" s="2"/>
      <c r="K433" s="2"/>
      <c r="L433" s="2"/>
      <c r="M433" s="2"/>
      <c r="N433" s="2"/>
      <c r="O433" s="2"/>
      <c r="P433" s="2"/>
      <c r="Q433" s="2"/>
      <c r="R433" s="2"/>
      <c r="S433" s="2"/>
      <c r="T433" s="2"/>
      <c r="U433" s="2"/>
    </row>
    <row r="434" spans="1:21" x14ac:dyDescent="0.55000000000000004">
      <c r="A434" s="1"/>
      <c r="B434" s="1"/>
      <c r="C434" s="1"/>
      <c r="D434" s="1"/>
      <c r="E434" s="1"/>
      <c r="F434" s="1"/>
      <c r="G434" s="2"/>
      <c r="H434" s="2"/>
      <c r="I434" s="2"/>
      <c r="J434" s="2"/>
      <c r="K434" s="2"/>
      <c r="L434" s="2"/>
      <c r="M434" s="2"/>
      <c r="N434" s="2"/>
      <c r="O434" s="2"/>
      <c r="P434" s="2"/>
      <c r="Q434" s="2"/>
      <c r="R434" s="2"/>
      <c r="S434" s="2"/>
      <c r="T434" s="2"/>
      <c r="U434" s="2"/>
    </row>
    <row r="435" spans="1:21" x14ac:dyDescent="0.55000000000000004">
      <c r="A435" s="1"/>
      <c r="B435" s="1"/>
      <c r="C435" s="1"/>
      <c r="D435" s="1"/>
      <c r="E435" s="1"/>
      <c r="F435" s="1"/>
      <c r="G435" s="2"/>
      <c r="H435" s="2"/>
      <c r="I435" s="2"/>
      <c r="J435" s="2"/>
      <c r="K435" s="2"/>
      <c r="L435" s="2"/>
      <c r="M435" s="2"/>
      <c r="N435" s="2"/>
      <c r="O435" s="2"/>
      <c r="P435" s="2"/>
      <c r="Q435" s="2"/>
      <c r="R435" s="2"/>
      <c r="S435" s="2"/>
      <c r="T435" s="2"/>
      <c r="U435" s="2"/>
    </row>
    <row r="436" spans="1:21" x14ac:dyDescent="0.55000000000000004">
      <c r="A436" s="1"/>
      <c r="B436" s="1"/>
      <c r="C436" s="1"/>
      <c r="D436" s="1"/>
      <c r="E436" s="1"/>
      <c r="F436" s="1"/>
      <c r="G436" s="2"/>
      <c r="H436" s="2"/>
      <c r="I436" s="2"/>
      <c r="J436" s="2"/>
      <c r="K436" s="2"/>
      <c r="L436" s="2"/>
      <c r="M436" s="2"/>
      <c r="N436" s="2"/>
      <c r="O436" s="2"/>
      <c r="P436" s="2"/>
      <c r="Q436" s="2"/>
      <c r="R436" s="2"/>
      <c r="S436" s="2"/>
      <c r="T436" s="2"/>
      <c r="U436" s="2"/>
    </row>
    <row r="437" spans="1:21" x14ac:dyDescent="0.55000000000000004">
      <c r="A437" s="1"/>
      <c r="B437" s="1"/>
      <c r="C437" s="1"/>
      <c r="D437" s="1"/>
      <c r="E437" s="1"/>
      <c r="F437" s="1"/>
      <c r="G437" s="2"/>
      <c r="H437" s="2"/>
      <c r="I437" s="2"/>
      <c r="J437" s="2"/>
      <c r="K437" s="2"/>
      <c r="L437" s="2"/>
      <c r="M437" s="2"/>
      <c r="N437" s="2"/>
      <c r="O437" s="2"/>
      <c r="P437" s="2"/>
      <c r="Q437" s="2"/>
      <c r="R437" s="2"/>
      <c r="S437" s="2"/>
      <c r="T437" s="2"/>
      <c r="U437" s="2"/>
    </row>
    <row r="438" spans="1:21" x14ac:dyDescent="0.55000000000000004">
      <c r="A438" s="1"/>
      <c r="B438" s="1"/>
      <c r="C438" s="1"/>
      <c r="D438" s="1"/>
      <c r="E438" s="1"/>
      <c r="F438" s="1"/>
      <c r="G438" s="2"/>
      <c r="H438" s="2"/>
      <c r="I438" s="2"/>
      <c r="J438" s="2"/>
      <c r="K438" s="2"/>
      <c r="L438" s="2"/>
      <c r="M438" s="2"/>
      <c r="N438" s="2"/>
      <c r="O438" s="2"/>
      <c r="P438" s="2"/>
      <c r="Q438" s="2"/>
      <c r="R438" s="2"/>
      <c r="S438" s="2"/>
      <c r="T438" s="2"/>
      <c r="U438" s="2"/>
    </row>
    <row r="439" spans="1:21" x14ac:dyDescent="0.55000000000000004">
      <c r="A439" s="1"/>
      <c r="B439" s="1"/>
      <c r="C439" s="1"/>
      <c r="D439" s="1"/>
      <c r="E439" s="1"/>
      <c r="F439" s="1"/>
      <c r="G439" s="2"/>
      <c r="H439" s="2"/>
      <c r="I439" s="2"/>
      <c r="J439" s="2"/>
      <c r="K439" s="2"/>
      <c r="L439" s="2"/>
      <c r="M439" s="2"/>
      <c r="N439" s="2"/>
      <c r="O439" s="2"/>
      <c r="P439" s="2"/>
      <c r="Q439" s="2"/>
      <c r="R439" s="2"/>
      <c r="S439" s="2"/>
      <c r="T439" s="2"/>
      <c r="U439" s="2"/>
    </row>
    <row r="440" spans="1:21" x14ac:dyDescent="0.55000000000000004">
      <c r="A440" s="1"/>
      <c r="B440" s="1"/>
      <c r="C440" s="1"/>
      <c r="D440" s="1"/>
      <c r="E440" s="1"/>
      <c r="F440" s="1"/>
      <c r="G440" s="2"/>
      <c r="H440" s="2"/>
      <c r="I440" s="2"/>
      <c r="J440" s="2"/>
      <c r="K440" s="2"/>
      <c r="L440" s="2"/>
      <c r="M440" s="2"/>
      <c r="N440" s="2"/>
      <c r="O440" s="2"/>
      <c r="P440" s="2"/>
      <c r="Q440" s="2"/>
      <c r="R440" s="2"/>
      <c r="S440" s="2"/>
      <c r="T440" s="2"/>
      <c r="U440" s="2"/>
    </row>
    <row r="441" spans="1:21" x14ac:dyDescent="0.55000000000000004">
      <c r="A441" s="1"/>
      <c r="B441" s="1"/>
      <c r="C441" s="1"/>
      <c r="D441" s="1"/>
      <c r="E441" s="1"/>
      <c r="F441" s="1"/>
      <c r="G441" s="2"/>
      <c r="H441" s="2"/>
      <c r="I441" s="2"/>
      <c r="J441" s="2"/>
      <c r="K441" s="2"/>
      <c r="L441" s="2"/>
      <c r="M441" s="2"/>
      <c r="N441" s="2"/>
      <c r="O441" s="2"/>
      <c r="P441" s="2"/>
      <c r="Q441" s="2"/>
      <c r="R441" s="2"/>
      <c r="S441" s="2"/>
      <c r="T441" s="2"/>
      <c r="U441" s="2"/>
    </row>
    <row r="442" spans="1:21" x14ac:dyDescent="0.55000000000000004">
      <c r="A442" s="1"/>
      <c r="B442" s="1"/>
      <c r="C442" s="1"/>
      <c r="D442" s="1"/>
      <c r="E442" s="1"/>
      <c r="F442" s="1"/>
      <c r="G442" s="2"/>
      <c r="H442" s="2"/>
      <c r="I442" s="2"/>
      <c r="J442" s="2"/>
      <c r="K442" s="2"/>
      <c r="L442" s="2"/>
      <c r="M442" s="2"/>
      <c r="N442" s="2"/>
      <c r="O442" s="2"/>
      <c r="P442" s="2"/>
      <c r="Q442" s="2"/>
      <c r="R442" s="2"/>
      <c r="S442" s="2"/>
      <c r="T442" s="2"/>
      <c r="U442" s="2"/>
    </row>
    <row r="443" spans="1:21" x14ac:dyDescent="0.55000000000000004">
      <c r="A443" s="1"/>
      <c r="B443" s="1"/>
      <c r="C443" s="1"/>
      <c r="D443" s="1"/>
      <c r="E443" s="1"/>
      <c r="F443" s="1"/>
      <c r="G443" s="2"/>
      <c r="H443" s="2"/>
      <c r="I443" s="2"/>
      <c r="J443" s="2"/>
      <c r="K443" s="2"/>
      <c r="L443" s="2"/>
      <c r="M443" s="2"/>
      <c r="N443" s="2"/>
      <c r="O443" s="2"/>
      <c r="P443" s="2"/>
      <c r="Q443" s="2"/>
      <c r="R443" s="2"/>
      <c r="S443" s="2"/>
      <c r="T443" s="2"/>
      <c r="U443" s="2"/>
    </row>
    <row r="444" spans="1:21" x14ac:dyDescent="0.55000000000000004">
      <c r="A444" s="1"/>
      <c r="B444" s="1"/>
      <c r="C444" s="1"/>
      <c r="D444" s="1"/>
      <c r="E444" s="1"/>
      <c r="F444" s="1"/>
      <c r="G444" s="2"/>
      <c r="H444" s="2"/>
      <c r="I444" s="2"/>
      <c r="J444" s="2"/>
      <c r="K444" s="2"/>
      <c r="L444" s="2"/>
      <c r="M444" s="2"/>
      <c r="N444" s="2"/>
      <c r="O444" s="2"/>
      <c r="P444" s="2"/>
      <c r="Q444" s="2"/>
      <c r="R444" s="2"/>
      <c r="S444" s="2"/>
      <c r="T444" s="2"/>
      <c r="U444" s="2"/>
    </row>
    <row r="445" spans="1:21" x14ac:dyDescent="0.55000000000000004">
      <c r="A445" s="1"/>
      <c r="B445" s="1"/>
      <c r="C445" s="1"/>
      <c r="D445" s="1"/>
      <c r="E445" s="1"/>
      <c r="F445" s="1"/>
      <c r="G445" s="2"/>
      <c r="H445" s="2"/>
      <c r="I445" s="2"/>
      <c r="J445" s="2"/>
      <c r="K445" s="2"/>
      <c r="L445" s="2"/>
      <c r="M445" s="2"/>
      <c r="N445" s="2"/>
      <c r="O445" s="2"/>
      <c r="P445" s="2"/>
      <c r="Q445" s="2"/>
      <c r="R445" s="2"/>
      <c r="S445" s="2"/>
      <c r="T445" s="2"/>
      <c r="U445" s="2"/>
    </row>
    <row r="446" spans="1:21" x14ac:dyDescent="0.55000000000000004">
      <c r="A446" s="1"/>
      <c r="B446" s="1"/>
      <c r="C446" s="1"/>
      <c r="D446" s="1"/>
      <c r="E446" s="1"/>
      <c r="F446" s="1"/>
      <c r="G446" s="2"/>
      <c r="H446" s="2"/>
      <c r="I446" s="2"/>
      <c r="J446" s="2"/>
      <c r="K446" s="2"/>
      <c r="L446" s="2"/>
      <c r="M446" s="2"/>
      <c r="N446" s="2"/>
      <c r="O446" s="2"/>
      <c r="P446" s="2"/>
      <c r="Q446" s="2"/>
      <c r="R446" s="2"/>
      <c r="S446" s="2"/>
      <c r="T446" s="2"/>
      <c r="U446" s="2"/>
    </row>
    <row r="447" spans="1:21" x14ac:dyDescent="0.55000000000000004">
      <c r="A447" s="1"/>
      <c r="B447" s="1"/>
      <c r="C447" s="1"/>
      <c r="D447" s="1"/>
      <c r="E447" s="1"/>
      <c r="F447" s="1"/>
      <c r="G447" s="2"/>
      <c r="H447" s="2"/>
      <c r="I447" s="2"/>
      <c r="J447" s="2"/>
      <c r="K447" s="2"/>
      <c r="L447" s="2"/>
      <c r="M447" s="2"/>
      <c r="N447" s="2"/>
      <c r="O447" s="2"/>
      <c r="P447" s="2"/>
      <c r="Q447" s="2"/>
      <c r="R447" s="2"/>
      <c r="S447" s="2"/>
      <c r="T447" s="2"/>
      <c r="U447" s="2"/>
    </row>
    <row r="448" spans="1:21" x14ac:dyDescent="0.55000000000000004">
      <c r="A448" s="1"/>
      <c r="B448" s="1"/>
      <c r="C448" s="1"/>
      <c r="D448" s="1"/>
      <c r="E448" s="1"/>
      <c r="F448" s="1"/>
      <c r="G448" s="2"/>
      <c r="H448" s="2"/>
      <c r="I448" s="2"/>
      <c r="J448" s="2"/>
      <c r="K448" s="2"/>
      <c r="L448" s="2"/>
      <c r="M448" s="2"/>
      <c r="N448" s="2"/>
      <c r="O448" s="2"/>
      <c r="P448" s="2"/>
      <c r="Q448" s="2"/>
      <c r="R448" s="2"/>
      <c r="S448" s="2"/>
      <c r="T448" s="2"/>
      <c r="U448" s="2"/>
    </row>
    <row r="449" spans="1:21" x14ac:dyDescent="0.55000000000000004">
      <c r="A449" s="1"/>
      <c r="B449" s="1"/>
      <c r="C449" s="1"/>
      <c r="D449" s="1"/>
      <c r="E449" s="1"/>
      <c r="F449" s="1"/>
      <c r="G449" s="2"/>
      <c r="H449" s="2"/>
      <c r="I449" s="2"/>
      <c r="J449" s="2"/>
      <c r="K449" s="2"/>
      <c r="L449" s="2"/>
      <c r="M449" s="2"/>
      <c r="N449" s="2"/>
      <c r="O449" s="2"/>
      <c r="P449" s="2"/>
      <c r="Q449" s="2"/>
      <c r="R449" s="2"/>
      <c r="S449" s="2"/>
      <c r="T449" s="2"/>
      <c r="U449" s="2"/>
    </row>
    <row r="450" spans="1:21" x14ac:dyDescent="0.55000000000000004">
      <c r="A450" s="1"/>
      <c r="B450" s="1"/>
      <c r="C450" s="1"/>
      <c r="D450" s="1"/>
      <c r="E450" s="1"/>
      <c r="F450" s="1"/>
      <c r="G450" s="2"/>
      <c r="H450" s="2"/>
      <c r="I450" s="2"/>
      <c r="J450" s="2"/>
      <c r="K450" s="2"/>
      <c r="L450" s="2"/>
      <c r="M450" s="2"/>
      <c r="N450" s="2"/>
      <c r="O450" s="2"/>
      <c r="P450" s="2"/>
      <c r="Q450" s="2"/>
      <c r="R450" s="2"/>
      <c r="S450" s="2"/>
      <c r="T450" s="2"/>
      <c r="U450" s="2"/>
    </row>
    <row r="451" spans="1:21" x14ac:dyDescent="0.55000000000000004">
      <c r="A451" s="1"/>
      <c r="B451" s="1"/>
      <c r="C451" s="1"/>
      <c r="D451" s="1"/>
      <c r="E451" s="1"/>
      <c r="F451" s="1"/>
      <c r="G451" s="2"/>
      <c r="H451" s="2"/>
      <c r="I451" s="2"/>
      <c r="J451" s="2"/>
      <c r="K451" s="2"/>
      <c r="L451" s="2"/>
      <c r="M451" s="2"/>
      <c r="N451" s="2"/>
      <c r="O451" s="2"/>
      <c r="P451" s="2"/>
      <c r="Q451" s="2"/>
      <c r="R451" s="2"/>
      <c r="S451" s="2"/>
      <c r="T451" s="2"/>
      <c r="U451" s="2"/>
    </row>
    <row r="452" spans="1:21" x14ac:dyDescent="0.55000000000000004">
      <c r="A452" s="1"/>
      <c r="B452" s="1"/>
      <c r="C452" s="1"/>
      <c r="D452" s="1"/>
      <c r="E452" s="1"/>
      <c r="F452" s="1"/>
      <c r="G452" s="2"/>
      <c r="H452" s="2"/>
      <c r="I452" s="2"/>
      <c r="J452" s="2"/>
      <c r="K452" s="2"/>
      <c r="L452" s="2"/>
      <c r="M452" s="2"/>
      <c r="N452" s="2"/>
      <c r="O452" s="2"/>
      <c r="P452" s="2"/>
      <c r="Q452" s="2"/>
      <c r="R452" s="2"/>
      <c r="S452" s="2"/>
      <c r="T452" s="2"/>
      <c r="U452" s="2"/>
    </row>
    <row r="453" spans="1:21" x14ac:dyDescent="0.55000000000000004">
      <c r="A453" s="1"/>
      <c r="B453" s="1"/>
      <c r="C453" s="1"/>
      <c r="D453" s="1"/>
      <c r="E453" s="1"/>
      <c r="F453" s="1"/>
      <c r="G453" s="2"/>
      <c r="H453" s="2"/>
      <c r="I453" s="2"/>
      <c r="J453" s="2"/>
      <c r="K453" s="2"/>
      <c r="L453" s="2"/>
      <c r="M453" s="2"/>
      <c r="N453" s="2"/>
      <c r="O453" s="2"/>
      <c r="P453" s="2"/>
      <c r="Q453" s="2"/>
      <c r="R453" s="2"/>
      <c r="S453" s="2"/>
      <c r="T453" s="2"/>
      <c r="U453" s="2"/>
    </row>
    <row r="454" spans="1:21" x14ac:dyDescent="0.55000000000000004">
      <c r="A454" s="1"/>
      <c r="B454" s="1"/>
      <c r="C454" s="1"/>
      <c r="D454" s="1"/>
      <c r="E454" s="1"/>
      <c r="F454" s="1"/>
      <c r="G454" s="2"/>
      <c r="H454" s="2"/>
      <c r="I454" s="2"/>
      <c r="J454" s="2"/>
      <c r="K454" s="2"/>
      <c r="L454" s="2"/>
      <c r="M454" s="2"/>
      <c r="N454" s="2"/>
      <c r="O454" s="2"/>
      <c r="P454" s="2"/>
      <c r="Q454" s="2"/>
      <c r="R454" s="2"/>
      <c r="S454" s="2"/>
      <c r="T454" s="2"/>
      <c r="U454" s="2"/>
    </row>
    <row r="455" spans="1:21" x14ac:dyDescent="0.55000000000000004">
      <c r="A455" s="1"/>
      <c r="B455" s="1"/>
      <c r="C455" s="1"/>
      <c r="D455" s="1"/>
      <c r="E455" s="1"/>
      <c r="F455" s="1"/>
      <c r="G455" s="2"/>
      <c r="H455" s="2"/>
      <c r="I455" s="2"/>
      <c r="J455" s="2"/>
      <c r="K455" s="2"/>
      <c r="L455" s="2"/>
      <c r="M455" s="2"/>
      <c r="N455" s="2"/>
      <c r="O455" s="2"/>
      <c r="P455" s="2"/>
      <c r="Q455" s="2"/>
      <c r="R455" s="2"/>
      <c r="S455" s="2"/>
      <c r="T455" s="2"/>
      <c r="U455" s="2"/>
    </row>
    <row r="456" spans="1:21" x14ac:dyDescent="0.55000000000000004">
      <c r="A456" s="1"/>
      <c r="B456" s="1"/>
      <c r="C456" s="1"/>
      <c r="D456" s="1"/>
      <c r="E456" s="1"/>
      <c r="F456" s="1"/>
      <c r="G456" s="2"/>
      <c r="H456" s="2"/>
      <c r="I456" s="2"/>
      <c r="J456" s="2"/>
      <c r="K456" s="2"/>
      <c r="L456" s="2"/>
      <c r="M456" s="2"/>
      <c r="N456" s="2"/>
      <c r="O456" s="2"/>
      <c r="P456" s="2"/>
      <c r="Q456" s="2"/>
      <c r="R456" s="2"/>
      <c r="S456" s="2"/>
      <c r="T456" s="2"/>
      <c r="U456" s="2"/>
    </row>
    <row r="457" spans="1:21" x14ac:dyDescent="0.55000000000000004">
      <c r="A457" s="1"/>
      <c r="B457" s="1"/>
      <c r="C457" s="1"/>
      <c r="D457" s="1"/>
      <c r="E457" s="1"/>
      <c r="F457" s="1"/>
      <c r="G457" s="2"/>
      <c r="H457" s="2"/>
      <c r="I457" s="2"/>
      <c r="J457" s="2"/>
      <c r="K457" s="2"/>
      <c r="L457" s="2"/>
      <c r="M457" s="2"/>
      <c r="N457" s="2"/>
      <c r="O457" s="2"/>
      <c r="P457" s="2"/>
      <c r="Q457" s="2"/>
      <c r="R457" s="2"/>
      <c r="S457" s="2"/>
      <c r="T457" s="2"/>
      <c r="U457" s="2"/>
    </row>
    <row r="458" spans="1:21" x14ac:dyDescent="0.55000000000000004">
      <c r="A458" s="1"/>
      <c r="B458" s="1"/>
      <c r="C458" s="1"/>
      <c r="D458" s="1"/>
      <c r="E458" s="1"/>
      <c r="F458" s="1"/>
      <c r="G458" s="2"/>
      <c r="H458" s="2"/>
      <c r="I458" s="2"/>
      <c r="J458" s="2"/>
      <c r="K458" s="2"/>
      <c r="L458" s="2"/>
      <c r="M458" s="2"/>
      <c r="N458" s="2"/>
      <c r="O458" s="2"/>
      <c r="P458" s="2"/>
      <c r="Q458" s="2"/>
      <c r="R458" s="2"/>
      <c r="S458" s="2"/>
      <c r="T458" s="2"/>
      <c r="U458" s="2"/>
    </row>
    <row r="459" spans="1:21" x14ac:dyDescent="0.55000000000000004">
      <c r="A459" s="1"/>
      <c r="B459" s="1"/>
      <c r="C459" s="1"/>
      <c r="D459" s="1"/>
      <c r="E459" s="1"/>
      <c r="F459" s="1"/>
      <c r="G459" s="2"/>
      <c r="H459" s="2"/>
      <c r="I459" s="2"/>
      <c r="J459" s="2"/>
      <c r="K459" s="2"/>
      <c r="L459" s="2"/>
      <c r="M459" s="2"/>
      <c r="N459" s="2"/>
      <c r="O459" s="2"/>
      <c r="P459" s="2"/>
      <c r="Q459" s="2"/>
      <c r="R459" s="2"/>
      <c r="S459" s="2"/>
      <c r="T459" s="2"/>
      <c r="U459" s="2"/>
    </row>
    <row r="460" spans="1:21" x14ac:dyDescent="0.55000000000000004">
      <c r="A460" s="1"/>
      <c r="B460" s="1"/>
      <c r="C460" s="1"/>
      <c r="D460" s="1"/>
      <c r="E460" s="1"/>
      <c r="F460" s="1"/>
      <c r="G460" s="2"/>
      <c r="H460" s="2"/>
      <c r="I460" s="2"/>
      <c r="J460" s="2"/>
      <c r="K460" s="2"/>
      <c r="L460" s="2"/>
      <c r="M460" s="2"/>
      <c r="N460" s="2"/>
      <c r="O460" s="2"/>
      <c r="P460" s="2"/>
      <c r="Q460" s="2"/>
      <c r="R460" s="2"/>
      <c r="S460" s="2"/>
      <c r="T460" s="2"/>
      <c r="U460" s="2"/>
    </row>
    <row r="461" spans="1:21" x14ac:dyDescent="0.55000000000000004">
      <c r="A461" s="1"/>
      <c r="B461" s="1"/>
      <c r="C461" s="1"/>
      <c r="D461" s="1"/>
      <c r="E461" s="1"/>
      <c r="F461" s="1"/>
      <c r="G461" s="2"/>
      <c r="H461" s="2"/>
      <c r="I461" s="2"/>
      <c r="J461" s="2"/>
      <c r="K461" s="2"/>
      <c r="L461" s="2"/>
      <c r="M461" s="2"/>
      <c r="N461" s="2"/>
      <c r="O461" s="2"/>
      <c r="P461" s="2"/>
      <c r="Q461" s="2"/>
      <c r="R461" s="2"/>
      <c r="S461" s="2"/>
      <c r="T461" s="2"/>
      <c r="U461" s="2"/>
    </row>
    <row r="462" spans="1:21" x14ac:dyDescent="0.55000000000000004">
      <c r="A462" s="1"/>
      <c r="B462" s="1"/>
      <c r="C462" s="1"/>
      <c r="D462" s="1"/>
      <c r="E462" s="1"/>
      <c r="F462" s="1"/>
      <c r="G462" s="2"/>
      <c r="H462" s="2"/>
      <c r="I462" s="2"/>
      <c r="J462" s="2"/>
      <c r="K462" s="2"/>
      <c r="L462" s="2"/>
      <c r="M462" s="2"/>
      <c r="N462" s="2"/>
      <c r="O462" s="2"/>
      <c r="P462" s="2"/>
      <c r="Q462" s="2"/>
      <c r="R462" s="2"/>
      <c r="S462" s="2"/>
      <c r="T462" s="2"/>
      <c r="U462" s="2"/>
    </row>
    <row r="463" spans="1:21" x14ac:dyDescent="0.55000000000000004">
      <c r="A463" s="1"/>
      <c r="B463" s="1"/>
      <c r="C463" s="1"/>
      <c r="D463" s="1"/>
      <c r="E463" s="1"/>
      <c r="F463" s="1"/>
      <c r="G463" s="2"/>
      <c r="H463" s="2"/>
      <c r="I463" s="2"/>
      <c r="J463" s="2"/>
      <c r="K463" s="2"/>
      <c r="L463" s="2"/>
      <c r="M463" s="2"/>
      <c r="N463" s="2"/>
      <c r="O463" s="2"/>
      <c r="P463" s="2"/>
      <c r="Q463" s="2"/>
      <c r="R463" s="2"/>
      <c r="S463" s="2"/>
      <c r="T463" s="2"/>
      <c r="U463" s="2"/>
    </row>
    <row r="464" spans="1:21" x14ac:dyDescent="0.55000000000000004">
      <c r="A464" s="1"/>
      <c r="B464" s="1"/>
      <c r="C464" s="1"/>
      <c r="D464" s="1"/>
      <c r="E464" s="1"/>
      <c r="F464" s="1"/>
      <c r="G464" s="2"/>
      <c r="H464" s="2"/>
      <c r="I464" s="2"/>
      <c r="J464" s="2"/>
      <c r="K464" s="2"/>
      <c r="L464" s="2"/>
      <c r="M464" s="2"/>
      <c r="N464" s="2"/>
      <c r="O464" s="2"/>
      <c r="P464" s="2"/>
      <c r="Q464" s="2"/>
      <c r="R464" s="2"/>
      <c r="S464" s="2"/>
      <c r="T464" s="2"/>
      <c r="U464" s="2"/>
    </row>
    <row r="465" spans="1:21" x14ac:dyDescent="0.55000000000000004">
      <c r="A465" s="1"/>
      <c r="B465" s="1"/>
      <c r="C465" s="1"/>
      <c r="D465" s="1"/>
      <c r="E465" s="1"/>
      <c r="F465" s="1"/>
      <c r="G465" s="2"/>
      <c r="H465" s="2"/>
      <c r="I465" s="2"/>
      <c r="J465" s="2"/>
      <c r="K465" s="2"/>
      <c r="L465" s="2"/>
      <c r="M465" s="2"/>
      <c r="N465" s="2"/>
      <c r="O465" s="2"/>
      <c r="P465" s="2"/>
      <c r="Q465" s="2"/>
      <c r="R465" s="2"/>
      <c r="S465" s="2"/>
      <c r="T465" s="2"/>
      <c r="U465" s="2"/>
    </row>
    <row r="466" spans="1:21" x14ac:dyDescent="0.55000000000000004">
      <c r="A466" s="1"/>
      <c r="B466" s="1"/>
      <c r="C466" s="1"/>
      <c r="D466" s="1"/>
      <c r="E466" s="1"/>
      <c r="F466" s="1"/>
      <c r="G466" s="2"/>
      <c r="H466" s="2"/>
      <c r="I466" s="2"/>
      <c r="J466" s="2"/>
      <c r="K466" s="2"/>
      <c r="L466" s="2"/>
      <c r="M466" s="2"/>
      <c r="N466" s="2"/>
      <c r="O466" s="2"/>
      <c r="P466" s="2"/>
      <c r="Q466" s="2"/>
      <c r="R466" s="2"/>
      <c r="S466" s="2"/>
      <c r="T466" s="2"/>
      <c r="U466" s="2"/>
    </row>
    <row r="467" spans="1:21" x14ac:dyDescent="0.55000000000000004">
      <c r="A467" s="1"/>
      <c r="B467" s="1"/>
      <c r="C467" s="1"/>
      <c r="D467" s="1"/>
      <c r="E467" s="1"/>
      <c r="F467" s="1"/>
      <c r="G467" s="2"/>
      <c r="H467" s="2"/>
      <c r="I467" s="2"/>
      <c r="J467" s="2"/>
      <c r="K467" s="2"/>
      <c r="L467" s="2"/>
      <c r="M467" s="2"/>
      <c r="N467" s="2"/>
      <c r="O467" s="2"/>
      <c r="P467" s="2"/>
      <c r="Q467" s="2"/>
      <c r="R467" s="2"/>
      <c r="S467" s="2"/>
      <c r="T467" s="2"/>
      <c r="U467" s="2"/>
    </row>
    <row r="468" spans="1:21" x14ac:dyDescent="0.55000000000000004">
      <c r="A468" s="1"/>
      <c r="B468" s="1"/>
      <c r="C468" s="1"/>
      <c r="D468" s="1"/>
      <c r="E468" s="1"/>
      <c r="F468" s="1"/>
      <c r="G468" s="2"/>
      <c r="H468" s="2"/>
      <c r="I468" s="2"/>
      <c r="J468" s="2"/>
      <c r="K468" s="2"/>
      <c r="L468" s="2"/>
      <c r="M468" s="2"/>
      <c r="N468" s="2"/>
      <c r="O468" s="2"/>
      <c r="P468" s="2"/>
      <c r="Q468" s="2"/>
      <c r="R468" s="2"/>
      <c r="S468" s="2"/>
      <c r="T468" s="2"/>
      <c r="U468" s="2"/>
    </row>
    <row r="469" spans="1:21" x14ac:dyDescent="0.55000000000000004">
      <c r="A469" s="1"/>
      <c r="B469" s="1"/>
      <c r="C469" s="1"/>
      <c r="D469" s="1"/>
      <c r="E469" s="1"/>
      <c r="F469" s="1"/>
      <c r="G469" s="2"/>
      <c r="H469" s="2"/>
      <c r="I469" s="2"/>
      <c r="J469" s="2"/>
      <c r="K469" s="2"/>
      <c r="L469" s="2"/>
      <c r="M469" s="2"/>
      <c r="N469" s="2"/>
      <c r="O469" s="2"/>
      <c r="P469" s="2"/>
      <c r="Q469" s="2"/>
      <c r="R469" s="2"/>
      <c r="S469" s="2"/>
      <c r="T469" s="2"/>
      <c r="U469" s="2"/>
    </row>
    <row r="470" spans="1:21" x14ac:dyDescent="0.55000000000000004">
      <c r="A470" s="1"/>
      <c r="B470" s="1"/>
      <c r="C470" s="1"/>
      <c r="D470" s="1"/>
      <c r="E470" s="1"/>
      <c r="F470" s="1"/>
      <c r="G470" s="2"/>
      <c r="H470" s="2"/>
      <c r="I470" s="2"/>
      <c r="J470" s="2"/>
      <c r="K470" s="2"/>
      <c r="L470" s="2"/>
      <c r="M470" s="2"/>
      <c r="N470" s="2"/>
      <c r="O470" s="2"/>
      <c r="P470" s="2"/>
      <c r="Q470" s="2"/>
      <c r="R470" s="2"/>
      <c r="S470" s="2"/>
      <c r="T470" s="2"/>
      <c r="U470" s="2"/>
    </row>
    <row r="471" spans="1:21" x14ac:dyDescent="0.55000000000000004">
      <c r="A471" s="1"/>
      <c r="B471" s="1"/>
      <c r="C471" s="1"/>
      <c r="D471" s="1"/>
      <c r="E471" s="1"/>
      <c r="F471" s="1"/>
      <c r="G471" s="2"/>
      <c r="H471" s="2"/>
      <c r="I471" s="2"/>
      <c r="J471" s="2"/>
      <c r="K471" s="2"/>
      <c r="L471" s="2"/>
      <c r="M471" s="2"/>
      <c r="N471" s="2"/>
      <c r="O471" s="2"/>
      <c r="P471" s="2"/>
      <c r="Q471" s="2"/>
      <c r="R471" s="2"/>
      <c r="S471" s="2"/>
      <c r="T471" s="2"/>
      <c r="U471" s="2"/>
    </row>
    <row r="472" spans="1:21" x14ac:dyDescent="0.55000000000000004">
      <c r="A472" s="1"/>
      <c r="B472" s="1"/>
      <c r="C472" s="1"/>
      <c r="D472" s="1"/>
      <c r="E472" s="1"/>
      <c r="F472" s="1"/>
      <c r="G472" s="2"/>
      <c r="H472" s="2"/>
      <c r="I472" s="2"/>
      <c r="J472" s="2"/>
      <c r="K472" s="2"/>
      <c r="L472" s="2"/>
      <c r="M472" s="2"/>
      <c r="N472" s="2"/>
      <c r="O472" s="2"/>
      <c r="P472" s="2"/>
      <c r="Q472" s="2"/>
      <c r="R472" s="2"/>
      <c r="S472" s="2"/>
      <c r="T472" s="2"/>
      <c r="U472" s="2"/>
    </row>
    <row r="473" spans="1:21" x14ac:dyDescent="0.55000000000000004">
      <c r="A473" s="1"/>
      <c r="B473" s="1"/>
      <c r="C473" s="1"/>
      <c r="D473" s="1"/>
      <c r="E473" s="1"/>
      <c r="F473" s="1"/>
      <c r="G473" s="2"/>
      <c r="H473" s="2"/>
      <c r="I473" s="2"/>
      <c r="J473" s="2"/>
      <c r="K473" s="2"/>
      <c r="L473" s="2"/>
      <c r="M473" s="2"/>
      <c r="N473" s="2"/>
      <c r="O473" s="2"/>
      <c r="P473" s="2"/>
      <c r="Q473" s="2"/>
      <c r="R473" s="2"/>
      <c r="S473" s="2"/>
      <c r="T473" s="2"/>
      <c r="U473" s="2"/>
    </row>
    <row r="474" spans="1:21" x14ac:dyDescent="0.55000000000000004">
      <c r="A474" s="1"/>
      <c r="B474" s="1"/>
      <c r="C474" s="1"/>
      <c r="D474" s="1"/>
      <c r="E474" s="1"/>
      <c r="F474" s="1"/>
      <c r="G474" s="2"/>
      <c r="H474" s="2"/>
      <c r="I474" s="2"/>
      <c r="J474" s="2"/>
      <c r="K474" s="2"/>
      <c r="L474" s="2"/>
      <c r="M474" s="2"/>
      <c r="N474" s="2"/>
      <c r="O474" s="2"/>
      <c r="P474" s="2"/>
      <c r="Q474" s="2"/>
      <c r="R474" s="2"/>
      <c r="S474" s="2"/>
      <c r="T474" s="2"/>
      <c r="U474" s="2"/>
    </row>
    <row r="475" spans="1:21" x14ac:dyDescent="0.55000000000000004">
      <c r="A475" s="1"/>
      <c r="B475" s="1"/>
      <c r="C475" s="1"/>
      <c r="D475" s="1"/>
      <c r="E475" s="1"/>
      <c r="F475" s="1"/>
      <c r="G475" s="2"/>
      <c r="H475" s="2"/>
      <c r="I475" s="2"/>
      <c r="J475" s="2"/>
      <c r="K475" s="2"/>
      <c r="L475" s="2"/>
      <c r="M475" s="2"/>
      <c r="N475" s="2"/>
      <c r="O475" s="2"/>
      <c r="P475" s="2"/>
      <c r="Q475" s="2"/>
      <c r="R475" s="2"/>
      <c r="S475" s="2"/>
      <c r="T475" s="2"/>
      <c r="U475" s="2"/>
    </row>
    <row r="476" spans="1:21" x14ac:dyDescent="0.55000000000000004">
      <c r="A476" s="1"/>
      <c r="B476" s="1"/>
      <c r="C476" s="1"/>
      <c r="D476" s="1"/>
      <c r="E476" s="1"/>
      <c r="F476" s="1"/>
      <c r="G476" s="2"/>
      <c r="H476" s="2"/>
      <c r="I476" s="2"/>
      <c r="J476" s="2"/>
      <c r="K476" s="2"/>
      <c r="L476" s="2"/>
      <c r="M476" s="2"/>
      <c r="N476" s="2"/>
      <c r="O476" s="2"/>
      <c r="P476" s="2"/>
      <c r="Q476" s="2"/>
      <c r="R476" s="2"/>
      <c r="S476" s="2"/>
      <c r="T476" s="2"/>
      <c r="U476" s="2"/>
    </row>
    <row r="477" spans="1:21" x14ac:dyDescent="0.55000000000000004">
      <c r="A477" s="1"/>
      <c r="B477" s="1"/>
      <c r="C477" s="1"/>
      <c r="D477" s="1"/>
      <c r="E477" s="1"/>
      <c r="F477" s="1"/>
      <c r="G477" s="2"/>
      <c r="H477" s="2"/>
      <c r="I477" s="2"/>
      <c r="J477" s="2"/>
      <c r="K477" s="2"/>
      <c r="L477" s="2"/>
      <c r="M477" s="2"/>
      <c r="N477" s="2"/>
      <c r="O477" s="2"/>
      <c r="P477" s="2"/>
      <c r="Q477" s="2"/>
      <c r="R477" s="2"/>
      <c r="S477" s="2"/>
      <c r="T477" s="2"/>
      <c r="U477" s="2"/>
    </row>
    <row r="478" spans="1:21" x14ac:dyDescent="0.55000000000000004">
      <c r="A478" s="1"/>
      <c r="B478" s="1"/>
      <c r="C478" s="1"/>
      <c r="D478" s="1"/>
      <c r="E478" s="1"/>
      <c r="F478" s="1"/>
      <c r="G478" s="2"/>
      <c r="H478" s="2"/>
      <c r="I478" s="2"/>
      <c r="J478" s="2"/>
      <c r="K478" s="2"/>
      <c r="L478" s="2"/>
      <c r="M478" s="2"/>
      <c r="N478" s="2"/>
      <c r="O478" s="2"/>
      <c r="P478" s="2"/>
      <c r="Q478" s="2"/>
      <c r="R478" s="2"/>
      <c r="S478" s="2"/>
      <c r="T478" s="2"/>
      <c r="U478" s="2"/>
    </row>
    <row r="479" spans="1:21" x14ac:dyDescent="0.55000000000000004">
      <c r="A479" s="1"/>
      <c r="B479" s="1"/>
      <c r="C479" s="1"/>
      <c r="D479" s="1"/>
      <c r="E479" s="1"/>
      <c r="F479" s="1"/>
      <c r="G479" s="2"/>
      <c r="H479" s="2"/>
      <c r="I479" s="2"/>
      <c r="J479" s="2"/>
      <c r="K479" s="2"/>
      <c r="L479" s="2"/>
      <c r="M479" s="2"/>
      <c r="N479" s="2"/>
      <c r="O479" s="2"/>
      <c r="P479" s="2"/>
      <c r="Q479" s="2"/>
      <c r="R479" s="2"/>
      <c r="S479" s="2"/>
      <c r="T479" s="2"/>
      <c r="U479" s="2"/>
    </row>
    <row r="480" spans="1:21" x14ac:dyDescent="0.55000000000000004">
      <c r="A480" s="1"/>
      <c r="B480" s="1"/>
      <c r="C480" s="1"/>
      <c r="D480" s="1"/>
      <c r="E480" s="1"/>
      <c r="F480" s="1"/>
      <c r="G480" s="2"/>
      <c r="H480" s="2"/>
      <c r="I480" s="2"/>
      <c r="J480" s="2"/>
      <c r="K480" s="2"/>
      <c r="L480" s="2"/>
      <c r="M480" s="2"/>
      <c r="N480" s="2"/>
      <c r="O480" s="2"/>
      <c r="P480" s="2"/>
      <c r="Q480" s="2"/>
      <c r="R480" s="2"/>
      <c r="S480" s="2"/>
      <c r="T480" s="2"/>
      <c r="U480" s="2"/>
    </row>
    <row r="481" spans="1:21" x14ac:dyDescent="0.55000000000000004">
      <c r="A481" s="1"/>
      <c r="B481" s="1"/>
      <c r="C481" s="1"/>
      <c r="D481" s="1"/>
      <c r="E481" s="1"/>
      <c r="F481" s="1"/>
      <c r="G481" s="2"/>
      <c r="H481" s="2"/>
      <c r="I481" s="2"/>
      <c r="J481" s="2"/>
      <c r="K481" s="2"/>
      <c r="L481" s="2"/>
      <c r="M481" s="2"/>
      <c r="N481" s="2"/>
      <c r="O481" s="2"/>
      <c r="P481" s="2"/>
      <c r="Q481" s="2"/>
      <c r="R481" s="2"/>
      <c r="S481" s="2"/>
      <c r="T481" s="2"/>
      <c r="U481" s="2"/>
    </row>
    <row r="482" spans="1:21" x14ac:dyDescent="0.55000000000000004">
      <c r="A482" s="1"/>
      <c r="B482" s="1"/>
      <c r="C482" s="1"/>
      <c r="D482" s="1"/>
      <c r="E482" s="1"/>
      <c r="F482" s="1"/>
      <c r="G482" s="2"/>
      <c r="H482" s="2"/>
      <c r="I482" s="2"/>
      <c r="J482" s="2"/>
      <c r="K482" s="2"/>
      <c r="L482" s="2"/>
      <c r="M482" s="2"/>
      <c r="N482" s="2"/>
      <c r="O482" s="2"/>
      <c r="P482" s="2"/>
      <c r="Q482" s="2"/>
      <c r="R482" s="2"/>
      <c r="S482" s="2"/>
      <c r="T482" s="2"/>
      <c r="U482" s="2"/>
    </row>
    <row r="483" spans="1:21" x14ac:dyDescent="0.55000000000000004">
      <c r="A483" s="1"/>
      <c r="B483" s="1"/>
      <c r="C483" s="1"/>
      <c r="D483" s="1"/>
      <c r="E483" s="1"/>
      <c r="F483" s="1"/>
      <c r="G483" s="2"/>
      <c r="H483" s="2"/>
      <c r="I483" s="2"/>
      <c r="J483" s="2"/>
      <c r="K483" s="2"/>
      <c r="L483" s="2"/>
      <c r="M483" s="2"/>
      <c r="N483" s="2"/>
      <c r="O483" s="2"/>
      <c r="P483" s="2"/>
      <c r="Q483" s="2"/>
      <c r="R483" s="2"/>
      <c r="S483" s="2"/>
      <c r="T483" s="2"/>
      <c r="U483" s="2"/>
    </row>
    <row r="484" spans="1:21" x14ac:dyDescent="0.55000000000000004">
      <c r="A484" s="1"/>
      <c r="B484" s="1"/>
      <c r="C484" s="1"/>
      <c r="D484" s="1"/>
      <c r="E484" s="1"/>
      <c r="F484" s="1"/>
      <c r="G484" s="2"/>
      <c r="H484" s="2"/>
      <c r="I484" s="2"/>
      <c r="J484" s="2"/>
      <c r="K484" s="2"/>
      <c r="L484" s="2"/>
      <c r="M484" s="2"/>
      <c r="N484" s="2"/>
      <c r="O484" s="2"/>
      <c r="P484" s="2"/>
      <c r="Q484" s="2"/>
      <c r="R484" s="2"/>
      <c r="S484" s="2"/>
      <c r="T484" s="2"/>
      <c r="U484" s="2"/>
    </row>
    <row r="485" spans="1:21" x14ac:dyDescent="0.55000000000000004">
      <c r="A485" s="1"/>
      <c r="B485" s="1"/>
      <c r="C485" s="1"/>
      <c r="D485" s="1"/>
      <c r="E485" s="1"/>
      <c r="F485" s="1"/>
      <c r="G485" s="2"/>
      <c r="H485" s="2"/>
      <c r="I485" s="2"/>
      <c r="J485" s="2"/>
      <c r="K485" s="2"/>
      <c r="L485" s="2"/>
      <c r="M485" s="2"/>
      <c r="N485" s="2"/>
      <c r="O485" s="2"/>
      <c r="P485" s="2"/>
      <c r="Q485" s="2"/>
      <c r="R485" s="2"/>
      <c r="S485" s="2"/>
      <c r="T485" s="2"/>
      <c r="U485" s="2"/>
    </row>
    <row r="486" spans="1:21" x14ac:dyDescent="0.55000000000000004">
      <c r="A486" s="1"/>
      <c r="B486" s="1"/>
      <c r="C486" s="1"/>
      <c r="D486" s="1"/>
      <c r="E486" s="1"/>
      <c r="F486" s="1"/>
      <c r="G486" s="2"/>
      <c r="H486" s="2"/>
      <c r="I486" s="2"/>
      <c r="J486" s="2"/>
      <c r="K486" s="2"/>
      <c r="L486" s="2"/>
      <c r="M486" s="2"/>
      <c r="N486" s="2"/>
      <c r="O486" s="2"/>
      <c r="P486" s="2"/>
      <c r="Q486" s="2"/>
      <c r="R486" s="2"/>
      <c r="S486" s="2"/>
      <c r="T486" s="2"/>
      <c r="U486" s="2"/>
    </row>
    <row r="487" spans="1:21" x14ac:dyDescent="0.55000000000000004">
      <c r="A487" s="1"/>
      <c r="B487" s="1"/>
      <c r="C487" s="1"/>
      <c r="D487" s="1"/>
      <c r="E487" s="1"/>
      <c r="F487" s="1"/>
      <c r="G487" s="2"/>
      <c r="H487" s="2"/>
      <c r="I487" s="2"/>
      <c r="J487" s="2"/>
      <c r="K487" s="2"/>
      <c r="L487" s="2"/>
      <c r="M487" s="2"/>
      <c r="N487" s="2"/>
      <c r="O487" s="2"/>
      <c r="P487" s="2"/>
      <c r="Q487" s="2"/>
      <c r="R487" s="2"/>
      <c r="S487" s="2"/>
      <c r="T487" s="2"/>
      <c r="U487" s="2"/>
    </row>
    <row r="488" spans="1:21" x14ac:dyDescent="0.55000000000000004">
      <c r="A488" s="1"/>
      <c r="B488" s="1"/>
      <c r="C488" s="1"/>
      <c r="D488" s="1"/>
      <c r="E488" s="1"/>
      <c r="F488" s="1"/>
      <c r="G488" s="2"/>
      <c r="H488" s="2"/>
      <c r="I488" s="2"/>
      <c r="J488" s="2"/>
      <c r="K488" s="2"/>
      <c r="L488" s="2"/>
      <c r="M488" s="2"/>
      <c r="N488" s="2"/>
      <c r="O488" s="2"/>
      <c r="P488" s="2"/>
      <c r="Q488" s="2"/>
      <c r="R488" s="2"/>
      <c r="S488" s="2"/>
      <c r="T488" s="2"/>
      <c r="U488" s="2"/>
    </row>
    <row r="489" spans="1:21" x14ac:dyDescent="0.55000000000000004">
      <c r="A489" s="1"/>
      <c r="B489" s="1"/>
      <c r="C489" s="1"/>
      <c r="D489" s="1"/>
      <c r="E489" s="1"/>
      <c r="F489" s="1"/>
      <c r="G489" s="2"/>
      <c r="H489" s="2"/>
      <c r="I489" s="2"/>
      <c r="J489" s="2"/>
      <c r="K489" s="2"/>
      <c r="L489" s="2"/>
      <c r="M489" s="2"/>
      <c r="N489" s="2"/>
      <c r="O489" s="2"/>
      <c r="P489" s="2"/>
      <c r="Q489" s="2"/>
      <c r="R489" s="2"/>
      <c r="S489" s="2"/>
      <c r="T489" s="2"/>
      <c r="U489" s="2"/>
    </row>
    <row r="490" spans="1:21" x14ac:dyDescent="0.55000000000000004">
      <c r="A490" s="1"/>
      <c r="B490" s="1"/>
      <c r="C490" s="1"/>
      <c r="D490" s="1"/>
      <c r="E490" s="1"/>
      <c r="F490" s="1"/>
      <c r="G490" s="2"/>
      <c r="H490" s="2"/>
      <c r="I490" s="2"/>
      <c r="J490" s="2"/>
      <c r="K490" s="2"/>
      <c r="L490" s="2"/>
      <c r="M490" s="2"/>
      <c r="N490" s="2"/>
      <c r="O490" s="2"/>
      <c r="P490" s="2"/>
      <c r="Q490" s="2"/>
      <c r="R490" s="2"/>
      <c r="S490" s="2"/>
      <c r="T490" s="2"/>
      <c r="U490" s="2"/>
    </row>
    <row r="491" spans="1:21" x14ac:dyDescent="0.55000000000000004">
      <c r="A491" s="1"/>
      <c r="B491" s="1"/>
      <c r="C491" s="1"/>
      <c r="D491" s="1"/>
      <c r="E491" s="1"/>
      <c r="F491" s="1"/>
      <c r="G491" s="2"/>
      <c r="H491" s="2"/>
      <c r="I491" s="2"/>
      <c r="J491" s="2"/>
      <c r="K491" s="2"/>
      <c r="L491" s="2"/>
      <c r="M491" s="2"/>
      <c r="N491" s="2"/>
      <c r="O491" s="2"/>
      <c r="P491" s="2"/>
      <c r="Q491" s="2"/>
      <c r="R491" s="2"/>
      <c r="S491" s="2"/>
      <c r="T491" s="2"/>
      <c r="U491" s="2"/>
    </row>
    <row r="492" spans="1:21" x14ac:dyDescent="0.55000000000000004">
      <c r="A492" s="1"/>
      <c r="B492" s="1"/>
      <c r="C492" s="1"/>
      <c r="D492" s="1"/>
      <c r="E492" s="1"/>
      <c r="F492" s="1"/>
      <c r="G492" s="2"/>
      <c r="H492" s="2"/>
      <c r="I492" s="2"/>
      <c r="J492" s="2"/>
      <c r="K492" s="2"/>
      <c r="L492" s="2"/>
      <c r="M492" s="2"/>
      <c r="N492" s="2"/>
      <c r="O492" s="2"/>
      <c r="P492" s="2"/>
      <c r="Q492" s="2"/>
      <c r="R492" s="2"/>
      <c r="S492" s="2"/>
      <c r="T492" s="2"/>
      <c r="U492" s="2"/>
    </row>
    <row r="493" spans="1:21" x14ac:dyDescent="0.55000000000000004">
      <c r="A493" s="1"/>
      <c r="B493" s="1"/>
      <c r="C493" s="1"/>
      <c r="D493" s="1"/>
      <c r="E493" s="1"/>
      <c r="F493" s="1"/>
      <c r="G493" s="2"/>
      <c r="H493" s="2"/>
      <c r="I493" s="2"/>
      <c r="J493" s="2"/>
      <c r="K493" s="2"/>
      <c r="L493" s="2"/>
      <c r="M493" s="2"/>
      <c r="N493" s="2"/>
      <c r="O493" s="2"/>
      <c r="P493" s="2"/>
      <c r="Q493" s="2"/>
      <c r="R493" s="2"/>
      <c r="S493" s="2"/>
      <c r="T493" s="2"/>
      <c r="U493" s="2"/>
    </row>
    <row r="494" spans="1:21" x14ac:dyDescent="0.55000000000000004">
      <c r="A494" s="1"/>
      <c r="B494" s="1"/>
      <c r="C494" s="1"/>
      <c r="D494" s="1"/>
      <c r="E494" s="1"/>
      <c r="F494" s="1"/>
      <c r="G494" s="2"/>
      <c r="H494" s="2"/>
      <c r="I494" s="2"/>
      <c r="J494" s="2"/>
      <c r="K494" s="2"/>
      <c r="L494" s="2"/>
      <c r="M494" s="2"/>
      <c r="N494" s="2"/>
      <c r="O494" s="2"/>
      <c r="P494" s="2"/>
      <c r="Q494" s="2"/>
      <c r="R494" s="2"/>
      <c r="S494" s="2"/>
      <c r="T494" s="2"/>
      <c r="U494" s="2"/>
    </row>
    <row r="495" spans="1:21" x14ac:dyDescent="0.55000000000000004">
      <c r="A495" s="1"/>
      <c r="B495" s="1"/>
      <c r="C495" s="1"/>
      <c r="D495" s="1"/>
      <c r="E495" s="1"/>
      <c r="F495" s="1"/>
      <c r="G495" s="2"/>
      <c r="H495" s="2"/>
      <c r="I495" s="2"/>
      <c r="J495" s="2"/>
      <c r="K495" s="2"/>
      <c r="L495" s="2"/>
      <c r="M495" s="2"/>
      <c r="N495" s="2"/>
      <c r="O495" s="2"/>
      <c r="P495" s="2"/>
      <c r="Q495" s="2"/>
      <c r="R495" s="2"/>
      <c r="S495" s="2"/>
      <c r="T495" s="2"/>
      <c r="U495" s="2"/>
    </row>
    <row r="496" spans="1:21" x14ac:dyDescent="0.55000000000000004">
      <c r="A496" s="1"/>
      <c r="B496" s="1"/>
      <c r="C496" s="1"/>
      <c r="D496" s="1"/>
      <c r="E496" s="1"/>
      <c r="F496" s="1"/>
      <c r="G496" s="2"/>
      <c r="H496" s="2"/>
      <c r="I496" s="2"/>
      <c r="J496" s="2"/>
      <c r="K496" s="2"/>
      <c r="L496" s="2"/>
      <c r="M496" s="2"/>
      <c r="N496" s="2"/>
      <c r="O496" s="2"/>
      <c r="P496" s="2"/>
      <c r="Q496" s="2"/>
      <c r="R496" s="2"/>
      <c r="S496" s="2"/>
      <c r="T496" s="2"/>
      <c r="U496" s="2"/>
    </row>
    <row r="497" spans="1:21" x14ac:dyDescent="0.55000000000000004">
      <c r="A497" s="1"/>
      <c r="B497" s="1"/>
      <c r="C497" s="1"/>
      <c r="D497" s="1"/>
      <c r="E497" s="1"/>
      <c r="F497" s="1"/>
      <c r="G497" s="2"/>
      <c r="H497" s="2"/>
      <c r="I497" s="2"/>
      <c r="J497" s="2"/>
      <c r="K497" s="2"/>
      <c r="L497" s="2"/>
      <c r="M497" s="2"/>
      <c r="N497" s="2"/>
      <c r="O497" s="2"/>
      <c r="P497" s="2"/>
      <c r="Q497" s="2"/>
      <c r="R497" s="2"/>
      <c r="S497" s="2"/>
      <c r="T497" s="2"/>
      <c r="U497" s="2"/>
    </row>
    <row r="498" spans="1:21" x14ac:dyDescent="0.55000000000000004">
      <c r="A498" s="1"/>
      <c r="B498" s="1"/>
      <c r="C498" s="1"/>
      <c r="D498" s="1"/>
      <c r="E498" s="1"/>
      <c r="F498" s="1"/>
      <c r="G498" s="2"/>
      <c r="H498" s="2"/>
      <c r="I498" s="2"/>
      <c r="J498" s="2"/>
      <c r="K498" s="2"/>
      <c r="L498" s="2"/>
      <c r="M498" s="2"/>
      <c r="N498" s="2"/>
      <c r="O498" s="2"/>
      <c r="P498" s="2"/>
      <c r="Q498" s="2"/>
      <c r="R498" s="2"/>
      <c r="S498" s="2"/>
      <c r="T498" s="2"/>
      <c r="U498" s="2"/>
    </row>
    <row r="499" spans="1:21" x14ac:dyDescent="0.55000000000000004">
      <c r="A499" s="1"/>
      <c r="B499" s="1"/>
      <c r="C499" s="1"/>
      <c r="D499" s="1"/>
      <c r="E499" s="1"/>
      <c r="F499" s="1"/>
      <c r="G499" s="2"/>
      <c r="H499" s="2"/>
      <c r="I499" s="2"/>
      <c r="J499" s="2"/>
      <c r="K499" s="2"/>
      <c r="L499" s="2"/>
      <c r="M499" s="2"/>
      <c r="N499" s="2"/>
      <c r="O499" s="2"/>
      <c r="P499" s="2"/>
      <c r="Q499" s="2"/>
      <c r="R499" s="2"/>
      <c r="S499" s="2"/>
      <c r="T499" s="2"/>
      <c r="U499" s="2"/>
    </row>
    <row r="500" spans="1:21" x14ac:dyDescent="0.55000000000000004">
      <c r="A500" s="1"/>
      <c r="B500" s="1"/>
      <c r="C500" s="1"/>
      <c r="D500" s="1"/>
      <c r="E500" s="1"/>
      <c r="F500" s="1"/>
      <c r="G500" s="2"/>
      <c r="H500" s="2"/>
      <c r="I500" s="2"/>
      <c r="J500" s="2"/>
      <c r="K500" s="2"/>
      <c r="L500" s="2"/>
      <c r="M500" s="2"/>
      <c r="N500" s="2"/>
      <c r="O500" s="2"/>
      <c r="P500" s="2"/>
      <c r="Q500" s="2"/>
      <c r="R500" s="2"/>
      <c r="S500" s="2"/>
      <c r="T500" s="2"/>
      <c r="U500" s="2"/>
    </row>
    <row r="501" spans="1:21" x14ac:dyDescent="0.55000000000000004">
      <c r="A501" s="1"/>
      <c r="B501" s="1"/>
      <c r="C501" s="1"/>
      <c r="D501" s="1"/>
      <c r="E501" s="1"/>
      <c r="F501" s="1"/>
      <c r="G501" s="2"/>
      <c r="H501" s="2"/>
      <c r="I501" s="2"/>
      <c r="J501" s="2"/>
      <c r="K501" s="2"/>
      <c r="L501" s="2"/>
      <c r="M501" s="2"/>
      <c r="N501" s="2"/>
      <c r="O501" s="2"/>
      <c r="P501" s="2"/>
      <c r="Q501" s="2"/>
      <c r="R501" s="2"/>
      <c r="S501" s="2"/>
      <c r="T501" s="2"/>
      <c r="U501" s="2"/>
    </row>
    <row r="502" spans="1:21" x14ac:dyDescent="0.55000000000000004">
      <c r="A502" s="1"/>
      <c r="B502" s="1"/>
      <c r="C502" s="1"/>
      <c r="D502" s="1"/>
      <c r="E502" s="1"/>
      <c r="F502" s="1"/>
      <c r="G502" s="2"/>
      <c r="H502" s="2"/>
      <c r="I502" s="2"/>
      <c r="J502" s="2"/>
      <c r="K502" s="2"/>
      <c r="L502" s="2"/>
      <c r="M502" s="2"/>
      <c r="N502" s="2"/>
      <c r="O502" s="2"/>
      <c r="P502" s="2"/>
      <c r="Q502" s="2"/>
      <c r="R502" s="2"/>
      <c r="S502" s="2"/>
      <c r="T502" s="2"/>
      <c r="U502" s="2"/>
    </row>
    <row r="503" spans="1:21" x14ac:dyDescent="0.55000000000000004">
      <c r="A503" s="1"/>
      <c r="B503" s="1"/>
      <c r="C503" s="1"/>
      <c r="D503" s="1"/>
      <c r="E503" s="1"/>
      <c r="F503" s="1"/>
      <c r="G503" s="2"/>
      <c r="H503" s="2"/>
      <c r="I503" s="2"/>
      <c r="J503" s="2"/>
      <c r="K503" s="2"/>
      <c r="L503" s="2"/>
      <c r="M503" s="2"/>
      <c r="N503" s="2"/>
      <c r="O503" s="2"/>
      <c r="P503" s="2"/>
      <c r="Q503" s="2"/>
      <c r="R503" s="2"/>
      <c r="S503" s="2"/>
      <c r="T503" s="2"/>
      <c r="U503" s="2"/>
    </row>
    <row r="504" spans="1:21" x14ac:dyDescent="0.55000000000000004">
      <c r="A504" s="1"/>
      <c r="B504" s="1"/>
      <c r="C504" s="1"/>
      <c r="D504" s="1"/>
      <c r="E504" s="1"/>
      <c r="F504" s="1"/>
      <c r="G504" s="2"/>
      <c r="H504" s="2"/>
      <c r="I504" s="2"/>
      <c r="J504" s="2"/>
      <c r="K504" s="2"/>
      <c r="L504" s="2"/>
      <c r="M504" s="2"/>
      <c r="N504" s="2"/>
      <c r="O504" s="2"/>
      <c r="P504" s="2"/>
      <c r="Q504" s="2"/>
      <c r="R504" s="2"/>
      <c r="S504" s="2"/>
      <c r="T504" s="2"/>
      <c r="U504" s="2"/>
    </row>
    <row r="505" spans="1:21" x14ac:dyDescent="0.55000000000000004">
      <c r="A505" s="1"/>
      <c r="B505" s="1"/>
      <c r="C505" s="1"/>
      <c r="D505" s="1"/>
      <c r="E505" s="1"/>
      <c r="F505" s="1"/>
      <c r="G505" s="2"/>
      <c r="H505" s="2"/>
      <c r="I505" s="2"/>
      <c r="J505" s="2"/>
      <c r="K505" s="2"/>
      <c r="L505" s="2"/>
      <c r="M505" s="2"/>
      <c r="N505" s="2"/>
      <c r="O505" s="2"/>
      <c r="P505" s="2"/>
      <c r="Q505" s="2"/>
      <c r="R505" s="2"/>
      <c r="S505" s="2"/>
      <c r="T505" s="2"/>
      <c r="U505" s="2"/>
    </row>
    <row r="506" spans="1:21" x14ac:dyDescent="0.55000000000000004">
      <c r="A506" s="1"/>
      <c r="B506" s="1"/>
      <c r="C506" s="1"/>
      <c r="D506" s="1"/>
      <c r="E506" s="1"/>
      <c r="F506" s="1"/>
      <c r="G506" s="2"/>
      <c r="H506" s="2"/>
      <c r="I506" s="2"/>
      <c r="J506" s="2"/>
      <c r="K506" s="2"/>
      <c r="L506" s="2"/>
      <c r="M506" s="2"/>
      <c r="N506" s="2"/>
      <c r="O506" s="2"/>
      <c r="P506" s="2"/>
      <c r="Q506" s="2"/>
      <c r="R506" s="2"/>
      <c r="S506" s="2"/>
      <c r="T506" s="2"/>
      <c r="U506" s="2"/>
    </row>
    <row r="507" spans="1:21" x14ac:dyDescent="0.55000000000000004">
      <c r="A507" s="1"/>
      <c r="B507" s="1"/>
      <c r="C507" s="1"/>
      <c r="D507" s="1"/>
      <c r="E507" s="1"/>
      <c r="F507" s="1"/>
      <c r="G507" s="2"/>
      <c r="H507" s="2"/>
      <c r="I507" s="2"/>
      <c r="J507" s="2"/>
      <c r="K507" s="2"/>
      <c r="L507" s="2"/>
      <c r="M507" s="2"/>
      <c r="N507" s="2"/>
      <c r="O507" s="2"/>
      <c r="P507" s="2"/>
      <c r="Q507" s="2"/>
      <c r="R507" s="2"/>
      <c r="S507" s="2"/>
      <c r="T507" s="2"/>
      <c r="U507" s="2"/>
    </row>
    <row r="508" spans="1:21" x14ac:dyDescent="0.55000000000000004">
      <c r="A508" s="1"/>
      <c r="B508" s="1"/>
      <c r="C508" s="1"/>
      <c r="D508" s="1"/>
      <c r="E508" s="1"/>
      <c r="F508" s="1"/>
      <c r="G508" s="2"/>
      <c r="H508" s="2"/>
      <c r="I508" s="2"/>
      <c r="J508" s="2"/>
      <c r="K508" s="2"/>
      <c r="L508" s="2"/>
      <c r="M508" s="2"/>
      <c r="N508" s="2"/>
      <c r="O508" s="2"/>
      <c r="P508" s="2"/>
      <c r="Q508" s="2"/>
      <c r="R508" s="2"/>
      <c r="S508" s="2"/>
      <c r="T508" s="2"/>
      <c r="U508" s="2"/>
    </row>
    <row r="509" spans="1:21" x14ac:dyDescent="0.55000000000000004">
      <c r="A509" s="1"/>
      <c r="B509" s="1"/>
      <c r="C509" s="1"/>
      <c r="D509" s="1"/>
      <c r="E509" s="1"/>
      <c r="F509" s="1"/>
      <c r="G509" s="2"/>
      <c r="H509" s="2"/>
      <c r="I509" s="2"/>
      <c r="J509" s="2"/>
      <c r="K509" s="2"/>
      <c r="L509" s="2"/>
      <c r="M509" s="2"/>
      <c r="N509" s="2"/>
      <c r="O509" s="2"/>
      <c r="P509" s="2"/>
      <c r="Q509" s="2"/>
      <c r="R509" s="2"/>
      <c r="S509" s="2"/>
      <c r="T509" s="2"/>
      <c r="U509" s="2"/>
    </row>
    <row r="510" spans="1:21" x14ac:dyDescent="0.55000000000000004">
      <c r="A510" s="1"/>
      <c r="B510" s="1"/>
      <c r="C510" s="1"/>
      <c r="D510" s="1"/>
      <c r="E510" s="1"/>
      <c r="F510" s="1"/>
      <c r="G510" s="2"/>
      <c r="H510" s="2"/>
      <c r="I510" s="2"/>
      <c r="J510" s="2"/>
      <c r="K510" s="2"/>
      <c r="L510" s="2"/>
      <c r="M510" s="2"/>
      <c r="N510" s="2"/>
      <c r="O510" s="2"/>
      <c r="P510" s="2"/>
      <c r="Q510" s="2"/>
      <c r="R510" s="2"/>
      <c r="S510" s="2"/>
      <c r="T510" s="2"/>
      <c r="U510" s="2"/>
    </row>
    <row r="511" spans="1:21" x14ac:dyDescent="0.55000000000000004">
      <c r="A511" s="1"/>
      <c r="B511" s="1"/>
      <c r="C511" s="1"/>
      <c r="D511" s="1"/>
      <c r="E511" s="1"/>
      <c r="F511" s="1"/>
      <c r="G511" s="2"/>
      <c r="H511" s="2"/>
      <c r="I511" s="2"/>
      <c r="J511" s="2"/>
      <c r="K511" s="2"/>
      <c r="L511" s="2"/>
      <c r="M511" s="2"/>
      <c r="N511" s="2"/>
      <c r="O511" s="2"/>
      <c r="P511" s="2"/>
      <c r="Q511" s="2"/>
      <c r="R511" s="2"/>
      <c r="S511" s="2"/>
      <c r="T511" s="2"/>
      <c r="U511" s="2"/>
    </row>
    <row r="512" spans="1:21" x14ac:dyDescent="0.55000000000000004">
      <c r="A512" s="1"/>
      <c r="B512" s="1"/>
      <c r="C512" s="1"/>
      <c r="D512" s="1"/>
      <c r="E512" s="1"/>
      <c r="F512" s="1"/>
      <c r="G512" s="2"/>
      <c r="H512" s="2"/>
      <c r="I512" s="2"/>
      <c r="J512" s="2"/>
      <c r="K512" s="2"/>
      <c r="L512" s="2"/>
      <c r="M512" s="2"/>
      <c r="N512" s="2"/>
      <c r="O512" s="2"/>
      <c r="P512" s="2"/>
      <c r="Q512" s="2"/>
      <c r="R512" s="2"/>
      <c r="S512" s="2"/>
      <c r="T512" s="2"/>
      <c r="U512" s="2"/>
    </row>
    <row r="513" spans="1:21" x14ac:dyDescent="0.55000000000000004">
      <c r="A513" s="1"/>
      <c r="B513" s="1"/>
      <c r="C513" s="1"/>
      <c r="D513" s="1"/>
      <c r="E513" s="1"/>
      <c r="F513" s="1"/>
      <c r="G513" s="2"/>
      <c r="H513" s="2"/>
      <c r="I513" s="2"/>
      <c r="J513" s="2"/>
      <c r="K513" s="2"/>
      <c r="L513" s="2"/>
      <c r="M513" s="2"/>
      <c r="N513" s="2"/>
      <c r="O513" s="2"/>
      <c r="P513" s="2"/>
      <c r="Q513" s="2"/>
      <c r="R513" s="2"/>
      <c r="S513" s="2"/>
      <c r="T513" s="2"/>
      <c r="U513" s="2"/>
    </row>
    <row r="514" spans="1:21" x14ac:dyDescent="0.55000000000000004">
      <c r="A514" s="1"/>
      <c r="B514" s="1"/>
      <c r="C514" s="1"/>
      <c r="D514" s="1"/>
      <c r="E514" s="1"/>
      <c r="F514" s="1"/>
      <c r="G514" s="2"/>
      <c r="H514" s="2"/>
      <c r="I514" s="2"/>
      <c r="J514" s="2"/>
      <c r="K514" s="2"/>
      <c r="L514" s="2"/>
      <c r="M514" s="2"/>
      <c r="N514" s="2"/>
      <c r="O514" s="2"/>
      <c r="P514" s="2"/>
      <c r="Q514" s="2"/>
      <c r="R514" s="2"/>
      <c r="S514" s="2"/>
      <c r="T514" s="2"/>
      <c r="U514" s="2"/>
    </row>
    <row r="515" spans="1:21" x14ac:dyDescent="0.55000000000000004">
      <c r="A515" s="1"/>
      <c r="B515" s="1"/>
      <c r="C515" s="1"/>
      <c r="D515" s="1"/>
      <c r="E515" s="1"/>
      <c r="F515" s="1"/>
      <c r="G515" s="2"/>
      <c r="H515" s="2"/>
      <c r="I515" s="2"/>
      <c r="J515" s="2"/>
      <c r="K515" s="2"/>
      <c r="L515" s="2"/>
      <c r="M515" s="2"/>
      <c r="N515" s="2"/>
      <c r="O515" s="2"/>
      <c r="P515" s="2"/>
      <c r="Q515" s="2"/>
      <c r="R515" s="2"/>
      <c r="S515" s="2"/>
      <c r="T515" s="2"/>
      <c r="U515" s="2"/>
    </row>
    <row r="516" spans="1:21" x14ac:dyDescent="0.55000000000000004">
      <c r="A516" s="1"/>
      <c r="B516" s="1"/>
      <c r="C516" s="1"/>
      <c r="D516" s="1"/>
      <c r="E516" s="1"/>
      <c r="F516" s="1"/>
      <c r="G516" s="2"/>
      <c r="H516" s="2"/>
      <c r="I516" s="2"/>
      <c r="J516" s="2"/>
      <c r="K516" s="2"/>
      <c r="L516" s="2"/>
      <c r="M516" s="2"/>
      <c r="N516" s="2"/>
      <c r="O516" s="2"/>
      <c r="P516" s="2"/>
      <c r="Q516" s="2"/>
      <c r="R516" s="2"/>
      <c r="S516" s="2"/>
      <c r="T516" s="2"/>
      <c r="U516" s="2"/>
    </row>
    <row r="517" spans="1:21" x14ac:dyDescent="0.55000000000000004">
      <c r="A517" s="1"/>
      <c r="B517" s="1"/>
      <c r="C517" s="1"/>
      <c r="D517" s="1"/>
      <c r="E517" s="1"/>
      <c r="F517" s="1"/>
      <c r="G517" s="2"/>
      <c r="H517" s="2"/>
      <c r="I517" s="2"/>
      <c r="J517" s="2"/>
      <c r="K517" s="2"/>
      <c r="L517" s="2"/>
      <c r="M517" s="2"/>
      <c r="N517" s="2"/>
      <c r="O517" s="2"/>
      <c r="P517" s="2"/>
      <c r="Q517" s="2"/>
      <c r="R517" s="2"/>
      <c r="S517" s="2"/>
      <c r="T517" s="2"/>
      <c r="U517" s="2"/>
    </row>
    <row r="518" spans="1:21" x14ac:dyDescent="0.55000000000000004">
      <c r="A518" s="1"/>
      <c r="B518" s="1"/>
      <c r="C518" s="1"/>
      <c r="D518" s="1"/>
      <c r="E518" s="1"/>
      <c r="F518" s="1"/>
      <c r="G518" s="2"/>
      <c r="H518" s="2"/>
      <c r="I518" s="2"/>
      <c r="J518" s="2"/>
      <c r="K518" s="2"/>
      <c r="L518" s="2"/>
      <c r="M518" s="2"/>
      <c r="N518" s="2"/>
      <c r="O518" s="2"/>
      <c r="P518" s="2"/>
      <c r="Q518" s="2"/>
      <c r="R518" s="2"/>
      <c r="S518" s="2"/>
      <c r="T518" s="2"/>
      <c r="U518" s="2"/>
    </row>
    <row r="519" spans="1:21" x14ac:dyDescent="0.55000000000000004">
      <c r="A519" s="1"/>
      <c r="B519" s="1"/>
      <c r="C519" s="1"/>
      <c r="D519" s="1"/>
      <c r="E519" s="1"/>
      <c r="F519" s="1"/>
      <c r="G519" s="2"/>
      <c r="H519" s="2"/>
      <c r="I519" s="2"/>
      <c r="J519" s="2"/>
      <c r="K519" s="2"/>
      <c r="L519" s="2"/>
      <c r="M519" s="2"/>
      <c r="N519" s="2"/>
      <c r="O519" s="2"/>
      <c r="P519" s="2"/>
      <c r="Q519" s="2"/>
      <c r="R519" s="2"/>
      <c r="S519" s="2"/>
      <c r="T519" s="2"/>
      <c r="U519" s="2"/>
    </row>
    <row r="520" spans="1:21" x14ac:dyDescent="0.55000000000000004">
      <c r="A520" s="1"/>
      <c r="B520" s="1"/>
      <c r="C520" s="1"/>
      <c r="D520" s="1"/>
      <c r="E520" s="1"/>
      <c r="F520" s="1"/>
      <c r="G520" s="2"/>
      <c r="H520" s="2"/>
      <c r="I520" s="2"/>
      <c r="J520" s="2"/>
      <c r="K520" s="2"/>
      <c r="L520" s="2"/>
      <c r="M520" s="2"/>
      <c r="N520" s="2"/>
      <c r="O520" s="2"/>
      <c r="P520" s="2"/>
      <c r="Q520" s="2"/>
      <c r="R520" s="2"/>
      <c r="S520" s="2"/>
      <c r="T520" s="2"/>
      <c r="U520" s="2"/>
    </row>
    <row r="521" spans="1:21" x14ac:dyDescent="0.55000000000000004">
      <c r="A521" s="1"/>
      <c r="B521" s="1"/>
      <c r="C521" s="1"/>
      <c r="D521" s="1"/>
      <c r="E521" s="1"/>
      <c r="F521" s="1"/>
      <c r="G521" s="2"/>
      <c r="H521" s="2"/>
      <c r="I521" s="2"/>
      <c r="J521" s="2"/>
      <c r="K521" s="2"/>
      <c r="L521" s="2"/>
      <c r="M521" s="2"/>
      <c r="N521" s="2"/>
      <c r="O521" s="2"/>
      <c r="P521" s="2"/>
      <c r="Q521" s="2"/>
      <c r="R521" s="2"/>
      <c r="S521" s="2"/>
      <c r="T521" s="2"/>
      <c r="U521" s="2"/>
    </row>
    <row r="522" spans="1:21" x14ac:dyDescent="0.55000000000000004">
      <c r="A522" s="1"/>
      <c r="B522" s="1"/>
      <c r="C522" s="1"/>
      <c r="D522" s="1"/>
      <c r="E522" s="1"/>
      <c r="F522" s="1"/>
      <c r="G522" s="2"/>
      <c r="H522" s="2"/>
      <c r="I522" s="2"/>
      <c r="J522" s="2"/>
      <c r="K522" s="2"/>
      <c r="L522" s="2"/>
      <c r="M522" s="2"/>
      <c r="N522" s="2"/>
      <c r="O522" s="2"/>
      <c r="P522" s="2"/>
      <c r="Q522" s="2"/>
      <c r="R522" s="2"/>
      <c r="S522" s="2"/>
      <c r="T522" s="2"/>
      <c r="U522" s="2"/>
    </row>
    <row r="523" spans="1:21" x14ac:dyDescent="0.55000000000000004">
      <c r="A523" s="1"/>
      <c r="B523" s="1"/>
      <c r="C523" s="1"/>
      <c r="D523" s="1"/>
      <c r="E523" s="1"/>
      <c r="F523" s="1"/>
      <c r="G523" s="2"/>
      <c r="H523" s="2"/>
      <c r="I523" s="2"/>
      <c r="J523" s="2"/>
      <c r="K523" s="2"/>
      <c r="L523" s="2"/>
      <c r="M523" s="2"/>
      <c r="N523" s="2"/>
      <c r="O523" s="2"/>
      <c r="P523" s="2"/>
      <c r="Q523" s="2"/>
      <c r="R523" s="2"/>
      <c r="S523" s="2"/>
      <c r="T523" s="2"/>
      <c r="U523" s="2"/>
    </row>
    <row r="524" spans="1:21" x14ac:dyDescent="0.55000000000000004">
      <c r="A524" s="1"/>
      <c r="B524" s="1"/>
      <c r="C524" s="1"/>
      <c r="D524" s="1"/>
      <c r="E524" s="1"/>
      <c r="F524" s="1"/>
      <c r="G524" s="2"/>
      <c r="H524" s="2"/>
      <c r="I524" s="2"/>
      <c r="J524" s="2"/>
      <c r="K524" s="2"/>
      <c r="L524" s="2"/>
      <c r="M524" s="2"/>
      <c r="N524" s="2"/>
      <c r="O524" s="2"/>
      <c r="P524" s="2"/>
      <c r="Q524" s="2"/>
      <c r="R524" s="2"/>
      <c r="S524" s="2"/>
      <c r="T524" s="2"/>
      <c r="U524" s="2"/>
    </row>
    <row r="525" spans="1:21" x14ac:dyDescent="0.55000000000000004">
      <c r="A525" s="1"/>
      <c r="B525" s="1"/>
      <c r="C525" s="1"/>
      <c r="D525" s="1"/>
      <c r="E525" s="1"/>
      <c r="F525" s="1"/>
      <c r="G525" s="2"/>
      <c r="H525" s="2"/>
      <c r="I525" s="2"/>
      <c r="J525" s="2"/>
      <c r="K525" s="2"/>
      <c r="L525" s="2"/>
      <c r="M525" s="2"/>
      <c r="N525" s="2"/>
      <c r="O525" s="2"/>
      <c r="P525" s="2"/>
      <c r="Q525" s="2"/>
      <c r="R525" s="2"/>
      <c r="S525" s="2"/>
      <c r="T525" s="2"/>
      <c r="U525" s="2"/>
    </row>
    <row r="526" spans="1:21" x14ac:dyDescent="0.55000000000000004">
      <c r="A526" s="1"/>
      <c r="B526" s="1"/>
      <c r="C526" s="1"/>
      <c r="D526" s="1"/>
      <c r="E526" s="1"/>
      <c r="F526" s="1"/>
      <c r="G526" s="2"/>
      <c r="H526" s="2"/>
      <c r="I526" s="2"/>
      <c r="J526" s="2"/>
      <c r="K526" s="2"/>
      <c r="L526" s="2"/>
      <c r="M526" s="2"/>
      <c r="N526" s="2"/>
      <c r="O526" s="2"/>
      <c r="P526" s="2"/>
      <c r="Q526" s="2"/>
      <c r="R526" s="2"/>
      <c r="S526" s="2"/>
      <c r="T526" s="2"/>
      <c r="U526" s="2"/>
    </row>
    <row r="527" spans="1:21" x14ac:dyDescent="0.55000000000000004">
      <c r="A527" s="1"/>
      <c r="B527" s="1"/>
      <c r="C527" s="1"/>
      <c r="D527" s="1"/>
      <c r="E527" s="1"/>
      <c r="F527" s="1"/>
      <c r="G527" s="2"/>
      <c r="H527" s="2"/>
      <c r="I527" s="2"/>
      <c r="J527" s="2"/>
      <c r="K527" s="2"/>
      <c r="L527" s="2"/>
      <c r="M527" s="2"/>
      <c r="N527" s="2"/>
      <c r="O527" s="2"/>
      <c r="P527" s="2"/>
      <c r="Q527" s="2"/>
      <c r="R527" s="2"/>
      <c r="S527" s="2"/>
      <c r="T527" s="2"/>
      <c r="U527" s="2"/>
    </row>
    <row r="528" spans="1:21" x14ac:dyDescent="0.55000000000000004">
      <c r="A528" s="1"/>
      <c r="B528" s="1"/>
      <c r="C528" s="1"/>
      <c r="D528" s="1"/>
      <c r="E528" s="1"/>
      <c r="F528" s="1"/>
      <c r="G528" s="2"/>
      <c r="H528" s="2"/>
      <c r="I528" s="2"/>
      <c r="J528" s="2"/>
      <c r="K528" s="2"/>
      <c r="L528" s="2"/>
      <c r="M528" s="2"/>
      <c r="N528" s="2"/>
      <c r="O528" s="2"/>
      <c r="P528" s="2"/>
      <c r="Q528" s="2"/>
      <c r="R528" s="2"/>
      <c r="S528" s="2"/>
      <c r="T528" s="2"/>
      <c r="U528" s="2"/>
    </row>
    <row r="529" spans="1:21" x14ac:dyDescent="0.55000000000000004">
      <c r="A529" s="1"/>
      <c r="B529" s="1"/>
      <c r="C529" s="1"/>
      <c r="D529" s="1"/>
      <c r="E529" s="1"/>
      <c r="F529" s="1"/>
      <c r="G529" s="2"/>
      <c r="H529" s="2"/>
      <c r="I529" s="2"/>
      <c r="J529" s="2"/>
      <c r="K529" s="2"/>
      <c r="L529" s="2"/>
      <c r="M529" s="2"/>
      <c r="N529" s="2"/>
      <c r="O529" s="2"/>
      <c r="P529" s="2"/>
      <c r="Q529" s="2"/>
      <c r="R529" s="2"/>
      <c r="S529" s="2"/>
      <c r="T529" s="2"/>
      <c r="U529" s="2"/>
    </row>
    <row r="530" spans="1:21" x14ac:dyDescent="0.55000000000000004">
      <c r="A530" s="1"/>
      <c r="B530" s="1"/>
      <c r="C530" s="1"/>
      <c r="D530" s="1"/>
      <c r="E530" s="1"/>
      <c r="F530" s="1"/>
      <c r="G530" s="2"/>
      <c r="H530" s="2"/>
      <c r="I530" s="2"/>
      <c r="J530" s="2"/>
      <c r="K530" s="2"/>
      <c r="L530" s="2"/>
      <c r="M530" s="2"/>
      <c r="N530" s="2"/>
      <c r="O530" s="2"/>
      <c r="P530" s="2"/>
      <c r="Q530" s="2"/>
      <c r="R530" s="2"/>
      <c r="S530" s="2"/>
      <c r="T530" s="2"/>
      <c r="U530" s="2"/>
    </row>
    <row r="531" spans="1:21" x14ac:dyDescent="0.55000000000000004">
      <c r="A531" s="1"/>
      <c r="B531" s="1"/>
      <c r="C531" s="1"/>
      <c r="D531" s="1"/>
      <c r="E531" s="1"/>
      <c r="F531" s="1"/>
      <c r="G531" s="2"/>
      <c r="H531" s="2"/>
      <c r="I531" s="2"/>
      <c r="J531" s="2"/>
      <c r="K531" s="2"/>
      <c r="L531" s="2"/>
      <c r="M531" s="2"/>
      <c r="N531" s="2"/>
      <c r="O531" s="2"/>
      <c r="P531" s="2"/>
      <c r="Q531" s="2"/>
      <c r="R531" s="2"/>
      <c r="S531" s="2"/>
      <c r="T531" s="2"/>
      <c r="U531" s="2"/>
    </row>
    <row r="532" spans="1:21" x14ac:dyDescent="0.55000000000000004">
      <c r="A532" s="1"/>
      <c r="B532" s="1"/>
      <c r="C532" s="1"/>
      <c r="D532" s="1"/>
      <c r="E532" s="1"/>
      <c r="F532" s="1"/>
      <c r="G532" s="2"/>
      <c r="H532" s="2"/>
      <c r="I532" s="2"/>
      <c r="J532" s="2"/>
      <c r="K532" s="2"/>
      <c r="L532" s="2"/>
      <c r="M532" s="2"/>
      <c r="N532" s="2"/>
      <c r="O532" s="2"/>
      <c r="P532" s="2"/>
      <c r="Q532" s="2"/>
      <c r="R532" s="2"/>
      <c r="S532" s="2"/>
      <c r="T532" s="2"/>
      <c r="U532" s="2"/>
    </row>
    <row r="533" spans="1:21" x14ac:dyDescent="0.55000000000000004">
      <c r="A533" s="1"/>
      <c r="B533" s="1"/>
      <c r="C533" s="1"/>
      <c r="D533" s="1"/>
      <c r="E533" s="1"/>
      <c r="F533" s="1"/>
      <c r="G533" s="2"/>
      <c r="H533" s="2"/>
      <c r="I533" s="2"/>
      <c r="J533" s="2"/>
      <c r="K533" s="2"/>
      <c r="L533" s="2"/>
      <c r="M533" s="2"/>
      <c r="N533" s="2"/>
      <c r="O533" s="2"/>
      <c r="P533" s="2"/>
      <c r="Q533" s="2"/>
      <c r="R533" s="2"/>
      <c r="S533" s="2"/>
      <c r="T533" s="2"/>
      <c r="U533" s="2"/>
    </row>
    <row r="534" spans="1:21" x14ac:dyDescent="0.55000000000000004">
      <c r="A534" s="1"/>
      <c r="B534" s="1"/>
      <c r="C534" s="1"/>
      <c r="D534" s="1"/>
      <c r="E534" s="1"/>
      <c r="F534" s="1"/>
      <c r="G534" s="2"/>
      <c r="H534" s="2"/>
      <c r="I534" s="2"/>
      <c r="J534" s="2"/>
      <c r="K534" s="2"/>
      <c r="L534" s="2"/>
      <c r="M534" s="2"/>
      <c r="N534" s="2"/>
      <c r="O534" s="2"/>
      <c r="P534" s="2"/>
      <c r="Q534" s="2"/>
      <c r="R534" s="2"/>
      <c r="S534" s="2"/>
      <c r="T534" s="2"/>
      <c r="U534" s="2"/>
    </row>
    <row r="535" spans="1:21" x14ac:dyDescent="0.55000000000000004">
      <c r="A535" s="1"/>
      <c r="B535" s="1"/>
      <c r="C535" s="1"/>
      <c r="D535" s="1"/>
      <c r="E535" s="1"/>
      <c r="F535" s="1"/>
      <c r="G535" s="2"/>
      <c r="H535" s="2"/>
      <c r="I535" s="2"/>
      <c r="J535" s="2"/>
      <c r="K535" s="2"/>
      <c r="L535" s="2"/>
      <c r="M535" s="2"/>
      <c r="N535" s="2"/>
      <c r="O535" s="2"/>
      <c r="P535" s="2"/>
      <c r="Q535" s="2"/>
      <c r="R535" s="2"/>
      <c r="S535" s="2"/>
      <c r="T535" s="2"/>
      <c r="U535" s="2"/>
    </row>
    <row r="536" spans="1:21" x14ac:dyDescent="0.55000000000000004">
      <c r="A536" s="1"/>
      <c r="B536" s="1"/>
      <c r="C536" s="1"/>
      <c r="D536" s="1"/>
      <c r="E536" s="1"/>
      <c r="F536" s="1"/>
      <c r="G536" s="2"/>
      <c r="H536" s="2"/>
      <c r="I536" s="2"/>
      <c r="J536" s="2"/>
      <c r="K536" s="2"/>
      <c r="L536" s="2"/>
      <c r="M536" s="2"/>
      <c r="N536" s="2"/>
      <c r="O536" s="2"/>
      <c r="P536" s="2"/>
      <c r="Q536" s="2"/>
      <c r="R536" s="2"/>
      <c r="S536" s="2"/>
      <c r="T536" s="2"/>
      <c r="U536" s="2"/>
    </row>
    <row r="537" spans="1:21" x14ac:dyDescent="0.55000000000000004">
      <c r="A537" s="1"/>
      <c r="B537" s="1"/>
      <c r="C537" s="1"/>
      <c r="D537" s="1"/>
      <c r="E537" s="1"/>
      <c r="F537" s="1"/>
      <c r="G537" s="2"/>
      <c r="H537" s="2"/>
      <c r="I537" s="2"/>
      <c r="J537" s="2"/>
      <c r="K537" s="2"/>
      <c r="L537" s="2"/>
      <c r="M537" s="2"/>
      <c r="N537" s="2"/>
      <c r="O537" s="2"/>
      <c r="P537" s="2"/>
      <c r="Q537" s="2"/>
      <c r="R537" s="2"/>
      <c r="S537" s="2"/>
      <c r="T537" s="2"/>
      <c r="U537" s="2"/>
    </row>
    <row r="538" spans="1:21" x14ac:dyDescent="0.55000000000000004">
      <c r="A538" s="1"/>
      <c r="B538" s="1"/>
      <c r="C538" s="1"/>
      <c r="D538" s="1"/>
      <c r="E538" s="1"/>
      <c r="F538" s="1"/>
      <c r="G538" s="2"/>
      <c r="H538" s="2"/>
      <c r="I538" s="2"/>
      <c r="J538" s="2"/>
      <c r="K538" s="2"/>
      <c r="L538" s="2"/>
      <c r="M538" s="2"/>
      <c r="N538" s="2"/>
      <c r="O538" s="2"/>
      <c r="P538" s="2"/>
      <c r="Q538" s="2"/>
      <c r="R538" s="2"/>
      <c r="S538" s="2"/>
      <c r="T538" s="2"/>
      <c r="U538" s="2"/>
    </row>
    <row r="539" spans="1:21" x14ac:dyDescent="0.55000000000000004">
      <c r="A539" s="1"/>
      <c r="B539" s="1"/>
      <c r="C539" s="1"/>
      <c r="D539" s="1"/>
      <c r="E539" s="1"/>
      <c r="F539" s="1"/>
      <c r="G539" s="2"/>
      <c r="H539" s="2"/>
      <c r="I539" s="2"/>
      <c r="J539" s="2"/>
      <c r="K539" s="2"/>
      <c r="L539" s="2"/>
      <c r="M539" s="2"/>
      <c r="N539" s="2"/>
      <c r="O539" s="2"/>
      <c r="P539" s="2"/>
      <c r="Q539" s="2"/>
      <c r="R539" s="2"/>
      <c r="S539" s="2"/>
      <c r="T539" s="2"/>
      <c r="U539" s="2"/>
    </row>
    <row r="540" spans="1:21" x14ac:dyDescent="0.55000000000000004">
      <c r="A540" s="1"/>
      <c r="B540" s="1"/>
      <c r="C540" s="1"/>
      <c r="D540" s="1"/>
      <c r="E540" s="1"/>
      <c r="F540" s="1"/>
      <c r="G540" s="2"/>
      <c r="H540" s="2"/>
      <c r="I540" s="2"/>
      <c r="J540" s="2"/>
      <c r="K540" s="2"/>
      <c r="L540" s="2"/>
      <c r="M540" s="2"/>
      <c r="N540" s="2"/>
      <c r="O540" s="2"/>
      <c r="P540" s="2"/>
      <c r="Q540" s="2"/>
      <c r="R540" s="2"/>
      <c r="S540" s="2"/>
      <c r="T540" s="2"/>
      <c r="U540" s="2"/>
    </row>
    <row r="541" spans="1:21" x14ac:dyDescent="0.55000000000000004">
      <c r="A541" s="1"/>
      <c r="B541" s="1"/>
      <c r="C541" s="1"/>
      <c r="D541" s="1"/>
      <c r="E541" s="1"/>
      <c r="F541" s="1"/>
      <c r="G541" s="2"/>
      <c r="H541" s="2"/>
      <c r="I541" s="2"/>
      <c r="J541" s="2"/>
      <c r="K541" s="2"/>
      <c r="L541" s="2"/>
      <c r="M541" s="2"/>
      <c r="N541" s="2"/>
      <c r="O541" s="2"/>
      <c r="P541" s="2"/>
      <c r="Q541" s="2"/>
      <c r="R541" s="2"/>
      <c r="S541" s="2"/>
      <c r="T541" s="2"/>
      <c r="U541" s="2"/>
    </row>
    <row r="542" spans="1:21" x14ac:dyDescent="0.55000000000000004">
      <c r="A542" s="1"/>
      <c r="B542" s="1"/>
      <c r="C542" s="1"/>
      <c r="D542" s="1"/>
      <c r="E542" s="1"/>
      <c r="F542" s="1"/>
      <c r="G542" s="2"/>
      <c r="H542" s="2"/>
      <c r="I542" s="2"/>
      <c r="J542" s="2"/>
      <c r="K542" s="2"/>
      <c r="L542" s="2"/>
      <c r="M542" s="2"/>
      <c r="N542" s="2"/>
      <c r="O542" s="2"/>
      <c r="P542" s="2"/>
      <c r="Q542" s="2"/>
      <c r="R542" s="2"/>
      <c r="S542" s="2"/>
      <c r="T542" s="2"/>
      <c r="U542" s="2"/>
    </row>
    <row r="543" spans="1:21" x14ac:dyDescent="0.55000000000000004">
      <c r="A543" s="1"/>
      <c r="B543" s="1"/>
      <c r="C543" s="1"/>
      <c r="D543" s="1"/>
      <c r="E543" s="1"/>
      <c r="F543" s="1"/>
      <c r="G543" s="2"/>
      <c r="H543" s="2"/>
      <c r="I543" s="2"/>
      <c r="J543" s="2"/>
      <c r="K543" s="2"/>
      <c r="L543" s="2"/>
      <c r="M543" s="2"/>
      <c r="N543" s="2"/>
      <c r="O543" s="2"/>
      <c r="P543" s="2"/>
      <c r="Q543" s="2"/>
      <c r="R543" s="2"/>
      <c r="S543" s="2"/>
      <c r="T543" s="2"/>
      <c r="U543" s="2"/>
    </row>
    <row r="544" spans="1:21" x14ac:dyDescent="0.55000000000000004">
      <c r="A544" s="1"/>
      <c r="B544" s="1"/>
      <c r="C544" s="1"/>
      <c r="D544" s="1"/>
      <c r="E544" s="1"/>
      <c r="F544" s="1"/>
      <c r="G544" s="2"/>
      <c r="H544" s="2"/>
      <c r="I544" s="2"/>
      <c r="J544" s="2"/>
      <c r="K544" s="2"/>
      <c r="L544" s="2"/>
      <c r="M544" s="2"/>
      <c r="N544" s="2"/>
      <c r="O544" s="2"/>
      <c r="P544" s="2"/>
      <c r="Q544" s="2"/>
      <c r="R544" s="2"/>
      <c r="S544" s="2"/>
      <c r="T544" s="2"/>
      <c r="U544" s="2"/>
    </row>
    <row r="545" spans="1:21" x14ac:dyDescent="0.55000000000000004">
      <c r="A545" s="1"/>
      <c r="B545" s="1"/>
      <c r="C545" s="1"/>
      <c r="D545" s="1"/>
      <c r="E545" s="1"/>
      <c r="F545" s="1"/>
      <c r="G545" s="2"/>
      <c r="H545" s="2"/>
      <c r="I545" s="2"/>
      <c r="J545" s="2"/>
      <c r="K545" s="2"/>
      <c r="L545" s="2"/>
      <c r="M545" s="2"/>
      <c r="N545" s="2"/>
      <c r="O545" s="2"/>
      <c r="P545" s="2"/>
      <c r="Q545" s="2"/>
      <c r="R545" s="2"/>
      <c r="S545" s="2"/>
      <c r="T545" s="2"/>
      <c r="U545" s="2"/>
    </row>
    <row r="546" spans="1:21" x14ac:dyDescent="0.55000000000000004">
      <c r="A546" s="1"/>
      <c r="B546" s="1"/>
      <c r="C546" s="1"/>
      <c r="D546" s="1"/>
      <c r="E546" s="1"/>
      <c r="F546" s="1"/>
      <c r="G546" s="2"/>
      <c r="H546" s="2"/>
      <c r="I546" s="2"/>
      <c r="J546" s="2"/>
      <c r="K546" s="2"/>
      <c r="L546" s="2"/>
      <c r="M546" s="2"/>
      <c r="N546" s="2"/>
      <c r="O546" s="2"/>
      <c r="P546" s="2"/>
      <c r="Q546" s="2"/>
      <c r="R546" s="2"/>
      <c r="S546" s="2"/>
      <c r="T546" s="2"/>
      <c r="U546" s="2"/>
    </row>
    <row r="547" spans="1:21" x14ac:dyDescent="0.55000000000000004">
      <c r="A547" s="1"/>
      <c r="B547" s="1"/>
      <c r="C547" s="1"/>
      <c r="D547" s="1"/>
      <c r="E547" s="1"/>
      <c r="F547" s="1"/>
      <c r="G547" s="2"/>
      <c r="H547" s="2"/>
      <c r="I547" s="2"/>
      <c r="J547" s="2"/>
      <c r="K547" s="2"/>
      <c r="L547" s="2"/>
      <c r="M547" s="2"/>
      <c r="N547" s="2"/>
      <c r="O547" s="2"/>
      <c r="P547" s="2"/>
      <c r="Q547" s="2"/>
      <c r="R547" s="2"/>
      <c r="S547" s="2"/>
      <c r="T547" s="2"/>
      <c r="U547" s="2"/>
    </row>
    <row r="548" spans="1:21" x14ac:dyDescent="0.55000000000000004">
      <c r="A548" s="1"/>
      <c r="B548" s="1"/>
      <c r="C548" s="1"/>
      <c r="D548" s="1"/>
      <c r="E548" s="1"/>
      <c r="F548" s="1"/>
      <c r="G548" s="2"/>
      <c r="H548" s="2"/>
      <c r="I548" s="2"/>
      <c r="J548" s="2"/>
      <c r="K548" s="2"/>
      <c r="L548" s="2"/>
      <c r="M548" s="2"/>
      <c r="N548" s="2"/>
      <c r="O548" s="2"/>
      <c r="P548" s="2"/>
      <c r="Q548" s="2"/>
      <c r="R548" s="2"/>
      <c r="S548" s="2"/>
      <c r="T548" s="2"/>
      <c r="U548" s="2"/>
    </row>
    <row r="549" spans="1:21" x14ac:dyDescent="0.55000000000000004">
      <c r="A549" s="1"/>
      <c r="B549" s="1"/>
      <c r="C549" s="1"/>
      <c r="D549" s="1"/>
      <c r="E549" s="1"/>
      <c r="F549" s="1"/>
      <c r="G549" s="2"/>
      <c r="H549" s="2"/>
      <c r="I549" s="2"/>
      <c r="J549" s="2"/>
      <c r="K549" s="2"/>
      <c r="L549" s="2"/>
      <c r="M549" s="2"/>
      <c r="N549" s="2"/>
      <c r="O549" s="2"/>
      <c r="P549" s="2"/>
      <c r="Q549" s="2"/>
      <c r="R549" s="2"/>
      <c r="S549" s="2"/>
      <c r="T549" s="2"/>
      <c r="U549" s="2"/>
    </row>
    <row r="550" spans="1:21" x14ac:dyDescent="0.55000000000000004">
      <c r="A550" s="1"/>
      <c r="B550" s="1"/>
      <c r="C550" s="1"/>
      <c r="D550" s="1"/>
      <c r="E550" s="1"/>
      <c r="F550" s="1"/>
      <c r="G550" s="2"/>
      <c r="H550" s="2"/>
      <c r="I550" s="2"/>
      <c r="J550" s="2"/>
      <c r="K550" s="2"/>
      <c r="L550" s="2"/>
      <c r="M550" s="2"/>
      <c r="N550" s="2"/>
      <c r="O550" s="2"/>
      <c r="P550" s="2"/>
      <c r="Q550" s="2"/>
      <c r="R550" s="2"/>
      <c r="S550" s="2"/>
      <c r="T550" s="2"/>
      <c r="U550" s="2"/>
    </row>
    <row r="551" spans="1:21" x14ac:dyDescent="0.55000000000000004">
      <c r="A551" s="1"/>
      <c r="B551" s="1"/>
      <c r="C551" s="1"/>
      <c r="D551" s="1"/>
      <c r="E551" s="1"/>
      <c r="F551" s="1"/>
      <c r="G551" s="2"/>
      <c r="H551" s="2"/>
      <c r="I551" s="2"/>
      <c r="J551" s="2"/>
      <c r="K551" s="2"/>
      <c r="L551" s="2"/>
      <c r="M551" s="2"/>
      <c r="N551" s="2"/>
      <c r="O551" s="2"/>
      <c r="P551" s="2"/>
      <c r="Q551" s="2"/>
      <c r="R551" s="2"/>
      <c r="S551" s="2"/>
      <c r="T551" s="2"/>
      <c r="U551" s="2"/>
    </row>
    <row r="552" spans="1:21" x14ac:dyDescent="0.55000000000000004">
      <c r="A552" s="1"/>
      <c r="B552" s="1"/>
      <c r="C552" s="1"/>
      <c r="D552" s="1"/>
      <c r="E552" s="1"/>
      <c r="F552" s="1"/>
      <c r="G552" s="2"/>
      <c r="H552" s="2"/>
      <c r="I552" s="2"/>
      <c r="J552" s="2"/>
      <c r="K552" s="2"/>
      <c r="L552" s="2"/>
      <c r="M552" s="2"/>
      <c r="N552" s="2"/>
      <c r="O552" s="2"/>
      <c r="P552" s="2"/>
      <c r="Q552" s="2"/>
      <c r="R552" s="2"/>
      <c r="S552" s="2"/>
      <c r="T552" s="2"/>
      <c r="U552" s="2"/>
    </row>
    <row r="553" spans="1:21" x14ac:dyDescent="0.55000000000000004">
      <c r="A553" s="1"/>
      <c r="B553" s="1"/>
      <c r="C553" s="1"/>
      <c r="D553" s="1"/>
      <c r="E553" s="1"/>
      <c r="F553" s="1"/>
      <c r="G553" s="2"/>
      <c r="H553" s="2"/>
      <c r="I553" s="2"/>
      <c r="J553" s="2"/>
      <c r="K553" s="2"/>
      <c r="L553" s="2"/>
      <c r="M553" s="2"/>
      <c r="N553" s="2"/>
      <c r="O553" s="2"/>
      <c r="P553" s="2"/>
      <c r="Q553" s="2"/>
      <c r="R553" s="2"/>
      <c r="S553" s="2"/>
      <c r="T553" s="2"/>
      <c r="U553" s="2"/>
    </row>
    <row r="554" spans="1:21" x14ac:dyDescent="0.55000000000000004">
      <c r="A554" s="1"/>
      <c r="B554" s="1"/>
      <c r="C554" s="1"/>
      <c r="D554" s="1"/>
      <c r="E554" s="1"/>
      <c r="F554" s="1"/>
      <c r="G554" s="2"/>
      <c r="H554" s="2"/>
      <c r="I554" s="2"/>
      <c r="J554" s="2"/>
      <c r="K554" s="2"/>
      <c r="L554" s="2"/>
      <c r="M554" s="2"/>
      <c r="N554" s="2"/>
      <c r="O554" s="2"/>
      <c r="P554" s="2"/>
      <c r="Q554" s="2"/>
      <c r="R554" s="2"/>
      <c r="S554" s="2"/>
      <c r="T554" s="2"/>
      <c r="U554" s="2"/>
    </row>
    <row r="555" spans="1:21" x14ac:dyDescent="0.55000000000000004">
      <c r="A555" s="1"/>
      <c r="B555" s="1"/>
      <c r="C555" s="1"/>
      <c r="D555" s="1"/>
      <c r="E555" s="1"/>
      <c r="F555" s="1"/>
      <c r="G555" s="2"/>
      <c r="H555" s="2"/>
      <c r="I555" s="2"/>
      <c r="J555" s="2"/>
      <c r="K555" s="2"/>
      <c r="L555" s="2"/>
      <c r="M555" s="2"/>
      <c r="N555" s="2"/>
      <c r="O555" s="2"/>
      <c r="P555" s="2"/>
      <c r="Q555" s="2"/>
      <c r="R555" s="2"/>
      <c r="S555" s="2"/>
      <c r="T555" s="2"/>
      <c r="U555" s="2"/>
    </row>
    <row r="556" spans="1:21" x14ac:dyDescent="0.55000000000000004">
      <c r="A556" s="1"/>
      <c r="B556" s="1"/>
      <c r="C556" s="1"/>
      <c r="D556" s="1"/>
      <c r="E556" s="1"/>
      <c r="F556" s="1"/>
      <c r="G556" s="2"/>
      <c r="H556" s="2"/>
      <c r="I556" s="2"/>
      <c r="J556" s="2"/>
      <c r="K556" s="2"/>
      <c r="L556" s="2"/>
      <c r="M556" s="2"/>
      <c r="N556" s="2"/>
      <c r="O556" s="2"/>
      <c r="P556" s="2"/>
      <c r="Q556" s="2"/>
      <c r="R556" s="2"/>
      <c r="S556" s="2"/>
      <c r="T556" s="2"/>
      <c r="U556" s="2"/>
    </row>
    <row r="557" spans="1:21" x14ac:dyDescent="0.55000000000000004">
      <c r="A557" s="1"/>
      <c r="B557" s="1"/>
      <c r="C557" s="1"/>
      <c r="D557" s="1"/>
      <c r="E557" s="1"/>
      <c r="F557" s="1"/>
      <c r="G557" s="2"/>
      <c r="H557" s="2"/>
      <c r="I557" s="2"/>
      <c r="J557" s="2"/>
      <c r="K557" s="2"/>
      <c r="L557" s="2"/>
      <c r="M557" s="2"/>
      <c r="N557" s="2"/>
      <c r="O557" s="2"/>
      <c r="P557" s="2"/>
      <c r="Q557" s="2"/>
      <c r="R557" s="2"/>
      <c r="S557" s="2"/>
      <c r="T557" s="2"/>
      <c r="U557" s="2"/>
    </row>
    <row r="558" spans="1:21" x14ac:dyDescent="0.55000000000000004">
      <c r="A558" s="1"/>
      <c r="B558" s="1"/>
      <c r="C558" s="1"/>
      <c r="D558" s="1"/>
      <c r="E558" s="1"/>
      <c r="F558" s="1"/>
      <c r="G558" s="2"/>
      <c r="H558" s="2"/>
      <c r="I558" s="2"/>
      <c r="J558" s="2"/>
      <c r="K558" s="2"/>
      <c r="L558" s="2"/>
      <c r="M558" s="2"/>
      <c r="N558" s="2"/>
      <c r="O558" s="2"/>
      <c r="P558" s="2"/>
      <c r="Q558" s="2"/>
      <c r="R558" s="2"/>
      <c r="S558" s="2"/>
      <c r="T558" s="2"/>
      <c r="U558" s="2"/>
    </row>
    <row r="559" spans="1:21" x14ac:dyDescent="0.55000000000000004">
      <c r="A559" s="1"/>
      <c r="B559" s="1"/>
      <c r="C559" s="1"/>
      <c r="D559" s="1"/>
      <c r="E559" s="1"/>
      <c r="F559" s="1"/>
      <c r="G559" s="2"/>
      <c r="H559" s="2"/>
      <c r="I559" s="2"/>
      <c r="J559" s="2"/>
      <c r="K559" s="2"/>
      <c r="L559" s="2"/>
      <c r="M559" s="2"/>
      <c r="N559" s="2"/>
      <c r="O559" s="2"/>
      <c r="P559" s="2"/>
      <c r="Q559" s="2"/>
      <c r="R559" s="2"/>
      <c r="S559" s="2"/>
      <c r="T559" s="2"/>
      <c r="U559" s="2"/>
    </row>
    <row r="560" spans="1:21" x14ac:dyDescent="0.55000000000000004">
      <c r="A560" s="1"/>
      <c r="B560" s="1"/>
      <c r="C560" s="1"/>
      <c r="D560" s="1"/>
      <c r="E560" s="1"/>
      <c r="F560" s="1"/>
      <c r="G560" s="2"/>
      <c r="H560" s="2"/>
      <c r="I560" s="2"/>
      <c r="J560" s="2"/>
      <c r="K560" s="2"/>
      <c r="L560" s="2"/>
      <c r="M560" s="2"/>
      <c r="N560" s="2"/>
      <c r="O560" s="2"/>
      <c r="P560" s="2"/>
      <c r="Q560" s="2"/>
      <c r="R560" s="2"/>
      <c r="S560" s="2"/>
      <c r="T560" s="2"/>
      <c r="U560" s="2"/>
    </row>
    <row r="561" spans="1:21" x14ac:dyDescent="0.55000000000000004">
      <c r="A561" s="1"/>
      <c r="B561" s="1"/>
      <c r="C561" s="1"/>
      <c r="D561" s="1"/>
      <c r="E561" s="1"/>
      <c r="F561" s="1"/>
      <c r="G561" s="2"/>
      <c r="H561" s="2"/>
      <c r="I561" s="2"/>
      <c r="J561" s="2"/>
      <c r="K561" s="2"/>
      <c r="L561" s="2"/>
      <c r="M561" s="2"/>
      <c r="N561" s="2"/>
      <c r="O561" s="2"/>
      <c r="P561" s="2"/>
      <c r="Q561" s="2"/>
      <c r="R561" s="2"/>
      <c r="S561" s="2"/>
      <c r="T561" s="2"/>
      <c r="U561" s="2"/>
    </row>
    <row r="562" spans="1:21" x14ac:dyDescent="0.55000000000000004">
      <c r="A562" s="1"/>
      <c r="B562" s="1"/>
      <c r="C562" s="1"/>
      <c r="D562" s="1"/>
      <c r="E562" s="1"/>
      <c r="F562" s="1"/>
      <c r="G562" s="2"/>
      <c r="H562" s="2"/>
      <c r="I562" s="2"/>
      <c r="J562" s="2"/>
      <c r="K562" s="2"/>
      <c r="L562" s="2"/>
      <c r="M562" s="2"/>
      <c r="N562" s="2"/>
      <c r="O562" s="2"/>
      <c r="P562" s="2"/>
      <c r="Q562" s="2"/>
      <c r="R562" s="2"/>
      <c r="S562" s="2"/>
      <c r="T562" s="2"/>
      <c r="U562" s="2"/>
    </row>
    <row r="563" spans="1:21" x14ac:dyDescent="0.55000000000000004">
      <c r="A563" s="1"/>
      <c r="B563" s="1"/>
      <c r="C563" s="1"/>
      <c r="D563" s="1"/>
      <c r="E563" s="1"/>
      <c r="F563" s="1"/>
      <c r="G563" s="2"/>
      <c r="H563" s="2"/>
      <c r="I563" s="2"/>
      <c r="J563" s="2"/>
      <c r="K563" s="2"/>
      <c r="L563" s="2"/>
      <c r="M563" s="2"/>
      <c r="N563" s="2"/>
      <c r="O563" s="2"/>
      <c r="P563" s="2"/>
      <c r="Q563" s="2"/>
      <c r="R563" s="2"/>
      <c r="S563" s="2"/>
      <c r="T563" s="2"/>
      <c r="U563" s="2"/>
    </row>
    <row r="564" spans="1:21" x14ac:dyDescent="0.55000000000000004">
      <c r="A564" s="1"/>
      <c r="B564" s="1"/>
      <c r="C564" s="1"/>
      <c r="D564" s="1"/>
      <c r="E564" s="1"/>
      <c r="F564" s="1"/>
      <c r="G564" s="2"/>
      <c r="H564" s="2"/>
      <c r="I564" s="2"/>
      <c r="J564" s="2"/>
      <c r="K564" s="2"/>
      <c r="L564" s="2"/>
      <c r="M564" s="2"/>
      <c r="N564" s="2"/>
      <c r="O564" s="2"/>
      <c r="P564" s="2"/>
      <c r="Q564" s="2"/>
      <c r="R564" s="2"/>
      <c r="S564" s="2"/>
      <c r="T564" s="2"/>
      <c r="U564" s="2"/>
    </row>
    <row r="565" spans="1:21" x14ac:dyDescent="0.55000000000000004">
      <c r="A565" s="1"/>
      <c r="B565" s="1"/>
      <c r="C565" s="1"/>
      <c r="D565" s="1"/>
      <c r="E565" s="1"/>
      <c r="F565" s="1"/>
      <c r="G565" s="2"/>
      <c r="H565" s="2"/>
      <c r="I565" s="2"/>
      <c r="J565" s="2"/>
      <c r="K565" s="2"/>
      <c r="L565" s="2"/>
      <c r="M565" s="2"/>
      <c r="N565" s="2"/>
      <c r="O565" s="2"/>
      <c r="P565" s="2"/>
      <c r="Q565" s="2"/>
      <c r="R565" s="2"/>
      <c r="S565" s="2"/>
      <c r="T565" s="2"/>
      <c r="U565" s="2"/>
    </row>
    <row r="566" spans="1:21" x14ac:dyDescent="0.55000000000000004">
      <c r="A566" s="1"/>
      <c r="B566" s="1"/>
      <c r="C566" s="1"/>
      <c r="D566" s="1"/>
      <c r="E566" s="1"/>
      <c r="F566" s="1"/>
      <c r="G566" s="2"/>
      <c r="H566" s="2"/>
      <c r="I566" s="2"/>
      <c r="J566" s="2"/>
      <c r="K566" s="2"/>
      <c r="L566" s="2"/>
      <c r="M566" s="2"/>
      <c r="N566" s="2"/>
      <c r="O566" s="2"/>
      <c r="P566" s="2"/>
      <c r="Q566" s="2"/>
      <c r="R566" s="2"/>
      <c r="S566" s="2"/>
      <c r="T566" s="2"/>
      <c r="U566" s="2"/>
    </row>
    <row r="567" spans="1:21" x14ac:dyDescent="0.55000000000000004">
      <c r="A567" s="1"/>
      <c r="B567" s="1"/>
      <c r="C567" s="1"/>
      <c r="D567" s="1"/>
      <c r="E567" s="1"/>
      <c r="F567" s="1"/>
      <c r="G567" s="2"/>
      <c r="H567" s="2"/>
      <c r="I567" s="2"/>
      <c r="J567" s="2"/>
      <c r="K567" s="2"/>
      <c r="L567" s="2"/>
      <c r="M567" s="2"/>
      <c r="N567" s="2"/>
      <c r="O567" s="2"/>
      <c r="P567" s="2"/>
      <c r="Q567" s="2"/>
      <c r="R567" s="2"/>
      <c r="S567" s="2"/>
      <c r="T567" s="2"/>
      <c r="U567" s="2"/>
    </row>
    <row r="568" spans="1:21" x14ac:dyDescent="0.55000000000000004">
      <c r="A568" s="1"/>
      <c r="B568" s="1"/>
      <c r="C568" s="1"/>
      <c r="D568" s="1"/>
      <c r="E568" s="1"/>
      <c r="F568" s="1"/>
      <c r="G568" s="2"/>
      <c r="H568" s="2"/>
      <c r="I568" s="2"/>
      <c r="J568" s="2"/>
      <c r="K568" s="2"/>
      <c r="L568" s="2"/>
      <c r="M568" s="2"/>
      <c r="N568" s="2"/>
      <c r="O568" s="2"/>
      <c r="P568" s="2"/>
      <c r="Q568" s="2"/>
      <c r="R568" s="2"/>
      <c r="S568" s="2"/>
      <c r="T568" s="2"/>
      <c r="U568" s="2"/>
    </row>
    <row r="569" spans="1:21" x14ac:dyDescent="0.55000000000000004">
      <c r="A569" s="1"/>
      <c r="B569" s="1"/>
      <c r="C569" s="1"/>
      <c r="D569" s="1"/>
      <c r="E569" s="1"/>
      <c r="F569" s="1"/>
      <c r="G569" s="2"/>
      <c r="H569" s="2"/>
      <c r="I569" s="2"/>
      <c r="J569" s="2"/>
      <c r="K569" s="2"/>
      <c r="L569" s="2"/>
      <c r="M569" s="2"/>
      <c r="N569" s="2"/>
      <c r="O569" s="2"/>
      <c r="P569" s="2"/>
      <c r="Q569" s="2"/>
      <c r="R569" s="2"/>
      <c r="S569" s="2"/>
      <c r="T569" s="2"/>
      <c r="U569" s="2"/>
    </row>
    <row r="570" spans="1:21" x14ac:dyDescent="0.55000000000000004">
      <c r="A570" s="1"/>
      <c r="B570" s="1"/>
      <c r="C570" s="1"/>
      <c r="D570" s="1"/>
      <c r="E570" s="1"/>
      <c r="F570" s="1"/>
      <c r="G570" s="2"/>
      <c r="H570" s="2"/>
      <c r="I570" s="2"/>
      <c r="J570" s="2"/>
      <c r="K570" s="2"/>
      <c r="L570" s="2"/>
      <c r="M570" s="2"/>
      <c r="N570" s="2"/>
      <c r="O570" s="2"/>
      <c r="P570" s="2"/>
      <c r="Q570" s="2"/>
      <c r="R570" s="2"/>
      <c r="S570" s="2"/>
      <c r="T570" s="2"/>
      <c r="U570" s="2"/>
    </row>
    <row r="571" spans="1:21" x14ac:dyDescent="0.55000000000000004">
      <c r="A571" s="1"/>
      <c r="B571" s="1"/>
      <c r="C571" s="1"/>
      <c r="D571" s="1"/>
      <c r="E571" s="1"/>
      <c r="F571" s="1"/>
      <c r="G571" s="2"/>
      <c r="H571" s="2"/>
      <c r="I571" s="2"/>
      <c r="J571" s="2"/>
      <c r="K571" s="2"/>
      <c r="L571" s="2"/>
      <c r="M571" s="2"/>
      <c r="N571" s="2"/>
      <c r="O571" s="2"/>
      <c r="P571" s="2"/>
      <c r="Q571" s="2"/>
      <c r="R571" s="2"/>
      <c r="S571" s="2"/>
      <c r="T571" s="2"/>
      <c r="U571" s="2"/>
    </row>
    <row r="572" spans="1:21" x14ac:dyDescent="0.55000000000000004">
      <c r="A572" s="1"/>
      <c r="B572" s="1"/>
      <c r="C572" s="1"/>
      <c r="D572" s="1"/>
      <c r="E572" s="1"/>
      <c r="F572" s="1"/>
      <c r="G572" s="2"/>
      <c r="H572" s="2"/>
      <c r="I572" s="2"/>
      <c r="J572" s="2"/>
      <c r="K572" s="2"/>
      <c r="L572" s="2"/>
      <c r="M572" s="2"/>
      <c r="N572" s="2"/>
      <c r="O572" s="2"/>
      <c r="P572" s="2"/>
      <c r="Q572" s="2"/>
      <c r="R572" s="2"/>
      <c r="S572" s="2"/>
      <c r="T572" s="2"/>
      <c r="U572" s="2"/>
    </row>
    <row r="573" spans="1:21" x14ac:dyDescent="0.55000000000000004">
      <c r="A573" s="1"/>
      <c r="B573" s="1"/>
      <c r="C573" s="1"/>
      <c r="D573" s="1"/>
      <c r="E573" s="1"/>
      <c r="F573" s="1"/>
      <c r="G573" s="2"/>
      <c r="H573" s="2"/>
      <c r="I573" s="2"/>
      <c r="J573" s="2"/>
      <c r="K573" s="2"/>
      <c r="L573" s="2"/>
      <c r="M573" s="2"/>
      <c r="N573" s="2"/>
      <c r="O573" s="2"/>
      <c r="P573" s="2"/>
      <c r="Q573" s="2"/>
      <c r="R573" s="2"/>
      <c r="S573" s="2"/>
      <c r="T573" s="2"/>
      <c r="U573" s="2"/>
    </row>
    <row r="574" spans="1:21" x14ac:dyDescent="0.55000000000000004">
      <c r="A574" s="1"/>
      <c r="B574" s="1"/>
      <c r="C574" s="1"/>
      <c r="D574" s="1"/>
      <c r="E574" s="1"/>
      <c r="F574" s="1"/>
      <c r="G574" s="2"/>
      <c r="H574" s="2"/>
      <c r="I574" s="2"/>
      <c r="J574" s="2"/>
      <c r="K574" s="2"/>
      <c r="L574" s="2"/>
      <c r="M574" s="2"/>
      <c r="N574" s="2"/>
      <c r="O574" s="2"/>
      <c r="P574" s="2"/>
      <c r="Q574" s="2"/>
      <c r="R574" s="2"/>
      <c r="S574" s="2"/>
      <c r="T574" s="2"/>
      <c r="U574" s="2"/>
    </row>
    <row r="575" spans="1:21" x14ac:dyDescent="0.55000000000000004">
      <c r="A575" s="1"/>
      <c r="B575" s="1"/>
      <c r="C575" s="1"/>
      <c r="D575" s="1"/>
      <c r="E575" s="1"/>
      <c r="F575" s="1"/>
      <c r="G575" s="2"/>
      <c r="H575" s="2"/>
      <c r="I575" s="2"/>
      <c r="J575" s="2"/>
      <c r="K575" s="2"/>
      <c r="L575" s="2"/>
      <c r="M575" s="2"/>
      <c r="N575" s="2"/>
      <c r="O575" s="2"/>
      <c r="P575" s="2"/>
      <c r="Q575" s="2"/>
      <c r="R575" s="2"/>
      <c r="S575" s="2"/>
      <c r="T575" s="2"/>
      <c r="U575" s="2"/>
    </row>
    <row r="576" spans="1:21" x14ac:dyDescent="0.55000000000000004">
      <c r="A576" s="1"/>
      <c r="B576" s="1"/>
      <c r="C576" s="1"/>
      <c r="D576" s="1"/>
      <c r="E576" s="1"/>
      <c r="F576" s="1"/>
      <c r="G576" s="2"/>
      <c r="H576" s="2"/>
      <c r="I576" s="2"/>
      <c r="J576" s="2"/>
      <c r="K576" s="2"/>
      <c r="L576" s="2"/>
      <c r="M576" s="2"/>
      <c r="N576" s="2"/>
      <c r="O576" s="2"/>
      <c r="P576" s="2"/>
      <c r="Q576" s="2"/>
      <c r="R576" s="2"/>
      <c r="S576" s="2"/>
      <c r="T576" s="2"/>
      <c r="U576" s="2"/>
    </row>
    <row r="577" spans="1:21" x14ac:dyDescent="0.55000000000000004">
      <c r="A577" s="1"/>
      <c r="B577" s="1"/>
      <c r="C577" s="1"/>
      <c r="D577" s="1"/>
      <c r="E577" s="1"/>
      <c r="F577" s="1"/>
      <c r="G577" s="2"/>
      <c r="H577" s="2"/>
      <c r="I577" s="2"/>
      <c r="J577" s="2"/>
      <c r="K577" s="2"/>
      <c r="L577" s="2"/>
      <c r="M577" s="2"/>
      <c r="N577" s="2"/>
      <c r="O577" s="2"/>
      <c r="P577" s="2"/>
      <c r="Q577" s="2"/>
      <c r="R577" s="2"/>
      <c r="S577" s="2"/>
      <c r="T577" s="2"/>
      <c r="U577" s="2"/>
    </row>
    <row r="578" spans="1:21" x14ac:dyDescent="0.55000000000000004">
      <c r="A578" s="1"/>
      <c r="B578" s="1"/>
      <c r="C578" s="1"/>
      <c r="D578" s="1"/>
      <c r="E578" s="1"/>
      <c r="F578" s="1"/>
      <c r="G578" s="2"/>
      <c r="H578" s="2"/>
      <c r="I578" s="2"/>
      <c r="J578" s="2"/>
      <c r="K578" s="2"/>
      <c r="L578" s="2"/>
      <c r="M578" s="2"/>
      <c r="N578" s="2"/>
      <c r="O578" s="2"/>
      <c r="P578" s="2"/>
      <c r="Q578" s="2"/>
      <c r="R578" s="2"/>
      <c r="S578" s="2"/>
      <c r="T578" s="2"/>
      <c r="U578" s="2"/>
    </row>
    <row r="579" spans="1:21" x14ac:dyDescent="0.55000000000000004">
      <c r="A579" s="1"/>
      <c r="B579" s="1"/>
      <c r="C579" s="1"/>
      <c r="D579" s="1"/>
      <c r="E579" s="1"/>
      <c r="F579" s="1"/>
      <c r="G579" s="2"/>
      <c r="H579" s="2"/>
      <c r="I579" s="2"/>
      <c r="J579" s="2"/>
      <c r="K579" s="2"/>
      <c r="L579" s="2"/>
      <c r="M579" s="2"/>
      <c r="N579" s="2"/>
      <c r="O579" s="2"/>
      <c r="P579" s="2"/>
      <c r="Q579" s="2"/>
      <c r="R579" s="2"/>
      <c r="S579" s="2"/>
      <c r="T579" s="2"/>
      <c r="U579" s="2"/>
    </row>
    <row r="580" spans="1:21" x14ac:dyDescent="0.55000000000000004">
      <c r="A580" s="1"/>
      <c r="B580" s="1"/>
      <c r="C580" s="1"/>
      <c r="D580" s="1"/>
      <c r="E580" s="1"/>
      <c r="F580" s="1"/>
      <c r="G580" s="2"/>
      <c r="H580" s="2"/>
      <c r="I580" s="2"/>
      <c r="J580" s="2"/>
      <c r="K580" s="2"/>
      <c r="L580" s="2"/>
      <c r="M580" s="2"/>
      <c r="N580" s="2"/>
      <c r="O580" s="2"/>
      <c r="P580" s="2"/>
      <c r="Q580" s="2"/>
      <c r="R580" s="2"/>
      <c r="S580" s="2"/>
      <c r="T580" s="2"/>
      <c r="U580" s="2"/>
    </row>
    <row r="581" spans="1:21" x14ac:dyDescent="0.55000000000000004">
      <c r="A581" s="1"/>
      <c r="B581" s="1"/>
      <c r="C581" s="1"/>
      <c r="D581" s="1"/>
      <c r="E581" s="1"/>
      <c r="F581" s="1"/>
      <c r="G581" s="2"/>
      <c r="H581" s="2"/>
      <c r="I581" s="2"/>
      <c r="J581" s="2"/>
      <c r="K581" s="2"/>
      <c r="L581" s="2"/>
      <c r="M581" s="2"/>
      <c r="N581" s="2"/>
      <c r="O581" s="2"/>
      <c r="P581" s="2"/>
      <c r="Q581" s="2"/>
      <c r="R581" s="2"/>
      <c r="S581" s="2"/>
      <c r="T581" s="2"/>
      <c r="U581" s="2"/>
    </row>
    <row r="582" spans="1:21" x14ac:dyDescent="0.55000000000000004">
      <c r="A582" s="1"/>
      <c r="B582" s="1"/>
      <c r="C582" s="1"/>
      <c r="D582" s="1"/>
      <c r="E582" s="1"/>
      <c r="F582" s="1"/>
      <c r="G582" s="2"/>
      <c r="H582" s="2"/>
      <c r="I582" s="2"/>
      <c r="J582" s="2"/>
      <c r="K582" s="2"/>
      <c r="L582" s="2"/>
      <c r="M582" s="2"/>
      <c r="N582" s="2"/>
      <c r="O582" s="2"/>
      <c r="P582" s="2"/>
      <c r="Q582" s="2"/>
      <c r="R582" s="2"/>
      <c r="S582" s="2"/>
      <c r="T582" s="2"/>
      <c r="U582" s="2"/>
    </row>
    <row r="583" spans="1:21" x14ac:dyDescent="0.55000000000000004">
      <c r="A583" s="1"/>
      <c r="B583" s="1"/>
      <c r="C583" s="1"/>
      <c r="D583" s="1"/>
      <c r="E583" s="1"/>
      <c r="F583" s="1"/>
      <c r="G583" s="2"/>
      <c r="H583" s="2"/>
      <c r="I583" s="2"/>
      <c r="J583" s="2"/>
      <c r="K583" s="2"/>
      <c r="L583" s="2"/>
      <c r="M583" s="2"/>
      <c r="N583" s="2"/>
      <c r="O583" s="2"/>
      <c r="P583" s="2"/>
      <c r="Q583" s="2"/>
      <c r="R583" s="2"/>
      <c r="S583" s="2"/>
      <c r="T583" s="2"/>
      <c r="U583" s="2"/>
    </row>
    <row r="584" spans="1:21" x14ac:dyDescent="0.55000000000000004">
      <c r="A584" s="1"/>
      <c r="B584" s="1"/>
      <c r="C584" s="1"/>
      <c r="D584" s="1"/>
      <c r="E584" s="1"/>
      <c r="F584" s="1"/>
      <c r="G584" s="2"/>
      <c r="H584" s="2"/>
      <c r="I584" s="2"/>
      <c r="J584" s="2"/>
      <c r="K584" s="2"/>
      <c r="L584" s="2"/>
      <c r="M584" s="2"/>
      <c r="N584" s="2"/>
      <c r="O584" s="2"/>
      <c r="P584" s="2"/>
      <c r="Q584" s="2"/>
      <c r="R584" s="2"/>
      <c r="S584" s="2"/>
      <c r="T584" s="2"/>
      <c r="U584" s="2"/>
    </row>
    <row r="585" spans="1:21" x14ac:dyDescent="0.55000000000000004">
      <c r="A585" s="1"/>
      <c r="B585" s="1"/>
      <c r="C585" s="1"/>
      <c r="D585" s="1"/>
      <c r="E585" s="1"/>
      <c r="F585" s="1"/>
      <c r="G585" s="2"/>
      <c r="H585" s="2"/>
      <c r="I585" s="2"/>
      <c r="J585" s="2"/>
      <c r="K585" s="2"/>
      <c r="L585" s="2"/>
      <c r="M585" s="2"/>
      <c r="N585" s="2"/>
      <c r="O585" s="2"/>
      <c r="P585" s="2"/>
      <c r="Q585" s="2"/>
      <c r="R585" s="2"/>
      <c r="S585" s="2"/>
      <c r="T585" s="2"/>
      <c r="U585" s="2"/>
    </row>
    <row r="586" spans="1:21" x14ac:dyDescent="0.55000000000000004">
      <c r="A586" s="1"/>
      <c r="B586" s="1"/>
      <c r="C586" s="1"/>
      <c r="D586" s="1"/>
      <c r="E586" s="1"/>
      <c r="F586" s="1"/>
      <c r="G586" s="2"/>
      <c r="H586" s="2"/>
      <c r="I586" s="2"/>
      <c r="J586" s="2"/>
      <c r="K586" s="2"/>
      <c r="L586" s="2"/>
      <c r="M586" s="2"/>
      <c r="N586" s="2"/>
      <c r="O586" s="2"/>
      <c r="P586" s="2"/>
      <c r="Q586" s="2"/>
      <c r="R586" s="2"/>
      <c r="S586" s="2"/>
      <c r="T586" s="2"/>
      <c r="U586" s="2"/>
    </row>
    <row r="587" spans="1:21" x14ac:dyDescent="0.55000000000000004">
      <c r="A587" s="1"/>
      <c r="B587" s="1"/>
      <c r="C587" s="1"/>
      <c r="D587" s="1"/>
      <c r="E587" s="1"/>
      <c r="F587" s="1"/>
      <c r="G587" s="2"/>
      <c r="H587" s="2"/>
      <c r="I587" s="2"/>
      <c r="J587" s="2"/>
      <c r="K587" s="2"/>
      <c r="L587" s="2"/>
      <c r="M587" s="2"/>
      <c r="N587" s="2"/>
      <c r="O587" s="2"/>
      <c r="P587" s="2"/>
      <c r="Q587" s="2"/>
      <c r="R587" s="2"/>
      <c r="S587" s="2"/>
      <c r="T587" s="2"/>
      <c r="U587" s="2"/>
    </row>
    <row r="588" spans="1:21" x14ac:dyDescent="0.55000000000000004">
      <c r="A588" s="1"/>
      <c r="B588" s="1"/>
      <c r="C588" s="1"/>
      <c r="D588" s="1"/>
      <c r="E588" s="1"/>
      <c r="F588" s="1"/>
      <c r="G588" s="2"/>
      <c r="H588" s="2"/>
      <c r="I588" s="2"/>
      <c r="J588" s="2"/>
      <c r="K588" s="2"/>
      <c r="L588" s="2"/>
      <c r="M588" s="2"/>
      <c r="N588" s="2"/>
      <c r="O588" s="2"/>
      <c r="P588" s="2"/>
      <c r="Q588" s="2"/>
      <c r="R588" s="2"/>
      <c r="S588" s="2"/>
      <c r="T588" s="2"/>
      <c r="U588" s="2"/>
    </row>
    <row r="589" spans="1:21" x14ac:dyDescent="0.55000000000000004">
      <c r="A589" s="1"/>
      <c r="B589" s="1"/>
      <c r="C589" s="1"/>
      <c r="D589" s="1"/>
      <c r="E589" s="1"/>
      <c r="F589" s="1"/>
      <c r="G589" s="2"/>
      <c r="H589" s="2"/>
      <c r="I589" s="2"/>
      <c r="J589" s="2"/>
      <c r="K589" s="2"/>
      <c r="L589" s="2"/>
      <c r="M589" s="2"/>
      <c r="N589" s="2"/>
      <c r="O589" s="2"/>
      <c r="P589" s="2"/>
      <c r="Q589" s="2"/>
      <c r="R589" s="2"/>
      <c r="S589" s="2"/>
      <c r="T589" s="2"/>
      <c r="U589" s="2"/>
    </row>
    <row r="590" spans="1:21" x14ac:dyDescent="0.55000000000000004">
      <c r="A590" s="1"/>
      <c r="B590" s="1"/>
      <c r="C590" s="1"/>
      <c r="D590" s="1"/>
      <c r="E590" s="1"/>
      <c r="F590" s="1"/>
      <c r="G590" s="2"/>
      <c r="H590" s="2"/>
      <c r="I590" s="2"/>
      <c r="J590" s="2"/>
      <c r="K590" s="2"/>
      <c r="L590" s="2"/>
      <c r="M590" s="2"/>
      <c r="N590" s="2"/>
      <c r="O590" s="2"/>
      <c r="P590" s="2"/>
      <c r="Q590" s="2"/>
      <c r="R590" s="2"/>
      <c r="S590" s="2"/>
      <c r="T590" s="2"/>
      <c r="U590" s="2"/>
    </row>
    <row r="591" spans="1:21" x14ac:dyDescent="0.55000000000000004">
      <c r="A591" s="1"/>
      <c r="B591" s="1"/>
      <c r="C591" s="1"/>
      <c r="D591" s="1"/>
      <c r="E591" s="1"/>
      <c r="F591" s="1"/>
      <c r="G591" s="2"/>
      <c r="H591" s="2"/>
      <c r="I591" s="2"/>
      <c r="J591" s="2"/>
      <c r="K591" s="2"/>
      <c r="L591" s="2"/>
      <c r="M591" s="2"/>
      <c r="N591" s="2"/>
      <c r="O591" s="2"/>
      <c r="P591" s="2"/>
      <c r="Q591" s="2"/>
      <c r="R591" s="2"/>
      <c r="S591" s="2"/>
      <c r="T591" s="2"/>
      <c r="U591" s="2"/>
    </row>
    <row r="592" spans="1:21" x14ac:dyDescent="0.55000000000000004">
      <c r="A592" s="1"/>
      <c r="B592" s="1"/>
      <c r="C592" s="1"/>
      <c r="D592" s="1"/>
      <c r="E592" s="1"/>
      <c r="F592" s="1"/>
      <c r="G592" s="2"/>
      <c r="H592" s="2"/>
      <c r="I592" s="2"/>
      <c r="J592" s="2"/>
      <c r="K592" s="2"/>
      <c r="L592" s="2"/>
      <c r="M592" s="2"/>
      <c r="N592" s="2"/>
      <c r="O592" s="2"/>
      <c r="P592" s="2"/>
      <c r="Q592" s="2"/>
      <c r="R592" s="2"/>
      <c r="S592" s="2"/>
      <c r="T592" s="2"/>
      <c r="U592" s="2"/>
    </row>
    <row r="593" spans="1:21" x14ac:dyDescent="0.55000000000000004">
      <c r="A593" s="1"/>
      <c r="B593" s="1"/>
      <c r="C593" s="1"/>
      <c r="D593" s="1"/>
      <c r="E593" s="1"/>
      <c r="F593" s="1"/>
      <c r="G593" s="2"/>
      <c r="H593" s="2"/>
      <c r="I593" s="2"/>
      <c r="J593" s="2"/>
      <c r="K593" s="2"/>
      <c r="L593" s="2"/>
      <c r="M593" s="2"/>
      <c r="N593" s="2"/>
      <c r="O593" s="2"/>
      <c r="P593" s="2"/>
      <c r="Q593" s="2"/>
      <c r="R593" s="2"/>
      <c r="S593" s="2"/>
      <c r="T593" s="2"/>
      <c r="U593" s="2"/>
    </row>
    <row r="594" spans="1:21" x14ac:dyDescent="0.55000000000000004">
      <c r="A594" s="1"/>
      <c r="B594" s="1"/>
      <c r="C594" s="1"/>
      <c r="D594" s="1"/>
      <c r="E594" s="1"/>
      <c r="F594" s="1"/>
      <c r="G594" s="2"/>
      <c r="H594" s="2"/>
      <c r="I594" s="2"/>
      <c r="J594" s="2"/>
      <c r="K594" s="2"/>
      <c r="L594" s="2"/>
      <c r="M594" s="2"/>
      <c r="N594" s="2"/>
      <c r="O594" s="2"/>
      <c r="P594" s="2"/>
      <c r="Q594" s="2"/>
      <c r="R594" s="2"/>
      <c r="S594" s="2"/>
      <c r="T594" s="2"/>
      <c r="U594" s="2"/>
    </row>
    <row r="595" spans="1:21" x14ac:dyDescent="0.55000000000000004">
      <c r="A595" s="1"/>
      <c r="B595" s="1"/>
      <c r="C595" s="1"/>
      <c r="D595" s="1"/>
      <c r="E595" s="1"/>
      <c r="F595" s="1"/>
      <c r="G595" s="2"/>
      <c r="H595" s="2"/>
      <c r="I595" s="2"/>
      <c r="J595" s="2"/>
      <c r="K595" s="2"/>
      <c r="L595" s="2"/>
      <c r="M595" s="2"/>
      <c r="N595" s="2"/>
      <c r="O595" s="2"/>
      <c r="P595" s="2"/>
      <c r="Q595" s="2"/>
      <c r="R595" s="2"/>
      <c r="S595" s="2"/>
      <c r="T595" s="2"/>
      <c r="U595" s="2"/>
    </row>
    <row r="596" spans="1:21" x14ac:dyDescent="0.55000000000000004">
      <c r="A596" s="1"/>
      <c r="B596" s="1"/>
      <c r="C596" s="1"/>
      <c r="D596" s="1"/>
      <c r="E596" s="1"/>
      <c r="F596" s="1"/>
      <c r="G596" s="2"/>
      <c r="H596" s="2"/>
      <c r="I596" s="2"/>
      <c r="J596" s="2"/>
      <c r="K596" s="2"/>
      <c r="L596" s="2"/>
      <c r="M596" s="2"/>
      <c r="N596" s="2"/>
      <c r="O596" s="2"/>
      <c r="P596" s="2"/>
      <c r="Q596" s="2"/>
      <c r="R596" s="2"/>
      <c r="S596" s="2"/>
      <c r="T596" s="2"/>
      <c r="U596" s="2"/>
    </row>
    <row r="597" spans="1:21" x14ac:dyDescent="0.55000000000000004">
      <c r="A597" s="1"/>
      <c r="B597" s="1"/>
      <c r="C597" s="1"/>
      <c r="D597" s="1"/>
      <c r="E597" s="1"/>
      <c r="F597" s="1"/>
      <c r="G597" s="2"/>
      <c r="H597" s="2"/>
      <c r="I597" s="2"/>
      <c r="J597" s="2"/>
      <c r="K597" s="2"/>
      <c r="L597" s="2"/>
      <c r="M597" s="2"/>
      <c r="N597" s="2"/>
      <c r="O597" s="2"/>
      <c r="P597" s="2"/>
      <c r="Q597" s="2"/>
      <c r="R597" s="2"/>
      <c r="S597" s="2"/>
      <c r="T597" s="2"/>
      <c r="U597" s="2"/>
    </row>
    <row r="598" spans="1:21" x14ac:dyDescent="0.55000000000000004">
      <c r="A598" s="1"/>
      <c r="B598" s="1"/>
      <c r="C598" s="1"/>
      <c r="D598" s="1"/>
      <c r="E598" s="1"/>
      <c r="F598" s="1"/>
      <c r="G598" s="2"/>
      <c r="H598" s="2"/>
      <c r="I598" s="2"/>
      <c r="J598" s="2"/>
      <c r="K598" s="2"/>
      <c r="L598" s="2"/>
      <c r="M598" s="2"/>
      <c r="N598" s="2"/>
      <c r="O598" s="2"/>
      <c r="P598" s="2"/>
      <c r="Q598" s="2"/>
      <c r="R598" s="2"/>
      <c r="S598" s="2"/>
      <c r="T598" s="2"/>
      <c r="U598" s="2"/>
    </row>
    <row r="599" spans="1:21" x14ac:dyDescent="0.55000000000000004">
      <c r="A599" s="1"/>
      <c r="B599" s="1"/>
      <c r="C599" s="1"/>
      <c r="D599" s="1"/>
      <c r="E599" s="1"/>
      <c r="F599" s="1"/>
      <c r="G599" s="2"/>
      <c r="H599" s="2"/>
      <c r="I599" s="2"/>
      <c r="J599" s="2"/>
      <c r="K599" s="2"/>
      <c r="L599" s="2"/>
      <c r="M599" s="2"/>
      <c r="N599" s="2"/>
      <c r="O599" s="2"/>
      <c r="P599" s="2"/>
      <c r="Q599" s="2"/>
      <c r="R599" s="2"/>
      <c r="S599" s="2"/>
      <c r="T599" s="2"/>
      <c r="U599" s="2"/>
    </row>
    <row r="600" spans="1:21" x14ac:dyDescent="0.55000000000000004">
      <c r="A600" s="1"/>
      <c r="B600" s="1"/>
      <c r="C600" s="1"/>
      <c r="D600" s="1"/>
      <c r="E600" s="1"/>
      <c r="F600" s="1"/>
      <c r="G600" s="2"/>
      <c r="H600" s="2"/>
      <c r="I600" s="2"/>
      <c r="J600" s="2"/>
      <c r="K600" s="2"/>
      <c r="L600" s="2"/>
      <c r="M600" s="2"/>
      <c r="N600" s="2"/>
      <c r="O600" s="2"/>
      <c r="P600" s="2"/>
      <c r="Q600" s="2"/>
      <c r="R600" s="2"/>
      <c r="S600" s="2"/>
      <c r="T600" s="2"/>
      <c r="U600" s="2"/>
    </row>
    <row r="601" spans="1:21" x14ac:dyDescent="0.55000000000000004">
      <c r="A601" s="1"/>
      <c r="B601" s="1"/>
      <c r="C601" s="1"/>
      <c r="D601" s="1"/>
      <c r="E601" s="1"/>
      <c r="F601" s="1"/>
      <c r="G601" s="2"/>
      <c r="H601" s="2"/>
      <c r="I601" s="2"/>
      <c r="J601" s="2"/>
      <c r="K601" s="2"/>
      <c r="L601" s="2"/>
      <c r="M601" s="2"/>
      <c r="N601" s="2"/>
      <c r="O601" s="2"/>
      <c r="P601" s="2"/>
      <c r="Q601" s="2"/>
      <c r="R601" s="2"/>
      <c r="S601" s="2"/>
      <c r="T601" s="2"/>
      <c r="U601" s="2"/>
    </row>
    <row r="602" spans="1:21" x14ac:dyDescent="0.55000000000000004">
      <c r="A602" s="1"/>
      <c r="B602" s="1"/>
      <c r="C602" s="1"/>
      <c r="D602" s="1"/>
      <c r="E602" s="1"/>
      <c r="F602" s="1"/>
      <c r="G602" s="2"/>
      <c r="H602" s="2"/>
      <c r="I602" s="2"/>
      <c r="J602" s="2"/>
      <c r="K602" s="2"/>
      <c r="L602" s="2"/>
      <c r="M602" s="2"/>
      <c r="N602" s="2"/>
      <c r="O602" s="2"/>
      <c r="P602" s="2"/>
      <c r="Q602" s="2"/>
      <c r="R602" s="2"/>
      <c r="S602" s="2"/>
      <c r="T602" s="2"/>
      <c r="U602" s="2"/>
    </row>
    <row r="603" spans="1:21" x14ac:dyDescent="0.55000000000000004">
      <c r="A603" s="1"/>
      <c r="B603" s="1"/>
      <c r="C603" s="1"/>
      <c r="D603" s="1"/>
      <c r="E603" s="1"/>
      <c r="F603" s="1"/>
      <c r="G603" s="2"/>
      <c r="H603" s="2"/>
      <c r="I603" s="2"/>
      <c r="J603" s="2"/>
      <c r="K603" s="2"/>
      <c r="L603" s="2"/>
      <c r="M603" s="2"/>
      <c r="N603" s="2"/>
      <c r="O603" s="2"/>
      <c r="P603" s="2"/>
      <c r="Q603" s="2"/>
      <c r="R603" s="2"/>
      <c r="S603" s="2"/>
      <c r="T603" s="2"/>
      <c r="U603" s="2"/>
    </row>
    <row r="604" spans="1:21" x14ac:dyDescent="0.55000000000000004">
      <c r="A604" s="1"/>
      <c r="B604" s="1"/>
      <c r="C604" s="1"/>
      <c r="D604" s="1"/>
      <c r="E604" s="1"/>
      <c r="F604" s="1"/>
      <c r="G604" s="2"/>
      <c r="H604" s="2"/>
      <c r="I604" s="2"/>
      <c r="J604" s="2"/>
      <c r="K604" s="2"/>
      <c r="L604" s="2"/>
      <c r="M604" s="2"/>
      <c r="N604" s="2"/>
      <c r="O604" s="2"/>
      <c r="P604" s="2"/>
      <c r="Q604" s="2"/>
      <c r="R604" s="2"/>
      <c r="S604" s="2"/>
      <c r="T604" s="2"/>
      <c r="U604" s="2"/>
    </row>
    <row r="605" spans="1:21" x14ac:dyDescent="0.55000000000000004">
      <c r="A605" s="1"/>
      <c r="B605" s="1"/>
      <c r="C605" s="1"/>
      <c r="D605" s="1"/>
      <c r="E605" s="1"/>
      <c r="F605" s="1"/>
      <c r="G605" s="2"/>
      <c r="H605" s="2"/>
      <c r="I605" s="2"/>
      <c r="J605" s="2"/>
      <c r="K605" s="2"/>
      <c r="L605" s="2"/>
      <c r="M605" s="2"/>
      <c r="N605" s="2"/>
      <c r="O605" s="2"/>
      <c r="P605" s="2"/>
      <c r="Q605" s="2"/>
      <c r="R605" s="2"/>
      <c r="S605" s="2"/>
      <c r="T605" s="2"/>
      <c r="U605" s="2"/>
    </row>
    <row r="606" spans="1:21" x14ac:dyDescent="0.55000000000000004">
      <c r="A606" s="1"/>
      <c r="B606" s="1"/>
      <c r="C606" s="1"/>
      <c r="D606" s="1"/>
      <c r="E606" s="1"/>
      <c r="F606" s="1"/>
      <c r="G606" s="2"/>
      <c r="H606" s="2"/>
      <c r="I606" s="2"/>
      <c r="J606" s="2"/>
      <c r="K606" s="2"/>
      <c r="L606" s="2"/>
      <c r="M606" s="2"/>
      <c r="N606" s="2"/>
      <c r="O606" s="2"/>
      <c r="P606" s="2"/>
      <c r="Q606" s="2"/>
      <c r="R606" s="2"/>
      <c r="S606" s="2"/>
      <c r="T606" s="2"/>
      <c r="U606" s="2"/>
    </row>
    <row r="607" spans="1:21" x14ac:dyDescent="0.55000000000000004">
      <c r="A607" s="1"/>
      <c r="B607" s="1"/>
      <c r="C607" s="1"/>
      <c r="D607" s="1"/>
      <c r="E607" s="1"/>
      <c r="F607" s="1"/>
      <c r="G607" s="2"/>
      <c r="H607" s="2"/>
      <c r="I607" s="2"/>
      <c r="J607" s="2"/>
      <c r="K607" s="2"/>
      <c r="L607" s="2"/>
      <c r="M607" s="2"/>
      <c r="N607" s="2"/>
      <c r="O607" s="2"/>
      <c r="P607" s="2"/>
      <c r="Q607" s="2"/>
      <c r="R607" s="2"/>
      <c r="S607" s="2"/>
      <c r="T607" s="2"/>
      <c r="U607" s="2"/>
    </row>
    <row r="608" spans="1:21" x14ac:dyDescent="0.55000000000000004">
      <c r="A608" s="1"/>
      <c r="B608" s="1"/>
      <c r="C608" s="1"/>
      <c r="D608" s="1"/>
      <c r="E608" s="1"/>
      <c r="F608" s="1"/>
      <c r="G608" s="2"/>
      <c r="H608" s="2"/>
      <c r="I608" s="2"/>
      <c r="J608" s="2"/>
      <c r="K608" s="2"/>
      <c r="L608" s="2"/>
      <c r="M608" s="2"/>
      <c r="N608" s="2"/>
      <c r="O608" s="2"/>
      <c r="P608" s="2"/>
      <c r="Q608" s="2"/>
      <c r="R608" s="2"/>
      <c r="S608" s="2"/>
      <c r="T608" s="2"/>
      <c r="U608" s="2"/>
    </row>
    <row r="609" spans="1:21" x14ac:dyDescent="0.55000000000000004">
      <c r="A609" s="1"/>
      <c r="B609" s="1"/>
      <c r="C609" s="1"/>
      <c r="D609" s="1"/>
      <c r="E609" s="1"/>
      <c r="F609" s="1"/>
      <c r="G609" s="2"/>
      <c r="H609" s="2"/>
      <c r="I609" s="2"/>
      <c r="J609" s="2"/>
      <c r="K609" s="2"/>
      <c r="L609" s="2"/>
      <c r="M609" s="2"/>
      <c r="N609" s="2"/>
      <c r="O609" s="2"/>
      <c r="P609" s="2"/>
      <c r="Q609" s="2"/>
      <c r="R609" s="2"/>
      <c r="S609" s="2"/>
      <c r="T609" s="2"/>
      <c r="U609" s="2"/>
    </row>
    <row r="610" spans="1:21" x14ac:dyDescent="0.55000000000000004">
      <c r="A610" s="1"/>
      <c r="B610" s="1"/>
      <c r="C610" s="1"/>
      <c r="D610" s="1"/>
      <c r="E610" s="1"/>
      <c r="F610" s="1"/>
      <c r="G610" s="2"/>
      <c r="H610" s="2"/>
      <c r="I610" s="2"/>
      <c r="J610" s="2"/>
      <c r="K610" s="2"/>
      <c r="L610" s="2"/>
      <c r="M610" s="2"/>
      <c r="N610" s="2"/>
      <c r="O610" s="2"/>
      <c r="P610" s="2"/>
      <c r="Q610" s="2"/>
      <c r="R610" s="2"/>
      <c r="S610" s="2"/>
      <c r="T610" s="2"/>
      <c r="U610" s="2"/>
    </row>
    <row r="611" spans="1:21" x14ac:dyDescent="0.55000000000000004">
      <c r="A611" s="1"/>
      <c r="B611" s="1"/>
      <c r="C611" s="1"/>
      <c r="D611" s="1"/>
      <c r="E611" s="1"/>
      <c r="F611" s="1"/>
      <c r="G611" s="2"/>
      <c r="H611" s="2"/>
      <c r="I611" s="2"/>
      <c r="J611" s="2"/>
      <c r="K611" s="2"/>
      <c r="L611" s="2"/>
      <c r="M611" s="2"/>
      <c r="N611" s="2"/>
      <c r="O611" s="2"/>
      <c r="P611" s="2"/>
      <c r="Q611" s="2"/>
      <c r="R611" s="2"/>
      <c r="S611" s="2"/>
      <c r="T611" s="2"/>
      <c r="U611" s="2"/>
    </row>
    <row r="612" spans="1:21" x14ac:dyDescent="0.55000000000000004">
      <c r="A612" s="1"/>
      <c r="B612" s="1"/>
      <c r="C612" s="1"/>
      <c r="D612" s="1"/>
      <c r="E612" s="1"/>
      <c r="F612" s="1"/>
      <c r="G612" s="2"/>
      <c r="H612" s="2"/>
      <c r="I612" s="2"/>
      <c r="J612" s="2"/>
      <c r="K612" s="2"/>
      <c r="L612" s="2"/>
      <c r="M612" s="2"/>
      <c r="N612" s="2"/>
      <c r="O612" s="2"/>
      <c r="P612" s="2"/>
      <c r="Q612" s="2"/>
      <c r="R612" s="2"/>
      <c r="S612" s="2"/>
      <c r="T612" s="2"/>
      <c r="U612" s="2"/>
    </row>
    <row r="613" spans="1:21" x14ac:dyDescent="0.55000000000000004">
      <c r="A613" s="1"/>
      <c r="B613" s="1"/>
      <c r="C613" s="1"/>
      <c r="D613" s="1"/>
      <c r="E613" s="1"/>
      <c r="F613" s="1"/>
      <c r="G613" s="2"/>
      <c r="H613" s="2"/>
      <c r="I613" s="2"/>
      <c r="J613" s="2"/>
      <c r="K613" s="2"/>
      <c r="L613" s="2"/>
      <c r="M613" s="2"/>
      <c r="N613" s="2"/>
      <c r="O613" s="2"/>
      <c r="P613" s="2"/>
      <c r="Q613" s="2"/>
      <c r="R613" s="2"/>
      <c r="S613" s="2"/>
      <c r="T613" s="2"/>
      <c r="U613" s="2"/>
    </row>
    <row r="614" spans="1:21" x14ac:dyDescent="0.55000000000000004">
      <c r="A614" s="1"/>
      <c r="B614" s="1"/>
      <c r="C614" s="1"/>
      <c r="D614" s="1"/>
      <c r="E614" s="1"/>
      <c r="F614" s="1"/>
      <c r="G614" s="2"/>
      <c r="H614" s="2"/>
      <c r="I614" s="2"/>
      <c r="J614" s="2"/>
      <c r="K614" s="2"/>
      <c r="L614" s="2"/>
      <c r="M614" s="2"/>
      <c r="N614" s="2"/>
      <c r="O614" s="2"/>
      <c r="P614" s="2"/>
      <c r="Q614" s="2"/>
      <c r="R614" s="2"/>
      <c r="S614" s="2"/>
      <c r="T614" s="2"/>
      <c r="U614" s="2"/>
    </row>
    <row r="615" spans="1:21" x14ac:dyDescent="0.55000000000000004">
      <c r="A615" s="1"/>
      <c r="B615" s="1"/>
      <c r="C615" s="1"/>
      <c r="D615" s="1"/>
      <c r="E615" s="1"/>
      <c r="F615" s="1"/>
      <c r="G615" s="2"/>
      <c r="H615" s="2"/>
      <c r="I615" s="2"/>
      <c r="J615" s="2"/>
      <c r="K615" s="2"/>
      <c r="L615" s="2"/>
      <c r="M615" s="2"/>
      <c r="N615" s="2"/>
      <c r="O615" s="2"/>
      <c r="P615" s="2"/>
      <c r="Q615" s="2"/>
      <c r="R615" s="2"/>
      <c r="S615" s="2"/>
      <c r="T615" s="2"/>
      <c r="U615" s="2"/>
    </row>
    <row r="616" spans="1:21" x14ac:dyDescent="0.55000000000000004">
      <c r="A616" s="1"/>
      <c r="B616" s="1"/>
      <c r="C616" s="1"/>
      <c r="D616" s="1"/>
      <c r="E616" s="1"/>
      <c r="F616" s="1"/>
      <c r="G616" s="2"/>
      <c r="H616" s="2"/>
      <c r="I616" s="2"/>
      <c r="J616" s="2"/>
      <c r="K616" s="2"/>
      <c r="L616" s="2"/>
      <c r="M616" s="2"/>
      <c r="N616" s="2"/>
      <c r="O616" s="2"/>
      <c r="P616" s="2"/>
      <c r="Q616" s="2"/>
      <c r="R616" s="2"/>
      <c r="S616" s="2"/>
      <c r="T616" s="2"/>
      <c r="U616" s="2"/>
    </row>
    <row r="617" spans="1:21" x14ac:dyDescent="0.55000000000000004">
      <c r="A617" s="1"/>
      <c r="B617" s="1"/>
      <c r="C617" s="1"/>
      <c r="D617" s="1"/>
      <c r="E617" s="1"/>
      <c r="F617" s="1"/>
      <c r="G617" s="2"/>
      <c r="H617" s="2"/>
      <c r="I617" s="2"/>
      <c r="J617" s="2"/>
      <c r="K617" s="2"/>
      <c r="L617" s="2"/>
      <c r="M617" s="2"/>
      <c r="N617" s="2"/>
      <c r="O617" s="2"/>
      <c r="P617" s="2"/>
      <c r="Q617" s="2"/>
      <c r="R617" s="2"/>
      <c r="S617" s="2"/>
      <c r="T617" s="2"/>
      <c r="U617" s="2"/>
    </row>
    <row r="618" spans="1:21" x14ac:dyDescent="0.55000000000000004">
      <c r="A618" s="1"/>
      <c r="B618" s="1"/>
      <c r="C618" s="1"/>
      <c r="D618" s="1"/>
      <c r="E618" s="1"/>
      <c r="F618" s="1"/>
      <c r="G618" s="2"/>
      <c r="H618" s="2"/>
      <c r="I618" s="2"/>
      <c r="J618" s="2"/>
      <c r="K618" s="2"/>
      <c r="L618" s="2"/>
      <c r="M618" s="2"/>
      <c r="N618" s="2"/>
      <c r="O618" s="2"/>
      <c r="P618" s="2"/>
      <c r="Q618" s="2"/>
      <c r="R618" s="2"/>
      <c r="S618" s="2"/>
      <c r="T618" s="2"/>
      <c r="U618" s="2"/>
    </row>
    <row r="619" spans="1:21" x14ac:dyDescent="0.55000000000000004">
      <c r="A619" s="1"/>
      <c r="B619" s="1"/>
      <c r="C619" s="1"/>
      <c r="D619" s="1"/>
      <c r="E619" s="1"/>
      <c r="F619" s="1"/>
      <c r="G619" s="2"/>
      <c r="H619" s="2"/>
      <c r="I619" s="2"/>
      <c r="J619" s="2"/>
      <c r="K619" s="2"/>
      <c r="L619" s="2"/>
      <c r="M619" s="2"/>
      <c r="N619" s="2"/>
      <c r="O619" s="2"/>
      <c r="P619" s="2"/>
      <c r="Q619" s="2"/>
      <c r="R619" s="2"/>
      <c r="S619" s="2"/>
      <c r="T619" s="2"/>
      <c r="U619" s="2"/>
    </row>
    <row r="620" spans="1:21" x14ac:dyDescent="0.55000000000000004">
      <c r="A620" s="1"/>
      <c r="B620" s="1"/>
      <c r="C620" s="1"/>
      <c r="D620" s="1"/>
      <c r="E620" s="1"/>
      <c r="F620" s="1"/>
      <c r="G620" s="2"/>
      <c r="H620" s="2"/>
      <c r="I620" s="2"/>
      <c r="J620" s="2"/>
      <c r="K620" s="2"/>
      <c r="L620" s="2"/>
      <c r="M620" s="2"/>
      <c r="N620" s="2"/>
      <c r="O620" s="2"/>
      <c r="P620" s="2"/>
      <c r="Q620" s="2"/>
      <c r="R620" s="2"/>
      <c r="S620" s="2"/>
      <c r="T620" s="2"/>
      <c r="U620" s="2"/>
    </row>
    <row r="621" spans="1:21" x14ac:dyDescent="0.55000000000000004">
      <c r="A621" s="1"/>
      <c r="B621" s="1"/>
      <c r="C621" s="1"/>
      <c r="D621" s="1"/>
      <c r="E621" s="1"/>
      <c r="F621" s="1"/>
      <c r="G621" s="2"/>
      <c r="H621" s="2"/>
      <c r="I621" s="2"/>
      <c r="J621" s="2"/>
      <c r="K621" s="2"/>
      <c r="L621" s="2"/>
      <c r="M621" s="2"/>
      <c r="N621" s="2"/>
      <c r="O621" s="2"/>
      <c r="P621" s="2"/>
      <c r="Q621" s="2"/>
      <c r="R621" s="2"/>
      <c r="S621" s="2"/>
      <c r="T621" s="2"/>
      <c r="U621" s="2"/>
    </row>
    <row r="622" spans="1:21" x14ac:dyDescent="0.55000000000000004">
      <c r="A622" s="1"/>
      <c r="B622" s="1"/>
      <c r="C622" s="1"/>
      <c r="D622" s="1"/>
      <c r="E622" s="1"/>
      <c r="F622" s="1"/>
      <c r="G622" s="2"/>
      <c r="H622" s="2"/>
      <c r="I622" s="2"/>
      <c r="J622" s="2"/>
      <c r="K622" s="2"/>
      <c r="L622" s="2"/>
      <c r="M622" s="2"/>
      <c r="N622" s="2"/>
      <c r="O622" s="2"/>
      <c r="P622" s="2"/>
      <c r="Q622" s="2"/>
      <c r="R622" s="2"/>
      <c r="S622" s="2"/>
      <c r="T622" s="2"/>
      <c r="U622" s="2"/>
    </row>
    <row r="623" spans="1:21" x14ac:dyDescent="0.55000000000000004">
      <c r="A623" s="1"/>
      <c r="B623" s="1"/>
      <c r="C623" s="1"/>
      <c r="D623" s="1"/>
      <c r="E623" s="1"/>
      <c r="F623" s="1"/>
      <c r="G623" s="2"/>
      <c r="H623" s="2"/>
      <c r="I623" s="2"/>
      <c r="J623" s="2"/>
      <c r="K623" s="2"/>
      <c r="L623" s="2"/>
      <c r="M623" s="2"/>
      <c r="N623" s="2"/>
      <c r="O623" s="2"/>
      <c r="P623" s="2"/>
      <c r="Q623" s="2"/>
      <c r="R623" s="2"/>
      <c r="S623" s="2"/>
      <c r="T623" s="2"/>
      <c r="U623" s="2"/>
    </row>
    <row r="624" spans="1:21" x14ac:dyDescent="0.55000000000000004">
      <c r="A624" s="1"/>
      <c r="B624" s="1"/>
      <c r="C624" s="1"/>
      <c r="D624" s="1"/>
      <c r="E624" s="1"/>
      <c r="F624" s="1"/>
      <c r="G624" s="2"/>
      <c r="H624" s="2"/>
      <c r="I624" s="2"/>
      <c r="J624" s="2"/>
      <c r="K624" s="2"/>
      <c r="L624" s="2"/>
      <c r="M624" s="2"/>
      <c r="N624" s="2"/>
      <c r="O624" s="2"/>
      <c r="P624" s="2"/>
      <c r="Q624" s="2"/>
      <c r="R624" s="2"/>
      <c r="S624" s="2"/>
      <c r="T624" s="2"/>
      <c r="U624" s="2"/>
    </row>
    <row r="625" spans="1:21" x14ac:dyDescent="0.55000000000000004">
      <c r="A625" s="1"/>
      <c r="B625" s="1"/>
      <c r="C625" s="1"/>
      <c r="D625" s="1"/>
      <c r="E625" s="1"/>
      <c r="F625" s="1"/>
      <c r="G625" s="2"/>
      <c r="H625" s="2"/>
      <c r="I625" s="2"/>
      <c r="J625" s="2"/>
      <c r="K625" s="2"/>
      <c r="L625" s="2"/>
      <c r="M625" s="2"/>
      <c r="N625" s="2"/>
      <c r="O625" s="2"/>
      <c r="P625" s="2"/>
      <c r="Q625" s="2"/>
      <c r="R625" s="2"/>
      <c r="S625" s="2"/>
      <c r="T625" s="2"/>
      <c r="U625" s="2"/>
    </row>
    <row r="626" spans="1:21" x14ac:dyDescent="0.55000000000000004">
      <c r="A626" s="1"/>
      <c r="B626" s="1"/>
      <c r="C626" s="1"/>
      <c r="D626" s="1"/>
      <c r="E626" s="1"/>
      <c r="F626" s="1"/>
      <c r="G626" s="2"/>
      <c r="H626" s="2"/>
      <c r="I626" s="2"/>
      <c r="J626" s="2"/>
      <c r="K626" s="2"/>
      <c r="L626" s="2"/>
      <c r="M626" s="2"/>
      <c r="N626" s="2"/>
      <c r="O626" s="2"/>
      <c r="P626" s="2"/>
      <c r="Q626" s="2"/>
      <c r="R626" s="2"/>
      <c r="S626" s="2"/>
      <c r="T626" s="2"/>
      <c r="U626" s="2"/>
    </row>
    <row r="627" spans="1:21" x14ac:dyDescent="0.55000000000000004">
      <c r="A627" s="1"/>
      <c r="B627" s="1"/>
      <c r="C627" s="1"/>
      <c r="D627" s="1"/>
      <c r="E627" s="1"/>
      <c r="F627" s="1"/>
      <c r="G627" s="2"/>
      <c r="H627" s="2"/>
      <c r="I627" s="2"/>
      <c r="J627" s="2"/>
      <c r="K627" s="2"/>
      <c r="L627" s="2"/>
      <c r="M627" s="2"/>
      <c r="N627" s="2"/>
      <c r="O627" s="2"/>
      <c r="P627" s="2"/>
      <c r="Q627" s="2"/>
      <c r="R627" s="2"/>
      <c r="S627" s="2"/>
      <c r="T627" s="2"/>
      <c r="U627" s="2"/>
    </row>
    <row r="628" spans="1:21" x14ac:dyDescent="0.55000000000000004">
      <c r="A628" s="1"/>
      <c r="B628" s="1"/>
      <c r="C628" s="1"/>
      <c r="D628" s="1"/>
      <c r="E628" s="1"/>
      <c r="F628" s="1"/>
      <c r="G628" s="2"/>
      <c r="H628" s="2"/>
      <c r="I628" s="2"/>
      <c r="J628" s="2"/>
      <c r="K628" s="2"/>
      <c r="L628" s="2"/>
      <c r="M628" s="2"/>
      <c r="N628" s="2"/>
      <c r="O628" s="2"/>
      <c r="P628" s="2"/>
      <c r="Q628" s="2"/>
      <c r="R628" s="2"/>
      <c r="S628" s="2"/>
      <c r="T628" s="2"/>
      <c r="U628" s="2"/>
    </row>
    <row r="629" spans="1:21" x14ac:dyDescent="0.55000000000000004">
      <c r="A629" s="1"/>
      <c r="B629" s="1"/>
      <c r="C629" s="1"/>
      <c r="D629" s="1"/>
      <c r="E629" s="1"/>
      <c r="F629" s="1"/>
      <c r="G629" s="2"/>
      <c r="H629" s="2"/>
      <c r="I629" s="2"/>
      <c r="J629" s="2"/>
      <c r="K629" s="2"/>
      <c r="L629" s="2"/>
      <c r="M629" s="2"/>
      <c r="N629" s="2"/>
      <c r="O629" s="2"/>
      <c r="P629" s="2"/>
      <c r="Q629" s="2"/>
      <c r="R629" s="2"/>
      <c r="S629" s="2"/>
      <c r="T629" s="2"/>
      <c r="U629" s="2"/>
    </row>
    <row r="630" spans="1:21" x14ac:dyDescent="0.55000000000000004">
      <c r="A630" s="1"/>
      <c r="B630" s="1"/>
      <c r="C630" s="1"/>
      <c r="D630" s="1"/>
      <c r="E630" s="1"/>
      <c r="F630" s="1"/>
      <c r="G630" s="2"/>
      <c r="H630" s="2"/>
      <c r="I630" s="2"/>
      <c r="J630" s="2"/>
      <c r="K630" s="2"/>
      <c r="L630" s="2"/>
      <c r="M630" s="2"/>
      <c r="N630" s="2"/>
      <c r="O630" s="2"/>
      <c r="P630" s="2"/>
      <c r="Q630" s="2"/>
      <c r="R630" s="2"/>
      <c r="S630" s="2"/>
      <c r="T630" s="2"/>
      <c r="U630" s="2"/>
    </row>
    <row r="631" spans="1:21" x14ac:dyDescent="0.55000000000000004">
      <c r="A631" s="1"/>
      <c r="B631" s="1"/>
      <c r="C631" s="1"/>
      <c r="D631" s="1"/>
      <c r="E631" s="1"/>
      <c r="F631" s="1"/>
      <c r="G631" s="2"/>
      <c r="H631" s="2"/>
      <c r="I631" s="2"/>
      <c r="J631" s="2"/>
      <c r="K631" s="2"/>
      <c r="L631" s="2"/>
      <c r="M631" s="2"/>
      <c r="N631" s="2"/>
      <c r="O631" s="2"/>
      <c r="P631" s="2"/>
      <c r="Q631" s="2"/>
      <c r="R631" s="2"/>
      <c r="S631" s="2"/>
      <c r="T631" s="2"/>
      <c r="U631" s="2"/>
    </row>
    <row r="632" spans="1:21" x14ac:dyDescent="0.55000000000000004">
      <c r="A632" s="1"/>
      <c r="B632" s="1"/>
      <c r="C632" s="1"/>
      <c r="D632" s="1"/>
      <c r="E632" s="1"/>
      <c r="F632" s="1"/>
      <c r="G632" s="2"/>
      <c r="H632" s="2"/>
      <c r="I632" s="2"/>
      <c r="J632" s="2"/>
      <c r="K632" s="2"/>
      <c r="L632" s="2"/>
      <c r="M632" s="2"/>
      <c r="N632" s="2"/>
      <c r="O632" s="2"/>
      <c r="P632" s="2"/>
      <c r="Q632" s="2"/>
      <c r="R632" s="2"/>
      <c r="S632" s="2"/>
      <c r="T632" s="2"/>
      <c r="U632" s="2"/>
    </row>
    <row r="633" spans="1:21" x14ac:dyDescent="0.55000000000000004">
      <c r="A633" s="1"/>
      <c r="B633" s="1"/>
      <c r="C633" s="1"/>
      <c r="D633" s="1"/>
      <c r="E633" s="1"/>
      <c r="F633" s="1"/>
      <c r="G633" s="2"/>
      <c r="H633" s="2"/>
      <c r="I633" s="2"/>
      <c r="J633" s="2"/>
      <c r="K633" s="2"/>
      <c r="L633" s="2"/>
      <c r="M633" s="2"/>
      <c r="N633" s="2"/>
      <c r="O633" s="2"/>
      <c r="P633" s="2"/>
      <c r="Q633" s="2"/>
      <c r="R633" s="2"/>
      <c r="S633" s="2"/>
      <c r="T633" s="2"/>
      <c r="U633" s="2"/>
    </row>
    <row r="634" spans="1:21" x14ac:dyDescent="0.55000000000000004">
      <c r="A634" s="1"/>
      <c r="B634" s="1"/>
      <c r="C634" s="1"/>
      <c r="D634" s="1"/>
      <c r="E634" s="1"/>
      <c r="F634" s="1"/>
      <c r="G634" s="2"/>
      <c r="H634" s="2"/>
      <c r="I634" s="2"/>
      <c r="J634" s="2"/>
      <c r="K634" s="2"/>
      <c r="L634" s="2"/>
      <c r="M634" s="2"/>
      <c r="N634" s="2"/>
      <c r="O634" s="2"/>
      <c r="P634" s="2"/>
      <c r="Q634" s="2"/>
      <c r="R634" s="2"/>
      <c r="S634" s="2"/>
      <c r="T634" s="2"/>
      <c r="U634" s="2"/>
    </row>
    <row r="635" spans="1:21" x14ac:dyDescent="0.55000000000000004">
      <c r="A635" s="1"/>
      <c r="B635" s="1"/>
      <c r="C635" s="1"/>
      <c r="D635" s="1"/>
      <c r="E635" s="1"/>
      <c r="F635" s="1"/>
      <c r="G635" s="2"/>
      <c r="H635" s="2"/>
      <c r="I635" s="2"/>
      <c r="J635" s="2"/>
      <c r="K635" s="2"/>
      <c r="L635" s="2"/>
      <c r="M635" s="2"/>
      <c r="N635" s="2"/>
      <c r="O635" s="2"/>
      <c r="P635" s="2"/>
      <c r="Q635" s="2"/>
      <c r="R635" s="2"/>
      <c r="S635" s="2"/>
      <c r="T635" s="2"/>
      <c r="U635" s="2"/>
    </row>
    <row r="636" spans="1:21" x14ac:dyDescent="0.55000000000000004">
      <c r="A636" s="1"/>
      <c r="B636" s="1"/>
      <c r="C636" s="1"/>
      <c r="D636" s="1"/>
      <c r="E636" s="1"/>
      <c r="F636" s="1"/>
      <c r="G636" s="2"/>
      <c r="H636" s="2"/>
      <c r="I636" s="2"/>
      <c r="J636" s="2"/>
      <c r="K636" s="2"/>
      <c r="L636" s="2"/>
      <c r="M636" s="2"/>
      <c r="N636" s="2"/>
      <c r="O636" s="2"/>
      <c r="P636" s="2"/>
      <c r="Q636" s="2"/>
      <c r="R636" s="2"/>
      <c r="S636" s="2"/>
      <c r="T636" s="2"/>
      <c r="U636" s="2"/>
    </row>
    <row r="637" spans="1:21" x14ac:dyDescent="0.55000000000000004">
      <c r="A637" s="1"/>
      <c r="B637" s="1"/>
      <c r="C637" s="1"/>
      <c r="D637" s="1"/>
      <c r="E637" s="1"/>
      <c r="F637" s="1"/>
      <c r="G637" s="2"/>
      <c r="H637" s="2"/>
      <c r="I637" s="2"/>
      <c r="J637" s="2"/>
      <c r="K637" s="2"/>
      <c r="L637" s="2"/>
      <c r="M637" s="2"/>
      <c r="N637" s="2"/>
      <c r="O637" s="2"/>
      <c r="P637" s="2"/>
      <c r="Q637" s="2"/>
      <c r="R637" s="2"/>
      <c r="S637" s="2"/>
      <c r="T637" s="2"/>
      <c r="U637" s="2"/>
    </row>
    <row r="638" spans="1:21" x14ac:dyDescent="0.55000000000000004">
      <c r="A638" s="1"/>
      <c r="B638" s="1"/>
      <c r="C638" s="1"/>
      <c r="D638" s="1"/>
      <c r="E638" s="1"/>
      <c r="F638" s="1"/>
      <c r="G638" s="2"/>
      <c r="H638" s="2"/>
      <c r="I638" s="2"/>
      <c r="J638" s="2"/>
      <c r="K638" s="2"/>
      <c r="L638" s="2"/>
      <c r="M638" s="2"/>
      <c r="N638" s="2"/>
      <c r="O638" s="2"/>
      <c r="P638" s="2"/>
      <c r="Q638" s="2"/>
      <c r="R638" s="2"/>
      <c r="S638" s="2"/>
      <c r="T638" s="2"/>
      <c r="U638" s="2"/>
    </row>
    <row r="639" spans="1:21" x14ac:dyDescent="0.55000000000000004">
      <c r="A639" s="1"/>
      <c r="B639" s="1"/>
      <c r="C639" s="1"/>
      <c r="D639" s="1"/>
      <c r="E639" s="1"/>
      <c r="F639" s="1"/>
      <c r="G639" s="2"/>
      <c r="H639" s="2"/>
      <c r="I639" s="2"/>
      <c r="J639" s="2"/>
      <c r="K639" s="2"/>
      <c r="L639" s="2"/>
      <c r="M639" s="2"/>
      <c r="N639" s="2"/>
      <c r="O639" s="2"/>
      <c r="P639" s="2"/>
      <c r="Q639" s="2"/>
      <c r="R639" s="2"/>
      <c r="S639" s="2"/>
      <c r="T639" s="2"/>
      <c r="U639" s="2"/>
    </row>
    <row r="640" spans="1:21" x14ac:dyDescent="0.55000000000000004">
      <c r="A640" s="1"/>
      <c r="B640" s="1"/>
      <c r="C640" s="1"/>
      <c r="D640" s="1"/>
      <c r="E640" s="1"/>
      <c r="F640" s="1"/>
      <c r="G640" s="2"/>
      <c r="H640" s="2"/>
      <c r="I640" s="2"/>
      <c r="J640" s="2"/>
      <c r="K640" s="2"/>
      <c r="L640" s="2"/>
      <c r="M640" s="2"/>
      <c r="N640" s="2"/>
      <c r="O640" s="2"/>
      <c r="P640" s="2"/>
      <c r="Q640" s="2"/>
      <c r="R640" s="2"/>
      <c r="S640" s="2"/>
      <c r="T640" s="2"/>
      <c r="U640" s="2"/>
    </row>
    <row r="641" spans="1:21" x14ac:dyDescent="0.55000000000000004">
      <c r="A641" s="1"/>
      <c r="B641" s="1"/>
      <c r="C641" s="1"/>
      <c r="D641" s="1"/>
      <c r="E641" s="1"/>
      <c r="F641" s="1"/>
      <c r="G641" s="2"/>
      <c r="H641" s="2"/>
      <c r="I641" s="2"/>
      <c r="J641" s="2"/>
      <c r="K641" s="2"/>
      <c r="L641" s="2"/>
      <c r="M641" s="2"/>
      <c r="N641" s="2"/>
      <c r="O641" s="2"/>
      <c r="P641" s="2"/>
      <c r="Q641" s="2"/>
      <c r="R641" s="2"/>
      <c r="S641" s="2"/>
      <c r="T641" s="2"/>
      <c r="U641" s="2"/>
    </row>
    <row r="642" spans="1:21" x14ac:dyDescent="0.55000000000000004">
      <c r="A642" s="1"/>
      <c r="B642" s="1"/>
      <c r="C642" s="1"/>
      <c r="D642" s="1"/>
      <c r="E642" s="1"/>
      <c r="F642" s="1"/>
      <c r="G642" s="2"/>
      <c r="H642" s="2"/>
      <c r="I642" s="2"/>
      <c r="J642" s="2"/>
      <c r="K642" s="2"/>
      <c r="L642" s="2"/>
      <c r="M642" s="2"/>
      <c r="N642" s="2"/>
      <c r="O642" s="2"/>
      <c r="P642" s="2"/>
      <c r="Q642" s="2"/>
      <c r="R642" s="2"/>
      <c r="S642" s="2"/>
      <c r="T642" s="2"/>
      <c r="U642" s="2"/>
    </row>
    <row r="643" spans="1:21" x14ac:dyDescent="0.55000000000000004">
      <c r="A643" s="1"/>
      <c r="B643" s="1"/>
      <c r="C643" s="1"/>
      <c r="D643" s="1"/>
      <c r="E643" s="1"/>
      <c r="F643" s="1"/>
      <c r="G643" s="2"/>
      <c r="H643" s="2"/>
      <c r="I643" s="2"/>
      <c r="J643" s="2"/>
      <c r="K643" s="2"/>
      <c r="L643" s="2"/>
      <c r="M643" s="2"/>
      <c r="N643" s="2"/>
      <c r="O643" s="2"/>
      <c r="P643" s="2"/>
      <c r="Q643" s="2"/>
      <c r="R643" s="2"/>
      <c r="S643" s="2"/>
      <c r="T643" s="2"/>
      <c r="U643" s="2"/>
    </row>
    <row r="644" spans="1:21" x14ac:dyDescent="0.55000000000000004">
      <c r="A644" s="1"/>
      <c r="B644" s="1"/>
      <c r="C644" s="1"/>
      <c r="D644" s="1"/>
      <c r="E644" s="1"/>
      <c r="F644" s="1"/>
      <c r="G644" s="2"/>
      <c r="H644" s="2"/>
      <c r="I644" s="2"/>
      <c r="J644" s="2"/>
      <c r="K644" s="2"/>
      <c r="L644" s="2"/>
      <c r="M644" s="2"/>
      <c r="N644" s="2"/>
      <c r="O644" s="2"/>
      <c r="P644" s="2"/>
      <c r="Q644" s="2"/>
      <c r="R644" s="2"/>
      <c r="S644" s="2"/>
      <c r="T644" s="2"/>
      <c r="U644" s="2"/>
    </row>
    <row r="645" spans="1:21" x14ac:dyDescent="0.55000000000000004">
      <c r="A645" s="1"/>
      <c r="B645" s="1"/>
      <c r="C645" s="1"/>
      <c r="D645" s="1"/>
      <c r="E645" s="1"/>
      <c r="F645" s="1"/>
      <c r="G645" s="2"/>
      <c r="H645" s="2"/>
      <c r="I645" s="2"/>
      <c r="J645" s="2"/>
      <c r="K645" s="2"/>
      <c r="L645" s="2"/>
      <c r="M645" s="2"/>
      <c r="N645" s="2"/>
      <c r="O645" s="2"/>
      <c r="P645" s="2"/>
      <c r="Q645" s="2"/>
      <c r="R645" s="2"/>
      <c r="S645" s="2"/>
      <c r="T645" s="2"/>
      <c r="U645" s="2"/>
    </row>
    <row r="646" spans="1:21" x14ac:dyDescent="0.55000000000000004">
      <c r="A646" s="1"/>
      <c r="B646" s="1"/>
      <c r="C646" s="1"/>
      <c r="D646" s="1"/>
      <c r="E646" s="1"/>
      <c r="F646" s="1"/>
      <c r="G646" s="2"/>
      <c r="H646" s="2"/>
      <c r="I646" s="2"/>
      <c r="J646" s="2"/>
      <c r="K646" s="2"/>
      <c r="L646" s="2"/>
      <c r="M646" s="2"/>
      <c r="N646" s="2"/>
      <c r="O646" s="2"/>
      <c r="P646" s="2"/>
      <c r="Q646" s="2"/>
      <c r="R646" s="2"/>
      <c r="S646" s="2"/>
      <c r="T646" s="2"/>
      <c r="U646" s="2"/>
    </row>
    <row r="647" spans="1:21" x14ac:dyDescent="0.55000000000000004">
      <c r="A647" s="1"/>
      <c r="B647" s="1"/>
      <c r="C647" s="1"/>
      <c r="D647" s="1"/>
      <c r="E647" s="1"/>
      <c r="F647" s="1"/>
      <c r="G647" s="2"/>
      <c r="H647" s="2"/>
      <c r="I647" s="2"/>
      <c r="J647" s="2"/>
      <c r="K647" s="2"/>
      <c r="L647" s="2"/>
      <c r="M647" s="2"/>
      <c r="N647" s="2"/>
      <c r="O647" s="2"/>
      <c r="P647" s="2"/>
      <c r="Q647" s="2"/>
      <c r="R647" s="2"/>
      <c r="S647" s="2"/>
      <c r="T647" s="2"/>
      <c r="U647" s="2"/>
    </row>
    <row r="648" spans="1:21" x14ac:dyDescent="0.55000000000000004">
      <c r="A648" s="1"/>
      <c r="B648" s="1"/>
      <c r="C648" s="1"/>
      <c r="D648" s="1"/>
      <c r="E648" s="1"/>
      <c r="F648" s="1"/>
      <c r="G648" s="2"/>
      <c r="H648" s="2"/>
      <c r="I648" s="2"/>
      <c r="J648" s="2"/>
      <c r="K648" s="2"/>
      <c r="L648" s="2"/>
      <c r="M648" s="2"/>
      <c r="N648" s="2"/>
      <c r="O648" s="2"/>
      <c r="P648" s="2"/>
      <c r="Q648" s="2"/>
      <c r="R648" s="2"/>
      <c r="S648" s="2"/>
      <c r="T648" s="2"/>
      <c r="U648" s="2"/>
    </row>
    <row r="649" spans="1:21" x14ac:dyDescent="0.55000000000000004">
      <c r="A649" s="1"/>
      <c r="B649" s="1"/>
      <c r="C649" s="1"/>
      <c r="D649" s="1"/>
      <c r="E649" s="1"/>
      <c r="F649" s="1"/>
      <c r="G649" s="2"/>
      <c r="H649" s="2"/>
      <c r="I649" s="2"/>
      <c r="J649" s="2"/>
      <c r="K649" s="2"/>
      <c r="L649" s="2"/>
      <c r="M649" s="2"/>
      <c r="N649" s="2"/>
      <c r="O649" s="2"/>
      <c r="P649" s="2"/>
      <c r="Q649" s="2"/>
      <c r="R649" s="2"/>
      <c r="S649" s="2"/>
      <c r="T649" s="2"/>
      <c r="U649" s="2"/>
    </row>
    <row r="650" spans="1:21" x14ac:dyDescent="0.55000000000000004">
      <c r="A650" s="1"/>
      <c r="B650" s="1"/>
      <c r="C650" s="1"/>
      <c r="D650" s="1"/>
      <c r="E650" s="1"/>
      <c r="F650" s="1"/>
      <c r="G650" s="2"/>
      <c r="H650" s="2"/>
      <c r="I650" s="2"/>
      <c r="J650" s="2"/>
      <c r="K650" s="2"/>
      <c r="L650" s="2"/>
      <c r="M650" s="2"/>
      <c r="N650" s="2"/>
      <c r="O650" s="2"/>
      <c r="P650" s="2"/>
      <c r="Q650" s="2"/>
      <c r="R650" s="2"/>
      <c r="S650" s="2"/>
      <c r="T650" s="2"/>
      <c r="U650" s="2"/>
    </row>
    <row r="651" spans="1:21" x14ac:dyDescent="0.55000000000000004">
      <c r="A651" s="1"/>
      <c r="B651" s="1"/>
      <c r="C651" s="1"/>
      <c r="D651" s="1"/>
      <c r="E651" s="1"/>
      <c r="F651" s="1"/>
      <c r="G651" s="2"/>
      <c r="H651" s="2"/>
      <c r="I651" s="2"/>
      <c r="J651" s="2"/>
      <c r="K651" s="2"/>
      <c r="L651" s="2"/>
      <c r="M651" s="2"/>
      <c r="N651" s="2"/>
      <c r="O651" s="2"/>
      <c r="P651" s="2"/>
      <c r="Q651" s="2"/>
      <c r="R651" s="2"/>
      <c r="S651" s="2"/>
      <c r="T651" s="2"/>
      <c r="U651" s="2"/>
    </row>
    <row r="652" spans="1:21" x14ac:dyDescent="0.55000000000000004">
      <c r="A652" s="1"/>
      <c r="B652" s="1"/>
      <c r="C652" s="1"/>
      <c r="D652" s="1"/>
      <c r="E652" s="1"/>
      <c r="F652" s="1"/>
      <c r="G652" s="2"/>
      <c r="H652" s="2"/>
      <c r="I652" s="2"/>
      <c r="J652" s="2"/>
      <c r="K652" s="2"/>
      <c r="L652" s="2"/>
      <c r="M652" s="2"/>
      <c r="N652" s="2"/>
      <c r="O652" s="2"/>
      <c r="P652" s="2"/>
      <c r="Q652" s="2"/>
      <c r="R652" s="2"/>
      <c r="S652" s="2"/>
      <c r="T652" s="2"/>
      <c r="U652" s="2"/>
    </row>
    <row r="653" spans="1:21" x14ac:dyDescent="0.55000000000000004">
      <c r="A653" s="1"/>
      <c r="B653" s="1"/>
      <c r="C653" s="1"/>
      <c r="D653" s="1"/>
      <c r="E653" s="1"/>
      <c r="F653" s="1"/>
      <c r="G653" s="2"/>
      <c r="H653" s="2"/>
      <c r="I653" s="2"/>
      <c r="J653" s="2"/>
      <c r="K653" s="2"/>
      <c r="L653" s="2"/>
      <c r="M653" s="2"/>
      <c r="N653" s="2"/>
      <c r="O653" s="2"/>
      <c r="P653" s="2"/>
      <c r="Q653" s="2"/>
      <c r="R653" s="2"/>
      <c r="S653" s="2"/>
      <c r="T653" s="2"/>
      <c r="U653" s="2"/>
    </row>
    <row r="654" spans="1:21" x14ac:dyDescent="0.55000000000000004">
      <c r="A654" s="1"/>
      <c r="B654" s="1"/>
      <c r="C654" s="1"/>
      <c r="D654" s="1"/>
      <c r="E654" s="1"/>
      <c r="F654" s="1"/>
      <c r="G654" s="2"/>
      <c r="H654" s="2"/>
      <c r="I654" s="2"/>
      <c r="J654" s="2"/>
      <c r="K654" s="2"/>
      <c r="L654" s="2"/>
      <c r="M654" s="2"/>
      <c r="N654" s="2"/>
      <c r="O654" s="2"/>
      <c r="P654" s="2"/>
      <c r="Q654" s="2"/>
      <c r="R654" s="2"/>
      <c r="S654" s="2"/>
      <c r="T654" s="2"/>
      <c r="U654" s="2"/>
    </row>
    <row r="655" spans="1:21" x14ac:dyDescent="0.55000000000000004">
      <c r="A655" s="1"/>
      <c r="B655" s="1"/>
      <c r="C655" s="1"/>
      <c r="D655" s="1"/>
      <c r="E655" s="1"/>
      <c r="F655" s="1"/>
      <c r="G655" s="2"/>
      <c r="H655" s="2"/>
      <c r="I655" s="2"/>
      <c r="J655" s="2"/>
      <c r="K655" s="2"/>
      <c r="L655" s="2"/>
      <c r="M655" s="2"/>
      <c r="N655" s="2"/>
      <c r="O655" s="2"/>
      <c r="P655" s="2"/>
      <c r="Q655" s="2"/>
      <c r="R655" s="2"/>
      <c r="S655" s="2"/>
      <c r="T655" s="2"/>
      <c r="U655" s="2"/>
    </row>
    <row r="656" spans="1:21" x14ac:dyDescent="0.55000000000000004">
      <c r="A656" s="1"/>
      <c r="B656" s="1"/>
      <c r="C656" s="1"/>
      <c r="D656" s="1"/>
      <c r="E656" s="1"/>
      <c r="F656" s="1"/>
      <c r="G656" s="2"/>
      <c r="H656" s="2"/>
      <c r="I656" s="2"/>
      <c r="J656" s="2"/>
      <c r="K656" s="2"/>
      <c r="L656" s="2"/>
      <c r="M656" s="2"/>
      <c r="N656" s="2"/>
      <c r="O656" s="2"/>
      <c r="P656" s="2"/>
      <c r="Q656" s="2"/>
      <c r="R656" s="2"/>
      <c r="S656" s="2"/>
      <c r="T656" s="2"/>
      <c r="U656" s="2"/>
    </row>
    <row r="657" spans="1:21" x14ac:dyDescent="0.55000000000000004">
      <c r="A657" s="1"/>
      <c r="B657" s="1"/>
      <c r="C657" s="1"/>
      <c r="D657" s="1"/>
      <c r="E657" s="1"/>
      <c r="F657" s="1"/>
      <c r="G657" s="2"/>
      <c r="H657" s="2"/>
      <c r="I657" s="2"/>
      <c r="J657" s="2"/>
      <c r="K657" s="2"/>
      <c r="L657" s="2"/>
      <c r="M657" s="2"/>
      <c r="N657" s="2"/>
      <c r="O657" s="2"/>
      <c r="P657" s="2"/>
      <c r="Q657" s="2"/>
      <c r="R657" s="2"/>
      <c r="S657" s="2"/>
      <c r="T657" s="2"/>
      <c r="U657" s="2"/>
    </row>
    <row r="658" spans="1:21" x14ac:dyDescent="0.55000000000000004">
      <c r="A658" s="1"/>
      <c r="B658" s="1"/>
      <c r="C658" s="1"/>
      <c r="D658" s="1"/>
      <c r="E658" s="1"/>
      <c r="F658" s="1"/>
      <c r="G658" s="2"/>
      <c r="H658" s="2"/>
      <c r="I658" s="2"/>
      <c r="J658" s="2"/>
      <c r="K658" s="2"/>
      <c r="L658" s="2"/>
      <c r="M658" s="2"/>
      <c r="N658" s="2"/>
      <c r="O658" s="2"/>
      <c r="P658" s="2"/>
      <c r="Q658" s="2"/>
      <c r="R658" s="2"/>
      <c r="S658" s="2"/>
      <c r="T658" s="2"/>
      <c r="U658" s="2"/>
    </row>
    <row r="659" spans="1:21" x14ac:dyDescent="0.55000000000000004">
      <c r="A659" s="1"/>
      <c r="B659" s="1"/>
      <c r="C659" s="1"/>
      <c r="D659" s="1"/>
      <c r="E659" s="1"/>
      <c r="F659" s="1"/>
      <c r="G659" s="2"/>
      <c r="H659" s="2"/>
      <c r="I659" s="2"/>
      <c r="J659" s="2"/>
      <c r="K659" s="2"/>
      <c r="L659" s="2"/>
      <c r="M659" s="2"/>
      <c r="N659" s="2"/>
      <c r="O659" s="2"/>
      <c r="P659" s="2"/>
      <c r="Q659" s="2"/>
      <c r="R659" s="2"/>
      <c r="S659" s="2"/>
      <c r="T659" s="2"/>
      <c r="U659" s="2"/>
    </row>
    <row r="660" spans="1:21" x14ac:dyDescent="0.55000000000000004">
      <c r="A660" s="1"/>
      <c r="B660" s="1"/>
      <c r="C660" s="1"/>
      <c r="D660" s="1"/>
      <c r="E660" s="1"/>
      <c r="F660" s="1"/>
      <c r="G660" s="2"/>
      <c r="H660" s="2"/>
      <c r="I660" s="2"/>
      <c r="J660" s="2"/>
      <c r="K660" s="2"/>
      <c r="L660" s="2"/>
      <c r="M660" s="2"/>
      <c r="N660" s="2"/>
      <c r="O660" s="2"/>
      <c r="P660" s="2"/>
      <c r="Q660" s="2"/>
      <c r="R660" s="2"/>
      <c r="S660" s="2"/>
      <c r="T660" s="2"/>
      <c r="U660" s="2"/>
    </row>
    <row r="661" spans="1:21" x14ac:dyDescent="0.55000000000000004">
      <c r="A661" s="1"/>
      <c r="B661" s="1"/>
      <c r="C661" s="1"/>
      <c r="D661" s="1"/>
      <c r="E661" s="1"/>
      <c r="F661" s="1"/>
      <c r="G661" s="2"/>
      <c r="H661" s="2"/>
      <c r="I661" s="2"/>
      <c r="J661" s="2"/>
      <c r="K661" s="2"/>
      <c r="L661" s="2"/>
      <c r="M661" s="2"/>
      <c r="N661" s="2"/>
      <c r="O661" s="2"/>
      <c r="P661" s="2"/>
      <c r="Q661" s="2"/>
      <c r="R661" s="2"/>
      <c r="S661" s="2"/>
      <c r="T661" s="2"/>
      <c r="U661" s="2"/>
    </row>
    <row r="662" spans="1:21" x14ac:dyDescent="0.55000000000000004">
      <c r="A662" s="1"/>
      <c r="B662" s="1"/>
      <c r="C662" s="1"/>
      <c r="D662" s="1"/>
      <c r="E662" s="1"/>
      <c r="F662" s="1"/>
      <c r="G662" s="2"/>
      <c r="H662" s="2"/>
      <c r="I662" s="2"/>
      <c r="J662" s="2"/>
      <c r="K662" s="2"/>
      <c r="L662" s="2"/>
      <c r="M662" s="2"/>
      <c r="N662" s="2"/>
      <c r="O662" s="2"/>
      <c r="P662" s="2"/>
      <c r="Q662" s="2"/>
      <c r="R662" s="2"/>
      <c r="S662" s="2"/>
      <c r="T662" s="2"/>
      <c r="U662" s="2"/>
    </row>
    <row r="663" spans="1:21" x14ac:dyDescent="0.55000000000000004">
      <c r="A663" s="1"/>
      <c r="B663" s="1"/>
      <c r="C663" s="1"/>
      <c r="D663" s="1"/>
      <c r="E663" s="1"/>
      <c r="F663" s="1"/>
      <c r="G663" s="2"/>
      <c r="H663" s="2"/>
      <c r="I663" s="2"/>
      <c r="J663" s="2"/>
      <c r="K663" s="2"/>
      <c r="L663" s="2"/>
      <c r="M663" s="2"/>
      <c r="N663" s="2"/>
      <c r="O663" s="2"/>
      <c r="P663" s="2"/>
      <c r="Q663" s="2"/>
      <c r="R663" s="2"/>
      <c r="S663" s="2"/>
      <c r="T663" s="2"/>
      <c r="U663" s="2"/>
    </row>
    <row r="664" spans="1:21" x14ac:dyDescent="0.55000000000000004">
      <c r="A664" s="1"/>
      <c r="B664" s="1"/>
      <c r="C664" s="1"/>
      <c r="D664" s="1"/>
      <c r="E664" s="1"/>
      <c r="F664" s="1"/>
      <c r="G664" s="2"/>
      <c r="H664" s="2"/>
      <c r="I664" s="2"/>
      <c r="J664" s="2"/>
      <c r="K664" s="2"/>
      <c r="L664" s="2"/>
      <c r="M664" s="2"/>
      <c r="N664" s="2"/>
      <c r="O664" s="2"/>
      <c r="P664" s="2"/>
      <c r="Q664" s="2"/>
      <c r="R664" s="2"/>
      <c r="S664" s="2"/>
      <c r="T664" s="2"/>
      <c r="U664" s="2"/>
    </row>
    <row r="665" spans="1:21" x14ac:dyDescent="0.55000000000000004">
      <c r="A665" s="1"/>
      <c r="B665" s="1"/>
      <c r="C665" s="1"/>
      <c r="D665" s="1"/>
      <c r="E665" s="1"/>
      <c r="F665" s="1"/>
      <c r="G665" s="2"/>
      <c r="H665" s="2"/>
      <c r="I665" s="2"/>
      <c r="J665" s="2"/>
      <c r="K665" s="2"/>
      <c r="L665" s="2"/>
      <c r="M665" s="2"/>
      <c r="N665" s="2"/>
      <c r="O665" s="2"/>
      <c r="P665" s="2"/>
      <c r="Q665" s="2"/>
      <c r="R665" s="2"/>
      <c r="S665" s="2"/>
      <c r="T665" s="2"/>
      <c r="U665" s="2"/>
    </row>
    <row r="666" spans="1:21" x14ac:dyDescent="0.55000000000000004">
      <c r="A666" s="1"/>
      <c r="B666" s="1"/>
      <c r="C666" s="1"/>
      <c r="D666" s="1"/>
      <c r="E666" s="1"/>
      <c r="F666" s="1"/>
      <c r="G666" s="2"/>
      <c r="H666" s="2"/>
      <c r="I666" s="2"/>
      <c r="J666" s="2"/>
      <c r="K666" s="2"/>
      <c r="L666" s="2"/>
      <c r="M666" s="2"/>
      <c r="N666" s="2"/>
      <c r="O666" s="2"/>
      <c r="P666" s="2"/>
      <c r="Q666" s="2"/>
      <c r="R666" s="2"/>
      <c r="S666" s="2"/>
      <c r="T666" s="2"/>
      <c r="U666" s="2"/>
    </row>
    <row r="667" spans="1:21" x14ac:dyDescent="0.55000000000000004">
      <c r="A667" s="1"/>
      <c r="B667" s="1"/>
      <c r="C667" s="1"/>
      <c r="D667" s="1"/>
      <c r="E667" s="1"/>
      <c r="F667" s="1"/>
      <c r="G667" s="2"/>
      <c r="H667" s="2"/>
      <c r="I667" s="2"/>
      <c r="J667" s="2"/>
      <c r="K667" s="2"/>
      <c r="L667" s="2"/>
      <c r="M667" s="2"/>
      <c r="N667" s="2"/>
      <c r="O667" s="2"/>
      <c r="P667" s="2"/>
      <c r="Q667" s="2"/>
      <c r="R667" s="2"/>
      <c r="S667" s="2"/>
      <c r="T667" s="2"/>
      <c r="U667" s="2"/>
    </row>
    <row r="668" spans="1:21" x14ac:dyDescent="0.55000000000000004">
      <c r="A668" s="1"/>
      <c r="B668" s="1"/>
      <c r="C668" s="1"/>
      <c r="D668" s="1"/>
      <c r="E668" s="1"/>
      <c r="F668" s="1"/>
      <c r="G668" s="2"/>
      <c r="H668" s="2"/>
      <c r="I668" s="2"/>
      <c r="J668" s="2"/>
      <c r="K668" s="2"/>
      <c r="L668" s="2"/>
      <c r="M668" s="2"/>
      <c r="N668" s="2"/>
      <c r="O668" s="2"/>
      <c r="P668" s="2"/>
      <c r="Q668" s="2"/>
      <c r="R668" s="2"/>
      <c r="S668" s="2"/>
      <c r="T668" s="2"/>
      <c r="U668" s="2"/>
    </row>
    <row r="669" spans="1:21" x14ac:dyDescent="0.55000000000000004">
      <c r="A669" s="1"/>
      <c r="B669" s="1"/>
      <c r="C669" s="1"/>
      <c r="D669" s="1"/>
      <c r="E669" s="1"/>
      <c r="F669" s="1"/>
      <c r="G669" s="2"/>
      <c r="H669" s="2"/>
      <c r="I669" s="2"/>
      <c r="J669" s="2"/>
      <c r="K669" s="2"/>
      <c r="L669" s="2"/>
      <c r="M669" s="2"/>
      <c r="N669" s="2"/>
      <c r="O669" s="2"/>
      <c r="P669" s="2"/>
      <c r="Q669" s="2"/>
      <c r="R669" s="2"/>
      <c r="S669" s="2"/>
      <c r="T669" s="2"/>
      <c r="U669" s="2"/>
    </row>
    <row r="670" spans="1:21" x14ac:dyDescent="0.55000000000000004">
      <c r="A670" s="1"/>
      <c r="B670" s="1"/>
      <c r="C670" s="1"/>
      <c r="D670" s="1"/>
      <c r="E670" s="1"/>
      <c r="F670" s="1"/>
      <c r="G670" s="2"/>
      <c r="H670" s="2"/>
      <c r="I670" s="2"/>
      <c r="J670" s="2"/>
      <c r="K670" s="2"/>
      <c r="L670" s="2"/>
      <c r="M670" s="2"/>
      <c r="N670" s="2"/>
      <c r="O670" s="2"/>
      <c r="P670" s="2"/>
      <c r="Q670" s="2"/>
      <c r="R670" s="2"/>
      <c r="S670" s="2"/>
      <c r="T670" s="2"/>
      <c r="U670" s="2"/>
    </row>
    <row r="671" spans="1:21" x14ac:dyDescent="0.55000000000000004">
      <c r="A671" s="1"/>
      <c r="B671" s="1"/>
      <c r="C671" s="1"/>
      <c r="D671" s="1"/>
      <c r="E671" s="1"/>
      <c r="F671" s="1"/>
      <c r="G671" s="2"/>
      <c r="H671" s="2"/>
      <c r="I671" s="2"/>
      <c r="J671" s="2"/>
      <c r="K671" s="2"/>
      <c r="L671" s="2"/>
      <c r="M671" s="2"/>
      <c r="N671" s="2"/>
      <c r="O671" s="2"/>
      <c r="P671" s="2"/>
      <c r="Q671" s="2"/>
      <c r="R671" s="2"/>
      <c r="S671" s="2"/>
      <c r="T671" s="2"/>
      <c r="U671" s="2"/>
    </row>
    <row r="672" spans="1:21" x14ac:dyDescent="0.55000000000000004">
      <c r="A672" s="1"/>
      <c r="B672" s="1"/>
      <c r="C672" s="1"/>
      <c r="D672" s="1"/>
      <c r="E672" s="1"/>
      <c r="F672" s="1"/>
      <c r="G672" s="2"/>
      <c r="H672" s="2"/>
      <c r="I672" s="2"/>
      <c r="J672" s="2"/>
      <c r="K672" s="2"/>
      <c r="L672" s="2"/>
      <c r="M672" s="2"/>
      <c r="N672" s="2"/>
      <c r="O672" s="2"/>
      <c r="P672" s="2"/>
      <c r="Q672" s="2"/>
      <c r="R672" s="2"/>
      <c r="S672" s="2"/>
      <c r="T672" s="2"/>
      <c r="U672" s="2"/>
    </row>
    <row r="673" spans="1:21" x14ac:dyDescent="0.55000000000000004">
      <c r="A673" s="1"/>
      <c r="B673" s="1"/>
      <c r="C673" s="1"/>
      <c r="D673" s="1"/>
      <c r="E673" s="1"/>
      <c r="F673" s="1"/>
      <c r="G673" s="2"/>
      <c r="H673" s="2"/>
      <c r="I673" s="2"/>
      <c r="J673" s="2"/>
      <c r="K673" s="2"/>
      <c r="L673" s="2"/>
      <c r="M673" s="2"/>
      <c r="N673" s="2"/>
      <c r="O673" s="2"/>
      <c r="P673" s="2"/>
      <c r="Q673" s="2"/>
      <c r="R673" s="2"/>
      <c r="S673" s="2"/>
      <c r="T673" s="2"/>
      <c r="U673" s="2"/>
    </row>
    <row r="674" spans="1:21" x14ac:dyDescent="0.55000000000000004">
      <c r="A674" s="1"/>
      <c r="B674" s="1"/>
      <c r="C674" s="1"/>
      <c r="D674" s="1"/>
      <c r="E674" s="1"/>
      <c r="F674" s="1"/>
      <c r="G674" s="2"/>
      <c r="H674" s="2"/>
      <c r="I674" s="2"/>
      <c r="J674" s="2"/>
      <c r="K674" s="2"/>
      <c r="L674" s="2"/>
      <c r="M674" s="2"/>
      <c r="N674" s="2"/>
      <c r="O674" s="2"/>
      <c r="P674" s="2"/>
      <c r="Q674" s="2"/>
      <c r="R674" s="2"/>
      <c r="S674" s="2"/>
      <c r="T674" s="2"/>
      <c r="U674" s="2"/>
    </row>
    <row r="675" spans="1:21" x14ac:dyDescent="0.55000000000000004">
      <c r="A675" s="1"/>
      <c r="B675" s="1"/>
      <c r="C675" s="1"/>
      <c r="D675" s="1"/>
      <c r="E675" s="1"/>
      <c r="F675" s="1"/>
      <c r="G675" s="2"/>
      <c r="H675" s="2"/>
      <c r="I675" s="2"/>
      <c r="J675" s="2"/>
      <c r="K675" s="2"/>
      <c r="L675" s="2"/>
      <c r="M675" s="2"/>
      <c r="N675" s="2"/>
      <c r="O675" s="2"/>
      <c r="P675" s="2"/>
      <c r="Q675" s="2"/>
      <c r="R675" s="2"/>
      <c r="S675" s="2"/>
      <c r="T675" s="2"/>
      <c r="U675" s="2"/>
    </row>
    <row r="676" spans="1:21" x14ac:dyDescent="0.55000000000000004">
      <c r="A676" s="1"/>
      <c r="B676" s="1"/>
      <c r="C676" s="1"/>
      <c r="D676" s="1"/>
      <c r="E676" s="1"/>
      <c r="F676" s="1"/>
      <c r="G676" s="2"/>
      <c r="H676" s="2"/>
      <c r="I676" s="2"/>
      <c r="J676" s="2"/>
      <c r="K676" s="2"/>
      <c r="L676" s="2"/>
      <c r="M676" s="2"/>
      <c r="N676" s="2"/>
      <c r="O676" s="2"/>
      <c r="P676" s="2"/>
      <c r="Q676" s="2"/>
      <c r="R676" s="2"/>
      <c r="S676" s="2"/>
      <c r="T676" s="2"/>
      <c r="U676" s="2"/>
    </row>
    <row r="677" spans="1:21" x14ac:dyDescent="0.55000000000000004">
      <c r="A677" s="1"/>
      <c r="B677" s="1"/>
      <c r="C677" s="1"/>
      <c r="D677" s="1"/>
      <c r="E677" s="1"/>
      <c r="F677" s="1"/>
      <c r="G677" s="2"/>
      <c r="H677" s="2"/>
      <c r="I677" s="2"/>
      <c r="J677" s="2"/>
      <c r="K677" s="2"/>
      <c r="L677" s="2"/>
      <c r="M677" s="2"/>
      <c r="N677" s="2"/>
      <c r="O677" s="2"/>
      <c r="P677" s="2"/>
      <c r="Q677" s="2"/>
      <c r="R677" s="2"/>
      <c r="S677" s="2"/>
      <c r="T677" s="2"/>
      <c r="U677" s="2"/>
    </row>
    <row r="678" spans="1:21" x14ac:dyDescent="0.55000000000000004">
      <c r="A678" s="1"/>
      <c r="B678" s="1"/>
      <c r="C678" s="1"/>
      <c r="D678" s="1"/>
      <c r="E678" s="1"/>
      <c r="F678" s="1"/>
      <c r="G678" s="2"/>
      <c r="H678" s="2"/>
      <c r="I678" s="2"/>
      <c r="J678" s="2"/>
      <c r="K678" s="2"/>
      <c r="L678" s="2"/>
      <c r="M678" s="2"/>
      <c r="N678" s="2"/>
      <c r="O678" s="2"/>
      <c r="P678" s="2"/>
      <c r="Q678" s="2"/>
      <c r="R678" s="2"/>
      <c r="S678" s="2"/>
      <c r="T678" s="2"/>
      <c r="U678" s="2"/>
    </row>
    <row r="679" spans="1:21" x14ac:dyDescent="0.55000000000000004">
      <c r="A679" s="1"/>
      <c r="B679" s="1"/>
      <c r="C679" s="1"/>
      <c r="D679" s="1"/>
      <c r="E679" s="1"/>
      <c r="F679" s="1"/>
      <c r="G679" s="2"/>
      <c r="H679" s="2"/>
      <c r="I679" s="2"/>
      <c r="J679" s="2"/>
      <c r="K679" s="2"/>
      <c r="L679" s="2"/>
      <c r="M679" s="2"/>
      <c r="N679" s="2"/>
      <c r="O679" s="2"/>
      <c r="P679" s="2"/>
      <c r="Q679" s="2"/>
      <c r="R679" s="2"/>
      <c r="S679" s="2"/>
      <c r="T679" s="2"/>
      <c r="U679" s="2"/>
    </row>
    <row r="680" spans="1:21" x14ac:dyDescent="0.55000000000000004">
      <c r="A680" s="1"/>
      <c r="B680" s="1"/>
      <c r="C680" s="1"/>
      <c r="D680" s="1"/>
      <c r="E680" s="1"/>
      <c r="F680" s="1"/>
      <c r="G680" s="2"/>
      <c r="H680" s="2"/>
      <c r="I680" s="2"/>
      <c r="J680" s="2"/>
      <c r="K680" s="2"/>
      <c r="L680" s="2"/>
      <c r="M680" s="2"/>
      <c r="N680" s="2"/>
      <c r="O680" s="2"/>
      <c r="P680" s="2"/>
      <c r="Q680" s="2"/>
      <c r="R680" s="2"/>
      <c r="S680" s="2"/>
      <c r="T680" s="2"/>
      <c r="U680" s="2"/>
    </row>
    <row r="681" spans="1:21" x14ac:dyDescent="0.55000000000000004">
      <c r="A681" s="1"/>
      <c r="B681" s="1"/>
      <c r="C681" s="1"/>
      <c r="D681" s="1"/>
      <c r="E681" s="1"/>
      <c r="F681" s="1"/>
      <c r="G681" s="2"/>
      <c r="H681" s="2"/>
      <c r="I681" s="2"/>
      <c r="J681" s="2"/>
      <c r="K681" s="2"/>
      <c r="L681" s="2"/>
      <c r="M681" s="2"/>
      <c r="N681" s="2"/>
      <c r="O681" s="2"/>
      <c r="P681" s="2"/>
      <c r="Q681" s="2"/>
      <c r="R681" s="2"/>
      <c r="S681" s="2"/>
      <c r="T681" s="2"/>
      <c r="U681" s="2"/>
    </row>
    <row r="682" spans="1:21" x14ac:dyDescent="0.55000000000000004">
      <c r="A682" s="1"/>
      <c r="B682" s="1"/>
      <c r="C682" s="1"/>
      <c r="D682" s="1"/>
      <c r="E682" s="1"/>
      <c r="F682" s="1"/>
      <c r="G682" s="2"/>
      <c r="H682" s="2"/>
      <c r="I682" s="2"/>
      <c r="J682" s="2"/>
      <c r="K682" s="2"/>
      <c r="L682" s="2"/>
      <c r="M682" s="2"/>
      <c r="N682" s="2"/>
      <c r="O682" s="2"/>
      <c r="P682" s="2"/>
      <c r="Q682" s="2"/>
      <c r="R682" s="2"/>
      <c r="S682" s="2"/>
      <c r="T682" s="2"/>
      <c r="U682" s="2"/>
    </row>
    <row r="683" spans="1:21" x14ac:dyDescent="0.55000000000000004">
      <c r="A683" s="1"/>
      <c r="B683" s="1"/>
      <c r="C683" s="1"/>
      <c r="D683" s="1"/>
      <c r="E683" s="1"/>
      <c r="F683" s="1"/>
      <c r="G683" s="2"/>
      <c r="H683" s="2"/>
      <c r="I683" s="2"/>
      <c r="J683" s="2"/>
      <c r="K683" s="2"/>
      <c r="L683" s="2"/>
      <c r="M683" s="2"/>
      <c r="N683" s="2"/>
      <c r="O683" s="2"/>
      <c r="P683" s="2"/>
      <c r="Q683" s="2"/>
      <c r="R683" s="2"/>
      <c r="S683" s="2"/>
      <c r="T683" s="2"/>
      <c r="U683" s="2"/>
    </row>
    <row r="684" spans="1:21" x14ac:dyDescent="0.55000000000000004">
      <c r="A684" s="1"/>
      <c r="B684" s="1"/>
      <c r="C684" s="1"/>
      <c r="D684" s="1"/>
      <c r="E684" s="1"/>
      <c r="F684" s="1"/>
      <c r="G684" s="2"/>
      <c r="H684" s="2"/>
      <c r="I684" s="2"/>
      <c r="J684" s="2"/>
      <c r="K684" s="2"/>
      <c r="L684" s="2"/>
      <c r="M684" s="2"/>
      <c r="N684" s="2"/>
      <c r="O684" s="2"/>
      <c r="P684" s="2"/>
      <c r="Q684" s="2"/>
      <c r="R684" s="2"/>
      <c r="S684" s="2"/>
      <c r="T684" s="2"/>
      <c r="U684" s="2"/>
    </row>
    <row r="685" spans="1:21" x14ac:dyDescent="0.55000000000000004">
      <c r="A685" s="1"/>
      <c r="B685" s="1"/>
      <c r="C685" s="1"/>
      <c r="D685" s="1"/>
      <c r="E685" s="1"/>
      <c r="F685" s="1"/>
      <c r="G685" s="2"/>
      <c r="H685" s="2"/>
      <c r="I685" s="2"/>
      <c r="J685" s="2"/>
      <c r="K685" s="2"/>
      <c r="L685" s="2"/>
      <c r="M685" s="2"/>
      <c r="N685" s="2"/>
      <c r="O685" s="2"/>
      <c r="P685" s="2"/>
      <c r="Q685" s="2"/>
      <c r="R685" s="2"/>
      <c r="S685" s="2"/>
      <c r="T685" s="2"/>
      <c r="U685" s="2"/>
    </row>
    <row r="686" spans="1:21" x14ac:dyDescent="0.55000000000000004">
      <c r="A686" s="1"/>
      <c r="B686" s="1"/>
      <c r="C686" s="1"/>
      <c r="D686" s="1"/>
      <c r="E686" s="1"/>
      <c r="F686" s="1"/>
      <c r="G686" s="2"/>
      <c r="H686" s="2"/>
      <c r="I686" s="2"/>
      <c r="J686" s="2"/>
      <c r="K686" s="2"/>
      <c r="L686" s="2"/>
      <c r="M686" s="2"/>
      <c r="N686" s="2"/>
      <c r="O686" s="2"/>
      <c r="P686" s="2"/>
      <c r="Q686" s="2"/>
      <c r="R686" s="2"/>
      <c r="S686" s="2"/>
      <c r="T686" s="2"/>
      <c r="U686" s="2"/>
    </row>
    <row r="687" spans="1:21" x14ac:dyDescent="0.55000000000000004">
      <c r="A687" s="1"/>
      <c r="B687" s="1"/>
      <c r="C687" s="1"/>
      <c r="D687" s="1"/>
      <c r="E687" s="1"/>
      <c r="F687" s="1"/>
      <c r="G687" s="2"/>
      <c r="H687" s="2"/>
      <c r="I687" s="2"/>
      <c r="J687" s="2"/>
      <c r="K687" s="2"/>
      <c r="L687" s="2"/>
      <c r="M687" s="2"/>
      <c r="N687" s="2"/>
      <c r="O687" s="2"/>
      <c r="P687" s="2"/>
      <c r="Q687" s="2"/>
      <c r="R687" s="2"/>
      <c r="S687" s="2"/>
      <c r="T687" s="2"/>
      <c r="U687" s="2"/>
    </row>
    <row r="688" spans="1:21" x14ac:dyDescent="0.55000000000000004">
      <c r="A688" s="1"/>
      <c r="B688" s="1"/>
      <c r="C688" s="1"/>
      <c r="D688" s="1"/>
      <c r="E688" s="1"/>
      <c r="F688" s="1"/>
      <c r="G688" s="2"/>
      <c r="H688" s="2"/>
      <c r="I688" s="2"/>
      <c r="J688" s="2"/>
      <c r="K688" s="2"/>
      <c r="L688" s="2"/>
      <c r="M688" s="2"/>
      <c r="N688" s="2"/>
      <c r="O688" s="2"/>
      <c r="P688" s="2"/>
      <c r="Q688" s="2"/>
      <c r="R688" s="2"/>
      <c r="S688" s="2"/>
      <c r="T688" s="2"/>
      <c r="U688" s="2"/>
    </row>
    <row r="689" spans="1:21" x14ac:dyDescent="0.55000000000000004">
      <c r="A689" s="1"/>
      <c r="B689" s="1"/>
      <c r="C689" s="1"/>
      <c r="D689" s="1"/>
      <c r="E689" s="1"/>
      <c r="F689" s="1"/>
      <c r="G689" s="2"/>
      <c r="H689" s="2"/>
      <c r="I689" s="2"/>
      <c r="J689" s="2"/>
      <c r="K689" s="2"/>
      <c r="L689" s="2"/>
      <c r="M689" s="2"/>
      <c r="N689" s="2"/>
      <c r="O689" s="2"/>
      <c r="P689" s="2"/>
      <c r="Q689" s="2"/>
      <c r="R689" s="2"/>
      <c r="S689" s="2"/>
      <c r="T689" s="2"/>
      <c r="U689" s="2"/>
    </row>
    <row r="690" spans="1:21" x14ac:dyDescent="0.55000000000000004">
      <c r="A690" s="1"/>
      <c r="B690" s="1"/>
      <c r="C690" s="1"/>
      <c r="D690" s="1"/>
      <c r="E690" s="1"/>
      <c r="F690" s="1"/>
      <c r="G690" s="2"/>
      <c r="H690" s="2"/>
      <c r="I690" s="2"/>
      <c r="J690" s="2"/>
      <c r="K690" s="2"/>
      <c r="L690" s="2"/>
      <c r="M690" s="2"/>
      <c r="N690" s="2"/>
      <c r="O690" s="2"/>
      <c r="P690" s="2"/>
      <c r="Q690" s="2"/>
      <c r="R690" s="2"/>
      <c r="S690" s="2"/>
      <c r="T690" s="2"/>
      <c r="U690" s="2"/>
    </row>
    <row r="691" spans="1:21" x14ac:dyDescent="0.55000000000000004">
      <c r="A691" s="1"/>
      <c r="B691" s="1"/>
      <c r="C691" s="1"/>
      <c r="D691" s="1"/>
      <c r="E691" s="1"/>
      <c r="F691" s="1"/>
      <c r="G691" s="2"/>
      <c r="H691" s="2"/>
      <c r="I691" s="2"/>
      <c r="J691" s="2"/>
      <c r="K691" s="2"/>
      <c r="L691" s="2"/>
      <c r="M691" s="2"/>
      <c r="N691" s="2"/>
      <c r="O691" s="2"/>
      <c r="P691" s="2"/>
      <c r="Q691" s="2"/>
      <c r="R691" s="2"/>
      <c r="S691" s="2"/>
      <c r="T691" s="2"/>
      <c r="U691" s="2"/>
    </row>
    <row r="692" spans="1:21" x14ac:dyDescent="0.55000000000000004">
      <c r="A692" s="1"/>
      <c r="B692" s="1"/>
      <c r="C692" s="1"/>
      <c r="D692" s="1"/>
      <c r="E692" s="1"/>
      <c r="F692" s="1"/>
      <c r="G692" s="2"/>
      <c r="H692" s="2"/>
      <c r="I692" s="2"/>
      <c r="J692" s="2"/>
      <c r="K692" s="2"/>
      <c r="L692" s="2"/>
      <c r="M692" s="2"/>
      <c r="N692" s="2"/>
      <c r="O692" s="2"/>
      <c r="P692" s="2"/>
      <c r="Q692" s="2"/>
      <c r="R692" s="2"/>
      <c r="S692" s="2"/>
      <c r="T692" s="2"/>
      <c r="U692" s="2"/>
    </row>
    <row r="693" spans="1:21" x14ac:dyDescent="0.55000000000000004">
      <c r="A693" s="1"/>
      <c r="B693" s="1"/>
      <c r="C693" s="1"/>
      <c r="D693" s="1"/>
      <c r="E693" s="1"/>
      <c r="F693" s="1"/>
      <c r="G693" s="2"/>
      <c r="H693" s="2"/>
      <c r="I693" s="2"/>
      <c r="J693" s="2"/>
      <c r="K693" s="2"/>
      <c r="L693" s="2"/>
      <c r="M693" s="2"/>
      <c r="N693" s="2"/>
      <c r="O693" s="2"/>
      <c r="P693" s="2"/>
      <c r="Q693" s="2"/>
      <c r="R693" s="2"/>
      <c r="S693" s="2"/>
      <c r="T693" s="2"/>
      <c r="U693" s="2"/>
    </row>
    <row r="694" spans="1:21" x14ac:dyDescent="0.55000000000000004">
      <c r="A694" s="1"/>
      <c r="B694" s="1"/>
      <c r="C694" s="1"/>
      <c r="D694" s="1"/>
      <c r="E694" s="1"/>
      <c r="F694" s="1"/>
      <c r="G694" s="2"/>
      <c r="H694" s="2"/>
      <c r="I694" s="2"/>
      <c r="J694" s="2"/>
      <c r="K694" s="2"/>
      <c r="L694" s="2"/>
      <c r="M694" s="2"/>
      <c r="N694" s="2"/>
      <c r="O694" s="2"/>
      <c r="P694" s="2"/>
      <c r="Q694" s="2"/>
      <c r="R694" s="2"/>
      <c r="S694" s="2"/>
      <c r="T694" s="2"/>
      <c r="U694" s="2"/>
    </row>
    <row r="695" spans="1:21" x14ac:dyDescent="0.55000000000000004">
      <c r="A695" s="1"/>
      <c r="B695" s="1"/>
      <c r="C695" s="1"/>
      <c r="D695" s="1"/>
      <c r="E695" s="1"/>
      <c r="F695" s="1"/>
      <c r="G695" s="2"/>
      <c r="H695" s="2"/>
      <c r="I695" s="2"/>
      <c r="J695" s="2"/>
      <c r="K695" s="2"/>
      <c r="L695" s="2"/>
      <c r="M695" s="2"/>
      <c r="N695" s="2"/>
      <c r="O695" s="2"/>
      <c r="P695" s="2"/>
      <c r="Q695" s="2"/>
      <c r="R695" s="2"/>
      <c r="S695" s="2"/>
      <c r="T695" s="2"/>
      <c r="U695" s="2"/>
    </row>
    <row r="696" spans="1:21" x14ac:dyDescent="0.55000000000000004">
      <c r="A696" s="1"/>
      <c r="B696" s="1"/>
      <c r="C696" s="1"/>
      <c r="D696" s="1"/>
      <c r="E696" s="1"/>
      <c r="F696" s="1"/>
      <c r="G696" s="2"/>
      <c r="H696" s="2"/>
      <c r="I696" s="2"/>
      <c r="J696" s="2"/>
      <c r="K696" s="2"/>
      <c r="L696" s="2"/>
      <c r="M696" s="2"/>
      <c r="N696" s="2"/>
      <c r="O696" s="2"/>
      <c r="P696" s="2"/>
      <c r="Q696" s="2"/>
      <c r="R696" s="2"/>
      <c r="S696" s="2"/>
      <c r="T696" s="2"/>
      <c r="U696" s="2"/>
    </row>
    <row r="697" spans="1:21" x14ac:dyDescent="0.55000000000000004">
      <c r="A697" s="1"/>
      <c r="B697" s="1"/>
      <c r="C697" s="1"/>
      <c r="D697" s="1"/>
      <c r="E697" s="1"/>
      <c r="F697" s="1"/>
      <c r="G697" s="2"/>
      <c r="H697" s="2"/>
      <c r="I697" s="2"/>
      <c r="J697" s="2"/>
      <c r="K697" s="2"/>
      <c r="L697" s="2"/>
      <c r="M697" s="2"/>
      <c r="N697" s="2"/>
      <c r="O697" s="2"/>
      <c r="P697" s="2"/>
      <c r="Q697" s="2"/>
      <c r="R697" s="2"/>
      <c r="S697" s="2"/>
      <c r="T697" s="2"/>
      <c r="U697" s="2"/>
    </row>
    <row r="698" spans="1:21" x14ac:dyDescent="0.55000000000000004">
      <c r="A698" s="1"/>
      <c r="B698" s="1"/>
      <c r="C698" s="1"/>
      <c r="D698" s="1"/>
      <c r="E698" s="1"/>
      <c r="F698" s="1"/>
      <c r="G698" s="2"/>
      <c r="H698" s="2"/>
      <c r="I698" s="2"/>
      <c r="J698" s="2"/>
      <c r="K698" s="2"/>
      <c r="L698" s="2"/>
      <c r="M698" s="2"/>
      <c r="N698" s="2"/>
      <c r="O698" s="2"/>
      <c r="P698" s="2"/>
      <c r="Q698" s="2"/>
      <c r="R698" s="2"/>
      <c r="S698" s="2"/>
      <c r="T698" s="2"/>
      <c r="U698" s="2"/>
    </row>
    <row r="699" spans="1:21" x14ac:dyDescent="0.55000000000000004">
      <c r="A699" s="1"/>
      <c r="B699" s="1"/>
      <c r="C699" s="1"/>
      <c r="D699" s="1"/>
      <c r="E699" s="1"/>
      <c r="F699" s="1"/>
      <c r="G699" s="2"/>
      <c r="H699" s="2"/>
      <c r="I699" s="2"/>
      <c r="J699" s="2"/>
      <c r="K699" s="2"/>
      <c r="L699" s="2"/>
      <c r="M699" s="2"/>
      <c r="N699" s="2"/>
      <c r="O699" s="2"/>
      <c r="P699" s="2"/>
      <c r="Q699" s="2"/>
      <c r="R699" s="2"/>
      <c r="S699" s="2"/>
      <c r="T699" s="2"/>
      <c r="U699" s="2"/>
    </row>
    <row r="700" spans="1:21" x14ac:dyDescent="0.55000000000000004">
      <c r="A700" s="1"/>
      <c r="B700" s="1"/>
      <c r="C700" s="1"/>
      <c r="D700" s="1"/>
      <c r="E700" s="1"/>
      <c r="F700" s="1"/>
      <c r="G700" s="2"/>
      <c r="H700" s="2"/>
      <c r="I700" s="2"/>
      <c r="J700" s="2"/>
      <c r="K700" s="2"/>
      <c r="L700" s="2"/>
      <c r="M700" s="2"/>
      <c r="N700" s="2"/>
      <c r="O700" s="2"/>
      <c r="P700" s="2"/>
      <c r="Q700" s="2"/>
      <c r="R700" s="2"/>
      <c r="S700" s="2"/>
      <c r="T700" s="2"/>
      <c r="U700" s="2"/>
    </row>
    <row r="701" spans="1:21" x14ac:dyDescent="0.55000000000000004">
      <c r="A701" s="1"/>
      <c r="B701" s="1"/>
      <c r="C701" s="1"/>
      <c r="D701" s="1"/>
      <c r="E701" s="1"/>
      <c r="F701" s="1"/>
      <c r="G701" s="2"/>
      <c r="H701" s="2"/>
      <c r="I701" s="2"/>
      <c r="J701" s="2"/>
      <c r="K701" s="2"/>
      <c r="L701" s="2"/>
      <c r="M701" s="2"/>
      <c r="N701" s="2"/>
      <c r="O701" s="2"/>
      <c r="P701" s="2"/>
      <c r="Q701" s="2"/>
      <c r="R701" s="2"/>
      <c r="S701" s="2"/>
      <c r="T701" s="2"/>
      <c r="U701" s="2"/>
    </row>
    <row r="702" spans="1:21" x14ac:dyDescent="0.55000000000000004">
      <c r="A702" s="1"/>
      <c r="B702" s="1"/>
      <c r="C702" s="1"/>
      <c r="D702" s="1"/>
      <c r="E702" s="1"/>
      <c r="F702" s="1"/>
      <c r="G702" s="2"/>
      <c r="H702" s="2"/>
      <c r="I702" s="2"/>
      <c r="J702" s="2"/>
      <c r="K702" s="2"/>
      <c r="L702" s="2"/>
      <c r="M702" s="2"/>
      <c r="N702" s="2"/>
      <c r="O702" s="2"/>
      <c r="P702" s="2"/>
      <c r="Q702" s="2"/>
      <c r="R702" s="2"/>
      <c r="S702" s="2"/>
      <c r="T702" s="2"/>
      <c r="U702" s="2"/>
    </row>
    <row r="703" spans="1:21" x14ac:dyDescent="0.55000000000000004">
      <c r="A703" s="1"/>
      <c r="B703" s="1"/>
      <c r="C703" s="1"/>
      <c r="D703" s="1"/>
      <c r="E703" s="1"/>
      <c r="F703" s="1"/>
      <c r="G703" s="2"/>
      <c r="H703" s="2"/>
      <c r="I703" s="2"/>
      <c r="J703" s="2"/>
      <c r="K703" s="2"/>
      <c r="L703" s="2"/>
      <c r="M703" s="2"/>
      <c r="N703" s="2"/>
      <c r="O703" s="2"/>
      <c r="P703" s="2"/>
      <c r="Q703" s="2"/>
      <c r="R703" s="2"/>
      <c r="S703" s="2"/>
      <c r="T703" s="2"/>
      <c r="U703" s="2"/>
    </row>
    <row r="704" spans="1:21" x14ac:dyDescent="0.55000000000000004">
      <c r="A704" s="1"/>
      <c r="B704" s="1"/>
      <c r="C704" s="1"/>
      <c r="D704" s="1"/>
      <c r="E704" s="1"/>
      <c r="F704" s="1"/>
      <c r="G704" s="2"/>
      <c r="H704" s="2"/>
      <c r="I704" s="2"/>
      <c r="J704" s="2"/>
      <c r="K704" s="2"/>
      <c r="L704" s="2"/>
      <c r="M704" s="2"/>
      <c r="N704" s="2"/>
      <c r="O704" s="2"/>
      <c r="P704" s="2"/>
      <c r="Q704" s="2"/>
      <c r="R704" s="2"/>
      <c r="S704" s="2"/>
      <c r="T704" s="2"/>
      <c r="U704" s="2"/>
    </row>
    <row r="705" spans="1:21" x14ac:dyDescent="0.55000000000000004">
      <c r="A705" s="1"/>
      <c r="B705" s="1"/>
      <c r="C705" s="1"/>
      <c r="D705" s="1"/>
      <c r="E705" s="1"/>
      <c r="F705" s="1"/>
      <c r="G705" s="2"/>
      <c r="H705" s="2"/>
      <c r="I705" s="2"/>
      <c r="J705" s="2"/>
      <c r="K705" s="2"/>
      <c r="L705" s="2"/>
      <c r="M705" s="2"/>
      <c r="N705" s="2"/>
      <c r="O705" s="2"/>
      <c r="P705" s="2"/>
      <c r="Q705" s="2"/>
      <c r="R705" s="2"/>
      <c r="S705" s="2"/>
      <c r="T705" s="2"/>
      <c r="U705" s="2"/>
    </row>
    <row r="706" spans="1:21" x14ac:dyDescent="0.55000000000000004">
      <c r="A706" s="1"/>
      <c r="B706" s="1"/>
      <c r="C706" s="1"/>
      <c r="D706" s="1"/>
      <c r="E706" s="1"/>
      <c r="F706" s="1"/>
      <c r="G706" s="2"/>
      <c r="H706" s="2"/>
      <c r="I706" s="2"/>
      <c r="J706" s="2"/>
      <c r="K706" s="2"/>
      <c r="L706" s="2"/>
      <c r="M706" s="2"/>
      <c r="N706" s="2"/>
      <c r="O706" s="2"/>
      <c r="P706" s="2"/>
      <c r="Q706" s="2"/>
      <c r="R706" s="2"/>
      <c r="S706" s="2"/>
      <c r="T706" s="2"/>
      <c r="U706" s="2"/>
    </row>
    <row r="707" spans="1:21" x14ac:dyDescent="0.55000000000000004">
      <c r="A707" s="1"/>
      <c r="B707" s="1"/>
      <c r="C707" s="1"/>
      <c r="D707" s="1"/>
      <c r="E707" s="1"/>
      <c r="F707" s="1"/>
      <c r="G707" s="2"/>
      <c r="H707" s="2"/>
      <c r="I707" s="2"/>
      <c r="J707" s="2"/>
      <c r="K707" s="2"/>
      <c r="L707" s="2"/>
      <c r="M707" s="2"/>
      <c r="N707" s="2"/>
      <c r="O707" s="2"/>
      <c r="P707" s="2"/>
      <c r="Q707" s="2"/>
      <c r="R707" s="2"/>
      <c r="S707" s="2"/>
      <c r="T707" s="2"/>
      <c r="U707" s="2"/>
    </row>
    <row r="708" spans="1:21" x14ac:dyDescent="0.55000000000000004">
      <c r="A708" s="1"/>
      <c r="B708" s="1"/>
      <c r="C708" s="1"/>
      <c r="D708" s="1"/>
      <c r="E708" s="1"/>
      <c r="F708" s="1"/>
      <c r="G708" s="2"/>
      <c r="H708" s="2"/>
      <c r="I708" s="2"/>
      <c r="J708" s="2"/>
      <c r="K708" s="2"/>
      <c r="L708" s="2"/>
      <c r="M708" s="2"/>
      <c r="N708" s="2"/>
      <c r="O708" s="2"/>
      <c r="P708" s="2"/>
      <c r="Q708" s="2"/>
      <c r="R708" s="2"/>
      <c r="S708" s="2"/>
      <c r="T708" s="2"/>
      <c r="U708" s="2"/>
    </row>
    <row r="709" spans="1:21" x14ac:dyDescent="0.55000000000000004">
      <c r="A709" s="1"/>
      <c r="B709" s="1"/>
      <c r="C709" s="1"/>
      <c r="D709" s="1"/>
      <c r="E709" s="1"/>
      <c r="F709" s="1"/>
      <c r="G709" s="2"/>
      <c r="H709" s="2"/>
      <c r="I709" s="2"/>
      <c r="J709" s="2"/>
      <c r="K709" s="2"/>
      <c r="L709" s="2"/>
      <c r="M709" s="2"/>
      <c r="N709" s="2"/>
      <c r="O709" s="2"/>
      <c r="P709" s="2"/>
      <c r="Q709" s="2"/>
      <c r="R709" s="2"/>
      <c r="S709" s="2"/>
      <c r="T709" s="2"/>
      <c r="U709" s="2"/>
    </row>
    <row r="710" spans="1:21" x14ac:dyDescent="0.55000000000000004">
      <c r="A710" s="1"/>
      <c r="B710" s="1"/>
      <c r="C710" s="1"/>
      <c r="D710" s="1"/>
      <c r="E710" s="1"/>
      <c r="F710" s="1"/>
      <c r="G710" s="2"/>
      <c r="H710" s="2"/>
      <c r="I710" s="2"/>
      <c r="J710" s="2"/>
      <c r="K710" s="2"/>
      <c r="L710" s="2"/>
      <c r="M710" s="2"/>
      <c r="N710" s="2"/>
      <c r="O710" s="2"/>
      <c r="P710" s="2"/>
      <c r="Q710" s="2"/>
      <c r="R710" s="2"/>
      <c r="S710" s="2"/>
      <c r="T710" s="2"/>
      <c r="U710" s="2"/>
    </row>
    <row r="711" spans="1:21" x14ac:dyDescent="0.55000000000000004">
      <c r="A711" s="1"/>
      <c r="B711" s="1"/>
      <c r="C711" s="1"/>
      <c r="D711" s="1"/>
      <c r="E711" s="1"/>
      <c r="F711" s="1"/>
      <c r="G711" s="2"/>
      <c r="H711" s="2"/>
      <c r="I711" s="2"/>
      <c r="J711" s="2"/>
      <c r="K711" s="2"/>
      <c r="L711" s="2"/>
      <c r="M711" s="2"/>
      <c r="N711" s="2"/>
      <c r="O711" s="2"/>
      <c r="P711" s="2"/>
      <c r="Q711" s="2"/>
      <c r="R711" s="2"/>
      <c r="S711" s="2"/>
      <c r="T711" s="2"/>
      <c r="U711" s="2"/>
    </row>
    <row r="712" spans="1:21" x14ac:dyDescent="0.55000000000000004">
      <c r="A712" s="1"/>
      <c r="B712" s="1"/>
      <c r="C712" s="1"/>
      <c r="D712" s="1"/>
      <c r="E712" s="1"/>
      <c r="F712" s="1"/>
      <c r="G712" s="2"/>
      <c r="H712" s="2"/>
      <c r="I712" s="2"/>
      <c r="J712" s="2"/>
      <c r="K712" s="2"/>
      <c r="L712" s="2"/>
      <c r="M712" s="2"/>
      <c r="N712" s="2"/>
      <c r="O712" s="2"/>
      <c r="P712" s="2"/>
      <c r="Q712" s="2"/>
      <c r="R712" s="2"/>
      <c r="S712" s="2"/>
      <c r="T712" s="2"/>
      <c r="U712" s="2"/>
    </row>
    <row r="713" spans="1:21" x14ac:dyDescent="0.55000000000000004">
      <c r="A713" s="1"/>
      <c r="B713" s="1"/>
      <c r="C713" s="1"/>
      <c r="D713" s="1"/>
      <c r="E713" s="1"/>
      <c r="F713" s="1"/>
      <c r="G713" s="2"/>
      <c r="H713" s="2"/>
      <c r="I713" s="2"/>
      <c r="J713" s="2"/>
      <c r="K713" s="2"/>
      <c r="L713" s="2"/>
      <c r="M713" s="2"/>
      <c r="N713" s="2"/>
      <c r="O713" s="2"/>
      <c r="P713" s="2"/>
      <c r="Q713" s="2"/>
      <c r="R713" s="2"/>
      <c r="S713" s="2"/>
      <c r="T713" s="2"/>
      <c r="U713" s="2"/>
    </row>
    <row r="714" spans="1:21" x14ac:dyDescent="0.55000000000000004">
      <c r="A714" s="1"/>
      <c r="B714" s="1"/>
      <c r="C714" s="1"/>
      <c r="D714" s="1"/>
      <c r="E714" s="1"/>
      <c r="F714" s="1"/>
      <c r="G714" s="2"/>
      <c r="H714" s="2"/>
      <c r="I714" s="2"/>
      <c r="J714" s="2"/>
      <c r="K714" s="2"/>
      <c r="L714" s="2"/>
      <c r="M714" s="2"/>
      <c r="N714" s="2"/>
      <c r="O714" s="2"/>
      <c r="P714" s="2"/>
      <c r="Q714" s="2"/>
      <c r="R714" s="2"/>
      <c r="S714" s="2"/>
      <c r="T714" s="2"/>
      <c r="U714" s="2"/>
    </row>
    <row r="715" spans="1:21" x14ac:dyDescent="0.55000000000000004">
      <c r="A715" s="1"/>
      <c r="B715" s="1"/>
      <c r="C715" s="1"/>
      <c r="D715" s="1"/>
      <c r="E715" s="1"/>
      <c r="F715" s="1"/>
      <c r="G715" s="2"/>
      <c r="H715" s="2"/>
      <c r="I715" s="2"/>
      <c r="J715" s="2"/>
      <c r="K715" s="2"/>
      <c r="L715" s="2"/>
      <c r="M715" s="2"/>
      <c r="N715" s="2"/>
      <c r="O715" s="2"/>
      <c r="P715" s="2"/>
      <c r="Q715" s="2"/>
      <c r="R715" s="2"/>
      <c r="S715" s="2"/>
      <c r="T715" s="2"/>
      <c r="U715" s="2"/>
    </row>
    <row r="716" spans="1:21" x14ac:dyDescent="0.55000000000000004">
      <c r="A716" s="1"/>
      <c r="B716" s="1"/>
      <c r="C716" s="1"/>
      <c r="D716" s="1"/>
      <c r="E716" s="1"/>
      <c r="F716" s="1"/>
      <c r="G716" s="2"/>
      <c r="H716" s="2"/>
      <c r="I716" s="2"/>
      <c r="J716" s="2"/>
      <c r="K716" s="2"/>
      <c r="L716" s="2"/>
      <c r="M716" s="2"/>
      <c r="N716" s="2"/>
      <c r="O716" s="2"/>
      <c r="P716" s="2"/>
      <c r="Q716" s="2"/>
      <c r="R716" s="2"/>
      <c r="S716" s="2"/>
      <c r="T716" s="2"/>
      <c r="U716" s="2"/>
    </row>
    <row r="717" spans="1:21" x14ac:dyDescent="0.55000000000000004">
      <c r="A717" s="1"/>
      <c r="B717" s="1"/>
      <c r="C717" s="1"/>
      <c r="D717" s="1"/>
      <c r="E717" s="1"/>
      <c r="F717" s="1"/>
      <c r="G717" s="2"/>
      <c r="H717" s="2"/>
      <c r="I717" s="2"/>
      <c r="J717" s="2"/>
      <c r="K717" s="2"/>
      <c r="L717" s="2"/>
      <c r="M717" s="2"/>
      <c r="N717" s="2"/>
      <c r="O717" s="2"/>
      <c r="P717" s="2"/>
      <c r="Q717" s="2"/>
      <c r="R717" s="2"/>
      <c r="S717" s="2"/>
      <c r="T717" s="2"/>
      <c r="U717" s="2"/>
    </row>
    <row r="718" spans="1:21" x14ac:dyDescent="0.55000000000000004">
      <c r="A718" s="1"/>
      <c r="B718" s="1"/>
      <c r="C718" s="1"/>
      <c r="D718" s="1"/>
      <c r="E718" s="1"/>
      <c r="F718" s="1"/>
      <c r="G718" s="2"/>
      <c r="H718" s="2"/>
      <c r="I718" s="2"/>
      <c r="J718" s="2"/>
      <c r="K718" s="2"/>
      <c r="L718" s="2"/>
      <c r="M718" s="2"/>
      <c r="N718" s="2"/>
      <c r="O718" s="2"/>
      <c r="P718" s="2"/>
      <c r="Q718" s="2"/>
      <c r="R718" s="2"/>
      <c r="S718" s="2"/>
      <c r="T718" s="2"/>
      <c r="U718" s="2"/>
    </row>
    <row r="719" spans="1:21" x14ac:dyDescent="0.55000000000000004">
      <c r="A719" s="1"/>
      <c r="B719" s="1"/>
      <c r="C719" s="1"/>
      <c r="D719" s="1"/>
      <c r="E719" s="1"/>
      <c r="F719" s="1"/>
      <c r="G719" s="2"/>
      <c r="H719" s="2"/>
      <c r="I719" s="2"/>
      <c r="J719" s="2"/>
      <c r="K719" s="2"/>
      <c r="L719" s="2"/>
      <c r="M719" s="2"/>
      <c r="N719" s="2"/>
      <c r="O719" s="2"/>
      <c r="P719" s="2"/>
      <c r="Q719" s="2"/>
      <c r="R719" s="2"/>
      <c r="S719" s="2"/>
      <c r="T719" s="2"/>
      <c r="U719" s="2"/>
    </row>
    <row r="720" spans="1:21" x14ac:dyDescent="0.55000000000000004">
      <c r="A720" s="1"/>
      <c r="B720" s="1"/>
      <c r="C720" s="1"/>
      <c r="D720" s="1"/>
      <c r="E720" s="1"/>
      <c r="F720" s="1"/>
      <c r="G720" s="2"/>
      <c r="H720" s="2"/>
      <c r="I720" s="2"/>
      <c r="J720" s="2"/>
      <c r="K720" s="2"/>
      <c r="L720" s="2"/>
      <c r="M720" s="2"/>
      <c r="N720" s="2"/>
      <c r="O720" s="2"/>
      <c r="P720" s="2"/>
      <c r="Q720" s="2"/>
      <c r="R720" s="2"/>
      <c r="S720" s="2"/>
      <c r="T720" s="2"/>
      <c r="U720" s="2"/>
    </row>
    <row r="721" spans="1:21" x14ac:dyDescent="0.55000000000000004">
      <c r="A721" s="1"/>
      <c r="B721" s="1"/>
      <c r="C721" s="1"/>
      <c r="D721" s="1"/>
      <c r="E721" s="1"/>
      <c r="F721" s="1"/>
      <c r="G721" s="2"/>
      <c r="H721" s="2"/>
      <c r="I721" s="2"/>
      <c r="J721" s="2"/>
      <c r="K721" s="2"/>
      <c r="L721" s="2"/>
      <c r="M721" s="2"/>
      <c r="N721" s="2"/>
      <c r="O721" s="2"/>
      <c r="P721" s="2"/>
      <c r="Q721" s="2"/>
      <c r="R721" s="2"/>
      <c r="S721" s="2"/>
      <c r="T721" s="2"/>
      <c r="U721" s="2"/>
    </row>
    <row r="722" spans="1:21" x14ac:dyDescent="0.55000000000000004">
      <c r="A722" s="1"/>
      <c r="B722" s="1"/>
      <c r="C722" s="1"/>
      <c r="D722" s="1"/>
      <c r="E722" s="1"/>
      <c r="F722" s="1"/>
      <c r="G722" s="2"/>
      <c r="H722" s="2"/>
      <c r="I722" s="2"/>
      <c r="J722" s="2"/>
      <c r="K722" s="2"/>
      <c r="L722" s="2"/>
      <c r="M722" s="2"/>
      <c r="N722" s="2"/>
      <c r="O722" s="2"/>
      <c r="P722" s="2"/>
      <c r="Q722" s="2"/>
      <c r="R722" s="2"/>
      <c r="S722" s="2"/>
      <c r="T722" s="2"/>
      <c r="U722" s="2"/>
    </row>
    <row r="723" spans="1:21" x14ac:dyDescent="0.55000000000000004">
      <c r="A723" s="1"/>
      <c r="B723" s="1"/>
      <c r="C723" s="1"/>
      <c r="D723" s="1"/>
      <c r="E723" s="1"/>
      <c r="F723" s="1"/>
      <c r="G723" s="2"/>
      <c r="H723" s="2"/>
      <c r="I723" s="2"/>
      <c r="J723" s="2"/>
      <c r="K723" s="2"/>
      <c r="L723" s="2"/>
      <c r="M723" s="2"/>
      <c r="N723" s="2"/>
      <c r="O723" s="2"/>
      <c r="P723" s="2"/>
      <c r="Q723" s="2"/>
      <c r="R723" s="2"/>
      <c r="S723" s="2"/>
      <c r="T723" s="2"/>
      <c r="U723" s="2"/>
    </row>
    <row r="724" spans="1:21" x14ac:dyDescent="0.55000000000000004">
      <c r="A724" s="1"/>
      <c r="B724" s="1"/>
      <c r="C724" s="1"/>
      <c r="D724" s="1"/>
      <c r="E724" s="1"/>
      <c r="F724" s="1"/>
      <c r="G724" s="2"/>
      <c r="H724" s="2"/>
      <c r="I724" s="2"/>
      <c r="J724" s="2"/>
      <c r="K724" s="2"/>
      <c r="L724" s="2"/>
      <c r="M724" s="2"/>
      <c r="N724" s="2"/>
      <c r="O724" s="2"/>
      <c r="P724" s="2"/>
      <c r="Q724" s="2"/>
      <c r="R724" s="2"/>
      <c r="S724" s="2"/>
      <c r="T724" s="2"/>
      <c r="U724" s="2"/>
    </row>
    <row r="725" spans="1:21" x14ac:dyDescent="0.55000000000000004">
      <c r="A725" s="1"/>
      <c r="B725" s="1"/>
      <c r="C725" s="1"/>
      <c r="D725" s="1"/>
      <c r="E725" s="1"/>
      <c r="F725" s="1"/>
      <c r="G725" s="2"/>
      <c r="H725" s="2"/>
      <c r="I725" s="2"/>
      <c r="J725" s="2"/>
      <c r="K725" s="2"/>
      <c r="L725" s="2"/>
      <c r="M725" s="2"/>
      <c r="N725" s="2"/>
      <c r="O725" s="2"/>
      <c r="P725" s="2"/>
      <c r="Q725" s="2"/>
      <c r="R725" s="2"/>
      <c r="S725" s="2"/>
      <c r="T725" s="2"/>
      <c r="U725" s="2"/>
    </row>
    <row r="726" spans="1:21" x14ac:dyDescent="0.55000000000000004">
      <c r="A726" s="1"/>
      <c r="B726" s="1"/>
      <c r="C726" s="1"/>
      <c r="D726" s="1"/>
      <c r="E726" s="1"/>
      <c r="F726" s="1"/>
      <c r="G726" s="2"/>
      <c r="H726" s="2"/>
      <c r="I726" s="2"/>
      <c r="J726" s="2"/>
      <c r="K726" s="2"/>
      <c r="L726" s="2"/>
      <c r="M726" s="2"/>
      <c r="N726" s="2"/>
      <c r="O726" s="2"/>
      <c r="P726" s="2"/>
      <c r="Q726" s="2"/>
      <c r="R726" s="2"/>
      <c r="S726" s="2"/>
      <c r="T726" s="2"/>
      <c r="U726" s="2"/>
    </row>
    <row r="727" spans="1:21" x14ac:dyDescent="0.55000000000000004">
      <c r="A727" s="1"/>
      <c r="B727" s="1"/>
      <c r="C727" s="1"/>
      <c r="D727" s="1"/>
      <c r="E727" s="1"/>
      <c r="F727" s="1"/>
      <c r="G727" s="2"/>
      <c r="H727" s="2"/>
      <c r="I727" s="2"/>
      <c r="J727" s="2"/>
      <c r="K727" s="2"/>
      <c r="L727" s="2"/>
      <c r="M727" s="2"/>
      <c r="N727" s="2"/>
      <c r="O727" s="2"/>
      <c r="P727" s="2"/>
      <c r="Q727" s="2"/>
      <c r="R727" s="2"/>
      <c r="S727" s="2"/>
      <c r="T727" s="2"/>
      <c r="U727" s="2"/>
    </row>
    <row r="728" spans="1:21" x14ac:dyDescent="0.55000000000000004">
      <c r="A728" s="1"/>
      <c r="B728" s="1"/>
      <c r="C728" s="1"/>
      <c r="D728" s="1"/>
      <c r="E728" s="1"/>
      <c r="F728" s="1"/>
      <c r="G728" s="2"/>
      <c r="H728" s="2"/>
      <c r="I728" s="2"/>
      <c r="J728" s="2"/>
      <c r="K728" s="2"/>
      <c r="L728" s="2"/>
      <c r="M728" s="2"/>
      <c r="N728" s="2"/>
      <c r="O728" s="2"/>
      <c r="P728" s="2"/>
      <c r="Q728" s="2"/>
      <c r="R728" s="2"/>
      <c r="S728" s="2"/>
      <c r="T728" s="2"/>
      <c r="U728" s="2"/>
    </row>
    <row r="729" spans="1:21" x14ac:dyDescent="0.55000000000000004">
      <c r="A729" s="1"/>
      <c r="B729" s="1"/>
      <c r="C729" s="1"/>
      <c r="D729" s="1"/>
      <c r="E729" s="1"/>
      <c r="F729" s="1"/>
      <c r="G729" s="2"/>
      <c r="H729" s="2"/>
      <c r="I729" s="2"/>
      <c r="J729" s="2"/>
      <c r="K729" s="2"/>
      <c r="L729" s="2"/>
      <c r="M729" s="2"/>
      <c r="N729" s="2"/>
      <c r="O729" s="2"/>
      <c r="P729" s="2"/>
      <c r="Q729" s="2"/>
      <c r="R729" s="2"/>
      <c r="S729" s="2"/>
      <c r="T729" s="2"/>
      <c r="U729" s="2"/>
    </row>
    <row r="730" spans="1:21" x14ac:dyDescent="0.55000000000000004">
      <c r="A730" s="1"/>
      <c r="B730" s="1"/>
      <c r="C730" s="1"/>
      <c r="D730" s="1"/>
      <c r="E730" s="1"/>
      <c r="F730" s="1"/>
      <c r="G730" s="2"/>
      <c r="H730" s="2"/>
      <c r="I730" s="2"/>
      <c r="J730" s="2"/>
      <c r="K730" s="2"/>
      <c r="L730" s="2"/>
      <c r="M730" s="2"/>
      <c r="N730" s="2"/>
      <c r="O730" s="2"/>
      <c r="P730" s="2"/>
      <c r="Q730" s="2"/>
      <c r="R730" s="2"/>
      <c r="S730" s="2"/>
      <c r="T730" s="2"/>
      <c r="U730" s="2"/>
    </row>
    <row r="731" spans="1:21" x14ac:dyDescent="0.55000000000000004">
      <c r="A731" s="1"/>
      <c r="B731" s="1"/>
      <c r="C731" s="1"/>
      <c r="D731" s="1"/>
      <c r="E731" s="1"/>
      <c r="F731" s="1"/>
      <c r="G731" s="2"/>
      <c r="H731" s="2"/>
      <c r="I731" s="2"/>
      <c r="J731" s="2"/>
      <c r="K731" s="2"/>
      <c r="L731" s="2"/>
      <c r="M731" s="2"/>
      <c r="N731" s="2"/>
      <c r="O731" s="2"/>
      <c r="P731" s="2"/>
      <c r="Q731" s="2"/>
      <c r="R731" s="2"/>
      <c r="S731" s="2"/>
      <c r="T731" s="2"/>
      <c r="U731" s="2"/>
    </row>
    <row r="732" spans="1:21" x14ac:dyDescent="0.55000000000000004">
      <c r="A732" s="1"/>
      <c r="B732" s="1"/>
      <c r="C732" s="1"/>
      <c r="D732" s="1"/>
      <c r="E732" s="1"/>
      <c r="F732" s="1"/>
      <c r="G732" s="2"/>
      <c r="H732" s="2"/>
      <c r="I732" s="2"/>
      <c r="J732" s="2"/>
      <c r="K732" s="2"/>
      <c r="L732" s="2"/>
      <c r="M732" s="2"/>
      <c r="N732" s="2"/>
      <c r="O732" s="2"/>
      <c r="P732" s="2"/>
      <c r="Q732" s="2"/>
      <c r="R732" s="2"/>
      <c r="S732" s="2"/>
      <c r="T732" s="2"/>
      <c r="U732" s="2"/>
    </row>
    <row r="733" spans="1:21" x14ac:dyDescent="0.55000000000000004">
      <c r="A733" s="1"/>
      <c r="B733" s="1"/>
      <c r="C733" s="1"/>
      <c r="D733" s="1"/>
      <c r="E733" s="1"/>
      <c r="F733" s="1"/>
      <c r="G733" s="2"/>
      <c r="H733" s="2"/>
      <c r="I733" s="2"/>
      <c r="J733" s="2"/>
      <c r="K733" s="2"/>
      <c r="L733" s="2"/>
      <c r="M733" s="2"/>
      <c r="N733" s="2"/>
      <c r="O733" s="2"/>
      <c r="P733" s="2"/>
      <c r="Q733" s="2"/>
      <c r="R733" s="2"/>
      <c r="S733" s="2"/>
      <c r="T733" s="2"/>
      <c r="U733" s="2"/>
    </row>
    <row r="734" spans="1:21" x14ac:dyDescent="0.55000000000000004">
      <c r="A734" s="1"/>
      <c r="B734" s="1"/>
      <c r="C734" s="1"/>
      <c r="D734" s="1"/>
      <c r="E734" s="1"/>
      <c r="F734" s="1"/>
      <c r="G734" s="2"/>
      <c r="H734" s="2"/>
      <c r="I734" s="2"/>
      <c r="J734" s="2"/>
      <c r="K734" s="2"/>
      <c r="L734" s="2"/>
      <c r="M734" s="2"/>
      <c r="N734" s="2"/>
      <c r="O734" s="2"/>
      <c r="P734" s="2"/>
      <c r="Q734" s="2"/>
      <c r="R734" s="2"/>
      <c r="S734" s="2"/>
      <c r="T734" s="2"/>
      <c r="U734" s="2"/>
    </row>
    <row r="735" spans="1:21" x14ac:dyDescent="0.55000000000000004">
      <c r="A735" s="1"/>
      <c r="B735" s="1"/>
      <c r="C735" s="1"/>
      <c r="D735" s="1"/>
      <c r="E735" s="1"/>
      <c r="F735" s="1"/>
      <c r="G735" s="2"/>
      <c r="H735" s="2"/>
      <c r="I735" s="2"/>
      <c r="J735" s="2"/>
      <c r="K735" s="2"/>
      <c r="L735" s="2"/>
      <c r="M735" s="2"/>
      <c r="N735" s="2"/>
      <c r="O735" s="2"/>
      <c r="P735" s="2"/>
      <c r="Q735" s="2"/>
      <c r="R735" s="2"/>
      <c r="S735" s="2"/>
      <c r="T735" s="2"/>
      <c r="U735" s="2"/>
    </row>
    <row r="736" spans="1:21" x14ac:dyDescent="0.55000000000000004">
      <c r="A736" s="1"/>
      <c r="B736" s="1"/>
      <c r="C736" s="1"/>
      <c r="D736" s="1"/>
      <c r="E736" s="1"/>
      <c r="F736" s="1"/>
      <c r="G736" s="2"/>
      <c r="H736" s="2"/>
      <c r="I736" s="2"/>
      <c r="J736" s="2"/>
      <c r="K736" s="2"/>
      <c r="L736" s="2"/>
      <c r="M736" s="2"/>
      <c r="N736" s="2"/>
      <c r="O736" s="2"/>
      <c r="P736" s="2"/>
      <c r="Q736" s="2"/>
      <c r="R736" s="2"/>
      <c r="S736" s="2"/>
      <c r="T736" s="2"/>
      <c r="U736" s="2"/>
    </row>
    <row r="737" spans="1:21" x14ac:dyDescent="0.55000000000000004">
      <c r="A737" s="1"/>
      <c r="B737" s="1"/>
      <c r="C737" s="1"/>
      <c r="D737" s="1"/>
      <c r="E737" s="1"/>
      <c r="F737" s="1"/>
      <c r="G737" s="2"/>
      <c r="H737" s="2"/>
      <c r="I737" s="2"/>
      <c r="J737" s="2"/>
      <c r="K737" s="2"/>
      <c r="L737" s="2"/>
      <c r="M737" s="2"/>
      <c r="N737" s="2"/>
      <c r="O737" s="2"/>
      <c r="P737" s="2"/>
      <c r="Q737" s="2"/>
      <c r="R737" s="2"/>
      <c r="S737" s="2"/>
      <c r="T737" s="2"/>
      <c r="U737" s="2"/>
    </row>
    <row r="738" spans="1:21" x14ac:dyDescent="0.55000000000000004">
      <c r="A738" s="1"/>
      <c r="B738" s="1"/>
      <c r="C738" s="1"/>
      <c r="D738" s="1"/>
      <c r="E738" s="1"/>
      <c r="F738" s="1"/>
      <c r="G738" s="2"/>
      <c r="H738" s="2"/>
      <c r="I738" s="2"/>
      <c r="J738" s="2"/>
      <c r="K738" s="2"/>
      <c r="L738" s="2"/>
      <c r="M738" s="2"/>
      <c r="N738" s="2"/>
      <c r="O738" s="2"/>
      <c r="P738" s="2"/>
      <c r="Q738" s="2"/>
      <c r="R738" s="2"/>
      <c r="S738" s="2"/>
      <c r="T738" s="2"/>
      <c r="U738" s="2"/>
    </row>
    <row r="739" spans="1:21" x14ac:dyDescent="0.55000000000000004">
      <c r="A739" s="1"/>
      <c r="B739" s="1"/>
      <c r="C739" s="1"/>
      <c r="D739" s="1"/>
      <c r="E739" s="1"/>
      <c r="F739" s="1"/>
      <c r="G739" s="2"/>
      <c r="H739" s="2"/>
      <c r="I739" s="2"/>
      <c r="J739" s="2"/>
      <c r="K739" s="2"/>
      <c r="L739" s="2"/>
      <c r="M739" s="2"/>
      <c r="N739" s="2"/>
      <c r="O739" s="2"/>
      <c r="P739" s="2"/>
      <c r="Q739" s="2"/>
      <c r="R739" s="2"/>
      <c r="S739" s="2"/>
      <c r="T739" s="2"/>
      <c r="U739" s="2"/>
    </row>
    <row r="740" spans="1:21" x14ac:dyDescent="0.55000000000000004">
      <c r="A740" s="1"/>
      <c r="B740" s="1"/>
      <c r="C740" s="1"/>
      <c r="D740" s="1"/>
      <c r="E740" s="1"/>
      <c r="F740" s="1"/>
      <c r="G740" s="2"/>
      <c r="H740" s="2"/>
      <c r="I740" s="2"/>
      <c r="J740" s="2"/>
      <c r="K740" s="2"/>
      <c r="L740" s="2"/>
      <c r="M740" s="2"/>
      <c r="N740" s="2"/>
      <c r="O740" s="2"/>
      <c r="P740" s="2"/>
      <c r="Q740" s="2"/>
      <c r="R740" s="2"/>
      <c r="S740" s="2"/>
      <c r="T740" s="2"/>
      <c r="U740" s="2"/>
    </row>
    <row r="741" spans="1:21" x14ac:dyDescent="0.55000000000000004">
      <c r="A741" s="1"/>
      <c r="B741" s="1"/>
      <c r="C741" s="1"/>
      <c r="D741" s="1"/>
      <c r="E741" s="1"/>
      <c r="F741" s="1"/>
      <c r="G741" s="2"/>
      <c r="H741" s="2"/>
      <c r="I741" s="2"/>
      <c r="J741" s="2"/>
      <c r="K741" s="2"/>
      <c r="L741" s="2"/>
      <c r="M741" s="2"/>
      <c r="N741" s="2"/>
      <c r="O741" s="2"/>
      <c r="P741" s="2"/>
      <c r="Q741" s="2"/>
      <c r="R741" s="2"/>
      <c r="S741" s="2"/>
      <c r="T741" s="2"/>
      <c r="U741" s="2"/>
    </row>
    <row r="742" spans="1:21" x14ac:dyDescent="0.55000000000000004">
      <c r="A742" s="1"/>
      <c r="B742" s="1"/>
      <c r="C742" s="1"/>
      <c r="D742" s="1"/>
      <c r="E742" s="1"/>
      <c r="F742" s="1"/>
      <c r="G742" s="2"/>
      <c r="H742" s="2"/>
      <c r="I742" s="2"/>
      <c r="J742" s="2"/>
      <c r="K742" s="2"/>
      <c r="L742" s="2"/>
      <c r="M742" s="2"/>
      <c r="N742" s="2"/>
      <c r="O742" s="2"/>
      <c r="P742" s="2"/>
      <c r="Q742" s="2"/>
      <c r="R742" s="2"/>
      <c r="S742" s="2"/>
      <c r="T742" s="2"/>
      <c r="U742" s="2"/>
    </row>
    <row r="743" spans="1:21" x14ac:dyDescent="0.55000000000000004">
      <c r="A743" s="1"/>
      <c r="B743" s="1"/>
      <c r="C743" s="1"/>
      <c r="D743" s="1"/>
      <c r="E743" s="1"/>
      <c r="F743" s="1"/>
      <c r="G743" s="2"/>
      <c r="H743" s="2"/>
      <c r="I743" s="2"/>
      <c r="J743" s="2"/>
      <c r="K743" s="2"/>
      <c r="L743" s="2"/>
      <c r="M743" s="2"/>
      <c r="N743" s="2"/>
      <c r="O743" s="2"/>
      <c r="P743" s="2"/>
      <c r="Q743" s="2"/>
      <c r="R743" s="2"/>
      <c r="S743" s="2"/>
      <c r="T743" s="2"/>
      <c r="U743" s="2"/>
    </row>
    <row r="744" spans="1:21" x14ac:dyDescent="0.55000000000000004">
      <c r="A744" s="1"/>
      <c r="B744" s="1"/>
      <c r="C744" s="1"/>
      <c r="D744" s="1"/>
      <c r="E744" s="1"/>
      <c r="F744" s="1"/>
      <c r="G744" s="2"/>
      <c r="H744" s="2"/>
      <c r="I744" s="2"/>
      <c r="J744" s="2"/>
      <c r="K744" s="2"/>
      <c r="L744" s="2"/>
      <c r="M744" s="2"/>
      <c r="N744" s="2"/>
      <c r="O744" s="2"/>
      <c r="P744" s="2"/>
      <c r="Q744" s="2"/>
      <c r="R744" s="2"/>
      <c r="S744" s="2"/>
      <c r="T744" s="2"/>
      <c r="U744" s="2"/>
    </row>
    <row r="745" spans="1:21" x14ac:dyDescent="0.55000000000000004">
      <c r="A745" s="1"/>
      <c r="B745" s="1"/>
      <c r="C745" s="1"/>
      <c r="D745" s="1"/>
      <c r="E745" s="1"/>
      <c r="F745" s="1"/>
      <c r="G745" s="2"/>
      <c r="H745" s="2"/>
      <c r="I745" s="2"/>
      <c r="J745" s="2"/>
      <c r="K745" s="2"/>
      <c r="L745" s="2"/>
      <c r="M745" s="2"/>
      <c r="N745" s="2"/>
      <c r="O745" s="2"/>
      <c r="P745" s="2"/>
      <c r="Q745" s="2"/>
      <c r="R745" s="2"/>
      <c r="S745" s="2"/>
      <c r="T745" s="2"/>
      <c r="U745" s="2"/>
    </row>
    <row r="746" spans="1:21" x14ac:dyDescent="0.55000000000000004">
      <c r="A746" s="1"/>
      <c r="B746" s="1"/>
      <c r="C746" s="1"/>
      <c r="D746" s="1"/>
      <c r="E746" s="1"/>
      <c r="F746" s="1"/>
      <c r="G746" s="2"/>
      <c r="H746" s="2"/>
      <c r="I746" s="2"/>
      <c r="J746" s="2"/>
      <c r="K746" s="2"/>
      <c r="L746" s="2"/>
      <c r="M746" s="2"/>
      <c r="N746" s="2"/>
      <c r="O746" s="2"/>
      <c r="P746" s="2"/>
      <c r="Q746" s="2"/>
      <c r="R746" s="2"/>
      <c r="S746" s="2"/>
      <c r="T746" s="2"/>
      <c r="U746" s="2"/>
    </row>
    <row r="747" spans="1:21" x14ac:dyDescent="0.55000000000000004">
      <c r="A747" s="1"/>
      <c r="B747" s="1"/>
      <c r="C747" s="1"/>
      <c r="D747" s="1"/>
      <c r="E747" s="1"/>
      <c r="F747" s="1"/>
      <c r="G747" s="2"/>
      <c r="H747" s="2"/>
      <c r="I747" s="2"/>
      <c r="J747" s="2"/>
      <c r="K747" s="2"/>
      <c r="L747" s="2"/>
      <c r="M747" s="2"/>
      <c r="N747" s="2"/>
      <c r="O747" s="2"/>
      <c r="P747" s="2"/>
      <c r="Q747" s="2"/>
      <c r="R747" s="2"/>
      <c r="S747" s="2"/>
      <c r="T747" s="2"/>
      <c r="U747" s="2"/>
    </row>
    <row r="748" spans="1:21" x14ac:dyDescent="0.55000000000000004">
      <c r="A748" s="1"/>
      <c r="B748" s="1"/>
      <c r="C748" s="1"/>
      <c r="D748" s="1"/>
      <c r="E748" s="1"/>
      <c r="F748" s="1"/>
      <c r="G748" s="2"/>
      <c r="H748" s="2"/>
      <c r="I748" s="2"/>
      <c r="J748" s="2"/>
      <c r="K748" s="2"/>
      <c r="L748" s="2"/>
      <c r="M748" s="2"/>
      <c r="N748" s="2"/>
      <c r="O748" s="2"/>
      <c r="P748" s="2"/>
      <c r="Q748" s="2"/>
      <c r="R748" s="2"/>
      <c r="S748" s="2"/>
      <c r="T748" s="2"/>
      <c r="U748" s="2"/>
    </row>
    <row r="749" spans="1:21" x14ac:dyDescent="0.55000000000000004">
      <c r="A749" s="1"/>
      <c r="B749" s="1"/>
      <c r="C749" s="1"/>
      <c r="D749" s="1"/>
      <c r="E749" s="1"/>
      <c r="F749" s="1"/>
      <c r="G749" s="2"/>
      <c r="H749" s="2"/>
      <c r="I749" s="2"/>
      <c r="J749" s="2"/>
      <c r="K749" s="2"/>
      <c r="L749" s="2"/>
      <c r="M749" s="2"/>
      <c r="N749" s="2"/>
      <c r="O749" s="2"/>
      <c r="P749" s="2"/>
      <c r="Q749" s="2"/>
      <c r="R749" s="2"/>
      <c r="S749" s="2"/>
      <c r="T749" s="2"/>
      <c r="U749" s="2"/>
    </row>
    <row r="750" spans="1:21" x14ac:dyDescent="0.55000000000000004">
      <c r="A750" s="1"/>
      <c r="B750" s="1"/>
      <c r="C750" s="1"/>
      <c r="D750" s="1"/>
      <c r="E750" s="1"/>
      <c r="F750" s="1"/>
      <c r="G750" s="2"/>
      <c r="H750" s="2"/>
      <c r="I750" s="2"/>
      <c r="J750" s="2"/>
      <c r="K750" s="2"/>
      <c r="L750" s="2"/>
      <c r="M750" s="2"/>
      <c r="N750" s="2"/>
      <c r="O750" s="2"/>
      <c r="P750" s="2"/>
      <c r="Q750" s="2"/>
      <c r="R750" s="2"/>
      <c r="S750" s="2"/>
      <c r="T750" s="2"/>
      <c r="U750" s="2"/>
    </row>
    <row r="751" spans="1:21" x14ac:dyDescent="0.55000000000000004">
      <c r="A751" s="1"/>
      <c r="B751" s="1"/>
      <c r="C751" s="1"/>
      <c r="D751" s="1"/>
      <c r="E751" s="1"/>
      <c r="F751" s="1"/>
      <c r="G751" s="2"/>
      <c r="H751" s="2"/>
      <c r="I751" s="2"/>
      <c r="J751" s="2"/>
      <c r="K751" s="2"/>
      <c r="L751" s="2"/>
      <c r="M751" s="2"/>
      <c r="N751" s="2"/>
      <c r="O751" s="2"/>
      <c r="P751" s="2"/>
      <c r="Q751" s="2"/>
      <c r="R751" s="2"/>
      <c r="S751" s="2"/>
      <c r="T751" s="2"/>
      <c r="U751" s="2"/>
    </row>
    <row r="752" spans="1:21" x14ac:dyDescent="0.55000000000000004">
      <c r="A752" s="1"/>
      <c r="B752" s="1"/>
      <c r="C752" s="1"/>
      <c r="D752" s="1"/>
      <c r="E752" s="1"/>
      <c r="F752" s="1"/>
      <c r="G752" s="2"/>
      <c r="H752" s="2"/>
      <c r="I752" s="2"/>
      <c r="J752" s="2"/>
      <c r="K752" s="2"/>
      <c r="L752" s="2"/>
      <c r="M752" s="2"/>
      <c r="N752" s="2"/>
      <c r="O752" s="2"/>
      <c r="P752" s="2"/>
      <c r="Q752" s="2"/>
      <c r="R752" s="2"/>
      <c r="S752" s="2"/>
      <c r="T752" s="2"/>
      <c r="U752" s="2"/>
    </row>
    <row r="753" spans="1:21" x14ac:dyDescent="0.55000000000000004">
      <c r="A753" s="1"/>
      <c r="B753" s="1"/>
      <c r="C753" s="1"/>
      <c r="D753" s="1"/>
      <c r="E753" s="1"/>
      <c r="F753" s="1"/>
      <c r="G753" s="2"/>
      <c r="H753" s="2"/>
      <c r="I753" s="2"/>
      <c r="J753" s="2"/>
      <c r="K753" s="2"/>
      <c r="L753" s="2"/>
      <c r="M753" s="2"/>
      <c r="N753" s="2"/>
      <c r="O753" s="2"/>
      <c r="P753" s="2"/>
      <c r="Q753" s="2"/>
      <c r="R753" s="2"/>
      <c r="S753" s="2"/>
      <c r="T753" s="2"/>
      <c r="U753" s="2"/>
    </row>
    <row r="754" spans="1:21" x14ac:dyDescent="0.55000000000000004">
      <c r="A754" s="1"/>
      <c r="B754" s="1"/>
      <c r="C754" s="1"/>
      <c r="D754" s="1"/>
      <c r="E754" s="1"/>
      <c r="F754" s="1"/>
      <c r="G754" s="2"/>
      <c r="H754" s="2"/>
      <c r="I754" s="2"/>
      <c r="J754" s="2"/>
      <c r="K754" s="2"/>
      <c r="L754" s="2"/>
      <c r="M754" s="2"/>
      <c r="N754" s="2"/>
      <c r="O754" s="2"/>
      <c r="P754" s="2"/>
      <c r="Q754" s="2"/>
      <c r="R754" s="2"/>
      <c r="S754" s="2"/>
      <c r="T754" s="2"/>
      <c r="U754" s="2"/>
    </row>
    <row r="755" spans="1:21" x14ac:dyDescent="0.55000000000000004">
      <c r="A755" s="1"/>
      <c r="B755" s="1"/>
      <c r="C755" s="1"/>
      <c r="D755" s="1"/>
      <c r="E755" s="1"/>
      <c r="F755" s="1"/>
      <c r="G755" s="2"/>
      <c r="H755" s="2"/>
      <c r="I755" s="2"/>
      <c r="J755" s="2"/>
      <c r="K755" s="2"/>
      <c r="L755" s="2"/>
      <c r="M755" s="2"/>
      <c r="N755" s="2"/>
      <c r="O755" s="2"/>
      <c r="P755" s="2"/>
      <c r="Q755" s="2"/>
      <c r="R755" s="2"/>
      <c r="S755" s="2"/>
      <c r="T755" s="2"/>
      <c r="U755" s="2"/>
    </row>
    <row r="756" spans="1:21" x14ac:dyDescent="0.55000000000000004">
      <c r="A756" s="1"/>
      <c r="B756" s="1"/>
      <c r="C756" s="1"/>
      <c r="D756" s="1"/>
      <c r="E756" s="1"/>
      <c r="F756" s="1"/>
      <c r="G756" s="2"/>
      <c r="H756" s="2"/>
      <c r="I756" s="2"/>
      <c r="J756" s="2"/>
      <c r="K756" s="2"/>
      <c r="L756" s="2"/>
      <c r="M756" s="2"/>
      <c r="N756" s="2"/>
      <c r="O756" s="2"/>
      <c r="P756" s="2"/>
      <c r="Q756" s="2"/>
      <c r="R756" s="2"/>
      <c r="S756" s="2"/>
      <c r="T756" s="2"/>
      <c r="U756" s="2"/>
    </row>
    <row r="757" spans="1:21" x14ac:dyDescent="0.55000000000000004">
      <c r="A757" s="1"/>
      <c r="B757" s="1"/>
      <c r="C757" s="1"/>
      <c r="D757" s="1"/>
      <c r="E757" s="1"/>
      <c r="F757" s="1"/>
      <c r="G757" s="2"/>
      <c r="H757" s="2"/>
      <c r="I757" s="2"/>
      <c r="J757" s="2"/>
      <c r="K757" s="2"/>
      <c r="L757" s="2"/>
      <c r="M757" s="2"/>
      <c r="N757" s="2"/>
      <c r="O757" s="2"/>
      <c r="P757" s="2"/>
      <c r="Q757" s="2"/>
      <c r="R757" s="2"/>
      <c r="S757" s="2"/>
      <c r="T757" s="2"/>
      <c r="U757" s="2"/>
    </row>
    <row r="758" spans="1:21" x14ac:dyDescent="0.55000000000000004">
      <c r="A758" s="1"/>
      <c r="B758" s="1"/>
      <c r="C758" s="1"/>
      <c r="D758" s="1"/>
      <c r="E758" s="1"/>
      <c r="F758" s="1"/>
      <c r="G758" s="2"/>
      <c r="H758" s="2"/>
      <c r="I758" s="2"/>
      <c r="J758" s="2"/>
      <c r="K758" s="2"/>
      <c r="L758" s="2"/>
      <c r="M758" s="2"/>
      <c r="N758" s="2"/>
      <c r="O758" s="2"/>
      <c r="P758" s="2"/>
      <c r="Q758" s="2"/>
      <c r="R758" s="2"/>
      <c r="S758" s="2"/>
      <c r="T758" s="2"/>
      <c r="U758" s="2"/>
    </row>
    <row r="759" spans="1:21" x14ac:dyDescent="0.55000000000000004">
      <c r="A759" s="1"/>
      <c r="B759" s="1"/>
      <c r="C759" s="1"/>
      <c r="D759" s="1"/>
      <c r="E759" s="1"/>
      <c r="F759" s="1"/>
      <c r="G759" s="2"/>
      <c r="H759" s="2"/>
      <c r="I759" s="2"/>
      <c r="J759" s="2"/>
      <c r="K759" s="2"/>
      <c r="L759" s="2"/>
      <c r="M759" s="2"/>
      <c r="N759" s="2"/>
      <c r="O759" s="2"/>
      <c r="P759" s="2"/>
      <c r="Q759" s="2"/>
      <c r="R759" s="2"/>
      <c r="S759" s="2"/>
      <c r="T759" s="2"/>
      <c r="U759" s="2"/>
    </row>
    <row r="760" spans="1:21" x14ac:dyDescent="0.55000000000000004">
      <c r="A760" s="1"/>
      <c r="B760" s="1"/>
      <c r="C760" s="1"/>
      <c r="D760" s="1"/>
      <c r="E760" s="1"/>
      <c r="F760" s="1"/>
      <c r="G760" s="2"/>
      <c r="H760" s="2"/>
      <c r="I760" s="2"/>
      <c r="J760" s="2"/>
      <c r="K760" s="2"/>
      <c r="L760" s="2"/>
      <c r="M760" s="2"/>
      <c r="N760" s="2"/>
      <c r="O760" s="2"/>
      <c r="P760" s="2"/>
      <c r="Q760" s="2"/>
      <c r="R760" s="2"/>
      <c r="S760" s="2"/>
      <c r="T760" s="2"/>
      <c r="U760" s="2"/>
    </row>
    <row r="761" spans="1:21" x14ac:dyDescent="0.55000000000000004">
      <c r="A761" s="1"/>
      <c r="B761" s="1"/>
      <c r="C761" s="1"/>
      <c r="D761" s="1"/>
      <c r="E761" s="1"/>
      <c r="F761" s="1"/>
      <c r="G761" s="2"/>
      <c r="H761" s="2"/>
      <c r="I761" s="2"/>
      <c r="J761" s="2"/>
      <c r="K761" s="2"/>
      <c r="L761" s="2"/>
      <c r="M761" s="2"/>
      <c r="N761" s="2"/>
      <c r="O761" s="2"/>
      <c r="P761" s="2"/>
      <c r="Q761" s="2"/>
      <c r="R761" s="2"/>
      <c r="S761" s="2"/>
      <c r="T761" s="2"/>
      <c r="U761" s="2"/>
    </row>
    <row r="762" spans="1:21" x14ac:dyDescent="0.55000000000000004">
      <c r="A762" s="1"/>
      <c r="B762" s="1"/>
      <c r="C762" s="1"/>
      <c r="D762" s="1"/>
      <c r="E762" s="1"/>
      <c r="F762" s="1"/>
      <c r="G762" s="2"/>
      <c r="H762" s="2"/>
      <c r="I762" s="2"/>
      <c r="J762" s="2"/>
      <c r="K762" s="2"/>
      <c r="L762" s="2"/>
      <c r="M762" s="2"/>
      <c r="N762" s="2"/>
      <c r="O762" s="2"/>
      <c r="P762" s="2"/>
      <c r="Q762" s="2"/>
      <c r="R762" s="2"/>
      <c r="S762" s="2"/>
      <c r="T762" s="2"/>
      <c r="U762" s="2"/>
    </row>
    <row r="763" spans="1:21" x14ac:dyDescent="0.55000000000000004">
      <c r="A763" s="1"/>
      <c r="B763" s="1"/>
      <c r="C763" s="1"/>
      <c r="D763" s="1"/>
      <c r="E763" s="1"/>
      <c r="F763" s="1"/>
      <c r="G763" s="2"/>
      <c r="H763" s="2"/>
      <c r="I763" s="2"/>
      <c r="J763" s="2"/>
      <c r="K763" s="2"/>
      <c r="L763" s="2"/>
      <c r="M763" s="2"/>
      <c r="N763" s="2"/>
      <c r="O763" s="2"/>
      <c r="P763" s="2"/>
      <c r="Q763" s="2"/>
      <c r="R763" s="2"/>
      <c r="S763" s="2"/>
      <c r="T763" s="2"/>
      <c r="U763" s="2"/>
    </row>
    <row r="764" spans="1:21" x14ac:dyDescent="0.55000000000000004">
      <c r="A764" s="1"/>
      <c r="B764" s="1"/>
      <c r="C764" s="1"/>
      <c r="D764" s="1"/>
      <c r="E764" s="1"/>
      <c r="F764" s="1"/>
      <c r="G764" s="2"/>
      <c r="H764" s="2"/>
      <c r="I764" s="2"/>
      <c r="J764" s="2"/>
      <c r="K764" s="2"/>
      <c r="L764" s="2"/>
      <c r="M764" s="2"/>
      <c r="N764" s="2"/>
      <c r="O764" s="2"/>
      <c r="P764" s="2"/>
      <c r="Q764" s="2"/>
      <c r="R764" s="2"/>
      <c r="S764" s="2"/>
      <c r="T764" s="2"/>
      <c r="U764" s="2"/>
    </row>
    <row r="765" spans="1:21" x14ac:dyDescent="0.55000000000000004">
      <c r="A765" s="1"/>
      <c r="B765" s="1"/>
      <c r="C765" s="1"/>
      <c r="D765" s="1"/>
      <c r="E765" s="1"/>
      <c r="F765" s="1"/>
      <c r="G765" s="2"/>
      <c r="H765" s="2"/>
      <c r="I765" s="2"/>
      <c r="J765" s="2"/>
      <c r="K765" s="2"/>
      <c r="L765" s="2"/>
      <c r="M765" s="2"/>
      <c r="N765" s="2"/>
      <c r="O765" s="2"/>
      <c r="P765" s="2"/>
      <c r="Q765" s="2"/>
      <c r="R765" s="2"/>
      <c r="S765" s="2"/>
      <c r="T765" s="2"/>
      <c r="U765" s="2"/>
    </row>
    <row r="766" spans="1:21" x14ac:dyDescent="0.55000000000000004">
      <c r="A766" s="1"/>
      <c r="B766" s="1"/>
      <c r="C766" s="1"/>
      <c r="D766" s="1"/>
      <c r="E766" s="1"/>
      <c r="F766" s="1"/>
      <c r="G766" s="2"/>
      <c r="H766" s="2"/>
      <c r="I766" s="2"/>
      <c r="J766" s="2"/>
      <c r="K766" s="2"/>
      <c r="L766" s="2"/>
      <c r="M766" s="2"/>
      <c r="N766" s="2"/>
      <c r="O766" s="2"/>
      <c r="P766" s="2"/>
      <c r="Q766" s="2"/>
      <c r="R766" s="2"/>
      <c r="S766" s="2"/>
      <c r="T766" s="2"/>
      <c r="U766" s="2"/>
    </row>
    <row r="767" spans="1:21" x14ac:dyDescent="0.55000000000000004">
      <c r="A767" s="1"/>
      <c r="B767" s="1"/>
      <c r="C767" s="1"/>
      <c r="D767" s="1"/>
      <c r="E767" s="1"/>
      <c r="F767" s="1"/>
      <c r="G767" s="2"/>
      <c r="H767" s="2"/>
      <c r="I767" s="2"/>
      <c r="J767" s="2"/>
      <c r="K767" s="2"/>
      <c r="L767" s="2"/>
      <c r="M767" s="2"/>
      <c r="N767" s="2"/>
      <c r="O767" s="2"/>
      <c r="P767" s="2"/>
      <c r="Q767" s="2"/>
      <c r="R767" s="2"/>
      <c r="S767" s="2"/>
      <c r="T767" s="2"/>
      <c r="U767" s="2"/>
    </row>
    <row r="768" spans="1:21" x14ac:dyDescent="0.55000000000000004">
      <c r="A768" s="1"/>
      <c r="B768" s="1"/>
      <c r="C768" s="1"/>
      <c r="D768" s="1"/>
      <c r="E768" s="1"/>
      <c r="F768" s="1"/>
      <c r="G768" s="2"/>
      <c r="H768" s="2"/>
      <c r="I768" s="2"/>
      <c r="J768" s="2"/>
      <c r="K768" s="2"/>
      <c r="L768" s="2"/>
      <c r="M768" s="2"/>
      <c r="N768" s="2"/>
      <c r="O768" s="2"/>
      <c r="P768" s="2"/>
      <c r="Q768" s="2"/>
      <c r="R768" s="2"/>
      <c r="S768" s="2"/>
      <c r="T768" s="2"/>
      <c r="U768" s="2"/>
    </row>
    <row r="769" spans="1:21" x14ac:dyDescent="0.55000000000000004">
      <c r="A769" s="1"/>
      <c r="B769" s="1"/>
      <c r="C769" s="1"/>
      <c r="D769" s="1"/>
      <c r="E769" s="1"/>
      <c r="F769" s="1"/>
      <c r="G769" s="2"/>
      <c r="H769" s="2"/>
      <c r="I769" s="2"/>
      <c r="J769" s="2"/>
      <c r="K769" s="2"/>
      <c r="L769" s="2"/>
      <c r="M769" s="2"/>
      <c r="N769" s="2"/>
      <c r="O769" s="2"/>
      <c r="P769" s="2"/>
      <c r="Q769" s="2"/>
      <c r="R769" s="2"/>
      <c r="S769" s="2"/>
      <c r="T769" s="2"/>
      <c r="U769" s="2"/>
    </row>
    <row r="770" spans="1:21" x14ac:dyDescent="0.55000000000000004">
      <c r="A770" s="1"/>
      <c r="B770" s="1"/>
      <c r="C770" s="1"/>
      <c r="D770" s="1"/>
      <c r="E770" s="1"/>
      <c r="F770" s="1"/>
      <c r="G770" s="2"/>
      <c r="H770" s="2"/>
      <c r="I770" s="2"/>
      <c r="J770" s="2"/>
      <c r="K770" s="2"/>
      <c r="L770" s="2"/>
      <c r="M770" s="2"/>
      <c r="N770" s="2"/>
      <c r="O770" s="2"/>
      <c r="P770" s="2"/>
      <c r="Q770" s="2"/>
      <c r="R770" s="2"/>
      <c r="S770" s="2"/>
      <c r="T770" s="2"/>
      <c r="U770" s="2"/>
    </row>
    <row r="771" spans="1:21" x14ac:dyDescent="0.55000000000000004">
      <c r="A771" s="1"/>
      <c r="B771" s="1"/>
      <c r="C771" s="1"/>
      <c r="D771" s="1"/>
      <c r="E771" s="1"/>
      <c r="F771" s="1"/>
      <c r="G771" s="2"/>
      <c r="H771" s="2"/>
      <c r="I771" s="2"/>
      <c r="J771" s="2"/>
      <c r="K771" s="2"/>
      <c r="L771" s="2"/>
      <c r="M771" s="2"/>
      <c r="N771" s="2"/>
      <c r="O771" s="2"/>
      <c r="P771" s="2"/>
      <c r="Q771" s="2"/>
      <c r="R771" s="2"/>
      <c r="S771" s="2"/>
      <c r="T771" s="2"/>
      <c r="U771" s="2"/>
    </row>
    <row r="772" spans="1:21" x14ac:dyDescent="0.55000000000000004">
      <c r="A772" s="1"/>
      <c r="B772" s="1"/>
      <c r="C772" s="1"/>
      <c r="D772" s="1"/>
      <c r="E772" s="1"/>
      <c r="F772" s="1"/>
      <c r="G772" s="2"/>
      <c r="H772" s="2"/>
      <c r="I772" s="2"/>
      <c r="J772" s="2"/>
      <c r="K772" s="2"/>
      <c r="L772" s="2"/>
      <c r="M772" s="2"/>
      <c r="N772" s="2"/>
      <c r="O772" s="2"/>
      <c r="P772" s="2"/>
      <c r="Q772" s="2"/>
      <c r="R772" s="2"/>
      <c r="S772" s="2"/>
      <c r="T772" s="2"/>
      <c r="U772" s="2"/>
    </row>
    <row r="773" spans="1:21" x14ac:dyDescent="0.55000000000000004">
      <c r="A773" s="1"/>
      <c r="B773" s="1"/>
      <c r="C773" s="1"/>
      <c r="D773" s="1"/>
      <c r="E773" s="1"/>
      <c r="F773" s="1"/>
      <c r="G773" s="2"/>
      <c r="H773" s="2"/>
      <c r="I773" s="2"/>
      <c r="J773" s="2"/>
      <c r="K773" s="2"/>
      <c r="L773" s="2"/>
      <c r="M773" s="2"/>
      <c r="N773" s="2"/>
      <c r="O773" s="2"/>
      <c r="P773" s="2"/>
      <c r="Q773" s="2"/>
      <c r="R773" s="2"/>
      <c r="S773" s="2"/>
      <c r="T773" s="2"/>
      <c r="U773" s="2"/>
    </row>
    <row r="774" spans="1:21" x14ac:dyDescent="0.55000000000000004">
      <c r="A774" s="1"/>
      <c r="B774" s="1"/>
      <c r="C774" s="1"/>
      <c r="D774" s="1"/>
      <c r="E774" s="1"/>
      <c r="F774" s="1"/>
      <c r="G774" s="2"/>
      <c r="H774" s="2"/>
      <c r="I774" s="2"/>
      <c r="J774" s="2"/>
      <c r="K774" s="2"/>
      <c r="L774" s="2"/>
      <c r="M774" s="2"/>
      <c r="N774" s="2"/>
      <c r="O774" s="2"/>
      <c r="P774" s="2"/>
      <c r="Q774" s="2"/>
      <c r="R774" s="2"/>
      <c r="S774" s="2"/>
      <c r="T774" s="2"/>
      <c r="U774" s="2"/>
    </row>
    <row r="775" spans="1:21" x14ac:dyDescent="0.55000000000000004">
      <c r="A775" s="1"/>
      <c r="B775" s="1"/>
      <c r="C775" s="1"/>
      <c r="D775" s="1"/>
      <c r="E775" s="1"/>
      <c r="F775" s="1"/>
      <c r="G775" s="2"/>
      <c r="H775" s="2"/>
      <c r="I775" s="2"/>
      <c r="J775" s="2"/>
      <c r="K775" s="2"/>
      <c r="L775" s="2"/>
      <c r="M775" s="2"/>
      <c r="N775" s="2"/>
      <c r="O775" s="2"/>
      <c r="P775" s="2"/>
      <c r="Q775" s="2"/>
      <c r="R775" s="2"/>
      <c r="S775" s="2"/>
      <c r="T775" s="2"/>
      <c r="U775" s="2"/>
    </row>
    <row r="776" spans="1:21" x14ac:dyDescent="0.55000000000000004">
      <c r="A776" s="1"/>
      <c r="B776" s="1"/>
      <c r="C776" s="1"/>
      <c r="D776" s="1"/>
      <c r="E776" s="1"/>
      <c r="F776" s="1"/>
      <c r="G776" s="2"/>
      <c r="H776" s="2"/>
      <c r="I776" s="2"/>
      <c r="J776" s="2"/>
      <c r="K776" s="2"/>
      <c r="L776" s="2"/>
      <c r="M776" s="2"/>
      <c r="N776" s="2"/>
      <c r="O776" s="2"/>
      <c r="P776" s="2"/>
      <c r="Q776" s="2"/>
      <c r="R776" s="2"/>
      <c r="S776" s="2"/>
      <c r="T776" s="2"/>
      <c r="U776" s="2"/>
    </row>
    <row r="777" spans="1:21" x14ac:dyDescent="0.55000000000000004">
      <c r="A777" s="1"/>
      <c r="B777" s="1"/>
      <c r="C777" s="1"/>
      <c r="D777" s="1"/>
      <c r="E777" s="1"/>
      <c r="F777" s="1"/>
      <c r="G777" s="2"/>
      <c r="H777" s="2"/>
      <c r="I777" s="2"/>
      <c r="J777" s="2"/>
      <c r="K777" s="2"/>
      <c r="L777" s="2"/>
      <c r="M777" s="2"/>
      <c r="N777" s="2"/>
      <c r="O777" s="2"/>
      <c r="P777" s="2"/>
      <c r="Q777" s="2"/>
      <c r="R777" s="2"/>
      <c r="S777" s="2"/>
      <c r="T777" s="2"/>
      <c r="U777" s="2"/>
    </row>
    <row r="778" spans="1:21" x14ac:dyDescent="0.55000000000000004">
      <c r="A778" s="1"/>
      <c r="B778" s="1"/>
      <c r="C778" s="1"/>
      <c r="D778" s="1"/>
      <c r="E778" s="1"/>
      <c r="F778" s="1"/>
      <c r="G778" s="2"/>
      <c r="H778" s="2"/>
      <c r="I778" s="2"/>
      <c r="J778" s="2"/>
      <c r="K778" s="2"/>
      <c r="L778" s="2"/>
      <c r="M778" s="2"/>
      <c r="N778" s="2"/>
      <c r="O778" s="2"/>
      <c r="P778" s="2"/>
      <c r="Q778" s="2"/>
      <c r="R778" s="2"/>
      <c r="S778" s="2"/>
      <c r="T778" s="2"/>
      <c r="U778" s="2"/>
    </row>
    <row r="779" spans="1:21" x14ac:dyDescent="0.55000000000000004">
      <c r="A779" s="1"/>
      <c r="B779" s="1"/>
      <c r="C779" s="1"/>
      <c r="D779" s="1"/>
      <c r="E779" s="1"/>
      <c r="F779" s="1"/>
      <c r="G779" s="2"/>
      <c r="H779" s="2"/>
      <c r="I779" s="2"/>
      <c r="J779" s="2"/>
      <c r="K779" s="2"/>
      <c r="L779" s="2"/>
      <c r="M779" s="2"/>
      <c r="N779" s="2"/>
      <c r="O779" s="2"/>
      <c r="P779" s="2"/>
      <c r="Q779" s="2"/>
      <c r="R779" s="2"/>
      <c r="S779" s="2"/>
      <c r="T779" s="2"/>
      <c r="U779" s="2"/>
    </row>
    <row r="780" spans="1:21" x14ac:dyDescent="0.55000000000000004">
      <c r="A780" s="1"/>
      <c r="B780" s="1"/>
      <c r="C780" s="1"/>
      <c r="D780" s="1"/>
      <c r="E780" s="1"/>
      <c r="F780" s="1"/>
      <c r="G780" s="2"/>
      <c r="H780" s="2"/>
      <c r="I780" s="2"/>
      <c r="J780" s="2"/>
      <c r="K780" s="2"/>
      <c r="L780" s="2"/>
      <c r="M780" s="2"/>
      <c r="N780" s="2"/>
      <c r="O780" s="2"/>
      <c r="P780" s="2"/>
      <c r="Q780" s="2"/>
      <c r="R780" s="2"/>
      <c r="S780" s="2"/>
      <c r="T780" s="2"/>
      <c r="U780" s="2"/>
    </row>
    <row r="781" spans="1:21" x14ac:dyDescent="0.55000000000000004">
      <c r="A781" s="1"/>
      <c r="B781" s="1"/>
      <c r="C781" s="1"/>
      <c r="D781" s="1"/>
      <c r="E781" s="1"/>
      <c r="F781" s="1"/>
      <c r="G781" s="2"/>
      <c r="H781" s="2"/>
      <c r="I781" s="2"/>
      <c r="J781" s="2"/>
      <c r="K781" s="2"/>
      <c r="L781" s="2"/>
      <c r="M781" s="2"/>
      <c r="N781" s="2"/>
      <c r="O781" s="2"/>
      <c r="P781" s="2"/>
      <c r="Q781" s="2"/>
      <c r="R781" s="2"/>
      <c r="S781" s="2"/>
      <c r="T781" s="2"/>
      <c r="U781" s="2"/>
    </row>
    <row r="782" spans="1:21" x14ac:dyDescent="0.55000000000000004">
      <c r="A782" s="1"/>
      <c r="B782" s="1"/>
      <c r="C782" s="1"/>
      <c r="D782" s="1"/>
      <c r="E782" s="1"/>
      <c r="F782" s="1"/>
      <c r="G782" s="2"/>
      <c r="H782" s="2"/>
      <c r="I782" s="2"/>
      <c r="J782" s="2"/>
      <c r="K782" s="2"/>
      <c r="L782" s="2"/>
      <c r="M782" s="2"/>
      <c r="N782" s="2"/>
      <c r="O782" s="2"/>
      <c r="P782" s="2"/>
      <c r="Q782" s="2"/>
      <c r="R782" s="2"/>
      <c r="S782" s="2"/>
      <c r="T782" s="2"/>
      <c r="U782" s="2"/>
    </row>
    <row r="783" spans="1:21" x14ac:dyDescent="0.55000000000000004">
      <c r="A783" s="1"/>
      <c r="B783" s="1"/>
      <c r="C783" s="1"/>
      <c r="D783" s="1"/>
      <c r="E783" s="1"/>
      <c r="F783" s="1"/>
      <c r="G783" s="2"/>
      <c r="H783" s="2"/>
      <c r="I783" s="2"/>
      <c r="J783" s="2"/>
      <c r="K783" s="2"/>
      <c r="L783" s="2"/>
      <c r="M783" s="2"/>
      <c r="N783" s="2"/>
      <c r="O783" s="2"/>
      <c r="P783" s="2"/>
      <c r="Q783" s="2"/>
      <c r="R783" s="2"/>
      <c r="S783" s="2"/>
      <c r="T783" s="2"/>
      <c r="U783" s="2"/>
    </row>
    <row r="784" spans="1:21" x14ac:dyDescent="0.55000000000000004">
      <c r="A784" s="1"/>
      <c r="B784" s="1"/>
      <c r="C784" s="1"/>
      <c r="D784" s="1"/>
      <c r="E784" s="1"/>
      <c r="F784" s="1"/>
      <c r="G784" s="2"/>
      <c r="H784" s="2"/>
      <c r="I784" s="2"/>
      <c r="J784" s="2"/>
      <c r="K784" s="2"/>
      <c r="L784" s="2"/>
      <c r="M784" s="2"/>
      <c r="N784" s="2"/>
      <c r="O784" s="2"/>
      <c r="P784" s="2"/>
      <c r="Q784" s="2"/>
      <c r="R784" s="2"/>
      <c r="S784" s="2"/>
      <c r="T784" s="2"/>
      <c r="U784" s="2"/>
    </row>
    <row r="785" spans="1:21" x14ac:dyDescent="0.55000000000000004">
      <c r="A785" s="1"/>
      <c r="B785" s="1"/>
      <c r="C785" s="1"/>
      <c r="D785" s="1"/>
      <c r="E785" s="1"/>
      <c r="F785" s="1"/>
      <c r="G785" s="2"/>
      <c r="H785" s="2"/>
      <c r="I785" s="2"/>
      <c r="J785" s="2"/>
      <c r="K785" s="2"/>
      <c r="L785" s="2"/>
      <c r="M785" s="2"/>
      <c r="N785" s="2"/>
      <c r="O785" s="2"/>
      <c r="P785" s="2"/>
      <c r="Q785" s="2"/>
      <c r="R785" s="2"/>
      <c r="S785" s="2"/>
      <c r="T785" s="2"/>
      <c r="U785" s="2"/>
    </row>
    <row r="786" spans="1:21" x14ac:dyDescent="0.55000000000000004">
      <c r="A786" s="1"/>
      <c r="B786" s="1"/>
      <c r="C786" s="1"/>
      <c r="D786" s="1"/>
      <c r="E786" s="1"/>
      <c r="F786" s="1"/>
      <c r="G786" s="2"/>
      <c r="H786" s="2"/>
      <c r="I786" s="2"/>
      <c r="J786" s="2"/>
      <c r="K786" s="2"/>
      <c r="L786" s="2"/>
      <c r="M786" s="2"/>
      <c r="N786" s="2"/>
      <c r="O786" s="2"/>
      <c r="P786" s="2"/>
      <c r="Q786" s="2"/>
      <c r="R786" s="2"/>
      <c r="S786" s="2"/>
      <c r="T786" s="2"/>
      <c r="U786" s="2"/>
    </row>
    <row r="787" spans="1:21" x14ac:dyDescent="0.55000000000000004">
      <c r="A787" s="1"/>
      <c r="B787" s="1"/>
      <c r="C787" s="1"/>
      <c r="D787" s="1"/>
      <c r="E787" s="1"/>
      <c r="F787" s="1"/>
      <c r="G787" s="2"/>
      <c r="H787" s="2"/>
      <c r="I787" s="2"/>
      <c r="J787" s="2"/>
      <c r="K787" s="2"/>
      <c r="L787" s="2"/>
      <c r="M787" s="2"/>
      <c r="N787" s="2"/>
      <c r="O787" s="2"/>
      <c r="P787" s="2"/>
      <c r="Q787" s="2"/>
      <c r="R787" s="2"/>
      <c r="S787" s="2"/>
      <c r="T787" s="2"/>
      <c r="U787" s="2"/>
    </row>
    <row r="788" spans="1:21" x14ac:dyDescent="0.55000000000000004">
      <c r="A788" s="1"/>
      <c r="B788" s="1"/>
      <c r="C788" s="1"/>
      <c r="D788" s="1"/>
      <c r="E788" s="1"/>
      <c r="F788" s="1"/>
      <c r="G788" s="2"/>
      <c r="H788" s="2"/>
      <c r="I788" s="2"/>
      <c r="J788" s="2"/>
      <c r="K788" s="2"/>
      <c r="L788" s="2"/>
      <c r="M788" s="2"/>
      <c r="N788" s="2"/>
      <c r="O788" s="2"/>
      <c r="P788" s="2"/>
      <c r="Q788" s="2"/>
      <c r="R788" s="2"/>
      <c r="S788" s="2"/>
      <c r="T788" s="2"/>
      <c r="U788" s="2"/>
    </row>
    <row r="789" spans="1:21" x14ac:dyDescent="0.55000000000000004">
      <c r="A789" s="1"/>
      <c r="B789" s="1"/>
      <c r="C789" s="1"/>
      <c r="D789" s="1"/>
      <c r="E789" s="1"/>
      <c r="F789" s="1"/>
      <c r="G789" s="2"/>
      <c r="H789" s="2"/>
      <c r="I789" s="2"/>
      <c r="J789" s="2"/>
      <c r="K789" s="2"/>
      <c r="L789" s="2"/>
      <c r="M789" s="2"/>
      <c r="N789" s="2"/>
      <c r="O789" s="2"/>
      <c r="P789" s="2"/>
      <c r="Q789" s="2"/>
      <c r="R789" s="2"/>
      <c r="S789" s="2"/>
      <c r="T789" s="2"/>
      <c r="U789" s="2"/>
    </row>
    <row r="790" spans="1:21" x14ac:dyDescent="0.55000000000000004">
      <c r="A790" s="1"/>
      <c r="B790" s="1"/>
      <c r="C790" s="1"/>
      <c r="D790" s="1"/>
      <c r="E790" s="1"/>
      <c r="F790" s="1"/>
      <c r="G790" s="2"/>
      <c r="H790" s="2"/>
      <c r="I790" s="2"/>
      <c r="J790" s="2"/>
      <c r="K790" s="2"/>
      <c r="L790" s="2"/>
      <c r="M790" s="2"/>
      <c r="N790" s="2"/>
      <c r="O790" s="2"/>
      <c r="P790" s="2"/>
      <c r="Q790" s="2"/>
      <c r="R790" s="2"/>
      <c r="S790" s="2"/>
      <c r="T790" s="2"/>
      <c r="U790" s="2"/>
    </row>
    <row r="791" spans="1:21" x14ac:dyDescent="0.55000000000000004">
      <c r="A791" s="1"/>
      <c r="B791" s="1"/>
      <c r="C791" s="1"/>
      <c r="D791" s="1"/>
      <c r="E791" s="1"/>
      <c r="F791" s="1"/>
      <c r="G791" s="2"/>
      <c r="H791" s="2"/>
      <c r="I791" s="2"/>
      <c r="J791" s="2"/>
      <c r="K791" s="2"/>
      <c r="L791" s="2"/>
      <c r="M791" s="2"/>
      <c r="N791" s="2"/>
      <c r="O791" s="2"/>
      <c r="P791" s="2"/>
      <c r="Q791" s="2"/>
      <c r="R791" s="2"/>
      <c r="S791" s="2"/>
      <c r="T791" s="2"/>
      <c r="U791" s="2"/>
    </row>
    <row r="792" spans="1:21" x14ac:dyDescent="0.55000000000000004">
      <c r="A792" s="1"/>
      <c r="B792" s="1"/>
      <c r="C792" s="1"/>
      <c r="D792" s="1"/>
      <c r="E792" s="1"/>
      <c r="F792" s="1"/>
      <c r="G792" s="2"/>
      <c r="H792" s="2"/>
      <c r="I792" s="2"/>
      <c r="J792" s="2"/>
      <c r="K792" s="2"/>
      <c r="L792" s="2"/>
      <c r="M792" s="2"/>
      <c r="N792" s="2"/>
      <c r="O792" s="2"/>
      <c r="P792" s="2"/>
      <c r="Q792" s="2"/>
      <c r="R792" s="2"/>
      <c r="S792" s="2"/>
      <c r="T792" s="2"/>
      <c r="U792" s="2"/>
    </row>
    <row r="793" spans="1:21" x14ac:dyDescent="0.55000000000000004">
      <c r="A793" s="1"/>
      <c r="B793" s="1"/>
      <c r="C793" s="1"/>
      <c r="D793" s="1"/>
      <c r="E793" s="1"/>
      <c r="F793" s="1"/>
      <c r="G793" s="2"/>
      <c r="H793" s="2"/>
      <c r="I793" s="2"/>
      <c r="J793" s="2"/>
      <c r="K793" s="2"/>
      <c r="L793" s="2"/>
      <c r="M793" s="2"/>
      <c r="N793" s="2"/>
      <c r="O793" s="2"/>
      <c r="P793" s="2"/>
      <c r="Q793" s="2"/>
      <c r="R793" s="2"/>
      <c r="S793" s="2"/>
      <c r="T793" s="2"/>
      <c r="U793" s="2"/>
    </row>
    <row r="794" spans="1:21" x14ac:dyDescent="0.55000000000000004">
      <c r="A794" s="1"/>
      <c r="B794" s="1"/>
      <c r="C794" s="1"/>
      <c r="D794" s="1"/>
      <c r="E794" s="1"/>
      <c r="F794" s="1"/>
      <c r="G794" s="2"/>
      <c r="H794" s="2"/>
      <c r="I794" s="2"/>
      <c r="J794" s="2"/>
      <c r="K794" s="2"/>
      <c r="L794" s="2"/>
      <c r="M794" s="2"/>
      <c r="N794" s="2"/>
      <c r="O794" s="2"/>
      <c r="P794" s="2"/>
      <c r="Q794" s="2"/>
      <c r="R794" s="2"/>
      <c r="S794" s="2"/>
      <c r="T794" s="2"/>
      <c r="U794" s="2"/>
    </row>
    <row r="795" spans="1:21" x14ac:dyDescent="0.55000000000000004">
      <c r="A795" s="1"/>
      <c r="B795" s="1"/>
      <c r="C795" s="1"/>
      <c r="D795" s="1"/>
      <c r="E795" s="1"/>
      <c r="F795" s="1"/>
      <c r="G795" s="2"/>
      <c r="H795" s="2"/>
      <c r="I795" s="2"/>
      <c r="J795" s="2"/>
      <c r="K795" s="2"/>
      <c r="L795" s="2"/>
      <c r="M795" s="2"/>
      <c r="N795" s="2"/>
      <c r="O795" s="2"/>
      <c r="P795" s="2"/>
      <c r="Q795" s="2"/>
      <c r="R795" s="2"/>
      <c r="S795" s="2"/>
      <c r="T795" s="2"/>
      <c r="U795" s="2"/>
    </row>
    <row r="796" spans="1:21" x14ac:dyDescent="0.55000000000000004">
      <c r="A796" s="1"/>
      <c r="B796" s="1"/>
      <c r="C796" s="1"/>
      <c r="D796" s="1"/>
      <c r="E796" s="1"/>
      <c r="F796" s="1"/>
      <c r="G796" s="2"/>
      <c r="H796" s="2"/>
      <c r="I796" s="2"/>
      <c r="J796" s="2"/>
      <c r="K796" s="2"/>
      <c r="L796" s="2"/>
      <c r="M796" s="2"/>
      <c r="N796" s="2"/>
      <c r="O796" s="2"/>
      <c r="P796" s="2"/>
      <c r="Q796" s="2"/>
      <c r="R796" s="2"/>
      <c r="S796" s="2"/>
      <c r="T796" s="2"/>
      <c r="U796" s="2"/>
    </row>
    <row r="797" spans="1:21" x14ac:dyDescent="0.55000000000000004">
      <c r="A797" s="1"/>
      <c r="B797" s="1"/>
      <c r="C797" s="1"/>
      <c r="D797" s="1"/>
      <c r="E797" s="1"/>
      <c r="F797" s="1"/>
      <c r="G797" s="2"/>
      <c r="H797" s="2"/>
      <c r="I797" s="2"/>
      <c r="J797" s="2"/>
      <c r="K797" s="2"/>
      <c r="L797" s="2"/>
      <c r="M797" s="2"/>
      <c r="N797" s="2"/>
      <c r="O797" s="2"/>
      <c r="P797" s="2"/>
      <c r="Q797" s="2"/>
      <c r="R797" s="2"/>
      <c r="S797" s="2"/>
      <c r="T797" s="2"/>
      <c r="U797" s="2"/>
    </row>
    <row r="798" spans="1:21" x14ac:dyDescent="0.55000000000000004">
      <c r="A798" s="1"/>
      <c r="B798" s="1"/>
      <c r="C798" s="1"/>
      <c r="D798" s="1"/>
      <c r="E798" s="1"/>
      <c r="F798" s="1"/>
      <c r="G798" s="2"/>
      <c r="H798" s="2"/>
      <c r="I798" s="2"/>
      <c r="J798" s="2"/>
      <c r="K798" s="2"/>
      <c r="L798" s="2"/>
      <c r="M798" s="2"/>
      <c r="N798" s="2"/>
      <c r="O798" s="2"/>
      <c r="P798" s="2"/>
      <c r="Q798" s="2"/>
      <c r="R798" s="2"/>
      <c r="S798" s="2"/>
      <c r="T798" s="2"/>
      <c r="U798" s="2"/>
    </row>
    <row r="799" spans="1:21" x14ac:dyDescent="0.55000000000000004">
      <c r="A799" s="1"/>
      <c r="B799" s="1"/>
      <c r="C799" s="1"/>
      <c r="D799" s="1"/>
      <c r="E799" s="1"/>
      <c r="F799" s="1"/>
      <c r="G799" s="2"/>
      <c r="H799" s="2"/>
      <c r="I799" s="2"/>
      <c r="J799" s="2"/>
      <c r="K799" s="2"/>
      <c r="L799" s="2"/>
      <c r="M799" s="2"/>
      <c r="N799" s="2"/>
      <c r="O799" s="2"/>
      <c r="P799" s="2"/>
      <c r="Q799" s="2"/>
      <c r="R799" s="2"/>
      <c r="S799" s="2"/>
      <c r="T799" s="2"/>
      <c r="U799" s="2"/>
    </row>
    <row r="800" spans="1:21" x14ac:dyDescent="0.55000000000000004">
      <c r="A800" s="1"/>
      <c r="B800" s="1"/>
      <c r="C800" s="1"/>
      <c r="D800" s="1"/>
      <c r="E800" s="1"/>
      <c r="F800" s="1"/>
      <c r="G800" s="2"/>
      <c r="H800" s="2"/>
      <c r="I800" s="2"/>
      <c r="J800" s="2"/>
      <c r="K800" s="2"/>
      <c r="L800" s="2"/>
      <c r="M800" s="2"/>
      <c r="N800" s="2"/>
      <c r="O800" s="2"/>
      <c r="P800" s="2"/>
      <c r="Q800" s="2"/>
      <c r="R800" s="2"/>
      <c r="S800" s="2"/>
      <c r="T800" s="2"/>
      <c r="U800" s="2"/>
    </row>
    <row r="801" spans="1:21" x14ac:dyDescent="0.55000000000000004">
      <c r="A801" s="1"/>
      <c r="B801" s="1"/>
      <c r="C801" s="1"/>
      <c r="D801" s="1"/>
      <c r="E801" s="1"/>
      <c r="F801" s="1"/>
      <c r="G801" s="2"/>
      <c r="H801" s="2"/>
      <c r="I801" s="2"/>
      <c r="J801" s="2"/>
      <c r="K801" s="2"/>
      <c r="L801" s="2"/>
      <c r="M801" s="2"/>
      <c r="N801" s="2"/>
      <c r="O801" s="2"/>
      <c r="P801" s="2"/>
      <c r="Q801" s="2"/>
      <c r="R801" s="2"/>
      <c r="S801" s="2"/>
      <c r="T801" s="2"/>
      <c r="U801" s="2"/>
    </row>
    <row r="802" spans="1:21" x14ac:dyDescent="0.55000000000000004">
      <c r="A802" s="1"/>
      <c r="B802" s="1"/>
      <c r="C802" s="1"/>
      <c r="D802" s="1"/>
      <c r="E802" s="1"/>
      <c r="F802" s="1"/>
      <c r="G802" s="2"/>
      <c r="H802" s="2"/>
      <c r="I802" s="2"/>
      <c r="J802" s="2"/>
      <c r="K802" s="2"/>
      <c r="L802" s="2"/>
      <c r="M802" s="2"/>
      <c r="N802" s="2"/>
      <c r="O802" s="2"/>
      <c r="P802" s="2"/>
      <c r="Q802" s="2"/>
      <c r="R802" s="2"/>
      <c r="S802" s="2"/>
      <c r="T802" s="2"/>
      <c r="U802" s="2"/>
    </row>
    <row r="803" spans="1:21" x14ac:dyDescent="0.55000000000000004">
      <c r="A803" s="1"/>
      <c r="B803" s="1"/>
      <c r="C803" s="1"/>
      <c r="D803" s="1"/>
      <c r="E803" s="1"/>
      <c r="F803" s="1"/>
      <c r="G803" s="2"/>
      <c r="H803" s="2"/>
      <c r="I803" s="2"/>
      <c r="J803" s="2"/>
      <c r="K803" s="2"/>
      <c r="L803" s="2"/>
      <c r="M803" s="2"/>
      <c r="N803" s="2"/>
      <c r="O803" s="2"/>
      <c r="P803" s="2"/>
      <c r="Q803" s="2"/>
      <c r="R803" s="2"/>
      <c r="S803" s="2"/>
      <c r="T803" s="2"/>
      <c r="U803" s="2"/>
    </row>
    <row r="804" spans="1:21" x14ac:dyDescent="0.55000000000000004">
      <c r="A804" s="1"/>
      <c r="B804" s="1"/>
      <c r="C804" s="1"/>
      <c r="D804" s="1"/>
      <c r="E804" s="1"/>
      <c r="F804" s="1"/>
      <c r="G804" s="2"/>
      <c r="H804" s="2"/>
      <c r="I804" s="2"/>
      <c r="J804" s="2"/>
      <c r="K804" s="2"/>
      <c r="L804" s="2"/>
      <c r="M804" s="2"/>
      <c r="N804" s="2"/>
      <c r="O804" s="2"/>
      <c r="P804" s="2"/>
      <c r="Q804" s="2"/>
      <c r="R804" s="2"/>
      <c r="S804" s="2"/>
      <c r="T804" s="2"/>
      <c r="U804" s="2"/>
    </row>
    <row r="805" spans="1:21" x14ac:dyDescent="0.55000000000000004">
      <c r="A805" s="1"/>
      <c r="B805" s="1"/>
      <c r="C805" s="1"/>
      <c r="D805" s="1"/>
      <c r="E805" s="1"/>
      <c r="F805" s="1"/>
      <c r="G805" s="2"/>
      <c r="H805" s="2"/>
      <c r="I805" s="2"/>
      <c r="J805" s="2"/>
      <c r="K805" s="2"/>
      <c r="L805" s="2"/>
      <c r="M805" s="2"/>
      <c r="N805" s="2"/>
      <c r="O805" s="2"/>
      <c r="P805" s="2"/>
      <c r="Q805" s="2"/>
      <c r="R805" s="2"/>
      <c r="S805" s="2"/>
      <c r="T805" s="2"/>
      <c r="U805" s="2"/>
    </row>
    <row r="806" spans="1:21" x14ac:dyDescent="0.55000000000000004">
      <c r="A806" s="1"/>
      <c r="B806" s="1"/>
      <c r="C806" s="1"/>
      <c r="D806" s="1"/>
      <c r="E806" s="1"/>
      <c r="F806" s="1"/>
      <c r="G806" s="2"/>
      <c r="H806" s="2"/>
      <c r="I806" s="2"/>
      <c r="J806" s="2"/>
      <c r="K806" s="2"/>
      <c r="L806" s="2"/>
      <c r="M806" s="2"/>
      <c r="N806" s="2"/>
      <c r="O806" s="2"/>
      <c r="P806" s="2"/>
      <c r="Q806" s="2"/>
      <c r="R806" s="2"/>
      <c r="S806" s="2"/>
      <c r="T806" s="2"/>
      <c r="U806" s="2"/>
    </row>
    <row r="807" spans="1:21" x14ac:dyDescent="0.55000000000000004">
      <c r="A807" s="1"/>
      <c r="B807" s="1"/>
      <c r="C807" s="1"/>
      <c r="D807" s="1"/>
      <c r="E807" s="1"/>
      <c r="F807" s="1"/>
      <c r="G807" s="2"/>
      <c r="H807" s="2"/>
      <c r="I807" s="2"/>
      <c r="J807" s="2"/>
      <c r="K807" s="2"/>
      <c r="L807" s="2"/>
      <c r="M807" s="2"/>
      <c r="N807" s="2"/>
      <c r="O807" s="2"/>
      <c r="P807" s="2"/>
      <c r="Q807" s="2"/>
      <c r="R807" s="2"/>
      <c r="S807" s="2"/>
      <c r="T807" s="2"/>
      <c r="U807" s="2"/>
    </row>
    <row r="808" spans="1:21" x14ac:dyDescent="0.55000000000000004">
      <c r="A808" s="1"/>
      <c r="B808" s="1"/>
      <c r="C808" s="1"/>
      <c r="D808" s="1"/>
      <c r="E808" s="1"/>
      <c r="F808" s="1"/>
      <c r="G808" s="2"/>
      <c r="H808" s="2"/>
      <c r="I808" s="2"/>
      <c r="J808" s="2"/>
      <c r="K808" s="2"/>
      <c r="L808" s="2"/>
      <c r="M808" s="2"/>
      <c r="N808" s="2"/>
      <c r="O808" s="2"/>
      <c r="P808" s="2"/>
      <c r="Q808" s="2"/>
      <c r="R808" s="2"/>
      <c r="S808" s="2"/>
      <c r="T808" s="2"/>
      <c r="U808" s="2"/>
    </row>
    <row r="809" spans="1:21" x14ac:dyDescent="0.55000000000000004">
      <c r="A809" s="1"/>
      <c r="B809" s="1"/>
      <c r="C809" s="1"/>
      <c r="D809" s="1"/>
      <c r="E809" s="1"/>
      <c r="F809" s="1"/>
      <c r="G809" s="2"/>
      <c r="H809" s="2"/>
      <c r="I809" s="2"/>
      <c r="J809" s="2"/>
      <c r="K809" s="2"/>
      <c r="L809" s="2"/>
      <c r="M809" s="2"/>
      <c r="N809" s="2"/>
      <c r="O809" s="2"/>
      <c r="P809" s="2"/>
      <c r="Q809" s="2"/>
      <c r="R809" s="2"/>
      <c r="S809" s="2"/>
      <c r="T809" s="2"/>
      <c r="U809" s="2"/>
    </row>
    <row r="810" spans="1:21" x14ac:dyDescent="0.55000000000000004">
      <c r="A810" s="1"/>
      <c r="B810" s="1"/>
      <c r="C810" s="1"/>
      <c r="D810" s="1"/>
      <c r="E810" s="1"/>
      <c r="F810" s="1"/>
      <c r="G810" s="2"/>
      <c r="H810" s="2"/>
      <c r="I810" s="2"/>
      <c r="J810" s="2"/>
      <c r="K810" s="2"/>
      <c r="L810" s="2"/>
      <c r="M810" s="2"/>
      <c r="N810" s="2"/>
      <c r="O810" s="2"/>
      <c r="P810" s="2"/>
      <c r="Q810" s="2"/>
      <c r="R810" s="2"/>
      <c r="S810" s="2"/>
      <c r="T810" s="2"/>
      <c r="U810" s="2"/>
    </row>
    <row r="811" spans="1:21" x14ac:dyDescent="0.55000000000000004">
      <c r="A811" s="1"/>
      <c r="B811" s="1"/>
      <c r="C811" s="1"/>
      <c r="D811" s="1"/>
      <c r="E811" s="1"/>
      <c r="F811" s="1"/>
      <c r="G811" s="2"/>
      <c r="H811" s="2"/>
      <c r="I811" s="2"/>
      <c r="J811" s="2"/>
      <c r="K811" s="2"/>
      <c r="L811" s="2"/>
      <c r="M811" s="2"/>
      <c r="N811" s="2"/>
      <c r="O811" s="2"/>
      <c r="P811" s="2"/>
      <c r="Q811" s="2"/>
      <c r="R811" s="2"/>
      <c r="S811" s="2"/>
      <c r="T811" s="2"/>
      <c r="U811" s="2"/>
    </row>
    <row r="812" spans="1:21" x14ac:dyDescent="0.55000000000000004">
      <c r="A812" s="1"/>
      <c r="B812" s="1"/>
      <c r="C812" s="1"/>
      <c r="D812" s="1"/>
      <c r="E812" s="1"/>
      <c r="F812" s="1"/>
      <c r="G812" s="2"/>
      <c r="H812" s="2"/>
      <c r="I812" s="2"/>
      <c r="J812" s="2"/>
      <c r="K812" s="2"/>
      <c r="L812" s="2"/>
      <c r="M812" s="2"/>
      <c r="N812" s="2"/>
      <c r="O812" s="2"/>
      <c r="P812" s="2"/>
      <c r="Q812" s="2"/>
      <c r="R812" s="2"/>
      <c r="S812" s="2"/>
      <c r="T812" s="2"/>
      <c r="U812" s="2"/>
    </row>
    <row r="813" spans="1:21" x14ac:dyDescent="0.55000000000000004">
      <c r="A813" s="1"/>
      <c r="B813" s="1"/>
      <c r="C813" s="1"/>
      <c r="D813" s="1"/>
      <c r="E813" s="1"/>
      <c r="F813" s="1"/>
      <c r="G813" s="2"/>
      <c r="H813" s="2"/>
      <c r="I813" s="2"/>
      <c r="J813" s="2"/>
      <c r="K813" s="2"/>
      <c r="L813" s="2"/>
      <c r="M813" s="2"/>
      <c r="N813" s="2"/>
      <c r="O813" s="2"/>
      <c r="P813" s="2"/>
      <c r="Q813" s="2"/>
      <c r="R813" s="2"/>
      <c r="S813" s="2"/>
      <c r="T813" s="2"/>
      <c r="U813" s="2"/>
    </row>
    <row r="814" spans="1:21" x14ac:dyDescent="0.55000000000000004">
      <c r="A814" s="1"/>
      <c r="B814" s="1"/>
      <c r="C814" s="1"/>
      <c r="D814" s="1"/>
      <c r="E814" s="1"/>
      <c r="F814" s="1"/>
      <c r="G814" s="2"/>
      <c r="H814" s="2"/>
      <c r="I814" s="2"/>
      <c r="J814" s="2"/>
      <c r="K814" s="2"/>
      <c r="L814" s="2"/>
      <c r="M814" s="2"/>
      <c r="N814" s="2"/>
      <c r="O814" s="2"/>
      <c r="P814" s="2"/>
      <c r="Q814" s="2"/>
      <c r="R814" s="2"/>
      <c r="S814" s="2"/>
      <c r="T814" s="2"/>
      <c r="U814" s="2"/>
    </row>
    <row r="815" spans="1:21" x14ac:dyDescent="0.55000000000000004">
      <c r="A815" s="1"/>
      <c r="B815" s="1"/>
      <c r="C815" s="1"/>
      <c r="D815" s="1"/>
      <c r="E815" s="1"/>
      <c r="F815" s="1"/>
      <c r="G815" s="2"/>
      <c r="H815" s="2"/>
      <c r="I815" s="2"/>
      <c r="J815" s="2"/>
      <c r="K815" s="2"/>
      <c r="L815" s="2"/>
      <c r="M815" s="2"/>
      <c r="N815" s="2"/>
      <c r="O815" s="2"/>
      <c r="P815" s="2"/>
      <c r="Q815" s="2"/>
      <c r="R815" s="2"/>
      <c r="S815" s="2"/>
      <c r="T815" s="2"/>
      <c r="U815" s="2"/>
    </row>
    <row r="816" spans="1:21" x14ac:dyDescent="0.55000000000000004">
      <c r="A816" s="1"/>
      <c r="B816" s="1"/>
      <c r="C816" s="1"/>
      <c r="D816" s="1"/>
      <c r="E816" s="1"/>
      <c r="F816" s="1"/>
      <c r="G816" s="2"/>
      <c r="H816" s="2"/>
      <c r="I816" s="2"/>
      <c r="J816" s="2"/>
      <c r="K816" s="2"/>
      <c r="L816" s="2"/>
      <c r="M816" s="2"/>
      <c r="N816" s="2"/>
      <c r="O816" s="2"/>
      <c r="P816" s="2"/>
      <c r="Q816" s="2"/>
      <c r="R816" s="2"/>
      <c r="S816" s="2"/>
      <c r="T816" s="2"/>
      <c r="U816" s="2"/>
    </row>
    <row r="817" spans="1:21" x14ac:dyDescent="0.55000000000000004">
      <c r="A817" s="1"/>
      <c r="B817" s="1"/>
      <c r="C817" s="1"/>
      <c r="D817" s="1"/>
      <c r="E817" s="1"/>
      <c r="F817" s="1"/>
      <c r="G817" s="2"/>
      <c r="H817" s="2"/>
      <c r="I817" s="2"/>
      <c r="J817" s="2"/>
      <c r="K817" s="2"/>
      <c r="L817" s="2"/>
      <c r="M817" s="2"/>
      <c r="N817" s="2"/>
      <c r="O817" s="2"/>
      <c r="P817" s="2"/>
      <c r="Q817" s="2"/>
      <c r="R817" s="2"/>
      <c r="S817" s="2"/>
      <c r="T817" s="2"/>
      <c r="U817" s="2"/>
    </row>
    <row r="818" spans="1:21" x14ac:dyDescent="0.55000000000000004">
      <c r="A818" s="1"/>
      <c r="B818" s="1"/>
      <c r="C818" s="1"/>
      <c r="D818" s="1"/>
      <c r="E818" s="1"/>
      <c r="F818" s="1"/>
      <c r="G818" s="2"/>
      <c r="H818" s="2"/>
      <c r="I818" s="2"/>
      <c r="J818" s="2"/>
      <c r="K818" s="2"/>
      <c r="L818" s="2"/>
      <c r="M818" s="2"/>
      <c r="N818" s="2"/>
      <c r="O818" s="2"/>
      <c r="P818" s="2"/>
      <c r="Q818" s="2"/>
      <c r="R818" s="2"/>
      <c r="S818" s="2"/>
      <c r="T818" s="2"/>
      <c r="U818" s="2"/>
    </row>
    <row r="819" spans="1:21" x14ac:dyDescent="0.55000000000000004">
      <c r="A819" s="1"/>
      <c r="B819" s="1"/>
      <c r="C819" s="1"/>
      <c r="D819" s="1"/>
      <c r="E819" s="1"/>
      <c r="F819" s="1"/>
      <c r="G819" s="2"/>
      <c r="H819" s="2"/>
      <c r="I819" s="2"/>
      <c r="J819" s="2"/>
      <c r="K819" s="2"/>
      <c r="L819" s="2"/>
      <c r="M819" s="2"/>
      <c r="N819" s="2"/>
      <c r="O819" s="2"/>
      <c r="P819" s="2"/>
      <c r="Q819" s="2"/>
      <c r="R819" s="2"/>
      <c r="S819" s="2"/>
      <c r="T819" s="2"/>
      <c r="U819" s="2"/>
    </row>
    <row r="820" spans="1:21" x14ac:dyDescent="0.55000000000000004">
      <c r="A820" s="1"/>
      <c r="B820" s="1"/>
      <c r="C820" s="1"/>
      <c r="D820" s="1"/>
      <c r="E820" s="1"/>
      <c r="F820" s="1"/>
      <c r="G820" s="2"/>
      <c r="H820" s="2"/>
      <c r="I820" s="2"/>
      <c r="J820" s="2"/>
      <c r="K820" s="2"/>
      <c r="L820" s="2"/>
      <c r="M820" s="2"/>
      <c r="N820" s="2"/>
      <c r="O820" s="2"/>
      <c r="P820" s="2"/>
      <c r="Q820" s="2"/>
      <c r="R820" s="2"/>
      <c r="S820" s="2"/>
      <c r="T820" s="2"/>
      <c r="U820" s="2"/>
    </row>
    <row r="821" spans="1:21" x14ac:dyDescent="0.55000000000000004">
      <c r="A821" s="1"/>
      <c r="B821" s="1"/>
      <c r="C821" s="1"/>
      <c r="D821" s="1"/>
      <c r="E821" s="1"/>
      <c r="F821" s="1"/>
      <c r="G821" s="2"/>
      <c r="H821" s="2"/>
      <c r="I821" s="2"/>
      <c r="J821" s="2"/>
      <c r="K821" s="2"/>
      <c r="L821" s="2"/>
      <c r="M821" s="2"/>
      <c r="N821" s="2"/>
      <c r="O821" s="2"/>
      <c r="P821" s="2"/>
      <c r="Q821" s="2"/>
      <c r="R821" s="2"/>
      <c r="S821" s="2"/>
      <c r="T821" s="2"/>
      <c r="U821" s="2"/>
    </row>
    <row r="822" spans="1:21" x14ac:dyDescent="0.55000000000000004">
      <c r="A822" s="1"/>
      <c r="B822" s="1"/>
      <c r="C822" s="1"/>
      <c r="D822" s="1"/>
      <c r="E822" s="1"/>
      <c r="F822" s="1"/>
      <c r="G822" s="2"/>
      <c r="H822" s="2"/>
      <c r="I822" s="2"/>
      <c r="J822" s="2"/>
      <c r="K822" s="2"/>
      <c r="L822" s="2"/>
      <c r="M822" s="2"/>
      <c r="N822" s="2"/>
      <c r="O822" s="2"/>
      <c r="P822" s="2"/>
      <c r="Q822" s="2"/>
      <c r="R822" s="2"/>
      <c r="S822" s="2"/>
      <c r="T822" s="2"/>
      <c r="U822" s="2"/>
    </row>
    <row r="823" spans="1:21" x14ac:dyDescent="0.55000000000000004">
      <c r="A823" s="1"/>
      <c r="B823" s="1"/>
      <c r="C823" s="1"/>
      <c r="D823" s="1"/>
      <c r="E823" s="1"/>
      <c r="F823" s="1"/>
      <c r="G823" s="2"/>
      <c r="H823" s="2"/>
      <c r="I823" s="2"/>
      <c r="J823" s="2"/>
      <c r="K823" s="2"/>
      <c r="L823" s="2"/>
      <c r="M823" s="2"/>
      <c r="N823" s="2"/>
      <c r="O823" s="2"/>
      <c r="P823" s="2"/>
      <c r="Q823" s="2"/>
      <c r="R823" s="2"/>
      <c r="S823" s="2"/>
      <c r="T823" s="2"/>
      <c r="U823" s="2"/>
    </row>
    <row r="824" spans="1:21" x14ac:dyDescent="0.55000000000000004">
      <c r="A824" s="1"/>
      <c r="B824" s="1"/>
      <c r="C824" s="1"/>
      <c r="D824" s="1"/>
      <c r="E824" s="1"/>
      <c r="F824" s="1"/>
      <c r="G824" s="2"/>
      <c r="H824" s="2"/>
      <c r="I824" s="2"/>
      <c r="J824" s="2"/>
      <c r="K824" s="2"/>
      <c r="L824" s="2"/>
      <c r="M824" s="2"/>
      <c r="N824" s="2"/>
      <c r="O824" s="2"/>
      <c r="P824" s="2"/>
      <c r="Q824" s="2"/>
      <c r="R824" s="2"/>
      <c r="S824" s="2"/>
      <c r="T824" s="2"/>
      <c r="U824" s="2"/>
    </row>
    <row r="825" spans="1:21" x14ac:dyDescent="0.55000000000000004">
      <c r="A825" s="1"/>
      <c r="B825" s="1"/>
      <c r="C825" s="1"/>
      <c r="D825" s="1"/>
      <c r="E825" s="1"/>
      <c r="F825" s="1"/>
      <c r="G825" s="2"/>
      <c r="H825" s="2"/>
      <c r="I825" s="2"/>
      <c r="J825" s="2"/>
      <c r="K825" s="2"/>
      <c r="L825" s="2"/>
      <c r="M825" s="2"/>
      <c r="N825" s="2"/>
      <c r="O825" s="2"/>
      <c r="P825" s="2"/>
      <c r="Q825" s="2"/>
      <c r="R825" s="2"/>
      <c r="S825" s="2"/>
      <c r="T825" s="2"/>
      <c r="U825" s="2"/>
    </row>
    <row r="826" spans="1:21" x14ac:dyDescent="0.55000000000000004">
      <c r="A826" s="1"/>
      <c r="B826" s="1"/>
      <c r="C826" s="1"/>
      <c r="D826" s="1"/>
      <c r="E826" s="1"/>
      <c r="F826" s="1"/>
      <c r="G826" s="2"/>
      <c r="H826" s="2"/>
      <c r="I826" s="2"/>
      <c r="J826" s="2"/>
      <c r="K826" s="2"/>
      <c r="L826" s="2"/>
      <c r="M826" s="2"/>
      <c r="N826" s="2"/>
      <c r="O826" s="2"/>
      <c r="P826" s="2"/>
      <c r="Q826" s="2"/>
      <c r="R826" s="2"/>
      <c r="S826" s="2"/>
      <c r="T826" s="2"/>
      <c r="U826" s="2"/>
    </row>
    <row r="827" spans="1:21" x14ac:dyDescent="0.55000000000000004">
      <c r="A827" s="1"/>
      <c r="B827" s="1"/>
      <c r="C827" s="1"/>
      <c r="D827" s="1"/>
      <c r="E827" s="1"/>
      <c r="F827" s="1"/>
      <c r="G827" s="2"/>
      <c r="H827" s="2"/>
      <c r="I827" s="2"/>
      <c r="J827" s="2"/>
      <c r="K827" s="2"/>
      <c r="L827" s="2"/>
      <c r="M827" s="2"/>
      <c r="N827" s="2"/>
      <c r="O827" s="2"/>
      <c r="P827" s="2"/>
      <c r="Q827" s="2"/>
      <c r="R827" s="2"/>
      <c r="S827" s="2"/>
      <c r="T827" s="2"/>
      <c r="U827" s="2"/>
    </row>
    <row r="828" spans="1:21" x14ac:dyDescent="0.55000000000000004">
      <c r="A828" s="1"/>
      <c r="B828" s="1"/>
      <c r="C828" s="1"/>
      <c r="D828" s="1"/>
      <c r="E828" s="1"/>
      <c r="F828" s="1"/>
      <c r="G828" s="2"/>
      <c r="H828" s="2"/>
      <c r="I828" s="2"/>
      <c r="J828" s="2"/>
      <c r="K828" s="2"/>
      <c r="L828" s="2"/>
      <c r="M828" s="2"/>
      <c r="N828" s="2"/>
      <c r="O828" s="2"/>
      <c r="P828" s="2"/>
      <c r="Q828" s="2"/>
      <c r="R828" s="2"/>
      <c r="S828" s="2"/>
      <c r="T828" s="2"/>
      <c r="U828" s="2"/>
    </row>
    <row r="829" spans="1:21" x14ac:dyDescent="0.55000000000000004">
      <c r="A829" s="1"/>
      <c r="B829" s="1"/>
      <c r="C829" s="1"/>
      <c r="D829" s="1"/>
      <c r="E829" s="1"/>
      <c r="F829" s="1"/>
      <c r="G829" s="2"/>
      <c r="H829" s="2"/>
      <c r="I829" s="2"/>
      <c r="J829" s="2"/>
      <c r="K829" s="2"/>
      <c r="L829" s="2"/>
      <c r="M829" s="2"/>
      <c r="N829" s="2"/>
      <c r="O829" s="2"/>
      <c r="P829" s="2"/>
      <c r="Q829" s="2"/>
      <c r="R829" s="2"/>
      <c r="S829" s="2"/>
      <c r="T829" s="2"/>
      <c r="U829" s="2"/>
    </row>
    <row r="830" spans="1:21" x14ac:dyDescent="0.55000000000000004">
      <c r="A830" s="1"/>
      <c r="B830" s="1"/>
      <c r="C830" s="1"/>
      <c r="D830" s="1"/>
      <c r="E830" s="1"/>
      <c r="F830" s="1"/>
      <c r="G830" s="2"/>
      <c r="H830" s="2"/>
      <c r="I830" s="2"/>
      <c r="J830" s="2"/>
      <c r="K830" s="2"/>
      <c r="L830" s="2"/>
      <c r="M830" s="2"/>
      <c r="N830" s="2"/>
      <c r="O830" s="2"/>
      <c r="P830" s="2"/>
      <c r="Q830" s="2"/>
      <c r="R830" s="2"/>
      <c r="S830" s="2"/>
      <c r="T830" s="2"/>
      <c r="U830" s="2"/>
    </row>
    <row r="831" spans="1:21" x14ac:dyDescent="0.55000000000000004">
      <c r="A831" s="1"/>
      <c r="B831" s="1"/>
      <c r="C831" s="1"/>
      <c r="D831" s="1"/>
      <c r="E831" s="1"/>
      <c r="F831" s="1"/>
      <c r="G831" s="2"/>
      <c r="H831" s="2"/>
      <c r="I831" s="2"/>
      <c r="J831" s="2"/>
      <c r="K831" s="2"/>
      <c r="L831" s="2"/>
      <c r="M831" s="2"/>
      <c r="N831" s="2"/>
      <c r="O831" s="2"/>
      <c r="P831" s="2"/>
      <c r="Q831" s="2"/>
      <c r="R831" s="2"/>
      <c r="S831" s="2"/>
      <c r="T831" s="2"/>
      <c r="U831" s="2"/>
    </row>
    <row r="832" spans="1:21" x14ac:dyDescent="0.55000000000000004">
      <c r="A832" s="1"/>
      <c r="B832" s="1"/>
      <c r="C832" s="1"/>
      <c r="D832" s="1"/>
      <c r="E832" s="1"/>
      <c r="F832" s="1"/>
      <c r="G832" s="2"/>
      <c r="H832" s="2"/>
      <c r="I832" s="2"/>
      <c r="J832" s="2"/>
      <c r="K832" s="2"/>
      <c r="L832" s="2"/>
      <c r="M832" s="2"/>
      <c r="N832" s="2"/>
      <c r="O832" s="2"/>
      <c r="P832" s="2"/>
      <c r="Q832" s="2"/>
      <c r="R832" s="2"/>
      <c r="S832" s="2"/>
      <c r="T832" s="2"/>
      <c r="U832" s="2"/>
    </row>
    <row r="833" spans="1:21" x14ac:dyDescent="0.55000000000000004">
      <c r="A833" s="1"/>
      <c r="B833" s="1"/>
      <c r="C833" s="1"/>
      <c r="D833" s="1"/>
      <c r="E833" s="1"/>
      <c r="F833" s="1"/>
      <c r="G833" s="2"/>
      <c r="H833" s="2"/>
      <c r="I833" s="2"/>
      <c r="J833" s="2"/>
      <c r="K833" s="2"/>
      <c r="L833" s="2"/>
      <c r="M833" s="2"/>
      <c r="N833" s="2"/>
      <c r="O833" s="2"/>
      <c r="P833" s="2"/>
      <c r="Q833" s="2"/>
      <c r="R833" s="2"/>
      <c r="S833" s="2"/>
      <c r="T833" s="2"/>
      <c r="U833" s="2"/>
    </row>
    <row r="834" spans="1:21" x14ac:dyDescent="0.55000000000000004">
      <c r="A834" s="1"/>
      <c r="B834" s="1"/>
      <c r="C834" s="1"/>
      <c r="D834" s="1"/>
      <c r="E834" s="1"/>
      <c r="F834" s="1"/>
      <c r="G834" s="2"/>
      <c r="H834" s="2"/>
      <c r="I834" s="2"/>
      <c r="J834" s="2"/>
      <c r="K834" s="2"/>
      <c r="L834" s="2"/>
      <c r="M834" s="2"/>
      <c r="N834" s="2"/>
      <c r="O834" s="2"/>
      <c r="P834" s="2"/>
      <c r="Q834" s="2"/>
      <c r="R834" s="2"/>
      <c r="S834" s="2"/>
      <c r="T834" s="2"/>
      <c r="U834" s="2"/>
    </row>
    <row r="835" spans="1:21" x14ac:dyDescent="0.55000000000000004">
      <c r="A835" s="1"/>
      <c r="B835" s="1"/>
      <c r="C835" s="1"/>
      <c r="D835" s="1"/>
      <c r="E835" s="1"/>
      <c r="F835" s="1"/>
      <c r="G835" s="2"/>
      <c r="H835" s="2"/>
      <c r="I835" s="2"/>
      <c r="J835" s="2"/>
      <c r="K835" s="2"/>
      <c r="L835" s="2"/>
      <c r="M835" s="2"/>
      <c r="N835" s="2"/>
      <c r="O835" s="2"/>
      <c r="P835" s="2"/>
      <c r="Q835" s="2"/>
      <c r="R835" s="2"/>
      <c r="S835" s="2"/>
      <c r="T835" s="2"/>
      <c r="U835" s="2"/>
    </row>
    <row r="836" spans="1:21" x14ac:dyDescent="0.55000000000000004">
      <c r="A836" s="1"/>
      <c r="B836" s="1"/>
      <c r="C836" s="1"/>
      <c r="D836" s="1"/>
      <c r="E836" s="1"/>
      <c r="F836" s="1"/>
      <c r="G836" s="2"/>
      <c r="H836" s="2"/>
      <c r="I836" s="2"/>
      <c r="J836" s="2"/>
      <c r="K836" s="2"/>
      <c r="L836" s="2"/>
      <c r="M836" s="2"/>
      <c r="N836" s="2"/>
      <c r="O836" s="2"/>
      <c r="P836" s="2"/>
      <c r="Q836" s="2"/>
      <c r="R836" s="2"/>
      <c r="S836" s="2"/>
      <c r="T836" s="2"/>
      <c r="U836" s="2"/>
    </row>
    <row r="837" spans="1:21" x14ac:dyDescent="0.55000000000000004">
      <c r="A837" s="1"/>
      <c r="B837" s="1"/>
      <c r="C837" s="1"/>
      <c r="D837" s="1"/>
      <c r="E837" s="1"/>
      <c r="F837" s="1"/>
      <c r="G837" s="2"/>
      <c r="H837" s="2"/>
      <c r="I837" s="2"/>
      <c r="J837" s="2"/>
      <c r="K837" s="2"/>
      <c r="L837" s="2"/>
      <c r="M837" s="2"/>
      <c r="N837" s="2"/>
      <c r="O837" s="2"/>
      <c r="P837" s="2"/>
      <c r="Q837" s="2"/>
      <c r="R837" s="2"/>
      <c r="S837" s="2"/>
      <c r="T837" s="2"/>
      <c r="U837" s="2"/>
    </row>
    <row r="838" spans="1:21" x14ac:dyDescent="0.55000000000000004">
      <c r="A838" s="1"/>
      <c r="B838" s="1"/>
      <c r="C838" s="1"/>
      <c r="D838" s="1"/>
      <c r="E838" s="1"/>
      <c r="F838" s="1"/>
      <c r="G838" s="2"/>
      <c r="H838" s="2"/>
      <c r="I838" s="2"/>
      <c r="J838" s="2"/>
      <c r="K838" s="2"/>
      <c r="L838" s="2"/>
      <c r="M838" s="2"/>
      <c r="N838" s="2"/>
      <c r="O838" s="2"/>
      <c r="P838" s="2"/>
      <c r="Q838" s="2"/>
      <c r="R838" s="2"/>
      <c r="S838" s="2"/>
      <c r="T838" s="2"/>
      <c r="U838" s="2"/>
    </row>
    <row r="839" spans="1:21" x14ac:dyDescent="0.55000000000000004">
      <c r="A839" s="1"/>
      <c r="B839" s="1"/>
      <c r="C839" s="1"/>
      <c r="D839" s="1"/>
      <c r="E839" s="1"/>
      <c r="F839" s="1"/>
      <c r="G839" s="2"/>
      <c r="H839" s="2"/>
      <c r="I839" s="2"/>
      <c r="J839" s="2"/>
      <c r="K839" s="2"/>
      <c r="L839" s="2"/>
      <c r="M839" s="2"/>
      <c r="N839" s="2"/>
      <c r="O839" s="2"/>
      <c r="P839" s="2"/>
      <c r="Q839" s="2"/>
      <c r="R839" s="2"/>
      <c r="S839" s="2"/>
      <c r="T839" s="2"/>
      <c r="U839" s="2"/>
    </row>
    <row r="840" spans="1:21" x14ac:dyDescent="0.55000000000000004">
      <c r="A840" s="1"/>
      <c r="B840" s="1"/>
      <c r="C840" s="1"/>
      <c r="D840" s="1"/>
      <c r="E840" s="1"/>
      <c r="F840" s="1"/>
      <c r="G840" s="2"/>
      <c r="H840" s="2"/>
      <c r="I840" s="2"/>
      <c r="J840" s="2"/>
      <c r="K840" s="2"/>
      <c r="L840" s="2"/>
      <c r="M840" s="2"/>
      <c r="N840" s="2"/>
      <c r="O840" s="2"/>
      <c r="P840" s="2"/>
      <c r="Q840" s="2"/>
      <c r="R840" s="2"/>
      <c r="S840" s="2"/>
      <c r="T840" s="2"/>
      <c r="U840" s="2"/>
    </row>
    <row r="841" spans="1:21" x14ac:dyDescent="0.55000000000000004">
      <c r="A841" s="1"/>
      <c r="B841" s="1"/>
      <c r="C841" s="1"/>
      <c r="D841" s="1"/>
      <c r="E841" s="1"/>
      <c r="F841" s="1"/>
      <c r="G841" s="2"/>
      <c r="H841" s="2"/>
      <c r="I841" s="2"/>
      <c r="J841" s="2"/>
      <c r="K841" s="2"/>
      <c r="L841" s="2"/>
      <c r="M841" s="2"/>
      <c r="N841" s="2"/>
      <c r="O841" s="2"/>
      <c r="P841" s="2"/>
      <c r="Q841" s="2"/>
      <c r="R841" s="2"/>
      <c r="S841" s="2"/>
      <c r="T841" s="2"/>
      <c r="U841" s="2"/>
    </row>
    <row r="842" spans="1:21" x14ac:dyDescent="0.55000000000000004">
      <c r="A842" s="1"/>
      <c r="B842" s="1"/>
      <c r="C842" s="1"/>
      <c r="D842" s="1"/>
      <c r="E842" s="1"/>
      <c r="F842" s="1"/>
      <c r="G842" s="2"/>
      <c r="H842" s="2"/>
      <c r="I842" s="2"/>
      <c r="J842" s="2"/>
      <c r="K842" s="2"/>
      <c r="L842" s="2"/>
      <c r="M842" s="2"/>
      <c r="N842" s="2"/>
      <c r="O842" s="2"/>
      <c r="P842" s="2"/>
      <c r="Q842" s="2"/>
      <c r="R842" s="2"/>
      <c r="S842" s="2"/>
      <c r="T842" s="2"/>
      <c r="U842" s="2"/>
    </row>
    <row r="843" spans="1:21" x14ac:dyDescent="0.55000000000000004">
      <c r="A843" s="1"/>
      <c r="B843" s="1"/>
      <c r="C843" s="1"/>
      <c r="D843" s="1"/>
      <c r="E843" s="1"/>
      <c r="F843" s="1"/>
      <c r="G843" s="2"/>
      <c r="H843" s="2"/>
      <c r="I843" s="2"/>
      <c r="J843" s="2"/>
      <c r="K843" s="2"/>
      <c r="L843" s="2"/>
      <c r="M843" s="2"/>
      <c r="N843" s="2"/>
      <c r="O843" s="2"/>
      <c r="P843" s="2"/>
      <c r="Q843" s="2"/>
      <c r="R843" s="2"/>
      <c r="S843" s="2"/>
      <c r="T843" s="2"/>
      <c r="U843" s="2"/>
    </row>
    <row r="844" spans="1:21" x14ac:dyDescent="0.55000000000000004">
      <c r="A844" s="1"/>
      <c r="B844" s="1"/>
      <c r="C844" s="1"/>
      <c r="D844" s="1"/>
      <c r="E844" s="1"/>
      <c r="F844" s="1"/>
      <c r="G844" s="2"/>
      <c r="H844" s="2"/>
      <c r="I844" s="2"/>
      <c r="J844" s="2"/>
      <c r="K844" s="2"/>
      <c r="L844" s="2"/>
      <c r="M844" s="2"/>
      <c r="N844" s="2"/>
      <c r="O844" s="2"/>
      <c r="P844" s="2"/>
      <c r="Q844" s="2"/>
      <c r="R844" s="2"/>
      <c r="S844" s="2"/>
      <c r="T844" s="2"/>
      <c r="U844" s="2"/>
    </row>
    <row r="845" spans="1:21" x14ac:dyDescent="0.55000000000000004">
      <c r="A845" s="1"/>
      <c r="B845" s="1"/>
      <c r="C845" s="1"/>
      <c r="D845" s="1"/>
      <c r="E845" s="1"/>
      <c r="F845" s="1"/>
      <c r="G845" s="2"/>
      <c r="H845" s="2"/>
      <c r="I845" s="2"/>
      <c r="J845" s="2"/>
      <c r="K845" s="2"/>
      <c r="L845" s="2"/>
      <c r="M845" s="2"/>
      <c r="N845" s="2"/>
      <c r="O845" s="2"/>
      <c r="P845" s="2"/>
      <c r="Q845" s="2"/>
      <c r="R845" s="2"/>
      <c r="S845" s="2"/>
      <c r="T845" s="2"/>
      <c r="U845" s="2"/>
    </row>
    <row r="846" spans="1:21" x14ac:dyDescent="0.55000000000000004">
      <c r="A846" s="1"/>
      <c r="B846" s="1"/>
      <c r="C846" s="1"/>
      <c r="D846" s="1"/>
      <c r="E846" s="1"/>
      <c r="F846" s="1"/>
      <c r="G846" s="2"/>
      <c r="H846" s="2"/>
      <c r="I846" s="2"/>
      <c r="J846" s="2"/>
      <c r="K846" s="2"/>
      <c r="L846" s="2"/>
      <c r="M846" s="2"/>
      <c r="N846" s="2"/>
      <c r="O846" s="2"/>
      <c r="P846" s="2"/>
      <c r="Q846" s="2"/>
      <c r="R846" s="2"/>
      <c r="S846" s="2"/>
      <c r="T846" s="2"/>
      <c r="U846" s="2"/>
    </row>
    <row r="847" spans="1:21" x14ac:dyDescent="0.55000000000000004">
      <c r="A847" s="1"/>
      <c r="B847" s="1"/>
      <c r="C847" s="1"/>
      <c r="D847" s="1"/>
      <c r="E847" s="1"/>
      <c r="F847" s="1"/>
      <c r="G847" s="2"/>
      <c r="H847" s="2"/>
      <c r="I847" s="2"/>
      <c r="J847" s="2"/>
      <c r="K847" s="2"/>
      <c r="L847" s="2"/>
      <c r="M847" s="2"/>
      <c r="N847" s="2"/>
      <c r="O847" s="2"/>
      <c r="P847" s="2"/>
      <c r="Q847" s="2"/>
      <c r="R847" s="2"/>
      <c r="S847" s="2"/>
      <c r="T847" s="2"/>
      <c r="U847" s="2"/>
    </row>
    <row r="848" spans="1:21" x14ac:dyDescent="0.55000000000000004">
      <c r="A848" s="1"/>
      <c r="B848" s="1"/>
      <c r="C848" s="1"/>
      <c r="D848" s="1"/>
      <c r="E848" s="1"/>
      <c r="F848" s="1"/>
      <c r="G848" s="2"/>
      <c r="H848" s="2"/>
      <c r="I848" s="2"/>
      <c r="J848" s="2"/>
      <c r="K848" s="2"/>
      <c r="L848" s="2"/>
      <c r="M848" s="2"/>
      <c r="N848" s="2"/>
      <c r="O848" s="2"/>
      <c r="P848" s="2"/>
      <c r="Q848" s="2"/>
      <c r="R848" s="2"/>
      <c r="S848" s="2"/>
      <c r="T848" s="2"/>
      <c r="U848" s="2"/>
    </row>
    <row r="849" spans="1:21" x14ac:dyDescent="0.55000000000000004">
      <c r="A849" s="1"/>
      <c r="B849" s="1"/>
      <c r="C849" s="1"/>
      <c r="D849" s="1"/>
      <c r="E849" s="1"/>
      <c r="F849" s="1"/>
      <c r="G849" s="2"/>
      <c r="H849" s="2"/>
      <c r="I849" s="2"/>
      <c r="J849" s="2"/>
      <c r="K849" s="2"/>
      <c r="L849" s="2"/>
      <c r="M849" s="2"/>
      <c r="N849" s="2"/>
      <c r="O849" s="2"/>
      <c r="P849" s="2"/>
      <c r="Q849" s="2"/>
      <c r="R849" s="2"/>
      <c r="S849" s="2"/>
      <c r="T849" s="2"/>
      <c r="U849" s="2"/>
    </row>
    <row r="850" spans="1:21" x14ac:dyDescent="0.55000000000000004">
      <c r="A850" s="1"/>
      <c r="B850" s="1"/>
      <c r="C850" s="1"/>
      <c r="D850" s="1"/>
      <c r="E850" s="1"/>
      <c r="F850" s="1"/>
      <c r="G850" s="2"/>
      <c r="H850" s="2"/>
      <c r="I850" s="2"/>
      <c r="J850" s="2"/>
      <c r="K850" s="2"/>
      <c r="L850" s="2"/>
      <c r="M850" s="2"/>
      <c r="N850" s="2"/>
      <c r="O850" s="2"/>
      <c r="P850" s="2"/>
      <c r="Q850" s="2"/>
      <c r="R850" s="2"/>
      <c r="S850" s="2"/>
      <c r="T850" s="2"/>
      <c r="U850" s="2"/>
    </row>
    <row r="851" spans="1:21" x14ac:dyDescent="0.55000000000000004">
      <c r="A851" s="1"/>
      <c r="B851" s="1"/>
      <c r="C851" s="1"/>
      <c r="D851" s="1"/>
      <c r="E851" s="1"/>
      <c r="F851" s="1"/>
      <c r="G851" s="2"/>
      <c r="H851" s="2"/>
      <c r="I851" s="2"/>
      <c r="J851" s="2"/>
      <c r="K851" s="2"/>
      <c r="L851" s="2"/>
      <c r="M851" s="2"/>
      <c r="N851" s="2"/>
      <c r="O851" s="2"/>
      <c r="P851" s="2"/>
      <c r="Q851" s="2"/>
      <c r="R851" s="2"/>
      <c r="S851" s="2"/>
      <c r="T851" s="2"/>
      <c r="U851" s="2"/>
    </row>
    <row r="852" spans="1:21" x14ac:dyDescent="0.55000000000000004">
      <c r="A852" s="1"/>
      <c r="B852" s="1"/>
      <c r="C852" s="1"/>
      <c r="D852" s="1"/>
      <c r="E852" s="1"/>
      <c r="F852" s="1"/>
      <c r="G852" s="2"/>
      <c r="H852" s="2"/>
      <c r="I852" s="2"/>
      <c r="J852" s="2"/>
      <c r="K852" s="2"/>
      <c r="L852" s="2"/>
      <c r="M852" s="2"/>
      <c r="N852" s="2"/>
      <c r="O852" s="2"/>
      <c r="P852" s="2"/>
      <c r="Q852" s="2"/>
      <c r="R852" s="2"/>
      <c r="S852" s="2"/>
      <c r="T852" s="2"/>
      <c r="U852" s="2"/>
    </row>
    <row r="853" spans="1:21" x14ac:dyDescent="0.55000000000000004">
      <c r="A853" s="1"/>
      <c r="B853" s="1"/>
      <c r="C853" s="1"/>
      <c r="D853" s="1"/>
      <c r="E853" s="1"/>
      <c r="F853" s="1"/>
      <c r="G853" s="2"/>
      <c r="H853" s="2"/>
      <c r="I853" s="2"/>
      <c r="J853" s="2"/>
      <c r="K853" s="2"/>
      <c r="L853" s="2"/>
      <c r="M853" s="2"/>
      <c r="N853" s="2"/>
      <c r="O853" s="2"/>
      <c r="P853" s="2"/>
      <c r="Q853" s="2"/>
      <c r="R853" s="2"/>
      <c r="S853" s="2"/>
      <c r="T853" s="2"/>
      <c r="U853" s="2"/>
    </row>
    <row r="854" spans="1:21" x14ac:dyDescent="0.55000000000000004">
      <c r="A854" s="1"/>
      <c r="B854" s="1"/>
      <c r="C854" s="1"/>
      <c r="D854" s="1"/>
      <c r="E854" s="1"/>
      <c r="F854" s="1"/>
      <c r="G854" s="2"/>
      <c r="H854" s="2"/>
      <c r="I854" s="2"/>
      <c r="J854" s="2"/>
      <c r="K854" s="2"/>
      <c r="L854" s="2"/>
      <c r="M854" s="2"/>
      <c r="N854" s="2"/>
      <c r="O854" s="2"/>
      <c r="P854" s="2"/>
      <c r="Q854" s="2"/>
      <c r="R854" s="2"/>
      <c r="S854" s="2"/>
      <c r="T854" s="2"/>
      <c r="U854" s="2"/>
    </row>
    <row r="855" spans="1:21" x14ac:dyDescent="0.55000000000000004">
      <c r="A855" s="1"/>
      <c r="B855" s="1"/>
      <c r="C855" s="1"/>
      <c r="D855" s="1"/>
      <c r="E855" s="1"/>
      <c r="F855" s="1"/>
      <c r="G855" s="2"/>
      <c r="H855" s="2"/>
      <c r="I855" s="2"/>
      <c r="J855" s="2"/>
      <c r="K855" s="2"/>
      <c r="L855" s="2"/>
      <c r="M855" s="2"/>
      <c r="N855" s="2"/>
      <c r="O855" s="2"/>
      <c r="P855" s="2"/>
      <c r="Q855" s="2"/>
      <c r="R855" s="2"/>
      <c r="S855" s="2"/>
      <c r="T855" s="2"/>
      <c r="U855" s="2"/>
    </row>
    <row r="856" spans="1:21" x14ac:dyDescent="0.55000000000000004">
      <c r="A856" s="1"/>
      <c r="B856" s="1"/>
      <c r="C856" s="1"/>
      <c r="D856" s="1"/>
      <c r="E856" s="1"/>
      <c r="F856" s="1"/>
      <c r="G856" s="2"/>
      <c r="H856" s="2"/>
      <c r="I856" s="2"/>
      <c r="J856" s="2"/>
      <c r="K856" s="2"/>
      <c r="L856" s="2"/>
      <c r="M856" s="2"/>
      <c r="N856" s="2"/>
      <c r="O856" s="2"/>
      <c r="P856" s="2"/>
      <c r="Q856" s="2"/>
      <c r="R856" s="2"/>
      <c r="S856" s="2"/>
      <c r="T856" s="2"/>
      <c r="U856" s="2"/>
    </row>
    <row r="857" spans="1:21" x14ac:dyDescent="0.55000000000000004">
      <c r="A857" s="1"/>
      <c r="B857" s="1"/>
      <c r="C857" s="1"/>
      <c r="D857" s="1"/>
      <c r="E857" s="1"/>
      <c r="F857" s="1"/>
      <c r="G857" s="2"/>
      <c r="H857" s="2"/>
      <c r="I857" s="2"/>
      <c r="J857" s="2"/>
      <c r="K857" s="2"/>
      <c r="L857" s="2"/>
      <c r="M857" s="2"/>
      <c r="N857" s="2"/>
      <c r="O857" s="2"/>
      <c r="P857" s="2"/>
      <c r="Q857" s="2"/>
      <c r="R857" s="2"/>
      <c r="S857" s="2"/>
      <c r="T857" s="2"/>
      <c r="U857" s="2"/>
    </row>
    <row r="858" spans="1:21" x14ac:dyDescent="0.55000000000000004">
      <c r="A858" s="1"/>
      <c r="B858" s="1"/>
      <c r="C858" s="1"/>
      <c r="D858" s="1"/>
      <c r="E858" s="1"/>
      <c r="F858" s="1"/>
      <c r="G858" s="2"/>
      <c r="H858" s="2"/>
      <c r="I858" s="2"/>
      <c r="J858" s="2"/>
      <c r="K858" s="2"/>
      <c r="L858" s="2"/>
      <c r="M858" s="2"/>
      <c r="N858" s="2"/>
      <c r="O858" s="2"/>
      <c r="P858" s="2"/>
      <c r="Q858" s="2"/>
      <c r="R858" s="2"/>
      <c r="S858" s="2"/>
      <c r="T858" s="2"/>
      <c r="U858" s="2"/>
    </row>
    <row r="859" spans="1:21" x14ac:dyDescent="0.55000000000000004">
      <c r="A859" s="1"/>
      <c r="B859" s="1"/>
      <c r="C859" s="1"/>
      <c r="D859" s="1"/>
      <c r="E859" s="1"/>
      <c r="F859" s="1"/>
      <c r="G859" s="2"/>
      <c r="H859" s="2"/>
      <c r="I859" s="2"/>
      <c r="J859" s="2"/>
      <c r="K859" s="2"/>
      <c r="L859" s="2"/>
      <c r="M859" s="2"/>
      <c r="N859" s="2"/>
      <c r="O859" s="2"/>
      <c r="P859" s="2"/>
      <c r="Q859" s="2"/>
      <c r="R859" s="2"/>
      <c r="S859" s="2"/>
      <c r="T859" s="2"/>
      <c r="U859" s="2"/>
    </row>
    <row r="860" spans="1:21" x14ac:dyDescent="0.55000000000000004">
      <c r="A860" s="1"/>
      <c r="B860" s="1"/>
      <c r="C860" s="1"/>
      <c r="D860" s="1"/>
      <c r="E860" s="1"/>
      <c r="F860" s="1"/>
      <c r="G860" s="2"/>
      <c r="H860" s="2"/>
      <c r="I860" s="2"/>
      <c r="J860" s="2"/>
      <c r="K860" s="2"/>
      <c r="L860" s="2"/>
      <c r="M860" s="2"/>
      <c r="N860" s="2"/>
      <c r="O860" s="2"/>
      <c r="P860" s="2"/>
      <c r="Q860" s="2"/>
      <c r="R860" s="2"/>
      <c r="S860" s="2"/>
      <c r="T860" s="2"/>
      <c r="U860" s="2"/>
    </row>
    <row r="861" spans="1:21" x14ac:dyDescent="0.55000000000000004">
      <c r="A861" s="1"/>
      <c r="B861" s="1"/>
      <c r="C861" s="1"/>
      <c r="D861" s="1"/>
      <c r="E861" s="1"/>
      <c r="F861" s="1"/>
      <c r="G861" s="2"/>
      <c r="H861" s="2"/>
      <c r="I861" s="2"/>
      <c r="J861" s="2"/>
      <c r="K861" s="2"/>
      <c r="L861" s="2"/>
      <c r="M861" s="2"/>
      <c r="N861" s="2"/>
      <c r="O861" s="2"/>
      <c r="P861" s="2"/>
      <c r="Q861" s="2"/>
      <c r="R861" s="2"/>
      <c r="S861" s="2"/>
      <c r="T861" s="2"/>
      <c r="U861" s="2"/>
    </row>
    <row r="862" spans="1:21" x14ac:dyDescent="0.55000000000000004">
      <c r="A862" s="1"/>
      <c r="B862" s="1"/>
      <c r="C862" s="1"/>
      <c r="D862" s="1"/>
      <c r="E862" s="1"/>
      <c r="F862" s="1"/>
      <c r="G862" s="2"/>
      <c r="H862" s="2"/>
      <c r="I862" s="2"/>
      <c r="J862" s="2"/>
      <c r="K862" s="2"/>
      <c r="L862" s="2"/>
      <c r="M862" s="2"/>
      <c r="N862" s="2"/>
      <c r="O862" s="2"/>
      <c r="P862" s="2"/>
      <c r="Q862" s="2"/>
      <c r="R862" s="2"/>
      <c r="S862" s="2"/>
      <c r="T862" s="2"/>
      <c r="U862" s="2"/>
    </row>
    <row r="863" spans="1:21" x14ac:dyDescent="0.55000000000000004">
      <c r="A863" s="1"/>
      <c r="B863" s="1"/>
      <c r="C863" s="1"/>
      <c r="D863" s="1"/>
      <c r="E863" s="1"/>
      <c r="F863" s="1"/>
      <c r="G863" s="2"/>
      <c r="H863" s="2"/>
      <c r="I863" s="2"/>
      <c r="J863" s="2"/>
      <c r="K863" s="2"/>
      <c r="L863" s="2"/>
      <c r="M863" s="2"/>
      <c r="N863" s="2"/>
      <c r="O863" s="2"/>
      <c r="P863" s="2"/>
      <c r="Q863" s="2"/>
      <c r="R863" s="2"/>
      <c r="S863" s="2"/>
      <c r="T863" s="2"/>
      <c r="U863" s="2"/>
    </row>
    <row r="864" spans="1:21" x14ac:dyDescent="0.55000000000000004">
      <c r="A864" s="1"/>
      <c r="B864" s="1"/>
      <c r="C864" s="1"/>
      <c r="D864" s="1"/>
      <c r="E864" s="1"/>
      <c r="F864" s="1"/>
      <c r="G864" s="2"/>
      <c r="H864" s="2"/>
      <c r="I864" s="2"/>
      <c r="J864" s="2"/>
      <c r="K864" s="2"/>
      <c r="L864" s="2"/>
      <c r="M864" s="2"/>
      <c r="N864" s="2"/>
      <c r="O864" s="2"/>
      <c r="P864" s="2"/>
      <c r="Q864" s="2"/>
      <c r="R864" s="2"/>
      <c r="S864" s="2"/>
      <c r="T864" s="2"/>
      <c r="U864" s="2"/>
    </row>
    <row r="865" spans="1:21" x14ac:dyDescent="0.55000000000000004">
      <c r="A865" s="1"/>
      <c r="B865" s="1"/>
      <c r="C865" s="1"/>
      <c r="D865" s="1"/>
      <c r="E865" s="1"/>
      <c r="F865" s="1"/>
      <c r="G865" s="2"/>
      <c r="H865" s="2"/>
      <c r="I865" s="2"/>
      <c r="J865" s="2"/>
      <c r="K865" s="2"/>
      <c r="L865" s="2"/>
      <c r="M865" s="2"/>
      <c r="N865" s="2"/>
      <c r="O865" s="2"/>
      <c r="P865" s="2"/>
      <c r="Q865" s="2"/>
      <c r="R865" s="2"/>
      <c r="S865" s="2"/>
      <c r="T865" s="2"/>
      <c r="U865" s="2"/>
    </row>
    <row r="866" spans="1:21" x14ac:dyDescent="0.55000000000000004">
      <c r="A866" s="1"/>
      <c r="B866" s="1"/>
      <c r="C866" s="1"/>
      <c r="D866" s="1"/>
      <c r="E866" s="1"/>
      <c r="F866" s="1"/>
      <c r="G866" s="2"/>
      <c r="H866" s="2"/>
      <c r="I866" s="2"/>
      <c r="J866" s="2"/>
      <c r="K866" s="2"/>
      <c r="L866" s="2"/>
      <c r="M866" s="2"/>
      <c r="N866" s="2"/>
      <c r="O866" s="2"/>
      <c r="P866" s="2"/>
      <c r="Q866" s="2"/>
      <c r="R866" s="2"/>
      <c r="S866" s="2"/>
      <c r="T866" s="2"/>
      <c r="U866" s="2"/>
    </row>
    <row r="867" spans="1:21" x14ac:dyDescent="0.55000000000000004">
      <c r="A867" s="1"/>
      <c r="B867" s="1"/>
      <c r="C867" s="1"/>
      <c r="D867" s="1"/>
      <c r="E867" s="1"/>
      <c r="F867" s="1"/>
      <c r="G867" s="2"/>
      <c r="H867" s="2"/>
      <c r="I867" s="2"/>
      <c r="J867" s="2"/>
      <c r="K867" s="2"/>
      <c r="L867" s="2"/>
      <c r="M867" s="2"/>
      <c r="N867" s="2"/>
      <c r="O867" s="2"/>
      <c r="P867" s="2"/>
      <c r="Q867" s="2"/>
      <c r="R867" s="2"/>
      <c r="S867" s="2"/>
      <c r="T867" s="2"/>
      <c r="U867" s="2"/>
    </row>
    <row r="868" spans="1:21" x14ac:dyDescent="0.55000000000000004">
      <c r="A868" s="1"/>
      <c r="B868" s="1"/>
      <c r="C868" s="1"/>
      <c r="D868" s="1"/>
      <c r="E868" s="1"/>
      <c r="F868" s="1"/>
      <c r="G868" s="2"/>
      <c r="H868" s="2"/>
      <c r="I868" s="2"/>
      <c r="J868" s="2"/>
      <c r="K868" s="2"/>
      <c r="L868" s="2"/>
      <c r="M868" s="2"/>
      <c r="N868" s="2"/>
      <c r="O868" s="2"/>
      <c r="P868" s="2"/>
      <c r="Q868" s="2"/>
      <c r="R868" s="2"/>
      <c r="S868" s="2"/>
      <c r="T868" s="2"/>
      <c r="U868" s="2"/>
    </row>
    <row r="869" spans="1:21" x14ac:dyDescent="0.55000000000000004">
      <c r="A869" s="1"/>
      <c r="B869" s="1"/>
      <c r="C869" s="1"/>
      <c r="D869" s="1"/>
      <c r="E869" s="1"/>
      <c r="F869" s="1"/>
      <c r="G869" s="2"/>
      <c r="H869" s="2"/>
      <c r="I869" s="2"/>
      <c r="J869" s="2"/>
      <c r="K869" s="2"/>
      <c r="L869" s="2"/>
      <c r="M869" s="2"/>
      <c r="N869" s="2"/>
      <c r="O869" s="2"/>
      <c r="P869" s="2"/>
      <c r="Q869" s="2"/>
      <c r="R869" s="2"/>
      <c r="S869" s="2"/>
      <c r="T869" s="2"/>
      <c r="U869" s="2"/>
    </row>
    <row r="870" spans="1:21" x14ac:dyDescent="0.55000000000000004">
      <c r="A870" s="1"/>
      <c r="B870" s="1"/>
      <c r="C870" s="1"/>
      <c r="D870" s="1"/>
      <c r="E870" s="1"/>
      <c r="F870" s="1"/>
      <c r="G870" s="2"/>
      <c r="H870" s="2"/>
      <c r="I870" s="2"/>
      <c r="J870" s="2"/>
      <c r="K870" s="2"/>
      <c r="L870" s="2"/>
      <c r="M870" s="2"/>
      <c r="N870" s="2"/>
      <c r="O870" s="2"/>
      <c r="P870" s="2"/>
      <c r="Q870" s="2"/>
      <c r="R870" s="2"/>
      <c r="S870" s="2"/>
      <c r="T870" s="2"/>
      <c r="U870" s="2"/>
    </row>
    <row r="871" spans="1:21" x14ac:dyDescent="0.55000000000000004">
      <c r="A871" s="1"/>
      <c r="B871" s="1"/>
      <c r="C871" s="1"/>
      <c r="D871" s="1"/>
      <c r="E871" s="1"/>
      <c r="F871" s="1"/>
      <c r="G871" s="2"/>
      <c r="H871" s="2"/>
      <c r="I871" s="2"/>
      <c r="J871" s="2"/>
      <c r="K871" s="2"/>
      <c r="L871" s="2"/>
      <c r="M871" s="2"/>
      <c r="N871" s="2"/>
      <c r="O871" s="2"/>
      <c r="P871" s="2"/>
      <c r="Q871" s="2"/>
      <c r="R871" s="2"/>
      <c r="S871" s="2"/>
      <c r="T871" s="2"/>
      <c r="U871" s="2"/>
    </row>
    <row r="872" spans="1:21" x14ac:dyDescent="0.55000000000000004">
      <c r="A872" s="1"/>
      <c r="B872" s="1"/>
      <c r="C872" s="1"/>
      <c r="D872" s="1"/>
      <c r="E872" s="1"/>
      <c r="F872" s="1"/>
      <c r="G872" s="2"/>
      <c r="H872" s="2"/>
      <c r="I872" s="2"/>
      <c r="J872" s="2"/>
      <c r="K872" s="2"/>
      <c r="L872" s="2"/>
      <c r="M872" s="2"/>
      <c r="N872" s="2"/>
      <c r="O872" s="2"/>
      <c r="P872" s="2"/>
      <c r="Q872" s="2"/>
      <c r="R872" s="2"/>
      <c r="S872" s="2"/>
      <c r="T872" s="2"/>
      <c r="U872" s="2"/>
    </row>
    <row r="873" spans="1:21" x14ac:dyDescent="0.55000000000000004">
      <c r="A873" s="1"/>
      <c r="B873" s="1"/>
      <c r="C873" s="1"/>
      <c r="D873" s="1"/>
      <c r="E873" s="1"/>
      <c r="F873" s="1"/>
      <c r="G873" s="2"/>
      <c r="H873" s="2"/>
      <c r="I873" s="2"/>
      <c r="J873" s="2"/>
      <c r="K873" s="2"/>
      <c r="L873" s="2"/>
      <c r="M873" s="2"/>
      <c r="N873" s="2"/>
      <c r="O873" s="2"/>
      <c r="P873" s="2"/>
      <c r="Q873" s="2"/>
      <c r="R873" s="2"/>
      <c r="S873" s="2"/>
      <c r="T873" s="2"/>
      <c r="U873" s="2"/>
    </row>
    <row r="874" spans="1:21" x14ac:dyDescent="0.55000000000000004">
      <c r="A874" s="1"/>
      <c r="B874" s="1"/>
      <c r="C874" s="1"/>
      <c r="D874" s="1"/>
      <c r="E874" s="1"/>
      <c r="F874" s="1"/>
      <c r="G874" s="2"/>
      <c r="H874" s="2"/>
      <c r="I874" s="2"/>
      <c r="J874" s="2"/>
      <c r="K874" s="2"/>
      <c r="L874" s="2"/>
      <c r="M874" s="2"/>
      <c r="N874" s="2"/>
      <c r="O874" s="2"/>
      <c r="P874" s="2"/>
      <c r="Q874" s="2"/>
      <c r="R874" s="2"/>
      <c r="S874" s="2"/>
      <c r="T874" s="2"/>
      <c r="U874" s="2"/>
    </row>
    <row r="875" spans="1:21" x14ac:dyDescent="0.55000000000000004">
      <c r="A875" s="1"/>
      <c r="B875" s="1"/>
      <c r="C875" s="1"/>
      <c r="D875" s="1"/>
      <c r="E875" s="1"/>
      <c r="F875" s="1"/>
      <c r="G875" s="2"/>
      <c r="H875" s="2"/>
      <c r="I875" s="2"/>
      <c r="J875" s="2"/>
      <c r="K875" s="2"/>
      <c r="L875" s="2"/>
      <c r="M875" s="2"/>
      <c r="N875" s="2"/>
      <c r="O875" s="2"/>
      <c r="P875" s="2"/>
      <c r="Q875" s="2"/>
      <c r="R875" s="2"/>
      <c r="S875" s="2"/>
      <c r="T875" s="2"/>
      <c r="U875" s="2"/>
    </row>
    <row r="876" spans="1:21" x14ac:dyDescent="0.55000000000000004">
      <c r="A876" s="1"/>
      <c r="B876" s="1"/>
      <c r="C876" s="1"/>
      <c r="D876" s="1"/>
      <c r="E876" s="1"/>
      <c r="F876" s="1"/>
      <c r="G876" s="2"/>
      <c r="H876" s="2"/>
      <c r="I876" s="2"/>
      <c r="J876" s="2"/>
      <c r="K876" s="2"/>
      <c r="L876" s="2"/>
      <c r="M876" s="2"/>
      <c r="N876" s="2"/>
      <c r="O876" s="2"/>
      <c r="P876" s="2"/>
      <c r="Q876" s="2"/>
      <c r="R876" s="2"/>
      <c r="S876" s="2"/>
      <c r="T876" s="2"/>
      <c r="U876" s="2"/>
    </row>
    <row r="877" spans="1:21" x14ac:dyDescent="0.55000000000000004">
      <c r="A877" s="1"/>
      <c r="B877" s="1"/>
      <c r="C877" s="1"/>
      <c r="D877" s="1"/>
      <c r="E877" s="1"/>
      <c r="F877" s="1"/>
      <c r="G877" s="2"/>
      <c r="H877" s="2"/>
      <c r="I877" s="2"/>
      <c r="J877" s="2"/>
      <c r="K877" s="2"/>
      <c r="L877" s="2"/>
      <c r="M877" s="2"/>
      <c r="N877" s="2"/>
      <c r="O877" s="2"/>
      <c r="P877" s="2"/>
      <c r="Q877" s="2"/>
      <c r="R877" s="2"/>
      <c r="S877" s="2"/>
      <c r="T877" s="2"/>
      <c r="U877" s="2"/>
    </row>
    <row r="878" spans="1:21" x14ac:dyDescent="0.55000000000000004">
      <c r="A878" s="1"/>
      <c r="B878" s="1"/>
      <c r="C878" s="1"/>
      <c r="D878" s="1"/>
      <c r="E878" s="1"/>
      <c r="F878" s="1"/>
      <c r="G878" s="2"/>
      <c r="H878" s="2"/>
      <c r="I878" s="2"/>
      <c r="J878" s="2"/>
      <c r="K878" s="2"/>
      <c r="L878" s="2"/>
      <c r="M878" s="2"/>
      <c r="N878" s="2"/>
      <c r="O878" s="2"/>
      <c r="P878" s="2"/>
      <c r="Q878" s="2"/>
      <c r="R878" s="2"/>
      <c r="S878" s="2"/>
      <c r="T878" s="2"/>
      <c r="U878" s="2"/>
    </row>
    <row r="879" spans="1:21" x14ac:dyDescent="0.55000000000000004">
      <c r="A879" s="1"/>
      <c r="B879" s="1"/>
      <c r="C879" s="1"/>
      <c r="D879" s="1"/>
      <c r="E879" s="1"/>
      <c r="F879" s="1"/>
      <c r="G879" s="2"/>
      <c r="H879" s="2"/>
      <c r="I879" s="2"/>
      <c r="J879" s="2"/>
      <c r="K879" s="2"/>
      <c r="L879" s="2"/>
      <c r="M879" s="2"/>
      <c r="N879" s="2"/>
      <c r="O879" s="2"/>
      <c r="P879" s="2"/>
      <c r="Q879" s="2"/>
      <c r="R879" s="2"/>
      <c r="S879" s="2"/>
      <c r="T879" s="2"/>
      <c r="U879" s="2"/>
    </row>
    <row r="880" spans="1:21" x14ac:dyDescent="0.55000000000000004">
      <c r="A880" s="1"/>
      <c r="B880" s="1"/>
      <c r="C880" s="1"/>
      <c r="D880" s="1"/>
      <c r="E880" s="1"/>
      <c r="F880" s="1"/>
      <c r="G880" s="2"/>
      <c r="H880" s="2"/>
      <c r="I880" s="2"/>
      <c r="J880" s="2"/>
      <c r="K880" s="2"/>
      <c r="L880" s="2"/>
      <c r="M880" s="2"/>
      <c r="N880" s="2"/>
      <c r="O880" s="2"/>
      <c r="P880" s="2"/>
      <c r="Q880" s="2"/>
      <c r="R880" s="2"/>
      <c r="S880" s="2"/>
      <c r="T880" s="2"/>
      <c r="U880" s="2"/>
    </row>
    <row r="881" spans="1:21" x14ac:dyDescent="0.55000000000000004">
      <c r="A881" s="1"/>
      <c r="B881" s="1"/>
      <c r="C881" s="1"/>
      <c r="D881" s="1"/>
      <c r="E881" s="1"/>
      <c r="F881" s="1"/>
      <c r="G881" s="2"/>
      <c r="H881" s="2"/>
      <c r="I881" s="2"/>
      <c r="J881" s="2"/>
      <c r="K881" s="2"/>
      <c r="L881" s="2"/>
      <c r="M881" s="2"/>
      <c r="N881" s="2"/>
      <c r="O881" s="2"/>
      <c r="P881" s="2"/>
      <c r="Q881" s="2"/>
      <c r="R881" s="2"/>
      <c r="S881" s="2"/>
      <c r="T881" s="2"/>
      <c r="U881" s="2"/>
    </row>
    <row r="882" spans="1:21" x14ac:dyDescent="0.55000000000000004">
      <c r="A882" s="1"/>
      <c r="B882" s="1"/>
      <c r="C882" s="1"/>
      <c r="D882" s="1"/>
      <c r="E882" s="1"/>
      <c r="F882" s="1"/>
      <c r="G882" s="2"/>
      <c r="H882" s="2"/>
      <c r="I882" s="2"/>
      <c r="J882" s="2"/>
      <c r="K882" s="2"/>
      <c r="L882" s="2"/>
      <c r="M882" s="2"/>
      <c r="N882" s="2"/>
      <c r="O882" s="2"/>
      <c r="P882" s="2"/>
      <c r="Q882" s="2"/>
      <c r="R882" s="2"/>
      <c r="S882" s="2"/>
      <c r="T882" s="2"/>
      <c r="U882" s="2"/>
    </row>
    <row r="883" spans="1:21" x14ac:dyDescent="0.55000000000000004">
      <c r="A883" s="1"/>
      <c r="B883" s="1"/>
      <c r="C883" s="1"/>
      <c r="D883" s="1"/>
      <c r="E883" s="1"/>
      <c r="F883" s="1"/>
      <c r="G883" s="2"/>
      <c r="H883" s="2"/>
      <c r="I883" s="2"/>
      <c r="J883" s="2"/>
      <c r="K883" s="2"/>
      <c r="L883" s="2"/>
      <c r="M883" s="2"/>
      <c r="N883" s="2"/>
      <c r="O883" s="2"/>
      <c r="P883" s="2"/>
      <c r="Q883" s="2"/>
      <c r="R883" s="2"/>
      <c r="S883" s="2"/>
      <c r="T883" s="2"/>
      <c r="U883" s="2"/>
    </row>
    <row r="884" spans="1:21" x14ac:dyDescent="0.55000000000000004">
      <c r="A884" s="1"/>
      <c r="B884" s="1"/>
      <c r="C884" s="1"/>
      <c r="D884" s="1"/>
      <c r="E884" s="1"/>
      <c r="F884" s="1"/>
      <c r="G884" s="2"/>
      <c r="H884" s="2"/>
      <c r="I884" s="2"/>
      <c r="J884" s="2"/>
      <c r="K884" s="2"/>
      <c r="L884" s="2"/>
      <c r="M884" s="2"/>
      <c r="N884" s="2"/>
      <c r="O884" s="2"/>
      <c r="P884" s="2"/>
      <c r="Q884" s="2"/>
      <c r="R884" s="2"/>
      <c r="S884" s="2"/>
      <c r="T884" s="2"/>
      <c r="U884" s="2"/>
    </row>
    <row r="885" spans="1:21" x14ac:dyDescent="0.55000000000000004">
      <c r="A885" s="1"/>
      <c r="B885" s="1"/>
      <c r="C885" s="1"/>
      <c r="D885" s="1"/>
      <c r="E885" s="1"/>
      <c r="F885" s="1"/>
      <c r="G885" s="2"/>
      <c r="H885" s="2"/>
      <c r="I885" s="2"/>
      <c r="J885" s="2"/>
      <c r="K885" s="2"/>
      <c r="L885" s="2"/>
      <c r="M885" s="2"/>
      <c r="N885" s="2"/>
      <c r="O885" s="2"/>
      <c r="P885" s="2"/>
      <c r="Q885" s="2"/>
      <c r="R885" s="2"/>
      <c r="S885" s="2"/>
      <c r="T885" s="2"/>
      <c r="U885" s="2"/>
    </row>
    <row r="886" spans="1:21" x14ac:dyDescent="0.55000000000000004">
      <c r="A886" s="1"/>
      <c r="B886" s="1"/>
      <c r="C886" s="1"/>
      <c r="D886" s="1"/>
      <c r="E886" s="1"/>
      <c r="F886" s="1"/>
      <c r="G886" s="2"/>
      <c r="H886" s="2"/>
      <c r="I886" s="2"/>
      <c r="J886" s="2"/>
      <c r="K886" s="2"/>
      <c r="L886" s="2"/>
      <c r="M886" s="2"/>
      <c r="N886" s="2"/>
      <c r="O886" s="2"/>
      <c r="P886" s="2"/>
      <c r="Q886" s="2"/>
      <c r="R886" s="2"/>
      <c r="S886" s="2"/>
      <c r="T886" s="2"/>
      <c r="U886" s="2"/>
    </row>
    <row r="887" spans="1:21" x14ac:dyDescent="0.55000000000000004">
      <c r="A887" s="1"/>
      <c r="B887" s="1"/>
      <c r="C887" s="1"/>
      <c r="D887" s="1"/>
      <c r="E887" s="1"/>
      <c r="F887" s="1"/>
      <c r="G887" s="2"/>
      <c r="H887" s="2"/>
      <c r="I887" s="2"/>
      <c r="J887" s="2"/>
      <c r="K887" s="2"/>
      <c r="L887" s="2"/>
      <c r="M887" s="2"/>
      <c r="N887" s="2"/>
      <c r="O887" s="2"/>
      <c r="P887" s="2"/>
      <c r="Q887" s="2"/>
      <c r="R887" s="2"/>
      <c r="S887" s="2"/>
      <c r="T887" s="2"/>
      <c r="U887" s="2"/>
    </row>
    <row r="888" spans="1:21" x14ac:dyDescent="0.55000000000000004">
      <c r="A888" s="1"/>
      <c r="B888" s="1"/>
      <c r="C888" s="1"/>
      <c r="D888" s="1"/>
      <c r="E888" s="1"/>
      <c r="F888" s="1"/>
      <c r="G888" s="2"/>
      <c r="H888" s="2"/>
      <c r="I888" s="2"/>
      <c r="J888" s="2"/>
      <c r="K888" s="2"/>
      <c r="L888" s="2"/>
      <c r="M888" s="2"/>
      <c r="N888" s="2"/>
      <c r="O888" s="2"/>
      <c r="P888" s="2"/>
      <c r="Q888" s="2"/>
      <c r="R888" s="2"/>
      <c r="S888" s="2"/>
      <c r="T888" s="2"/>
      <c r="U888" s="2"/>
    </row>
    <row r="889" spans="1:21" x14ac:dyDescent="0.55000000000000004">
      <c r="A889" s="1"/>
      <c r="B889" s="1"/>
      <c r="C889" s="1"/>
      <c r="D889" s="1"/>
      <c r="E889" s="1"/>
      <c r="F889" s="1"/>
      <c r="G889" s="2"/>
      <c r="H889" s="2"/>
      <c r="I889" s="2"/>
      <c r="J889" s="2"/>
      <c r="K889" s="2"/>
      <c r="L889" s="2"/>
      <c r="M889" s="2"/>
      <c r="N889" s="2"/>
      <c r="O889" s="2"/>
      <c r="P889" s="2"/>
      <c r="Q889" s="2"/>
      <c r="R889" s="2"/>
      <c r="S889" s="2"/>
      <c r="T889" s="2"/>
      <c r="U889" s="2"/>
    </row>
    <row r="890" spans="1:21" x14ac:dyDescent="0.55000000000000004">
      <c r="A890" s="1"/>
      <c r="B890" s="1"/>
      <c r="C890" s="1"/>
      <c r="D890" s="1"/>
      <c r="E890" s="1"/>
      <c r="F890" s="1"/>
      <c r="G890" s="2"/>
      <c r="H890" s="2"/>
      <c r="I890" s="2"/>
      <c r="J890" s="2"/>
      <c r="K890" s="2"/>
      <c r="L890" s="2"/>
      <c r="M890" s="2"/>
      <c r="N890" s="2"/>
      <c r="O890" s="2"/>
      <c r="P890" s="2"/>
      <c r="Q890" s="2"/>
      <c r="R890" s="2"/>
      <c r="S890" s="2"/>
      <c r="T890" s="2"/>
      <c r="U890" s="2"/>
    </row>
    <row r="891" spans="1:21" x14ac:dyDescent="0.55000000000000004">
      <c r="A891" s="1"/>
      <c r="B891" s="1"/>
      <c r="C891" s="1"/>
      <c r="D891" s="1"/>
      <c r="E891" s="1"/>
      <c r="F891" s="1"/>
      <c r="G891" s="2"/>
      <c r="H891" s="2"/>
      <c r="I891" s="2"/>
      <c r="J891" s="2"/>
      <c r="K891" s="2"/>
      <c r="L891" s="2"/>
      <c r="M891" s="2"/>
      <c r="N891" s="2"/>
      <c r="O891" s="2"/>
      <c r="P891" s="2"/>
      <c r="Q891" s="2"/>
      <c r="R891" s="2"/>
      <c r="S891" s="2"/>
      <c r="T891" s="2"/>
      <c r="U891" s="2"/>
    </row>
    <row r="892" spans="1:21" x14ac:dyDescent="0.55000000000000004">
      <c r="A892" s="1"/>
      <c r="B892" s="1"/>
      <c r="C892" s="1"/>
      <c r="D892" s="1"/>
      <c r="E892" s="1"/>
      <c r="F892" s="1"/>
      <c r="G892" s="2"/>
      <c r="H892" s="2"/>
      <c r="I892" s="2"/>
      <c r="J892" s="2"/>
      <c r="K892" s="2"/>
      <c r="L892" s="2"/>
      <c r="M892" s="2"/>
      <c r="N892" s="2"/>
      <c r="O892" s="2"/>
      <c r="P892" s="2"/>
      <c r="Q892" s="2"/>
      <c r="R892" s="2"/>
      <c r="S892" s="2"/>
      <c r="T892" s="2"/>
      <c r="U892" s="2"/>
    </row>
    <row r="893" spans="1:21" x14ac:dyDescent="0.55000000000000004">
      <c r="A893" s="1"/>
      <c r="B893" s="1"/>
      <c r="C893" s="1"/>
      <c r="D893" s="1"/>
      <c r="E893" s="1"/>
      <c r="F893" s="1"/>
      <c r="G893" s="2"/>
      <c r="H893" s="2"/>
      <c r="I893" s="2"/>
      <c r="J893" s="2"/>
      <c r="K893" s="2"/>
      <c r="L893" s="2"/>
      <c r="M893" s="2"/>
      <c r="N893" s="2"/>
      <c r="O893" s="2"/>
      <c r="P893" s="2"/>
      <c r="Q893" s="2"/>
      <c r="R893" s="2"/>
      <c r="S893" s="2"/>
      <c r="T893" s="2"/>
      <c r="U893" s="2"/>
    </row>
    <row r="894" spans="1:21" x14ac:dyDescent="0.55000000000000004">
      <c r="A894" s="1"/>
      <c r="B894" s="1"/>
      <c r="C894" s="1"/>
      <c r="D894" s="1"/>
      <c r="E894" s="1"/>
      <c r="F894" s="1"/>
      <c r="G894" s="2"/>
      <c r="H894" s="2"/>
      <c r="I894" s="2"/>
      <c r="J894" s="2"/>
      <c r="K894" s="2"/>
      <c r="L894" s="2"/>
      <c r="M894" s="2"/>
      <c r="N894" s="2"/>
      <c r="O894" s="2"/>
      <c r="P894" s="2"/>
      <c r="Q894" s="2"/>
      <c r="R894" s="2"/>
      <c r="S894" s="2"/>
      <c r="T894" s="2"/>
      <c r="U894" s="2"/>
    </row>
    <row r="895" spans="1:21" x14ac:dyDescent="0.55000000000000004">
      <c r="A895" s="1"/>
      <c r="B895" s="1"/>
      <c r="C895" s="1"/>
      <c r="D895" s="1"/>
      <c r="E895" s="1"/>
      <c r="F895" s="1"/>
      <c r="G895" s="2"/>
      <c r="H895" s="2"/>
      <c r="I895" s="2"/>
      <c r="J895" s="2"/>
      <c r="K895" s="2"/>
      <c r="L895" s="2"/>
      <c r="M895" s="2"/>
      <c r="N895" s="2"/>
      <c r="O895" s="2"/>
      <c r="P895" s="2"/>
      <c r="Q895" s="2"/>
      <c r="R895" s="2"/>
      <c r="S895" s="2"/>
      <c r="T895" s="2"/>
      <c r="U895" s="2"/>
    </row>
    <row r="896" spans="1:21" x14ac:dyDescent="0.55000000000000004">
      <c r="A896" s="1"/>
      <c r="B896" s="1"/>
      <c r="C896" s="1"/>
      <c r="D896" s="1"/>
      <c r="E896" s="1"/>
      <c r="F896" s="1"/>
      <c r="G896" s="2"/>
      <c r="H896" s="2"/>
      <c r="I896" s="2"/>
      <c r="J896" s="2"/>
      <c r="K896" s="2"/>
      <c r="L896" s="2"/>
      <c r="M896" s="2"/>
      <c r="N896" s="2"/>
      <c r="O896" s="2"/>
      <c r="P896" s="2"/>
      <c r="Q896" s="2"/>
      <c r="R896" s="2"/>
      <c r="S896" s="2"/>
      <c r="T896" s="2"/>
      <c r="U896" s="2"/>
    </row>
    <row r="897" spans="1:21" x14ac:dyDescent="0.55000000000000004">
      <c r="A897" s="1"/>
      <c r="B897" s="1"/>
      <c r="C897" s="1"/>
      <c r="D897" s="1"/>
      <c r="E897" s="1"/>
      <c r="F897" s="1"/>
      <c r="G897" s="2"/>
      <c r="H897" s="2"/>
      <c r="I897" s="2"/>
      <c r="J897" s="2"/>
      <c r="K897" s="2"/>
      <c r="L897" s="2"/>
      <c r="M897" s="2"/>
      <c r="N897" s="2"/>
      <c r="O897" s="2"/>
      <c r="P897" s="2"/>
      <c r="Q897" s="2"/>
      <c r="R897" s="2"/>
      <c r="S897" s="2"/>
      <c r="T897" s="2"/>
      <c r="U897" s="2"/>
    </row>
    <row r="898" spans="1:21" x14ac:dyDescent="0.55000000000000004">
      <c r="A898" s="1"/>
      <c r="B898" s="1"/>
      <c r="C898" s="1"/>
      <c r="D898" s="1"/>
      <c r="E898" s="1"/>
      <c r="F898" s="1"/>
      <c r="G898" s="2"/>
      <c r="H898" s="2"/>
      <c r="I898" s="2"/>
      <c r="J898" s="2"/>
      <c r="K898" s="2"/>
      <c r="L898" s="2"/>
      <c r="M898" s="2"/>
      <c r="N898" s="2"/>
      <c r="O898" s="2"/>
      <c r="P898" s="2"/>
      <c r="Q898" s="2"/>
      <c r="R898" s="2"/>
      <c r="S898" s="2"/>
      <c r="T898" s="2"/>
      <c r="U898" s="2"/>
    </row>
    <row r="899" spans="1:21" x14ac:dyDescent="0.55000000000000004">
      <c r="A899" s="1"/>
      <c r="B899" s="1"/>
      <c r="C899" s="1"/>
      <c r="D899" s="1"/>
      <c r="E899" s="1"/>
      <c r="F899" s="1"/>
      <c r="G899" s="2"/>
      <c r="H899" s="2"/>
      <c r="I899" s="2"/>
      <c r="J899" s="2"/>
      <c r="K899" s="2"/>
      <c r="L899" s="2"/>
      <c r="M899" s="2"/>
      <c r="N899" s="2"/>
      <c r="O899" s="2"/>
      <c r="P899" s="2"/>
      <c r="Q899" s="2"/>
      <c r="R899" s="2"/>
      <c r="S899" s="2"/>
      <c r="T899" s="2"/>
      <c r="U899" s="2"/>
    </row>
    <row r="900" spans="1:21" x14ac:dyDescent="0.55000000000000004">
      <c r="A900" s="1"/>
      <c r="B900" s="1"/>
      <c r="C900" s="1"/>
      <c r="D900" s="1"/>
      <c r="E900" s="1"/>
      <c r="F900" s="1"/>
      <c r="G900" s="2"/>
      <c r="H900" s="2"/>
      <c r="I900" s="2"/>
      <c r="J900" s="2"/>
      <c r="K900" s="2"/>
      <c r="L900" s="2"/>
      <c r="M900" s="2"/>
      <c r="N900" s="2"/>
      <c r="O900" s="2"/>
      <c r="P900" s="2"/>
      <c r="Q900" s="2"/>
      <c r="R900" s="2"/>
      <c r="S900" s="2"/>
      <c r="T900" s="2"/>
      <c r="U900" s="2"/>
    </row>
    <row r="901" spans="1:21" x14ac:dyDescent="0.55000000000000004">
      <c r="A901" s="1"/>
      <c r="B901" s="1"/>
      <c r="C901" s="1"/>
      <c r="D901" s="1"/>
      <c r="E901" s="1"/>
      <c r="F901" s="1"/>
      <c r="G901" s="2"/>
      <c r="H901" s="2"/>
      <c r="I901" s="2"/>
      <c r="J901" s="2"/>
      <c r="K901" s="2"/>
      <c r="L901" s="2"/>
      <c r="M901" s="2"/>
      <c r="N901" s="2"/>
      <c r="O901" s="2"/>
      <c r="P901" s="2"/>
      <c r="Q901" s="2"/>
      <c r="R901" s="2"/>
      <c r="S901" s="2"/>
      <c r="T901" s="2"/>
      <c r="U901" s="2"/>
    </row>
    <row r="902" spans="1:21" x14ac:dyDescent="0.55000000000000004">
      <c r="A902" s="1"/>
      <c r="B902" s="1"/>
      <c r="C902" s="1"/>
      <c r="D902" s="1"/>
      <c r="E902" s="1"/>
      <c r="F902" s="1"/>
      <c r="G902" s="2"/>
      <c r="H902" s="2"/>
      <c r="I902" s="2"/>
      <c r="J902" s="2"/>
      <c r="K902" s="2"/>
      <c r="L902" s="2"/>
      <c r="M902" s="2"/>
      <c r="N902" s="2"/>
      <c r="O902" s="2"/>
      <c r="P902" s="2"/>
      <c r="Q902" s="2"/>
      <c r="R902" s="2"/>
      <c r="S902" s="2"/>
      <c r="T902" s="2"/>
      <c r="U902" s="2"/>
    </row>
    <row r="903" spans="1:21" x14ac:dyDescent="0.55000000000000004">
      <c r="A903" s="1"/>
      <c r="B903" s="1"/>
      <c r="C903" s="1"/>
      <c r="D903" s="1"/>
      <c r="E903" s="1"/>
      <c r="F903" s="1"/>
      <c r="G903" s="2"/>
      <c r="H903" s="2"/>
      <c r="I903" s="2"/>
      <c r="J903" s="2"/>
      <c r="K903" s="2"/>
      <c r="L903" s="2"/>
      <c r="M903" s="2"/>
      <c r="N903" s="2"/>
      <c r="O903" s="2"/>
      <c r="P903" s="2"/>
      <c r="Q903" s="2"/>
      <c r="R903" s="2"/>
      <c r="S903" s="2"/>
      <c r="T903" s="2"/>
      <c r="U903" s="2"/>
    </row>
    <row r="904" spans="1:21" x14ac:dyDescent="0.55000000000000004">
      <c r="A904" s="1"/>
      <c r="B904" s="1"/>
      <c r="C904" s="1"/>
      <c r="D904" s="1"/>
      <c r="E904" s="1"/>
      <c r="F904" s="1"/>
      <c r="G904" s="2"/>
      <c r="H904" s="2"/>
      <c r="I904" s="2"/>
      <c r="J904" s="2"/>
      <c r="K904" s="2"/>
      <c r="L904" s="2"/>
      <c r="M904" s="2"/>
      <c r="N904" s="2"/>
      <c r="O904" s="2"/>
      <c r="P904" s="2"/>
      <c r="Q904" s="2"/>
      <c r="R904" s="2"/>
      <c r="S904" s="2"/>
      <c r="T904" s="2"/>
      <c r="U904" s="2"/>
    </row>
    <row r="905" spans="1:21" x14ac:dyDescent="0.55000000000000004">
      <c r="A905" s="1"/>
      <c r="B905" s="1"/>
      <c r="C905" s="1"/>
      <c r="D905" s="1"/>
      <c r="E905" s="1"/>
      <c r="F905" s="1"/>
      <c r="G905" s="2"/>
      <c r="H905" s="2"/>
      <c r="I905" s="2"/>
      <c r="J905" s="2"/>
      <c r="K905" s="2"/>
      <c r="L905" s="2"/>
      <c r="M905" s="2"/>
      <c r="N905" s="2"/>
      <c r="O905" s="2"/>
      <c r="P905" s="2"/>
      <c r="Q905" s="2"/>
      <c r="R905" s="2"/>
      <c r="S905" s="2"/>
      <c r="T905" s="2"/>
      <c r="U905" s="2"/>
    </row>
    <row r="906" spans="1:21" x14ac:dyDescent="0.55000000000000004">
      <c r="A906" s="1"/>
      <c r="B906" s="1"/>
      <c r="C906" s="1"/>
      <c r="D906" s="1"/>
      <c r="E906" s="1"/>
      <c r="F906" s="1"/>
      <c r="G906" s="2"/>
      <c r="H906" s="2"/>
      <c r="I906" s="2"/>
      <c r="J906" s="2"/>
      <c r="K906" s="2"/>
      <c r="L906" s="2"/>
      <c r="M906" s="2"/>
      <c r="N906" s="2"/>
      <c r="O906" s="2"/>
      <c r="P906" s="2"/>
      <c r="Q906" s="2"/>
      <c r="R906" s="2"/>
      <c r="S906" s="2"/>
      <c r="T906" s="2"/>
      <c r="U906" s="2"/>
    </row>
    <row r="907" spans="1:21" x14ac:dyDescent="0.55000000000000004">
      <c r="A907" s="1"/>
      <c r="B907" s="1"/>
      <c r="C907" s="1"/>
      <c r="D907" s="1"/>
      <c r="E907" s="1"/>
      <c r="F907" s="1"/>
      <c r="G907" s="2"/>
      <c r="H907" s="2"/>
      <c r="I907" s="2"/>
      <c r="J907" s="2"/>
      <c r="K907" s="2"/>
      <c r="L907" s="2"/>
      <c r="M907" s="2"/>
      <c r="N907" s="2"/>
      <c r="O907" s="2"/>
      <c r="P907" s="2"/>
      <c r="Q907" s="2"/>
      <c r="R907" s="2"/>
      <c r="S907" s="2"/>
      <c r="T907" s="2"/>
      <c r="U907" s="2"/>
    </row>
    <row r="908" spans="1:21" x14ac:dyDescent="0.55000000000000004">
      <c r="A908" s="1"/>
      <c r="B908" s="1"/>
      <c r="C908" s="1"/>
      <c r="D908" s="1"/>
      <c r="E908" s="1"/>
      <c r="F908" s="1"/>
      <c r="G908" s="2"/>
      <c r="H908" s="2"/>
      <c r="I908" s="2"/>
      <c r="J908" s="2"/>
      <c r="K908" s="2"/>
      <c r="L908" s="2"/>
      <c r="M908" s="2"/>
      <c r="N908" s="2"/>
      <c r="O908" s="2"/>
      <c r="P908" s="2"/>
      <c r="Q908" s="2"/>
      <c r="R908" s="2"/>
      <c r="S908" s="2"/>
      <c r="T908" s="2"/>
      <c r="U908" s="2"/>
    </row>
    <row r="909" spans="1:21" x14ac:dyDescent="0.55000000000000004">
      <c r="A909" s="1"/>
      <c r="B909" s="1"/>
      <c r="C909" s="1"/>
      <c r="D909" s="1"/>
      <c r="E909" s="1"/>
      <c r="F909" s="1"/>
      <c r="G909" s="2"/>
      <c r="H909" s="2"/>
      <c r="I909" s="2"/>
      <c r="J909" s="2"/>
      <c r="K909" s="2"/>
      <c r="L909" s="2"/>
      <c r="M909" s="2"/>
      <c r="N909" s="2"/>
      <c r="O909" s="2"/>
      <c r="P909" s="2"/>
      <c r="Q909" s="2"/>
      <c r="R909" s="2"/>
      <c r="S909" s="2"/>
      <c r="T909" s="2"/>
      <c r="U909" s="2"/>
    </row>
    <row r="910" spans="1:21" x14ac:dyDescent="0.55000000000000004">
      <c r="A910" s="1"/>
      <c r="B910" s="1"/>
      <c r="C910" s="1"/>
      <c r="D910" s="1"/>
      <c r="E910" s="1"/>
      <c r="F910" s="1"/>
      <c r="G910" s="2"/>
      <c r="H910" s="2"/>
      <c r="I910" s="2"/>
      <c r="J910" s="2"/>
      <c r="K910" s="2"/>
      <c r="L910" s="2"/>
      <c r="M910" s="2"/>
      <c r="N910" s="2"/>
      <c r="O910" s="2"/>
      <c r="P910" s="2"/>
      <c r="Q910" s="2"/>
      <c r="R910" s="2"/>
      <c r="S910" s="2"/>
      <c r="T910" s="2"/>
      <c r="U910" s="2"/>
    </row>
    <row r="911" spans="1:21" x14ac:dyDescent="0.55000000000000004">
      <c r="A911" s="1"/>
      <c r="B911" s="1"/>
      <c r="C911" s="1"/>
      <c r="D911" s="1"/>
      <c r="E911" s="1"/>
      <c r="F911" s="1"/>
      <c r="G911" s="2"/>
      <c r="H911" s="2"/>
      <c r="I911" s="2"/>
      <c r="J911" s="2"/>
      <c r="K911" s="2"/>
      <c r="L911" s="2"/>
      <c r="M911" s="2"/>
      <c r="N911" s="2"/>
      <c r="O911" s="2"/>
      <c r="P911" s="2"/>
      <c r="Q911" s="2"/>
      <c r="R911" s="2"/>
      <c r="S911" s="2"/>
      <c r="T911" s="2"/>
      <c r="U911" s="2"/>
    </row>
    <row r="912" spans="1:21" x14ac:dyDescent="0.55000000000000004">
      <c r="A912" s="1"/>
      <c r="B912" s="1"/>
      <c r="C912" s="1"/>
      <c r="D912" s="1"/>
      <c r="E912" s="1"/>
      <c r="F912" s="1"/>
      <c r="G912" s="2"/>
      <c r="H912" s="2"/>
      <c r="I912" s="2"/>
      <c r="J912" s="2"/>
      <c r="K912" s="2"/>
      <c r="L912" s="2"/>
      <c r="M912" s="2"/>
      <c r="N912" s="2"/>
      <c r="O912" s="2"/>
      <c r="P912" s="2"/>
      <c r="Q912" s="2"/>
      <c r="R912" s="2"/>
      <c r="S912" s="2"/>
      <c r="T912" s="2"/>
      <c r="U912" s="2"/>
    </row>
    <row r="913" spans="1:21" x14ac:dyDescent="0.55000000000000004">
      <c r="A913" s="1"/>
      <c r="B913" s="1"/>
      <c r="C913" s="1"/>
      <c r="D913" s="1"/>
      <c r="E913" s="1"/>
      <c r="F913" s="1"/>
      <c r="G913" s="2"/>
      <c r="H913" s="2"/>
      <c r="I913" s="2"/>
      <c r="J913" s="2"/>
      <c r="K913" s="2"/>
      <c r="L913" s="2"/>
      <c r="M913" s="2"/>
      <c r="N913" s="2"/>
      <c r="O913" s="2"/>
      <c r="P913" s="2"/>
      <c r="Q913" s="2"/>
      <c r="R913" s="2"/>
      <c r="S913" s="2"/>
      <c r="T913" s="2"/>
      <c r="U913" s="2"/>
    </row>
    <row r="914" spans="1:21" x14ac:dyDescent="0.55000000000000004">
      <c r="A914" s="1"/>
      <c r="B914" s="1"/>
      <c r="C914" s="1"/>
      <c r="D914" s="1"/>
      <c r="E914" s="1"/>
      <c r="F914" s="1"/>
      <c r="G914" s="2"/>
      <c r="H914" s="2"/>
      <c r="I914" s="2"/>
      <c r="J914" s="2"/>
      <c r="K914" s="2"/>
      <c r="L914" s="2"/>
      <c r="M914" s="2"/>
      <c r="N914" s="2"/>
      <c r="O914" s="2"/>
      <c r="P914" s="2"/>
      <c r="Q914" s="2"/>
      <c r="R914" s="2"/>
      <c r="S914" s="2"/>
      <c r="T914" s="2"/>
      <c r="U914" s="2"/>
    </row>
    <row r="915" spans="1:21" x14ac:dyDescent="0.55000000000000004">
      <c r="A915" s="1"/>
      <c r="B915" s="1"/>
      <c r="C915" s="1"/>
      <c r="D915" s="1"/>
      <c r="E915" s="1"/>
      <c r="F915" s="1"/>
      <c r="G915" s="2"/>
      <c r="H915" s="2"/>
      <c r="I915" s="2"/>
      <c r="J915" s="2"/>
      <c r="K915" s="2"/>
      <c r="L915" s="2"/>
      <c r="M915" s="2"/>
      <c r="N915" s="2"/>
      <c r="O915" s="2"/>
      <c r="P915" s="2"/>
      <c r="Q915" s="2"/>
      <c r="R915" s="2"/>
      <c r="S915" s="2"/>
      <c r="T915" s="2"/>
      <c r="U915" s="2"/>
    </row>
    <row r="916" spans="1:21" x14ac:dyDescent="0.55000000000000004">
      <c r="A916" s="1"/>
      <c r="B916" s="1"/>
      <c r="C916" s="1"/>
      <c r="D916" s="1"/>
      <c r="E916" s="1"/>
      <c r="F916" s="1"/>
      <c r="G916" s="2"/>
      <c r="H916" s="2"/>
      <c r="I916" s="2"/>
      <c r="J916" s="2"/>
      <c r="K916" s="2"/>
      <c r="L916" s="2"/>
      <c r="M916" s="2"/>
      <c r="N916" s="2"/>
      <c r="O916" s="2"/>
      <c r="P916" s="2"/>
      <c r="Q916" s="2"/>
      <c r="R916" s="2"/>
      <c r="S916" s="2"/>
      <c r="T916" s="2"/>
      <c r="U916" s="2"/>
    </row>
    <row r="917" spans="1:21" x14ac:dyDescent="0.55000000000000004">
      <c r="A917" s="1"/>
      <c r="B917" s="1"/>
      <c r="C917" s="1"/>
      <c r="D917" s="1"/>
      <c r="E917" s="1"/>
      <c r="F917" s="1"/>
      <c r="G917" s="2"/>
      <c r="H917" s="2"/>
      <c r="I917" s="2"/>
      <c r="J917" s="2"/>
      <c r="K917" s="2"/>
      <c r="L917" s="2"/>
      <c r="M917" s="2"/>
      <c r="N917" s="2"/>
      <c r="O917" s="2"/>
      <c r="P917" s="2"/>
      <c r="Q917" s="2"/>
      <c r="R917" s="2"/>
      <c r="S917" s="2"/>
      <c r="T917" s="2"/>
      <c r="U917" s="2"/>
    </row>
    <row r="918" spans="1:21" x14ac:dyDescent="0.55000000000000004">
      <c r="A918" s="1"/>
      <c r="B918" s="1"/>
      <c r="C918" s="1"/>
      <c r="D918" s="1"/>
      <c r="E918" s="1"/>
      <c r="F918" s="1"/>
      <c r="G918" s="2"/>
      <c r="H918" s="2"/>
      <c r="I918" s="2"/>
      <c r="J918" s="2"/>
      <c r="K918" s="2"/>
      <c r="L918" s="2"/>
      <c r="M918" s="2"/>
      <c r="N918" s="2"/>
      <c r="O918" s="2"/>
      <c r="P918" s="2"/>
      <c r="Q918" s="2"/>
      <c r="R918" s="2"/>
      <c r="S918" s="2"/>
      <c r="T918" s="2"/>
      <c r="U918" s="2"/>
    </row>
    <row r="919" spans="1:21" x14ac:dyDescent="0.55000000000000004">
      <c r="A919" s="1"/>
      <c r="B919" s="1"/>
      <c r="C919" s="1"/>
      <c r="D919" s="1"/>
      <c r="E919" s="1"/>
      <c r="F919" s="1"/>
      <c r="G919" s="2"/>
      <c r="H919" s="2"/>
      <c r="I919" s="2"/>
      <c r="J919" s="2"/>
      <c r="K919" s="2"/>
      <c r="L919" s="2"/>
      <c r="M919" s="2"/>
      <c r="N919" s="2"/>
      <c r="O919" s="2"/>
      <c r="P919" s="2"/>
      <c r="Q919" s="2"/>
      <c r="R919" s="2"/>
      <c r="S919" s="2"/>
      <c r="T919" s="2"/>
      <c r="U919" s="2"/>
    </row>
    <row r="920" spans="1:21" x14ac:dyDescent="0.55000000000000004">
      <c r="A920" s="1"/>
      <c r="B920" s="1"/>
      <c r="C920" s="1"/>
      <c r="D920" s="1"/>
      <c r="E920" s="1"/>
      <c r="F920" s="1"/>
      <c r="G920" s="2"/>
      <c r="H920" s="2"/>
      <c r="I920" s="2"/>
      <c r="J920" s="2"/>
      <c r="K920" s="2"/>
      <c r="L920" s="2"/>
      <c r="M920" s="2"/>
      <c r="N920" s="2"/>
      <c r="O920" s="2"/>
      <c r="P920" s="2"/>
      <c r="Q920" s="2"/>
      <c r="R920" s="2"/>
      <c r="S920" s="2"/>
      <c r="T920" s="2"/>
      <c r="U920" s="2"/>
    </row>
    <row r="921" spans="1:21" x14ac:dyDescent="0.55000000000000004">
      <c r="A921" s="1"/>
      <c r="B921" s="1"/>
      <c r="C921" s="1"/>
      <c r="D921" s="1"/>
      <c r="E921" s="1"/>
      <c r="F921" s="1"/>
      <c r="G921" s="2"/>
      <c r="H921" s="2"/>
      <c r="I921" s="2"/>
      <c r="J921" s="2"/>
      <c r="K921" s="2"/>
      <c r="L921" s="2"/>
      <c r="M921" s="2"/>
      <c r="N921" s="2"/>
      <c r="O921" s="2"/>
      <c r="P921" s="2"/>
      <c r="Q921" s="2"/>
      <c r="R921" s="2"/>
      <c r="S921" s="2"/>
      <c r="T921" s="2"/>
      <c r="U921" s="2"/>
    </row>
    <row r="922" spans="1:21" x14ac:dyDescent="0.55000000000000004">
      <c r="A922" s="1"/>
      <c r="B922" s="1"/>
      <c r="C922" s="1"/>
      <c r="D922" s="1"/>
      <c r="E922" s="1"/>
      <c r="F922" s="1"/>
      <c r="G922" s="2"/>
      <c r="H922" s="2"/>
      <c r="I922" s="2"/>
      <c r="J922" s="2"/>
      <c r="K922" s="2"/>
      <c r="L922" s="2"/>
      <c r="M922" s="2"/>
      <c r="N922" s="2"/>
      <c r="O922" s="2"/>
      <c r="P922" s="2"/>
      <c r="Q922" s="2"/>
      <c r="R922" s="2"/>
      <c r="S922" s="2"/>
      <c r="T922" s="2"/>
      <c r="U922" s="2"/>
    </row>
    <row r="923" spans="1:21" x14ac:dyDescent="0.55000000000000004">
      <c r="A923" s="1"/>
      <c r="B923" s="1"/>
      <c r="C923" s="1"/>
      <c r="D923" s="1"/>
      <c r="E923" s="1"/>
      <c r="F923" s="1"/>
      <c r="G923" s="2"/>
      <c r="H923" s="2"/>
      <c r="I923" s="2"/>
      <c r="J923" s="2"/>
      <c r="K923" s="2"/>
      <c r="L923" s="2"/>
      <c r="M923" s="2"/>
      <c r="N923" s="2"/>
      <c r="O923" s="2"/>
      <c r="P923" s="2"/>
      <c r="Q923" s="2"/>
      <c r="R923" s="2"/>
      <c r="S923" s="2"/>
      <c r="T923" s="2"/>
      <c r="U923" s="2"/>
    </row>
    <row r="924" spans="1:21" x14ac:dyDescent="0.55000000000000004">
      <c r="A924" s="1"/>
      <c r="B924" s="1"/>
      <c r="C924" s="1"/>
      <c r="D924" s="1"/>
      <c r="E924" s="1"/>
      <c r="F924" s="1"/>
      <c r="G924" s="2"/>
      <c r="H924" s="2"/>
      <c r="I924" s="2"/>
      <c r="J924" s="2"/>
      <c r="K924" s="2"/>
      <c r="L924" s="2"/>
      <c r="M924" s="2"/>
      <c r="N924" s="2"/>
      <c r="O924" s="2"/>
      <c r="P924" s="2"/>
      <c r="Q924" s="2"/>
      <c r="R924" s="2"/>
      <c r="S924" s="2"/>
      <c r="T924" s="2"/>
      <c r="U924" s="2"/>
    </row>
    <row r="925" spans="1:21" x14ac:dyDescent="0.55000000000000004">
      <c r="A925" s="1"/>
      <c r="B925" s="1"/>
      <c r="C925" s="1"/>
      <c r="D925" s="1"/>
      <c r="E925" s="1"/>
      <c r="F925" s="1"/>
      <c r="G925" s="2"/>
      <c r="H925" s="2"/>
      <c r="I925" s="2"/>
      <c r="J925" s="2"/>
      <c r="K925" s="2"/>
      <c r="L925" s="2"/>
      <c r="M925" s="2"/>
      <c r="N925" s="2"/>
      <c r="O925" s="2"/>
      <c r="P925" s="2"/>
      <c r="Q925" s="2"/>
      <c r="R925" s="2"/>
      <c r="S925" s="2"/>
      <c r="T925" s="2"/>
      <c r="U925" s="2"/>
    </row>
    <row r="926" spans="1:21" x14ac:dyDescent="0.55000000000000004">
      <c r="A926" s="1"/>
      <c r="B926" s="1"/>
      <c r="C926" s="1"/>
      <c r="D926" s="1"/>
      <c r="E926" s="1"/>
      <c r="F926" s="1"/>
      <c r="G926" s="2"/>
      <c r="H926" s="2"/>
      <c r="I926" s="2"/>
      <c r="J926" s="2"/>
      <c r="K926" s="2"/>
      <c r="L926" s="2"/>
      <c r="M926" s="2"/>
      <c r="N926" s="2"/>
      <c r="O926" s="2"/>
      <c r="P926" s="2"/>
      <c r="Q926" s="2"/>
      <c r="R926" s="2"/>
      <c r="S926" s="2"/>
      <c r="T926" s="2"/>
      <c r="U926" s="2"/>
    </row>
    <row r="927" spans="1:21" x14ac:dyDescent="0.55000000000000004">
      <c r="A927" s="1"/>
      <c r="B927" s="1"/>
      <c r="C927" s="1"/>
      <c r="D927" s="1"/>
      <c r="E927" s="1"/>
      <c r="F927" s="1"/>
      <c r="G927" s="2"/>
      <c r="H927" s="2"/>
      <c r="I927" s="2"/>
      <c r="J927" s="2"/>
      <c r="K927" s="2"/>
      <c r="L927" s="2"/>
      <c r="M927" s="2"/>
      <c r="N927" s="2"/>
      <c r="O927" s="2"/>
      <c r="P927" s="2"/>
      <c r="Q927" s="2"/>
      <c r="R927" s="2"/>
      <c r="S927" s="2"/>
      <c r="T927" s="2"/>
      <c r="U927" s="2"/>
    </row>
    <row r="928" spans="1:21" x14ac:dyDescent="0.55000000000000004">
      <c r="A928" s="1"/>
      <c r="B928" s="1"/>
      <c r="C928" s="1"/>
      <c r="D928" s="1"/>
      <c r="E928" s="1"/>
      <c r="F928" s="1"/>
      <c r="G928" s="2"/>
      <c r="H928" s="2"/>
      <c r="I928" s="2"/>
      <c r="J928" s="2"/>
      <c r="K928" s="2"/>
      <c r="L928" s="2"/>
      <c r="M928" s="2"/>
      <c r="N928" s="2"/>
      <c r="O928" s="2"/>
      <c r="P928" s="2"/>
      <c r="Q928" s="2"/>
      <c r="R928" s="2"/>
      <c r="S928" s="2"/>
      <c r="T928" s="2"/>
      <c r="U928" s="2"/>
    </row>
    <row r="929" spans="1:21" x14ac:dyDescent="0.55000000000000004">
      <c r="A929" s="1"/>
      <c r="B929" s="1"/>
      <c r="C929" s="1"/>
      <c r="D929" s="1"/>
      <c r="E929" s="1"/>
      <c r="F929" s="1"/>
      <c r="G929" s="2"/>
      <c r="H929" s="2"/>
      <c r="I929" s="2"/>
      <c r="J929" s="2"/>
      <c r="K929" s="2"/>
      <c r="L929" s="2"/>
      <c r="M929" s="2"/>
      <c r="N929" s="2"/>
      <c r="O929" s="2"/>
      <c r="P929" s="2"/>
      <c r="Q929" s="2"/>
      <c r="R929" s="2"/>
      <c r="S929" s="2"/>
      <c r="T929" s="2"/>
      <c r="U929" s="2"/>
    </row>
    <row r="930" spans="1:21" x14ac:dyDescent="0.55000000000000004">
      <c r="A930" s="1"/>
      <c r="B930" s="1"/>
      <c r="C930" s="1"/>
      <c r="D930" s="1"/>
      <c r="E930" s="1"/>
      <c r="F930" s="1"/>
      <c r="G930" s="2"/>
      <c r="H930" s="2"/>
      <c r="I930" s="2"/>
      <c r="J930" s="2"/>
      <c r="K930" s="2"/>
      <c r="L930" s="2"/>
      <c r="M930" s="2"/>
      <c r="N930" s="2"/>
      <c r="O930" s="2"/>
      <c r="P930" s="2"/>
      <c r="Q930" s="2"/>
      <c r="R930" s="2"/>
      <c r="S930" s="2"/>
      <c r="T930" s="2"/>
      <c r="U930" s="2"/>
    </row>
    <row r="931" spans="1:21" x14ac:dyDescent="0.55000000000000004">
      <c r="A931" s="1"/>
      <c r="B931" s="1"/>
      <c r="C931" s="1"/>
      <c r="D931" s="1"/>
      <c r="E931" s="1"/>
      <c r="F931" s="1"/>
      <c r="G931" s="2"/>
      <c r="H931" s="2"/>
      <c r="I931" s="2"/>
      <c r="J931" s="2"/>
      <c r="K931" s="2"/>
      <c r="L931" s="2"/>
      <c r="M931" s="2"/>
      <c r="N931" s="2"/>
      <c r="O931" s="2"/>
      <c r="P931" s="2"/>
      <c r="Q931" s="2"/>
      <c r="R931" s="2"/>
      <c r="S931" s="2"/>
      <c r="T931" s="2"/>
      <c r="U931" s="2"/>
    </row>
    <row r="932" spans="1:21" x14ac:dyDescent="0.55000000000000004">
      <c r="A932" s="1"/>
      <c r="B932" s="1"/>
      <c r="C932" s="1"/>
      <c r="D932" s="1"/>
      <c r="E932" s="1"/>
      <c r="F932" s="1"/>
      <c r="G932" s="2"/>
      <c r="H932" s="2"/>
      <c r="I932" s="2"/>
      <c r="J932" s="2"/>
      <c r="K932" s="2"/>
      <c r="L932" s="2"/>
      <c r="M932" s="2"/>
      <c r="N932" s="2"/>
      <c r="O932" s="2"/>
      <c r="P932" s="2"/>
      <c r="Q932" s="2"/>
      <c r="R932" s="2"/>
      <c r="S932" s="2"/>
      <c r="T932" s="2"/>
      <c r="U932" s="2"/>
    </row>
    <row r="933" spans="1:21" x14ac:dyDescent="0.55000000000000004">
      <c r="A933" s="1"/>
      <c r="B933" s="1"/>
      <c r="C933" s="1"/>
      <c r="D933" s="1"/>
      <c r="E933" s="1"/>
      <c r="F933" s="1"/>
      <c r="G933" s="2"/>
      <c r="H933" s="2"/>
      <c r="I933" s="2"/>
      <c r="J933" s="2"/>
      <c r="K933" s="2"/>
      <c r="L933" s="2"/>
      <c r="M933" s="2"/>
      <c r="N933" s="2"/>
      <c r="O933" s="2"/>
      <c r="P933" s="2"/>
      <c r="Q933" s="2"/>
      <c r="R933" s="2"/>
      <c r="S933" s="2"/>
      <c r="T933" s="2"/>
      <c r="U933" s="2"/>
    </row>
    <row r="934" spans="1:21" x14ac:dyDescent="0.55000000000000004">
      <c r="A934" s="1"/>
      <c r="B934" s="1"/>
      <c r="C934" s="1"/>
      <c r="D934" s="1"/>
      <c r="E934" s="1"/>
      <c r="F934" s="1"/>
      <c r="G934" s="2"/>
      <c r="H934" s="2"/>
      <c r="I934" s="2"/>
      <c r="J934" s="2"/>
      <c r="K934" s="2"/>
      <c r="L934" s="2"/>
      <c r="M934" s="2"/>
      <c r="N934" s="2"/>
      <c r="O934" s="2"/>
      <c r="P934" s="2"/>
      <c r="Q934" s="2"/>
      <c r="R934" s="2"/>
      <c r="S934" s="2"/>
      <c r="T934" s="2"/>
      <c r="U934" s="2"/>
    </row>
    <row r="935" spans="1:21" x14ac:dyDescent="0.55000000000000004">
      <c r="A935" s="1"/>
      <c r="B935" s="1"/>
      <c r="C935" s="1"/>
      <c r="D935" s="1"/>
      <c r="E935" s="1"/>
      <c r="F935" s="1"/>
      <c r="G935" s="2"/>
      <c r="H935" s="2"/>
      <c r="I935" s="2"/>
      <c r="J935" s="2"/>
      <c r="K935" s="2"/>
      <c r="L935" s="2"/>
      <c r="M935" s="2"/>
      <c r="N935" s="2"/>
      <c r="O935" s="2"/>
      <c r="P935" s="2"/>
      <c r="Q935" s="2"/>
      <c r="R935" s="2"/>
      <c r="S935" s="2"/>
      <c r="T935" s="2"/>
      <c r="U935" s="2"/>
    </row>
    <row r="936" spans="1:21" x14ac:dyDescent="0.55000000000000004">
      <c r="A936" s="1"/>
      <c r="B936" s="1"/>
      <c r="C936" s="1"/>
      <c r="D936" s="1"/>
      <c r="E936" s="1"/>
      <c r="F936" s="1"/>
      <c r="G936" s="2"/>
      <c r="H936" s="2"/>
      <c r="I936" s="2"/>
      <c r="J936" s="2"/>
      <c r="K936" s="2"/>
      <c r="L936" s="2"/>
      <c r="M936" s="2"/>
      <c r="N936" s="2"/>
      <c r="O936" s="2"/>
      <c r="P936" s="2"/>
      <c r="Q936" s="2"/>
      <c r="R936" s="2"/>
      <c r="S936" s="2"/>
      <c r="T936" s="2"/>
      <c r="U936" s="2"/>
    </row>
    <row r="937" spans="1:21" x14ac:dyDescent="0.55000000000000004">
      <c r="A937" s="1"/>
      <c r="B937" s="1"/>
      <c r="C937" s="1"/>
      <c r="D937" s="1"/>
      <c r="E937" s="1"/>
      <c r="F937" s="1"/>
      <c r="G937" s="2"/>
      <c r="H937" s="2"/>
      <c r="I937" s="2"/>
      <c r="J937" s="2"/>
      <c r="K937" s="2"/>
      <c r="L937" s="2"/>
      <c r="M937" s="2"/>
      <c r="N937" s="2"/>
      <c r="O937" s="2"/>
      <c r="P937" s="2"/>
      <c r="Q937" s="2"/>
      <c r="R937" s="2"/>
      <c r="S937" s="2"/>
      <c r="T937" s="2"/>
      <c r="U937" s="2"/>
    </row>
    <row r="938" spans="1:21" x14ac:dyDescent="0.55000000000000004">
      <c r="A938" s="1"/>
      <c r="B938" s="1"/>
      <c r="C938" s="1"/>
      <c r="D938" s="1"/>
      <c r="E938" s="1"/>
      <c r="F938" s="1"/>
      <c r="G938" s="2"/>
      <c r="H938" s="2"/>
      <c r="I938" s="2"/>
      <c r="J938" s="2"/>
      <c r="K938" s="2"/>
      <c r="L938" s="2"/>
      <c r="M938" s="2"/>
      <c r="N938" s="2"/>
      <c r="O938" s="2"/>
      <c r="P938" s="2"/>
      <c r="Q938" s="2"/>
      <c r="R938" s="2"/>
      <c r="S938" s="2"/>
      <c r="T938" s="2"/>
      <c r="U938" s="2"/>
    </row>
    <row r="939" spans="1:21" x14ac:dyDescent="0.55000000000000004">
      <c r="A939" s="1"/>
      <c r="B939" s="1"/>
      <c r="C939" s="1"/>
      <c r="D939" s="1"/>
      <c r="E939" s="1"/>
      <c r="F939" s="1"/>
      <c r="G939" s="2"/>
      <c r="H939" s="2"/>
      <c r="I939" s="2"/>
      <c r="J939" s="2"/>
      <c r="K939" s="2"/>
      <c r="L939" s="2"/>
      <c r="M939" s="2"/>
      <c r="N939" s="2"/>
      <c r="O939" s="2"/>
      <c r="P939" s="2"/>
      <c r="Q939" s="2"/>
      <c r="R939" s="2"/>
      <c r="S939" s="2"/>
      <c r="T939" s="2"/>
      <c r="U939" s="2"/>
    </row>
    <row r="940" spans="1:21" x14ac:dyDescent="0.55000000000000004">
      <c r="A940" s="1"/>
      <c r="B940" s="1"/>
      <c r="C940" s="1"/>
      <c r="D940" s="1"/>
      <c r="E940" s="1"/>
      <c r="F940" s="1"/>
      <c r="G940" s="2"/>
      <c r="H940" s="2"/>
      <c r="I940" s="2"/>
      <c r="J940" s="2"/>
      <c r="K940" s="2"/>
      <c r="L940" s="2"/>
      <c r="M940" s="2"/>
      <c r="N940" s="2"/>
      <c r="O940" s="2"/>
      <c r="P940" s="2"/>
      <c r="Q940" s="2"/>
      <c r="R940" s="2"/>
      <c r="S940" s="2"/>
      <c r="T940" s="2"/>
      <c r="U940" s="2"/>
    </row>
    <row r="941" spans="1:21" x14ac:dyDescent="0.55000000000000004">
      <c r="A941" s="1"/>
      <c r="B941" s="1"/>
      <c r="C941" s="1"/>
      <c r="D941" s="1"/>
      <c r="E941" s="1"/>
      <c r="F941" s="1"/>
      <c r="G941" s="2"/>
      <c r="H941" s="2"/>
      <c r="I941" s="2"/>
      <c r="J941" s="2"/>
      <c r="K941" s="2"/>
      <c r="L941" s="2"/>
      <c r="M941" s="2"/>
      <c r="N941" s="2"/>
      <c r="O941" s="2"/>
      <c r="P941" s="2"/>
      <c r="Q941" s="2"/>
      <c r="R941" s="2"/>
      <c r="S941" s="2"/>
      <c r="T941" s="2"/>
      <c r="U941" s="2"/>
    </row>
    <row r="942" spans="1:21" x14ac:dyDescent="0.55000000000000004">
      <c r="A942" s="1"/>
      <c r="B942" s="1"/>
      <c r="C942" s="1"/>
      <c r="D942" s="1"/>
      <c r="E942" s="1"/>
      <c r="F942" s="1"/>
      <c r="G942" s="2"/>
      <c r="H942" s="2"/>
      <c r="I942" s="2"/>
      <c r="J942" s="2"/>
      <c r="K942" s="2"/>
      <c r="L942" s="2"/>
      <c r="M942" s="2"/>
      <c r="N942" s="2"/>
      <c r="O942" s="2"/>
      <c r="P942" s="2"/>
      <c r="Q942" s="2"/>
      <c r="R942" s="2"/>
      <c r="S942" s="2"/>
      <c r="T942" s="2"/>
      <c r="U942" s="2"/>
    </row>
    <row r="943" spans="1:21" x14ac:dyDescent="0.55000000000000004">
      <c r="A943" s="1"/>
      <c r="B943" s="1"/>
      <c r="C943" s="1"/>
      <c r="D943" s="1"/>
      <c r="E943" s="1"/>
      <c r="F943" s="1"/>
      <c r="G943" s="2"/>
      <c r="H943" s="2"/>
      <c r="I943" s="2"/>
      <c r="J943" s="2"/>
      <c r="K943" s="2"/>
      <c r="L943" s="2"/>
      <c r="M943" s="2"/>
      <c r="N943" s="2"/>
      <c r="O943" s="2"/>
      <c r="P943" s="2"/>
      <c r="Q943" s="2"/>
      <c r="R943" s="2"/>
      <c r="S943" s="2"/>
      <c r="T943" s="2"/>
      <c r="U943" s="2"/>
    </row>
    <row r="944" spans="1:21" x14ac:dyDescent="0.55000000000000004">
      <c r="A944" s="1"/>
      <c r="B944" s="1"/>
      <c r="C944" s="1"/>
      <c r="D944" s="1"/>
      <c r="E944" s="1"/>
      <c r="F944" s="1"/>
      <c r="G944" s="2"/>
      <c r="H944" s="2"/>
      <c r="I944" s="2"/>
      <c r="J944" s="2"/>
      <c r="K944" s="2"/>
      <c r="L944" s="2"/>
      <c r="M944" s="2"/>
      <c r="N944" s="2"/>
      <c r="O944" s="2"/>
      <c r="P944" s="2"/>
      <c r="Q944" s="2"/>
      <c r="R944" s="2"/>
      <c r="S944" s="2"/>
      <c r="T944" s="2"/>
      <c r="U944" s="2"/>
    </row>
    <row r="945" spans="1:21" x14ac:dyDescent="0.55000000000000004">
      <c r="A945" s="1"/>
      <c r="B945" s="1"/>
      <c r="C945" s="1"/>
      <c r="D945" s="1"/>
      <c r="E945" s="1"/>
      <c r="F945" s="1"/>
      <c r="G945" s="2"/>
      <c r="H945" s="2"/>
      <c r="I945" s="2"/>
      <c r="J945" s="2"/>
      <c r="K945" s="2"/>
      <c r="L945" s="2"/>
      <c r="M945" s="2"/>
      <c r="N945" s="2"/>
      <c r="O945" s="2"/>
      <c r="P945" s="2"/>
      <c r="Q945" s="2"/>
      <c r="R945" s="2"/>
      <c r="S945" s="2"/>
      <c r="T945" s="2"/>
      <c r="U945" s="2"/>
    </row>
    <row r="946" spans="1:21" x14ac:dyDescent="0.55000000000000004">
      <c r="A946" s="1"/>
      <c r="B946" s="1"/>
      <c r="C946" s="1"/>
      <c r="D946" s="1"/>
      <c r="E946" s="1"/>
      <c r="F946" s="1"/>
      <c r="G946" s="2"/>
      <c r="H946" s="2"/>
      <c r="I946" s="2"/>
      <c r="J946" s="2"/>
      <c r="K946" s="2"/>
      <c r="L946" s="2"/>
      <c r="M946" s="2"/>
      <c r="N946" s="2"/>
      <c r="O946" s="2"/>
      <c r="P946" s="2"/>
      <c r="Q946" s="2"/>
      <c r="R946" s="2"/>
      <c r="S946" s="2"/>
      <c r="T946" s="2"/>
      <c r="U946" s="2"/>
    </row>
    <row r="947" spans="1:21" x14ac:dyDescent="0.55000000000000004">
      <c r="A947" s="1"/>
      <c r="B947" s="1"/>
      <c r="C947" s="1"/>
      <c r="D947" s="1"/>
      <c r="E947" s="1"/>
      <c r="F947" s="1"/>
      <c r="G947" s="2"/>
      <c r="H947" s="2"/>
      <c r="I947" s="2"/>
      <c r="J947" s="2"/>
      <c r="K947" s="2"/>
      <c r="L947" s="2"/>
      <c r="M947" s="2"/>
      <c r="N947" s="2"/>
      <c r="O947" s="2"/>
      <c r="P947" s="2"/>
      <c r="Q947" s="2"/>
      <c r="R947" s="2"/>
      <c r="S947" s="2"/>
      <c r="T947" s="2"/>
      <c r="U947" s="2"/>
    </row>
    <row r="948" spans="1:21" x14ac:dyDescent="0.55000000000000004">
      <c r="A948" s="1"/>
      <c r="B948" s="1"/>
      <c r="C948" s="1"/>
      <c r="D948" s="1"/>
      <c r="E948" s="1"/>
      <c r="F948" s="1"/>
      <c r="G948" s="2"/>
      <c r="H948" s="2"/>
      <c r="I948" s="2"/>
      <c r="J948" s="2"/>
      <c r="K948" s="2"/>
      <c r="L948" s="2"/>
      <c r="M948" s="2"/>
      <c r="N948" s="2"/>
      <c r="O948" s="2"/>
      <c r="P948" s="2"/>
      <c r="Q948" s="2"/>
      <c r="R948" s="2"/>
      <c r="S948" s="2"/>
      <c r="T948" s="2"/>
      <c r="U948" s="2"/>
    </row>
    <row r="949" spans="1:21" x14ac:dyDescent="0.55000000000000004">
      <c r="A949" s="1"/>
      <c r="B949" s="1"/>
      <c r="C949" s="1"/>
      <c r="D949" s="1"/>
      <c r="E949" s="1"/>
      <c r="F949" s="1"/>
      <c r="G949" s="2"/>
      <c r="H949" s="2"/>
      <c r="I949" s="2"/>
      <c r="J949" s="2"/>
      <c r="K949" s="2"/>
      <c r="L949" s="2"/>
      <c r="M949" s="2"/>
      <c r="N949" s="2"/>
      <c r="O949" s="2"/>
      <c r="P949" s="2"/>
      <c r="Q949" s="2"/>
      <c r="R949" s="2"/>
      <c r="S949" s="2"/>
      <c r="T949" s="2"/>
      <c r="U949" s="2"/>
    </row>
    <row r="950" spans="1:21" x14ac:dyDescent="0.55000000000000004">
      <c r="A950" s="1"/>
      <c r="B950" s="1"/>
      <c r="C950" s="1"/>
      <c r="D950" s="1"/>
      <c r="E950" s="1"/>
      <c r="F950" s="1"/>
      <c r="G950" s="2"/>
      <c r="H950" s="2"/>
      <c r="I950" s="2"/>
      <c r="J950" s="2"/>
      <c r="K950" s="2"/>
      <c r="L950" s="2"/>
      <c r="M950" s="2"/>
      <c r="N950" s="2"/>
      <c r="O950" s="2"/>
      <c r="P950" s="2"/>
      <c r="Q950" s="2"/>
      <c r="R950" s="2"/>
      <c r="S950" s="2"/>
      <c r="T950" s="2"/>
      <c r="U950" s="2"/>
    </row>
    <row r="951" spans="1:21" x14ac:dyDescent="0.55000000000000004">
      <c r="A951" s="1"/>
      <c r="B951" s="1"/>
      <c r="C951" s="1"/>
      <c r="D951" s="1"/>
      <c r="E951" s="1"/>
      <c r="F951" s="1"/>
      <c r="G951" s="2"/>
      <c r="H951" s="2"/>
      <c r="I951" s="2"/>
      <c r="J951" s="2"/>
      <c r="K951" s="2"/>
      <c r="L951" s="2"/>
      <c r="M951" s="2"/>
      <c r="N951" s="2"/>
      <c r="O951" s="2"/>
      <c r="P951" s="2"/>
      <c r="Q951" s="2"/>
      <c r="R951" s="2"/>
      <c r="S951" s="2"/>
      <c r="T951" s="2"/>
      <c r="U951" s="2"/>
    </row>
    <row r="952" spans="1:21" x14ac:dyDescent="0.55000000000000004">
      <c r="A952" s="1"/>
      <c r="B952" s="1"/>
      <c r="C952" s="1"/>
      <c r="D952" s="1"/>
      <c r="E952" s="1"/>
      <c r="F952" s="1"/>
      <c r="G952" s="2"/>
      <c r="H952" s="2"/>
      <c r="I952" s="2"/>
      <c r="J952" s="2"/>
      <c r="K952" s="2"/>
      <c r="L952" s="2"/>
      <c r="M952" s="2"/>
      <c r="N952" s="2"/>
      <c r="O952" s="2"/>
      <c r="P952" s="2"/>
      <c r="Q952" s="2"/>
      <c r="R952" s="2"/>
      <c r="S952" s="2"/>
      <c r="T952" s="2"/>
      <c r="U952" s="2"/>
    </row>
    <row r="953" spans="1:21" x14ac:dyDescent="0.55000000000000004">
      <c r="A953" s="1"/>
      <c r="B953" s="1"/>
      <c r="C953" s="1"/>
      <c r="D953" s="1"/>
      <c r="E953" s="1"/>
      <c r="F953" s="1"/>
      <c r="G953" s="2"/>
      <c r="H953" s="2"/>
      <c r="I953" s="2"/>
      <c r="J953" s="2"/>
      <c r="K953" s="2"/>
      <c r="L953" s="2"/>
      <c r="M953" s="2"/>
      <c r="N953" s="2"/>
      <c r="O953" s="2"/>
      <c r="P953" s="2"/>
      <c r="Q953" s="2"/>
      <c r="R953" s="2"/>
      <c r="S953" s="2"/>
      <c r="T953" s="2"/>
      <c r="U953" s="2"/>
    </row>
    <row r="954" spans="1:21" x14ac:dyDescent="0.55000000000000004">
      <c r="A954" s="1"/>
      <c r="B954" s="1"/>
      <c r="C954" s="1"/>
      <c r="D954" s="1"/>
      <c r="E954" s="1"/>
      <c r="F954" s="1"/>
      <c r="G954" s="2"/>
      <c r="H954" s="2"/>
      <c r="I954" s="2"/>
      <c r="J954" s="2"/>
      <c r="K954" s="2"/>
      <c r="L954" s="2"/>
      <c r="M954" s="2"/>
      <c r="N954" s="2"/>
      <c r="O954" s="2"/>
      <c r="P954" s="2"/>
      <c r="Q954" s="2"/>
      <c r="R954" s="2"/>
      <c r="S954" s="2"/>
      <c r="T954" s="2"/>
      <c r="U954" s="2"/>
    </row>
    <row r="955" spans="1:21" x14ac:dyDescent="0.55000000000000004">
      <c r="A955" s="1"/>
      <c r="B955" s="1"/>
      <c r="C955" s="1"/>
      <c r="D955" s="1"/>
      <c r="E955" s="1"/>
      <c r="F955" s="1"/>
      <c r="G955" s="2"/>
      <c r="H955" s="2"/>
      <c r="I955" s="2"/>
      <c r="J955" s="2"/>
      <c r="K955" s="2"/>
      <c r="L955" s="2"/>
      <c r="M955" s="2"/>
      <c r="N955" s="2"/>
      <c r="O955" s="2"/>
      <c r="P955" s="2"/>
      <c r="Q955" s="2"/>
      <c r="R955" s="2"/>
      <c r="S955" s="2"/>
      <c r="T955" s="2"/>
      <c r="U955" s="2"/>
    </row>
    <row r="956" spans="1:21" x14ac:dyDescent="0.55000000000000004">
      <c r="A956" s="1"/>
      <c r="B956" s="1"/>
      <c r="C956" s="1"/>
      <c r="D956" s="1"/>
      <c r="E956" s="1"/>
      <c r="F956" s="1"/>
      <c r="G956" s="2"/>
      <c r="H956" s="2"/>
      <c r="I956" s="2"/>
      <c r="J956" s="2"/>
      <c r="K956" s="2"/>
      <c r="L956" s="2"/>
      <c r="M956" s="2"/>
      <c r="N956" s="2"/>
      <c r="O956" s="2"/>
      <c r="P956" s="2"/>
      <c r="Q956" s="2"/>
      <c r="R956" s="2"/>
      <c r="S956" s="2"/>
      <c r="T956" s="2"/>
      <c r="U956" s="2"/>
    </row>
    <row r="957" spans="1:21" x14ac:dyDescent="0.55000000000000004">
      <c r="A957" s="1"/>
      <c r="B957" s="1"/>
      <c r="C957" s="1"/>
      <c r="D957" s="1"/>
      <c r="E957" s="1"/>
      <c r="F957" s="1"/>
      <c r="G957" s="2"/>
      <c r="H957" s="2"/>
      <c r="I957" s="2"/>
      <c r="J957" s="2"/>
      <c r="K957" s="2"/>
      <c r="L957" s="2"/>
      <c r="M957" s="2"/>
      <c r="N957" s="2"/>
      <c r="O957" s="2"/>
      <c r="P957" s="2"/>
      <c r="Q957" s="2"/>
      <c r="R957" s="2"/>
      <c r="S957" s="2"/>
      <c r="T957" s="2"/>
      <c r="U957" s="2"/>
    </row>
    <row r="958" spans="1:21" x14ac:dyDescent="0.55000000000000004">
      <c r="A958" s="1"/>
      <c r="B958" s="1"/>
      <c r="C958" s="1"/>
      <c r="D958" s="1"/>
      <c r="E958" s="1"/>
      <c r="F958" s="1"/>
      <c r="G958" s="2"/>
      <c r="H958" s="2"/>
      <c r="I958" s="2"/>
      <c r="J958" s="2"/>
      <c r="K958" s="2"/>
      <c r="L958" s="2"/>
      <c r="M958" s="2"/>
      <c r="N958" s="2"/>
      <c r="O958" s="2"/>
      <c r="P958" s="2"/>
      <c r="Q958" s="2"/>
      <c r="R958" s="2"/>
      <c r="S958" s="2"/>
      <c r="T958" s="2"/>
      <c r="U958" s="2"/>
    </row>
    <row r="959" spans="1:21" x14ac:dyDescent="0.55000000000000004">
      <c r="A959" s="1"/>
      <c r="B959" s="1"/>
      <c r="C959" s="1"/>
      <c r="D959" s="1"/>
      <c r="E959" s="1"/>
      <c r="F959" s="1"/>
      <c r="G959" s="2"/>
      <c r="H959" s="2"/>
      <c r="I959" s="2"/>
      <c r="J959" s="2"/>
      <c r="K959" s="2"/>
      <c r="L959" s="2"/>
      <c r="M959" s="2"/>
      <c r="N959" s="2"/>
      <c r="O959" s="2"/>
      <c r="P959" s="2"/>
      <c r="Q959" s="2"/>
      <c r="R959" s="2"/>
      <c r="S959" s="2"/>
      <c r="T959" s="2"/>
      <c r="U959" s="2"/>
    </row>
    <row r="960" spans="1:21" x14ac:dyDescent="0.55000000000000004">
      <c r="A960" s="1"/>
      <c r="B960" s="1"/>
      <c r="C960" s="1"/>
      <c r="D960" s="1"/>
      <c r="E960" s="1"/>
      <c r="F960" s="1"/>
      <c r="G960" s="2"/>
      <c r="H960" s="2"/>
      <c r="I960" s="2"/>
      <c r="J960" s="2"/>
      <c r="K960" s="2"/>
      <c r="L960" s="2"/>
      <c r="M960" s="2"/>
      <c r="N960" s="2"/>
      <c r="O960" s="2"/>
      <c r="P960" s="2"/>
      <c r="Q960" s="2"/>
      <c r="R960" s="2"/>
      <c r="S960" s="2"/>
      <c r="T960" s="2"/>
      <c r="U960" s="2"/>
    </row>
    <row r="961" spans="1:21" x14ac:dyDescent="0.55000000000000004">
      <c r="A961" s="1"/>
      <c r="B961" s="1"/>
      <c r="C961" s="1"/>
      <c r="D961" s="1"/>
      <c r="E961" s="1"/>
      <c r="F961" s="1"/>
      <c r="G961" s="2"/>
      <c r="H961" s="2"/>
      <c r="I961" s="2"/>
      <c r="J961" s="2"/>
      <c r="K961" s="2"/>
      <c r="L961" s="2"/>
      <c r="M961" s="2"/>
      <c r="N961" s="2"/>
      <c r="O961" s="2"/>
      <c r="P961" s="2"/>
      <c r="Q961" s="2"/>
      <c r="R961" s="2"/>
      <c r="S961" s="2"/>
      <c r="T961" s="2"/>
      <c r="U961" s="2"/>
    </row>
    <row r="962" spans="1:21" x14ac:dyDescent="0.55000000000000004">
      <c r="A962" s="1"/>
      <c r="B962" s="1"/>
      <c r="C962" s="1"/>
      <c r="D962" s="1"/>
      <c r="E962" s="1"/>
      <c r="F962" s="1"/>
      <c r="G962" s="2"/>
      <c r="H962" s="2"/>
      <c r="I962" s="2"/>
      <c r="J962" s="2"/>
      <c r="K962" s="2"/>
      <c r="L962" s="2"/>
      <c r="M962" s="2"/>
      <c r="N962" s="2"/>
      <c r="O962" s="2"/>
      <c r="P962" s="2"/>
      <c r="Q962" s="2"/>
      <c r="R962" s="2"/>
      <c r="S962" s="2"/>
      <c r="T962" s="2"/>
      <c r="U962" s="2"/>
    </row>
    <row r="963" spans="1:21" x14ac:dyDescent="0.55000000000000004">
      <c r="A963" s="1"/>
      <c r="B963" s="1"/>
      <c r="C963" s="1"/>
      <c r="D963" s="1"/>
      <c r="E963" s="1"/>
      <c r="F963" s="1"/>
      <c r="G963" s="2"/>
      <c r="H963" s="2"/>
      <c r="I963" s="2"/>
      <c r="J963" s="2"/>
      <c r="K963" s="2"/>
      <c r="L963" s="2"/>
      <c r="M963" s="2"/>
      <c r="N963" s="2"/>
      <c r="O963" s="2"/>
      <c r="P963" s="2"/>
      <c r="Q963" s="2"/>
      <c r="R963" s="2"/>
      <c r="S963" s="2"/>
      <c r="T963" s="2"/>
      <c r="U963" s="2"/>
    </row>
    <row r="964" spans="1:21" x14ac:dyDescent="0.55000000000000004">
      <c r="A964" s="1"/>
      <c r="B964" s="1"/>
      <c r="C964" s="1"/>
      <c r="D964" s="1"/>
      <c r="E964" s="1"/>
      <c r="F964" s="1"/>
      <c r="G964" s="2"/>
      <c r="H964" s="2"/>
      <c r="I964" s="2"/>
      <c r="J964" s="2"/>
      <c r="K964" s="2"/>
      <c r="L964" s="2"/>
      <c r="M964" s="2"/>
      <c r="N964" s="2"/>
      <c r="O964" s="2"/>
      <c r="P964" s="2"/>
      <c r="Q964" s="2"/>
      <c r="R964" s="2"/>
      <c r="S964" s="2"/>
      <c r="T964" s="2"/>
      <c r="U964" s="2"/>
    </row>
    <row r="965" spans="1:21" x14ac:dyDescent="0.55000000000000004">
      <c r="A965" s="1"/>
      <c r="B965" s="1"/>
      <c r="C965" s="1"/>
      <c r="D965" s="1"/>
      <c r="E965" s="1"/>
      <c r="F965" s="1"/>
      <c r="G965" s="2"/>
      <c r="H965" s="2"/>
      <c r="I965" s="2"/>
      <c r="J965" s="2"/>
      <c r="K965" s="2"/>
      <c r="L965" s="2"/>
      <c r="M965" s="2"/>
      <c r="N965" s="2"/>
      <c r="O965" s="2"/>
      <c r="P965" s="2"/>
      <c r="Q965" s="2"/>
      <c r="R965" s="2"/>
      <c r="S965" s="2"/>
      <c r="T965" s="2"/>
      <c r="U965" s="2"/>
    </row>
    <row r="966" spans="1:21" x14ac:dyDescent="0.55000000000000004">
      <c r="A966" s="1"/>
      <c r="B966" s="1"/>
      <c r="C966" s="1"/>
      <c r="D966" s="1"/>
      <c r="E966" s="1"/>
      <c r="F966" s="1"/>
      <c r="G966" s="2"/>
      <c r="H966" s="2"/>
      <c r="I966" s="2"/>
      <c r="J966" s="2"/>
      <c r="K966" s="2"/>
      <c r="L966" s="2"/>
      <c r="M966" s="2"/>
      <c r="N966" s="2"/>
      <c r="O966" s="2"/>
      <c r="P966" s="2"/>
      <c r="Q966" s="2"/>
      <c r="R966" s="2"/>
      <c r="S966" s="2"/>
      <c r="T966" s="2"/>
      <c r="U966" s="2"/>
    </row>
    <row r="967" spans="1:21" x14ac:dyDescent="0.55000000000000004">
      <c r="A967" s="1"/>
      <c r="B967" s="1"/>
      <c r="C967" s="1"/>
      <c r="D967" s="1"/>
      <c r="E967" s="1"/>
      <c r="F967" s="1"/>
      <c r="G967" s="2"/>
      <c r="H967" s="2"/>
      <c r="I967" s="2"/>
      <c r="J967" s="2"/>
      <c r="K967" s="2"/>
      <c r="L967" s="2"/>
      <c r="M967" s="2"/>
      <c r="N967" s="2"/>
      <c r="O967" s="2"/>
      <c r="P967" s="2"/>
      <c r="Q967" s="2"/>
      <c r="R967" s="2"/>
      <c r="S967" s="2"/>
      <c r="T967" s="2"/>
      <c r="U967" s="2"/>
    </row>
    <row r="968" spans="1:21" x14ac:dyDescent="0.55000000000000004">
      <c r="A968" s="1"/>
      <c r="B968" s="1"/>
      <c r="C968" s="1"/>
      <c r="D968" s="1"/>
      <c r="E968" s="1"/>
      <c r="F968" s="1"/>
      <c r="G968" s="2"/>
      <c r="H968" s="2"/>
      <c r="I968" s="2"/>
      <c r="J968" s="2"/>
      <c r="K968" s="2"/>
      <c r="L968" s="2"/>
      <c r="M968" s="2"/>
      <c r="N968" s="2"/>
      <c r="O968" s="2"/>
      <c r="P968" s="2"/>
      <c r="Q968" s="2"/>
      <c r="R968" s="2"/>
      <c r="S968" s="2"/>
      <c r="T968" s="2"/>
      <c r="U968" s="2"/>
    </row>
    <row r="969" spans="1:21" x14ac:dyDescent="0.55000000000000004">
      <c r="A969" s="1"/>
      <c r="B969" s="1"/>
      <c r="C969" s="1"/>
      <c r="D969" s="1"/>
      <c r="E969" s="1"/>
      <c r="F969" s="1"/>
      <c r="G969" s="2"/>
      <c r="H969" s="2"/>
      <c r="I969" s="2"/>
      <c r="J969" s="2"/>
      <c r="K969" s="2"/>
      <c r="L969" s="2"/>
      <c r="M969" s="2"/>
      <c r="N969" s="2"/>
      <c r="O969" s="2"/>
      <c r="P969" s="2"/>
      <c r="Q969" s="2"/>
      <c r="R969" s="2"/>
      <c r="S969" s="2"/>
      <c r="T969" s="2"/>
      <c r="U969" s="2"/>
    </row>
    <row r="970" spans="1:21" x14ac:dyDescent="0.55000000000000004">
      <c r="A970" s="1"/>
      <c r="B970" s="1"/>
      <c r="C970" s="1"/>
      <c r="D970" s="1"/>
      <c r="E970" s="1"/>
      <c r="F970" s="1"/>
      <c r="G970" s="2"/>
      <c r="H970" s="2"/>
      <c r="I970" s="2"/>
      <c r="J970" s="2"/>
      <c r="K970" s="2"/>
      <c r="L970" s="2"/>
      <c r="M970" s="2"/>
      <c r="N970" s="2"/>
      <c r="O970" s="2"/>
      <c r="P970" s="2"/>
      <c r="Q970" s="2"/>
      <c r="R970" s="2"/>
      <c r="S970" s="2"/>
      <c r="T970" s="2"/>
      <c r="U970" s="2"/>
    </row>
    <row r="971" spans="1:21" x14ac:dyDescent="0.55000000000000004">
      <c r="A971" s="1"/>
      <c r="B971" s="1"/>
      <c r="C971" s="1"/>
      <c r="D971" s="1"/>
      <c r="E971" s="1"/>
      <c r="F971" s="1"/>
      <c r="G971" s="2"/>
      <c r="H971" s="2"/>
      <c r="I971" s="2"/>
      <c r="J971" s="2"/>
      <c r="K971" s="2"/>
      <c r="L971" s="2"/>
      <c r="M971" s="2"/>
      <c r="N971" s="2"/>
      <c r="O971" s="2"/>
      <c r="P971" s="2"/>
      <c r="Q971" s="2"/>
      <c r="R971" s="2"/>
      <c r="S971" s="2"/>
      <c r="T971" s="2"/>
      <c r="U971" s="2"/>
    </row>
    <row r="972" spans="1:21" x14ac:dyDescent="0.55000000000000004">
      <c r="A972" s="1"/>
      <c r="B972" s="1"/>
      <c r="C972" s="1"/>
      <c r="D972" s="1"/>
      <c r="E972" s="1"/>
      <c r="F972" s="1"/>
      <c r="G972" s="2"/>
      <c r="H972" s="2"/>
      <c r="I972" s="2"/>
      <c r="J972" s="2"/>
      <c r="K972" s="2"/>
      <c r="L972" s="2"/>
      <c r="M972" s="2"/>
      <c r="N972" s="2"/>
      <c r="O972" s="2"/>
      <c r="P972" s="2"/>
      <c r="Q972" s="2"/>
      <c r="R972" s="2"/>
      <c r="S972" s="2"/>
      <c r="T972" s="2"/>
      <c r="U972" s="2"/>
    </row>
    <row r="973" spans="1:21" x14ac:dyDescent="0.55000000000000004">
      <c r="A973" s="1"/>
      <c r="B973" s="1"/>
      <c r="C973" s="1"/>
      <c r="D973" s="1"/>
      <c r="E973" s="1"/>
      <c r="F973" s="1"/>
      <c r="G973" s="2"/>
      <c r="H973" s="2"/>
      <c r="I973" s="2"/>
      <c r="J973" s="2"/>
      <c r="K973" s="2"/>
      <c r="L973" s="2"/>
      <c r="M973" s="2"/>
      <c r="N973" s="2"/>
      <c r="O973" s="2"/>
      <c r="P973" s="2"/>
      <c r="Q973" s="2"/>
      <c r="R973" s="2"/>
      <c r="S973" s="2"/>
      <c r="T973" s="2"/>
      <c r="U973" s="2"/>
    </row>
    <row r="974" spans="1:21" x14ac:dyDescent="0.55000000000000004">
      <c r="A974" s="1"/>
      <c r="B974" s="1"/>
      <c r="C974" s="1"/>
      <c r="D974" s="1"/>
      <c r="E974" s="1"/>
      <c r="F974" s="1"/>
      <c r="G974" s="2"/>
      <c r="H974" s="2"/>
      <c r="I974" s="2"/>
      <c r="J974" s="2"/>
      <c r="K974" s="2"/>
      <c r="L974" s="2"/>
      <c r="M974" s="2"/>
      <c r="N974" s="2"/>
      <c r="O974" s="2"/>
      <c r="P974" s="2"/>
      <c r="Q974" s="2"/>
      <c r="R974" s="2"/>
      <c r="S974" s="2"/>
      <c r="T974" s="2"/>
      <c r="U974" s="2"/>
    </row>
    <row r="975" spans="1:21" x14ac:dyDescent="0.55000000000000004">
      <c r="A975" s="1"/>
      <c r="B975" s="1"/>
      <c r="C975" s="1"/>
      <c r="D975" s="1"/>
      <c r="E975" s="1"/>
      <c r="F975" s="1"/>
      <c r="G975" s="2"/>
      <c r="H975" s="2"/>
      <c r="I975" s="2"/>
      <c r="J975" s="2"/>
      <c r="K975" s="2"/>
      <c r="L975" s="2"/>
      <c r="M975" s="2"/>
      <c r="N975" s="2"/>
      <c r="O975" s="2"/>
      <c r="P975" s="2"/>
      <c r="Q975" s="2"/>
      <c r="R975" s="2"/>
      <c r="S975" s="2"/>
      <c r="T975" s="2"/>
      <c r="U975" s="2"/>
    </row>
    <row r="976" spans="1:21" x14ac:dyDescent="0.55000000000000004">
      <c r="A976" s="1"/>
      <c r="B976" s="1"/>
      <c r="C976" s="1"/>
      <c r="D976" s="1"/>
      <c r="E976" s="1"/>
      <c r="F976" s="1"/>
      <c r="G976" s="2"/>
      <c r="H976" s="2"/>
      <c r="I976" s="2"/>
      <c r="J976" s="2"/>
      <c r="K976" s="2"/>
      <c r="L976" s="2"/>
      <c r="M976" s="2"/>
      <c r="N976" s="2"/>
      <c r="O976" s="2"/>
      <c r="P976" s="2"/>
      <c r="Q976" s="2"/>
      <c r="R976" s="2"/>
      <c r="S976" s="2"/>
      <c r="T976" s="2"/>
      <c r="U976" s="2"/>
    </row>
    <row r="977" spans="1:21" x14ac:dyDescent="0.55000000000000004">
      <c r="A977" s="1"/>
      <c r="B977" s="1"/>
      <c r="C977" s="1"/>
      <c r="D977" s="1"/>
      <c r="E977" s="1"/>
      <c r="F977" s="1"/>
      <c r="G977" s="2"/>
      <c r="H977" s="2"/>
      <c r="I977" s="2"/>
      <c r="J977" s="2"/>
      <c r="K977" s="2"/>
      <c r="L977" s="2"/>
      <c r="M977" s="2"/>
      <c r="N977" s="2"/>
      <c r="O977" s="2"/>
      <c r="P977" s="2"/>
      <c r="Q977" s="2"/>
      <c r="R977" s="2"/>
      <c r="S977" s="2"/>
      <c r="T977" s="2"/>
      <c r="U977" s="2"/>
    </row>
    <row r="978" spans="1:21" x14ac:dyDescent="0.55000000000000004">
      <c r="A978" s="1"/>
      <c r="B978" s="1"/>
      <c r="C978" s="1"/>
      <c r="D978" s="1"/>
      <c r="E978" s="1"/>
      <c r="F978" s="1"/>
      <c r="G978" s="2"/>
      <c r="H978" s="2"/>
      <c r="I978" s="2"/>
      <c r="J978" s="2"/>
      <c r="K978" s="2"/>
      <c r="L978" s="2"/>
      <c r="M978" s="2"/>
      <c r="N978" s="2"/>
      <c r="O978" s="2"/>
      <c r="P978" s="2"/>
      <c r="Q978" s="2"/>
      <c r="R978" s="2"/>
      <c r="S978" s="2"/>
      <c r="T978" s="2"/>
      <c r="U978" s="2"/>
    </row>
    <row r="979" spans="1:21" x14ac:dyDescent="0.55000000000000004">
      <c r="A979" s="1"/>
      <c r="B979" s="1"/>
      <c r="C979" s="1"/>
      <c r="D979" s="1"/>
      <c r="E979" s="1"/>
      <c r="F979" s="1"/>
      <c r="G979" s="2"/>
      <c r="H979" s="2"/>
      <c r="I979" s="2"/>
      <c r="J979" s="2"/>
      <c r="K979" s="2"/>
      <c r="L979" s="2"/>
      <c r="M979" s="2"/>
      <c r="N979" s="2"/>
      <c r="O979" s="2"/>
      <c r="P979" s="2"/>
      <c r="Q979" s="2"/>
      <c r="R979" s="2"/>
      <c r="S979" s="2"/>
      <c r="T979" s="2"/>
      <c r="U979" s="2"/>
    </row>
    <row r="980" spans="1:21" x14ac:dyDescent="0.55000000000000004">
      <c r="A980" s="1"/>
      <c r="B980" s="1"/>
      <c r="C980" s="1"/>
      <c r="D980" s="1"/>
      <c r="E980" s="1"/>
      <c r="F980" s="1"/>
      <c r="G980" s="2"/>
      <c r="H980" s="2"/>
      <c r="I980" s="2"/>
      <c r="J980" s="2"/>
      <c r="K980" s="2"/>
      <c r="L980" s="2"/>
      <c r="M980" s="2"/>
      <c r="N980" s="2"/>
      <c r="O980" s="2"/>
      <c r="P980" s="2"/>
      <c r="Q980" s="2"/>
      <c r="R980" s="2"/>
      <c r="S980" s="2"/>
      <c r="T980" s="2"/>
      <c r="U980" s="2"/>
    </row>
    <row r="981" spans="1:21" x14ac:dyDescent="0.55000000000000004">
      <c r="A981" s="1"/>
      <c r="B981" s="1"/>
      <c r="C981" s="1"/>
      <c r="D981" s="1"/>
      <c r="E981" s="1"/>
      <c r="F981" s="1"/>
      <c r="G981" s="2"/>
      <c r="H981" s="2"/>
      <c r="I981" s="2"/>
      <c r="J981" s="2"/>
      <c r="K981" s="2"/>
      <c r="L981" s="2"/>
      <c r="M981" s="2"/>
      <c r="N981" s="2"/>
      <c r="O981" s="2"/>
      <c r="P981" s="2"/>
      <c r="Q981" s="2"/>
      <c r="R981" s="2"/>
      <c r="S981" s="2"/>
      <c r="T981" s="2"/>
      <c r="U981" s="2"/>
    </row>
    <row r="982" spans="1:21" x14ac:dyDescent="0.55000000000000004">
      <c r="A982" s="1"/>
      <c r="B982" s="1"/>
      <c r="C982" s="1"/>
      <c r="D982" s="1"/>
      <c r="E982" s="1"/>
      <c r="F982" s="1"/>
      <c r="G982" s="2"/>
      <c r="H982" s="2"/>
      <c r="I982" s="2"/>
      <c r="J982" s="2"/>
      <c r="K982" s="2"/>
      <c r="L982" s="2"/>
      <c r="M982" s="2"/>
      <c r="N982" s="2"/>
      <c r="O982" s="2"/>
      <c r="P982" s="2"/>
      <c r="Q982" s="2"/>
      <c r="R982" s="2"/>
      <c r="S982" s="2"/>
      <c r="T982" s="2"/>
      <c r="U982" s="2"/>
    </row>
    <row r="983" spans="1:21" x14ac:dyDescent="0.55000000000000004">
      <c r="A983" s="1"/>
      <c r="B983" s="1"/>
      <c r="C983" s="1"/>
      <c r="D983" s="1"/>
      <c r="E983" s="1"/>
      <c r="F983" s="1"/>
      <c r="G983" s="2"/>
      <c r="H983" s="2"/>
      <c r="I983" s="2"/>
      <c r="J983" s="2"/>
      <c r="K983" s="2"/>
      <c r="L983" s="2"/>
      <c r="M983" s="2"/>
      <c r="N983" s="2"/>
      <c r="O983" s="2"/>
      <c r="P983" s="2"/>
      <c r="Q983" s="2"/>
      <c r="R983" s="2"/>
      <c r="S983" s="2"/>
      <c r="T983" s="2"/>
      <c r="U983" s="2"/>
    </row>
    <row r="984" spans="1:21" x14ac:dyDescent="0.55000000000000004">
      <c r="A984" s="1"/>
      <c r="B984" s="1"/>
      <c r="C984" s="1"/>
      <c r="D984" s="1"/>
      <c r="E984" s="1"/>
      <c r="F984" s="1"/>
      <c r="G984" s="2"/>
      <c r="H984" s="2"/>
      <c r="I984" s="2"/>
      <c r="J984" s="2"/>
      <c r="K984" s="2"/>
      <c r="L984" s="2"/>
      <c r="M984" s="2"/>
      <c r="N984" s="2"/>
      <c r="O984" s="2"/>
      <c r="P984" s="2"/>
      <c r="Q984" s="2"/>
      <c r="R984" s="2"/>
      <c r="S984" s="2"/>
      <c r="T984" s="2"/>
      <c r="U984" s="2"/>
    </row>
    <row r="985" spans="1:21" x14ac:dyDescent="0.55000000000000004">
      <c r="A985" s="1"/>
      <c r="B985" s="1"/>
      <c r="C985" s="1"/>
      <c r="D985" s="1"/>
      <c r="E985" s="1"/>
      <c r="F985" s="1"/>
      <c r="G985" s="2"/>
      <c r="H985" s="2"/>
      <c r="I985" s="2"/>
      <c r="J985" s="2"/>
      <c r="K985" s="2"/>
      <c r="L985" s="2"/>
      <c r="M985" s="2"/>
      <c r="N985" s="2"/>
      <c r="O985" s="2"/>
      <c r="P985" s="2"/>
      <c r="Q985" s="2"/>
      <c r="R985" s="2"/>
      <c r="S985" s="2"/>
      <c r="T985" s="2"/>
      <c r="U985" s="2"/>
    </row>
    <row r="986" spans="1:21" x14ac:dyDescent="0.55000000000000004">
      <c r="A986" s="1"/>
      <c r="B986" s="1"/>
      <c r="C986" s="1"/>
      <c r="D986" s="1"/>
      <c r="E986" s="1"/>
      <c r="F986" s="1"/>
      <c r="G986" s="2"/>
      <c r="H986" s="2"/>
      <c r="I986" s="2"/>
      <c r="J986" s="2"/>
      <c r="K986" s="2"/>
      <c r="L986" s="2"/>
      <c r="M986" s="2"/>
      <c r="N986" s="2"/>
      <c r="O986" s="2"/>
      <c r="P986" s="2"/>
      <c r="Q986" s="2"/>
      <c r="R986" s="2"/>
      <c r="S986" s="2"/>
      <c r="T986" s="2"/>
      <c r="U986" s="2"/>
    </row>
    <row r="987" spans="1:21" x14ac:dyDescent="0.55000000000000004">
      <c r="A987" s="1"/>
      <c r="B987" s="1"/>
      <c r="C987" s="1"/>
      <c r="D987" s="1"/>
      <c r="E987" s="1"/>
      <c r="F987" s="1"/>
      <c r="G987" s="2"/>
      <c r="H987" s="2"/>
      <c r="I987" s="2"/>
      <c r="J987" s="2"/>
      <c r="K987" s="2"/>
      <c r="L987" s="2"/>
      <c r="M987" s="2"/>
      <c r="N987" s="2"/>
      <c r="O987" s="2"/>
      <c r="P987" s="2"/>
      <c r="Q987" s="2"/>
      <c r="R987" s="2"/>
      <c r="S987" s="2"/>
      <c r="T987" s="2"/>
      <c r="U987" s="2"/>
    </row>
    <row r="988" spans="1:21" x14ac:dyDescent="0.55000000000000004">
      <c r="A988" s="1"/>
      <c r="B988" s="1"/>
      <c r="C988" s="1"/>
      <c r="D988" s="1"/>
      <c r="E988" s="1"/>
      <c r="F988" s="1"/>
      <c r="G988" s="2"/>
      <c r="H988" s="2"/>
      <c r="I988" s="2"/>
      <c r="J988" s="2"/>
      <c r="K988" s="2"/>
      <c r="L988" s="2"/>
      <c r="M988" s="2"/>
      <c r="N988" s="2"/>
      <c r="O988" s="2"/>
      <c r="P988" s="2"/>
      <c r="Q988" s="2"/>
      <c r="R988" s="2"/>
      <c r="S988" s="2"/>
      <c r="T988" s="2"/>
      <c r="U988" s="2"/>
    </row>
    <row r="989" spans="1:21" x14ac:dyDescent="0.55000000000000004">
      <c r="A989" s="1"/>
      <c r="B989" s="1"/>
      <c r="C989" s="1"/>
      <c r="D989" s="1"/>
      <c r="E989" s="1"/>
      <c r="F989" s="1"/>
      <c r="G989" s="2"/>
      <c r="H989" s="2"/>
      <c r="I989" s="2"/>
      <c r="J989" s="2"/>
      <c r="K989" s="2"/>
      <c r="L989" s="2"/>
      <c r="M989" s="2"/>
      <c r="N989" s="2"/>
      <c r="O989" s="2"/>
      <c r="P989" s="2"/>
      <c r="Q989" s="2"/>
      <c r="R989" s="2"/>
      <c r="S989" s="2"/>
      <c r="T989" s="2"/>
      <c r="U989" s="2"/>
    </row>
    <row r="990" spans="1:21" x14ac:dyDescent="0.55000000000000004">
      <c r="A990" s="1"/>
      <c r="B990" s="1"/>
      <c r="C990" s="1"/>
      <c r="D990" s="1"/>
      <c r="E990" s="1"/>
      <c r="F990" s="1"/>
      <c r="G990" s="2"/>
      <c r="H990" s="2"/>
      <c r="I990" s="2"/>
      <c r="J990" s="2"/>
      <c r="K990" s="2"/>
      <c r="L990" s="2"/>
      <c r="M990" s="2"/>
      <c r="N990" s="2"/>
      <c r="O990" s="2"/>
      <c r="P990" s="2"/>
      <c r="Q990" s="2"/>
      <c r="R990" s="2"/>
      <c r="S990" s="2"/>
      <c r="T990" s="2"/>
      <c r="U990" s="2"/>
    </row>
    <row r="991" spans="1:21" x14ac:dyDescent="0.55000000000000004">
      <c r="A991" s="1"/>
      <c r="B991" s="1"/>
      <c r="C991" s="1"/>
      <c r="D991" s="1"/>
      <c r="E991" s="1"/>
      <c r="F991" s="1"/>
      <c r="G991" s="2"/>
      <c r="H991" s="2"/>
      <c r="I991" s="2"/>
      <c r="J991" s="2"/>
      <c r="K991" s="2"/>
      <c r="L991" s="2"/>
      <c r="M991" s="2"/>
      <c r="N991" s="2"/>
      <c r="O991" s="2"/>
      <c r="P991" s="2"/>
      <c r="Q991" s="2"/>
      <c r="R991" s="2"/>
      <c r="S991" s="2"/>
      <c r="T991" s="2"/>
      <c r="U991" s="2"/>
    </row>
    <row r="992" spans="1:21" x14ac:dyDescent="0.55000000000000004">
      <c r="A992" s="1"/>
      <c r="B992" s="1"/>
      <c r="C992" s="1"/>
      <c r="D992" s="1"/>
      <c r="E992" s="1"/>
      <c r="F992" s="1"/>
      <c r="G992" s="2"/>
      <c r="H992" s="2"/>
      <c r="I992" s="2"/>
      <c r="J992" s="2"/>
      <c r="K992" s="2"/>
      <c r="L992" s="2"/>
      <c r="M992" s="2"/>
      <c r="N992" s="2"/>
      <c r="O992" s="2"/>
      <c r="P992" s="2"/>
      <c r="Q992" s="2"/>
      <c r="R992" s="2"/>
      <c r="S992" s="2"/>
      <c r="T992" s="2"/>
      <c r="U992" s="2"/>
    </row>
    <row r="993" spans="1:21" x14ac:dyDescent="0.55000000000000004">
      <c r="A993" s="1"/>
      <c r="B993" s="1"/>
      <c r="C993" s="1"/>
      <c r="D993" s="1"/>
      <c r="E993" s="1"/>
      <c r="F993" s="1"/>
      <c r="G993" s="2"/>
      <c r="H993" s="2"/>
      <c r="I993" s="2"/>
      <c r="J993" s="2"/>
      <c r="K993" s="2"/>
      <c r="L993" s="2"/>
      <c r="M993" s="2"/>
      <c r="N993" s="2"/>
      <c r="O993" s="2"/>
      <c r="P993" s="2"/>
      <c r="Q993" s="2"/>
      <c r="R993" s="2"/>
      <c r="S993" s="2"/>
      <c r="T993" s="2"/>
      <c r="U993" s="2"/>
    </row>
    <row r="994" spans="1:21" x14ac:dyDescent="0.55000000000000004">
      <c r="A994" s="1"/>
      <c r="B994" s="1"/>
      <c r="C994" s="1"/>
      <c r="D994" s="1"/>
      <c r="E994" s="1"/>
      <c r="F994" s="1"/>
      <c r="G994" s="2"/>
      <c r="H994" s="2"/>
      <c r="I994" s="2"/>
      <c r="J994" s="2"/>
      <c r="K994" s="2"/>
      <c r="L994" s="2"/>
      <c r="M994" s="2"/>
      <c r="N994" s="2"/>
      <c r="O994" s="2"/>
      <c r="P994" s="2"/>
      <c r="Q994" s="2"/>
      <c r="R994" s="2"/>
      <c r="S994" s="2"/>
      <c r="T994" s="2"/>
      <c r="U994" s="2"/>
    </row>
    <row r="995" spans="1:21" x14ac:dyDescent="0.55000000000000004">
      <c r="A995" s="1"/>
      <c r="B995" s="1"/>
      <c r="C995" s="1"/>
      <c r="D995" s="1"/>
      <c r="E995" s="1"/>
      <c r="F995" s="1"/>
      <c r="G995" s="2"/>
      <c r="H995" s="2"/>
      <c r="I995" s="2"/>
      <c r="J995" s="2"/>
      <c r="K995" s="2"/>
      <c r="L995" s="2"/>
      <c r="M995" s="2"/>
      <c r="N995" s="2"/>
      <c r="O995" s="2"/>
      <c r="P995" s="2"/>
      <c r="Q995" s="2"/>
      <c r="R995" s="2"/>
      <c r="S995" s="2"/>
      <c r="T995" s="2"/>
      <c r="U995" s="2"/>
    </row>
    <row r="996" spans="1:21" x14ac:dyDescent="0.55000000000000004">
      <c r="A996" s="1"/>
      <c r="B996" s="1"/>
      <c r="C996" s="1"/>
      <c r="D996" s="1"/>
      <c r="E996" s="1"/>
      <c r="F996" s="1"/>
      <c r="G996" s="2"/>
      <c r="H996" s="2"/>
      <c r="I996" s="2"/>
      <c r="J996" s="2"/>
      <c r="K996" s="2"/>
      <c r="L996" s="2"/>
      <c r="M996" s="2"/>
      <c r="N996" s="2"/>
      <c r="O996" s="2"/>
      <c r="P996" s="2"/>
      <c r="Q996" s="2"/>
      <c r="R996" s="2"/>
      <c r="S996" s="2"/>
      <c r="T996" s="2"/>
      <c r="U996" s="2"/>
    </row>
    <row r="997" spans="1:21" x14ac:dyDescent="0.55000000000000004">
      <c r="A997" s="1"/>
      <c r="B997" s="1"/>
      <c r="C997" s="1"/>
      <c r="D997" s="1"/>
      <c r="E997" s="1"/>
      <c r="F997" s="1"/>
      <c r="G997" s="2"/>
      <c r="H997" s="2"/>
      <c r="I997" s="2"/>
      <c r="J997" s="2"/>
      <c r="K997" s="2"/>
      <c r="L997" s="2"/>
      <c r="M997" s="2"/>
      <c r="N997" s="2"/>
      <c r="O997" s="2"/>
      <c r="P997" s="2"/>
      <c r="Q997" s="2"/>
      <c r="R997" s="2"/>
      <c r="S997" s="2"/>
      <c r="T997" s="2"/>
      <c r="U997" s="2"/>
    </row>
    <row r="998" spans="1:21" x14ac:dyDescent="0.55000000000000004">
      <c r="A998" s="1"/>
      <c r="B998" s="1"/>
      <c r="C998" s="1"/>
      <c r="D998" s="1"/>
      <c r="E998" s="1"/>
      <c r="F998" s="1"/>
      <c r="G998" s="2"/>
      <c r="H998" s="2"/>
      <c r="I998" s="2"/>
      <c r="J998" s="2"/>
      <c r="K998" s="2"/>
      <c r="L998" s="2"/>
      <c r="M998" s="2"/>
      <c r="N998" s="2"/>
      <c r="O998" s="2"/>
      <c r="P998" s="2"/>
      <c r="Q998" s="2"/>
      <c r="R998" s="2"/>
      <c r="S998" s="2"/>
      <c r="T998" s="2"/>
      <c r="U998" s="2"/>
    </row>
    <row r="999" spans="1:21" x14ac:dyDescent="0.55000000000000004">
      <c r="A999" s="1"/>
      <c r="B999" s="1"/>
      <c r="C999" s="1"/>
      <c r="D999" s="1"/>
      <c r="E999" s="1"/>
      <c r="F999" s="1"/>
      <c r="G999" s="2"/>
      <c r="H999" s="2"/>
      <c r="I999" s="2"/>
      <c r="J999" s="2"/>
      <c r="K999" s="2"/>
      <c r="L999" s="2"/>
      <c r="M999" s="2"/>
      <c r="N999" s="2"/>
      <c r="O999" s="2"/>
      <c r="P999" s="2"/>
      <c r="Q999" s="2"/>
      <c r="R999" s="2"/>
      <c r="S999" s="2"/>
      <c r="T999" s="2"/>
      <c r="U999" s="2"/>
    </row>
    <row r="1000" spans="1:21" x14ac:dyDescent="0.55000000000000004">
      <c r="A1000" s="1"/>
      <c r="B1000" s="1"/>
      <c r="C1000" s="1"/>
      <c r="D1000" s="1"/>
      <c r="E1000" s="1"/>
      <c r="F1000" s="1"/>
      <c r="G1000" s="2"/>
      <c r="H1000" s="2"/>
      <c r="I1000" s="2"/>
      <c r="J1000" s="2"/>
      <c r="K1000" s="2"/>
      <c r="L1000" s="2"/>
      <c r="M1000" s="2"/>
      <c r="N1000" s="2"/>
      <c r="O1000" s="2"/>
      <c r="P1000" s="2"/>
      <c r="Q1000" s="2"/>
      <c r="R1000" s="2"/>
      <c r="S1000" s="2"/>
      <c r="T1000" s="2"/>
      <c r="U1000" s="2"/>
    </row>
    <row r="1001" spans="1:21" x14ac:dyDescent="0.55000000000000004">
      <c r="A1001" s="1"/>
      <c r="B1001" s="1"/>
      <c r="C1001" s="1"/>
      <c r="D1001" s="1"/>
      <c r="E1001" s="1"/>
      <c r="F1001" s="1"/>
      <c r="G1001" s="2"/>
      <c r="H1001" s="2"/>
      <c r="I1001" s="2"/>
      <c r="J1001" s="2"/>
      <c r="K1001" s="2"/>
      <c r="L1001" s="2"/>
      <c r="M1001" s="2"/>
      <c r="N1001" s="2"/>
      <c r="O1001" s="2"/>
      <c r="P1001" s="2"/>
      <c r="Q1001" s="2"/>
      <c r="R1001" s="2"/>
      <c r="S1001" s="2"/>
      <c r="T1001" s="2"/>
      <c r="U1001" s="2"/>
    </row>
  </sheetData>
  <sheetProtection formatCells="0" formatColumns="0" formatRows="0" insertColumns="0" insertRows="0" insertHyperlinks="0" deleteColumns="0" deleteRows="0" sort="0" autoFilter="0" pivotTables="0"/>
  <autoFilter ref="A1:U35" xr:uid="{00000000-0009-0000-0000-00000B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969">
    <mergeCell ref="H4:H5"/>
    <mergeCell ref="E4:G4"/>
    <mergeCell ref="I4:T4"/>
    <mergeCell ref="U4:U5"/>
    <mergeCell ref="O7:O8"/>
    <mergeCell ref="P7:P8"/>
    <mergeCell ref="Q7:Q8"/>
    <mergeCell ref="A1:U1"/>
    <mergeCell ref="A2:U2"/>
    <mergeCell ref="A3:U3"/>
    <mergeCell ref="A4:A5"/>
    <mergeCell ref="B4:B5"/>
    <mergeCell ref="C4:C5"/>
    <mergeCell ref="D4:D5"/>
    <mergeCell ref="I7:I8"/>
    <mergeCell ref="J7:J8"/>
    <mergeCell ref="K7:K8"/>
    <mergeCell ref="L7:L8"/>
    <mergeCell ref="M7:M8"/>
    <mergeCell ref="N7:N8"/>
    <mergeCell ref="S7:S8"/>
    <mergeCell ref="T7:T8"/>
    <mergeCell ref="A6:U6"/>
    <mergeCell ref="A7:A8"/>
    <mergeCell ref="B7:B8"/>
    <mergeCell ref="C7:C8"/>
    <mergeCell ref="D7:D8"/>
    <mergeCell ref="G7:G8"/>
    <mergeCell ref="H7:H8"/>
    <mergeCell ref="U7:U8"/>
    <mergeCell ref="A9:A11"/>
    <mergeCell ref="B9:B11"/>
    <mergeCell ref="C9:C11"/>
    <mergeCell ref="D9:D11"/>
    <mergeCell ref="G9:G11"/>
    <mergeCell ref="H9:H11"/>
    <mergeCell ref="I9:I11"/>
    <mergeCell ref="J9:J11"/>
    <mergeCell ref="K9:K11"/>
    <mergeCell ref="Q9:Q11"/>
    <mergeCell ref="R9:R11"/>
    <mergeCell ref="S9:S11"/>
    <mergeCell ref="R7:R8"/>
    <mergeCell ref="M12:M16"/>
    <mergeCell ref="N12:N16"/>
    <mergeCell ref="O12:O16"/>
    <mergeCell ref="P12:P16"/>
    <mergeCell ref="O9:O11"/>
    <mergeCell ref="P9:P11"/>
    <mergeCell ref="G12:G16"/>
    <mergeCell ref="H12:H16"/>
    <mergeCell ref="I12:I16"/>
    <mergeCell ref="J12:J16"/>
    <mergeCell ref="K12:K16"/>
    <mergeCell ref="L12:L16"/>
    <mergeCell ref="L9:L11"/>
    <mergeCell ref="M9:M11"/>
    <mergeCell ref="N9:N11"/>
    <mergeCell ref="R12:R16"/>
    <mergeCell ref="S12:S16"/>
    <mergeCell ref="T12:T16"/>
    <mergeCell ref="U12:U16"/>
    <mergeCell ref="T9:T11"/>
    <mergeCell ref="U9:U11"/>
    <mergeCell ref="A17:A23"/>
    <mergeCell ref="B17:B23"/>
    <mergeCell ref="C17:C23"/>
    <mergeCell ref="D17:D23"/>
    <mergeCell ref="G17:G23"/>
    <mergeCell ref="Q12:Q16"/>
    <mergeCell ref="A12:A16"/>
    <mergeCell ref="B12:B16"/>
    <mergeCell ref="C12:C16"/>
    <mergeCell ref="D12:D16"/>
    <mergeCell ref="M17:M23"/>
    <mergeCell ref="N17:N23"/>
    <mergeCell ref="O17:O23"/>
    <mergeCell ref="P17:P23"/>
    <mergeCell ref="Q17:Q23"/>
    <mergeCell ref="H17:H23"/>
    <mergeCell ref="I17:I23"/>
    <mergeCell ref="J17:J23"/>
    <mergeCell ref="S17:S23"/>
    <mergeCell ref="T17:T23"/>
    <mergeCell ref="U17:U23"/>
    <mergeCell ref="A24:A31"/>
    <mergeCell ref="B24:B31"/>
    <mergeCell ref="C24:C31"/>
    <mergeCell ref="D24:D31"/>
    <mergeCell ref="G24:G31"/>
    <mergeCell ref="H24:H31"/>
    <mergeCell ref="K17:K23"/>
    <mergeCell ref="L17:L23"/>
    <mergeCell ref="I24:I31"/>
    <mergeCell ref="J24:J31"/>
    <mergeCell ref="K24:K31"/>
    <mergeCell ref="L24:L31"/>
    <mergeCell ref="M24:M31"/>
    <mergeCell ref="N24:N31"/>
    <mergeCell ref="R17:R23"/>
    <mergeCell ref="A32:A34"/>
    <mergeCell ref="B32:B34"/>
    <mergeCell ref="C32:C34"/>
    <mergeCell ref="D32:D34"/>
    <mergeCell ref="G32:G34"/>
    <mergeCell ref="H32:H34"/>
    <mergeCell ref="Q32:Q34"/>
    <mergeCell ref="R32:R34"/>
    <mergeCell ref="S32:S34"/>
    <mergeCell ref="O32:O34"/>
    <mergeCell ref="P32:P34"/>
    <mergeCell ref="I32:I34"/>
    <mergeCell ref="J32:J34"/>
    <mergeCell ref="K32:K34"/>
    <mergeCell ref="L32:L34"/>
    <mergeCell ref="M32:M34"/>
    <mergeCell ref="N32:N34"/>
    <mergeCell ref="T32:T34"/>
    <mergeCell ref="U32:U34"/>
    <mergeCell ref="T24:T31"/>
    <mergeCell ref="U24:U31"/>
    <mergeCell ref="S24:S31"/>
    <mergeCell ref="K38:K39"/>
    <mergeCell ref="L38:L39"/>
    <mergeCell ref="M38:M39"/>
    <mergeCell ref="N38:N39"/>
    <mergeCell ref="O38:O39"/>
    <mergeCell ref="P38:P39"/>
    <mergeCell ref="R38:R39"/>
    <mergeCell ref="S38:S39"/>
    <mergeCell ref="T38:T39"/>
    <mergeCell ref="U38:U39"/>
    <mergeCell ref="O24:O31"/>
    <mergeCell ref="P24:P31"/>
    <mergeCell ref="Q24:Q31"/>
    <mergeCell ref="R24:R31"/>
    <mergeCell ref="A35:D35"/>
    <mergeCell ref="A37:U37"/>
    <mergeCell ref="A38:A39"/>
    <mergeCell ref="B38:B39"/>
    <mergeCell ref="C38:C39"/>
    <mergeCell ref="D38:D39"/>
    <mergeCell ref="A40:A41"/>
    <mergeCell ref="B40:B41"/>
    <mergeCell ref="C40:C41"/>
    <mergeCell ref="D40:D41"/>
    <mergeCell ref="G40:G41"/>
    <mergeCell ref="Q38:Q39"/>
    <mergeCell ref="G38:G39"/>
    <mergeCell ref="H38:H39"/>
    <mergeCell ref="I38:I39"/>
    <mergeCell ref="J38:J39"/>
    <mergeCell ref="P40:P41"/>
    <mergeCell ref="Q40:Q41"/>
    <mergeCell ref="H40:H41"/>
    <mergeCell ref="I40:I41"/>
    <mergeCell ref="J40:J41"/>
    <mergeCell ref="K40:K41"/>
    <mergeCell ref="L40:L41"/>
    <mergeCell ref="M40:M41"/>
    <mergeCell ref="N40:N41"/>
    <mergeCell ref="O40:O41"/>
    <mergeCell ref="U40:U41"/>
    <mergeCell ref="A42:A43"/>
    <mergeCell ref="B42:B43"/>
    <mergeCell ref="C42:C43"/>
    <mergeCell ref="D42:D43"/>
    <mergeCell ref="G42:G43"/>
    <mergeCell ref="H42:H43"/>
    <mergeCell ref="I42:I43"/>
    <mergeCell ref="J42:J43"/>
    <mergeCell ref="K42:K43"/>
    <mergeCell ref="Q42:Q43"/>
    <mergeCell ref="R42:R43"/>
    <mergeCell ref="S42:S43"/>
    <mergeCell ref="R40:R41"/>
    <mergeCell ref="S40:S41"/>
    <mergeCell ref="T40:T41"/>
    <mergeCell ref="N44:N45"/>
    <mergeCell ref="O44:O45"/>
    <mergeCell ref="P44:P45"/>
    <mergeCell ref="O42:O43"/>
    <mergeCell ref="P42:P43"/>
    <mergeCell ref="G44:G45"/>
    <mergeCell ref="H44:H45"/>
    <mergeCell ref="I44:I45"/>
    <mergeCell ref="J44:J45"/>
    <mergeCell ref="K44:K45"/>
    <mergeCell ref="L44:L45"/>
    <mergeCell ref="L42:L43"/>
    <mergeCell ref="M42:M43"/>
    <mergeCell ref="N42:N43"/>
    <mergeCell ref="R44:R45"/>
    <mergeCell ref="S44:S45"/>
    <mergeCell ref="T44:T45"/>
    <mergeCell ref="U44:U45"/>
    <mergeCell ref="T42:T43"/>
    <mergeCell ref="U42:U43"/>
    <mergeCell ref="A46:A47"/>
    <mergeCell ref="B46:B47"/>
    <mergeCell ref="C46:C47"/>
    <mergeCell ref="D46:D47"/>
    <mergeCell ref="G46:G47"/>
    <mergeCell ref="Q44:Q45"/>
    <mergeCell ref="A44:A45"/>
    <mergeCell ref="B44:B45"/>
    <mergeCell ref="C44:C45"/>
    <mergeCell ref="D44:D45"/>
    <mergeCell ref="P46:P47"/>
    <mergeCell ref="Q46:Q47"/>
    <mergeCell ref="H46:H47"/>
    <mergeCell ref="I46:I47"/>
    <mergeCell ref="J46:J47"/>
    <mergeCell ref="K46:K47"/>
    <mergeCell ref="L46:L47"/>
    <mergeCell ref="M44:M45"/>
    <mergeCell ref="M46:M47"/>
    <mergeCell ref="N46:N47"/>
    <mergeCell ref="O46:O47"/>
    <mergeCell ref="U46:U47"/>
    <mergeCell ref="A48:A49"/>
    <mergeCell ref="B48:B49"/>
    <mergeCell ref="C48:C49"/>
    <mergeCell ref="D48:D49"/>
    <mergeCell ref="G48:G49"/>
    <mergeCell ref="H48:H49"/>
    <mergeCell ref="I48:I49"/>
    <mergeCell ref="J48:J49"/>
    <mergeCell ref="K48:K49"/>
    <mergeCell ref="Q48:Q49"/>
    <mergeCell ref="R48:R49"/>
    <mergeCell ref="S48:S49"/>
    <mergeCell ref="R46:R47"/>
    <mergeCell ref="S46:S47"/>
    <mergeCell ref="T46:T47"/>
    <mergeCell ref="T48:T49"/>
    <mergeCell ref="U48:U49"/>
    <mergeCell ref="A50:D50"/>
    <mergeCell ref="A51:U51"/>
    <mergeCell ref="A52:U52"/>
    <mergeCell ref="O48:O49"/>
    <mergeCell ref="P48:P49"/>
    <mergeCell ref="I54:I55"/>
    <mergeCell ref="J54:J55"/>
    <mergeCell ref="K54:K55"/>
    <mergeCell ref="L54:L55"/>
    <mergeCell ref="M54:M55"/>
    <mergeCell ref="N54:N55"/>
    <mergeCell ref="S54:S55"/>
    <mergeCell ref="T54:T55"/>
    <mergeCell ref="L48:L49"/>
    <mergeCell ref="M48:M49"/>
    <mergeCell ref="N48:N49"/>
    <mergeCell ref="A53:U53"/>
    <mergeCell ref="A54:A55"/>
    <mergeCell ref="B54:B55"/>
    <mergeCell ref="C54:C55"/>
    <mergeCell ref="D54:D55"/>
    <mergeCell ref="G54:G55"/>
    <mergeCell ref="H54:H55"/>
    <mergeCell ref="U54:U55"/>
    <mergeCell ref="A56:A57"/>
    <mergeCell ref="B56:B57"/>
    <mergeCell ref="C56:C57"/>
    <mergeCell ref="D56:D57"/>
    <mergeCell ref="G56:G57"/>
    <mergeCell ref="H56:H57"/>
    <mergeCell ref="I56:I57"/>
    <mergeCell ref="J56:J57"/>
    <mergeCell ref="K56:K57"/>
    <mergeCell ref="Q56:Q57"/>
    <mergeCell ref="R56:R57"/>
    <mergeCell ref="S56:S57"/>
    <mergeCell ref="R54:R55"/>
    <mergeCell ref="O54:O55"/>
    <mergeCell ref="P54:P55"/>
    <mergeCell ref="Q54:Q55"/>
    <mergeCell ref="N58:N59"/>
    <mergeCell ref="O58:O59"/>
    <mergeCell ref="P58:P59"/>
    <mergeCell ref="O56:O57"/>
    <mergeCell ref="P56:P57"/>
    <mergeCell ref="R58:R59"/>
    <mergeCell ref="S58:S59"/>
    <mergeCell ref="G58:G59"/>
    <mergeCell ref="H58:H59"/>
    <mergeCell ref="I58:I59"/>
    <mergeCell ref="J58:J59"/>
    <mergeCell ref="K58:K59"/>
    <mergeCell ref="L58:L59"/>
    <mergeCell ref="L56:L57"/>
    <mergeCell ref="M56:M57"/>
    <mergeCell ref="N56:N57"/>
    <mergeCell ref="T58:T59"/>
    <mergeCell ref="U58:U59"/>
    <mergeCell ref="T56:T57"/>
    <mergeCell ref="U56:U57"/>
    <mergeCell ref="A60:A61"/>
    <mergeCell ref="B60:B61"/>
    <mergeCell ref="C60:C61"/>
    <mergeCell ref="D60:D61"/>
    <mergeCell ref="G60:G61"/>
    <mergeCell ref="Q58:Q59"/>
    <mergeCell ref="A58:A59"/>
    <mergeCell ref="B58:B59"/>
    <mergeCell ref="C58:C59"/>
    <mergeCell ref="D58:D59"/>
    <mergeCell ref="P60:P61"/>
    <mergeCell ref="Q60:Q61"/>
    <mergeCell ref="H60:H61"/>
    <mergeCell ref="I60:I61"/>
    <mergeCell ref="J60:J61"/>
    <mergeCell ref="K60:K61"/>
    <mergeCell ref="L60:L61"/>
    <mergeCell ref="M58:M59"/>
    <mergeCell ref="M60:M61"/>
    <mergeCell ref="N60:N61"/>
    <mergeCell ref="O60:O61"/>
    <mergeCell ref="U60:U61"/>
    <mergeCell ref="A62:A63"/>
    <mergeCell ref="B62:B63"/>
    <mergeCell ref="C62:C63"/>
    <mergeCell ref="D62:D63"/>
    <mergeCell ref="G62:G63"/>
    <mergeCell ref="H62:H63"/>
    <mergeCell ref="I62:I63"/>
    <mergeCell ref="J62:J63"/>
    <mergeCell ref="K62:K63"/>
    <mergeCell ref="Q62:Q63"/>
    <mergeCell ref="R62:R63"/>
    <mergeCell ref="S62:S63"/>
    <mergeCell ref="R60:R61"/>
    <mergeCell ref="S60:S61"/>
    <mergeCell ref="T60:T61"/>
    <mergeCell ref="N64:N66"/>
    <mergeCell ref="O64:O66"/>
    <mergeCell ref="P64:P66"/>
    <mergeCell ref="O62:O63"/>
    <mergeCell ref="P62:P63"/>
    <mergeCell ref="G64:G66"/>
    <mergeCell ref="H64:H66"/>
    <mergeCell ref="I64:I66"/>
    <mergeCell ref="J64:J66"/>
    <mergeCell ref="K64:K66"/>
    <mergeCell ref="L64:L66"/>
    <mergeCell ref="L62:L63"/>
    <mergeCell ref="M62:M63"/>
    <mergeCell ref="N62:N63"/>
    <mergeCell ref="R64:R66"/>
    <mergeCell ref="S64:S66"/>
    <mergeCell ref="T64:T66"/>
    <mergeCell ref="U64:U66"/>
    <mergeCell ref="T62:T63"/>
    <mergeCell ref="U62:U63"/>
    <mergeCell ref="A67:A68"/>
    <mergeCell ref="B67:B68"/>
    <mergeCell ref="C67:C68"/>
    <mergeCell ref="D67:D68"/>
    <mergeCell ref="G67:G68"/>
    <mergeCell ref="Q64:Q66"/>
    <mergeCell ref="A64:A66"/>
    <mergeCell ref="B64:B66"/>
    <mergeCell ref="C64:C66"/>
    <mergeCell ref="D64:D66"/>
    <mergeCell ref="P67:P68"/>
    <mergeCell ref="Q67:Q68"/>
    <mergeCell ref="H67:H68"/>
    <mergeCell ref="I67:I68"/>
    <mergeCell ref="J67:J68"/>
    <mergeCell ref="K67:K68"/>
    <mergeCell ref="L67:L68"/>
    <mergeCell ref="M64:M66"/>
    <mergeCell ref="M67:M68"/>
    <mergeCell ref="N67:N68"/>
    <mergeCell ref="O67:O68"/>
    <mergeCell ref="U67:U68"/>
    <mergeCell ref="A69:A70"/>
    <mergeCell ref="B69:B70"/>
    <mergeCell ref="C69:C70"/>
    <mergeCell ref="D69:D70"/>
    <mergeCell ref="G69:G70"/>
    <mergeCell ref="H69:H70"/>
    <mergeCell ref="I69:I70"/>
    <mergeCell ref="J69:J70"/>
    <mergeCell ref="K69:K70"/>
    <mergeCell ref="Q69:Q70"/>
    <mergeCell ref="R69:R70"/>
    <mergeCell ref="S69:S70"/>
    <mergeCell ref="R67:R68"/>
    <mergeCell ref="S67:S68"/>
    <mergeCell ref="T67:T68"/>
    <mergeCell ref="N71:N72"/>
    <mergeCell ref="O71:O72"/>
    <mergeCell ref="P71:P72"/>
    <mergeCell ref="O69:O70"/>
    <mergeCell ref="P69:P70"/>
    <mergeCell ref="G71:G72"/>
    <mergeCell ref="H71:H72"/>
    <mergeCell ref="I71:I72"/>
    <mergeCell ref="J71:J72"/>
    <mergeCell ref="K71:K72"/>
    <mergeCell ref="L71:L72"/>
    <mergeCell ref="L69:L70"/>
    <mergeCell ref="M69:M70"/>
    <mergeCell ref="N69:N70"/>
    <mergeCell ref="R71:R72"/>
    <mergeCell ref="S71:S72"/>
    <mergeCell ref="T71:T72"/>
    <mergeCell ref="U71:U72"/>
    <mergeCell ref="T69:T70"/>
    <mergeCell ref="U69:U70"/>
    <mergeCell ref="A73:A74"/>
    <mergeCell ref="B73:B74"/>
    <mergeCell ref="C73:C74"/>
    <mergeCell ref="D73:D74"/>
    <mergeCell ref="G73:G74"/>
    <mergeCell ref="Q71:Q72"/>
    <mergeCell ref="A71:A72"/>
    <mergeCell ref="B71:B72"/>
    <mergeCell ref="C71:C72"/>
    <mergeCell ref="D71:D72"/>
    <mergeCell ref="P73:P74"/>
    <mergeCell ref="Q73:Q74"/>
    <mergeCell ref="H73:H74"/>
    <mergeCell ref="I73:I74"/>
    <mergeCell ref="J73:J74"/>
    <mergeCell ref="K73:K74"/>
    <mergeCell ref="L73:L74"/>
    <mergeCell ref="M71:M72"/>
    <mergeCell ref="M73:M74"/>
    <mergeCell ref="N73:N74"/>
    <mergeCell ref="O73:O74"/>
    <mergeCell ref="U73:U74"/>
    <mergeCell ref="A75:A76"/>
    <mergeCell ref="B75:B76"/>
    <mergeCell ref="C75:C76"/>
    <mergeCell ref="D75:D76"/>
    <mergeCell ref="G75:G76"/>
    <mergeCell ref="H75:H76"/>
    <mergeCell ref="I75:I76"/>
    <mergeCell ref="J75:J76"/>
    <mergeCell ref="K75:K76"/>
    <mergeCell ref="Q75:Q76"/>
    <mergeCell ref="R75:R76"/>
    <mergeCell ref="S75:S76"/>
    <mergeCell ref="R73:R74"/>
    <mergeCell ref="S73:S74"/>
    <mergeCell ref="T73:T74"/>
    <mergeCell ref="N77:N80"/>
    <mergeCell ref="O77:O80"/>
    <mergeCell ref="P77:P80"/>
    <mergeCell ref="O75:O76"/>
    <mergeCell ref="P75:P76"/>
    <mergeCell ref="G77:G80"/>
    <mergeCell ref="H77:H80"/>
    <mergeCell ref="I77:I80"/>
    <mergeCell ref="J77:J80"/>
    <mergeCell ref="K77:K80"/>
    <mergeCell ref="L77:L80"/>
    <mergeCell ref="L75:L76"/>
    <mergeCell ref="M75:M76"/>
    <mergeCell ref="N75:N76"/>
    <mergeCell ref="R77:R80"/>
    <mergeCell ref="S77:S80"/>
    <mergeCell ref="T77:T80"/>
    <mergeCell ref="U77:U80"/>
    <mergeCell ref="T75:T76"/>
    <mergeCell ref="U75:U76"/>
    <mergeCell ref="A81:A83"/>
    <mergeCell ref="B81:B83"/>
    <mergeCell ref="C81:C83"/>
    <mergeCell ref="D81:D83"/>
    <mergeCell ref="G81:G83"/>
    <mergeCell ref="Q77:Q80"/>
    <mergeCell ref="A77:A80"/>
    <mergeCell ref="B77:B80"/>
    <mergeCell ref="C77:C80"/>
    <mergeCell ref="D77:D80"/>
    <mergeCell ref="P81:P83"/>
    <mergeCell ref="Q81:Q83"/>
    <mergeCell ref="H81:H83"/>
    <mergeCell ref="I81:I83"/>
    <mergeCell ref="J81:J83"/>
    <mergeCell ref="K81:K83"/>
    <mergeCell ref="L81:L83"/>
    <mergeCell ref="M77:M80"/>
    <mergeCell ref="M81:M83"/>
    <mergeCell ref="N81:N83"/>
    <mergeCell ref="O81:O83"/>
    <mergeCell ref="U81:U83"/>
    <mergeCell ref="A84:A86"/>
    <mergeCell ref="B84:B86"/>
    <mergeCell ref="C84:C86"/>
    <mergeCell ref="D84:D86"/>
    <mergeCell ref="G84:G86"/>
    <mergeCell ref="H84:H86"/>
    <mergeCell ref="I84:I86"/>
    <mergeCell ref="J84:J86"/>
    <mergeCell ref="K84:K86"/>
    <mergeCell ref="Q84:Q86"/>
    <mergeCell ref="R84:R86"/>
    <mergeCell ref="S84:S86"/>
    <mergeCell ref="R81:R83"/>
    <mergeCell ref="S81:S83"/>
    <mergeCell ref="T81:T83"/>
    <mergeCell ref="N87:N88"/>
    <mergeCell ref="O87:O88"/>
    <mergeCell ref="P87:P88"/>
    <mergeCell ref="O84:O86"/>
    <mergeCell ref="P84:P86"/>
    <mergeCell ref="G87:G88"/>
    <mergeCell ref="H87:H88"/>
    <mergeCell ref="I87:I88"/>
    <mergeCell ref="J87:J88"/>
    <mergeCell ref="K87:K88"/>
    <mergeCell ref="L87:L88"/>
    <mergeCell ref="L84:L86"/>
    <mergeCell ref="M84:M86"/>
    <mergeCell ref="N84:N86"/>
    <mergeCell ref="R87:R88"/>
    <mergeCell ref="S87:S88"/>
    <mergeCell ref="T87:T88"/>
    <mergeCell ref="U87:U88"/>
    <mergeCell ref="T84:T86"/>
    <mergeCell ref="U84:U86"/>
    <mergeCell ref="A89:A90"/>
    <mergeCell ref="B89:B90"/>
    <mergeCell ref="C89:C90"/>
    <mergeCell ref="D89:D90"/>
    <mergeCell ref="G89:G90"/>
    <mergeCell ref="Q87:Q88"/>
    <mergeCell ref="A87:A88"/>
    <mergeCell ref="B87:B88"/>
    <mergeCell ref="C87:C88"/>
    <mergeCell ref="D87:D88"/>
    <mergeCell ref="P89:P90"/>
    <mergeCell ref="Q89:Q90"/>
    <mergeCell ref="H89:H90"/>
    <mergeCell ref="I89:I90"/>
    <mergeCell ref="J89:J90"/>
    <mergeCell ref="K89:K90"/>
    <mergeCell ref="L89:L90"/>
    <mergeCell ref="M87:M88"/>
    <mergeCell ref="M89:M90"/>
    <mergeCell ref="N89:N90"/>
    <mergeCell ref="O89:O90"/>
    <mergeCell ref="U89:U90"/>
    <mergeCell ref="A91:A92"/>
    <mergeCell ref="B91:B92"/>
    <mergeCell ref="C91:C92"/>
    <mergeCell ref="D91:D92"/>
    <mergeCell ref="G91:G92"/>
    <mergeCell ref="H91:H92"/>
    <mergeCell ref="I91:I92"/>
    <mergeCell ref="J91:J92"/>
    <mergeCell ref="K91:K92"/>
    <mergeCell ref="Q91:Q92"/>
    <mergeCell ref="R91:R92"/>
    <mergeCell ref="S91:S92"/>
    <mergeCell ref="R89:R90"/>
    <mergeCell ref="S89:S90"/>
    <mergeCell ref="T89:T90"/>
    <mergeCell ref="N93:N97"/>
    <mergeCell ref="O93:O97"/>
    <mergeCell ref="P93:P97"/>
    <mergeCell ref="O91:O92"/>
    <mergeCell ref="P91:P92"/>
    <mergeCell ref="G93:G97"/>
    <mergeCell ref="H93:H97"/>
    <mergeCell ref="I93:I97"/>
    <mergeCell ref="J93:J97"/>
    <mergeCell ref="K93:K97"/>
    <mergeCell ref="L93:L97"/>
    <mergeCell ref="L91:L92"/>
    <mergeCell ref="M91:M92"/>
    <mergeCell ref="N91:N92"/>
    <mergeCell ref="R93:R97"/>
    <mergeCell ref="S93:S97"/>
    <mergeCell ref="T93:T97"/>
    <mergeCell ref="U93:U97"/>
    <mergeCell ref="T91:T92"/>
    <mergeCell ref="U91:U92"/>
    <mergeCell ref="A98:A100"/>
    <mergeCell ref="B98:B100"/>
    <mergeCell ref="C98:C100"/>
    <mergeCell ref="D98:D100"/>
    <mergeCell ref="G98:G100"/>
    <mergeCell ref="Q93:Q97"/>
    <mergeCell ref="A93:A97"/>
    <mergeCell ref="B93:B97"/>
    <mergeCell ref="C93:C97"/>
    <mergeCell ref="D93:D97"/>
    <mergeCell ref="P98:P100"/>
    <mergeCell ref="Q98:Q100"/>
    <mergeCell ref="H98:H100"/>
    <mergeCell ref="I98:I100"/>
    <mergeCell ref="J98:J100"/>
    <mergeCell ref="K98:K100"/>
    <mergeCell ref="L98:L100"/>
    <mergeCell ref="M93:M97"/>
    <mergeCell ref="M98:M100"/>
    <mergeCell ref="N98:N100"/>
    <mergeCell ref="O98:O100"/>
    <mergeCell ref="U98:U100"/>
    <mergeCell ref="A101:A107"/>
    <mergeCell ref="B101:B107"/>
    <mergeCell ref="C101:C107"/>
    <mergeCell ref="D101:D107"/>
    <mergeCell ref="G101:G107"/>
    <mergeCell ref="H101:H107"/>
    <mergeCell ref="I101:I107"/>
    <mergeCell ref="J101:J107"/>
    <mergeCell ref="K101:K107"/>
    <mergeCell ref="Q101:Q107"/>
    <mergeCell ref="R101:R107"/>
    <mergeCell ref="S101:S107"/>
    <mergeCell ref="R98:R100"/>
    <mergeCell ref="S98:S100"/>
    <mergeCell ref="T98:T100"/>
    <mergeCell ref="N108:N109"/>
    <mergeCell ref="O108:O109"/>
    <mergeCell ref="P108:P109"/>
    <mergeCell ref="O101:O107"/>
    <mergeCell ref="P101:P107"/>
    <mergeCell ref="G108:G109"/>
    <mergeCell ref="H108:H109"/>
    <mergeCell ref="I108:I109"/>
    <mergeCell ref="J108:J109"/>
    <mergeCell ref="K108:K109"/>
    <mergeCell ref="L108:L109"/>
    <mergeCell ref="L101:L107"/>
    <mergeCell ref="M101:M107"/>
    <mergeCell ref="N101:N107"/>
    <mergeCell ref="R108:R109"/>
    <mergeCell ref="S108:S109"/>
    <mergeCell ref="T108:T109"/>
    <mergeCell ref="U108:U109"/>
    <mergeCell ref="T101:T107"/>
    <mergeCell ref="U101:U107"/>
    <mergeCell ref="A110:A112"/>
    <mergeCell ref="B110:B112"/>
    <mergeCell ref="C110:C112"/>
    <mergeCell ref="D110:D112"/>
    <mergeCell ref="G110:G112"/>
    <mergeCell ref="Q108:Q109"/>
    <mergeCell ref="A108:A109"/>
    <mergeCell ref="B108:B109"/>
    <mergeCell ref="C108:C109"/>
    <mergeCell ref="D108:D109"/>
    <mergeCell ref="P110:P112"/>
    <mergeCell ref="Q110:Q112"/>
    <mergeCell ref="H110:H112"/>
    <mergeCell ref="I110:I112"/>
    <mergeCell ref="J110:J112"/>
    <mergeCell ref="K110:K112"/>
    <mergeCell ref="L110:L112"/>
    <mergeCell ref="M108:M109"/>
    <mergeCell ref="M110:M112"/>
    <mergeCell ref="N110:N112"/>
    <mergeCell ref="O110:O112"/>
    <mergeCell ref="U110:U112"/>
    <mergeCell ref="A113:A114"/>
    <mergeCell ref="B113:B114"/>
    <mergeCell ref="C113:C114"/>
    <mergeCell ref="D113:D114"/>
    <mergeCell ref="G113:G114"/>
    <mergeCell ref="H113:H114"/>
    <mergeCell ref="I113:I114"/>
    <mergeCell ref="J113:J114"/>
    <mergeCell ref="K113:K114"/>
    <mergeCell ref="Q113:Q114"/>
    <mergeCell ref="R113:R114"/>
    <mergeCell ref="S113:S114"/>
    <mergeCell ref="R110:R112"/>
    <mergeCell ref="S110:S112"/>
    <mergeCell ref="T110:T112"/>
    <mergeCell ref="N115:N116"/>
    <mergeCell ref="O115:O116"/>
    <mergeCell ref="P115:P116"/>
    <mergeCell ref="O113:O114"/>
    <mergeCell ref="P113:P114"/>
    <mergeCell ref="G115:G116"/>
    <mergeCell ref="H115:H116"/>
    <mergeCell ref="I115:I116"/>
    <mergeCell ref="J115:J116"/>
    <mergeCell ref="K115:K116"/>
    <mergeCell ref="L115:L116"/>
    <mergeCell ref="L113:L114"/>
    <mergeCell ref="M113:M114"/>
    <mergeCell ref="N113:N114"/>
    <mergeCell ref="R115:R116"/>
    <mergeCell ref="S115:S116"/>
    <mergeCell ref="T115:T116"/>
    <mergeCell ref="U115:U116"/>
    <mergeCell ref="T113:T114"/>
    <mergeCell ref="U113:U114"/>
    <mergeCell ref="A117:A118"/>
    <mergeCell ref="B117:B118"/>
    <mergeCell ref="C117:C118"/>
    <mergeCell ref="D117:D118"/>
    <mergeCell ref="G117:G118"/>
    <mergeCell ref="Q115:Q116"/>
    <mergeCell ref="A115:A116"/>
    <mergeCell ref="B115:B116"/>
    <mergeCell ref="C115:C116"/>
    <mergeCell ref="D115:D116"/>
    <mergeCell ref="P117:P118"/>
    <mergeCell ref="Q117:Q118"/>
    <mergeCell ref="H117:H118"/>
    <mergeCell ref="I117:I118"/>
    <mergeCell ref="J117:J118"/>
    <mergeCell ref="K117:K118"/>
    <mergeCell ref="L117:L118"/>
    <mergeCell ref="M115:M116"/>
    <mergeCell ref="M117:M118"/>
    <mergeCell ref="N117:N118"/>
    <mergeCell ref="O117:O118"/>
    <mergeCell ref="U117:U118"/>
    <mergeCell ref="A119:A120"/>
    <mergeCell ref="B119:B120"/>
    <mergeCell ref="C119:C120"/>
    <mergeCell ref="D119:D120"/>
    <mergeCell ref="G119:G120"/>
    <mergeCell ref="H119:H120"/>
    <mergeCell ref="I119:I120"/>
    <mergeCell ref="J119:J120"/>
    <mergeCell ref="K119:K120"/>
    <mergeCell ref="Q119:Q120"/>
    <mergeCell ref="R119:R120"/>
    <mergeCell ref="S119:S120"/>
    <mergeCell ref="R117:R118"/>
    <mergeCell ref="S117:S118"/>
    <mergeCell ref="T117:T118"/>
    <mergeCell ref="N121:N122"/>
    <mergeCell ref="O121:O122"/>
    <mergeCell ref="P121:P122"/>
    <mergeCell ref="O119:O120"/>
    <mergeCell ref="P119:P120"/>
    <mergeCell ref="G121:G122"/>
    <mergeCell ref="H121:H122"/>
    <mergeCell ref="I121:I122"/>
    <mergeCell ref="J121:J122"/>
    <mergeCell ref="K121:K122"/>
    <mergeCell ref="L121:L122"/>
    <mergeCell ref="L119:L120"/>
    <mergeCell ref="M119:M120"/>
    <mergeCell ref="N119:N120"/>
    <mergeCell ref="R121:R122"/>
    <mergeCell ref="S121:S122"/>
    <mergeCell ref="T121:T122"/>
    <mergeCell ref="U121:U122"/>
    <mergeCell ref="T119:T120"/>
    <mergeCell ref="U119:U120"/>
    <mergeCell ref="A123:A124"/>
    <mergeCell ref="B123:B124"/>
    <mergeCell ref="C123:C124"/>
    <mergeCell ref="D123:D124"/>
    <mergeCell ref="G123:G124"/>
    <mergeCell ref="Q121:Q122"/>
    <mergeCell ref="A121:A122"/>
    <mergeCell ref="B121:B122"/>
    <mergeCell ref="C121:C122"/>
    <mergeCell ref="D121:D122"/>
    <mergeCell ref="P123:P124"/>
    <mergeCell ref="Q123:Q124"/>
    <mergeCell ref="H123:H124"/>
    <mergeCell ref="I123:I124"/>
    <mergeCell ref="J123:J124"/>
    <mergeCell ref="K123:K124"/>
    <mergeCell ref="L123:L124"/>
    <mergeCell ref="M121:M122"/>
    <mergeCell ref="M123:M124"/>
    <mergeCell ref="N123:N124"/>
    <mergeCell ref="O123:O124"/>
    <mergeCell ref="U123:U124"/>
    <mergeCell ref="A125:A128"/>
    <mergeCell ref="B125:B128"/>
    <mergeCell ref="C125:C128"/>
    <mergeCell ref="D125:D128"/>
    <mergeCell ref="G125:G128"/>
    <mergeCell ref="H125:H128"/>
    <mergeCell ref="I125:I128"/>
    <mergeCell ref="J125:J128"/>
    <mergeCell ref="K125:K128"/>
    <mergeCell ref="Q125:Q128"/>
    <mergeCell ref="R125:R128"/>
    <mergeCell ref="S125:S128"/>
    <mergeCell ref="R123:R124"/>
    <mergeCell ref="S123:S124"/>
    <mergeCell ref="T123:T124"/>
    <mergeCell ref="N129:N132"/>
    <mergeCell ref="O129:O132"/>
    <mergeCell ref="P129:P132"/>
    <mergeCell ref="O125:O128"/>
    <mergeCell ref="P125:P128"/>
    <mergeCell ref="G129:G132"/>
    <mergeCell ref="H129:H132"/>
    <mergeCell ref="I129:I132"/>
    <mergeCell ref="J129:J132"/>
    <mergeCell ref="K129:K132"/>
    <mergeCell ref="L129:L132"/>
    <mergeCell ref="L125:L128"/>
    <mergeCell ref="M125:M128"/>
    <mergeCell ref="N125:N128"/>
    <mergeCell ref="R129:R132"/>
    <mergeCell ref="S129:S132"/>
    <mergeCell ref="T129:T132"/>
    <mergeCell ref="U129:U132"/>
    <mergeCell ref="T125:T128"/>
    <mergeCell ref="U125:U128"/>
    <mergeCell ref="A133:A134"/>
    <mergeCell ref="B133:B134"/>
    <mergeCell ref="C133:C134"/>
    <mergeCell ref="D133:D134"/>
    <mergeCell ref="G133:G134"/>
    <mergeCell ref="Q129:Q132"/>
    <mergeCell ref="A129:A132"/>
    <mergeCell ref="B129:B132"/>
    <mergeCell ref="C129:C132"/>
    <mergeCell ref="D129:D132"/>
    <mergeCell ref="P133:P134"/>
    <mergeCell ref="Q133:Q134"/>
    <mergeCell ref="H133:H134"/>
    <mergeCell ref="I133:I134"/>
    <mergeCell ref="J133:J134"/>
    <mergeCell ref="K133:K134"/>
    <mergeCell ref="L133:L134"/>
    <mergeCell ref="M129:M132"/>
    <mergeCell ref="M133:M134"/>
    <mergeCell ref="N133:N134"/>
    <mergeCell ref="O133:O134"/>
    <mergeCell ref="U133:U134"/>
    <mergeCell ref="A135:A140"/>
    <mergeCell ref="B135:B140"/>
    <mergeCell ref="C135:C140"/>
    <mergeCell ref="D135:D140"/>
    <mergeCell ref="G135:G140"/>
    <mergeCell ref="H135:H140"/>
    <mergeCell ref="I135:I140"/>
    <mergeCell ref="J135:J140"/>
    <mergeCell ref="K135:K140"/>
    <mergeCell ref="Q135:Q140"/>
    <mergeCell ref="R135:R140"/>
    <mergeCell ref="S135:S140"/>
    <mergeCell ref="R133:R134"/>
    <mergeCell ref="S133:S134"/>
    <mergeCell ref="T133:T134"/>
    <mergeCell ref="N141:N144"/>
    <mergeCell ref="O141:O144"/>
    <mergeCell ref="P141:P144"/>
    <mergeCell ref="O135:O140"/>
    <mergeCell ref="P135:P140"/>
    <mergeCell ref="G141:G144"/>
    <mergeCell ref="H141:H144"/>
    <mergeCell ref="I141:I144"/>
    <mergeCell ref="J141:J144"/>
    <mergeCell ref="K141:K144"/>
    <mergeCell ref="L141:L144"/>
    <mergeCell ref="L135:L140"/>
    <mergeCell ref="M135:M140"/>
    <mergeCell ref="N135:N140"/>
    <mergeCell ref="R141:R144"/>
    <mergeCell ref="S141:S144"/>
    <mergeCell ref="T141:T144"/>
    <mergeCell ref="U141:U144"/>
    <mergeCell ref="T135:T140"/>
    <mergeCell ref="U135:U140"/>
    <mergeCell ref="A145:A146"/>
    <mergeCell ref="B145:B146"/>
    <mergeCell ref="C145:C146"/>
    <mergeCell ref="D145:D146"/>
    <mergeCell ref="G145:G146"/>
    <mergeCell ref="Q141:Q144"/>
    <mergeCell ref="A141:A144"/>
    <mergeCell ref="B141:B144"/>
    <mergeCell ref="C141:C144"/>
    <mergeCell ref="D141:D144"/>
    <mergeCell ref="P145:P146"/>
    <mergeCell ref="Q145:Q146"/>
    <mergeCell ref="H145:H146"/>
    <mergeCell ref="I145:I146"/>
    <mergeCell ref="J145:J146"/>
    <mergeCell ref="K145:K146"/>
    <mergeCell ref="L145:L146"/>
    <mergeCell ref="M141:M144"/>
    <mergeCell ref="M145:M146"/>
    <mergeCell ref="N145:N146"/>
    <mergeCell ref="O145:O146"/>
    <mergeCell ref="U145:U146"/>
    <mergeCell ref="A147:A148"/>
    <mergeCell ref="B147:B148"/>
    <mergeCell ref="C147:C148"/>
    <mergeCell ref="D147:D148"/>
    <mergeCell ref="G147:G148"/>
    <mergeCell ref="H147:H148"/>
    <mergeCell ref="I147:I148"/>
    <mergeCell ref="J147:J148"/>
    <mergeCell ref="K147:K148"/>
    <mergeCell ref="Q147:Q148"/>
    <mergeCell ref="R147:R148"/>
    <mergeCell ref="S147:S148"/>
    <mergeCell ref="R145:R146"/>
    <mergeCell ref="S145:S146"/>
    <mergeCell ref="T145:T146"/>
    <mergeCell ref="K151:K152"/>
    <mergeCell ref="L151:L152"/>
    <mergeCell ref="M149:M150"/>
    <mergeCell ref="N149:N150"/>
    <mergeCell ref="O149:O150"/>
    <mergeCell ref="P149:P150"/>
    <mergeCell ref="O147:O148"/>
    <mergeCell ref="P147:P148"/>
    <mergeCell ref="G149:G150"/>
    <mergeCell ref="H149:H150"/>
    <mergeCell ref="I149:I150"/>
    <mergeCell ref="J149:J150"/>
    <mergeCell ref="K149:K150"/>
    <mergeCell ref="L149:L150"/>
    <mergeCell ref="L147:L148"/>
    <mergeCell ref="M147:M148"/>
    <mergeCell ref="N147:N148"/>
    <mergeCell ref="S151:S152"/>
    <mergeCell ref="T151:T152"/>
    <mergeCell ref="R149:R150"/>
    <mergeCell ref="S149:S150"/>
    <mergeCell ref="T149:T150"/>
    <mergeCell ref="U149:U150"/>
    <mergeCell ref="T147:T148"/>
    <mergeCell ref="U147:U148"/>
    <mergeCell ref="A151:A152"/>
    <mergeCell ref="B151:B152"/>
    <mergeCell ref="C151:C152"/>
    <mergeCell ref="D151:D152"/>
    <mergeCell ref="G151:G152"/>
    <mergeCell ref="Q149:Q150"/>
    <mergeCell ref="A149:A150"/>
    <mergeCell ref="B149:B150"/>
    <mergeCell ref="C149:C150"/>
    <mergeCell ref="D149:D150"/>
    <mergeCell ref="O151:O152"/>
    <mergeCell ref="P151:P152"/>
    <mergeCell ref="Q151:Q152"/>
    <mergeCell ref="H151:H152"/>
    <mergeCell ref="I151:I152"/>
    <mergeCell ref="J151:J152"/>
    <mergeCell ref="A163:D163"/>
    <mergeCell ref="O153:O162"/>
    <mergeCell ref="P153:P162"/>
    <mergeCell ref="Q153:Q162"/>
    <mergeCell ref="R153:R162"/>
    <mergeCell ref="S153:S162"/>
    <mergeCell ref="I153:I162"/>
    <mergeCell ref="J153:J162"/>
    <mergeCell ref="U151:U152"/>
    <mergeCell ref="A153:A162"/>
    <mergeCell ref="B153:B162"/>
    <mergeCell ref="C153:C162"/>
    <mergeCell ref="D153:D162"/>
    <mergeCell ref="G153:G162"/>
    <mergeCell ref="H153:H162"/>
    <mergeCell ref="T153:T162"/>
    <mergeCell ref="U153:U162"/>
    <mergeCell ref="K153:K162"/>
    <mergeCell ref="L153:L162"/>
    <mergeCell ref="M153:M162"/>
    <mergeCell ref="N153:N162"/>
    <mergeCell ref="M151:M152"/>
    <mergeCell ref="N151:N152"/>
    <mergeCell ref="R151:R152"/>
  </mergeCells>
  <pageMargins left="0.7" right="0.7" top="0.75" bottom="0.75" header="0.3" footer="0.3"/>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W1000"/>
  <sheetViews>
    <sheetView topLeftCell="A91" workbookViewId="0">
      <selection activeCell="E116" sqref="E116"/>
    </sheetView>
  </sheetViews>
  <sheetFormatPr defaultColWidth="9.28515625" defaultRowHeight="18.600000000000001" x14ac:dyDescent="0.55000000000000004"/>
  <cols>
    <col min="1" max="3" width="20" style="86" customWidth="1"/>
    <col min="4" max="4" width="18" style="86" customWidth="1"/>
    <col min="5" max="5" width="27" style="86" customWidth="1"/>
    <col min="6" max="6" width="14" style="86" customWidth="1"/>
    <col min="7" max="8" width="7" style="86" customWidth="1"/>
    <col min="9" max="20" width="5" style="86" customWidth="1"/>
    <col min="21" max="21" width="7" style="86" customWidth="1"/>
    <col min="22" max="16384" width="9.28515625" style="86"/>
  </cols>
  <sheetData>
    <row r="1" spans="1:21" ht="24.6" x14ac:dyDescent="0.7">
      <c r="A1" s="433" t="s">
        <v>0</v>
      </c>
      <c r="B1" s="433"/>
      <c r="C1" s="433"/>
      <c r="D1" s="433"/>
      <c r="E1" s="433"/>
      <c r="F1" s="433"/>
      <c r="G1" s="433"/>
      <c r="H1" s="433"/>
      <c r="I1" s="433"/>
      <c r="J1" s="433"/>
      <c r="K1" s="433"/>
      <c r="L1" s="433"/>
      <c r="M1" s="433"/>
      <c r="N1" s="433"/>
      <c r="O1" s="433"/>
      <c r="P1" s="433"/>
      <c r="Q1" s="433"/>
      <c r="R1" s="433"/>
      <c r="S1" s="433"/>
      <c r="T1" s="433"/>
      <c r="U1" s="433"/>
    </row>
    <row r="2" spans="1:21" ht="21" x14ac:dyDescent="0.6">
      <c r="A2" s="434" t="s">
        <v>1</v>
      </c>
      <c r="B2" s="434"/>
      <c r="C2" s="434"/>
      <c r="D2" s="434"/>
      <c r="E2" s="434"/>
      <c r="F2" s="434"/>
      <c r="G2" s="435"/>
      <c r="H2" s="435"/>
      <c r="I2" s="435"/>
      <c r="J2" s="435"/>
      <c r="K2" s="435"/>
      <c r="L2" s="435"/>
      <c r="M2" s="435"/>
      <c r="N2" s="435"/>
      <c r="O2" s="435"/>
      <c r="P2" s="435"/>
      <c r="Q2" s="435"/>
      <c r="R2" s="435"/>
      <c r="S2" s="435"/>
      <c r="T2" s="435"/>
      <c r="U2" s="435"/>
    </row>
    <row r="3" spans="1:21" ht="21.6" thickBot="1" x14ac:dyDescent="0.65">
      <c r="A3" s="434" t="s">
        <v>1762</v>
      </c>
      <c r="B3" s="434"/>
      <c r="C3" s="434"/>
      <c r="D3" s="434"/>
      <c r="E3" s="434"/>
      <c r="F3" s="434"/>
      <c r="G3" s="435"/>
      <c r="H3" s="435"/>
      <c r="I3" s="435"/>
      <c r="J3" s="435"/>
      <c r="K3" s="435"/>
      <c r="L3" s="435"/>
      <c r="M3" s="435"/>
      <c r="N3" s="435"/>
      <c r="O3" s="435"/>
      <c r="P3" s="435"/>
      <c r="Q3" s="435"/>
      <c r="R3" s="435"/>
      <c r="S3" s="435"/>
      <c r="T3" s="435"/>
      <c r="U3" s="435"/>
    </row>
    <row r="4" spans="1:21" x14ac:dyDescent="0.55000000000000004">
      <c r="A4" s="436" t="s">
        <v>3</v>
      </c>
      <c r="B4" s="438" t="s">
        <v>4</v>
      </c>
      <c r="C4" s="438" t="s">
        <v>5</v>
      </c>
      <c r="D4" s="438" t="s">
        <v>6</v>
      </c>
      <c r="E4" s="438" t="s">
        <v>7</v>
      </c>
      <c r="F4" s="438"/>
      <c r="G4" s="438"/>
      <c r="H4" s="438" t="s">
        <v>8</v>
      </c>
      <c r="I4" s="438" t="s">
        <v>9</v>
      </c>
      <c r="J4" s="438"/>
      <c r="K4" s="438"/>
      <c r="L4" s="438"/>
      <c r="M4" s="438"/>
      <c r="N4" s="438"/>
      <c r="O4" s="438"/>
      <c r="P4" s="438"/>
      <c r="Q4" s="438"/>
      <c r="R4" s="438"/>
      <c r="S4" s="438"/>
      <c r="T4" s="438"/>
      <c r="U4" s="440" t="s">
        <v>10</v>
      </c>
    </row>
    <row r="5" spans="1:21" ht="37.799999999999997" thickBot="1" x14ac:dyDescent="0.6">
      <c r="A5" s="437"/>
      <c r="B5" s="439"/>
      <c r="C5" s="439"/>
      <c r="D5" s="439"/>
      <c r="E5" s="87" t="s">
        <v>11</v>
      </c>
      <c r="F5" s="87" t="s">
        <v>12</v>
      </c>
      <c r="G5" s="87" t="s">
        <v>13</v>
      </c>
      <c r="H5" s="439"/>
      <c r="I5" s="88" t="s">
        <v>14</v>
      </c>
      <c r="J5" s="88" t="s">
        <v>15</v>
      </c>
      <c r="K5" s="88" t="s">
        <v>16</v>
      </c>
      <c r="L5" s="88" t="s">
        <v>17</v>
      </c>
      <c r="M5" s="88" t="s">
        <v>18</v>
      </c>
      <c r="N5" s="88" t="s">
        <v>19</v>
      </c>
      <c r="O5" s="88" t="s">
        <v>20</v>
      </c>
      <c r="P5" s="88" t="s">
        <v>21</v>
      </c>
      <c r="Q5" s="88" t="s">
        <v>22</v>
      </c>
      <c r="R5" s="88" t="s">
        <v>23</v>
      </c>
      <c r="S5" s="88" t="s">
        <v>24</v>
      </c>
      <c r="T5" s="88" t="s">
        <v>25</v>
      </c>
      <c r="U5" s="441"/>
    </row>
    <row r="6" spans="1:21" ht="21" x14ac:dyDescent="0.6">
      <c r="A6" s="442" t="s">
        <v>1761</v>
      </c>
      <c r="B6" s="443"/>
      <c r="C6" s="443"/>
      <c r="D6" s="443"/>
      <c r="E6" s="443"/>
      <c r="F6" s="443"/>
      <c r="G6" s="444"/>
      <c r="H6" s="444"/>
      <c r="I6" s="444"/>
      <c r="J6" s="444"/>
      <c r="K6" s="444"/>
      <c r="L6" s="444"/>
      <c r="M6" s="444"/>
      <c r="N6" s="444"/>
      <c r="O6" s="444"/>
      <c r="P6" s="444"/>
      <c r="Q6" s="444"/>
      <c r="R6" s="444"/>
      <c r="S6" s="444"/>
      <c r="T6" s="444"/>
      <c r="U6" s="445"/>
    </row>
    <row r="7" spans="1:21" ht="58.5" customHeight="1" x14ac:dyDescent="0.55000000000000004">
      <c r="A7" s="446" t="s">
        <v>2266</v>
      </c>
      <c r="B7" s="447" t="s">
        <v>2267</v>
      </c>
      <c r="C7" s="447" t="s">
        <v>2268</v>
      </c>
      <c r="D7" s="447" t="s">
        <v>2269</v>
      </c>
      <c r="E7" s="89" t="s">
        <v>1419</v>
      </c>
      <c r="F7" s="90">
        <v>2100</v>
      </c>
      <c r="G7" s="448" t="s">
        <v>27</v>
      </c>
      <c r="H7" s="448" t="s">
        <v>1748</v>
      </c>
      <c r="I7" s="449"/>
      <c r="J7" s="449"/>
      <c r="K7" s="449"/>
      <c r="L7" s="449"/>
      <c r="M7" s="449"/>
      <c r="N7" s="449"/>
      <c r="O7" s="449"/>
      <c r="P7" s="449"/>
      <c r="Q7" s="449"/>
      <c r="R7" s="450">
        <v>2100</v>
      </c>
      <c r="S7" s="449"/>
      <c r="T7" s="449"/>
      <c r="U7" s="451" t="s">
        <v>1747</v>
      </c>
    </row>
    <row r="8" spans="1:21" x14ac:dyDescent="0.55000000000000004">
      <c r="A8" s="446"/>
      <c r="B8" s="447"/>
      <c r="C8" s="447"/>
      <c r="D8" s="447"/>
      <c r="E8" s="91" t="s">
        <v>30</v>
      </c>
      <c r="F8" s="92">
        <v>2100</v>
      </c>
      <c r="G8" s="449"/>
      <c r="H8" s="449"/>
      <c r="I8" s="449"/>
      <c r="J8" s="449"/>
      <c r="K8" s="449"/>
      <c r="L8" s="449"/>
      <c r="M8" s="449"/>
      <c r="N8" s="449"/>
      <c r="O8" s="449"/>
      <c r="P8" s="449"/>
      <c r="Q8" s="449"/>
      <c r="R8" s="449"/>
      <c r="S8" s="449"/>
      <c r="T8" s="449"/>
      <c r="U8" s="452"/>
    </row>
    <row r="9" spans="1:21" ht="32.25" customHeight="1" x14ac:dyDescent="0.55000000000000004">
      <c r="A9" s="446" t="s">
        <v>2270</v>
      </c>
      <c r="B9" s="447" t="s">
        <v>2271</v>
      </c>
      <c r="C9" s="447" t="s">
        <v>2272</v>
      </c>
      <c r="D9" s="447" t="s">
        <v>1752</v>
      </c>
      <c r="E9" s="89" t="s">
        <v>1721</v>
      </c>
      <c r="F9" s="90">
        <v>4800</v>
      </c>
      <c r="G9" s="448" t="s">
        <v>27</v>
      </c>
      <c r="H9" s="448" t="s">
        <v>1749</v>
      </c>
      <c r="I9" s="449"/>
      <c r="J9" s="449"/>
      <c r="K9" s="449"/>
      <c r="L9" s="449"/>
      <c r="M9" s="449"/>
      <c r="N9" s="449"/>
      <c r="O9" s="449"/>
      <c r="P9" s="449"/>
      <c r="Q9" s="449"/>
      <c r="R9" s="449"/>
      <c r="S9" s="450">
        <v>9000</v>
      </c>
      <c r="T9" s="449"/>
      <c r="U9" s="451" t="s">
        <v>1747</v>
      </c>
    </row>
    <row r="10" spans="1:21" ht="66" customHeight="1" x14ac:dyDescent="0.55000000000000004">
      <c r="A10" s="446"/>
      <c r="B10" s="447"/>
      <c r="C10" s="447"/>
      <c r="D10" s="447"/>
      <c r="E10" s="89" t="s">
        <v>1751</v>
      </c>
      <c r="F10" s="90">
        <v>4200</v>
      </c>
      <c r="G10" s="449"/>
      <c r="H10" s="449"/>
      <c r="I10" s="449"/>
      <c r="J10" s="449"/>
      <c r="K10" s="449"/>
      <c r="L10" s="449"/>
      <c r="M10" s="449"/>
      <c r="N10" s="449"/>
      <c r="O10" s="449"/>
      <c r="P10" s="449"/>
      <c r="Q10" s="449"/>
      <c r="R10" s="449"/>
      <c r="S10" s="449"/>
      <c r="T10" s="449"/>
      <c r="U10" s="452"/>
    </row>
    <row r="11" spans="1:21" x14ac:dyDescent="0.55000000000000004">
      <c r="A11" s="446"/>
      <c r="B11" s="447"/>
      <c r="C11" s="447"/>
      <c r="D11" s="447"/>
      <c r="E11" s="91" t="s">
        <v>30</v>
      </c>
      <c r="F11" s="92">
        <v>9000</v>
      </c>
      <c r="G11" s="449"/>
      <c r="H11" s="449"/>
      <c r="I11" s="449"/>
      <c r="J11" s="449"/>
      <c r="K11" s="449"/>
      <c r="L11" s="449"/>
      <c r="M11" s="449"/>
      <c r="N11" s="449"/>
      <c r="O11" s="449"/>
      <c r="P11" s="449"/>
      <c r="Q11" s="449"/>
      <c r="R11" s="449"/>
      <c r="S11" s="449"/>
      <c r="T11" s="449"/>
      <c r="U11" s="452"/>
    </row>
    <row r="12" spans="1:21" ht="37.200000000000003" x14ac:dyDescent="0.55000000000000004">
      <c r="A12" s="446" t="s">
        <v>2273</v>
      </c>
      <c r="B12" s="447" t="s">
        <v>2274</v>
      </c>
      <c r="C12" s="447" t="s">
        <v>2275</v>
      </c>
      <c r="D12" s="447" t="s">
        <v>2276</v>
      </c>
      <c r="E12" s="89" t="s">
        <v>1750</v>
      </c>
      <c r="F12" s="90">
        <v>4000</v>
      </c>
      <c r="G12" s="448" t="s">
        <v>27</v>
      </c>
      <c r="H12" s="448" t="s">
        <v>1749</v>
      </c>
      <c r="I12" s="449"/>
      <c r="J12" s="449"/>
      <c r="K12" s="449"/>
      <c r="L12" s="449"/>
      <c r="M12" s="449"/>
      <c r="N12" s="449"/>
      <c r="O12" s="449"/>
      <c r="P12" s="449"/>
      <c r="Q12" s="449"/>
      <c r="R12" s="449"/>
      <c r="S12" s="450">
        <v>7500</v>
      </c>
      <c r="T12" s="449"/>
      <c r="U12" s="451" t="s">
        <v>1747</v>
      </c>
    </row>
    <row r="13" spans="1:21" ht="33.75" customHeight="1" x14ac:dyDescent="0.55000000000000004">
      <c r="A13" s="446"/>
      <c r="B13" s="447"/>
      <c r="C13" s="447"/>
      <c r="D13" s="447"/>
      <c r="E13" s="89" t="s">
        <v>549</v>
      </c>
      <c r="F13" s="90">
        <v>3500</v>
      </c>
      <c r="G13" s="449"/>
      <c r="H13" s="449"/>
      <c r="I13" s="449"/>
      <c r="J13" s="449"/>
      <c r="K13" s="449"/>
      <c r="L13" s="449"/>
      <c r="M13" s="449"/>
      <c r="N13" s="449"/>
      <c r="O13" s="449"/>
      <c r="P13" s="449"/>
      <c r="Q13" s="449"/>
      <c r="R13" s="449"/>
      <c r="S13" s="449"/>
      <c r="T13" s="449"/>
      <c r="U13" s="452"/>
    </row>
    <row r="14" spans="1:21" x14ac:dyDescent="0.55000000000000004">
      <c r="A14" s="446"/>
      <c r="B14" s="447"/>
      <c r="C14" s="447"/>
      <c r="D14" s="447"/>
      <c r="E14" s="91" t="s">
        <v>30</v>
      </c>
      <c r="F14" s="92">
        <v>7500</v>
      </c>
      <c r="G14" s="449"/>
      <c r="H14" s="449"/>
      <c r="I14" s="449"/>
      <c r="J14" s="449"/>
      <c r="K14" s="449"/>
      <c r="L14" s="449"/>
      <c r="M14" s="449"/>
      <c r="N14" s="449"/>
      <c r="O14" s="449"/>
      <c r="P14" s="449"/>
      <c r="Q14" s="449"/>
      <c r="R14" s="449"/>
      <c r="S14" s="449"/>
      <c r="T14" s="449"/>
      <c r="U14" s="452"/>
    </row>
    <row r="15" spans="1:21" ht="37.200000000000003" x14ac:dyDescent="0.55000000000000004">
      <c r="A15" s="446" t="s">
        <v>2277</v>
      </c>
      <c r="B15" s="447" t="s">
        <v>2267</v>
      </c>
      <c r="C15" s="447" t="s">
        <v>2278</v>
      </c>
      <c r="D15" s="447" t="s">
        <v>2279</v>
      </c>
      <c r="E15" s="89" t="s">
        <v>288</v>
      </c>
      <c r="F15" s="90">
        <v>2400</v>
      </c>
      <c r="G15" s="448" t="s">
        <v>27</v>
      </c>
      <c r="H15" s="448" t="s">
        <v>1754</v>
      </c>
      <c r="I15" s="449"/>
      <c r="J15" s="449"/>
      <c r="K15" s="449"/>
      <c r="L15" s="449"/>
      <c r="M15" s="449"/>
      <c r="N15" s="450">
        <v>5550</v>
      </c>
      <c r="O15" s="449"/>
      <c r="P15" s="449"/>
      <c r="Q15" s="449"/>
      <c r="R15" s="449"/>
      <c r="S15" s="449"/>
      <c r="T15" s="449"/>
      <c r="U15" s="451" t="s">
        <v>1747</v>
      </c>
    </row>
    <row r="16" spans="1:21" ht="37.200000000000003" x14ac:dyDescent="0.55000000000000004">
      <c r="A16" s="446"/>
      <c r="B16" s="447"/>
      <c r="C16" s="447"/>
      <c r="D16" s="447"/>
      <c r="E16" s="89" t="s">
        <v>1753</v>
      </c>
      <c r="F16" s="90">
        <v>3150</v>
      </c>
      <c r="G16" s="449"/>
      <c r="H16" s="449"/>
      <c r="I16" s="449"/>
      <c r="J16" s="449"/>
      <c r="K16" s="449"/>
      <c r="L16" s="449"/>
      <c r="M16" s="449"/>
      <c r="N16" s="449"/>
      <c r="O16" s="449"/>
      <c r="P16" s="449"/>
      <c r="Q16" s="449"/>
      <c r="R16" s="449"/>
      <c r="S16" s="449"/>
      <c r="T16" s="449"/>
      <c r="U16" s="452"/>
    </row>
    <row r="17" spans="1:21" x14ac:dyDescent="0.55000000000000004">
      <c r="A17" s="446"/>
      <c r="B17" s="447"/>
      <c r="C17" s="447"/>
      <c r="D17" s="447"/>
      <c r="E17" s="91" t="s">
        <v>30</v>
      </c>
      <c r="F17" s="92">
        <v>5550</v>
      </c>
      <c r="G17" s="449"/>
      <c r="H17" s="449"/>
      <c r="I17" s="449"/>
      <c r="J17" s="449"/>
      <c r="K17" s="449"/>
      <c r="L17" s="449"/>
      <c r="M17" s="449"/>
      <c r="N17" s="449"/>
      <c r="O17" s="449"/>
      <c r="P17" s="449"/>
      <c r="Q17" s="449"/>
      <c r="R17" s="449"/>
      <c r="S17" s="449"/>
      <c r="T17" s="449"/>
      <c r="U17" s="452"/>
    </row>
    <row r="18" spans="1:21" ht="37.200000000000003" x14ac:dyDescent="0.55000000000000004">
      <c r="A18" s="446" t="s">
        <v>2280</v>
      </c>
      <c r="B18" s="447" t="s">
        <v>2281</v>
      </c>
      <c r="C18" s="447" t="s">
        <v>2282</v>
      </c>
      <c r="D18" s="447" t="s">
        <v>1760</v>
      </c>
      <c r="E18" s="89" t="s">
        <v>1759</v>
      </c>
      <c r="F18" s="90">
        <v>1600</v>
      </c>
      <c r="G18" s="448" t="s">
        <v>27</v>
      </c>
      <c r="H18" s="448" t="s">
        <v>1756</v>
      </c>
      <c r="I18" s="449"/>
      <c r="J18" s="449"/>
      <c r="K18" s="449"/>
      <c r="L18" s="450">
        <v>3000</v>
      </c>
      <c r="M18" s="449"/>
      <c r="N18" s="449"/>
      <c r="O18" s="449"/>
      <c r="P18" s="449"/>
      <c r="Q18" s="449"/>
      <c r="R18" s="449"/>
      <c r="S18" s="449"/>
      <c r="T18" s="449"/>
      <c r="U18" s="451" t="s">
        <v>1702</v>
      </c>
    </row>
    <row r="19" spans="1:21" ht="78" customHeight="1" x14ac:dyDescent="0.55000000000000004">
      <c r="A19" s="446"/>
      <c r="B19" s="447"/>
      <c r="C19" s="447"/>
      <c r="D19" s="447"/>
      <c r="E19" s="89" t="s">
        <v>1758</v>
      </c>
      <c r="F19" s="90">
        <v>1400</v>
      </c>
      <c r="G19" s="449"/>
      <c r="H19" s="449"/>
      <c r="I19" s="449"/>
      <c r="J19" s="449"/>
      <c r="K19" s="449"/>
      <c r="L19" s="449"/>
      <c r="M19" s="449"/>
      <c r="N19" s="449"/>
      <c r="O19" s="449"/>
      <c r="P19" s="449"/>
      <c r="Q19" s="449"/>
      <c r="R19" s="449"/>
      <c r="S19" s="449"/>
      <c r="T19" s="449"/>
      <c r="U19" s="452"/>
    </row>
    <row r="20" spans="1:21" x14ac:dyDescent="0.55000000000000004">
      <c r="A20" s="446"/>
      <c r="B20" s="447"/>
      <c r="C20" s="447"/>
      <c r="D20" s="447"/>
      <c r="E20" s="91" t="s">
        <v>30</v>
      </c>
      <c r="F20" s="92">
        <v>3000</v>
      </c>
      <c r="G20" s="449"/>
      <c r="H20" s="449"/>
      <c r="I20" s="449"/>
      <c r="J20" s="449"/>
      <c r="K20" s="449"/>
      <c r="L20" s="449"/>
      <c r="M20" s="449"/>
      <c r="N20" s="449"/>
      <c r="O20" s="449"/>
      <c r="P20" s="449"/>
      <c r="Q20" s="449"/>
      <c r="R20" s="449"/>
      <c r="S20" s="449"/>
      <c r="T20" s="449"/>
      <c r="U20" s="452"/>
    </row>
    <row r="21" spans="1:21" ht="37.200000000000003" x14ac:dyDescent="0.55000000000000004">
      <c r="A21" s="446" t="s">
        <v>2283</v>
      </c>
      <c r="B21" s="447" t="s">
        <v>2284</v>
      </c>
      <c r="C21" s="447" t="s">
        <v>2285</v>
      </c>
      <c r="D21" s="447" t="s">
        <v>2286</v>
      </c>
      <c r="E21" s="89" t="s">
        <v>1757</v>
      </c>
      <c r="F21" s="90">
        <v>1200</v>
      </c>
      <c r="G21" s="448" t="s">
        <v>27</v>
      </c>
      <c r="H21" s="448" t="s">
        <v>1756</v>
      </c>
      <c r="I21" s="449"/>
      <c r="J21" s="449"/>
      <c r="K21" s="449"/>
      <c r="L21" s="450">
        <v>2250</v>
      </c>
      <c r="M21" s="449"/>
      <c r="N21" s="449"/>
      <c r="O21" s="449"/>
      <c r="P21" s="449"/>
      <c r="Q21" s="449"/>
      <c r="R21" s="449"/>
      <c r="S21" s="449"/>
      <c r="T21" s="449"/>
      <c r="U21" s="451" t="s">
        <v>1747</v>
      </c>
    </row>
    <row r="22" spans="1:21" ht="57.75" customHeight="1" x14ac:dyDescent="0.55000000000000004">
      <c r="A22" s="446"/>
      <c r="B22" s="447"/>
      <c r="C22" s="447"/>
      <c r="D22" s="447"/>
      <c r="E22" s="89" t="s">
        <v>1755</v>
      </c>
      <c r="F22" s="90">
        <v>1050</v>
      </c>
      <c r="G22" s="449"/>
      <c r="H22" s="449"/>
      <c r="I22" s="449"/>
      <c r="J22" s="449"/>
      <c r="K22" s="449"/>
      <c r="L22" s="449"/>
      <c r="M22" s="449"/>
      <c r="N22" s="449"/>
      <c r="O22" s="449"/>
      <c r="P22" s="449"/>
      <c r="Q22" s="449"/>
      <c r="R22" s="449"/>
      <c r="S22" s="449"/>
      <c r="T22" s="449"/>
      <c r="U22" s="452"/>
    </row>
    <row r="23" spans="1:21" x14ac:dyDescent="0.55000000000000004">
      <c r="A23" s="446"/>
      <c r="B23" s="447"/>
      <c r="C23" s="447"/>
      <c r="D23" s="447"/>
      <c r="E23" s="91" t="s">
        <v>30</v>
      </c>
      <c r="F23" s="92">
        <v>2250</v>
      </c>
      <c r="G23" s="449"/>
      <c r="H23" s="449"/>
      <c r="I23" s="449"/>
      <c r="J23" s="449"/>
      <c r="K23" s="449"/>
      <c r="L23" s="449"/>
      <c r="M23" s="449"/>
      <c r="N23" s="449"/>
      <c r="O23" s="449"/>
      <c r="P23" s="449"/>
      <c r="Q23" s="449"/>
      <c r="R23" s="449"/>
      <c r="S23" s="449"/>
      <c r="T23" s="449"/>
      <c r="U23" s="452"/>
    </row>
    <row r="24" spans="1:21" ht="33" x14ac:dyDescent="0.55000000000000004">
      <c r="A24" s="495" t="s">
        <v>1746</v>
      </c>
      <c r="B24" s="496"/>
      <c r="C24" s="496"/>
      <c r="D24" s="496"/>
      <c r="E24" s="97" t="s">
        <v>66</v>
      </c>
      <c r="F24" s="98">
        <v>29400</v>
      </c>
      <c r="G24" s="99"/>
      <c r="H24" s="99"/>
      <c r="I24" s="100">
        <f>SUM(I7:I23)</f>
        <v>0</v>
      </c>
      <c r="J24" s="100">
        <f t="shared" ref="J24:T24" si="0">SUM(J7:J23)</f>
        <v>0</v>
      </c>
      <c r="K24" s="100">
        <f t="shared" si="0"/>
        <v>0</v>
      </c>
      <c r="L24" s="100">
        <f t="shared" si="0"/>
        <v>5250</v>
      </c>
      <c r="M24" s="100">
        <f t="shared" si="0"/>
        <v>0</v>
      </c>
      <c r="N24" s="100">
        <f t="shared" si="0"/>
        <v>5550</v>
      </c>
      <c r="O24" s="100">
        <f t="shared" si="0"/>
        <v>0</v>
      </c>
      <c r="P24" s="100">
        <f t="shared" si="0"/>
        <v>0</v>
      </c>
      <c r="Q24" s="100">
        <f t="shared" si="0"/>
        <v>0</v>
      </c>
      <c r="R24" s="100">
        <f t="shared" si="0"/>
        <v>2100</v>
      </c>
      <c r="S24" s="100">
        <f t="shared" si="0"/>
        <v>16500</v>
      </c>
      <c r="T24" s="100">
        <f t="shared" si="0"/>
        <v>0</v>
      </c>
      <c r="U24" s="101"/>
    </row>
    <row r="25" spans="1:21" ht="21" x14ac:dyDescent="0.55000000000000004">
      <c r="A25" s="454" t="s">
        <v>85</v>
      </c>
      <c r="B25" s="455"/>
      <c r="C25" s="455"/>
      <c r="D25" s="455"/>
      <c r="E25" s="455"/>
      <c r="F25" s="455"/>
      <c r="G25" s="456"/>
      <c r="H25" s="456"/>
      <c r="I25" s="456"/>
      <c r="J25" s="456"/>
      <c r="K25" s="456"/>
      <c r="L25" s="456"/>
      <c r="M25" s="456"/>
      <c r="N25" s="456"/>
      <c r="O25" s="456"/>
      <c r="P25" s="456"/>
      <c r="Q25" s="456"/>
      <c r="R25" s="456"/>
      <c r="S25" s="456"/>
      <c r="T25" s="456"/>
      <c r="U25" s="457"/>
    </row>
    <row r="26" spans="1:21" ht="21" x14ac:dyDescent="0.55000000000000004">
      <c r="A26" s="454" t="s">
        <v>86</v>
      </c>
      <c r="B26" s="455"/>
      <c r="C26" s="455"/>
      <c r="D26" s="455"/>
      <c r="E26" s="455"/>
      <c r="F26" s="455"/>
      <c r="G26" s="456"/>
      <c r="H26" s="456"/>
      <c r="I26" s="456"/>
      <c r="J26" s="456"/>
      <c r="K26" s="456"/>
      <c r="L26" s="456"/>
      <c r="M26" s="456"/>
      <c r="N26" s="456"/>
      <c r="O26" s="456"/>
      <c r="P26" s="456"/>
      <c r="Q26" s="456"/>
      <c r="R26" s="456"/>
      <c r="S26" s="456"/>
      <c r="T26" s="456"/>
      <c r="U26" s="457"/>
    </row>
    <row r="27" spans="1:21" ht="21" x14ac:dyDescent="0.55000000000000004">
      <c r="A27" s="454" t="s">
        <v>1745</v>
      </c>
      <c r="B27" s="455"/>
      <c r="C27" s="455"/>
      <c r="D27" s="455"/>
      <c r="E27" s="455"/>
      <c r="F27" s="455"/>
      <c r="G27" s="456"/>
      <c r="H27" s="456"/>
      <c r="I27" s="456"/>
      <c r="J27" s="456"/>
      <c r="K27" s="456"/>
      <c r="L27" s="456"/>
      <c r="M27" s="456"/>
      <c r="N27" s="456"/>
      <c r="O27" s="456"/>
      <c r="P27" s="456"/>
      <c r="Q27" s="456"/>
      <c r="R27" s="456"/>
      <c r="S27" s="456"/>
      <c r="T27" s="456"/>
      <c r="U27" s="457"/>
    </row>
    <row r="28" spans="1:21" ht="140.25" customHeight="1" x14ac:dyDescent="0.55000000000000004">
      <c r="A28" s="446" t="s">
        <v>2287</v>
      </c>
      <c r="B28" s="447" t="s">
        <v>2288</v>
      </c>
      <c r="C28" s="447" t="s">
        <v>2289</v>
      </c>
      <c r="D28" s="447" t="s">
        <v>1716</v>
      </c>
      <c r="E28" s="89" t="s">
        <v>1357</v>
      </c>
      <c r="F28" s="90">
        <v>3600</v>
      </c>
      <c r="G28" s="448" t="s">
        <v>1697</v>
      </c>
      <c r="H28" s="448" t="s">
        <v>1714</v>
      </c>
      <c r="I28" s="449"/>
      <c r="J28" s="449"/>
      <c r="K28" s="449"/>
      <c r="L28" s="449"/>
      <c r="M28" s="449"/>
      <c r="N28" s="450">
        <v>3600</v>
      </c>
      <c r="O28" s="449"/>
      <c r="P28" s="449"/>
      <c r="Q28" s="449"/>
      <c r="R28" s="449"/>
      <c r="S28" s="449"/>
      <c r="T28" s="449"/>
      <c r="U28" s="451" t="s">
        <v>1695</v>
      </c>
    </row>
    <row r="29" spans="1:21" x14ac:dyDescent="0.55000000000000004">
      <c r="A29" s="446"/>
      <c r="B29" s="447"/>
      <c r="C29" s="447"/>
      <c r="D29" s="447"/>
      <c r="E29" s="91" t="s">
        <v>30</v>
      </c>
      <c r="F29" s="92">
        <v>3600</v>
      </c>
      <c r="G29" s="449"/>
      <c r="H29" s="449"/>
      <c r="I29" s="449"/>
      <c r="J29" s="449"/>
      <c r="K29" s="449"/>
      <c r="L29" s="449"/>
      <c r="M29" s="449"/>
      <c r="N29" s="449"/>
      <c r="O29" s="449"/>
      <c r="P29" s="449"/>
      <c r="Q29" s="449"/>
      <c r="R29" s="449"/>
      <c r="S29" s="449"/>
      <c r="T29" s="449"/>
      <c r="U29" s="452"/>
    </row>
    <row r="30" spans="1:21" ht="37.200000000000003" x14ac:dyDescent="0.55000000000000004">
      <c r="A30" s="446" t="s">
        <v>2290</v>
      </c>
      <c r="B30" s="447" t="s">
        <v>2291</v>
      </c>
      <c r="C30" s="447" t="s">
        <v>2292</v>
      </c>
      <c r="D30" s="447" t="s">
        <v>2293</v>
      </c>
      <c r="E30" s="89" t="s">
        <v>1719</v>
      </c>
      <c r="F30" s="90">
        <v>1440</v>
      </c>
      <c r="G30" s="448" t="s">
        <v>1697</v>
      </c>
      <c r="H30" s="448" t="s">
        <v>606</v>
      </c>
      <c r="I30" s="449"/>
      <c r="J30" s="449"/>
      <c r="K30" s="449"/>
      <c r="L30" s="449"/>
      <c r="M30" s="449"/>
      <c r="N30" s="449"/>
      <c r="O30" s="450">
        <v>6400</v>
      </c>
      <c r="P30" s="449"/>
      <c r="Q30" s="449"/>
      <c r="R30" s="449"/>
      <c r="S30" s="449"/>
      <c r="T30" s="449"/>
      <c r="U30" s="451" t="s">
        <v>1698</v>
      </c>
    </row>
    <row r="31" spans="1:21" ht="55.8" x14ac:dyDescent="0.55000000000000004">
      <c r="A31" s="446"/>
      <c r="B31" s="447"/>
      <c r="C31" s="447"/>
      <c r="D31" s="447"/>
      <c r="E31" s="89" t="s">
        <v>1718</v>
      </c>
      <c r="F31" s="90">
        <v>1600</v>
      </c>
      <c r="G31" s="449"/>
      <c r="H31" s="449"/>
      <c r="I31" s="449"/>
      <c r="J31" s="449"/>
      <c r="K31" s="449"/>
      <c r="L31" s="449"/>
      <c r="M31" s="449"/>
      <c r="N31" s="449"/>
      <c r="O31" s="449"/>
      <c r="P31" s="449"/>
      <c r="Q31" s="449"/>
      <c r="R31" s="449"/>
      <c r="S31" s="449"/>
      <c r="T31" s="449"/>
      <c r="U31" s="452"/>
    </row>
    <row r="32" spans="1:21" ht="53.25" customHeight="1" x14ac:dyDescent="0.55000000000000004">
      <c r="A32" s="446"/>
      <c r="B32" s="447"/>
      <c r="C32" s="447"/>
      <c r="D32" s="447"/>
      <c r="E32" s="89" t="s">
        <v>1717</v>
      </c>
      <c r="F32" s="90">
        <v>3360</v>
      </c>
      <c r="G32" s="449"/>
      <c r="H32" s="449"/>
      <c r="I32" s="449"/>
      <c r="J32" s="449"/>
      <c r="K32" s="449"/>
      <c r="L32" s="449"/>
      <c r="M32" s="449"/>
      <c r="N32" s="449"/>
      <c r="O32" s="449"/>
      <c r="P32" s="449"/>
      <c r="Q32" s="449"/>
      <c r="R32" s="449"/>
      <c r="S32" s="449"/>
      <c r="T32" s="449"/>
      <c r="U32" s="452"/>
    </row>
    <row r="33" spans="1:21" x14ac:dyDescent="0.55000000000000004">
      <c r="A33" s="446"/>
      <c r="B33" s="447"/>
      <c r="C33" s="447"/>
      <c r="D33" s="447"/>
      <c r="E33" s="91" t="s">
        <v>30</v>
      </c>
      <c r="F33" s="92">
        <v>6400</v>
      </c>
      <c r="G33" s="449"/>
      <c r="H33" s="449"/>
      <c r="I33" s="449"/>
      <c r="J33" s="449"/>
      <c r="K33" s="449"/>
      <c r="L33" s="449"/>
      <c r="M33" s="449"/>
      <c r="N33" s="449"/>
      <c r="O33" s="449"/>
      <c r="P33" s="449"/>
      <c r="Q33" s="449"/>
      <c r="R33" s="449"/>
      <c r="S33" s="449"/>
      <c r="T33" s="449"/>
      <c r="U33" s="452"/>
    </row>
    <row r="34" spans="1:21" ht="37.200000000000003" x14ac:dyDescent="0.55000000000000004">
      <c r="A34" s="446" t="s">
        <v>2294</v>
      </c>
      <c r="B34" s="447" t="s">
        <v>2295</v>
      </c>
      <c r="C34" s="447" t="s">
        <v>2296</v>
      </c>
      <c r="D34" s="447" t="s">
        <v>2297</v>
      </c>
      <c r="E34" s="89" t="s">
        <v>1715</v>
      </c>
      <c r="F34" s="90">
        <v>2450</v>
      </c>
      <c r="G34" s="448" t="s">
        <v>1697</v>
      </c>
      <c r="H34" s="448" t="s">
        <v>1714</v>
      </c>
      <c r="I34" s="449"/>
      <c r="J34" s="449"/>
      <c r="K34" s="449"/>
      <c r="L34" s="449"/>
      <c r="M34" s="449"/>
      <c r="N34" s="450">
        <v>5250</v>
      </c>
      <c r="O34" s="449"/>
      <c r="P34" s="449"/>
      <c r="Q34" s="449"/>
      <c r="R34" s="449"/>
      <c r="S34" s="449"/>
      <c r="T34" s="449"/>
      <c r="U34" s="451" t="s">
        <v>1695</v>
      </c>
    </row>
    <row r="35" spans="1:21" ht="48.75" customHeight="1" x14ac:dyDescent="0.55000000000000004">
      <c r="A35" s="446"/>
      <c r="B35" s="447"/>
      <c r="C35" s="447"/>
      <c r="D35" s="447"/>
      <c r="E35" s="89" t="s">
        <v>1713</v>
      </c>
      <c r="F35" s="90">
        <v>2800</v>
      </c>
      <c r="G35" s="449"/>
      <c r="H35" s="449"/>
      <c r="I35" s="449"/>
      <c r="J35" s="449"/>
      <c r="K35" s="449"/>
      <c r="L35" s="449"/>
      <c r="M35" s="449"/>
      <c r="N35" s="449"/>
      <c r="O35" s="449"/>
      <c r="P35" s="449"/>
      <c r="Q35" s="449"/>
      <c r="R35" s="449"/>
      <c r="S35" s="449"/>
      <c r="T35" s="449"/>
      <c r="U35" s="452"/>
    </row>
    <row r="36" spans="1:21" x14ac:dyDescent="0.55000000000000004">
      <c r="A36" s="446"/>
      <c r="B36" s="447"/>
      <c r="C36" s="447"/>
      <c r="D36" s="447"/>
      <c r="E36" s="91" t="s">
        <v>30</v>
      </c>
      <c r="F36" s="92">
        <v>5250</v>
      </c>
      <c r="G36" s="449"/>
      <c r="H36" s="449"/>
      <c r="I36" s="449"/>
      <c r="J36" s="449"/>
      <c r="K36" s="449"/>
      <c r="L36" s="449"/>
      <c r="M36" s="449"/>
      <c r="N36" s="449"/>
      <c r="O36" s="449"/>
      <c r="P36" s="449"/>
      <c r="Q36" s="449"/>
      <c r="R36" s="449"/>
      <c r="S36" s="449"/>
      <c r="T36" s="449"/>
      <c r="U36" s="452"/>
    </row>
    <row r="37" spans="1:21" ht="37.200000000000003" x14ac:dyDescent="0.55000000000000004">
      <c r="A37" s="446" t="s">
        <v>1731</v>
      </c>
      <c r="B37" s="447" t="s">
        <v>2298</v>
      </c>
      <c r="C37" s="447" t="s">
        <v>2299</v>
      </c>
      <c r="D37" s="447" t="s">
        <v>1730</v>
      </c>
      <c r="E37" s="89" t="s">
        <v>288</v>
      </c>
      <c r="F37" s="90">
        <v>2400</v>
      </c>
      <c r="G37" s="448" t="s">
        <v>1697</v>
      </c>
      <c r="H37" s="448" t="s">
        <v>1729</v>
      </c>
      <c r="I37" s="449"/>
      <c r="J37" s="449"/>
      <c r="K37" s="450">
        <v>10300</v>
      </c>
      <c r="L37" s="449"/>
      <c r="M37" s="449"/>
      <c r="N37" s="449"/>
      <c r="O37" s="449"/>
      <c r="P37" s="449"/>
      <c r="Q37" s="449"/>
      <c r="R37" s="449"/>
      <c r="S37" s="449"/>
      <c r="T37" s="449"/>
      <c r="U37" s="451" t="s">
        <v>1702</v>
      </c>
    </row>
    <row r="38" spans="1:21" ht="37.200000000000003" x14ac:dyDescent="0.55000000000000004">
      <c r="A38" s="446"/>
      <c r="B38" s="447"/>
      <c r="C38" s="447"/>
      <c r="D38" s="447"/>
      <c r="E38" s="89" t="s">
        <v>290</v>
      </c>
      <c r="F38" s="90">
        <v>2100</v>
      </c>
      <c r="G38" s="449"/>
      <c r="H38" s="449"/>
      <c r="I38" s="449"/>
      <c r="J38" s="449"/>
      <c r="K38" s="449"/>
      <c r="L38" s="449"/>
      <c r="M38" s="449"/>
      <c r="N38" s="449"/>
      <c r="O38" s="449"/>
      <c r="P38" s="449"/>
      <c r="Q38" s="449"/>
      <c r="R38" s="449"/>
      <c r="S38" s="449"/>
      <c r="T38" s="449"/>
      <c r="U38" s="452"/>
    </row>
    <row r="39" spans="1:21" ht="37.200000000000003" x14ac:dyDescent="0.55000000000000004">
      <c r="A39" s="446"/>
      <c r="B39" s="447"/>
      <c r="C39" s="447"/>
      <c r="D39" s="447"/>
      <c r="E39" s="89" t="s">
        <v>1728</v>
      </c>
      <c r="F39" s="90">
        <v>1200</v>
      </c>
      <c r="G39" s="449"/>
      <c r="H39" s="449"/>
      <c r="I39" s="449"/>
      <c r="J39" s="449"/>
      <c r="K39" s="449"/>
      <c r="L39" s="449"/>
      <c r="M39" s="449"/>
      <c r="N39" s="449"/>
      <c r="O39" s="449"/>
      <c r="P39" s="449"/>
      <c r="Q39" s="449"/>
      <c r="R39" s="449"/>
      <c r="S39" s="449"/>
      <c r="T39" s="449"/>
      <c r="U39" s="452"/>
    </row>
    <row r="40" spans="1:21" ht="37.200000000000003" x14ac:dyDescent="0.55000000000000004">
      <c r="A40" s="446"/>
      <c r="B40" s="447"/>
      <c r="C40" s="447"/>
      <c r="D40" s="447"/>
      <c r="E40" s="89" t="s">
        <v>1727</v>
      </c>
      <c r="F40" s="90">
        <v>2000</v>
      </c>
      <c r="G40" s="449"/>
      <c r="H40" s="449"/>
      <c r="I40" s="449"/>
      <c r="J40" s="449"/>
      <c r="K40" s="449"/>
      <c r="L40" s="449"/>
      <c r="M40" s="449"/>
      <c r="N40" s="449"/>
      <c r="O40" s="449"/>
      <c r="P40" s="449"/>
      <c r="Q40" s="449"/>
      <c r="R40" s="449"/>
      <c r="S40" s="449"/>
      <c r="T40" s="449"/>
      <c r="U40" s="452"/>
    </row>
    <row r="41" spans="1:21" ht="37.200000000000003" x14ac:dyDescent="0.55000000000000004">
      <c r="A41" s="446"/>
      <c r="B41" s="447"/>
      <c r="C41" s="447"/>
      <c r="D41" s="447"/>
      <c r="E41" s="89" t="s">
        <v>1726</v>
      </c>
      <c r="F41" s="90">
        <v>2000</v>
      </c>
      <c r="G41" s="449"/>
      <c r="H41" s="449"/>
      <c r="I41" s="449"/>
      <c r="J41" s="449"/>
      <c r="K41" s="449"/>
      <c r="L41" s="449"/>
      <c r="M41" s="449"/>
      <c r="N41" s="449"/>
      <c r="O41" s="449"/>
      <c r="P41" s="449"/>
      <c r="Q41" s="449"/>
      <c r="R41" s="449"/>
      <c r="S41" s="449"/>
      <c r="T41" s="449"/>
      <c r="U41" s="452"/>
    </row>
    <row r="42" spans="1:21" ht="37.200000000000003" x14ac:dyDescent="0.55000000000000004">
      <c r="A42" s="446"/>
      <c r="B42" s="447"/>
      <c r="C42" s="447"/>
      <c r="D42" s="447"/>
      <c r="E42" s="89" t="s">
        <v>1725</v>
      </c>
      <c r="F42" s="90">
        <v>600</v>
      </c>
      <c r="G42" s="449"/>
      <c r="H42" s="449"/>
      <c r="I42" s="449"/>
      <c r="J42" s="449"/>
      <c r="K42" s="449"/>
      <c r="L42" s="449"/>
      <c r="M42" s="449"/>
      <c r="N42" s="449"/>
      <c r="O42" s="449"/>
      <c r="P42" s="449"/>
      <c r="Q42" s="449"/>
      <c r="R42" s="449"/>
      <c r="S42" s="449"/>
      <c r="T42" s="449"/>
      <c r="U42" s="452"/>
    </row>
    <row r="43" spans="1:21" x14ac:dyDescent="0.55000000000000004">
      <c r="A43" s="446"/>
      <c r="B43" s="447"/>
      <c r="C43" s="447"/>
      <c r="D43" s="447"/>
      <c r="E43" s="91" t="s">
        <v>30</v>
      </c>
      <c r="F43" s="92">
        <v>10300</v>
      </c>
      <c r="G43" s="449"/>
      <c r="H43" s="449"/>
      <c r="I43" s="449"/>
      <c r="J43" s="449"/>
      <c r="K43" s="449"/>
      <c r="L43" s="449"/>
      <c r="M43" s="449"/>
      <c r="N43" s="449"/>
      <c r="O43" s="449"/>
      <c r="P43" s="449"/>
      <c r="Q43" s="449"/>
      <c r="R43" s="449"/>
      <c r="S43" s="449"/>
      <c r="T43" s="449"/>
      <c r="U43" s="452"/>
    </row>
    <row r="44" spans="1:21" ht="37.200000000000003" x14ac:dyDescent="0.55000000000000004">
      <c r="A44" s="446" t="s">
        <v>2300</v>
      </c>
      <c r="B44" s="447" t="s">
        <v>2301</v>
      </c>
      <c r="C44" s="447" t="s">
        <v>2302</v>
      </c>
      <c r="D44" s="447" t="s">
        <v>2303</v>
      </c>
      <c r="E44" s="89" t="s">
        <v>422</v>
      </c>
      <c r="F44" s="90">
        <v>4000</v>
      </c>
      <c r="G44" s="448" t="s">
        <v>1697</v>
      </c>
      <c r="H44" s="448" t="s">
        <v>1729</v>
      </c>
      <c r="I44" s="449"/>
      <c r="J44" s="449"/>
      <c r="K44" s="450">
        <v>33100</v>
      </c>
      <c r="L44" s="449"/>
      <c r="M44" s="449"/>
      <c r="N44" s="449"/>
      <c r="O44" s="449"/>
      <c r="P44" s="449"/>
      <c r="Q44" s="449"/>
      <c r="R44" s="449"/>
      <c r="S44" s="449"/>
      <c r="T44" s="449"/>
      <c r="U44" s="451" t="s">
        <v>1702</v>
      </c>
    </row>
    <row r="45" spans="1:21" ht="37.200000000000003" x14ac:dyDescent="0.55000000000000004">
      <c r="A45" s="446"/>
      <c r="B45" s="447"/>
      <c r="C45" s="447"/>
      <c r="D45" s="447"/>
      <c r="E45" s="89" t="s">
        <v>424</v>
      </c>
      <c r="F45" s="90">
        <v>3500</v>
      </c>
      <c r="G45" s="449"/>
      <c r="H45" s="449"/>
      <c r="I45" s="449"/>
      <c r="J45" s="449"/>
      <c r="K45" s="449"/>
      <c r="L45" s="449"/>
      <c r="M45" s="449"/>
      <c r="N45" s="449"/>
      <c r="O45" s="449"/>
      <c r="P45" s="449"/>
      <c r="Q45" s="449"/>
      <c r="R45" s="449"/>
      <c r="S45" s="449"/>
      <c r="T45" s="449"/>
      <c r="U45" s="452"/>
    </row>
    <row r="46" spans="1:21" ht="37.200000000000003" x14ac:dyDescent="0.55000000000000004">
      <c r="A46" s="446"/>
      <c r="B46" s="447"/>
      <c r="C46" s="447"/>
      <c r="D46" s="447"/>
      <c r="E46" s="89" t="s">
        <v>1293</v>
      </c>
      <c r="F46" s="90">
        <v>2000</v>
      </c>
      <c r="G46" s="449"/>
      <c r="H46" s="449"/>
      <c r="I46" s="449"/>
      <c r="J46" s="449"/>
      <c r="K46" s="449"/>
      <c r="L46" s="449"/>
      <c r="M46" s="449"/>
      <c r="N46" s="449"/>
      <c r="O46" s="449"/>
      <c r="P46" s="449"/>
      <c r="Q46" s="449"/>
      <c r="R46" s="449"/>
      <c r="S46" s="449"/>
      <c r="T46" s="449"/>
      <c r="U46" s="452"/>
    </row>
    <row r="47" spans="1:21" ht="37.200000000000003" x14ac:dyDescent="0.55000000000000004">
      <c r="A47" s="446"/>
      <c r="B47" s="447"/>
      <c r="C47" s="447"/>
      <c r="D47" s="447"/>
      <c r="E47" s="89" t="s">
        <v>2304</v>
      </c>
      <c r="F47" s="90">
        <v>10000</v>
      </c>
      <c r="G47" s="449"/>
      <c r="H47" s="449"/>
      <c r="I47" s="449"/>
      <c r="J47" s="449"/>
      <c r="K47" s="449"/>
      <c r="L47" s="449"/>
      <c r="M47" s="449"/>
      <c r="N47" s="449"/>
      <c r="O47" s="449"/>
      <c r="P47" s="449"/>
      <c r="Q47" s="449"/>
      <c r="R47" s="449"/>
      <c r="S47" s="449"/>
      <c r="T47" s="449"/>
      <c r="U47" s="452"/>
    </row>
    <row r="48" spans="1:21" ht="37.200000000000003" x14ac:dyDescent="0.55000000000000004">
      <c r="A48" s="446"/>
      <c r="B48" s="447"/>
      <c r="C48" s="447"/>
      <c r="D48" s="447"/>
      <c r="E48" s="89" t="s">
        <v>2305</v>
      </c>
      <c r="F48" s="90">
        <v>4000</v>
      </c>
      <c r="G48" s="449"/>
      <c r="H48" s="449"/>
      <c r="I48" s="449"/>
      <c r="J48" s="449"/>
      <c r="K48" s="449"/>
      <c r="L48" s="449"/>
      <c r="M48" s="449"/>
      <c r="N48" s="449"/>
      <c r="O48" s="449"/>
      <c r="P48" s="449"/>
      <c r="Q48" s="449"/>
      <c r="R48" s="449"/>
      <c r="S48" s="449"/>
      <c r="T48" s="449"/>
      <c r="U48" s="452"/>
    </row>
    <row r="49" spans="1:21" ht="37.200000000000003" x14ac:dyDescent="0.55000000000000004">
      <c r="A49" s="446"/>
      <c r="B49" s="447"/>
      <c r="C49" s="447"/>
      <c r="D49" s="447"/>
      <c r="E49" s="89" t="s">
        <v>1734</v>
      </c>
      <c r="F49" s="90">
        <v>2000</v>
      </c>
      <c r="G49" s="449"/>
      <c r="H49" s="449"/>
      <c r="I49" s="449"/>
      <c r="J49" s="449"/>
      <c r="K49" s="449"/>
      <c r="L49" s="449"/>
      <c r="M49" s="449"/>
      <c r="N49" s="449"/>
      <c r="O49" s="449"/>
      <c r="P49" s="449"/>
      <c r="Q49" s="449"/>
      <c r="R49" s="449"/>
      <c r="S49" s="449"/>
      <c r="T49" s="449"/>
      <c r="U49" s="452"/>
    </row>
    <row r="50" spans="1:21" ht="37.200000000000003" x14ac:dyDescent="0.55000000000000004">
      <c r="A50" s="446"/>
      <c r="B50" s="447"/>
      <c r="C50" s="447"/>
      <c r="D50" s="447"/>
      <c r="E50" s="89" t="s">
        <v>2306</v>
      </c>
      <c r="F50" s="90">
        <v>2500</v>
      </c>
      <c r="G50" s="449"/>
      <c r="H50" s="449"/>
      <c r="I50" s="449"/>
      <c r="J50" s="449"/>
      <c r="K50" s="449"/>
      <c r="L50" s="449"/>
      <c r="M50" s="449"/>
      <c r="N50" s="449"/>
      <c r="O50" s="449"/>
      <c r="P50" s="449"/>
      <c r="Q50" s="449"/>
      <c r="R50" s="449"/>
      <c r="S50" s="449"/>
      <c r="T50" s="449"/>
      <c r="U50" s="452"/>
    </row>
    <row r="51" spans="1:21" ht="37.200000000000003" x14ac:dyDescent="0.55000000000000004">
      <c r="A51" s="446"/>
      <c r="B51" s="447"/>
      <c r="C51" s="447"/>
      <c r="D51" s="447"/>
      <c r="E51" s="89" t="s">
        <v>1733</v>
      </c>
      <c r="F51" s="90">
        <v>3600</v>
      </c>
      <c r="G51" s="449"/>
      <c r="H51" s="449"/>
      <c r="I51" s="449"/>
      <c r="J51" s="449"/>
      <c r="K51" s="449"/>
      <c r="L51" s="449"/>
      <c r="M51" s="449"/>
      <c r="N51" s="449"/>
      <c r="O51" s="449"/>
      <c r="P51" s="449"/>
      <c r="Q51" s="449"/>
      <c r="R51" s="449"/>
      <c r="S51" s="449"/>
      <c r="T51" s="449"/>
      <c r="U51" s="452"/>
    </row>
    <row r="52" spans="1:21" ht="37.200000000000003" x14ac:dyDescent="0.55000000000000004">
      <c r="A52" s="446"/>
      <c r="B52" s="447"/>
      <c r="C52" s="447"/>
      <c r="D52" s="447"/>
      <c r="E52" s="89" t="s">
        <v>1732</v>
      </c>
      <c r="F52" s="90">
        <v>1500</v>
      </c>
      <c r="G52" s="449"/>
      <c r="H52" s="449"/>
      <c r="I52" s="449"/>
      <c r="J52" s="449"/>
      <c r="K52" s="449"/>
      <c r="L52" s="449"/>
      <c r="M52" s="449"/>
      <c r="N52" s="449"/>
      <c r="O52" s="449"/>
      <c r="P52" s="449"/>
      <c r="Q52" s="449"/>
      <c r="R52" s="449"/>
      <c r="S52" s="449"/>
      <c r="T52" s="449"/>
      <c r="U52" s="452"/>
    </row>
    <row r="53" spans="1:21" x14ac:dyDescent="0.55000000000000004">
      <c r="A53" s="446"/>
      <c r="B53" s="447"/>
      <c r="C53" s="447"/>
      <c r="D53" s="447"/>
      <c r="E53" s="91" t="s">
        <v>30</v>
      </c>
      <c r="F53" s="92">
        <v>33100</v>
      </c>
      <c r="G53" s="449"/>
      <c r="H53" s="449"/>
      <c r="I53" s="449"/>
      <c r="J53" s="449"/>
      <c r="K53" s="449"/>
      <c r="L53" s="449"/>
      <c r="M53" s="449"/>
      <c r="N53" s="449"/>
      <c r="O53" s="449"/>
      <c r="P53" s="449"/>
      <c r="Q53" s="449"/>
      <c r="R53" s="449"/>
      <c r="S53" s="449"/>
      <c r="T53" s="449"/>
      <c r="U53" s="452"/>
    </row>
    <row r="54" spans="1:21" ht="37.200000000000003" x14ac:dyDescent="0.55000000000000004">
      <c r="A54" s="446" t="s">
        <v>2307</v>
      </c>
      <c r="B54" s="447" t="s">
        <v>2308</v>
      </c>
      <c r="C54" s="447" t="s">
        <v>2309</v>
      </c>
      <c r="D54" s="447" t="s">
        <v>2310</v>
      </c>
      <c r="E54" s="89" t="s">
        <v>1699</v>
      </c>
      <c r="F54" s="90">
        <v>2000</v>
      </c>
      <c r="G54" s="448" t="s">
        <v>1697</v>
      </c>
      <c r="H54" s="448" t="s">
        <v>903</v>
      </c>
      <c r="I54" s="449"/>
      <c r="J54" s="449"/>
      <c r="K54" s="449"/>
      <c r="L54" s="449"/>
      <c r="M54" s="449"/>
      <c r="N54" s="449"/>
      <c r="O54" s="449"/>
      <c r="P54" s="450">
        <v>17750</v>
      </c>
      <c r="Q54" s="449"/>
      <c r="R54" s="449"/>
      <c r="S54" s="449"/>
      <c r="T54" s="449"/>
      <c r="U54" s="451" t="s">
        <v>1698</v>
      </c>
    </row>
    <row r="55" spans="1:21" ht="37.200000000000003" x14ac:dyDescent="0.55000000000000004">
      <c r="A55" s="446"/>
      <c r="B55" s="447"/>
      <c r="C55" s="447"/>
      <c r="D55" s="447"/>
      <c r="E55" s="89" t="s">
        <v>705</v>
      </c>
      <c r="F55" s="90">
        <v>1750</v>
      </c>
      <c r="G55" s="449"/>
      <c r="H55" s="449"/>
      <c r="I55" s="449"/>
      <c r="J55" s="449"/>
      <c r="K55" s="449"/>
      <c r="L55" s="449"/>
      <c r="M55" s="449"/>
      <c r="N55" s="449"/>
      <c r="O55" s="449"/>
      <c r="P55" s="449"/>
      <c r="Q55" s="449"/>
      <c r="R55" s="449"/>
      <c r="S55" s="449"/>
      <c r="T55" s="449"/>
      <c r="U55" s="452"/>
    </row>
    <row r="56" spans="1:21" ht="55.8" x14ac:dyDescent="0.55000000000000004">
      <c r="A56" s="446"/>
      <c r="B56" s="447"/>
      <c r="C56" s="447"/>
      <c r="D56" s="447"/>
      <c r="E56" s="89" t="s">
        <v>2311</v>
      </c>
      <c r="F56" s="90">
        <v>1000</v>
      </c>
      <c r="G56" s="449"/>
      <c r="H56" s="449"/>
      <c r="I56" s="449"/>
      <c r="J56" s="449"/>
      <c r="K56" s="449"/>
      <c r="L56" s="449"/>
      <c r="M56" s="449"/>
      <c r="N56" s="449"/>
      <c r="O56" s="449"/>
      <c r="P56" s="449"/>
      <c r="Q56" s="449"/>
      <c r="R56" s="449"/>
      <c r="S56" s="449"/>
      <c r="T56" s="449"/>
      <c r="U56" s="452"/>
    </row>
    <row r="57" spans="1:21" ht="37.200000000000003" x14ac:dyDescent="0.55000000000000004">
      <c r="A57" s="446"/>
      <c r="B57" s="447"/>
      <c r="C57" s="447"/>
      <c r="D57" s="447"/>
      <c r="E57" s="89" t="s">
        <v>2312</v>
      </c>
      <c r="F57" s="90">
        <v>12000</v>
      </c>
      <c r="G57" s="449"/>
      <c r="H57" s="449"/>
      <c r="I57" s="449"/>
      <c r="J57" s="449"/>
      <c r="K57" s="449"/>
      <c r="L57" s="449"/>
      <c r="M57" s="449"/>
      <c r="N57" s="449"/>
      <c r="O57" s="449"/>
      <c r="P57" s="449"/>
      <c r="Q57" s="449"/>
      <c r="R57" s="449"/>
      <c r="S57" s="449"/>
      <c r="T57" s="449"/>
      <c r="U57" s="452"/>
    </row>
    <row r="58" spans="1:21" ht="37.200000000000003" x14ac:dyDescent="0.55000000000000004">
      <c r="A58" s="446"/>
      <c r="B58" s="447"/>
      <c r="C58" s="447"/>
      <c r="D58" s="447"/>
      <c r="E58" s="89" t="s">
        <v>560</v>
      </c>
      <c r="F58" s="90">
        <v>1000</v>
      </c>
      <c r="G58" s="449"/>
      <c r="H58" s="449"/>
      <c r="I58" s="449"/>
      <c r="J58" s="449"/>
      <c r="K58" s="449"/>
      <c r="L58" s="449"/>
      <c r="M58" s="449"/>
      <c r="N58" s="449"/>
      <c r="O58" s="449"/>
      <c r="P58" s="449"/>
      <c r="Q58" s="449"/>
      <c r="R58" s="449"/>
      <c r="S58" s="449"/>
      <c r="T58" s="449"/>
      <c r="U58" s="452"/>
    </row>
    <row r="59" spans="1:21" x14ac:dyDescent="0.55000000000000004">
      <c r="A59" s="446"/>
      <c r="B59" s="447"/>
      <c r="C59" s="447"/>
      <c r="D59" s="447"/>
      <c r="E59" s="91" t="s">
        <v>30</v>
      </c>
      <c r="F59" s="92">
        <v>17750</v>
      </c>
      <c r="G59" s="449"/>
      <c r="H59" s="449"/>
      <c r="I59" s="449"/>
      <c r="J59" s="449"/>
      <c r="K59" s="449"/>
      <c r="L59" s="449"/>
      <c r="M59" s="449"/>
      <c r="N59" s="449"/>
      <c r="O59" s="449"/>
      <c r="P59" s="449"/>
      <c r="Q59" s="449"/>
      <c r="R59" s="449"/>
      <c r="S59" s="449"/>
      <c r="T59" s="449"/>
      <c r="U59" s="452"/>
    </row>
    <row r="60" spans="1:21" ht="37.200000000000003" x14ac:dyDescent="0.55000000000000004">
      <c r="A60" s="446" t="s">
        <v>2313</v>
      </c>
      <c r="B60" s="447" t="s">
        <v>2314</v>
      </c>
      <c r="C60" s="447" t="s">
        <v>2315</v>
      </c>
      <c r="D60" s="447" t="s">
        <v>1722</v>
      </c>
      <c r="E60" s="89" t="s">
        <v>1721</v>
      </c>
      <c r="F60" s="90">
        <v>4800</v>
      </c>
      <c r="G60" s="448" t="s">
        <v>1697</v>
      </c>
      <c r="H60" s="448" t="s">
        <v>1720</v>
      </c>
      <c r="I60" s="449"/>
      <c r="J60" s="449"/>
      <c r="K60" s="449"/>
      <c r="L60" s="449"/>
      <c r="M60" s="449"/>
      <c r="N60" s="449"/>
      <c r="O60" s="449"/>
      <c r="P60" s="449"/>
      <c r="Q60" s="449"/>
      <c r="R60" s="450">
        <v>9000</v>
      </c>
      <c r="S60" s="449"/>
      <c r="T60" s="449"/>
      <c r="U60" s="451" t="s">
        <v>1695</v>
      </c>
    </row>
    <row r="61" spans="1:21" ht="46.5" customHeight="1" x14ac:dyDescent="0.55000000000000004">
      <c r="A61" s="446"/>
      <c r="B61" s="447"/>
      <c r="C61" s="447"/>
      <c r="D61" s="447"/>
      <c r="E61" s="89" t="s">
        <v>1751</v>
      </c>
      <c r="F61" s="90">
        <v>4200</v>
      </c>
      <c r="G61" s="449"/>
      <c r="H61" s="449"/>
      <c r="I61" s="449"/>
      <c r="J61" s="449"/>
      <c r="K61" s="449"/>
      <c r="L61" s="449"/>
      <c r="M61" s="449"/>
      <c r="N61" s="449"/>
      <c r="O61" s="449"/>
      <c r="P61" s="449"/>
      <c r="Q61" s="449"/>
      <c r="R61" s="449"/>
      <c r="S61" s="449"/>
      <c r="T61" s="449"/>
      <c r="U61" s="452"/>
    </row>
    <row r="62" spans="1:21" x14ac:dyDescent="0.55000000000000004">
      <c r="A62" s="446"/>
      <c r="B62" s="447"/>
      <c r="C62" s="447"/>
      <c r="D62" s="447"/>
      <c r="E62" s="91" t="s">
        <v>30</v>
      </c>
      <c r="F62" s="92">
        <v>9000</v>
      </c>
      <c r="G62" s="449"/>
      <c r="H62" s="449"/>
      <c r="I62" s="449"/>
      <c r="J62" s="449"/>
      <c r="K62" s="449"/>
      <c r="L62" s="449"/>
      <c r="M62" s="449"/>
      <c r="N62" s="449"/>
      <c r="O62" s="449"/>
      <c r="P62" s="449"/>
      <c r="Q62" s="449"/>
      <c r="R62" s="449"/>
      <c r="S62" s="449"/>
      <c r="T62" s="449"/>
      <c r="U62" s="452"/>
    </row>
    <row r="63" spans="1:21" ht="37.200000000000003" x14ac:dyDescent="0.55000000000000004">
      <c r="A63" s="446" t="s">
        <v>2316</v>
      </c>
      <c r="B63" s="447" t="s">
        <v>2317</v>
      </c>
      <c r="C63" s="447" t="s">
        <v>2318</v>
      </c>
      <c r="D63" s="447" t="s">
        <v>1707</v>
      </c>
      <c r="E63" s="89" t="s">
        <v>1706</v>
      </c>
      <c r="F63" s="90">
        <v>1050</v>
      </c>
      <c r="G63" s="448" t="s">
        <v>1697</v>
      </c>
      <c r="H63" s="448" t="s">
        <v>670</v>
      </c>
      <c r="I63" s="449"/>
      <c r="J63" s="449"/>
      <c r="K63" s="449"/>
      <c r="L63" s="449"/>
      <c r="M63" s="449"/>
      <c r="N63" s="450">
        <v>13850</v>
      </c>
      <c r="O63" s="449"/>
      <c r="P63" s="449"/>
      <c r="Q63" s="449"/>
      <c r="R63" s="449"/>
      <c r="S63" s="449"/>
      <c r="T63" s="449"/>
      <c r="U63" s="451" t="s">
        <v>1698</v>
      </c>
    </row>
    <row r="64" spans="1:21" ht="55.8" x14ac:dyDescent="0.55000000000000004">
      <c r="A64" s="446"/>
      <c r="B64" s="447"/>
      <c r="C64" s="447"/>
      <c r="D64" s="447"/>
      <c r="E64" s="89" t="s">
        <v>1705</v>
      </c>
      <c r="F64" s="90">
        <v>800</v>
      </c>
      <c r="G64" s="449"/>
      <c r="H64" s="449"/>
      <c r="I64" s="449"/>
      <c r="J64" s="449"/>
      <c r="K64" s="449"/>
      <c r="L64" s="449"/>
      <c r="M64" s="449"/>
      <c r="N64" s="449"/>
      <c r="O64" s="449"/>
      <c r="P64" s="449"/>
      <c r="Q64" s="449"/>
      <c r="R64" s="449"/>
      <c r="S64" s="449"/>
      <c r="T64" s="449"/>
      <c r="U64" s="452"/>
    </row>
    <row r="65" spans="1:21" ht="42.75" customHeight="1" x14ac:dyDescent="0.55000000000000004">
      <c r="A65" s="446"/>
      <c r="B65" s="447"/>
      <c r="C65" s="447"/>
      <c r="D65" s="447"/>
      <c r="E65" s="89" t="s">
        <v>1704</v>
      </c>
      <c r="F65" s="90">
        <v>12000</v>
      </c>
      <c r="G65" s="449"/>
      <c r="H65" s="449"/>
      <c r="I65" s="449"/>
      <c r="J65" s="449"/>
      <c r="K65" s="449"/>
      <c r="L65" s="449"/>
      <c r="M65" s="449"/>
      <c r="N65" s="449"/>
      <c r="O65" s="449"/>
      <c r="P65" s="449"/>
      <c r="Q65" s="449"/>
      <c r="R65" s="449"/>
      <c r="S65" s="449"/>
      <c r="T65" s="449"/>
      <c r="U65" s="452"/>
    </row>
    <row r="66" spans="1:21" x14ac:dyDescent="0.55000000000000004">
      <c r="A66" s="446"/>
      <c r="B66" s="447"/>
      <c r="C66" s="447"/>
      <c r="D66" s="447"/>
      <c r="E66" s="91" t="s">
        <v>30</v>
      </c>
      <c r="F66" s="92">
        <v>13850</v>
      </c>
      <c r="G66" s="449"/>
      <c r="H66" s="449"/>
      <c r="I66" s="449"/>
      <c r="J66" s="449"/>
      <c r="K66" s="449"/>
      <c r="L66" s="449"/>
      <c r="M66" s="449"/>
      <c r="N66" s="449"/>
      <c r="O66" s="449"/>
      <c r="P66" s="449"/>
      <c r="Q66" s="449"/>
      <c r="R66" s="449"/>
      <c r="S66" s="449"/>
      <c r="T66" s="449"/>
      <c r="U66" s="452"/>
    </row>
    <row r="67" spans="1:21" ht="37.200000000000003" x14ac:dyDescent="0.55000000000000004">
      <c r="A67" s="446" t="s">
        <v>2319</v>
      </c>
      <c r="B67" s="447" t="s">
        <v>2320</v>
      </c>
      <c r="C67" s="447" t="s">
        <v>2321</v>
      </c>
      <c r="D67" s="447" t="s">
        <v>1743</v>
      </c>
      <c r="E67" s="89" t="s">
        <v>1742</v>
      </c>
      <c r="F67" s="90">
        <v>16000</v>
      </c>
      <c r="G67" s="448" t="s">
        <v>1697</v>
      </c>
      <c r="H67" s="448" t="s">
        <v>1741</v>
      </c>
      <c r="I67" s="450">
        <v>60600</v>
      </c>
      <c r="J67" s="449"/>
      <c r="K67" s="449"/>
      <c r="L67" s="449"/>
      <c r="M67" s="449"/>
      <c r="N67" s="449"/>
      <c r="O67" s="449"/>
      <c r="P67" s="449"/>
      <c r="Q67" s="449"/>
      <c r="R67" s="449"/>
      <c r="S67" s="449"/>
      <c r="T67" s="449"/>
      <c r="U67" s="451" t="s">
        <v>1702</v>
      </c>
    </row>
    <row r="68" spans="1:21" ht="37.200000000000003" x14ac:dyDescent="0.55000000000000004">
      <c r="A68" s="446"/>
      <c r="B68" s="447"/>
      <c r="C68" s="447"/>
      <c r="D68" s="447"/>
      <c r="E68" s="89" t="s">
        <v>1740</v>
      </c>
      <c r="F68" s="90">
        <v>14000</v>
      </c>
      <c r="G68" s="449"/>
      <c r="H68" s="449"/>
      <c r="I68" s="449"/>
      <c r="J68" s="449"/>
      <c r="K68" s="449"/>
      <c r="L68" s="449"/>
      <c r="M68" s="449"/>
      <c r="N68" s="449"/>
      <c r="O68" s="449"/>
      <c r="P68" s="449"/>
      <c r="Q68" s="449"/>
      <c r="R68" s="449"/>
      <c r="S68" s="449"/>
      <c r="T68" s="449"/>
      <c r="U68" s="452"/>
    </row>
    <row r="69" spans="1:21" ht="37.200000000000003" x14ac:dyDescent="0.55000000000000004">
      <c r="A69" s="446"/>
      <c r="B69" s="447"/>
      <c r="C69" s="447"/>
      <c r="D69" s="447"/>
      <c r="E69" s="89" t="s">
        <v>1739</v>
      </c>
      <c r="F69" s="90">
        <v>15000</v>
      </c>
      <c r="G69" s="449"/>
      <c r="H69" s="449"/>
      <c r="I69" s="449"/>
      <c r="J69" s="449"/>
      <c r="K69" s="449"/>
      <c r="L69" s="449"/>
      <c r="M69" s="449"/>
      <c r="N69" s="449"/>
      <c r="O69" s="449"/>
      <c r="P69" s="449"/>
      <c r="Q69" s="449"/>
      <c r="R69" s="449"/>
      <c r="S69" s="449"/>
      <c r="T69" s="449"/>
      <c r="U69" s="452"/>
    </row>
    <row r="70" spans="1:21" ht="37.200000000000003" x14ac:dyDescent="0.55000000000000004">
      <c r="A70" s="446"/>
      <c r="B70" s="447"/>
      <c r="C70" s="447"/>
      <c r="D70" s="447"/>
      <c r="E70" s="89" t="s">
        <v>1738</v>
      </c>
      <c r="F70" s="90">
        <v>2000</v>
      </c>
      <c r="G70" s="449"/>
      <c r="H70" s="449"/>
      <c r="I70" s="449"/>
      <c r="J70" s="449"/>
      <c r="K70" s="449"/>
      <c r="L70" s="449"/>
      <c r="M70" s="449"/>
      <c r="N70" s="449"/>
      <c r="O70" s="449"/>
      <c r="P70" s="449"/>
      <c r="Q70" s="449"/>
      <c r="R70" s="449"/>
      <c r="S70" s="449"/>
      <c r="T70" s="449"/>
      <c r="U70" s="452"/>
    </row>
    <row r="71" spans="1:21" ht="37.200000000000003" x14ac:dyDescent="0.55000000000000004">
      <c r="A71" s="446"/>
      <c r="B71" s="447"/>
      <c r="C71" s="447"/>
      <c r="D71" s="447"/>
      <c r="E71" s="89" t="s">
        <v>1737</v>
      </c>
      <c r="F71" s="90">
        <v>1200</v>
      </c>
      <c r="G71" s="449"/>
      <c r="H71" s="449"/>
      <c r="I71" s="449"/>
      <c r="J71" s="449"/>
      <c r="K71" s="449"/>
      <c r="L71" s="449"/>
      <c r="M71" s="449"/>
      <c r="N71" s="449"/>
      <c r="O71" s="449"/>
      <c r="P71" s="449"/>
      <c r="Q71" s="449"/>
      <c r="R71" s="449"/>
      <c r="S71" s="449"/>
      <c r="T71" s="449"/>
      <c r="U71" s="452"/>
    </row>
    <row r="72" spans="1:21" ht="37.200000000000003" x14ac:dyDescent="0.55000000000000004">
      <c r="A72" s="446"/>
      <c r="B72" s="447"/>
      <c r="C72" s="447"/>
      <c r="D72" s="447"/>
      <c r="E72" s="89" t="s">
        <v>1736</v>
      </c>
      <c r="F72" s="90">
        <v>10000</v>
      </c>
      <c r="G72" s="449"/>
      <c r="H72" s="449"/>
      <c r="I72" s="449"/>
      <c r="J72" s="449"/>
      <c r="K72" s="449"/>
      <c r="L72" s="449"/>
      <c r="M72" s="449"/>
      <c r="N72" s="449"/>
      <c r="O72" s="449"/>
      <c r="P72" s="449"/>
      <c r="Q72" s="449"/>
      <c r="R72" s="449"/>
      <c r="S72" s="449"/>
      <c r="T72" s="449"/>
      <c r="U72" s="452"/>
    </row>
    <row r="73" spans="1:21" ht="37.200000000000003" x14ac:dyDescent="0.55000000000000004">
      <c r="A73" s="446"/>
      <c r="B73" s="447"/>
      <c r="C73" s="447"/>
      <c r="D73" s="447"/>
      <c r="E73" s="89" t="s">
        <v>1735</v>
      </c>
      <c r="F73" s="90">
        <v>2400</v>
      </c>
      <c r="G73" s="449"/>
      <c r="H73" s="449"/>
      <c r="I73" s="449"/>
      <c r="J73" s="449"/>
      <c r="K73" s="449"/>
      <c r="L73" s="449"/>
      <c r="M73" s="449"/>
      <c r="N73" s="449"/>
      <c r="O73" s="449"/>
      <c r="P73" s="449"/>
      <c r="Q73" s="449"/>
      <c r="R73" s="449"/>
      <c r="S73" s="449"/>
      <c r="T73" s="449"/>
      <c r="U73" s="452"/>
    </row>
    <row r="74" spans="1:21" x14ac:dyDescent="0.55000000000000004">
      <c r="A74" s="446"/>
      <c r="B74" s="447"/>
      <c r="C74" s="447"/>
      <c r="D74" s="447"/>
      <c r="E74" s="91" t="s">
        <v>30</v>
      </c>
      <c r="F74" s="92">
        <v>60600</v>
      </c>
      <c r="G74" s="449"/>
      <c r="H74" s="449"/>
      <c r="I74" s="449"/>
      <c r="J74" s="449"/>
      <c r="K74" s="449"/>
      <c r="L74" s="449"/>
      <c r="M74" s="449"/>
      <c r="N74" s="449"/>
      <c r="O74" s="449"/>
      <c r="P74" s="449"/>
      <c r="Q74" s="449"/>
      <c r="R74" s="449"/>
      <c r="S74" s="449"/>
      <c r="T74" s="449"/>
      <c r="U74" s="452"/>
    </row>
    <row r="75" spans="1:21" ht="37.200000000000003" x14ac:dyDescent="0.55000000000000004">
      <c r="A75" s="446" t="s">
        <v>2322</v>
      </c>
      <c r="B75" s="447" t="s">
        <v>2323</v>
      </c>
      <c r="C75" s="447" t="s">
        <v>2324</v>
      </c>
      <c r="D75" s="447" t="s">
        <v>1744</v>
      </c>
      <c r="E75" s="89" t="s">
        <v>1699</v>
      </c>
      <c r="F75" s="90">
        <v>2000</v>
      </c>
      <c r="G75" s="448" t="s">
        <v>1697</v>
      </c>
      <c r="H75" s="448" t="s">
        <v>1485</v>
      </c>
      <c r="I75" s="450">
        <v>3750</v>
      </c>
      <c r="J75" s="449"/>
      <c r="K75" s="449"/>
      <c r="L75" s="449"/>
      <c r="M75" s="449"/>
      <c r="N75" s="449"/>
      <c r="O75" s="449"/>
      <c r="P75" s="449"/>
      <c r="Q75" s="449"/>
      <c r="R75" s="449"/>
      <c r="S75" s="449"/>
      <c r="T75" s="449"/>
      <c r="U75" s="451" t="s">
        <v>1702</v>
      </c>
    </row>
    <row r="76" spans="1:21" ht="111.75" customHeight="1" x14ac:dyDescent="0.55000000000000004">
      <c r="A76" s="446"/>
      <c r="B76" s="447"/>
      <c r="C76" s="447"/>
      <c r="D76" s="447"/>
      <c r="E76" s="89" t="s">
        <v>705</v>
      </c>
      <c r="F76" s="90">
        <v>1750</v>
      </c>
      <c r="G76" s="449"/>
      <c r="H76" s="449"/>
      <c r="I76" s="449"/>
      <c r="J76" s="449"/>
      <c r="K76" s="449"/>
      <c r="L76" s="449"/>
      <c r="M76" s="449"/>
      <c r="N76" s="449"/>
      <c r="O76" s="449"/>
      <c r="P76" s="449"/>
      <c r="Q76" s="449"/>
      <c r="R76" s="449"/>
      <c r="S76" s="449"/>
      <c r="T76" s="449"/>
      <c r="U76" s="452"/>
    </row>
    <row r="77" spans="1:21" x14ac:dyDescent="0.55000000000000004">
      <c r="A77" s="446"/>
      <c r="B77" s="447"/>
      <c r="C77" s="447"/>
      <c r="D77" s="447"/>
      <c r="E77" s="91" t="s">
        <v>30</v>
      </c>
      <c r="F77" s="92">
        <v>3750</v>
      </c>
      <c r="G77" s="449"/>
      <c r="H77" s="449"/>
      <c r="I77" s="449"/>
      <c r="J77" s="449"/>
      <c r="K77" s="449"/>
      <c r="L77" s="449"/>
      <c r="M77" s="449"/>
      <c r="N77" s="449"/>
      <c r="O77" s="449"/>
      <c r="P77" s="449"/>
      <c r="Q77" s="449"/>
      <c r="R77" s="449"/>
      <c r="S77" s="449"/>
      <c r="T77" s="449"/>
      <c r="U77" s="452"/>
    </row>
    <row r="78" spans="1:21" ht="37.200000000000003" x14ac:dyDescent="0.55000000000000004">
      <c r="A78" s="446" t="s">
        <v>2325</v>
      </c>
      <c r="B78" s="447" t="s">
        <v>2326</v>
      </c>
      <c r="C78" s="447" t="s">
        <v>2327</v>
      </c>
      <c r="D78" s="447" t="s">
        <v>1724</v>
      </c>
      <c r="E78" s="89" t="s">
        <v>793</v>
      </c>
      <c r="F78" s="90">
        <v>2800</v>
      </c>
      <c r="G78" s="448" t="s">
        <v>1697</v>
      </c>
      <c r="H78" s="448" t="s">
        <v>915</v>
      </c>
      <c r="I78" s="449"/>
      <c r="J78" s="449"/>
      <c r="K78" s="449"/>
      <c r="L78" s="449"/>
      <c r="M78" s="449"/>
      <c r="N78" s="449"/>
      <c r="O78" s="450">
        <v>9200</v>
      </c>
      <c r="P78" s="449"/>
      <c r="Q78" s="449"/>
      <c r="R78" s="449"/>
      <c r="S78" s="449"/>
      <c r="T78" s="449"/>
      <c r="U78" s="451" t="s">
        <v>1698</v>
      </c>
    </row>
    <row r="79" spans="1:21" ht="103.5" customHeight="1" x14ac:dyDescent="0.55000000000000004">
      <c r="A79" s="446"/>
      <c r="B79" s="447"/>
      <c r="C79" s="447"/>
      <c r="D79" s="447"/>
      <c r="E79" s="89" t="s">
        <v>1723</v>
      </c>
      <c r="F79" s="90">
        <v>6400</v>
      </c>
      <c r="G79" s="449"/>
      <c r="H79" s="449"/>
      <c r="I79" s="449"/>
      <c r="J79" s="449"/>
      <c r="K79" s="449"/>
      <c r="L79" s="449"/>
      <c r="M79" s="449"/>
      <c r="N79" s="449"/>
      <c r="O79" s="449"/>
      <c r="P79" s="449"/>
      <c r="Q79" s="449"/>
      <c r="R79" s="449"/>
      <c r="S79" s="449"/>
      <c r="T79" s="449"/>
      <c r="U79" s="452"/>
    </row>
    <row r="80" spans="1:21" x14ac:dyDescent="0.55000000000000004">
      <c r="A80" s="446"/>
      <c r="B80" s="447"/>
      <c r="C80" s="447"/>
      <c r="D80" s="447"/>
      <c r="E80" s="91" t="s">
        <v>30</v>
      </c>
      <c r="F80" s="92">
        <v>9200</v>
      </c>
      <c r="G80" s="449"/>
      <c r="H80" s="449"/>
      <c r="I80" s="449"/>
      <c r="J80" s="449"/>
      <c r="K80" s="449"/>
      <c r="L80" s="449"/>
      <c r="M80" s="449"/>
      <c r="N80" s="449"/>
      <c r="O80" s="449"/>
      <c r="P80" s="449"/>
      <c r="Q80" s="449"/>
      <c r="R80" s="449"/>
      <c r="S80" s="449"/>
      <c r="T80" s="449"/>
      <c r="U80" s="452"/>
    </row>
    <row r="81" spans="1:23" ht="37.200000000000003" x14ac:dyDescent="0.55000000000000004">
      <c r="A81" s="446" t="s">
        <v>2328</v>
      </c>
      <c r="B81" s="447" t="s">
        <v>2329</v>
      </c>
      <c r="C81" s="447" t="s">
        <v>2330</v>
      </c>
      <c r="D81" s="447" t="s">
        <v>2331</v>
      </c>
      <c r="E81" s="89" t="s">
        <v>2332</v>
      </c>
      <c r="F81" s="90">
        <v>2640</v>
      </c>
      <c r="G81" s="448" t="s">
        <v>1697</v>
      </c>
      <c r="H81" s="448" t="s">
        <v>1696</v>
      </c>
      <c r="I81" s="449"/>
      <c r="J81" s="449"/>
      <c r="K81" s="449"/>
      <c r="L81" s="449"/>
      <c r="M81" s="449"/>
      <c r="N81" s="449"/>
      <c r="O81" s="449"/>
      <c r="P81" s="449"/>
      <c r="Q81" s="450">
        <v>6640</v>
      </c>
      <c r="R81" s="449"/>
      <c r="S81" s="449"/>
      <c r="T81" s="449"/>
      <c r="U81" s="451" t="s">
        <v>1695</v>
      </c>
    </row>
    <row r="82" spans="1:23" ht="86.25" customHeight="1" x14ac:dyDescent="0.55000000000000004">
      <c r="A82" s="446"/>
      <c r="B82" s="447"/>
      <c r="C82" s="447"/>
      <c r="D82" s="447"/>
      <c r="E82" s="89" t="s">
        <v>2333</v>
      </c>
      <c r="F82" s="90">
        <v>4000</v>
      </c>
      <c r="G82" s="449"/>
      <c r="H82" s="449"/>
      <c r="I82" s="449"/>
      <c r="J82" s="449"/>
      <c r="K82" s="449"/>
      <c r="L82" s="449"/>
      <c r="M82" s="449"/>
      <c r="N82" s="449"/>
      <c r="O82" s="449"/>
      <c r="P82" s="449"/>
      <c r="Q82" s="449"/>
      <c r="R82" s="449"/>
      <c r="S82" s="449"/>
      <c r="T82" s="449"/>
      <c r="U82" s="452"/>
    </row>
    <row r="83" spans="1:23" x14ac:dyDescent="0.55000000000000004">
      <c r="A83" s="446"/>
      <c r="B83" s="447"/>
      <c r="C83" s="447"/>
      <c r="D83" s="447"/>
      <c r="E83" s="91" t="s">
        <v>30</v>
      </c>
      <c r="F83" s="92">
        <v>6640</v>
      </c>
      <c r="G83" s="449"/>
      <c r="H83" s="449"/>
      <c r="I83" s="449"/>
      <c r="J83" s="449"/>
      <c r="K83" s="449"/>
      <c r="L83" s="449"/>
      <c r="M83" s="449"/>
      <c r="N83" s="449"/>
      <c r="O83" s="449"/>
      <c r="P83" s="449"/>
      <c r="Q83" s="449"/>
      <c r="R83" s="449"/>
      <c r="S83" s="449"/>
      <c r="T83" s="449"/>
      <c r="U83" s="452"/>
    </row>
    <row r="84" spans="1:23" ht="37.200000000000003" x14ac:dyDescent="0.55000000000000004">
      <c r="A84" s="446" t="s">
        <v>2334</v>
      </c>
      <c r="B84" s="447" t="s">
        <v>2335</v>
      </c>
      <c r="C84" s="447" t="s">
        <v>2336</v>
      </c>
      <c r="D84" s="447" t="s">
        <v>2337</v>
      </c>
      <c r="E84" s="89" t="s">
        <v>1703</v>
      </c>
      <c r="F84" s="90">
        <v>1440</v>
      </c>
      <c r="G84" s="448" t="s">
        <v>1697</v>
      </c>
      <c r="H84" s="448" t="s">
        <v>565</v>
      </c>
      <c r="I84" s="449"/>
      <c r="J84" s="449"/>
      <c r="K84" s="449"/>
      <c r="L84" s="449"/>
      <c r="M84" s="449"/>
      <c r="N84" s="449"/>
      <c r="O84" s="450">
        <v>9440</v>
      </c>
      <c r="P84" s="449"/>
      <c r="Q84" s="449"/>
      <c r="R84" s="449"/>
      <c r="S84" s="449"/>
      <c r="T84" s="449"/>
      <c r="U84" s="451" t="s">
        <v>1702</v>
      </c>
    </row>
    <row r="85" spans="1:23" ht="55.8" x14ac:dyDescent="0.55000000000000004">
      <c r="A85" s="446"/>
      <c r="B85" s="447"/>
      <c r="C85" s="447"/>
      <c r="D85" s="447"/>
      <c r="E85" s="89" t="s">
        <v>1701</v>
      </c>
      <c r="F85" s="90">
        <v>3500</v>
      </c>
      <c r="G85" s="449"/>
      <c r="H85" s="449"/>
      <c r="I85" s="449"/>
      <c r="J85" s="449"/>
      <c r="K85" s="449"/>
      <c r="L85" s="449"/>
      <c r="M85" s="449"/>
      <c r="N85" s="449"/>
      <c r="O85" s="449"/>
      <c r="P85" s="449"/>
      <c r="Q85" s="449"/>
      <c r="R85" s="449"/>
      <c r="S85" s="449"/>
      <c r="T85" s="449"/>
      <c r="U85" s="452"/>
    </row>
    <row r="86" spans="1:23" ht="58.5" customHeight="1" x14ac:dyDescent="0.55000000000000004">
      <c r="A86" s="446"/>
      <c r="B86" s="447"/>
      <c r="C86" s="447"/>
      <c r="D86" s="447"/>
      <c r="E86" s="89" t="s">
        <v>1700</v>
      </c>
      <c r="F86" s="90">
        <v>4500</v>
      </c>
      <c r="G86" s="449"/>
      <c r="H86" s="449"/>
      <c r="I86" s="449"/>
      <c r="J86" s="449"/>
      <c r="K86" s="449"/>
      <c r="L86" s="449"/>
      <c r="M86" s="449"/>
      <c r="N86" s="449"/>
      <c r="O86" s="449"/>
      <c r="P86" s="449"/>
      <c r="Q86" s="449"/>
      <c r="R86" s="449"/>
      <c r="S86" s="449"/>
      <c r="T86" s="449"/>
      <c r="U86" s="452"/>
    </row>
    <row r="87" spans="1:23" x14ac:dyDescent="0.55000000000000004">
      <c r="A87" s="446"/>
      <c r="B87" s="447"/>
      <c r="C87" s="447"/>
      <c r="D87" s="447"/>
      <c r="E87" s="91" t="s">
        <v>30</v>
      </c>
      <c r="F87" s="92">
        <v>9440</v>
      </c>
      <c r="G87" s="449"/>
      <c r="H87" s="449"/>
      <c r="I87" s="449"/>
      <c r="J87" s="449"/>
      <c r="K87" s="449"/>
      <c r="L87" s="449"/>
      <c r="M87" s="449"/>
      <c r="N87" s="449"/>
      <c r="O87" s="449"/>
      <c r="P87" s="449"/>
      <c r="Q87" s="449"/>
      <c r="R87" s="449"/>
      <c r="S87" s="449"/>
      <c r="T87" s="449"/>
      <c r="U87" s="452"/>
    </row>
    <row r="88" spans="1:23" ht="37.200000000000003" x14ac:dyDescent="0.55000000000000004">
      <c r="A88" s="446" t="s">
        <v>2338</v>
      </c>
      <c r="B88" s="447" t="s">
        <v>2339</v>
      </c>
      <c r="C88" s="447" t="s">
        <v>2340</v>
      </c>
      <c r="D88" s="447" t="s">
        <v>1712</v>
      </c>
      <c r="E88" s="89" t="s">
        <v>1711</v>
      </c>
      <c r="F88" s="90">
        <v>2400</v>
      </c>
      <c r="G88" s="448" t="s">
        <v>1697</v>
      </c>
      <c r="H88" s="448" t="s">
        <v>58</v>
      </c>
      <c r="I88" s="449"/>
      <c r="J88" s="449"/>
      <c r="K88" s="449"/>
      <c r="L88" s="449"/>
      <c r="M88" s="449"/>
      <c r="N88" s="450">
        <v>7900</v>
      </c>
      <c r="O88" s="449"/>
      <c r="P88" s="449"/>
      <c r="Q88" s="449"/>
      <c r="R88" s="449"/>
      <c r="S88" s="449"/>
      <c r="T88" s="449"/>
      <c r="U88" s="451" t="s">
        <v>1702</v>
      </c>
    </row>
    <row r="89" spans="1:23" ht="37.200000000000003" x14ac:dyDescent="0.55000000000000004">
      <c r="A89" s="446"/>
      <c r="B89" s="447"/>
      <c r="C89" s="447"/>
      <c r="D89" s="447"/>
      <c r="E89" s="89" t="s">
        <v>1710</v>
      </c>
      <c r="F89" s="90">
        <v>1000</v>
      </c>
      <c r="G89" s="449"/>
      <c r="H89" s="449"/>
      <c r="I89" s="449"/>
      <c r="J89" s="449"/>
      <c r="K89" s="449"/>
      <c r="L89" s="449"/>
      <c r="M89" s="449"/>
      <c r="N89" s="449"/>
      <c r="O89" s="449"/>
      <c r="P89" s="449"/>
      <c r="Q89" s="449"/>
      <c r="R89" s="449"/>
      <c r="S89" s="449"/>
      <c r="T89" s="449"/>
      <c r="U89" s="452"/>
    </row>
    <row r="90" spans="1:23" ht="37.200000000000003" x14ac:dyDescent="0.55000000000000004">
      <c r="A90" s="446"/>
      <c r="B90" s="447"/>
      <c r="C90" s="447"/>
      <c r="D90" s="447"/>
      <c r="E90" s="89" t="s">
        <v>1709</v>
      </c>
      <c r="F90" s="90">
        <v>3000</v>
      </c>
      <c r="G90" s="449"/>
      <c r="H90" s="449"/>
      <c r="I90" s="449"/>
      <c r="J90" s="449"/>
      <c r="K90" s="449"/>
      <c r="L90" s="449"/>
      <c r="M90" s="449"/>
      <c r="N90" s="449"/>
      <c r="O90" s="449"/>
      <c r="P90" s="449"/>
      <c r="Q90" s="449"/>
      <c r="R90" s="449"/>
      <c r="S90" s="449"/>
      <c r="T90" s="449"/>
      <c r="U90" s="452"/>
    </row>
    <row r="91" spans="1:23" ht="57.75" customHeight="1" x14ac:dyDescent="0.55000000000000004">
      <c r="A91" s="446"/>
      <c r="B91" s="447"/>
      <c r="C91" s="447"/>
      <c r="D91" s="447"/>
      <c r="E91" s="89" t="s">
        <v>1708</v>
      </c>
      <c r="F91" s="90">
        <v>1500</v>
      </c>
      <c r="G91" s="449"/>
      <c r="H91" s="449"/>
      <c r="I91" s="449"/>
      <c r="J91" s="449"/>
      <c r="K91" s="449"/>
      <c r="L91" s="449"/>
      <c r="M91" s="449"/>
      <c r="N91" s="449"/>
      <c r="O91" s="449"/>
      <c r="P91" s="449"/>
      <c r="Q91" s="449"/>
      <c r="R91" s="449"/>
      <c r="S91" s="449"/>
      <c r="T91" s="449"/>
      <c r="U91" s="452"/>
    </row>
    <row r="92" spans="1:23" x14ac:dyDescent="0.55000000000000004">
      <c r="A92" s="446"/>
      <c r="B92" s="447"/>
      <c r="C92" s="447"/>
      <c r="D92" s="447"/>
      <c r="E92" s="91" t="s">
        <v>30</v>
      </c>
      <c r="F92" s="92">
        <v>7900</v>
      </c>
      <c r="G92" s="449"/>
      <c r="H92" s="449"/>
      <c r="I92" s="449"/>
      <c r="J92" s="449"/>
      <c r="K92" s="449"/>
      <c r="L92" s="449"/>
      <c r="M92" s="449"/>
      <c r="N92" s="449"/>
      <c r="O92" s="449"/>
      <c r="P92" s="449"/>
      <c r="Q92" s="449"/>
      <c r="R92" s="449"/>
      <c r="S92" s="449"/>
      <c r="T92" s="449"/>
      <c r="U92" s="452"/>
    </row>
    <row r="93" spans="1:23" ht="30" thickBot="1" x14ac:dyDescent="0.6">
      <c r="A93" s="461" t="s">
        <v>2341</v>
      </c>
      <c r="B93" s="462"/>
      <c r="C93" s="462"/>
      <c r="D93" s="462"/>
      <c r="E93" s="249" t="s">
        <v>66</v>
      </c>
      <c r="F93" s="250">
        <v>196780</v>
      </c>
      <c r="G93" s="251"/>
      <c r="H93" s="251"/>
      <c r="I93" s="252">
        <f>SUM(I28:I92)</f>
        <v>64350</v>
      </c>
      <c r="J93" s="252">
        <f t="shared" ref="J93:T93" si="1">SUM(J28:J92)</f>
        <v>0</v>
      </c>
      <c r="K93" s="252">
        <f t="shared" si="1"/>
        <v>43400</v>
      </c>
      <c r="L93" s="252">
        <f t="shared" si="1"/>
        <v>0</v>
      </c>
      <c r="M93" s="252">
        <f t="shared" si="1"/>
        <v>0</v>
      </c>
      <c r="N93" s="252">
        <f t="shared" si="1"/>
        <v>30600</v>
      </c>
      <c r="O93" s="252">
        <f t="shared" si="1"/>
        <v>25040</v>
      </c>
      <c r="P93" s="252">
        <f t="shared" si="1"/>
        <v>17750</v>
      </c>
      <c r="Q93" s="252">
        <f t="shared" si="1"/>
        <v>6640</v>
      </c>
      <c r="R93" s="252">
        <f t="shared" si="1"/>
        <v>9000</v>
      </c>
      <c r="S93" s="252">
        <f t="shared" si="1"/>
        <v>0</v>
      </c>
      <c r="T93" s="252">
        <f t="shared" si="1"/>
        <v>0</v>
      </c>
      <c r="U93" s="253"/>
      <c r="W93" s="254"/>
    </row>
    <row r="94" spans="1:23" x14ac:dyDescent="0.55000000000000004">
      <c r="A94" s="102"/>
      <c r="B94" s="102"/>
      <c r="C94" s="102"/>
      <c r="D94" s="102"/>
      <c r="E94" s="102"/>
      <c r="F94" s="102"/>
      <c r="G94" s="103"/>
      <c r="H94" s="103"/>
      <c r="I94" s="103"/>
      <c r="J94" s="103"/>
      <c r="K94" s="103"/>
      <c r="L94" s="103"/>
      <c r="M94" s="103"/>
      <c r="N94" s="103"/>
      <c r="O94" s="103"/>
      <c r="P94" s="103"/>
      <c r="Q94" s="103"/>
      <c r="R94" s="103"/>
      <c r="S94" s="103"/>
      <c r="T94" s="103"/>
      <c r="U94" s="103"/>
    </row>
    <row r="95" spans="1:23" x14ac:dyDescent="0.55000000000000004">
      <c r="A95" s="102"/>
      <c r="B95" s="102"/>
      <c r="C95" s="102"/>
      <c r="D95" s="102"/>
      <c r="E95" s="102"/>
      <c r="F95" s="102"/>
      <c r="G95" s="103"/>
      <c r="H95" s="103"/>
      <c r="I95" s="103"/>
      <c r="J95" s="103"/>
      <c r="K95" s="103"/>
      <c r="L95" s="103"/>
      <c r="M95" s="103"/>
      <c r="N95" s="103"/>
      <c r="O95" s="103"/>
      <c r="P95" s="103"/>
      <c r="Q95" s="103"/>
      <c r="R95" s="103"/>
      <c r="S95" s="103"/>
      <c r="T95" s="103"/>
      <c r="U95" s="103"/>
    </row>
    <row r="96" spans="1:23" x14ac:dyDescent="0.55000000000000004">
      <c r="A96" s="102"/>
      <c r="B96" s="102"/>
      <c r="C96" s="102"/>
      <c r="D96" s="102"/>
      <c r="E96" s="102"/>
      <c r="F96" s="102"/>
      <c r="G96" s="103"/>
      <c r="H96" s="103"/>
      <c r="I96" s="103"/>
      <c r="J96" s="103"/>
      <c r="K96" s="103"/>
      <c r="L96" s="103"/>
      <c r="M96" s="103"/>
      <c r="N96" s="103"/>
      <c r="O96" s="103"/>
      <c r="P96" s="103"/>
      <c r="Q96" s="103"/>
      <c r="R96" s="103"/>
      <c r="S96" s="103"/>
      <c r="T96" s="103"/>
      <c r="U96" s="103"/>
    </row>
    <row r="97" spans="1:21" x14ac:dyDescent="0.55000000000000004">
      <c r="A97" s="102"/>
      <c r="B97" s="102"/>
      <c r="C97" s="102"/>
      <c r="D97" s="102"/>
      <c r="E97" s="102"/>
      <c r="F97" s="102"/>
      <c r="G97" s="103"/>
      <c r="H97" s="103"/>
      <c r="I97" s="103"/>
      <c r="J97" s="103"/>
      <c r="K97" s="103"/>
      <c r="L97" s="103"/>
      <c r="M97" s="103"/>
      <c r="N97" s="103"/>
      <c r="O97" s="103"/>
      <c r="P97" s="103"/>
      <c r="Q97" s="103"/>
      <c r="R97" s="103"/>
      <c r="S97" s="103"/>
      <c r="T97" s="103"/>
      <c r="U97" s="103"/>
    </row>
    <row r="98" spans="1:21" x14ac:dyDescent="0.55000000000000004">
      <c r="A98" s="102"/>
      <c r="B98" s="102"/>
      <c r="C98" s="102"/>
      <c r="D98" s="102"/>
      <c r="E98" s="102"/>
      <c r="F98" s="102"/>
      <c r="G98" s="103"/>
      <c r="H98" s="103"/>
      <c r="I98" s="103"/>
      <c r="J98" s="103"/>
      <c r="K98" s="103"/>
      <c r="L98" s="103"/>
      <c r="M98" s="103"/>
      <c r="N98" s="103"/>
      <c r="O98" s="103"/>
      <c r="P98" s="103"/>
      <c r="Q98" s="103"/>
      <c r="R98" s="103"/>
      <c r="S98" s="103"/>
      <c r="T98" s="103"/>
      <c r="U98" s="103"/>
    </row>
    <row r="99" spans="1:21" x14ac:dyDescent="0.55000000000000004">
      <c r="A99" s="102"/>
      <c r="B99" s="102"/>
      <c r="C99" s="102"/>
      <c r="D99" s="102"/>
      <c r="E99" s="102"/>
      <c r="F99" s="102"/>
      <c r="G99" s="103"/>
      <c r="H99" s="103"/>
      <c r="I99" s="103"/>
      <c r="J99" s="103"/>
      <c r="K99" s="103"/>
      <c r="L99" s="103"/>
      <c r="M99" s="103"/>
      <c r="N99" s="103"/>
      <c r="O99" s="103"/>
      <c r="P99" s="103"/>
      <c r="Q99" s="103"/>
      <c r="R99" s="103"/>
      <c r="S99" s="103"/>
      <c r="T99" s="103"/>
      <c r="U99" s="103"/>
    </row>
    <row r="100" spans="1:21" x14ac:dyDescent="0.55000000000000004">
      <c r="A100" s="102"/>
      <c r="B100" s="102"/>
      <c r="C100" s="102"/>
      <c r="D100" s="102"/>
      <c r="E100" s="102"/>
      <c r="F100" s="102"/>
      <c r="G100" s="103"/>
      <c r="H100" s="103"/>
      <c r="I100" s="103"/>
      <c r="J100" s="103"/>
      <c r="K100" s="103"/>
      <c r="L100" s="103"/>
      <c r="M100" s="103"/>
      <c r="N100" s="103"/>
      <c r="O100" s="103"/>
      <c r="P100" s="103"/>
      <c r="Q100" s="103"/>
      <c r="R100" s="103"/>
      <c r="S100" s="103"/>
      <c r="T100" s="103"/>
      <c r="U100" s="103"/>
    </row>
    <row r="101" spans="1:21" x14ac:dyDescent="0.55000000000000004">
      <c r="A101" s="102"/>
      <c r="B101" s="102"/>
      <c r="C101" s="102"/>
      <c r="D101" s="102"/>
      <c r="E101" s="102"/>
      <c r="F101" s="102"/>
      <c r="G101" s="103"/>
      <c r="H101" s="103"/>
      <c r="I101" s="103"/>
      <c r="J101" s="103"/>
      <c r="K101" s="103"/>
      <c r="L101" s="103"/>
      <c r="M101" s="103"/>
      <c r="N101" s="103"/>
      <c r="O101" s="103"/>
      <c r="P101" s="103"/>
      <c r="Q101" s="103"/>
      <c r="R101" s="103"/>
      <c r="S101" s="103"/>
      <c r="T101" s="103"/>
      <c r="U101" s="103"/>
    </row>
    <row r="102" spans="1:21" x14ac:dyDescent="0.55000000000000004">
      <c r="A102" s="102"/>
      <c r="B102" s="102"/>
      <c r="C102" s="102"/>
      <c r="D102" s="102"/>
      <c r="E102" s="102"/>
      <c r="F102" s="102"/>
      <c r="G102" s="103"/>
      <c r="H102" s="103"/>
      <c r="I102" s="103"/>
      <c r="J102" s="103"/>
      <c r="K102" s="103"/>
      <c r="L102" s="103"/>
      <c r="M102" s="103"/>
      <c r="N102" s="103"/>
      <c r="O102" s="103"/>
      <c r="P102" s="103"/>
      <c r="Q102" s="103"/>
      <c r="R102" s="103"/>
      <c r="S102" s="103"/>
      <c r="T102" s="103"/>
      <c r="U102" s="103"/>
    </row>
    <row r="103" spans="1:21" x14ac:dyDescent="0.55000000000000004">
      <c r="A103" s="102"/>
      <c r="B103" s="102"/>
      <c r="C103" s="102"/>
      <c r="D103" s="102"/>
      <c r="E103" s="102"/>
      <c r="F103" s="102"/>
      <c r="G103" s="103"/>
      <c r="H103" s="103"/>
      <c r="I103" s="103"/>
      <c r="J103" s="103"/>
      <c r="K103" s="103"/>
      <c r="L103" s="103"/>
      <c r="M103" s="103"/>
      <c r="N103" s="103"/>
      <c r="O103" s="103"/>
      <c r="P103" s="103"/>
      <c r="Q103" s="103"/>
      <c r="R103" s="103"/>
      <c r="S103" s="103"/>
      <c r="T103" s="103"/>
      <c r="U103" s="103"/>
    </row>
    <row r="104" spans="1:21" x14ac:dyDescent="0.55000000000000004">
      <c r="A104" s="102"/>
      <c r="B104" s="102"/>
      <c r="C104" s="102"/>
      <c r="D104" s="102"/>
      <c r="E104" s="102"/>
      <c r="F104" s="102"/>
      <c r="G104" s="103"/>
      <c r="H104" s="103"/>
      <c r="I104" s="103"/>
      <c r="J104" s="103"/>
      <c r="K104" s="103"/>
      <c r="L104" s="103"/>
      <c r="M104" s="103"/>
      <c r="N104" s="103"/>
      <c r="O104" s="103"/>
      <c r="P104" s="103"/>
      <c r="Q104" s="103"/>
      <c r="R104" s="103"/>
      <c r="S104" s="103"/>
      <c r="T104" s="103"/>
      <c r="U104" s="103"/>
    </row>
    <row r="105" spans="1:21" x14ac:dyDescent="0.55000000000000004">
      <c r="A105" s="102"/>
      <c r="B105" s="102"/>
      <c r="C105" s="102"/>
      <c r="D105" s="102"/>
      <c r="E105" s="102"/>
      <c r="F105" s="102"/>
      <c r="G105" s="103"/>
      <c r="H105" s="103"/>
      <c r="I105" s="103"/>
      <c r="J105" s="103"/>
      <c r="K105" s="103"/>
      <c r="L105" s="103"/>
      <c r="M105" s="103"/>
      <c r="N105" s="103"/>
      <c r="O105" s="103"/>
      <c r="P105" s="103"/>
      <c r="Q105" s="103"/>
      <c r="R105" s="103"/>
      <c r="S105" s="103"/>
      <c r="T105" s="103"/>
      <c r="U105" s="103"/>
    </row>
    <row r="106" spans="1:21" x14ac:dyDescent="0.55000000000000004">
      <c r="A106" s="102"/>
      <c r="B106" s="102"/>
      <c r="C106" s="102"/>
      <c r="D106" s="102"/>
      <c r="E106" s="102"/>
      <c r="F106" s="102"/>
      <c r="G106" s="103"/>
      <c r="H106" s="103"/>
      <c r="I106" s="103"/>
      <c r="J106" s="103"/>
      <c r="K106" s="103"/>
      <c r="L106" s="103"/>
      <c r="M106" s="103"/>
      <c r="N106" s="103"/>
      <c r="O106" s="103"/>
      <c r="P106" s="103"/>
      <c r="Q106" s="103"/>
      <c r="R106" s="103"/>
      <c r="S106" s="103"/>
      <c r="T106" s="103"/>
      <c r="U106" s="103"/>
    </row>
    <row r="107" spans="1:21" x14ac:dyDescent="0.55000000000000004">
      <c r="A107" s="102"/>
      <c r="B107" s="102"/>
      <c r="C107" s="102"/>
      <c r="D107" s="102"/>
      <c r="E107" s="102"/>
      <c r="F107" s="102"/>
      <c r="G107" s="103"/>
      <c r="H107" s="103"/>
      <c r="I107" s="103"/>
      <c r="J107" s="103"/>
      <c r="K107" s="103"/>
      <c r="L107" s="103"/>
      <c r="M107" s="103"/>
      <c r="N107" s="103"/>
      <c r="O107" s="103"/>
      <c r="P107" s="103"/>
      <c r="Q107" s="103"/>
      <c r="R107" s="103"/>
      <c r="S107" s="103"/>
      <c r="T107" s="103"/>
      <c r="U107" s="103"/>
    </row>
    <row r="108" spans="1:21" x14ac:dyDescent="0.55000000000000004">
      <c r="A108" s="102"/>
      <c r="B108" s="102"/>
      <c r="C108" s="102"/>
      <c r="D108" s="102"/>
      <c r="E108" s="102"/>
      <c r="F108" s="102"/>
      <c r="G108" s="103"/>
      <c r="H108" s="103"/>
      <c r="I108" s="103"/>
      <c r="J108" s="103"/>
      <c r="K108" s="103"/>
      <c r="L108" s="103"/>
      <c r="M108" s="103"/>
      <c r="N108" s="103"/>
      <c r="O108" s="103"/>
      <c r="P108" s="103"/>
      <c r="Q108" s="103"/>
      <c r="R108" s="103"/>
      <c r="S108" s="103"/>
      <c r="T108" s="103"/>
      <c r="U108" s="103"/>
    </row>
    <row r="109" spans="1:21" x14ac:dyDescent="0.55000000000000004">
      <c r="A109" s="102"/>
      <c r="B109" s="102"/>
      <c r="C109" s="102"/>
      <c r="D109" s="102"/>
      <c r="E109" s="102"/>
      <c r="F109" s="102"/>
      <c r="G109" s="103"/>
      <c r="H109" s="103"/>
      <c r="I109" s="103"/>
      <c r="J109" s="103"/>
      <c r="K109" s="103"/>
      <c r="L109" s="103"/>
      <c r="M109" s="103"/>
      <c r="N109" s="103"/>
      <c r="O109" s="103"/>
      <c r="P109" s="103"/>
      <c r="Q109" s="103"/>
      <c r="R109" s="103"/>
      <c r="S109" s="103"/>
      <c r="T109" s="103"/>
      <c r="U109" s="103"/>
    </row>
    <row r="110" spans="1:21" x14ac:dyDescent="0.55000000000000004">
      <c r="A110" s="102"/>
      <c r="B110" s="102"/>
      <c r="C110" s="102"/>
      <c r="D110" s="102"/>
      <c r="E110" s="102"/>
      <c r="F110" s="102"/>
      <c r="G110" s="103"/>
      <c r="H110" s="103"/>
      <c r="I110" s="103"/>
      <c r="J110" s="103"/>
      <c r="K110" s="103"/>
      <c r="L110" s="103"/>
      <c r="M110" s="103"/>
      <c r="N110" s="103"/>
      <c r="O110" s="103"/>
      <c r="P110" s="103"/>
      <c r="Q110" s="103"/>
      <c r="R110" s="103"/>
      <c r="S110" s="103"/>
      <c r="T110" s="103"/>
      <c r="U110" s="103"/>
    </row>
    <row r="111" spans="1:21" x14ac:dyDescent="0.55000000000000004">
      <c r="A111" s="102"/>
      <c r="B111" s="102"/>
      <c r="C111" s="102"/>
      <c r="D111" s="102"/>
      <c r="E111" s="102"/>
      <c r="F111" s="102"/>
      <c r="G111" s="103"/>
      <c r="H111" s="103"/>
      <c r="I111" s="103"/>
      <c r="J111" s="103"/>
      <c r="K111" s="103"/>
      <c r="L111" s="103"/>
      <c r="M111" s="103"/>
      <c r="N111" s="103"/>
      <c r="O111" s="103"/>
      <c r="P111" s="103"/>
      <c r="Q111" s="103"/>
      <c r="R111" s="103"/>
      <c r="S111" s="103"/>
      <c r="T111" s="103"/>
      <c r="U111" s="103"/>
    </row>
    <row r="112" spans="1:21" x14ac:dyDescent="0.55000000000000004">
      <c r="A112" s="102"/>
      <c r="B112" s="102"/>
      <c r="C112" s="102"/>
      <c r="D112" s="102"/>
      <c r="E112" s="102"/>
      <c r="F112" s="102"/>
      <c r="G112" s="103"/>
      <c r="H112" s="103"/>
      <c r="I112" s="103"/>
      <c r="J112" s="103"/>
      <c r="K112" s="103"/>
      <c r="L112" s="103"/>
      <c r="M112" s="103"/>
      <c r="N112" s="103"/>
      <c r="O112" s="103"/>
      <c r="P112" s="103"/>
      <c r="Q112" s="103"/>
      <c r="R112" s="103"/>
      <c r="S112" s="103"/>
      <c r="T112" s="103"/>
      <c r="U112" s="103"/>
    </row>
    <row r="113" spans="1:21" x14ac:dyDescent="0.55000000000000004">
      <c r="A113" s="102"/>
      <c r="B113" s="102"/>
      <c r="C113" s="102"/>
      <c r="D113" s="102"/>
      <c r="E113" s="102"/>
      <c r="F113" s="102"/>
      <c r="G113" s="103"/>
      <c r="H113" s="103"/>
      <c r="I113" s="103"/>
      <c r="J113" s="103"/>
      <c r="K113" s="103"/>
      <c r="L113" s="103"/>
      <c r="M113" s="103"/>
      <c r="N113" s="103"/>
      <c r="O113" s="103"/>
      <c r="P113" s="103"/>
      <c r="Q113" s="103"/>
      <c r="R113" s="103"/>
      <c r="S113" s="103"/>
      <c r="T113" s="103"/>
      <c r="U113" s="103"/>
    </row>
    <row r="114" spans="1:21" x14ac:dyDescent="0.55000000000000004">
      <c r="A114" s="102"/>
      <c r="B114" s="102"/>
      <c r="C114" s="102"/>
      <c r="D114" s="102"/>
      <c r="E114" s="102"/>
      <c r="F114" s="102"/>
      <c r="G114" s="103"/>
      <c r="H114" s="103"/>
      <c r="I114" s="103"/>
      <c r="J114" s="103"/>
      <c r="K114" s="103"/>
      <c r="L114" s="103"/>
      <c r="M114" s="103"/>
      <c r="N114" s="103"/>
      <c r="O114" s="103"/>
      <c r="P114" s="103"/>
      <c r="Q114" s="103"/>
      <c r="R114" s="103"/>
      <c r="S114" s="103"/>
      <c r="T114" s="103"/>
      <c r="U114" s="103"/>
    </row>
    <row r="115" spans="1:21" x14ac:dyDescent="0.55000000000000004">
      <c r="A115" s="102"/>
      <c r="B115" s="102"/>
      <c r="C115" s="102"/>
      <c r="D115" s="102"/>
      <c r="E115" s="102"/>
      <c r="F115" s="102"/>
      <c r="G115" s="103"/>
      <c r="H115" s="103"/>
      <c r="I115" s="103"/>
      <c r="J115" s="103"/>
      <c r="K115" s="103"/>
      <c r="L115" s="103"/>
      <c r="M115" s="103"/>
      <c r="N115" s="103"/>
      <c r="O115" s="103"/>
      <c r="P115" s="103"/>
      <c r="Q115" s="103"/>
      <c r="R115" s="103"/>
      <c r="S115" s="103"/>
      <c r="T115" s="103"/>
      <c r="U115" s="103"/>
    </row>
    <row r="116" spans="1:21" x14ac:dyDescent="0.55000000000000004">
      <c r="A116" s="102"/>
      <c r="B116" s="102"/>
      <c r="C116" s="102"/>
      <c r="D116" s="102"/>
      <c r="E116" s="102"/>
      <c r="F116" s="102"/>
      <c r="G116" s="103"/>
      <c r="H116" s="103"/>
      <c r="I116" s="103"/>
      <c r="J116" s="103"/>
      <c r="K116" s="103"/>
      <c r="L116" s="103"/>
      <c r="M116" s="103"/>
      <c r="N116" s="103"/>
      <c r="O116" s="103"/>
      <c r="P116" s="103"/>
      <c r="Q116" s="103"/>
      <c r="R116" s="103"/>
      <c r="S116" s="103"/>
      <c r="T116" s="103"/>
      <c r="U116" s="103"/>
    </row>
    <row r="117" spans="1:21" x14ac:dyDescent="0.55000000000000004">
      <c r="A117" s="102"/>
      <c r="B117" s="102"/>
      <c r="C117" s="102"/>
      <c r="D117" s="102"/>
      <c r="E117" s="102"/>
      <c r="F117" s="102"/>
      <c r="G117" s="103"/>
      <c r="H117" s="103"/>
      <c r="I117" s="103"/>
      <c r="J117" s="103"/>
      <c r="K117" s="103"/>
      <c r="L117" s="103"/>
      <c r="M117" s="103"/>
      <c r="N117" s="103"/>
      <c r="O117" s="103"/>
      <c r="P117" s="103"/>
      <c r="Q117" s="103"/>
      <c r="R117" s="103"/>
      <c r="S117" s="103"/>
      <c r="T117" s="103"/>
      <c r="U117" s="103"/>
    </row>
    <row r="118" spans="1:21" x14ac:dyDescent="0.55000000000000004">
      <c r="A118" s="102"/>
      <c r="B118" s="102"/>
      <c r="C118" s="102"/>
      <c r="D118" s="102"/>
      <c r="E118" s="102"/>
      <c r="F118" s="102"/>
      <c r="G118" s="103"/>
      <c r="H118" s="103"/>
      <c r="I118" s="103"/>
      <c r="J118" s="103"/>
      <c r="K118" s="103"/>
      <c r="L118" s="103"/>
      <c r="M118" s="103"/>
      <c r="N118" s="103"/>
      <c r="O118" s="103"/>
      <c r="P118" s="103"/>
      <c r="Q118" s="103"/>
      <c r="R118" s="103"/>
      <c r="S118" s="103"/>
      <c r="T118" s="103"/>
      <c r="U118" s="103"/>
    </row>
    <row r="119" spans="1:21" x14ac:dyDescent="0.55000000000000004">
      <c r="A119" s="102"/>
      <c r="B119" s="102"/>
      <c r="C119" s="102"/>
      <c r="D119" s="102"/>
      <c r="E119" s="102"/>
      <c r="F119" s="102"/>
      <c r="G119" s="103"/>
      <c r="H119" s="103"/>
      <c r="I119" s="103"/>
      <c r="J119" s="103"/>
      <c r="K119" s="103"/>
      <c r="L119" s="103"/>
      <c r="M119" s="103"/>
      <c r="N119" s="103"/>
      <c r="O119" s="103"/>
      <c r="P119" s="103"/>
      <c r="Q119" s="103"/>
      <c r="R119" s="103"/>
      <c r="S119" s="103"/>
      <c r="T119" s="103"/>
      <c r="U119" s="103"/>
    </row>
    <row r="120" spans="1:21" x14ac:dyDescent="0.55000000000000004">
      <c r="A120" s="102"/>
      <c r="B120" s="102"/>
      <c r="C120" s="102"/>
      <c r="D120" s="102"/>
      <c r="E120" s="102"/>
      <c r="F120" s="102"/>
      <c r="G120" s="103"/>
      <c r="H120" s="103"/>
      <c r="I120" s="103"/>
      <c r="J120" s="103"/>
      <c r="K120" s="103"/>
      <c r="L120" s="103"/>
      <c r="M120" s="103"/>
      <c r="N120" s="103"/>
      <c r="O120" s="103"/>
      <c r="P120" s="103"/>
      <c r="Q120" s="103"/>
      <c r="R120" s="103"/>
      <c r="S120" s="103"/>
      <c r="T120" s="103"/>
      <c r="U120" s="103"/>
    </row>
    <row r="121" spans="1:21" x14ac:dyDescent="0.55000000000000004">
      <c r="A121" s="102"/>
      <c r="B121" s="102"/>
      <c r="C121" s="102"/>
      <c r="D121" s="102"/>
      <c r="E121" s="102"/>
      <c r="F121" s="102"/>
      <c r="G121" s="103"/>
      <c r="H121" s="103"/>
      <c r="I121" s="103"/>
      <c r="J121" s="103"/>
      <c r="K121" s="103"/>
      <c r="L121" s="103"/>
      <c r="M121" s="103"/>
      <c r="N121" s="103"/>
      <c r="O121" s="103"/>
      <c r="P121" s="103"/>
      <c r="Q121" s="103"/>
      <c r="R121" s="103"/>
      <c r="S121" s="103"/>
      <c r="T121" s="103"/>
      <c r="U121" s="103"/>
    </row>
    <row r="122" spans="1:21" x14ac:dyDescent="0.55000000000000004">
      <c r="A122" s="102"/>
      <c r="B122" s="102"/>
      <c r="C122" s="102"/>
      <c r="D122" s="102"/>
      <c r="E122" s="102"/>
      <c r="F122" s="102"/>
      <c r="G122" s="103"/>
      <c r="H122" s="103"/>
      <c r="I122" s="103"/>
      <c r="J122" s="103"/>
      <c r="K122" s="103"/>
      <c r="L122" s="103"/>
      <c r="M122" s="103"/>
      <c r="N122" s="103"/>
      <c r="O122" s="103"/>
      <c r="P122" s="103"/>
      <c r="Q122" s="103"/>
      <c r="R122" s="103"/>
      <c r="S122" s="103"/>
      <c r="T122" s="103"/>
      <c r="U122" s="103"/>
    </row>
    <row r="123" spans="1:21" x14ac:dyDescent="0.55000000000000004">
      <c r="A123" s="102"/>
      <c r="B123" s="102"/>
      <c r="C123" s="102"/>
      <c r="D123" s="102"/>
      <c r="E123" s="102"/>
      <c r="F123" s="102"/>
      <c r="G123" s="103"/>
      <c r="H123" s="103"/>
      <c r="I123" s="103"/>
      <c r="J123" s="103"/>
      <c r="K123" s="103"/>
      <c r="L123" s="103"/>
      <c r="M123" s="103"/>
      <c r="N123" s="103"/>
      <c r="O123" s="103"/>
      <c r="P123" s="103"/>
      <c r="Q123" s="103"/>
      <c r="R123" s="103"/>
      <c r="S123" s="103"/>
      <c r="T123" s="103"/>
      <c r="U123" s="103"/>
    </row>
    <row r="124" spans="1:21" x14ac:dyDescent="0.55000000000000004">
      <c r="A124" s="102"/>
      <c r="B124" s="102"/>
      <c r="C124" s="102"/>
      <c r="D124" s="102"/>
      <c r="E124" s="102"/>
      <c r="F124" s="102"/>
      <c r="G124" s="103"/>
      <c r="H124" s="103"/>
      <c r="I124" s="103"/>
      <c r="J124" s="103"/>
      <c r="K124" s="103"/>
      <c r="L124" s="103"/>
      <c r="M124" s="103"/>
      <c r="N124" s="103"/>
      <c r="O124" s="103"/>
      <c r="P124" s="103"/>
      <c r="Q124" s="103"/>
      <c r="R124" s="103"/>
      <c r="S124" s="103"/>
      <c r="T124" s="103"/>
      <c r="U124" s="103"/>
    </row>
    <row r="125" spans="1:21" x14ac:dyDescent="0.55000000000000004">
      <c r="A125" s="102"/>
      <c r="B125" s="102"/>
      <c r="C125" s="102"/>
      <c r="D125" s="102"/>
      <c r="E125" s="102"/>
      <c r="F125" s="102"/>
      <c r="G125" s="103"/>
      <c r="H125" s="103"/>
      <c r="I125" s="103"/>
      <c r="J125" s="103"/>
      <c r="K125" s="103"/>
      <c r="L125" s="103"/>
      <c r="M125" s="103"/>
      <c r="N125" s="103"/>
      <c r="O125" s="103"/>
      <c r="P125" s="103"/>
      <c r="Q125" s="103"/>
      <c r="R125" s="103"/>
      <c r="S125" s="103"/>
      <c r="T125" s="103"/>
      <c r="U125" s="103"/>
    </row>
    <row r="126" spans="1:21" x14ac:dyDescent="0.55000000000000004">
      <c r="A126" s="102"/>
      <c r="B126" s="102"/>
      <c r="C126" s="102"/>
      <c r="D126" s="102"/>
      <c r="E126" s="102"/>
      <c r="F126" s="102"/>
      <c r="G126" s="103"/>
      <c r="H126" s="103"/>
      <c r="I126" s="103"/>
      <c r="J126" s="103"/>
      <c r="K126" s="103"/>
      <c r="L126" s="103"/>
      <c r="M126" s="103"/>
      <c r="N126" s="103"/>
      <c r="O126" s="103"/>
      <c r="P126" s="103"/>
      <c r="Q126" s="103"/>
      <c r="R126" s="103"/>
      <c r="S126" s="103"/>
      <c r="T126" s="103"/>
      <c r="U126" s="103"/>
    </row>
    <row r="127" spans="1:21" x14ac:dyDescent="0.55000000000000004">
      <c r="A127" s="102"/>
      <c r="B127" s="102"/>
      <c r="C127" s="102"/>
      <c r="D127" s="102"/>
      <c r="E127" s="102"/>
      <c r="F127" s="102"/>
      <c r="G127" s="103"/>
      <c r="H127" s="103"/>
      <c r="I127" s="103"/>
      <c r="J127" s="103"/>
      <c r="K127" s="103"/>
      <c r="L127" s="103"/>
      <c r="M127" s="103"/>
      <c r="N127" s="103"/>
      <c r="O127" s="103"/>
      <c r="P127" s="103"/>
      <c r="Q127" s="103"/>
      <c r="R127" s="103"/>
      <c r="S127" s="103"/>
      <c r="T127" s="103"/>
      <c r="U127" s="103"/>
    </row>
    <row r="128" spans="1:21" x14ac:dyDescent="0.55000000000000004">
      <c r="A128" s="102"/>
      <c r="B128" s="102"/>
      <c r="C128" s="102"/>
      <c r="D128" s="102"/>
      <c r="E128" s="102"/>
      <c r="F128" s="102"/>
      <c r="G128" s="103"/>
      <c r="H128" s="103"/>
      <c r="I128" s="103"/>
      <c r="J128" s="103"/>
      <c r="K128" s="103"/>
      <c r="L128" s="103"/>
      <c r="M128" s="103"/>
      <c r="N128" s="103"/>
      <c r="O128" s="103"/>
      <c r="P128" s="103"/>
      <c r="Q128" s="103"/>
      <c r="R128" s="103"/>
      <c r="S128" s="103"/>
      <c r="T128" s="103"/>
      <c r="U128" s="103"/>
    </row>
    <row r="129" spans="1:21" x14ac:dyDescent="0.55000000000000004">
      <c r="A129" s="102"/>
      <c r="B129" s="102"/>
      <c r="C129" s="102"/>
      <c r="D129" s="102"/>
      <c r="E129" s="102"/>
      <c r="F129" s="102"/>
      <c r="G129" s="103"/>
      <c r="H129" s="103"/>
      <c r="I129" s="103"/>
      <c r="J129" s="103"/>
      <c r="K129" s="103"/>
      <c r="L129" s="103"/>
      <c r="M129" s="103"/>
      <c r="N129" s="103"/>
      <c r="O129" s="103"/>
      <c r="P129" s="103"/>
      <c r="Q129" s="103"/>
      <c r="R129" s="103"/>
      <c r="S129" s="103"/>
      <c r="T129" s="103"/>
      <c r="U129" s="103"/>
    </row>
    <row r="130" spans="1:21" x14ac:dyDescent="0.55000000000000004">
      <c r="A130" s="102"/>
      <c r="B130" s="102"/>
      <c r="C130" s="102"/>
      <c r="D130" s="102"/>
      <c r="E130" s="102"/>
      <c r="F130" s="102"/>
      <c r="G130" s="103"/>
      <c r="H130" s="103"/>
      <c r="I130" s="103"/>
      <c r="J130" s="103"/>
      <c r="K130" s="103"/>
      <c r="L130" s="103"/>
      <c r="M130" s="103"/>
      <c r="N130" s="103"/>
      <c r="O130" s="103"/>
      <c r="P130" s="103"/>
      <c r="Q130" s="103"/>
      <c r="R130" s="103"/>
      <c r="S130" s="103"/>
      <c r="T130" s="103"/>
      <c r="U130" s="103"/>
    </row>
    <row r="131" spans="1:21" x14ac:dyDescent="0.55000000000000004">
      <c r="A131" s="102"/>
      <c r="B131" s="102"/>
      <c r="C131" s="102"/>
      <c r="D131" s="102"/>
      <c r="E131" s="102"/>
      <c r="F131" s="102"/>
      <c r="G131" s="103"/>
      <c r="H131" s="103"/>
      <c r="I131" s="103"/>
      <c r="J131" s="103"/>
      <c r="K131" s="103"/>
      <c r="L131" s="103"/>
      <c r="M131" s="103"/>
      <c r="N131" s="103"/>
      <c r="O131" s="103"/>
      <c r="P131" s="103"/>
      <c r="Q131" s="103"/>
      <c r="R131" s="103"/>
      <c r="S131" s="103"/>
      <c r="T131" s="103"/>
      <c r="U131" s="103"/>
    </row>
    <row r="132" spans="1:21" x14ac:dyDescent="0.55000000000000004">
      <c r="A132" s="102"/>
      <c r="B132" s="102"/>
      <c r="C132" s="102"/>
      <c r="D132" s="102"/>
      <c r="E132" s="102"/>
      <c r="F132" s="102"/>
      <c r="G132" s="103"/>
      <c r="H132" s="103"/>
      <c r="I132" s="103"/>
      <c r="J132" s="103"/>
      <c r="K132" s="103"/>
      <c r="L132" s="103"/>
      <c r="M132" s="103"/>
      <c r="N132" s="103"/>
      <c r="O132" s="103"/>
      <c r="P132" s="103"/>
      <c r="Q132" s="103"/>
      <c r="R132" s="103"/>
      <c r="S132" s="103"/>
      <c r="T132" s="103"/>
      <c r="U132" s="103"/>
    </row>
    <row r="133" spans="1:21" x14ac:dyDescent="0.55000000000000004">
      <c r="A133" s="102"/>
      <c r="B133" s="102"/>
      <c r="C133" s="102"/>
      <c r="D133" s="102"/>
      <c r="E133" s="102"/>
      <c r="F133" s="102"/>
      <c r="G133" s="103"/>
      <c r="H133" s="103"/>
      <c r="I133" s="103"/>
      <c r="J133" s="103"/>
      <c r="K133" s="103"/>
      <c r="L133" s="103"/>
      <c r="M133" s="103"/>
      <c r="N133" s="103"/>
      <c r="O133" s="103"/>
      <c r="P133" s="103"/>
      <c r="Q133" s="103"/>
      <c r="R133" s="103"/>
      <c r="S133" s="103"/>
      <c r="T133" s="103"/>
      <c r="U133" s="103"/>
    </row>
    <row r="134" spans="1:21" x14ac:dyDescent="0.55000000000000004">
      <c r="A134" s="102"/>
      <c r="B134" s="102"/>
      <c r="C134" s="102"/>
      <c r="D134" s="102"/>
      <c r="E134" s="102"/>
      <c r="F134" s="102"/>
      <c r="G134" s="103"/>
      <c r="H134" s="103"/>
      <c r="I134" s="103"/>
      <c r="J134" s="103"/>
      <c r="K134" s="103"/>
      <c r="L134" s="103"/>
      <c r="M134" s="103"/>
      <c r="N134" s="103"/>
      <c r="O134" s="103"/>
      <c r="P134" s="103"/>
      <c r="Q134" s="103"/>
      <c r="R134" s="103"/>
      <c r="S134" s="103"/>
      <c r="T134" s="103"/>
      <c r="U134" s="103"/>
    </row>
    <row r="135" spans="1:21" x14ac:dyDescent="0.55000000000000004">
      <c r="A135" s="102"/>
      <c r="B135" s="102"/>
      <c r="C135" s="102"/>
      <c r="D135" s="102"/>
      <c r="E135" s="102"/>
      <c r="F135" s="102"/>
      <c r="G135" s="103"/>
      <c r="H135" s="103"/>
      <c r="I135" s="103"/>
      <c r="J135" s="103"/>
      <c r="K135" s="103"/>
      <c r="L135" s="103"/>
      <c r="M135" s="103"/>
      <c r="N135" s="103"/>
      <c r="O135" s="103"/>
      <c r="P135" s="103"/>
      <c r="Q135" s="103"/>
      <c r="R135" s="103"/>
      <c r="S135" s="103"/>
      <c r="T135" s="103"/>
      <c r="U135" s="103"/>
    </row>
    <row r="136" spans="1:21" x14ac:dyDescent="0.55000000000000004">
      <c r="A136" s="102"/>
      <c r="B136" s="102"/>
      <c r="C136" s="102"/>
      <c r="D136" s="102"/>
      <c r="E136" s="102"/>
      <c r="F136" s="102"/>
      <c r="G136" s="103"/>
      <c r="H136" s="103"/>
      <c r="I136" s="103"/>
      <c r="J136" s="103"/>
      <c r="K136" s="103"/>
      <c r="L136" s="103"/>
      <c r="M136" s="103"/>
      <c r="N136" s="103"/>
      <c r="O136" s="103"/>
      <c r="P136" s="103"/>
      <c r="Q136" s="103"/>
      <c r="R136" s="103"/>
      <c r="S136" s="103"/>
      <c r="T136" s="103"/>
      <c r="U136" s="103"/>
    </row>
    <row r="137" spans="1:21" x14ac:dyDescent="0.55000000000000004">
      <c r="A137" s="102"/>
      <c r="B137" s="102"/>
      <c r="C137" s="102"/>
      <c r="D137" s="102"/>
      <c r="E137" s="102"/>
      <c r="F137" s="102"/>
      <c r="G137" s="103"/>
      <c r="H137" s="103"/>
      <c r="I137" s="103"/>
      <c r="J137" s="103"/>
      <c r="K137" s="103"/>
      <c r="L137" s="103"/>
      <c r="M137" s="103"/>
      <c r="N137" s="103"/>
      <c r="O137" s="103"/>
      <c r="P137" s="103"/>
      <c r="Q137" s="103"/>
      <c r="R137" s="103"/>
      <c r="S137" s="103"/>
      <c r="T137" s="103"/>
      <c r="U137" s="103"/>
    </row>
    <row r="138" spans="1:21" x14ac:dyDescent="0.55000000000000004">
      <c r="A138" s="102"/>
      <c r="B138" s="102"/>
      <c r="C138" s="102"/>
      <c r="D138" s="102"/>
      <c r="E138" s="102"/>
      <c r="F138" s="102"/>
      <c r="G138" s="103"/>
      <c r="H138" s="103"/>
      <c r="I138" s="103"/>
      <c r="J138" s="103"/>
      <c r="K138" s="103"/>
      <c r="L138" s="103"/>
      <c r="M138" s="103"/>
      <c r="N138" s="103"/>
      <c r="O138" s="103"/>
      <c r="P138" s="103"/>
      <c r="Q138" s="103"/>
      <c r="R138" s="103"/>
      <c r="S138" s="103"/>
      <c r="T138" s="103"/>
      <c r="U138" s="103"/>
    </row>
    <row r="139" spans="1:21" x14ac:dyDescent="0.55000000000000004">
      <c r="A139" s="102"/>
      <c r="B139" s="102"/>
      <c r="C139" s="102"/>
      <c r="D139" s="102"/>
      <c r="E139" s="102"/>
      <c r="F139" s="102"/>
      <c r="G139" s="103"/>
      <c r="H139" s="103"/>
      <c r="I139" s="103"/>
      <c r="J139" s="103"/>
      <c r="K139" s="103"/>
      <c r="L139" s="103"/>
      <c r="M139" s="103"/>
      <c r="N139" s="103"/>
      <c r="O139" s="103"/>
      <c r="P139" s="103"/>
      <c r="Q139" s="103"/>
      <c r="R139" s="103"/>
      <c r="S139" s="103"/>
      <c r="T139" s="103"/>
      <c r="U139" s="103"/>
    </row>
    <row r="140" spans="1:21" x14ac:dyDescent="0.55000000000000004">
      <c r="A140" s="102"/>
      <c r="B140" s="102"/>
      <c r="C140" s="102"/>
      <c r="D140" s="102"/>
      <c r="E140" s="102"/>
      <c r="F140" s="102"/>
      <c r="G140" s="103"/>
      <c r="H140" s="103"/>
      <c r="I140" s="103"/>
      <c r="J140" s="103"/>
      <c r="K140" s="103"/>
      <c r="L140" s="103"/>
      <c r="M140" s="103"/>
      <c r="N140" s="103"/>
      <c r="O140" s="103"/>
      <c r="P140" s="103"/>
      <c r="Q140" s="103"/>
      <c r="R140" s="103"/>
      <c r="S140" s="103"/>
      <c r="T140" s="103"/>
      <c r="U140" s="103"/>
    </row>
    <row r="141" spans="1:21" x14ac:dyDescent="0.55000000000000004">
      <c r="A141" s="102"/>
      <c r="B141" s="102"/>
      <c r="C141" s="102"/>
      <c r="D141" s="102"/>
      <c r="E141" s="102"/>
      <c r="F141" s="102"/>
      <c r="G141" s="103"/>
      <c r="H141" s="103"/>
      <c r="I141" s="103"/>
      <c r="J141" s="103"/>
      <c r="K141" s="103"/>
      <c r="L141" s="103"/>
      <c r="M141" s="103"/>
      <c r="N141" s="103"/>
      <c r="O141" s="103"/>
      <c r="P141" s="103"/>
      <c r="Q141" s="103"/>
      <c r="R141" s="103"/>
      <c r="S141" s="103"/>
      <c r="T141" s="103"/>
      <c r="U141" s="103"/>
    </row>
    <row r="142" spans="1:21" x14ac:dyDescent="0.55000000000000004">
      <c r="A142" s="102"/>
      <c r="B142" s="102"/>
      <c r="C142" s="102"/>
      <c r="D142" s="102"/>
      <c r="E142" s="102"/>
      <c r="F142" s="102"/>
      <c r="G142" s="103"/>
      <c r="H142" s="103"/>
      <c r="I142" s="103"/>
      <c r="J142" s="103"/>
      <c r="K142" s="103"/>
      <c r="L142" s="103"/>
      <c r="M142" s="103"/>
      <c r="N142" s="103"/>
      <c r="O142" s="103"/>
      <c r="P142" s="103"/>
      <c r="Q142" s="103"/>
      <c r="R142" s="103"/>
      <c r="S142" s="103"/>
      <c r="T142" s="103"/>
      <c r="U142" s="103"/>
    </row>
    <row r="143" spans="1:21" x14ac:dyDescent="0.55000000000000004">
      <c r="A143" s="102"/>
      <c r="B143" s="102"/>
      <c r="C143" s="102"/>
      <c r="D143" s="102"/>
      <c r="E143" s="102"/>
      <c r="F143" s="102"/>
      <c r="G143" s="103"/>
      <c r="H143" s="103"/>
      <c r="I143" s="103"/>
      <c r="J143" s="103"/>
      <c r="K143" s="103"/>
      <c r="L143" s="103"/>
      <c r="M143" s="103"/>
      <c r="N143" s="103"/>
      <c r="O143" s="103"/>
      <c r="P143" s="103"/>
      <c r="Q143" s="103"/>
      <c r="R143" s="103"/>
      <c r="S143" s="103"/>
      <c r="T143" s="103"/>
      <c r="U143" s="103"/>
    </row>
    <row r="144" spans="1:21" x14ac:dyDescent="0.55000000000000004">
      <c r="A144" s="102"/>
      <c r="B144" s="102"/>
      <c r="C144" s="102"/>
      <c r="D144" s="102"/>
      <c r="E144" s="102"/>
      <c r="F144" s="102"/>
      <c r="G144" s="103"/>
      <c r="H144" s="103"/>
      <c r="I144" s="103"/>
      <c r="J144" s="103"/>
      <c r="K144" s="103"/>
      <c r="L144" s="103"/>
      <c r="M144" s="103"/>
      <c r="N144" s="103"/>
      <c r="O144" s="103"/>
      <c r="P144" s="103"/>
      <c r="Q144" s="103"/>
      <c r="R144" s="103"/>
      <c r="S144" s="103"/>
      <c r="T144" s="103"/>
      <c r="U144" s="103"/>
    </row>
    <row r="145" spans="1:21" x14ac:dyDescent="0.55000000000000004">
      <c r="A145" s="102"/>
      <c r="B145" s="102"/>
      <c r="C145" s="102"/>
      <c r="D145" s="102"/>
      <c r="E145" s="102"/>
      <c r="F145" s="102"/>
      <c r="G145" s="103"/>
      <c r="H145" s="103"/>
      <c r="I145" s="103"/>
      <c r="J145" s="103"/>
      <c r="K145" s="103"/>
      <c r="L145" s="103"/>
      <c r="M145" s="103"/>
      <c r="N145" s="103"/>
      <c r="O145" s="103"/>
      <c r="P145" s="103"/>
      <c r="Q145" s="103"/>
      <c r="R145" s="103"/>
      <c r="S145" s="103"/>
      <c r="T145" s="103"/>
      <c r="U145" s="103"/>
    </row>
    <row r="146" spans="1:21" x14ac:dyDescent="0.55000000000000004">
      <c r="A146" s="102"/>
      <c r="B146" s="102"/>
      <c r="C146" s="102"/>
      <c r="D146" s="102"/>
      <c r="E146" s="102"/>
      <c r="F146" s="102"/>
      <c r="G146" s="103"/>
      <c r="H146" s="103"/>
      <c r="I146" s="103"/>
      <c r="J146" s="103"/>
      <c r="K146" s="103"/>
      <c r="L146" s="103"/>
      <c r="M146" s="103"/>
      <c r="N146" s="103"/>
      <c r="O146" s="103"/>
      <c r="P146" s="103"/>
      <c r="Q146" s="103"/>
      <c r="R146" s="103"/>
      <c r="S146" s="103"/>
      <c r="T146" s="103"/>
      <c r="U146" s="103"/>
    </row>
    <row r="147" spans="1:21" x14ac:dyDescent="0.55000000000000004">
      <c r="A147" s="102"/>
      <c r="B147" s="102"/>
      <c r="C147" s="102"/>
      <c r="D147" s="102"/>
      <c r="E147" s="102"/>
      <c r="F147" s="102"/>
      <c r="G147" s="103"/>
      <c r="H147" s="103"/>
      <c r="I147" s="103"/>
      <c r="J147" s="103"/>
      <c r="K147" s="103"/>
      <c r="L147" s="103"/>
      <c r="M147" s="103"/>
      <c r="N147" s="103"/>
      <c r="O147" s="103"/>
      <c r="P147" s="103"/>
      <c r="Q147" s="103"/>
      <c r="R147" s="103"/>
      <c r="S147" s="103"/>
      <c r="T147" s="103"/>
      <c r="U147" s="103"/>
    </row>
    <row r="148" spans="1:21" x14ac:dyDescent="0.55000000000000004">
      <c r="A148" s="102"/>
      <c r="B148" s="102"/>
      <c r="C148" s="102"/>
      <c r="D148" s="102"/>
      <c r="E148" s="102"/>
      <c r="F148" s="102"/>
      <c r="G148" s="103"/>
      <c r="H148" s="103"/>
      <c r="I148" s="103"/>
      <c r="J148" s="103"/>
      <c r="K148" s="103"/>
      <c r="L148" s="103"/>
      <c r="M148" s="103"/>
      <c r="N148" s="103"/>
      <c r="O148" s="103"/>
      <c r="P148" s="103"/>
      <c r="Q148" s="103"/>
      <c r="R148" s="103"/>
      <c r="S148" s="103"/>
      <c r="T148" s="103"/>
      <c r="U148" s="103"/>
    </row>
    <row r="149" spans="1:21" x14ac:dyDescent="0.55000000000000004">
      <c r="A149" s="102"/>
      <c r="B149" s="102"/>
      <c r="C149" s="102"/>
      <c r="D149" s="102"/>
      <c r="E149" s="102"/>
      <c r="F149" s="102"/>
      <c r="G149" s="103"/>
      <c r="H149" s="103"/>
      <c r="I149" s="103"/>
      <c r="J149" s="103"/>
      <c r="K149" s="103"/>
      <c r="L149" s="103"/>
      <c r="M149" s="103"/>
      <c r="N149" s="103"/>
      <c r="O149" s="103"/>
      <c r="P149" s="103"/>
      <c r="Q149" s="103"/>
      <c r="R149" s="103"/>
      <c r="S149" s="103"/>
      <c r="T149" s="103"/>
      <c r="U149" s="103"/>
    </row>
    <row r="150" spans="1:21" x14ac:dyDescent="0.55000000000000004">
      <c r="A150" s="102"/>
      <c r="B150" s="102"/>
      <c r="C150" s="102"/>
      <c r="D150" s="102"/>
      <c r="E150" s="102"/>
      <c r="F150" s="102"/>
      <c r="G150" s="103"/>
      <c r="H150" s="103"/>
      <c r="I150" s="103"/>
      <c r="J150" s="103"/>
      <c r="K150" s="103"/>
      <c r="L150" s="103"/>
      <c r="M150" s="103"/>
      <c r="N150" s="103"/>
      <c r="O150" s="103"/>
      <c r="P150" s="103"/>
      <c r="Q150" s="103"/>
      <c r="R150" s="103"/>
      <c r="S150" s="103"/>
      <c r="T150" s="103"/>
      <c r="U150" s="103"/>
    </row>
    <row r="151" spans="1:21" x14ac:dyDescent="0.55000000000000004">
      <c r="A151" s="102"/>
      <c r="B151" s="102"/>
      <c r="C151" s="102"/>
      <c r="D151" s="102"/>
      <c r="E151" s="102"/>
      <c r="F151" s="102"/>
      <c r="G151" s="103"/>
      <c r="H151" s="103"/>
      <c r="I151" s="103"/>
      <c r="J151" s="103"/>
      <c r="K151" s="103"/>
      <c r="L151" s="103"/>
      <c r="M151" s="103"/>
      <c r="N151" s="103"/>
      <c r="O151" s="103"/>
      <c r="P151" s="103"/>
      <c r="Q151" s="103"/>
      <c r="R151" s="103"/>
      <c r="S151" s="103"/>
      <c r="T151" s="103"/>
      <c r="U151" s="103"/>
    </row>
    <row r="152" spans="1:21" x14ac:dyDescent="0.55000000000000004">
      <c r="A152" s="102"/>
      <c r="B152" s="102"/>
      <c r="C152" s="102"/>
      <c r="D152" s="102"/>
      <c r="E152" s="102"/>
      <c r="F152" s="102"/>
      <c r="G152" s="103"/>
      <c r="H152" s="103"/>
      <c r="I152" s="103"/>
      <c r="J152" s="103"/>
      <c r="K152" s="103"/>
      <c r="L152" s="103"/>
      <c r="M152" s="103"/>
      <c r="N152" s="103"/>
      <c r="O152" s="103"/>
      <c r="P152" s="103"/>
      <c r="Q152" s="103"/>
      <c r="R152" s="103"/>
      <c r="S152" s="103"/>
      <c r="T152" s="103"/>
      <c r="U152" s="103"/>
    </row>
    <row r="153" spans="1:21" x14ac:dyDescent="0.55000000000000004">
      <c r="A153" s="102"/>
      <c r="B153" s="102"/>
      <c r="C153" s="102"/>
      <c r="D153" s="102"/>
      <c r="E153" s="102"/>
      <c r="F153" s="102"/>
      <c r="G153" s="103"/>
      <c r="H153" s="103"/>
      <c r="I153" s="103"/>
      <c r="J153" s="103"/>
      <c r="K153" s="103"/>
      <c r="L153" s="103"/>
      <c r="M153" s="103"/>
      <c r="N153" s="103"/>
      <c r="O153" s="103"/>
      <c r="P153" s="103"/>
      <c r="Q153" s="103"/>
      <c r="R153" s="103"/>
      <c r="S153" s="103"/>
      <c r="T153" s="103"/>
      <c r="U153" s="103"/>
    </row>
    <row r="154" spans="1:21" x14ac:dyDescent="0.55000000000000004">
      <c r="A154" s="102"/>
      <c r="B154" s="102"/>
      <c r="C154" s="102"/>
      <c r="D154" s="102"/>
      <c r="E154" s="102"/>
      <c r="F154" s="102"/>
      <c r="G154" s="103"/>
      <c r="H154" s="103"/>
      <c r="I154" s="103"/>
      <c r="J154" s="103"/>
      <c r="K154" s="103"/>
      <c r="L154" s="103"/>
      <c r="M154" s="103"/>
      <c r="N154" s="103"/>
      <c r="O154" s="103"/>
      <c r="P154" s="103"/>
      <c r="Q154" s="103"/>
      <c r="R154" s="103"/>
      <c r="S154" s="103"/>
      <c r="T154" s="103"/>
      <c r="U154" s="103"/>
    </row>
    <row r="155" spans="1:21" x14ac:dyDescent="0.55000000000000004">
      <c r="A155" s="102"/>
      <c r="B155" s="102"/>
      <c r="C155" s="102"/>
      <c r="D155" s="102"/>
      <c r="E155" s="102"/>
      <c r="F155" s="102"/>
      <c r="G155" s="103"/>
      <c r="H155" s="103"/>
      <c r="I155" s="103"/>
      <c r="J155" s="103"/>
      <c r="K155" s="103"/>
      <c r="L155" s="103"/>
      <c r="M155" s="103"/>
      <c r="N155" s="103"/>
      <c r="O155" s="103"/>
      <c r="P155" s="103"/>
      <c r="Q155" s="103"/>
      <c r="R155" s="103"/>
      <c r="S155" s="103"/>
      <c r="T155" s="103"/>
      <c r="U155" s="103"/>
    </row>
    <row r="156" spans="1:21" x14ac:dyDescent="0.55000000000000004">
      <c r="A156" s="102"/>
      <c r="B156" s="102"/>
      <c r="C156" s="102"/>
      <c r="D156" s="102"/>
      <c r="E156" s="102"/>
      <c r="F156" s="102"/>
      <c r="G156" s="103"/>
      <c r="H156" s="103"/>
      <c r="I156" s="103"/>
      <c r="J156" s="103"/>
      <c r="K156" s="103"/>
      <c r="L156" s="103"/>
      <c r="M156" s="103"/>
      <c r="N156" s="103"/>
      <c r="O156" s="103"/>
      <c r="P156" s="103"/>
      <c r="Q156" s="103"/>
      <c r="R156" s="103"/>
      <c r="S156" s="103"/>
      <c r="T156" s="103"/>
      <c r="U156" s="103"/>
    </row>
    <row r="157" spans="1:21" x14ac:dyDescent="0.55000000000000004">
      <c r="A157" s="102"/>
      <c r="B157" s="102"/>
      <c r="C157" s="102"/>
      <c r="D157" s="102"/>
      <c r="E157" s="102"/>
      <c r="F157" s="102"/>
      <c r="G157" s="103"/>
      <c r="H157" s="103"/>
      <c r="I157" s="103"/>
      <c r="J157" s="103"/>
      <c r="K157" s="103"/>
      <c r="L157" s="103"/>
      <c r="M157" s="103"/>
      <c r="N157" s="103"/>
      <c r="O157" s="103"/>
      <c r="P157" s="103"/>
      <c r="Q157" s="103"/>
      <c r="R157" s="103"/>
      <c r="S157" s="103"/>
      <c r="T157" s="103"/>
      <c r="U157" s="103"/>
    </row>
    <row r="158" spans="1:21" x14ac:dyDescent="0.55000000000000004">
      <c r="A158" s="102"/>
      <c r="B158" s="102"/>
      <c r="C158" s="102"/>
      <c r="D158" s="102"/>
      <c r="E158" s="102"/>
      <c r="F158" s="102"/>
      <c r="G158" s="103"/>
      <c r="H158" s="103"/>
      <c r="I158" s="103"/>
      <c r="J158" s="103"/>
      <c r="K158" s="103"/>
      <c r="L158" s="103"/>
      <c r="M158" s="103"/>
      <c r="N158" s="103"/>
      <c r="O158" s="103"/>
      <c r="P158" s="103"/>
      <c r="Q158" s="103"/>
      <c r="R158" s="103"/>
      <c r="S158" s="103"/>
      <c r="T158" s="103"/>
      <c r="U158" s="103"/>
    </row>
    <row r="159" spans="1:21" x14ac:dyDescent="0.55000000000000004">
      <c r="A159" s="102"/>
      <c r="B159" s="102"/>
      <c r="C159" s="102"/>
      <c r="D159" s="102"/>
      <c r="E159" s="102"/>
      <c r="F159" s="102"/>
      <c r="G159" s="103"/>
      <c r="H159" s="103"/>
      <c r="I159" s="103"/>
      <c r="J159" s="103"/>
      <c r="K159" s="103"/>
      <c r="L159" s="103"/>
      <c r="M159" s="103"/>
      <c r="N159" s="103"/>
      <c r="O159" s="103"/>
      <c r="P159" s="103"/>
      <c r="Q159" s="103"/>
      <c r="R159" s="103"/>
      <c r="S159" s="103"/>
      <c r="T159" s="103"/>
      <c r="U159" s="103"/>
    </row>
    <row r="160" spans="1:21" x14ac:dyDescent="0.55000000000000004">
      <c r="A160" s="102"/>
      <c r="B160" s="102"/>
      <c r="C160" s="102"/>
      <c r="D160" s="102"/>
      <c r="E160" s="102"/>
      <c r="F160" s="102"/>
      <c r="G160" s="103"/>
      <c r="H160" s="103"/>
      <c r="I160" s="103"/>
      <c r="J160" s="103"/>
      <c r="K160" s="103"/>
      <c r="L160" s="103"/>
      <c r="M160" s="103"/>
      <c r="N160" s="103"/>
      <c r="O160" s="103"/>
      <c r="P160" s="103"/>
      <c r="Q160" s="103"/>
      <c r="R160" s="103"/>
      <c r="S160" s="103"/>
      <c r="T160" s="103"/>
      <c r="U160" s="103"/>
    </row>
    <row r="161" spans="1:21" x14ac:dyDescent="0.55000000000000004">
      <c r="A161" s="102"/>
      <c r="B161" s="102"/>
      <c r="C161" s="102"/>
      <c r="D161" s="102"/>
      <c r="E161" s="102"/>
      <c r="F161" s="102"/>
      <c r="G161" s="103"/>
      <c r="H161" s="103"/>
      <c r="I161" s="103"/>
      <c r="J161" s="103"/>
      <c r="K161" s="103"/>
      <c r="L161" s="103"/>
      <c r="M161" s="103"/>
      <c r="N161" s="103"/>
      <c r="O161" s="103"/>
      <c r="P161" s="103"/>
      <c r="Q161" s="103"/>
      <c r="R161" s="103"/>
      <c r="S161" s="103"/>
      <c r="T161" s="103"/>
      <c r="U161" s="103"/>
    </row>
    <row r="162" spans="1:21" x14ac:dyDescent="0.55000000000000004">
      <c r="A162" s="102"/>
      <c r="B162" s="102"/>
      <c r="C162" s="102"/>
      <c r="D162" s="102"/>
      <c r="E162" s="102"/>
      <c r="F162" s="102"/>
      <c r="G162" s="103"/>
      <c r="H162" s="103"/>
      <c r="I162" s="103"/>
      <c r="J162" s="103"/>
      <c r="K162" s="103"/>
      <c r="L162" s="103"/>
      <c r="M162" s="103"/>
      <c r="N162" s="103"/>
      <c r="O162" s="103"/>
      <c r="P162" s="103"/>
      <c r="Q162" s="103"/>
      <c r="R162" s="103"/>
      <c r="S162" s="103"/>
      <c r="T162" s="103"/>
      <c r="U162" s="103"/>
    </row>
    <row r="163" spans="1:21" x14ac:dyDescent="0.55000000000000004">
      <c r="A163" s="102"/>
      <c r="B163" s="102"/>
      <c r="C163" s="102"/>
      <c r="D163" s="102"/>
      <c r="E163" s="102"/>
      <c r="F163" s="102"/>
      <c r="G163" s="103"/>
      <c r="H163" s="103"/>
      <c r="I163" s="103"/>
      <c r="J163" s="103"/>
      <c r="K163" s="103"/>
      <c r="L163" s="103"/>
      <c r="M163" s="103"/>
      <c r="N163" s="103"/>
      <c r="O163" s="103"/>
      <c r="P163" s="103"/>
      <c r="Q163" s="103"/>
      <c r="R163" s="103"/>
      <c r="S163" s="103"/>
      <c r="T163" s="103"/>
      <c r="U163" s="103"/>
    </row>
    <row r="164" spans="1:21" x14ac:dyDescent="0.55000000000000004">
      <c r="A164" s="102"/>
      <c r="B164" s="102"/>
      <c r="C164" s="102"/>
      <c r="D164" s="102"/>
      <c r="E164" s="102"/>
      <c r="F164" s="102"/>
      <c r="G164" s="103"/>
      <c r="H164" s="103"/>
      <c r="I164" s="103"/>
      <c r="J164" s="103"/>
      <c r="K164" s="103"/>
      <c r="L164" s="103"/>
      <c r="M164" s="103"/>
      <c r="N164" s="103"/>
      <c r="O164" s="103"/>
      <c r="P164" s="103"/>
      <c r="Q164" s="103"/>
      <c r="R164" s="103"/>
      <c r="S164" s="103"/>
      <c r="T164" s="103"/>
      <c r="U164" s="103"/>
    </row>
    <row r="165" spans="1:21" x14ac:dyDescent="0.55000000000000004">
      <c r="A165" s="102"/>
      <c r="B165" s="102"/>
      <c r="C165" s="102"/>
      <c r="D165" s="102"/>
      <c r="E165" s="102"/>
      <c r="F165" s="102"/>
      <c r="G165" s="103"/>
      <c r="H165" s="103"/>
      <c r="I165" s="103"/>
      <c r="J165" s="103"/>
      <c r="K165" s="103"/>
      <c r="L165" s="103"/>
      <c r="M165" s="103"/>
      <c r="N165" s="103"/>
      <c r="O165" s="103"/>
      <c r="P165" s="103"/>
      <c r="Q165" s="103"/>
      <c r="R165" s="103"/>
      <c r="S165" s="103"/>
      <c r="T165" s="103"/>
      <c r="U165" s="103"/>
    </row>
    <row r="166" spans="1:21" x14ac:dyDescent="0.55000000000000004">
      <c r="A166" s="102"/>
      <c r="B166" s="102"/>
      <c r="C166" s="102"/>
      <c r="D166" s="102"/>
      <c r="E166" s="102"/>
      <c r="F166" s="102"/>
      <c r="G166" s="103"/>
      <c r="H166" s="103"/>
      <c r="I166" s="103"/>
      <c r="J166" s="103"/>
      <c r="K166" s="103"/>
      <c r="L166" s="103"/>
      <c r="M166" s="103"/>
      <c r="N166" s="103"/>
      <c r="O166" s="103"/>
      <c r="P166" s="103"/>
      <c r="Q166" s="103"/>
      <c r="R166" s="103"/>
      <c r="S166" s="103"/>
      <c r="T166" s="103"/>
      <c r="U166" s="103"/>
    </row>
    <row r="167" spans="1:21" x14ac:dyDescent="0.55000000000000004">
      <c r="A167" s="102"/>
      <c r="B167" s="102"/>
      <c r="C167" s="102"/>
      <c r="D167" s="102"/>
      <c r="E167" s="102"/>
      <c r="F167" s="102"/>
      <c r="G167" s="103"/>
      <c r="H167" s="103"/>
      <c r="I167" s="103"/>
      <c r="J167" s="103"/>
      <c r="K167" s="103"/>
      <c r="L167" s="103"/>
      <c r="M167" s="103"/>
      <c r="N167" s="103"/>
      <c r="O167" s="103"/>
      <c r="P167" s="103"/>
      <c r="Q167" s="103"/>
      <c r="R167" s="103"/>
      <c r="S167" s="103"/>
      <c r="T167" s="103"/>
      <c r="U167" s="103"/>
    </row>
    <row r="168" spans="1:21" x14ac:dyDescent="0.55000000000000004">
      <c r="A168" s="102"/>
      <c r="B168" s="102"/>
      <c r="C168" s="102"/>
      <c r="D168" s="102"/>
      <c r="E168" s="102"/>
      <c r="F168" s="102"/>
      <c r="G168" s="103"/>
      <c r="H168" s="103"/>
      <c r="I168" s="103"/>
      <c r="J168" s="103"/>
      <c r="K168" s="103"/>
      <c r="L168" s="103"/>
      <c r="M168" s="103"/>
      <c r="N168" s="103"/>
      <c r="O168" s="103"/>
      <c r="P168" s="103"/>
      <c r="Q168" s="103"/>
      <c r="R168" s="103"/>
      <c r="S168" s="103"/>
      <c r="T168" s="103"/>
      <c r="U168" s="103"/>
    </row>
    <row r="169" spans="1:21" x14ac:dyDescent="0.55000000000000004">
      <c r="A169" s="102"/>
      <c r="B169" s="102"/>
      <c r="C169" s="102"/>
      <c r="D169" s="102"/>
      <c r="E169" s="102"/>
      <c r="F169" s="102"/>
      <c r="G169" s="103"/>
      <c r="H169" s="103"/>
      <c r="I169" s="103"/>
      <c r="J169" s="103"/>
      <c r="K169" s="103"/>
      <c r="L169" s="103"/>
      <c r="M169" s="103"/>
      <c r="N169" s="103"/>
      <c r="O169" s="103"/>
      <c r="P169" s="103"/>
      <c r="Q169" s="103"/>
      <c r="R169" s="103"/>
      <c r="S169" s="103"/>
      <c r="T169" s="103"/>
      <c r="U169" s="103"/>
    </row>
    <row r="170" spans="1:21" x14ac:dyDescent="0.55000000000000004">
      <c r="A170" s="102"/>
      <c r="B170" s="102"/>
      <c r="C170" s="102"/>
      <c r="D170" s="102"/>
      <c r="E170" s="102"/>
      <c r="F170" s="102"/>
      <c r="G170" s="103"/>
      <c r="H170" s="103"/>
      <c r="I170" s="103"/>
      <c r="J170" s="103"/>
      <c r="K170" s="103"/>
      <c r="L170" s="103"/>
      <c r="M170" s="103"/>
      <c r="N170" s="103"/>
      <c r="O170" s="103"/>
      <c r="P170" s="103"/>
      <c r="Q170" s="103"/>
      <c r="R170" s="103"/>
      <c r="S170" s="103"/>
      <c r="T170" s="103"/>
      <c r="U170" s="103"/>
    </row>
    <row r="171" spans="1:21" x14ac:dyDescent="0.55000000000000004">
      <c r="A171" s="102"/>
      <c r="B171" s="102"/>
      <c r="C171" s="102"/>
      <c r="D171" s="102"/>
      <c r="E171" s="102"/>
      <c r="F171" s="102"/>
      <c r="G171" s="103"/>
      <c r="H171" s="103"/>
      <c r="I171" s="103"/>
      <c r="J171" s="103"/>
      <c r="K171" s="103"/>
      <c r="L171" s="103"/>
      <c r="M171" s="103"/>
      <c r="N171" s="103"/>
      <c r="O171" s="103"/>
      <c r="P171" s="103"/>
      <c r="Q171" s="103"/>
      <c r="R171" s="103"/>
      <c r="S171" s="103"/>
      <c r="T171" s="103"/>
      <c r="U171" s="103"/>
    </row>
    <row r="172" spans="1:21" x14ac:dyDescent="0.55000000000000004">
      <c r="A172" s="102"/>
      <c r="B172" s="102"/>
      <c r="C172" s="102"/>
      <c r="D172" s="102"/>
      <c r="E172" s="102"/>
      <c r="F172" s="102"/>
      <c r="G172" s="103"/>
      <c r="H172" s="103"/>
      <c r="I172" s="103"/>
      <c r="J172" s="103"/>
      <c r="K172" s="103"/>
      <c r="L172" s="103"/>
      <c r="M172" s="103"/>
      <c r="N172" s="103"/>
      <c r="O172" s="103"/>
      <c r="P172" s="103"/>
      <c r="Q172" s="103"/>
      <c r="R172" s="103"/>
      <c r="S172" s="103"/>
      <c r="T172" s="103"/>
      <c r="U172" s="103"/>
    </row>
    <row r="173" spans="1:21" x14ac:dyDescent="0.55000000000000004">
      <c r="A173" s="102"/>
      <c r="B173" s="102"/>
      <c r="C173" s="102"/>
      <c r="D173" s="102"/>
      <c r="E173" s="102"/>
      <c r="F173" s="102"/>
      <c r="G173" s="103"/>
      <c r="H173" s="103"/>
      <c r="I173" s="103"/>
      <c r="J173" s="103"/>
      <c r="K173" s="103"/>
      <c r="L173" s="103"/>
      <c r="M173" s="103"/>
      <c r="N173" s="103"/>
      <c r="O173" s="103"/>
      <c r="P173" s="103"/>
      <c r="Q173" s="103"/>
      <c r="R173" s="103"/>
      <c r="S173" s="103"/>
      <c r="T173" s="103"/>
      <c r="U173" s="103"/>
    </row>
    <row r="174" spans="1:21" x14ac:dyDescent="0.55000000000000004">
      <c r="A174" s="102"/>
      <c r="B174" s="102"/>
      <c r="C174" s="102"/>
      <c r="D174" s="102"/>
      <c r="E174" s="102"/>
      <c r="F174" s="102"/>
      <c r="G174" s="103"/>
      <c r="H174" s="103"/>
      <c r="I174" s="103"/>
      <c r="J174" s="103"/>
      <c r="K174" s="103"/>
      <c r="L174" s="103"/>
      <c r="M174" s="103"/>
      <c r="N174" s="103"/>
      <c r="O174" s="103"/>
      <c r="P174" s="103"/>
      <c r="Q174" s="103"/>
      <c r="R174" s="103"/>
      <c r="S174" s="103"/>
      <c r="T174" s="103"/>
      <c r="U174" s="103"/>
    </row>
    <row r="175" spans="1:21" x14ac:dyDescent="0.55000000000000004">
      <c r="A175" s="102"/>
      <c r="B175" s="102"/>
      <c r="C175" s="102"/>
      <c r="D175" s="102"/>
      <c r="E175" s="102"/>
      <c r="F175" s="102"/>
      <c r="G175" s="103"/>
      <c r="H175" s="103"/>
      <c r="I175" s="103"/>
      <c r="J175" s="103"/>
      <c r="K175" s="103"/>
      <c r="L175" s="103"/>
      <c r="M175" s="103"/>
      <c r="N175" s="103"/>
      <c r="O175" s="103"/>
      <c r="P175" s="103"/>
      <c r="Q175" s="103"/>
      <c r="R175" s="103"/>
      <c r="S175" s="103"/>
      <c r="T175" s="103"/>
      <c r="U175" s="103"/>
    </row>
    <row r="176" spans="1:21" x14ac:dyDescent="0.55000000000000004">
      <c r="A176" s="102"/>
      <c r="B176" s="102"/>
      <c r="C176" s="102"/>
      <c r="D176" s="102"/>
      <c r="E176" s="102"/>
      <c r="F176" s="102"/>
      <c r="G176" s="103"/>
      <c r="H176" s="103"/>
      <c r="I176" s="103"/>
      <c r="J176" s="103"/>
      <c r="K176" s="103"/>
      <c r="L176" s="103"/>
      <c r="M176" s="103"/>
      <c r="N176" s="103"/>
      <c r="O176" s="103"/>
      <c r="P176" s="103"/>
      <c r="Q176" s="103"/>
      <c r="R176" s="103"/>
      <c r="S176" s="103"/>
      <c r="T176" s="103"/>
      <c r="U176" s="103"/>
    </row>
    <row r="177" spans="1:21" x14ac:dyDescent="0.55000000000000004">
      <c r="A177" s="102"/>
      <c r="B177" s="102"/>
      <c r="C177" s="102"/>
      <c r="D177" s="102"/>
      <c r="E177" s="102"/>
      <c r="F177" s="102"/>
      <c r="G177" s="103"/>
      <c r="H177" s="103"/>
      <c r="I177" s="103"/>
      <c r="J177" s="103"/>
      <c r="K177" s="103"/>
      <c r="L177" s="103"/>
      <c r="M177" s="103"/>
      <c r="N177" s="103"/>
      <c r="O177" s="103"/>
      <c r="P177" s="103"/>
      <c r="Q177" s="103"/>
      <c r="R177" s="103"/>
      <c r="S177" s="103"/>
      <c r="T177" s="103"/>
      <c r="U177" s="103"/>
    </row>
    <row r="178" spans="1:21" x14ac:dyDescent="0.55000000000000004">
      <c r="A178" s="102"/>
      <c r="B178" s="102"/>
      <c r="C178" s="102"/>
      <c r="D178" s="102"/>
      <c r="E178" s="102"/>
      <c r="F178" s="102"/>
      <c r="G178" s="103"/>
      <c r="H178" s="103"/>
      <c r="I178" s="103"/>
      <c r="J178" s="103"/>
      <c r="K178" s="103"/>
      <c r="L178" s="103"/>
      <c r="M178" s="103"/>
      <c r="N178" s="103"/>
      <c r="O178" s="103"/>
      <c r="P178" s="103"/>
      <c r="Q178" s="103"/>
      <c r="R178" s="103"/>
      <c r="S178" s="103"/>
      <c r="T178" s="103"/>
      <c r="U178" s="103"/>
    </row>
    <row r="179" spans="1:21" x14ac:dyDescent="0.55000000000000004">
      <c r="A179" s="102"/>
      <c r="B179" s="102"/>
      <c r="C179" s="102"/>
      <c r="D179" s="102"/>
      <c r="E179" s="102"/>
      <c r="F179" s="102"/>
      <c r="G179" s="103"/>
      <c r="H179" s="103"/>
      <c r="I179" s="103"/>
      <c r="J179" s="103"/>
      <c r="K179" s="103"/>
      <c r="L179" s="103"/>
      <c r="M179" s="103"/>
      <c r="N179" s="103"/>
      <c r="O179" s="103"/>
      <c r="P179" s="103"/>
      <c r="Q179" s="103"/>
      <c r="R179" s="103"/>
      <c r="S179" s="103"/>
      <c r="T179" s="103"/>
      <c r="U179" s="103"/>
    </row>
    <row r="180" spans="1:21" x14ac:dyDescent="0.55000000000000004">
      <c r="A180" s="102"/>
      <c r="B180" s="102"/>
      <c r="C180" s="102"/>
      <c r="D180" s="102"/>
      <c r="E180" s="102"/>
      <c r="F180" s="102"/>
      <c r="G180" s="103"/>
      <c r="H180" s="103"/>
      <c r="I180" s="103"/>
      <c r="J180" s="103"/>
      <c r="K180" s="103"/>
      <c r="L180" s="103"/>
      <c r="M180" s="103"/>
      <c r="N180" s="103"/>
      <c r="O180" s="103"/>
      <c r="P180" s="103"/>
      <c r="Q180" s="103"/>
      <c r="R180" s="103"/>
      <c r="S180" s="103"/>
      <c r="T180" s="103"/>
      <c r="U180" s="103"/>
    </row>
    <row r="181" spans="1:21" x14ac:dyDescent="0.55000000000000004">
      <c r="A181" s="102"/>
      <c r="B181" s="102"/>
      <c r="C181" s="102"/>
      <c r="D181" s="102"/>
      <c r="E181" s="102"/>
      <c r="F181" s="102"/>
      <c r="G181" s="103"/>
      <c r="H181" s="103"/>
      <c r="I181" s="103"/>
      <c r="J181" s="103"/>
      <c r="K181" s="103"/>
      <c r="L181" s="103"/>
      <c r="M181" s="103"/>
      <c r="N181" s="103"/>
      <c r="O181" s="103"/>
      <c r="P181" s="103"/>
      <c r="Q181" s="103"/>
      <c r="R181" s="103"/>
      <c r="S181" s="103"/>
      <c r="T181" s="103"/>
      <c r="U181" s="103"/>
    </row>
    <row r="182" spans="1:21" x14ac:dyDescent="0.55000000000000004">
      <c r="A182" s="102"/>
      <c r="B182" s="102"/>
      <c r="C182" s="102"/>
      <c r="D182" s="102"/>
      <c r="E182" s="102"/>
      <c r="F182" s="102"/>
      <c r="G182" s="103"/>
      <c r="H182" s="103"/>
      <c r="I182" s="103"/>
      <c r="J182" s="103"/>
      <c r="K182" s="103"/>
      <c r="L182" s="103"/>
      <c r="M182" s="103"/>
      <c r="N182" s="103"/>
      <c r="O182" s="103"/>
      <c r="P182" s="103"/>
      <c r="Q182" s="103"/>
      <c r="R182" s="103"/>
      <c r="S182" s="103"/>
      <c r="T182" s="103"/>
      <c r="U182" s="103"/>
    </row>
    <row r="183" spans="1:21" x14ac:dyDescent="0.55000000000000004">
      <c r="A183" s="102"/>
      <c r="B183" s="102"/>
      <c r="C183" s="102"/>
      <c r="D183" s="102"/>
      <c r="E183" s="102"/>
      <c r="F183" s="102"/>
      <c r="G183" s="103"/>
      <c r="H183" s="103"/>
      <c r="I183" s="103"/>
      <c r="J183" s="103"/>
      <c r="K183" s="103"/>
      <c r="L183" s="103"/>
      <c r="M183" s="103"/>
      <c r="N183" s="103"/>
      <c r="O183" s="103"/>
      <c r="P183" s="103"/>
      <c r="Q183" s="103"/>
      <c r="R183" s="103"/>
      <c r="S183" s="103"/>
      <c r="T183" s="103"/>
      <c r="U183" s="103"/>
    </row>
    <row r="184" spans="1:21" x14ac:dyDescent="0.55000000000000004">
      <c r="A184" s="102"/>
      <c r="B184" s="102"/>
      <c r="C184" s="102"/>
      <c r="D184" s="102"/>
      <c r="E184" s="102"/>
      <c r="F184" s="102"/>
      <c r="G184" s="103"/>
      <c r="H184" s="103"/>
      <c r="I184" s="103"/>
      <c r="J184" s="103"/>
      <c r="K184" s="103"/>
      <c r="L184" s="103"/>
      <c r="M184" s="103"/>
      <c r="N184" s="103"/>
      <c r="O184" s="103"/>
      <c r="P184" s="103"/>
      <c r="Q184" s="103"/>
      <c r="R184" s="103"/>
      <c r="S184" s="103"/>
      <c r="T184" s="103"/>
      <c r="U184" s="103"/>
    </row>
    <row r="185" spans="1:21" x14ac:dyDescent="0.55000000000000004">
      <c r="A185" s="102"/>
      <c r="B185" s="102"/>
      <c r="C185" s="102"/>
      <c r="D185" s="102"/>
      <c r="E185" s="102"/>
      <c r="F185" s="102"/>
      <c r="G185" s="103"/>
      <c r="H185" s="103"/>
      <c r="I185" s="103"/>
      <c r="J185" s="103"/>
      <c r="K185" s="103"/>
      <c r="L185" s="103"/>
      <c r="M185" s="103"/>
      <c r="N185" s="103"/>
      <c r="O185" s="103"/>
      <c r="P185" s="103"/>
      <c r="Q185" s="103"/>
      <c r="R185" s="103"/>
      <c r="S185" s="103"/>
      <c r="T185" s="103"/>
      <c r="U185" s="103"/>
    </row>
    <row r="186" spans="1:21" x14ac:dyDescent="0.55000000000000004">
      <c r="A186" s="102"/>
      <c r="B186" s="102"/>
      <c r="C186" s="102"/>
      <c r="D186" s="102"/>
      <c r="E186" s="102"/>
      <c r="F186" s="102"/>
      <c r="G186" s="103"/>
      <c r="H186" s="103"/>
      <c r="I186" s="103"/>
      <c r="J186" s="103"/>
      <c r="K186" s="103"/>
      <c r="L186" s="103"/>
      <c r="M186" s="103"/>
      <c r="N186" s="103"/>
      <c r="O186" s="103"/>
      <c r="P186" s="103"/>
      <c r="Q186" s="103"/>
      <c r="R186" s="103"/>
      <c r="S186" s="103"/>
      <c r="T186" s="103"/>
      <c r="U186" s="103"/>
    </row>
    <row r="187" spans="1:21" x14ac:dyDescent="0.55000000000000004">
      <c r="A187" s="102"/>
      <c r="B187" s="102"/>
      <c r="C187" s="102"/>
      <c r="D187" s="102"/>
      <c r="E187" s="102"/>
      <c r="F187" s="102"/>
      <c r="G187" s="103"/>
      <c r="H187" s="103"/>
      <c r="I187" s="103"/>
      <c r="J187" s="103"/>
      <c r="K187" s="103"/>
      <c r="L187" s="103"/>
      <c r="M187" s="103"/>
      <c r="N187" s="103"/>
      <c r="O187" s="103"/>
      <c r="P187" s="103"/>
      <c r="Q187" s="103"/>
      <c r="R187" s="103"/>
      <c r="S187" s="103"/>
      <c r="T187" s="103"/>
      <c r="U187" s="103"/>
    </row>
    <row r="188" spans="1:21" x14ac:dyDescent="0.55000000000000004">
      <c r="A188" s="102"/>
      <c r="B188" s="102"/>
      <c r="C188" s="102"/>
      <c r="D188" s="102"/>
      <c r="E188" s="102"/>
      <c r="F188" s="102"/>
      <c r="G188" s="103"/>
      <c r="H188" s="103"/>
      <c r="I188" s="103"/>
      <c r="J188" s="103"/>
      <c r="K188" s="103"/>
      <c r="L188" s="103"/>
      <c r="M188" s="103"/>
      <c r="N188" s="103"/>
      <c r="O188" s="103"/>
      <c r="P188" s="103"/>
      <c r="Q188" s="103"/>
      <c r="R188" s="103"/>
      <c r="S188" s="103"/>
      <c r="T188" s="103"/>
      <c r="U188" s="103"/>
    </row>
    <row r="189" spans="1:21" x14ac:dyDescent="0.55000000000000004">
      <c r="A189" s="102"/>
      <c r="B189" s="102"/>
      <c r="C189" s="102"/>
      <c r="D189" s="102"/>
      <c r="E189" s="102"/>
      <c r="F189" s="102"/>
      <c r="G189" s="103"/>
      <c r="H189" s="103"/>
      <c r="I189" s="103"/>
      <c r="J189" s="103"/>
      <c r="K189" s="103"/>
      <c r="L189" s="103"/>
      <c r="M189" s="103"/>
      <c r="N189" s="103"/>
      <c r="O189" s="103"/>
      <c r="P189" s="103"/>
      <c r="Q189" s="103"/>
      <c r="R189" s="103"/>
      <c r="S189" s="103"/>
      <c r="T189" s="103"/>
      <c r="U189" s="103"/>
    </row>
    <row r="190" spans="1:21" x14ac:dyDescent="0.55000000000000004">
      <c r="A190" s="102"/>
      <c r="B190" s="102"/>
      <c r="C190" s="102"/>
      <c r="D190" s="102"/>
      <c r="E190" s="102"/>
      <c r="F190" s="102"/>
      <c r="G190" s="103"/>
      <c r="H190" s="103"/>
      <c r="I190" s="103"/>
      <c r="J190" s="103"/>
      <c r="K190" s="103"/>
      <c r="L190" s="103"/>
      <c r="M190" s="103"/>
      <c r="N190" s="103"/>
      <c r="O190" s="103"/>
      <c r="P190" s="103"/>
      <c r="Q190" s="103"/>
      <c r="R190" s="103"/>
      <c r="S190" s="103"/>
      <c r="T190" s="103"/>
      <c r="U190" s="103"/>
    </row>
    <row r="191" spans="1:21" x14ac:dyDescent="0.55000000000000004">
      <c r="A191" s="102"/>
      <c r="B191" s="102"/>
      <c r="C191" s="102"/>
      <c r="D191" s="102"/>
      <c r="E191" s="102"/>
      <c r="F191" s="102"/>
      <c r="G191" s="103"/>
      <c r="H191" s="103"/>
      <c r="I191" s="103"/>
      <c r="J191" s="103"/>
      <c r="K191" s="103"/>
      <c r="L191" s="103"/>
      <c r="M191" s="103"/>
      <c r="N191" s="103"/>
      <c r="O191" s="103"/>
      <c r="P191" s="103"/>
      <c r="Q191" s="103"/>
      <c r="R191" s="103"/>
      <c r="S191" s="103"/>
      <c r="T191" s="103"/>
      <c r="U191" s="103"/>
    </row>
    <row r="192" spans="1:21" x14ac:dyDescent="0.55000000000000004">
      <c r="A192" s="102"/>
      <c r="B192" s="102"/>
      <c r="C192" s="102"/>
      <c r="D192" s="102"/>
      <c r="E192" s="102"/>
      <c r="F192" s="102"/>
      <c r="G192" s="103"/>
      <c r="H192" s="103"/>
      <c r="I192" s="103"/>
      <c r="J192" s="103"/>
      <c r="K192" s="103"/>
      <c r="L192" s="103"/>
      <c r="M192" s="103"/>
      <c r="N192" s="103"/>
      <c r="O192" s="103"/>
      <c r="P192" s="103"/>
      <c r="Q192" s="103"/>
      <c r="R192" s="103"/>
      <c r="S192" s="103"/>
      <c r="T192" s="103"/>
      <c r="U192" s="103"/>
    </row>
    <row r="193" spans="1:21" x14ac:dyDescent="0.55000000000000004">
      <c r="A193" s="102"/>
      <c r="B193" s="102"/>
      <c r="C193" s="102"/>
      <c r="D193" s="102"/>
      <c r="E193" s="102"/>
      <c r="F193" s="102"/>
      <c r="G193" s="103"/>
      <c r="H193" s="103"/>
      <c r="I193" s="103"/>
      <c r="J193" s="103"/>
      <c r="K193" s="103"/>
      <c r="L193" s="103"/>
      <c r="M193" s="103"/>
      <c r="N193" s="103"/>
      <c r="O193" s="103"/>
      <c r="P193" s="103"/>
      <c r="Q193" s="103"/>
      <c r="R193" s="103"/>
      <c r="S193" s="103"/>
      <c r="T193" s="103"/>
      <c r="U193" s="103"/>
    </row>
    <row r="194" spans="1:21" x14ac:dyDescent="0.55000000000000004">
      <c r="A194" s="102"/>
      <c r="B194" s="102"/>
      <c r="C194" s="102"/>
      <c r="D194" s="102"/>
      <c r="E194" s="102"/>
      <c r="F194" s="102"/>
      <c r="G194" s="103"/>
      <c r="H194" s="103"/>
      <c r="I194" s="103"/>
      <c r="J194" s="103"/>
      <c r="K194" s="103"/>
      <c r="L194" s="103"/>
      <c r="M194" s="103"/>
      <c r="N194" s="103"/>
      <c r="O194" s="103"/>
      <c r="P194" s="103"/>
      <c r="Q194" s="103"/>
      <c r="R194" s="103"/>
      <c r="S194" s="103"/>
      <c r="T194" s="103"/>
      <c r="U194" s="103"/>
    </row>
    <row r="195" spans="1:21" x14ac:dyDescent="0.55000000000000004">
      <c r="A195" s="102"/>
      <c r="B195" s="102"/>
      <c r="C195" s="102"/>
      <c r="D195" s="102"/>
      <c r="E195" s="102"/>
      <c r="F195" s="102"/>
      <c r="G195" s="103"/>
      <c r="H195" s="103"/>
      <c r="I195" s="103"/>
      <c r="J195" s="103"/>
      <c r="K195" s="103"/>
      <c r="L195" s="103"/>
      <c r="M195" s="103"/>
      <c r="N195" s="103"/>
      <c r="O195" s="103"/>
      <c r="P195" s="103"/>
      <c r="Q195" s="103"/>
      <c r="R195" s="103"/>
      <c r="S195" s="103"/>
      <c r="T195" s="103"/>
      <c r="U195" s="103"/>
    </row>
    <row r="196" spans="1:21" x14ac:dyDescent="0.55000000000000004">
      <c r="A196" s="102"/>
      <c r="B196" s="102"/>
      <c r="C196" s="102"/>
      <c r="D196" s="102"/>
      <c r="E196" s="102"/>
      <c r="F196" s="102"/>
      <c r="G196" s="103"/>
      <c r="H196" s="103"/>
      <c r="I196" s="103"/>
      <c r="J196" s="103"/>
      <c r="K196" s="103"/>
      <c r="L196" s="103"/>
      <c r="M196" s="103"/>
      <c r="N196" s="103"/>
      <c r="O196" s="103"/>
      <c r="P196" s="103"/>
      <c r="Q196" s="103"/>
      <c r="R196" s="103"/>
      <c r="S196" s="103"/>
      <c r="T196" s="103"/>
      <c r="U196" s="103"/>
    </row>
    <row r="197" spans="1:21" x14ac:dyDescent="0.55000000000000004">
      <c r="A197" s="102"/>
      <c r="B197" s="102"/>
      <c r="C197" s="102"/>
      <c r="D197" s="102"/>
      <c r="E197" s="102"/>
      <c r="F197" s="102"/>
      <c r="G197" s="103"/>
      <c r="H197" s="103"/>
      <c r="I197" s="103"/>
      <c r="J197" s="103"/>
      <c r="K197" s="103"/>
      <c r="L197" s="103"/>
      <c r="M197" s="103"/>
      <c r="N197" s="103"/>
      <c r="O197" s="103"/>
      <c r="P197" s="103"/>
      <c r="Q197" s="103"/>
      <c r="R197" s="103"/>
      <c r="S197" s="103"/>
      <c r="T197" s="103"/>
      <c r="U197" s="103"/>
    </row>
    <row r="198" spans="1:21" x14ac:dyDescent="0.55000000000000004">
      <c r="A198" s="102"/>
      <c r="B198" s="102"/>
      <c r="C198" s="102"/>
      <c r="D198" s="102"/>
      <c r="E198" s="102"/>
      <c r="F198" s="102"/>
      <c r="G198" s="103"/>
      <c r="H198" s="103"/>
      <c r="I198" s="103"/>
      <c r="J198" s="103"/>
      <c r="K198" s="103"/>
      <c r="L198" s="103"/>
      <c r="M198" s="103"/>
      <c r="N198" s="103"/>
      <c r="O198" s="103"/>
      <c r="P198" s="103"/>
      <c r="Q198" s="103"/>
      <c r="R198" s="103"/>
      <c r="S198" s="103"/>
      <c r="T198" s="103"/>
      <c r="U198" s="103"/>
    </row>
    <row r="199" spans="1:21" x14ac:dyDescent="0.55000000000000004">
      <c r="A199" s="102"/>
      <c r="B199" s="102"/>
      <c r="C199" s="102"/>
      <c r="D199" s="102"/>
      <c r="E199" s="102"/>
      <c r="F199" s="102"/>
      <c r="G199" s="103"/>
      <c r="H199" s="103"/>
      <c r="I199" s="103"/>
      <c r="J199" s="103"/>
      <c r="K199" s="103"/>
      <c r="L199" s="103"/>
      <c r="M199" s="103"/>
      <c r="N199" s="103"/>
      <c r="O199" s="103"/>
      <c r="P199" s="103"/>
      <c r="Q199" s="103"/>
      <c r="R199" s="103"/>
      <c r="S199" s="103"/>
      <c r="T199" s="103"/>
      <c r="U199" s="103"/>
    </row>
    <row r="200" spans="1:21" x14ac:dyDescent="0.55000000000000004">
      <c r="A200" s="102"/>
      <c r="B200" s="102"/>
      <c r="C200" s="102"/>
      <c r="D200" s="102"/>
      <c r="E200" s="102"/>
      <c r="F200" s="102"/>
      <c r="G200" s="103"/>
      <c r="H200" s="103"/>
      <c r="I200" s="103"/>
      <c r="J200" s="103"/>
      <c r="K200" s="103"/>
      <c r="L200" s="103"/>
      <c r="M200" s="103"/>
      <c r="N200" s="103"/>
      <c r="O200" s="103"/>
      <c r="P200" s="103"/>
      <c r="Q200" s="103"/>
      <c r="R200" s="103"/>
      <c r="S200" s="103"/>
      <c r="T200" s="103"/>
      <c r="U200" s="103"/>
    </row>
    <row r="201" spans="1:21" x14ac:dyDescent="0.55000000000000004">
      <c r="A201" s="102"/>
      <c r="B201" s="102"/>
      <c r="C201" s="102"/>
      <c r="D201" s="102"/>
      <c r="E201" s="102"/>
      <c r="F201" s="102"/>
      <c r="G201" s="103"/>
      <c r="H201" s="103"/>
      <c r="I201" s="103"/>
      <c r="J201" s="103"/>
      <c r="K201" s="103"/>
      <c r="L201" s="103"/>
      <c r="M201" s="103"/>
      <c r="N201" s="103"/>
      <c r="O201" s="103"/>
      <c r="P201" s="103"/>
      <c r="Q201" s="103"/>
      <c r="R201" s="103"/>
      <c r="S201" s="103"/>
      <c r="T201" s="103"/>
      <c r="U201" s="103"/>
    </row>
    <row r="202" spans="1:21" x14ac:dyDescent="0.55000000000000004">
      <c r="A202" s="102"/>
      <c r="B202" s="102"/>
      <c r="C202" s="102"/>
      <c r="D202" s="102"/>
      <c r="E202" s="102"/>
      <c r="F202" s="102"/>
      <c r="G202" s="103"/>
      <c r="H202" s="103"/>
      <c r="I202" s="103"/>
      <c r="J202" s="103"/>
      <c r="K202" s="103"/>
      <c r="L202" s="103"/>
      <c r="M202" s="103"/>
      <c r="N202" s="103"/>
      <c r="O202" s="103"/>
      <c r="P202" s="103"/>
      <c r="Q202" s="103"/>
      <c r="R202" s="103"/>
      <c r="S202" s="103"/>
      <c r="T202" s="103"/>
      <c r="U202" s="103"/>
    </row>
    <row r="203" spans="1:21" x14ac:dyDescent="0.55000000000000004">
      <c r="A203" s="102"/>
      <c r="B203" s="102"/>
      <c r="C203" s="102"/>
      <c r="D203" s="102"/>
      <c r="E203" s="102"/>
      <c r="F203" s="102"/>
      <c r="G203" s="103"/>
      <c r="H203" s="103"/>
      <c r="I203" s="103"/>
      <c r="J203" s="103"/>
      <c r="K203" s="103"/>
      <c r="L203" s="103"/>
      <c r="M203" s="103"/>
      <c r="N203" s="103"/>
      <c r="O203" s="103"/>
      <c r="P203" s="103"/>
      <c r="Q203" s="103"/>
      <c r="R203" s="103"/>
      <c r="S203" s="103"/>
      <c r="T203" s="103"/>
      <c r="U203" s="103"/>
    </row>
    <row r="204" spans="1:21" x14ac:dyDescent="0.55000000000000004">
      <c r="A204" s="102"/>
      <c r="B204" s="102"/>
      <c r="C204" s="102"/>
      <c r="D204" s="102"/>
      <c r="E204" s="102"/>
      <c r="F204" s="102"/>
      <c r="G204" s="103"/>
      <c r="H204" s="103"/>
      <c r="I204" s="103"/>
      <c r="J204" s="103"/>
      <c r="K204" s="103"/>
      <c r="L204" s="103"/>
      <c r="M204" s="103"/>
      <c r="N204" s="103"/>
      <c r="O204" s="103"/>
      <c r="P204" s="103"/>
      <c r="Q204" s="103"/>
      <c r="R204" s="103"/>
      <c r="S204" s="103"/>
      <c r="T204" s="103"/>
      <c r="U204" s="103"/>
    </row>
    <row r="205" spans="1:21" x14ac:dyDescent="0.55000000000000004">
      <c r="A205" s="102"/>
      <c r="B205" s="102"/>
      <c r="C205" s="102"/>
      <c r="D205" s="102"/>
      <c r="E205" s="102"/>
      <c r="F205" s="102"/>
      <c r="G205" s="103"/>
      <c r="H205" s="103"/>
      <c r="I205" s="103"/>
      <c r="J205" s="103"/>
      <c r="K205" s="103"/>
      <c r="L205" s="103"/>
      <c r="M205" s="103"/>
      <c r="N205" s="103"/>
      <c r="O205" s="103"/>
      <c r="P205" s="103"/>
      <c r="Q205" s="103"/>
      <c r="R205" s="103"/>
      <c r="S205" s="103"/>
      <c r="T205" s="103"/>
      <c r="U205" s="103"/>
    </row>
    <row r="206" spans="1:21" x14ac:dyDescent="0.55000000000000004">
      <c r="A206" s="102"/>
      <c r="B206" s="102"/>
      <c r="C206" s="102"/>
      <c r="D206" s="102"/>
      <c r="E206" s="102"/>
      <c r="F206" s="102"/>
      <c r="G206" s="103"/>
      <c r="H206" s="103"/>
      <c r="I206" s="103"/>
      <c r="J206" s="103"/>
      <c r="K206" s="103"/>
      <c r="L206" s="103"/>
      <c r="M206" s="103"/>
      <c r="N206" s="103"/>
      <c r="O206" s="103"/>
      <c r="P206" s="103"/>
      <c r="Q206" s="103"/>
      <c r="R206" s="103"/>
      <c r="S206" s="103"/>
      <c r="T206" s="103"/>
      <c r="U206" s="103"/>
    </row>
    <row r="207" spans="1:21" x14ac:dyDescent="0.55000000000000004">
      <c r="A207" s="102"/>
      <c r="B207" s="102"/>
      <c r="C207" s="102"/>
      <c r="D207" s="102"/>
      <c r="E207" s="102"/>
      <c r="F207" s="102"/>
      <c r="G207" s="103"/>
      <c r="H207" s="103"/>
      <c r="I207" s="103"/>
      <c r="J207" s="103"/>
      <c r="K207" s="103"/>
      <c r="L207" s="103"/>
      <c r="M207" s="103"/>
      <c r="N207" s="103"/>
      <c r="O207" s="103"/>
      <c r="P207" s="103"/>
      <c r="Q207" s="103"/>
      <c r="R207" s="103"/>
      <c r="S207" s="103"/>
      <c r="T207" s="103"/>
      <c r="U207" s="103"/>
    </row>
    <row r="208" spans="1:21" x14ac:dyDescent="0.55000000000000004">
      <c r="A208" s="102"/>
      <c r="B208" s="102"/>
      <c r="C208" s="102"/>
      <c r="D208" s="102"/>
      <c r="E208" s="102"/>
      <c r="F208" s="102"/>
      <c r="G208" s="103"/>
      <c r="H208" s="103"/>
      <c r="I208" s="103"/>
      <c r="J208" s="103"/>
      <c r="K208" s="103"/>
      <c r="L208" s="103"/>
      <c r="M208" s="103"/>
      <c r="N208" s="103"/>
      <c r="O208" s="103"/>
      <c r="P208" s="103"/>
      <c r="Q208" s="103"/>
      <c r="R208" s="103"/>
      <c r="S208" s="103"/>
      <c r="T208" s="103"/>
      <c r="U208" s="103"/>
    </row>
    <row r="209" spans="1:21" x14ac:dyDescent="0.55000000000000004">
      <c r="A209" s="102"/>
      <c r="B209" s="102"/>
      <c r="C209" s="102"/>
      <c r="D209" s="102"/>
      <c r="E209" s="102"/>
      <c r="F209" s="102"/>
      <c r="G209" s="103"/>
      <c r="H209" s="103"/>
      <c r="I209" s="103"/>
      <c r="J209" s="103"/>
      <c r="K209" s="103"/>
      <c r="L209" s="103"/>
      <c r="M209" s="103"/>
      <c r="N209" s="103"/>
      <c r="O209" s="103"/>
      <c r="P209" s="103"/>
      <c r="Q209" s="103"/>
      <c r="R209" s="103"/>
      <c r="S209" s="103"/>
      <c r="T209" s="103"/>
      <c r="U209" s="103"/>
    </row>
    <row r="210" spans="1:21" x14ac:dyDescent="0.55000000000000004">
      <c r="A210" s="102"/>
      <c r="B210" s="102"/>
      <c r="C210" s="102"/>
      <c r="D210" s="102"/>
      <c r="E210" s="102"/>
      <c r="F210" s="102"/>
      <c r="G210" s="103"/>
      <c r="H210" s="103"/>
      <c r="I210" s="103"/>
      <c r="J210" s="103"/>
      <c r="K210" s="103"/>
      <c r="L210" s="103"/>
      <c r="M210" s="103"/>
      <c r="N210" s="103"/>
      <c r="O210" s="103"/>
      <c r="P210" s="103"/>
      <c r="Q210" s="103"/>
      <c r="R210" s="103"/>
      <c r="S210" s="103"/>
      <c r="T210" s="103"/>
      <c r="U210" s="103"/>
    </row>
    <row r="211" spans="1:21" x14ac:dyDescent="0.55000000000000004">
      <c r="A211" s="102"/>
      <c r="B211" s="102"/>
      <c r="C211" s="102"/>
      <c r="D211" s="102"/>
      <c r="E211" s="102"/>
      <c r="F211" s="102"/>
      <c r="G211" s="103"/>
      <c r="H211" s="103"/>
      <c r="I211" s="103"/>
      <c r="J211" s="103"/>
      <c r="K211" s="103"/>
      <c r="L211" s="103"/>
      <c r="M211" s="103"/>
      <c r="N211" s="103"/>
      <c r="O211" s="103"/>
      <c r="P211" s="103"/>
      <c r="Q211" s="103"/>
      <c r="R211" s="103"/>
      <c r="S211" s="103"/>
      <c r="T211" s="103"/>
      <c r="U211" s="103"/>
    </row>
    <row r="212" spans="1:21" x14ac:dyDescent="0.55000000000000004">
      <c r="A212" s="102"/>
      <c r="B212" s="102"/>
      <c r="C212" s="102"/>
      <c r="D212" s="102"/>
      <c r="E212" s="102"/>
      <c r="F212" s="102"/>
      <c r="G212" s="103"/>
      <c r="H212" s="103"/>
      <c r="I212" s="103"/>
      <c r="J212" s="103"/>
      <c r="K212" s="103"/>
      <c r="L212" s="103"/>
      <c r="M212" s="103"/>
      <c r="N212" s="103"/>
      <c r="O212" s="103"/>
      <c r="P212" s="103"/>
      <c r="Q212" s="103"/>
      <c r="R212" s="103"/>
      <c r="S212" s="103"/>
      <c r="T212" s="103"/>
      <c r="U212" s="103"/>
    </row>
    <row r="213" spans="1:21" x14ac:dyDescent="0.55000000000000004">
      <c r="A213" s="102"/>
      <c r="B213" s="102"/>
      <c r="C213" s="102"/>
      <c r="D213" s="102"/>
      <c r="E213" s="102"/>
      <c r="F213" s="102"/>
      <c r="G213" s="103"/>
      <c r="H213" s="103"/>
      <c r="I213" s="103"/>
      <c r="J213" s="103"/>
      <c r="K213" s="103"/>
      <c r="L213" s="103"/>
      <c r="M213" s="103"/>
      <c r="N213" s="103"/>
      <c r="O213" s="103"/>
      <c r="P213" s="103"/>
      <c r="Q213" s="103"/>
      <c r="R213" s="103"/>
      <c r="S213" s="103"/>
      <c r="T213" s="103"/>
      <c r="U213" s="103"/>
    </row>
    <row r="214" spans="1:21" x14ac:dyDescent="0.55000000000000004">
      <c r="A214" s="102"/>
      <c r="B214" s="102"/>
      <c r="C214" s="102"/>
      <c r="D214" s="102"/>
      <c r="E214" s="102"/>
      <c r="F214" s="102"/>
      <c r="G214" s="103"/>
      <c r="H214" s="103"/>
      <c r="I214" s="103"/>
      <c r="J214" s="103"/>
      <c r="K214" s="103"/>
      <c r="L214" s="103"/>
      <c r="M214" s="103"/>
      <c r="N214" s="103"/>
      <c r="O214" s="103"/>
      <c r="P214" s="103"/>
      <c r="Q214" s="103"/>
      <c r="R214" s="103"/>
      <c r="S214" s="103"/>
      <c r="T214" s="103"/>
      <c r="U214" s="103"/>
    </row>
    <row r="215" spans="1:21" x14ac:dyDescent="0.55000000000000004">
      <c r="A215" s="102"/>
      <c r="B215" s="102"/>
      <c r="C215" s="102"/>
      <c r="D215" s="102"/>
      <c r="E215" s="102"/>
      <c r="F215" s="102"/>
      <c r="G215" s="103"/>
      <c r="H215" s="103"/>
      <c r="I215" s="103"/>
      <c r="J215" s="103"/>
      <c r="K215" s="103"/>
      <c r="L215" s="103"/>
      <c r="M215" s="103"/>
      <c r="N215" s="103"/>
      <c r="O215" s="103"/>
      <c r="P215" s="103"/>
      <c r="Q215" s="103"/>
      <c r="R215" s="103"/>
      <c r="S215" s="103"/>
      <c r="T215" s="103"/>
      <c r="U215" s="103"/>
    </row>
    <row r="216" spans="1:21" x14ac:dyDescent="0.55000000000000004">
      <c r="A216" s="102"/>
      <c r="B216" s="102"/>
      <c r="C216" s="102"/>
      <c r="D216" s="102"/>
      <c r="E216" s="102"/>
      <c r="F216" s="102"/>
      <c r="G216" s="103"/>
      <c r="H216" s="103"/>
      <c r="I216" s="103"/>
      <c r="J216" s="103"/>
      <c r="K216" s="103"/>
      <c r="L216" s="103"/>
      <c r="M216" s="103"/>
      <c r="N216" s="103"/>
      <c r="O216" s="103"/>
      <c r="P216" s="103"/>
      <c r="Q216" s="103"/>
      <c r="R216" s="103"/>
      <c r="S216" s="103"/>
      <c r="T216" s="103"/>
      <c r="U216" s="103"/>
    </row>
    <row r="217" spans="1:21" x14ac:dyDescent="0.55000000000000004">
      <c r="A217" s="102"/>
      <c r="B217" s="102"/>
      <c r="C217" s="102"/>
      <c r="D217" s="102"/>
      <c r="E217" s="102"/>
      <c r="F217" s="102"/>
      <c r="G217" s="103"/>
      <c r="H217" s="103"/>
      <c r="I217" s="103"/>
      <c r="J217" s="103"/>
      <c r="K217" s="103"/>
      <c r="L217" s="103"/>
      <c r="M217" s="103"/>
      <c r="N217" s="103"/>
      <c r="O217" s="103"/>
      <c r="P217" s="103"/>
      <c r="Q217" s="103"/>
      <c r="R217" s="103"/>
      <c r="S217" s="103"/>
      <c r="T217" s="103"/>
      <c r="U217" s="103"/>
    </row>
    <row r="218" spans="1:21" x14ac:dyDescent="0.55000000000000004">
      <c r="A218" s="102"/>
      <c r="B218" s="102"/>
      <c r="C218" s="102"/>
      <c r="D218" s="102"/>
      <c r="E218" s="102"/>
      <c r="F218" s="102"/>
      <c r="G218" s="103"/>
      <c r="H218" s="103"/>
      <c r="I218" s="103"/>
      <c r="J218" s="103"/>
      <c r="K218" s="103"/>
      <c r="L218" s="103"/>
      <c r="M218" s="103"/>
      <c r="N218" s="103"/>
      <c r="O218" s="103"/>
      <c r="P218" s="103"/>
      <c r="Q218" s="103"/>
      <c r="R218" s="103"/>
      <c r="S218" s="103"/>
      <c r="T218" s="103"/>
      <c r="U218" s="103"/>
    </row>
    <row r="219" spans="1:21" x14ac:dyDescent="0.55000000000000004">
      <c r="A219" s="102"/>
      <c r="B219" s="102"/>
      <c r="C219" s="102"/>
      <c r="D219" s="102"/>
      <c r="E219" s="102"/>
      <c r="F219" s="102"/>
      <c r="G219" s="103"/>
      <c r="H219" s="103"/>
      <c r="I219" s="103"/>
      <c r="J219" s="103"/>
      <c r="K219" s="103"/>
      <c r="L219" s="103"/>
      <c r="M219" s="103"/>
      <c r="N219" s="103"/>
      <c r="O219" s="103"/>
      <c r="P219" s="103"/>
      <c r="Q219" s="103"/>
      <c r="R219" s="103"/>
      <c r="S219" s="103"/>
      <c r="T219" s="103"/>
      <c r="U219" s="103"/>
    </row>
    <row r="220" spans="1:21" x14ac:dyDescent="0.55000000000000004">
      <c r="A220" s="102"/>
      <c r="B220" s="102"/>
      <c r="C220" s="102"/>
      <c r="D220" s="102"/>
      <c r="E220" s="102"/>
      <c r="F220" s="102"/>
      <c r="G220" s="103"/>
      <c r="H220" s="103"/>
      <c r="I220" s="103"/>
      <c r="J220" s="103"/>
      <c r="K220" s="103"/>
      <c r="L220" s="103"/>
      <c r="M220" s="103"/>
      <c r="N220" s="103"/>
      <c r="O220" s="103"/>
      <c r="P220" s="103"/>
      <c r="Q220" s="103"/>
      <c r="R220" s="103"/>
      <c r="S220" s="103"/>
      <c r="T220" s="103"/>
      <c r="U220" s="103"/>
    </row>
    <row r="221" spans="1:21" x14ac:dyDescent="0.55000000000000004">
      <c r="A221" s="102"/>
      <c r="B221" s="102"/>
      <c r="C221" s="102"/>
      <c r="D221" s="102"/>
      <c r="E221" s="102"/>
      <c r="F221" s="102"/>
      <c r="G221" s="103"/>
      <c r="H221" s="103"/>
      <c r="I221" s="103"/>
      <c r="J221" s="103"/>
      <c r="K221" s="103"/>
      <c r="L221" s="103"/>
      <c r="M221" s="103"/>
      <c r="N221" s="103"/>
      <c r="O221" s="103"/>
      <c r="P221" s="103"/>
      <c r="Q221" s="103"/>
      <c r="R221" s="103"/>
      <c r="S221" s="103"/>
      <c r="T221" s="103"/>
      <c r="U221" s="103"/>
    </row>
    <row r="222" spans="1:21" x14ac:dyDescent="0.55000000000000004">
      <c r="A222" s="102"/>
      <c r="B222" s="102"/>
      <c r="C222" s="102"/>
      <c r="D222" s="102"/>
      <c r="E222" s="102"/>
      <c r="F222" s="102"/>
      <c r="G222" s="103"/>
      <c r="H222" s="103"/>
      <c r="I222" s="103"/>
      <c r="J222" s="103"/>
      <c r="K222" s="103"/>
      <c r="L222" s="103"/>
      <c r="M222" s="103"/>
      <c r="N222" s="103"/>
      <c r="O222" s="103"/>
      <c r="P222" s="103"/>
      <c r="Q222" s="103"/>
      <c r="R222" s="103"/>
      <c r="S222" s="103"/>
      <c r="T222" s="103"/>
      <c r="U222" s="103"/>
    </row>
    <row r="223" spans="1:21" x14ac:dyDescent="0.55000000000000004">
      <c r="A223" s="102"/>
      <c r="B223" s="102"/>
      <c r="C223" s="102"/>
      <c r="D223" s="102"/>
      <c r="E223" s="102"/>
      <c r="F223" s="102"/>
      <c r="G223" s="103"/>
      <c r="H223" s="103"/>
      <c r="I223" s="103"/>
      <c r="J223" s="103"/>
      <c r="K223" s="103"/>
      <c r="L223" s="103"/>
      <c r="M223" s="103"/>
      <c r="N223" s="103"/>
      <c r="O223" s="103"/>
      <c r="P223" s="103"/>
      <c r="Q223" s="103"/>
      <c r="R223" s="103"/>
      <c r="S223" s="103"/>
      <c r="T223" s="103"/>
      <c r="U223" s="103"/>
    </row>
    <row r="224" spans="1:21" x14ac:dyDescent="0.55000000000000004">
      <c r="A224" s="102"/>
      <c r="B224" s="102"/>
      <c r="C224" s="102"/>
      <c r="D224" s="102"/>
      <c r="E224" s="102"/>
      <c r="F224" s="102"/>
      <c r="G224" s="103"/>
      <c r="H224" s="103"/>
      <c r="I224" s="103"/>
      <c r="J224" s="103"/>
      <c r="K224" s="103"/>
      <c r="L224" s="103"/>
      <c r="M224" s="103"/>
      <c r="N224" s="103"/>
      <c r="O224" s="103"/>
      <c r="P224" s="103"/>
      <c r="Q224" s="103"/>
      <c r="R224" s="103"/>
      <c r="S224" s="103"/>
      <c r="T224" s="103"/>
      <c r="U224" s="103"/>
    </row>
    <row r="225" spans="1:21" x14ac:dyDescent="0.55000000000000004">
      <c r="A225" s="102"/>
      <c r="B225" s="102"/>
      <c r="C225" s="102"/>
      <c r="D225" s="102"/>
      <c r="E225" s="102"/>
      <c r="F225" s="102"/>
      <c r="G225" s="103"/>
      <c r="H225" s="103"/>
      <c r="I225" s="103"/>
      <c r="J225" s="103"/>
      <c r="K225" s="103"/>
      <c r="L225" s="103"/>
      <c r="M225" s="103"/>
      <c r="N225" s="103"/>
      <c r="O225" s="103"/>
      <c r="P225" s="103"/>
      <c r="Q225" s="103"/>
      <c r="R225" s="103"/>
      <c r="S225" s="103"/>
      <c r="T225" s="103"/>
      <c r="U225" s="103"/>
    </row>
    <row r="226" spans="1:21" x14ac:dyDescent="0.55000000000000004">
      <c r="A226" s="102"/>
      <c r="B226" s="102"/>
      <c r="C226" s="102"/>
      <c r="D226" s="102"/>
      <c r="E226" s="102"/>
      <c r="F226" s="102"/>
      <c r="G226" s="103"/>
      <c r="H226" s="103"/>
      <c r="I226" s="103"/>
      <c r="J226" s="103"/>
      <c r="K226" s="103"/>
      <c r="L226" s="103"/>
      <c r="M226" s="103"/>
      <c r="N226" s="103"/>
      <c r="O226" s="103"/>
      <c r="P226" s="103"/>
      <c r="Q226" s="103"/>
      <c r="R226" s="103"/>
      <c r="S226" s="103"/>
      <c r="T226" s="103"/>
      <c r="U226" s="103"/>
    </row>
    <row r="227" spans="1:21" x14ac:dyDescent="0.55000000000000004">
      <c r="A227" s="102"/>
      <c r="B227" s="102"/>
      <c r="C227" s="102"/>
      <c r="D227" s="102"/>
      <c r="E227" s="102"/>
      <c r="F227" s="102"/>
      <c r="G227" s="103"/>
      <c r="H227" s="103"/>
      <c r="I227" s="103"/>
      <c r="J227" s="103"/>
      <c r="K227" s="103"/>
      <c r="L227" s="103"/>
      <c r="M227" s="103"/>
      <c r="N227" s="103"/>
      <c r="O227" s="103"/>
      <c r="P227" s="103"/>
      <c r="Q227" s="103"/>
      <c r="R227" s="103"/>
      <c r="S227" s="103"/>
      <c r="T227" s="103"/>
      <c r="U227" s="103"/>
    </row>
    <row r="228" spans="1:21" x14ac:dyDescent="0.55000000000000004">
      <c r="A228" s="102"/>
      <c r="B228" s="102"/>
      <c r="C228" s="102"/>
      <c r="D228" s="102"/>
      <c r="E228" s="102"/>
      <c r="F228" s="102"/>
      <c r="G228" s="103"/>
      <c r="H228" s="103"/>
      <c r="I228" s="103"/>
      <c r="J228" s="103"/>
      <c r="K228" s="103"/>
      <c r="L228" s="103"/>
      <c r="M228" s="103"/>
      <c r="N228" s="103"/>
      <c r="O228" s="103"/>
      <c r="P228" s="103"/>
      <c r="Q228" s="103"/>
      <c r="R228" s="103"/>
      <c r="S228" s="103"/>
      <c r="T228" s="103"/>
      <c r="U228" s="103"/>
    </row>
    <row r="229" spans="1:21" x14ac:dyDescent="0.55000000000000004">
      <c r="A229" s="102"/>
      <c r="B229" s="102"/>
      <c r="C229" s="102"/>
      <c r="D229" s="102"/>
      <c r="E229" s="102"/>
      <c r="F229" s="102"/>
      <c r="G229" s="103"/>
      <c r="H229" s="103"/>
      <c r="I229" s="103"/>
      <c r="J229" s="103"/>
      <c r="K229" s="103"/>
      <c r="L229" s="103"/>
      <c r="M229" s="103"/>
      <c r="N229" s="103"/>
      <c r="O229" s="103"/>
      <c r="P229" s="103"/>
      <c r="Q229" s="103"/>
      <c r="R229" s="103"/>
      <c r="S229" s="103"/>
      <c r="T229" s="103"/>
      <c r="U229" s="103"/>
    </row>
    <row r="230" spans="1:21" x14ac:dyDescent="0.55000000000000004">
      <c r="A230" s="102"/>
      <c r="B230" s="102"/>
      <c r="C230" s="102"/>
      <c r="D230" s="102"/>
      <c r="E230" s="102"/>
      <c r="F230" s="102"/>
      <c r="G230" s="103"/>
      <c r="H230" s="103"/>
      <c r="I230" s="103"/>
      <c r="J230" s="103"/>
      <c r="K230" s="103"/>
      <c r="L230" s="103"/>
      <c r="M230" s="103"/>
      <c r="N230" s="103"/>
      <c r="O230" s="103"/>
      <c r="P230" s="103"/>
      <c r="Q230" s="103"/>
      <c r="R230" s="103"/>
      <c r="S230" s="103"/>
      <c r="T230" s="103"/>
      <c r="U230" s="103"/>
    </row>
    <row r="231" spans="1:21" x14ac:dyDescent="0.55000000000000004">
      <c r="A231" s="102"/>
      <c r="B231" s="102"/>
      <c r="C231" s="102"/>
      <c r="D231" s="102"/>
      <c r="E231" s="102"/>
      <c r="F231" s="102"/>
      <c r="G231" s="103"/>
      <c r="H231" s="103"/>
      <c r="I231" s="103"/>
      <c r="J231" s="103"/>
      <c r="K231" s="103"/>
      <c r="L231" s="103"/>
      <c r="M231" s="103"/>
      <c r="N231" s="103"/>
      <c r="O231" s="103"/>
      <c r="P231" s="103"/>
      <c r="Q231" s="103"/>
      <c r="R231" s="103"/>
      <c r="S231" s="103"/>
      <c r="T231" s="103"/>
      <c r="U231" s="103"/>
    </row>
    <row r="232" spans="1:21" x14ac:dyDescent="0.55000000000000004">
      <c r="A232" s="102"/>
      <c r="B232" s="102"/>
      <c r="C232" s="102"/>
      <c r="D232" s="102"/>
      <c r="E232" s="102"/>
      <c r="F232" s="102"/>
      <c r="G232" s="103"/>
      <c r="H232" s="103"/>
      <c r="I232" s="103"/>
      <c r="J232" s="103"/>
      <c r="K232" s="103"/>
      <c r="L232" s="103"/>
      <c r="M232" s="103"/>
      <c r="N232" s="103"/>
      <c r="O232" s="103"/>
      <c r="P232" s="103"/>
      <c r="Q232" s="103"/>
      <c r="R232" s="103"/>
      <c r="S232" s="103"/>
      <c r="T232" s="103"/>
      <c r="U232" s="103"/>
    </row>
    <row r="233" spans="1:21" x14ac:dyDescent="0.55000000000000004">
      <c r="A233" s="102"/>
      <c r="B233" s="102"/>
      <c r="C233" s="102"/>
      <c r="D233" s="102"/>
      <c r="E233" s="102"/>
      <c r="F233" s="102"/>
      <c r="G233" s="103"/>
      <c r="H233" s="103"/>
      <c r="I233" s="103"/>
      <c r="J233" s="103"/>
      <c r="K233" s="103"/>
      <c r="L233" s="103"/>
      <c r="M233" s="103"/>
      <c r="N233" s="103"/>
      <c r="O233" s="103"/>
      <c r="P233" s="103"/>
      <c r="Q233" s="103"/>
      <c r="R233" s="103"/>
      <c r="S233" s="103"/>
      <c r="T233" s="103"/>
      <c r="U233" s="103"/>
    </row>
    <row r="234" spans="1:21" x14ac:dyDescent="0.55000000000000004">
      <c r="A234" s="102"/>
      <c r="B234" s="102"/>
      <c r="C234" s="102"/>
      <c r="D234" s="102"/>
      <c r="E234" s="102"/>
      <c r="F234" s="102"/>
      <c r="G234" s="103"/>
      <c r="H234" s="103"/>
      <c r="I234" s="103"/>
      <c r="J234" s="103"/>
      <c r="K234" s="103"/>
      <c r="L234" s="103"/>
      <c r="M234" s="103"/>
      <c r="N234" s="103"/>
      <c r="O234" s="103"/>
      <c r="P234" s="103"/>
      <c r="Q234" s="103"/>
      <c r="R234" s="103"/>
      <c r="S234" s="103"/>
      <c r="T234" s="103"/>
      <c r="U234" s="103"/>
    </row>
    <row r="235" spans="1:21" x14ac:dyDescent="0.55000000000000004">
      <c r="A235" s="102"/>
      <c r="B235" s="102"/>
      <c r="C235" s="102"/>
      <c r="D235" s="102"/>
      <c r="E235" s="102"/>
      <c r="F235" s="102"/>
      <c r="G235" s="103"/>
      <c r="H235" s="103"/>
      <c r="I235" s="103"/>
      <c r="J235" s="103"/>
      <c r="K235" s="103"/>
      <c r="L235" s="103"/>
      <c r="M235" s="103"/>
      <c r="N235" s="103"/>
      <c r="O235" s="103"/>
      <c r="P235" s="103"/>
      <c r="Q235" s="103"/>
      <c r="R235" s="103"/>
      <c r="S235" s="103"/>
      <c r="T235" s="103"/>
      <c r="U235" s="103"/>
    </row>
    <row r="236" spans="1:21" x14ac:dyDescent="0.55000000000000004">
      <c r="A236" s="102"/>
      <c r="B236" s="102"/>
      <c r="C236" s="102"/>
      <c r="D236" s="102"/>
      <c r="E236" s="102"/>
      <c r="F236" s="102"/>
      <c r="G236" s="103"/>
      <c r="H236" s="103"/>
      <c r="I236" s="103"/>
      <c r="J236" s="103"/>
      <c r="K236" s="103"/>
      <c r="L236" s="103"/>
      <c r="M236" s="103"/>
      <c r="N236" s="103"/>
      <c r="O236" s="103"/>
      <c r="P236" s="103"/>
      <c r="Q236" s="103"/>
      <c r="R236" s="103"/>
      <c r="S236" s="103"/>
      <c r="T236" s="103"/>
      <c r="U236" s="103"/>
    </row>
    <row r="237" spans="1:21" x14ac:dyDescent="0.55000000000000004">
      <c r="A237" s="102"/>
      <c r="B237" s="102"/>
      <c r="C237" s="102"/>
      <c r="D237" s="102"/>
      <c r="E237" s="102"/>
      <c r="F237" s="102"/>
      <c r="G237" s="103"/>
      <c r="H237" s="103"/>
      <c r="I237" s="103"/>
      <c r="J237" s="103"/>
      <c r="K237" s="103"/>
      <c r="L237" s="103"/>
      <c r="M237" s="103"/>
      <c r="N237" s="103"/>
      <c r="O237" s="103"/>
      <c r="P237" s="103"/>
      <c r="Q237" s="103"/>
      <c r="R237" s="103"/>
      <c r="S237" s="103"/>
      <c r="T237" s="103"/>
      <c r="U237" s="103"/>
    </row>
    <row r="238" spans="1:21" x14ac:dyDescent="0.55000000000000004">
      <c r="A238" s="102"/>
      <c r="B238" s="102"/>
      <c r="C238" s="102"/>
      <c r="D238" s="102"/>
      <c r="E238" s="102"/>
      <c r="F238" s="102"/>
      <c r="G238" s="103"/>
      <c r="H238" s="103"/>
      <c r="I238" s="103"/>
      <c r="J238" s="103"/>
      <c r="K238" s="103"/>
      <c r="L238" s="103"/>
      <c r="M238" s="103"/>
      <c r="N238" s="103"/>
      <c r="O238" s="103"/>
      <c r="P238" s="103"/>
      <c r="Q238" s="103"/>
      <c r="R238" s="103"/>
      <c r="S238" s="103"/>
      <c r="T238" s="103"/>
      <c r="U238" s="103"/>
    </row>
    <row r="239" spans="1:21" x14ac:dyDescent="0.55000000000000004">
      <c r="A239" s="102"/>
      <c r="B239" s="102"/>
      <c r="C239" s="102"/>
      <c r="D239" s="102"/>
      <c r="E239" s="102"/>
      <c r="F239" s="102"/>
      <c r="G239" s="103"/>
      <c r="H239" s="103"/>
      <c r="I239" s="103"/>
      <c r="J239" s="103"/>
      <c r="K239" s="103"/>
      <c r="L239" s="103"/>
      <c r="M239" s="103"/>
      <c r="N239" s="103"/>
      <c r="O239" s="103"/>
      <c r="P239" s="103"/>
      <c r="Q239" s="103"/>
      <c r="R239" s="103"/>
      <c r="S239" s="103"/>
      <c r="T239" s="103"/>
      <c r="U239" s="103"/>
    </row>
    <row r="240" spans="1:21" x14ac:dyDescent="0.55000000000000004">
      <c r="A240" s="102"/>
      <c r="B240" s="102"/>
      <c r="C240" s="102"/>
      <c r="D240" s="102"/>
      <c r="E240" s="102"/>
      <c r="F240" s="102"/>
      <c r="G240" s="103"/>
      <c r="H240" s="103"/>
      <c r="I240" s="103"/>
      <c r="J240" s="103"/>
      <c r="K240" s="103"/>
      <c r="L240" s="103"/>
      <c r="M240" s="103"/>
      <c r="N240" s="103"/>
      <c r="O240" s="103"/>
      <c r="P240" s="103"/>
      <c r="Q240" s="103"/>
      <c r="R240" s="103"/>
      <c r="S240" s="103"/>
      <c r="T240" s="103"/>
      <c r="U240" s="103"/>
    </row>
    <row r="241" spans="1:21" x14ac:dyDescent="0.55000000000000004">
      <c r="A241" s="102"/>
      <c r="B241" s="102"/>
      <c r="C241" s="102"/>
      <c r="D241" s="102"/>
      <c r="E241" s="102"/>
      <c r="F241" s="102"/>
      <c r="G241" s="103"/>
      <c r="H241" s="103"/>
      <c r="I241" s="103"/>
      <c r="J241" s="103"/>
      <c r="K241" s="103"/>
      <c r="L241" s="103"/>
      <c r="M241" s="103"/>
      <c r="N241" s="103"/>
      <c r="O241" s="103"/>
      <c r="P241" s="103"/>
      <c r="Q241" s="103"/>
      <c r="R241" s="103"/>
      <c r="S241" s="103"/>
      <c r="T241" s="103"/>
      <c r="U241" s="103"/>
    </row>
    <row r="242" spans="1:21" x14ac:dyDescent="0.55000000000000004">
      <c r="A242" s="102"/>
      <c r="B242" s="102"/>
      <c r="C242" s="102"/>
      <c r="D242" s="102"/>
      <c r="E242" s="102"/>
      <c r="F242" s="102"/>
      <c r="G242" s="103"/>
      <c r="H242" s="103"/>
      <c r="I242" s="103"/>
      <c r="J242" s="103"/>
      <c r="K242" s="103"/>
      <c r="L242" s="103"/>
      <c r="M242" s="103"/>
      <c r="N242" s="103"/>
      <c r="O242" s="103"/>
      <c r="P242" s="103"/>
      <c r="Q242" s="103"/>
      <c r="R242" s="103"/>
      <c r="S242" s="103"/>
      <c r="T242" s="103"/>
      <c r="U242" s="103"/>
    </row>
    <row r="243" spans="1:21" x14ac:dyDescent="0.55000000000000004">
      <c r="A243" s="102"/>
      <c r="B243" s="102"/>
      <c r="C243" s="102"/>
      <c r="D243" s="102"/>
      <c r="E243" s="102"/>
      <c r="F243" s="102"/>
      <c r="G243" s="103"/>
      <c r="H243" s="103"/>
      <c r="I243" s="103"/>
      <c r="J243" s="103"/>
      <c r="K243" s="103"/>
      <c r="L243" s="103"/>
      <c r="M243" s="103"/>
      <c r="N243" s="103"/>
      <c r="O243" s="103"/>
      <c r="P243" s="103"/>
      <c r="Q243" s="103"/>
      <c r="R243" s="103"/>
      <c r="S243" s="103"/>
      <c r="T243" s="103"/>
      <c r="U243" s="103"/>
    </row>
    <row r="244" spans="1:21" x14ac:dyDescent="0.55000000000000004">
      <c r="A244" s="102"/>
      <c r="B244" s="102"/>
      <c r="C244" s="102"/>
      <c r="D244" s="102"/>
      <c r="E244" s="102"/>
      <c r="F244" s="102"/>
      <c r="G244" s="103"/>
      <c r="H244" s="103"/>
      <c r="I244" s="103"/>
      <c r="J244" s="103"/>
      <c r="K244" s="103"/>
      <c r="L244" s="103"/>
      <c r="M244" s="103"/>
      <c r="N244" s="103"/>
      <c r="O244" s="103"/>
      <c r="P244" s="103"/>
      <c r="Q244" s="103"/>
      <c r="R244" s="103"/>
      <c r="S244" s="103"/>
      <c r="T244" s="103"/>
      <c r="U244" s="103"/>
    </row>
    <row r="245" spans="1:21" x14ac:dyDescent="0.55000000000000004">
      <c r="A245" s="102"/>
      <c r="B245" s="102"/>
      <c r="C245" s="102"/>
      <c r="D245" s="102"/>
      <c r="E245" s="102"/>
      <c r="F245" s="102"/>
      <c r="G245" s="103"/>
      <c r="H245" s="103"/>
      <c r="I245" s="103"/>
      <c r="J245" s="103"/>
      <c r="K245" s="103"/>
      <c r="L245" s="103"/>
      <c r="M245" s="103"/>
      <c r="N245" s="103"/>
      <c r="O245" s="103"/>
      <c r="P245" s="103"/>
      <c r="Q245" s="103"/>
      <c r="R245" s="103"/>
      <c r="S245" s="103"/>
      <c r="T245" s="103"/>
      <c r="U245" s="103"/>
    </row>
    <row r="246" spans="1:21" x14ac:dyDescent="0.55000000000000004">
      <c r="A246" s="102"/>
      <c r="B246" s="102"/>
      <c r="C246" s="102"/>
      <c r="D246" s="102"/>
      <c r="E246" s="102"/>
      <c r="F246" s="102"/>
      <c r="G246" s="103"/>
      <c r="H246" s="103"/>
      <c r="I246" s="103"/>
      <c r="J246" s="103"/>
      <c r="K246" s="103"/>
      <c r="L246" s="103"/>
      <c r="M246" s="103"/>
      <c r="N246" s="103"/>
      <c r="O246" s="103"/>
      <c r="P246" s="103"/>
      <c r="Q246" s="103"/>
      <c r="R246" s="103"/>
      <c r="S246" s="103"/>
      <c r="T246" s="103"/>
      <c r="U246" s="103"/>
    </row>
    <row r="247" spans="1:21" x14ac:dyDescent="0.55000000000000004">
      <c r="A247" s="102"/>
      <c r="B247" s="102"/>
      <c r="C247" s="102"/>
      <c r="D247" s="102"/>
      <c r="E247" s="102"/>
      <c r="F247" s="102"/>
      <c r="G247" s="103"/>
      <c r="H247" s="103"/>
      <c r="I247" s="103"/>
      <c r="J247" s="103"/>
      <c r="K247" s="103"/>
      <c r="L247" s="103"/>
      <c r="M247" s="103"/>
      <c r="N247" s="103"/>
      <c r="O247" s="103"/>
      <c r="P247" s="103"/>
      <c r="Q247" s="103"/>
      <c r="R247" s="103"/>
      <c r="S247" s="103"/>
      <c r="T247" s="103"/>
      <c r="U247" s="103"/>
    </row>
    <row r="248" spans="1:21" x14ac:dyDescent="0.55000000000000004">
      <c r="A248" s="102"/>
      <c r="B248" s="102"/>
      <c r="C248" s="102"/>
      <c r="D248" s="102"/>
      <c r="E248" s="102"/>
      <c r="F248" s="102"/>
      <c r="G248" s="103"/>
      <c r="H248" s="103"/>
      <c r="I248" s="103"/>
      <c r="J248" s="103"/>
      <c r="K248" s="103"/>
      <c r="L248" s="103"/>
      <c r="M248" s="103"/>
      <c r="N248" s="103"/>
      <c r="O248" s="103"/>
      <c r="P248" s="103"/>
      <c r="Q248" s="103"/>
      <c r="R248" s="103"/>
      <c r="S248" s="103"/>
      <c r="T248" s="103"/>
      <c r="U248" s="103"/>
    </row>
    <row r="249" spans="1:21" x14ac:dyDescent="0.55000000000000004">
      <c r="A249" s="102"/>
      <c r="B249" s="102"/>
      <c r="C249" s="102"/>
      <c r="D249" s="102"/>
      <c r="E249" s="102"/>
      <c r="F249" s="102"/>
      <c r="G249" s="103"/>
      <c r="H249" s="103"/>
      <c r="I249" s="103"/>
      <c r="J249" s="103"/>
      <c r="K249" s="103"/>
      <c r="L249" s="103"/>
      <c r="M249" s="103"/>
      <c r="N249" s="103"/>
      <c r="O249" s="103"/>
      <c r="P249" s="103"/>
      <c r="Q249" s="103"/>
      <c r="R249" s="103"/>
      <c r="S249" s="103"/>
      <c r="T249" s="103"/>
      <c r="U249" s="103"/>
    </row>
    <row r="250" spans="1:21" x14ac:dyDescent="0.55000000000000004">
      <c r="A250" s="102"/>
      <c r="B250" s="102"/>
      <c r="C250" s="102"/>
      <c r="D250" s="102"/>
      <c r="E250" s="102"/>
      <c r="F250" s="102"/>
      <c r="G250" s="103"/>
      <c r="H250" s="103"/>
      <c r="I250" s="103"/>
      <c r="J250" s="103"/>
      <c r="K250" s="103"/>
      <c r="L250" s="103"/>
      <c r="M250" s="103"/>
      <c r="N250" s="103"/>
      <c r="O250" s="103"/>
      <c r="P250" s="103"/>
      <c r="Q250" s="103"/>
      <c r="R250" s="103"/>
      <c r="S250" s="103"/>
      <c r="T250" s="103"/>
      <c r="U250" s="103"/>
    </row>
    <row r="251" spans="1:21" x14ac:dyDescent="0.55000000000000004">
      <c r="A251" s="102"/>
      <c r="B251" s="102"/>
      <c r="C251" s="102"/>
      <c r="D251" s="102"/>
      <c r="E251" s="102"/>
      <c r="F251" s="102"/>
      <c r="G251" s="103"/>
      <c r="H251" s="103"/>
      <c r="I251" s="103"/>
      <c r="J251" s="103"/>
      <c r="K251" s="103"/>
      <c r="L251" s="103"/>
      <c r="M251" s="103"/>
      <c r="N251" s="103"/>
      <c r="O251" s="103"/>
      <c r="P251" s="103"/>
      <c r="Q251" s="103"/>
      <c r="R251" s="103"/>
      <c r="S251" s="103"/>
      <c r="T251" s="103"/>
      <c r="U251" s="103"/>
    </row>
    <row r="252" spans="1:21" x14ac:dyDescent="0.55000000000000004">
      <c r="A252" s="102"/>
      <c r="B252" s="102"/>
      <c r="C252" s="102"/>
      <c r="D252" s="102"/>
      <c r="E252" s="102"/>
      <c r="F252" s="102"/>
      <c r="G252" s="103"/>
      <c r="H252" s="103"/>
      <c r="I252" s="103"/>
      <c r="J252" s="103"/>
      <c r="K252" s="103"/>
      <c r="L252" s="103"/>
      <c r="M252" s="103"/>
      <c r="N252" s="103"/>
      <c r="O252" s="103"/>
      <c r="P252" s="103"/>
      <c r="Q252" s="103"/>
      <c r="R252" s="103"/>
      <c r="S252" s="103"/>
      <c r="T252" s="103"/>
      <c r="U252" s="103"/>
    </row>
    <row r="253" spans="1:21" x14ac:dyDescent="0.55000000000000004">
      <c r="A253" s="102"/>
      <c r="B253" s="102"/>
      <c r="C253" s="102"/>
      <c r="D253" s="102"/>
      <c r="E253" s="102"/>
      <c r="F253" s="102"/>
      <c r="G253" s="103"/>
      <c r="H253" s="103"/>
      <c r="I253" s="103"/>
      <c r="J253" s="103"/>
      <c r="K253" s="103"/>
      <c r="L253" s="103"/>
      <c r="M253" s="103"/>
      <c r="N253" s="103"/>
      <c r="O253" s="103"/>
      <c r="P253" s="103"/>
      <c r="Q253" s="103"/>
      <c r="R253" s="103"/>
      <c r="S253" s="103"/>
      <c r="T253" s="103"/>
      <c r="U253" s="103"/>
    </row>
    <row r="254" spans="1:21" x14ac:dyDescent="0.55000000000000004">
      <c r="A254" s="102"/>
      <c r="B254" s="102"/>
      <c r="C254" s="102"/>
      <c r="D254" s="102"/>
      <c r="E254" s="102"/>
      <c r="F254" s="102"/>
      <c r="G254" s="103"/>
      <c r="H254" s="103"/>
      <c r="I254" s="103"/>
      <c r="J254" s="103"/>
      <c r="K254" s="103"/>
      <c r="L254" s="103"/>
      <c r="M254" s="103"/>
      <c r="N254" s="103"/>
      <c r="O254" s="103"/>
      <c r="P254" s="103"/>
      <c r="Q254" s="103"/>
      <c r="R254" s="103"/>
      <c r="S254" s="103"/>
      <c r="T254" s="103"/>
      <c r="U254" s="103"/>
    </row>
    <row r="255" spans="1:21" x14ac:dyDescent="0.55000000000000004">
      <c r="A255" s="102"/>
      <c r="B255" s="102"/>
      <c r="C255" s="102"/>
      <c r="D255" s="102"/>
      <c r="E255" s="102"/>
      <c r="F255" s="102"/>
      <c r="G255" s="103"/>
      <c r="H255" s="103"/>
      <c r="I255" s="103"/>
      <c r="J255" s="103"/>
      <c r="K255" s="103"/>
      <c r="L255" s="103"/>
      <c r="M255" s="103"/>
      <c r="N255" s="103"/>
      <c r="O255" s="103"/>
      <c r="P255" s="103"/>
      <c r="Q255" s="103"/>
      <c r="R255" s="103"/>
      <c r="S255" s="103"/>
      <c r="T255" s="103"/>
      <c r="U255" s="103"/>
    </row>
    <row r="256" spans="1:21" x14ac:dyDescent="0.55000000000000004">
      <c r="A256" s="102"/>
      <c r="B256" s="102"/>
      <c r="C256" s="102"/>
      <c r="D256" s="102"/>
      <c r="E256" s="102"/>
      <c r="F256" s="102"/>
      <c r="G256" s="103"/>
      <c r="H256" s="103"/>
      <c r="I256" s="103"/>
      <c r="J256" s="103"/>
      <c r="K256" s="103"/>
      <c r="L256" s="103"/>
      <c r="M256" s="103"/>
      <c r="N256" s="103"/>
      <c r="O256" s="103"/>
      <c r="P256" s="103"/>
      <c r="Q256" s="103"/>
      <c r="R256" s="103"/>
      <c r="S256" s="103"/>
      <c r="T256" s="103"/>
      <c r="U256" s="103"/>
    </row>
    <row r="257" spans="1:21" x14ac:dyDescent="0.55000000000000004">
      <c r="A257" s="102"/>
      <c r="B257" s="102"/>
      <c r="C257" s="102"/>
      <c r="D257" s="102"/>
      <c r="E257" s="102"/>
      <c r="F257" s="102"/>
      <c r="G257" s="103"/>
      <c r="H257" s="103"/>
      <c r="I257" s="103"/>
      <c r="J257" s="103"/>
      <c r="K257" s="103"/>
      <c r="L257" s="103"/>
      <c r="M257" s="103"/>
      <c r="N257" s="103"/>
      <c r="O257" s="103"/>
      <c r="P257" s="103"/>
      <c r="Q257" s="103"/>
      <c r="R257" s="103"/>
      <c r="S257" s="103"/>
      <c r="T257" s="103"/>
      <c r="U257" s="103"/>
    </row>
    <row r="258" spans="1:21" x14ac:dyDescent="0.55000000000000004">
      <c r="A258" s="102"/>
      <c r="B258" s="102"/>
      <c r="C258" s="102"/>
      <c r="D258" s="102"/>
      <c r="E258" s="102"/>
      <c r="F258" s="102"/>
      <c r="G258" s="103"/>
      <c r="H258" s="103"/>
      <c r="I258" s="103"/>
      <c r="J258" s="103"/>
      <c r="K258" s="103"/>
      <c r="L258" s="103"/>
      <c r="M258" s="103"/>
      <c r="N258" s="103"/>
      <c r="O258" s="103"/>
      <c r="P258" s="103"/>
      <c r="Q258" s="103"/>
      <c r="R258" s="103"/>
      <c r="S258" s="103"/>
      <c r="T258" s="103"/>
      <c r="U258" s="103"/>
    </row>
    <row r="259" spans="1:21" x14ac:dyDescent="0.55000000000000004">
      <c r="A259" s="102"/>
      <c r="B259" s="102"/>
      <c r="C259" s="102"/>
      <c r="D259" s="102"/>
      <c r="E259" s="102"/>
      <c r="F259" s="102"/>
      <c r="G259" s="103"/>
      <c r="H259" s="103"/>
      <c r="I259" s="103"/>
      <c r="J259" s="103"/>
      <c r="K259" s="103"/>
      <c r="L259" s="103"/>
      <c r="M259" s="103"/>
      <c r="N259" s="103"/>
      <c r="O259" s="103"/>
      <c r="P259" s="103"/>
      <c r="Q259" s="103"/>
      <c r="R259" s="103"/>
      <c r="S259" s="103"/>
      <c r="T259" s="103"/>
      <c r="U259" s="103"/>
    </row>
    <row r="260" spans="1:21" x14ac:dyDescent="0.55000000000000004">
      <c r="A260" s="102"/>
      <c r="B260" s="102"/>
      <c r="C260" s="102"/>
      <c r="D260" s="102"/>
      <c r="E260" s="102"/>
      <c r="F260" s="102"/>
      <c r="G260" s="103"/>
      <c r="H260" s="103"/>
      <c r="I260" s="103"/>
      <c r="J260" s="103"/>
      <c r="K260" s="103"/>
      <c r="L260" s="103"/>
      <c r="M260" s="103"/>
      <c r="N260" s="103"/>
      <c r="O260" s="103"/>
      <c r="P260" s="103"/>
      <c r="Q260" s="103"/>
      <c r="R260" s="103"/>
      <c r="S260" s="103"/>
      <c r="T260" s="103"/>
      <c r="U260" s="103"/>
    </row>
    <row r="261" spans="1:21" x14ac:dyDescent="0.55000000000000004">
      <c r="A261" s="102"/>
      <c r="B261" s="102"/>
      <c r="C261" s="102"/>
      <c r="D261" s="102"/>
      <c r="E261" s="102"/>
      <c r="F261" s="102"/>
      <c r="G261" s="103"/>
      <c r="H261" s="103"/>
      <c r="I261" s="103"/>
      <c r="J261" s="103"/>
      <c r="K261" s="103"/>
      <c r="L261" s="103"/>
      <c r="M261" s="103"/>
      <c r="N261" s="103"/>
      <c r="O261" s="103"/>
      <c r="P261" s="103"/>
      <c r="Q261" s="103"/>
      <c r="R261" s="103"/>
      <c r="S261" s="103"/>
      <c r="T261" s="103"/>
      <c r="U261" s="103"/>
    </row>
    <row r="262" spans="1:21" x14ac:dyDescent="0.55000000000000004">
      <c r="A262" s="102"/>
      <c r="B262" s="102"/>
      <c r="C262" s="102"/>
      <c r="D262" s="102"/>
      <c r="E262" s="102"/>
      <c r="F262" s="102"/>
      <c r="G262" s="103"/>
      <c r="H262" s="103"/>
      <c r="I262" s="103"/>
      <c r="J262" s="103"/>
      <c r="K262" s="103"/>
      <c r="L262" s="103"/>
      <c r="M262" s="103"/>
      <c r="N262" s="103"/>
      <c r="O262" s="103"/>
      <c r="P262" s="103"/>
      <c r="Q262" s="103"/>
      <c r="R262" s="103"/>
      <c r="S262" s="103"/>
      <c r="T262" s="103"/>
      <c r="U262" s="103"/>
    </row>
    <row r="263" spans="1:21" x14ac:dyDescent="0.55000000000000004">
      <c r="A263" s="102"/>
      <c r="B263" s="102"/>
      <c r="C263" s="102"/>
      <c r="D263" s="102"/>
      <c r="E263" s="102"/>
      <c r="F263" s="102"/>
      <c r="G263" s="103"/>
      <c r="H263" s="103"/>
      <c r="I263" s="103"/>
      <c r="J263" s="103"/>
      <c r="K263" s="103"/>
      <c r="L263" s="103"/>
      <c r="M263" s="103"/>
      <c r="N263" s="103"/>
      <c r="O263" s="103"/>
      <c r="P263" s="103"/>
      <c r="Q263" s="103"/>
      <c r="R263" s="103"/>
      <c r="S263" s="103"/>
      <c r="T263" s="103"/>
      <c r="U263" s="103"/>
    </row>
    <row r="264" spans="1:21" x14ac:dyDescent="0.55000000000000004">
      <c r="A264" s="102"/>
      <c r="B264" s="102"/>
      <c r="C264" s="102"/>
      <c r="D264" s="102"/>
      <c r="E264" s="102"/>
      <c r="F264" s="102"/>
      <c r="G264" s="103"/>
      <c r="H264" s="103"/>
      <c r="I264" s="103"/>
      <c r="J264" s="103"/>
      <c r="K264" s="103"/>
      <c r="L264" s="103"/>
      <c r="M264" s="103"/>
      <c r="N264" s="103"/>
      <c r="O264" s="103"/>
      <c r="P264" s="103"/>
      <c r="Q264" s="103"/>
      <c r="R264" s="103"/>
      <c r="S264" s="103"/>
      <c r="T264" s="103"/>
      <c r="U264" s="103"/>
    </row>
    <row r="265" spans="1:21" x14ac:dyDescent="0.55000000000000004">
      <c r="A265" s="102"/>
      <c r="B265" s="102"/>
      <c r="C265" s="102"/>
      <c r="D265" s="102"/>
      <c r="E265" s="102"/>
      <c r="F265" s="102"/>
      <c r="G265" s="103"/>
      <c r="H265" s="103"/>
      <c r="I265" s="103"/>
      <c r="J265" s="103"/>
      <c r="K265" s="103"/>
      <c r="L265" s="103"/>
      <c r="M265" s="103"/>
      <c r="N265" s="103"/>
      <c r="O265" s="103"/>
      <c r="P265" s="103"/>
      <c r="Q265" s="103"/>
      <c r="R265" s="103"/>
      <c r="S265" s="103"/>
      <c r="T265" s="103"/>
      <c r="U265" s="103"/>
    </row>
    <row r="266" spans="1:21" x14ac:dyDescent="0.55000000000000004">
      <c r="A266" s="102"/>
      <c r="B266" s="102"/>
      <c r="C266" s="102"/>
      <c r="D266" s="102"/>
      <c r="E266" s="102"/>
      <c r="F266" s="102"/>
      <c r="G266" s="103"/>
      <c r="H266" s="103"/>
      <c r="I266" s="103"/>
      <c r="J266" s="103"/>
      <c r="K266" s="103"/>
      <c r="L266" s="103"/>
      <c r="M266" s="103"/>
      <c r="N266" s="103"/>
      <c r="O266" s="103"/>
      <c r="P266" s="103"/>
      <c r="Q266" s="103"/>
      <c r="R266" s="103"/>
      <c r="S266" s="103"/>
      <c r="T266" s="103"/>
      <c r="U266" s="103"/>
    </row>
    <row r="267" spans="1:21" x14ac:dyDescent="0.55000000000000004">
      <c r="A267" s="102"/>
      <c r="B267" s="102"/>
      <c r="C267" s="102"/>
      <c r="D267" s="102"/>
      <c r="E267" s="102"/>
      <c r="F267" s="102"/>
      <c r="G267" s="103"/>
      <c r="H267" s="103"/>
      <c r="I267" s="103"/>
      <c r="J267" s="103"/>
      <c r="K267" s="103"/>
      <c r="L267" s="103"/>
      <c r="M267" s="103"/>
      <c r="N267" s="103"/>
      <c r="O267" s="103"/>
      <c r="P267" s="103"/>
      <c r="Q267" s="103"/>
      <c r="R267" s="103"/>
      <c r="S267" s="103"/>
      <c r="T267" s="103"/>
      <c r="U267" s="103"/>
    </row>
    <row r="268" spans="1:21" x14ac:dyDescent="0.55000000000000004">
      <c r="A268" s="102"/>
      <c r="B268" s="102"/>
      <c r="C268" s="102"/>
      <c r="D268" s="102"/>
      <c r="E268" s="102"/>
      <c r="F268" s="102"/>
      <c r="G268" s="103"/>
      <c r="H268" s="103"/>
      <c r="I268" s="103"/>
      <c r="J268" s="103"/>
      <c r="K268" s="103"/>
      <c r="L268" s="103"/>
      <c r="M268" s="103"/>
      <c r="N268" s="103"/>
      <c r="O268" s="103"/>
      <c r="P268" s="103"/>
      <c r="Q268" s="103"/>
      <c r="R268" s="103"/>
      <c r="S268" s="103"/>
      <c r="T268" s="103"/>
      <c r="U268" s="103"/>
    </row>
    <row r="269" spans="1:21" x14ac:dyDescent="0.55000000000000004">
      <c r="A269" s="102"/>
      <c r="B269" s="102"/>
      <c r="C269" s="102"/>
      <c r="D269" s="102"/>
      <c r="E269" s="102"/>
      <c r="F269" s="102"/>
      <c r="G269" s="103"/>
      <c r="H269" s="103"/>
      <c r="I269" s="103"/>
      <c r="J269" s="103"/>
      <c r="K269" s="103"/>
      <c r="L269" s="103"/>
      <c r="M269" s="103"/>
      <c r="N269" s="103"/>
      <c r="O269" s="103"/>
      <c r="P269" s="103"/>
      <c r="Q269" s="103"/>
      <c r="R269" s="103"/>
      <c r="S269" s="103"/>
      <c r="T269" s="103"/>
      <c r="U269" s="103"/>
    </row>
    <row r="270" spans="1:21" x14ac:dyDescent="0.55000000000000004">
      <c r="A270" s="102"/>
      <c r="B270" s="102"/>
      <c r="C270" s="102"/>
      <c r="D270" s="102"/>
      <c r="E270" s="102"/>
      <c r="F270" s="102"/>
      <c r="G270" s="103"/>
      <c r="H270" s="103"/>
      <c r="I270" s="103"/>
      <c r="J270" s="103"/>
      <c r="K270" s="103"/>
      <c r="L270" s="103"/>
      <c r="M270" s="103"/>
      <c r="N270" s="103"/>
      <c r="O270" s="103"/>
      <c r="P270" s="103"/>
      <c r="Q270" s="103"/>
      <c r="R270" s="103"/>
      <c r="S270" s="103"/>
      <c r="T270" s="103"/>
      <c r="U270" s="103"/>
    </row>
    <row r="271" spans="1:21" x14ac:dyDescent="0.55000000000000004">
      <c r="A271" s="102"/>
      <c r="B271" s="102"/>
      <c r="C271" s="102"/>
      <c r="D271" s="102"/>
      <c r="E271" s="102"/>
      <c r="F271" s="102"/>
      <c r="G271" s="103"/>
      <c r="H271" s="103"/>
      <c r="I271" s="103"/>
      <c r="J271" s="103"/>
      <c r="K271" s="103"/>
      <c r="L271" s="103"/>
      <c r="M271" s="103"/>
      <c r="N271" s="103"/>
      <c r="O271" s="103"/>
      <c r="P271" s="103"/>
      <c r="Q271" s="103"/>
      <c r="R271" s="103"/>
      <c r="S271" s="103"/>
      <c r="T271" s="103"/>
      <c r="U271" s="103"/>
    </row>
    <row r="272" spans="1:21" x14ac:dyDescent="0.55000000000000004">
      <c r="A272" s="102"/>
      <c r="B272" s="102"/>
      <c r="C272" s="102"/>
      <c r="D272" s="102"/>
      <c r="E272" s="102"/>
      <c r="F272" s="102"/>
      <c r="G272" s="103"/>
      <c r="H272" s="103"/>
      <c r="I272" s="103"/>
      <c r="J272" s="103"/>
      <c r="K272" s="103"/>
      <c r="L272" s="103"/>
      <c r="M272" s="103"/>
      <c r="N272" s="103"/>
      <c r="O272" s="103"/>
      <c r="P272" s="103"/>
      <c r="Q272" s="103"/>
      <c r="R272" s="103"/>
      <c r="S272" s="103"/>
      <c r="T272" s="103"/>
      <c r="U272" s="103"/>
    </row>
    <row r="273" spans="1:21" x14ac:dyDescent="0.55000000000000004">
      <c r="A273" s="102"/>
      <c r="B273" s="102"/>
      <c r="C273" s="102"/>
      <c r="D273" s="102"/>
      <c r="E273" s="102"/>
      <c r="F273" s="102"/>
      <c r="G273" s="103"/>
      <c r="H273" s="103"/>
      <c r="I273" s="103"/>
      <c r="J273" s="103"/>
      <c r="K273" s="103"/>
      <c r="L273" s="103"/>
      <c r="M273" s="103"/>
      <c r="N273" s="103"/>
      <c r="O273" s="103"/>
      <c r="P273" s="103"/>
      <c r="Q273" s="103"/>
      <c r="R273" s="103"/>
      <c r="S273" s="103"/>
      <c r="T273" s="103"/>
      <c r="U273" s="103"/>
    </row>
    <row r="274" spans="1:21" x14ac:dyDescent="0.55000000000000004">
      <c r="A274" s="102"/>
      <c r="B274" s="102"/>
      <c r="C274" s="102"/>
      <c r="D274" s="102"/>
      <c r="E274" s="102"/>
      <c r="F274" s="102"/>
      <c r="G274" s="103"/>
      <c r="H274" s="103"/>
      <c r="I274" s="103"/>
      <c r="J274" s="103"/>
      <c r="K274" s="103"/>
      <c r="L274" s="103"/>
      <c r="M274" s="103"/>
      <c r="N274" s="103"/>
      <c r="O274" s="103"/>
      <c r="P274" s="103"/>
      <c r="Q274" s="103"/>
      <c r="R274" s="103"/>
      <c r="S274" s="103"/>
      <c r="T274" s="103"/>
      <c r="U274" s="103"/>
    </row>
    <row r="275" spans="1:21" x14ac:dyDescent="0.55000000000000004">
      <c r="A275" s="102"/>
      <c r="B275" s="102"/>
      <c r="C275" s="102"/>
      <c r="D275" s="102"/>
      <c r="E275" s="102"/>
      <c r="F275" s="102"/>
      <c r="G275" s="103"/>
      <c r="H275" s="103"/>
      <c r="I275" s="103"/>
      <c r="J275" s="103"/>
      <c r="K275" s="103"/>
      <c r="L275" s="103"/>
      <c r="M275" s="103"/>
      <c r="N275" s="103"/>
      <c r="O275" s="103"/>
      <c r="P275" s="103"/>
      <c r="Q275" s="103"/>
      <c r="R275" s="103"/>
      <c r="S275" s="103"/>
      <c r="T275" s="103"/>
      <c r="U275" s="103"/>
    </row>
    <row r="276" spans="1:21" x14ac:dyDescent="0.55000000000000004">
      <c r="A276" s="102"/>
      <c r="B276" s="102"/>
      <c r="C276" s="102"/>
      <c r="D276" s="102"/>
      <c r="E276" s="102"/>
      <c r="F276" s="102"/>
      <c r="G276" s="103"/>
      <c r="H276" s="103"/>
      <c r="I276" s="103"/>
      <c r="J276" s="103"/>
      <c r="K276" s="103"/>
      <c r="L276" s="103"/>
      <c r="M276" s="103"/>
      <c r="N276" s="103"/>
      <c r="O276" s="103"/>
      <c r="P276" s="103"/>
      <c r="Q276" s="103"/>
      <c r="R276" s="103"/>
      <c r="S276" s="103"/>
      <c r="T276" s="103"/>
      <c r="U276" s="103"/>
    </row>
    <row r="277" spans="1:21" x14ac:dyDescent="0.55000000000000004">
      <c r="A277" s="102"/>
      <c r="B277" s="102"/>
      <c r="C277" s="102"/>
      <c r="D277" s="102"/>
      <c r="E277" s="102"/>
      <c r="F277" s="102"/>
      <c r="G277" s="103"/>
      <c r="H277" s="103"/>
      <c r="I277" s="103"/>
      <c r="J277" s="103"/>
      <c r="K277" s="103"/>
      <c r="L277" s="103"/>
      <c r="M277" s="103"/>
      <c r="N277" s="103"/>
      <c r="O277" s="103"/>
      <c r="P277" s="103"/>
      <c r="Q277" s="103"/>
      <c r="R277" s="103"/>
      <c r="S277" s="103"/>
      <c r="T277" s="103"/>
      <c r="U277" s="103"/>
    </row>
    <row r="278" spans="1:21" x14ac:dyDescent="0.55000000000000004">
      <c r="A278" s="102"/>
      <c r="B278" s="102"/>
      <c r="C278" s="102"/>
      <c r="D278" s="102"/>
      <c r="E278" s="102"/>
      <c r="F278" s="102"/>
      <c r="G278" s="103"/>
      <c r="H278" s="103"/>
      <c r="I278" s="103"/>
      <c r="J278" s="103"/>
      <c r="K278" s="103"/>
      <c r="L278" s="103"/>
      <c r="M278" s="103"/>
      <c r="N278" s="103"/>
      <c r="O278" s="103"/>
      <c r="P278" s="103"/>
      <c r="Q278" s="103"/>
      <c r="R278" s="103"/>
      <c r="S278" s="103"/>
      <c r="T278" s="103"/>
      <c r="U278" s="103"/>
    </row>
    <row r="279" spans="1:21" x14ac:dyDescent="0.55000000000000004">
      <c r="A279" s="102"/>
      <c r="B279" s="102"/>
      <c r="C279" s="102"/>
      <c r="D279" s="102"/>
      <c r="E279" s="102"/>
      <c r="F279" s="102"/>
      <c r="G279" s="103"/>
      <c r="H279" s="103"/>
      <c r="I279" s="103"/>
      <c r="J279" s="103"/>
      <c r="K279" s="103"/>
      <c r="L279" s="103"/>
      <c r="M279" s="103"/>
      <c r="N279" s="103"/>
      <c r="O279" s="103"/>
      <c r="P279" s="103"/>
      <c r="Q279" s="103"/>
      <c r="R279" s="103"/>
      <c r="S279" s="103"/>
      <c r="T279" s="103"/>
      <c r="U279" s="103"/>
    </row>
    <row r="280" spans="1:21" x14ac:dyDescent="0.55000000000000004">
      <c r="A280" s="102"/>
      <c r="B280" s="102"/>
      <c r="C280" s="102"/>
      <c r="D280" s="102"/>
      <c r="E280" s="102"/>
      <c r="F280" s="102"/>
      <c r="G280" s="103"/>
      <c r="H280" s="103"/>
      <c r="I280" s="103"/>
      <c r="J280" s="103"/>
      <c r="K280" s="103"/>
      <c r="L280" s="103"/>
      <c r="M280" s="103"/>
      <c r="N280" s="103"/>
      <c r="O280" s="103"/>
      <c r="P280" s="103"/>
      <c r="Q280" s="103"/>
      <c r="R280" s="103"/>
      <c r="S280" s="103"/>
      <c r="T280" s="103"/>
      <c r="U280" s="103"/>
    </row>
    <row r="281" spans="1:21" x14ac:dyDescent="0.55000000000000004">
      <c r="A281" s="102"/>
      <c r="B281" s="102"/>
      <c r="C281" s="102"/>
      <c r="D281" s="102"/>
      <c r="E281" s="102"/>
      <c r="F281" s="102"/>
      <c r="G281" s="103"/>
      <c r="H281" s="103"/>
      <c r="I281" s="103"/>
      <c r="J281" s="103"/>
      <c r="K281" s="103"/>
      <c r="L281" s="103"/>
      <c r="M281" s="103"/>
      <c r="N281" s="103"/>
      <c r="O281" s="103"/>
      <c r="P281" s="103"/>
      <c r="Q281" s="103"/>
      <c r="R281" s="103"/>
      <c r="S281" s="103"/>
      <c r="T281" s="103"/>
      <c r="U281" s="103"/>
    </row>
    <row r="282" spans="1:21" x14ac:dyDescent="0.55000000000000004">
      <c r="A282" s="102"/>
      <c r="B282" s="102"/>
      <c r="C282" s="102"/>
      <c r="D282" s="102"/>
      <c r="E282" s="102"/>
      <c r="F282" s="102"/>
      <c r="G282" s="103"/>
      <c r="H282" s="103"/>
      <c r="I282" s="103"/>
      <c r="J282" s="103"/>
      <c r="K282" s="103"/>
      <c r="L282" s="103"/>
      <c r="M282" s="103"/>
      <c r="N282" s="103"/>
      <c r="O282" s="103"/>
      <c r="P282" s="103"/>
      <c r="Q282" s="103"/>
      <c r="R282" s="103"/>
      <c r="S282" s="103"/>
      <c r="T282" s="103"/>
      <c r="U282" s="103"/>
    </row>
    <row r="283" spans="1:21" x14ac:dyDescent="0.55000000000000004">
      <c r="A283" s="102"/>
      <c r="B283" s="102"/>
      <c r="C283" s="102"/>
      <c r="D283" s="102"/>
      <c r="E283" s="102"/>
      <c r="F283" s="102"/>
      <c r="G283" s="103"/>
      <c r="H283" s="103"/>
      <c r="I283" s="103"/>
      <c r="J283" s="103"/>
      <c r="K283" s="103"/>
      <c r="L283" s="103"/>
      <c r="M283" s="103"/>
      <c r="N283" s="103"/>
      <c r="O283" s="103"/>
      <c r="P283" s="103"/>
      <c r="Q283" s="103"/>
      <c r="R283" s="103"/>
      <c r="S283" s="103"/>
      <c r="T283" s="103"/>
      <c r="U283" s="103"/>
    </row>
    <row r="284" spans="1:21" x14ac:dyDescent="0.55000000000000004">
      <c r="A284" s="102"/>
      <c r="B284" s="102"/>
      <c r="C284" s="102"/>
      <c r="D284" s="102"/>
      <c r="E284" s="102"/>
      <c r="F284" s="102"/>
      <c r="G284" s="103"/>
      <c r="H284" s="103"/>
      <c r="I284" s="103"/>
      <c r="J284" s="103"/>
      <c r="K284" s="103"/>
      <c r="L284" s="103"/>
      <c r="M284" s="103"/>
      <c r="N284" s="103"/>
      <c r="O284" s="103"/>
      <c r="P284" s="103"/>
      <c r="Q284" s="103"/>
      <c r="R284" s="103"/>
      <c r="S284" s="103"/>
      <c r="T284" s="103"/>
      <c r="U284" s="103"/>
    </row>
    <row r="285" spans="1:21" x14ac:dyDescent="0.55000000000000004">
      <c r="A285" s="102"/>
      <c r="B285" s="102"/>
      <c r="C285" s="102"/>
      <c r="D285" s="102"/>
      <c r="E285" s="102"/>
      <c r="F285" s="102"/>
      <c r="G285" s="103"/>
      <c r="H285" s="103"/>
      <c r="I285" s="103"/>
      <c r="J285" s="103"/>
      <c r="K285" s="103"/>
      <c r="L285" s="103"/>
      <c r="M285" s="103"/>
      <c r="N285" s="103"/>
      <c r="O285" s="103"/>
      <c r="P285" s="103"/>
      <c r="Q285" s="103"/>
      <c r="R285" s="103"/>
      <c r="S285" s="103"/>
      <c r="T285" s="103"/>
      <c r="U285" s="103"/>
    </row>
    <row r="286" spans="1:21" x14ac:dyDescent="0.55000000000000004">
      <c r="A286" s="102"/>
      <c r="B286" s="102"/>
      <c r="C286" s="102"/>
      <c r="D286" s="102"/>
      <c r="E286" s="102"/>
      <c r="F286" s="102"/>
      <c r="G286" s="103"/>
      <c r="H286" s="103"/>
      <c r="I286" s="103"/>
      <c r="J286" s="103"/>
      <c r="K286" s="103"/>
      <c r="L286" s="103"/>
      <c r="M286" s="103"/>
      <c r="N286" s="103"/>
      <c r="O286" s="103"/>
      <c r="P286" s="103"/>
      <c r="Q286" s="103"/>
      <c r="R286" s="103"/>
      <c r="S286" s="103"/>
      <c r="T286" s="103"/>
      <c r="U286" s="103"/>
    </row>
    <row r="287" spans="1:21" x14ac:dyDescent="0.55000000000000004">
      <c r="A287" s="102"/>
      <c r="B287" s="102"/>
      <c r="C287" s="102"/>
      <c r="D287" s="102"/>
      <c r="E287" s="102"/>
      <c r="F287" s="102"/>
      <c r="G287" s="103"/>
      <c r="H287" s="103"/>
      <c r="I287" s="103"/>
      <c r="J287" s="103"/>
      <c r="K287" s="103"/>
      <c r="L287" s="103"/>
      <c r="M287" s="103"/>
      <c r="N287" s="103"/>
      <c r="O287" s="103"/>
      <c r="P287" s="103"/>
      <c r="Q287" s="103"/>
      <c r="R287" s="103"/>
      <c r="S287" s="103"/>
      <c r="T287" s="103"/>
      <c r="U287" s="103"/>
    </row>
    <row r="288" spans="1:21" x14ac:dyDescent="0.55000000000000004">
      <c r="A288" s="102"/>
      <c r="B288" s="102"/>
      <c r="C288" s="102"/>
      <c r="D288" s="102"/>
      <c r="E288" s="102"/>
      <c r="F288" s="102"/>
      <c r="G288" s="103"/>
      <c r="H288" s="103"/>
      <c r="I288" s="103"/>
      <c r="J288" s="103"/>
      <c r="K288" s="103"/>
      <c r="L288" s="103"/>
      <c r="M288" s="103"/>
      <c r="N288" s="103"/>
      <c r="O288" s="103"/>
      <c r="P288" s="103"/>
      <c r="Q288" s="103"/>
      <c r="R288" s="103"/>
      <c r="S288" s="103"/>
      <c r="T288" s="103"/>
      <c r="U288" s="103"/>
    </row>
    <row r="289" spans="1:21" x14ac:dyDescent="0.55000000000000004">
      <c r="A289" s="102"/>
      <c r="B289" s="102"/>
      <c r="C289" s="102"/>
      <c r="D289" s="102"/>
      <c r="E289" s="102"/>
      <c r="F289" s="102"/>
      <c r="G289" s="103"/>
      <c r="H289" s="103"/>
      <c r="I289" s="103"/>
      <c r="J289" s="103"/>
      <c r="K289" s="103"/>
      <c r="L289" s="103"/>
      <c r="M289" s="103"/>
      <c r="N289" s="103"/>
      <c r="O289" s="103"/>
      <c r="P289" s="103"/>
      <c r="Q289" s="103"/>
      <c r="R289" s="103"/>
      <c r="S289" s="103"/>
      <c r="T289" s="103"/>
      <c r="U289" s="103"/>
    </row>
    <row r="290" spans="1:21" x14ac:dyDescent="0.55000000000000004">
      <c r="A290" s="102"/>
      <c r="B290" s="102"/>
      <c r="C290" s="102"/>
      <c r="D290" s="102"/>
      <c r="E290" s="102"/>
      <c r="F290" s="102"/>
      <c r="G290" s="103"/>
      <c r="H290" s="103"/>
      <c r="I290" s="103"/>
      <c r="J290" s="103"/>
      <c r="K290" s="103"/>
      <c r="L290" s="103"/>
      <c r="M290" s="103"/>
      <c r="N290" s="103"/>
      <c r="O290" s="103"/>
      <c r="P290" s="103"/>
      <c r="Q290" s="103"/>
      <c r="R290" s="103"/>
      <c r="S290" s="103"/>
      <c r="T290" s="103"/>
      <c r="U290" s="103"/>
    </row>
    <row r="291" spans="1:21" x14ac:dyDescent="0.55000000000000004">
      <c r="A291" s="102"/>
      <c r="B291" s="102"/>
      <c r="C291" s="102"/>
      <c r="D291" s="102"/>
      <c r="E291" s="102"/>
      <c r="F291" s="102"/>
      <c r="G291" s="103"/>
      <c r="H291" s="103"/>
      <c r="I291" s="103"/>
      <c r="J291" s="103"/>
      <c r="K291" s="103"/>
      <c r="L291" s="103"/>
      <c r="M291" s="103"/>
      <c r="N291" s="103"/>
      <c r="O291" s="103"/>
      <c r="P291" s="103"/>
      <c r="Q291" s="103"/>
      <c r="R291" s="103"/>
      <c r="S291" s="103"/>
      <c r="T291" s="103"/>
      <c r="U291" s="103"/>
    </row>
    <row r="292" spans="1:21" x14ac:dyDescent="0.55000000000000004">
      <c r="A292" s="102"/>
      <c r="B292" s="102"/>
      <c r="C292" s="102"/>
      <c r="D292" s="102"/>
      <c r="E292" s="102"/>
      <c r="F292" s="102"/>
      <c r="G292" s="103"/>
      <c r="H292" s="103"/>
      <c r="I292" s="103"/>
      <c r="J292" s="103"/>
      <c r="K292" s="103"/>
      <c r="L292" s="103"/>
      <c r="M292" s="103"/>
      <c r="N292" s="103"/>
      <c r="O292" s="103"/>
      <c r="P292" s="103"/>
      <c r="Q292" s="103"/>
      <c r="R292" s="103"/>
      <c r="S292" s="103"/>
      <c r="T292" s="103"/>
      <c r="U292" s="103"/>
    </row>
    <row r="293" spans="1:21" x14ac:dyDescent="0.55000000000000004">
      <c r="A293" s="102"/>
      <c r="B293" s="102"/>
      <c r="C293" s="102"/>
      <c r="D293" s="102"/>
      <c r="E293" s="102"/>
      <c r="F293" s="102"/>
      <c r="G293" s="103"/>
      <c r="H293" s="103"/>
      <c r="I293" s="103"/>
      <c r="J293" s="103"/>
      <c r="K293" s="103"/>
      <c r="L293" s="103"/>
      <c r="M293" s="103"/>
      <c r="N293" s="103"/>
      <c r="O293" s="103"/>
      <c r="P293" s="103"/>
      <c r="Q293" s="103"/>
      <c r="R293" s="103"/>
      <c r="S293" s="103"/>
      <c r="T293" s="103"/>
      <c r="U293" s="103"/>
    </row>
    <row r="294" spans="1:21" x14ac:dyDescent="0.55000000000000004">
      <c r="A294" s="102"/>
      <c r="B294" s="102"/>
      <c r="C294" s="102"/>
      <c r="D294" s="102"/>
      <c r="E294" s="102"/>
      <c r="F294" s="102"/>
      <c r="G294" s="103"/>
      <c r="H294" s="103"/>
      <c r="I294" s="103"/>
      <c r="J294" s="103"/>
      <c r="K294" s="103"/>
      <c r="L294" s="103"/>
      <c r="M294" s="103"/>
      <c r="N294" s="103"/>
      <c r="O294" s="103"/>
      <c r="P294" s="103"/>
      <c r="Q294" s="103"/>
      <c r="R294" s="103"/>
      <c r="S294" s="103"/>
      <c r="T294" s="103"/>
      <c r="U294" s="103"/>
    </row>
    <row r="295" spans="1:21" x14ac:dyDescent="0.55000000000000004">
      <c r="A295" s="102"/>
      <c r="B295" s="102"/>
      <c r="C295" s="102"/>
      <c r="D295" s="102"/>
      <c r="E295" s="102"/>
      <c r="F295" s="102"/>
      <c r="G295" s="103"/>
      <c r="H295" s="103"/>
      <c r="I295" s="103"/>
      <c r="J295" s="103"/>
      <c r="K295" s="103"/>
      <c r="L295" s="103"/>
      <c r="M295" s="103"/>
      <c r="N295" s="103"/>
      <c r="O295" s="103"/>
      <c r="P295" s="103"/>
      <c r="Q295" s="103"/>
      <c r="R295" s="103"/>
      <c r="S295" s="103"/>
      <c r="T295" s="103"/>
      <c r="U295" s="103"/>
    </row>
    <row r="296" spans="1:21" x14ac:dyDescent="0.55000000000000004">
      <c r="A296" s="102"/>
      <c r="B296" s="102"/>
      <c r="C296" s="102"/>
      <c r="D296" s="102"/>
      <c r="E296" s="102"/>
      <c r="F296" s="102"/>
      <c r="G296" s="103"/>
      <c r="H296" s="103"/>
      <c r="I296" s="103"/>
      <c r="J296" s="103"/>
      <c r="K296" s="103"/>
      <c r="L296" s="103"/>
      <c r="M296" s="103"/>
      <c r="N296" s="103"/>
      <c r="O296" s="103"/>
      <c r="P296" s="103"/>
      <c r="Q296" s="103"/>
      <c r="R296" s="103"/>
      <c r="S296" s="103"/>
      <c r="T296" s="103"/>
      <c r="U296" s="103"/>
    </row>
    <row r="297" spans="1:21" x14ac:dyDescent="0.55000000000000004">
      <c r="A297" s="102"/>
      <c r="B297" s="102"/>
      <c r="C297" s="102"/>
      <c r="D297" s="102"/>
      <c r="E297" s="102"/>
      <c r="F297" s="102"/>
      <c r="G297" s="103"/>
      <c r="H297" s="103"/>
      <c r="I297" s="103"/>
      <c r="J297" s="103"/>
      <c r="K297" s="103"/>
      <c r="L297" s="103"/>
      <c r="M297" s="103"/>
      <c r="N297" s="103"/>
      <c r="O297" s="103"/>
      <c r="P297" s="103"/>
      <c r="Q297" s="103"/>
      <c r="R297" s="103"/>
      <c r="S297" s="103"/>
      <c r="T297" s="103"/>
      <c r="U297" s="103"/>
    </row>
    <row r="298" spans="1:21" x14ac:dyDescent="0.55000000000000004">
      <c r="A298" s="102"/>
      <c r="B298" s="102"/>
      <c r="C298" s="102"/>
      <c r="D298" s="102"/>
      <c r="E298" s="102"/>
      <c r="F298" s="102"/>
      <c r="G298" s="103"/>
      <c r="H298" s="103"/>
      <c r="I298" s="103"/>
      <c r="J298" s="103"/>
      <c r="K298" s="103"/>
      <c r="L298" s="103"/>
      <c r="M298" s="103"/>
      <c r="N298" s="103"/>
      <c r="O298" s="103"/>
      <c r="P298" s="103"/>
      <c r="Q298" s="103"/>
      <c r="R298" s="103"/>
      <c r="S298" s="103"/>
      <c r="T298" s="103"/>
      <c r="U298" s="103"/>
    </row>
    <row r="299" spans="1:21" x14ac:dyDescent="0.55000000000000004">
      <c r="A299" s="102"/>
      <c r="B299" s="102"/>
      <c r="C299" s="102"/>
      <c r="D299" s="102"/>
      <c r="E299" s="102"/>
      <c r="F299" s="102"/>
      <c r="G299" s="103"/>
      <c r="H299" s="103"/>
      <c r="I299" s="103"/>
      <c r="J299" s="103"/>
      <c r="K299" s="103"/>
      <c r="L299" s="103"/>
      <c r="M299" s="103"/>
      <c r="N299" s="103"/>
      <c r="O299" s="103"/>
      <c r="P299" s="103"/>
      <c r="Q299" s="103"/>
      <c r="R299" s="103"/>
      <c r="S299" s="103"/>
      <c r="T299" s="103"/>
      <c r="U299" s="103"/>
    </row>
    <row r="300" spans="1:21" x14ac:dyDescent="0.55000000000000004">
      <c r="A300" s="102"/>
      <c r="B300" s="102"/>
      <c r="C300" s="102"/>
      <c r="D300" s="102"/>
      <c r="E300" s="102"/>
      <c r="F300" s="102"/>
      <c r="G300" s="103"/>
      <c r="H300" s="103"/>
      <c r="I300" s="103"/>
      <c r="J300" s="103"/>
      <c r="K300" s="103"/>
      <c r="L300" s="103"/>
      <c r="M300" s="103"/>
      <c r="N300" s="103"/>
      <c r="O300" s="103"/>
      <c r="P300" s="103"/>
      <c r="Q300" s="103"/>
      <c r="R300" s="103"/>
      <c r="S300" s="103"/>
      <c r="T300" s="103"/>
      <c r="U300" s="103"/>
    </row>
    <row r="301" spans="1:21" x14ac:dyDescent="0.55000000000000004">
      <c r="A301" s="102"/>
      <c r="B301" s="102"/>
      <c r="C301" s="102"/>
      <c r="D301" s="102"/>
      <c r="E301" s="102"/>
      <c r="F301" s="102"/>
      <c r="G301" s="103"/>
      <c r="H301" s="103"/>
      <c r="I301" s="103"/>
      <c r="J301" s="103"/>
      <c r="K301" s="103"/>
      <c r="L301" s="103"/>
      <c r="M301" s="103"/>
      <c r="N301" s="103"/>
      <c r="O301" s="103"/>
      <c r="P301" s="103"/>
      <c r="Q301" s="103"/>
      <c r="R301" s="103"/>
      <c r="S301" s="103"/>
      <c r="T301" s="103"/>
      <c r="U301" s="103"/>
    </row>
    <row r="302" spans="1:21" x14ac:dyDescent="0.55000000000000004">
      <c r="A302" s="102"/>
      <c r="B302" s="102"/>
      <c r="C302" s="102"/>
      <c r="D302" s="102"/>
      <c r="E302" s="102"/>
      <c r="F302" s="102"/>
      <c r="G302" s="103"/>
      <c r="H302" s="103"/>
      <c r="I302" s="103"/>
      <c r="J302" s="103"/>
      <c r="K302" s="103"/>
      <c r="L302" s="103"/>
      <c r="M302" s="103"/>
      <c r="N302" s="103"/>
      <c r="O302" s="103"/>
      <c r="P302" s="103"/>
      <c r="Q302" s="103"/>
      <c r="R302" s="103"/>
      <c r="S302" s="103"/>
      <c r="T302" s="103"/>
      <c r="U302" s="103"/>
    </row>
    <row r="303" spans="1:21" x14ac:dyDescent="0.55000000000000004">
      <c r="A303" s="102"/>
      <c r="B303" s="102"/>
      <c r="C303" s="102"/>
      <c r="D303" s="102"/>
      <c r="E303" s="102"/>
      <c r="F303" s="102"/>
      <c r="G303" s="103"/>
      <c r="H303" s="103"/>
      <c r="I303" s="103"/>
      <c r="J303" s="103"/>
      <c r="K303" s="103"/>
      <c r="L303" s="103"/>
      <c r="M303" s="103"/>
      <c r="N303" s="103"/>
      <c r="O303" s="103"/>
      <c r="P303" s="103"/>
      <c r="Q303" s="103"/>
      <c r="R303" s="103"/>
      <c r="S303" s="103"/>
      <c r="T303" s="103"/>
      <c r="U303" s="103"/>
    </row>
    <row r="304" spans="1:21" x14ac:dyDescent="0.55000000000000004">
      <c r="A304" s="102"/>
      <c r="B304" s="102"/>
      <c r="C304" s="102"/>
      <c r="D304" s="102"/>
      <c r="E304" s="102"/>
      <c r="F304" s="102"/>
      <c r="G304" s="103"/>
      <c r="H304" s="103"/>
      <c r="I304" s="103"/>
      <c r="J304" s="103"/>
      <c r="K304" s="103"/>
      <c r="L304" s="103"/>
      <c r="M304" s="103"/>
      <c r="N304" s="103"/>
      <c r="O304" s="103"/>
      <c r="P304" s="103"/>
      <c r="Q304" s="103"/>
      <c r="R304" s="103"/>
      <c r="S304" s="103"/>
      <c r="T304" s="103"/>
      <c r="U304" s="103"/>
    </row>
    <row r="305" spans="1:21" x14ac:dyDescent="0.55000000000000004">
      <c r="A305" s="102"/>
      <c r="B305" s="102"/>
      <c r="C305" s="102"/>
      <c r="D305" s="102"/>
      <c r="E305" s="102"/>
      <c r="F305" s="102"/>
      <c r="G305" s="103"/>
      <c r="H305" s="103"/>
      <c r="I305" s="103"/>
      <c r="J305" s="103"/>
      <c r="K305" s="103"/>
      <c r="L305" s="103"/>
      <c r="M305" s="103"/>
      <c r="N305" s="103"/>
      <c r="O305" s="103"/>
      <c r="P305" s="103"/>
      <c r="Q305" s="103"/>
      <c r="R305" s="103"/>
      <c r="S305" s="103"/>
      <c r="T305" s="103"/>
      <c r="U305" s="103"/>
    </row>
    <row r="306" spans="1:21" x14ac:dyDescent="0.55000000000000004">
      <c r="A306" s="102"/>
      <c r="B306" s="102"/>
      <c r="C306" s="102"/>
      <c r="D306" s="102"/>
      <c r="E306" s="102"/>
      <c r="F306" s="102"/>
      <c r="G306" s="103"/>
      <c r="H306" s="103"/>
      <c r="I306" s="103"/>
      <c r="J306" s="103"/>
      <c r="K306" s="103"/>
      <c r="L306" s="103"/>
      <c r="M306" s="103"/>
      <c r="N306" s="103"/>
      <c r="O306" s="103"/>
      <c r="P306" s="103"/>
      <c r="Q306" s="103"/>
      <c r="R306" s="103"/>
      <c r="S306" s="103"/>
      <c r="T306" s="103"/>
      <c r="U306" s="103"/>
    </row>
    <row r="307" spans="1:21" x14ac:dyDescent="0.55000000000000004">
      <c r="A307" s="102"/>
      <c r="B307" s="102"/>
      <c r="C307" s="102"/>
      <c r="D307" s="102"/>
      <c r="E307" s="102"/>
      <c r="F307" s="102"/>
      <c r="G307" s="103"/>
      <c r="H307" s="103"/>
      <c r="I307" s="103"/>
      <c r="J307" s="103"/>
      <c r="K307" s="103"/>
      <c r="L307" s="103"/>
      <c r="M307" s="103"/>
      <c r="N307" s="103"/>
      <c r="O307" s="103"/>
      <c r="P307" s="103"/>
      <c r="Q307" s="103"/>
      <c r="R307" s="103"/>
      <c r="S307" s="103"/>
      <c r="T307" s="103"/>
      <c r="U307" s="103"/>
    </row>
    <row r="308" spans="1:21" x14ac:dyDescent="0.55000000000000004">
      <c r="A308" s="102"/>
      <c r="B308" s="102"/>
      <c r="C308" s="102"/>
      <c r="D308" s="102"/>
      <c r="E308" s="102"/>
      <c r="F308" s="102"/>
      <c r="G308" s="103"/>
      <c r="H308" s="103"/>
      <c r="I308" s="103"/>
      <c r="J308" s="103"/>
      <c r="K308" s="103"/>
      <c r="L308" s="103"/>
      <c r="M308" s="103"/>
      <c r="N308" s="103"/>
      <c r="O308" s="103"/>
      <c r="P308" s="103"/>
      <c r="Q308" s="103"/>
      <c r="R308" s="103"/>
      <c r="S308" s="103"/>
      <c r="T308" s="103"/>
      <c r="U308" s="103"/>
    </row>
    <row r="309" spans="1:21" x14ac:dyDescent="0.55000000000000004">
      <c r="A309" s="102"/>
      <c r="B309" s="102"/>
      <c r="C309" s="102"/>
      <c r="D309" s="102"/>
      <c r="E309" s="102"/>
      <c r="F309" s="102"/>
      <c r="G309" s="103"/>
      <c r="H309" s="103"/>
      <c r="I309" s="103"/>
      <c r="J309" s="103"/>
      <c r="K309" s="103"/>
      <c r="L309" s="103"/>
      <c r="M309" s="103"/>
      <c r="N309" s="103"/>
      <c r="O309" s="103"/>
      <c r="P309" s="103"/>
      <c r="Q309" s="103"/>
      <c r="R309" s="103"/>
      <c r="S309" s="103"/>
      <c r="T309" s="103"/>
      <c r="U309" s="103"/>
    </row>
    <row r="310" spans="1:21" x14ac:dyDescent="0.55000000000000004">
      <c r="A310" s="102"/>
      <c r="B310" s="102"/>
      <c r="C310" s="102"/>
      <c r="D310" s="102"/>
      <c r="E310" s="102"/>
      <c r="F310" s="102"/>
      <c r="G310" s="103"/>
      <c r="H310" s="103"/>
      <c r="I310" s="103"/>
      <c r="J310" s="103"/>
      <c r="K310" s="103"/>
      <c r="L310" s="103"/>
      <c r="M310" s="103"/>
      <c r="N310" s="103"/>
      <c r="O310" s="103"/>
      <c r="P310" s="103"/>
      <c r="Q310" s="103"/>
      <c r="R310" s="103"/>
      <c r="S310" s="103"/>
      <c r="T310" s="103"/>
      <c r="U310" s="103"/>
    </row>
    <row r="311" spans="1:21" x14ac:dyDescent="0.55000000000000004">
      <c r="A311" s="102"/>
      <c r="B311" s="102"/>
      <c r="C311" s="102"/>
      <c r="D311" s="102"/>
      <c r="E311" s="102"/>
      <c r="F311" s="102"/>
      <c r="G311" s="103"/>
      <c r="H311" s="103"/>
      <c r="I311" s="103"/>
      <c r="J311" s="103"/>
      <c r="K311" s="103"/>
      <c r="L311" s="103"/>
      <c r="M311" s="103"/>
      <c r="N311" s="103"/>
      <c r="O311" s="103"/>
      <c r="P311" s="103"/>
      <c r="Q311" s="103"/>
      <c r="R311" s="103"/>
      <c r="S311" s="103"/>
      <c r="T311" s="103"/>
      <c r="U311" s="103"/>
    </row>
    <row r="312" spans="1:21" x14ac:dyDescent="0.55000000000000004">
      <c r="A312" s="102"/>
      <c r="B312" s="102"/>
      <c r="C312" s="102"/>
      <c r="D312" s="102"/>
      <c r="E312" s="102"/>
      <c r="F312" s="102"/>
      <c r="G312" s="103"/>
      <c r="H312" s="103"/>
      <c r="I312" s="103"/>
      <c r="J312" s="103"/>
      <c r="K312" s="103"/>
      <c r="L312" s="103"/>
      <c r="M312" s="103"/>
      <c r="N312" s="103"/>
      <c r="O312" s="103"/>
      <c r="P312" s="103"/>
      <c r="Q312" s="103"/>
      <c r="R312" s="103"/>
      <c r="S312" s="103"/>
      <c r="T312" s="103"/>
      <c r="U312" s="103"/>
    </row>
    <row r="313" spans="1:21" x14ac:dyDescent="0.55000000000000004">
      <c r="A313" s="102"/>
      <c r="B313" s="102"/>
      <c r="C313" s="102"/>
      <c r="D313" s="102"/>
      <c r="E313" s="102"/>
      <c r="F313" s="102"/>
      <c r="G313" s="103"/>
      <c r="H313" s="103"/>
      <c r="I313" s="103"/>
      <c r="J313" s="103"/>
      <c r="K313" s="103"/>
      <c r="L313" s="103"/>
      <c r="M313" s="103"/>
      <c r="N313" s="103"/>
      <c r="O313" s="103"/>
      <c r="P313" s="103"/>
      <c r="Q313" s="103"/>
      <c r="R313" s="103"/>
      <c r="S313" s="103"/>
      <c r="T313" s="103"/>
      <c r="U313" s="103"/>
    </row>
    <row r="314" spans="1:21" x14ac:dyDescent="0.55000000000000004">
      <c r="A314" s="102"/>
      <c r="B314" s="102"/>
      <c r="C314" s="102"/>
      <c r="D314" s="102"/>
      <c r="E314" s="102"/>
      <c r="F314" s="102"/>
      <c r="G314" s="103"/>
      <c r="H314" s="103"/>
      <c r="I314" s="103"/>
      <c r="J314" s="103"/>
      <c r="K314" s="103"/>
      <c r="L314" s="103"/>
      <c r="M314" s="103"/>
      <c r="N314" s="103"/>
      <c r="O314" s="103"/>
      <c r="P314" s="103"/>
      <c r="Q314" s="103"/>
      <c r="R314" s="103"/>
      <c r="S314" s="103"/>
      <c r="T314" s="103"/>
      <c r="U314" s="103"/>
    </row>
    <row r="315" spans="1:21" x14ac:dyDescent="0.55000000000000004">
      <c r="A315" s="102"/>
      <c r="B315" s="102"/>
      <c r="C315" s="102"/>
      <c r="D315" s="102"/>
      <c r="E315" s="102"/>
      <c r="F315" s="102"/>
      <c r="G315" s="103"/>
      <c r="H315" s="103"/>
      <c r="I315" s="103"/>
      <c r="J315" s="103"/>
      <c r="K315" s="103"/>
      <c r="L315" s="103"/>
      <c r="M315" s="103"/>
      <c r="N315" s="103"/>
      <c r="O315" s="103"/>
      <c r="P315" s="103"/>
      <c r="Q315" s="103"/>
      <c r="R315" s="103"/>
      <c r="S315" s="103"/>
      <c r="T315" s="103"/>
      <c r="U315" s="103"/>
    </row>
    <row r="316" spans="1:21" x14ac:dyDescent="0.55000000000000004">
      <c r="A316" s="102"/>
      <c r="B316" s="102"/>
      <c r="C316" s="102"/>
      <c r="D316" s="102"/>
      <c r="E316" s="102"/>
      <c r="F316" s="102"/>
      <c r="G316" s="103"/>
      <c r="H316" s="103"/>
      <c r="I316" s="103"/>
      <c r="J316" s="103"/>
      <c r="K316" s="103"/>
      <c r="L316" s="103"/>
      <c r="M316" s="103"/>
      <c r="N316" s="103"/>
      <c r="O316" s="103"/>
      <c r="P316" s="103"/>
      <c r="Q316" s="103"/>
      <c r="R316" s="103"/>
      <c r="S316" s="103"/>
      <c r="T316" s="103"/>
      <c r="U316" s="103"/>
    </row>
    <row r="317" spans="1:21" x14ac:dyDescent="0.55000000000000004">
      <c r="A317" s="102"/>
      <c r="B317" s="102"/>
      <c r="C317" s="102"/>
      <c r="D317" s="102"/>
      <c r="E317" s="102"/>
      <c r="F317" s="102"/>
      <c r="G317" s="103"/>
      <c r="H317" s="103"/>
      <c r="I317" s="103"/>
      <c r="J317" s="103"/>
      <c r="K317" s="103"/>
      <c r="L317" s="103"/>
      <c r="M317" s="103"/>
      <c r="N317" s="103"/>
      <c r="O317" s="103"/>
      <c r="P317" s="103"/>
      <c r="Q317" s="103"/>
      <c r="R317" s="103"/>
      <c r="S317" s="103"/>
      <c r="T317" s="103"/>
      <c r="U317" s="103"/>
    </row>
    <row r="318" spans="1:21" x14ac:dyDescent="0.55000000000000004">
      <c r="A318" s="102"/>
      <c r="B318" s="102"/>
      <c r="C318" s="102"/>
      <c r="D318" s="102"/>
      <c r="E318" s="102"/>
      <c r="F318" s="102"/>
      <c r="G318" s="103"/>
      <c r="H318" s="103"/>
      <c r="I318" s="103"/>
      <c r="J318" s="103"/>
      <c r="K318" s="103"/>
      <c r="L318" s="103"/>
      <c r="M318" s="103"/>
      <c r="N318" s="103"/>
      <c r="O318" s="103"/>
      <c r="P318" s="103"/>
      <c r="Q318" s="103"/>
      <c r="R318" s="103"/>
      <c r="S318" s="103"/>
      <c r="T318" s="103"/>
      <c r="U318" s="103"/>
    </row>
    <row r="319" spans="1:21" x14ac:dyDescent="0.55000000000000004">
      <c r="A319" s="102"/>
      <c r="B319" s="102"/>
      <c r="C319" s="102"/>
      <c r="D319" s="102"/>
      <c r="E319" s="102"/>
      <c r="F319" s="102"/>
      <c r="G319" s="103"/>
      <c r="H319" s="103"/>
      <c r="I319" s="103"/>
      <c r="J319" s="103"/>
      <c r="K319" s="103"/>
      <c r="L319" s="103"/>
      <c r="M319" s="103"/>
      <c r="N319" s="103"/>
      <c r="O319" s="103"/>
      <c r="P319" s="103"/>
      <c r="Q319" s="103"/>
      <c r="R319" s="103"/>
      <c r="S319" s="103"/>
      <c r="T319" s="103"/>
      <c r="U319" s="103"/>
    </row>
    <row r="320" spans="1:21" x14ac:dyDescent="0.55000000000000004">
      <c r="A320" s="102"/>
      <c r="B320" s="102"/>
      <c r="C320" s="102"/>
      <c r="D320" s="102"/>
      <c r="E320" s="102"/>
      <c r="F320" s="102"/>
      <c r="G320" s="103"/>
      <c r="H320" s="103"/>
      <c r="I320" s="103"/>
      <c r="J320" s="103"/>
      <c r="K320" s="103"/>
      <c r="L320" s="103"/>
      <c r="M320" s="103"/>
      <c r="N320" s="103"/>
      <c r="O320" s="103"/>
      <c r="P320" s="103"/>
      <c r="Q320" s="103"/>
      <c r="R320" s="103"/>
      <c r="S320" s="103"/>
      <c r="T320" s="103"/>
      <c r="U320" s="103"/>
    </row>
    <row r="321" spans="1:21" x14ac:dyDescent="0.55000000000000004">
      <c r="A321" s="102"/>
      <c r="B321" s="102"/>
      <c r="C321" s="102"/>
      <c r="D321" s="102"/>
      <c r="E321" s="102"/>
      <c r="F321" s="102"/>
      <c r="G321" s="103"/>
      <c r="H321" s="103"/>
      <c r="I321" s="103"/>
      <c r="J321" s="103"/>
      <c r="K321" s="103"/>
      <c r="L321" s="103"/>
      <c r="M321" s="103"/>
      <c r="N321" s="103"/>
      <c r="O321" s="103"/>
      <c r="P321" s="103"/>
      <c r="Q321" s="103"/>
      <c r="R321" s="103"/>
      <c r="S321" s="103"/>
      <c r="T321" s="103"/>
      <c r="U321" s="103"/>
    </row>
    <row r="322" spans="1:21" x14ac:dyDescent="0.55000000000000004">
      <c r="A322" s="102"/>
      <c r="B322" s="102"/>
      <c r="C322" s="102"/>
      <c r="D322" s="102"/>
      <c r="E322" s="102"/>
      <c r="F322" s="102"/>
      <c r="G322" s="103"/>
      <c r="H322" s="103"/>
      <c r="I322" s="103"/>
      <c r="J322" s="103"/>
      <c r="K322" s="103"/>
      <c r="L322" s="103"/>
      <c r="M322" s="103"/>
      <c r="N322" s="103"/>
      <c r="O322" s="103"/>
      <c r="P322" s="103"/>
      <c r="Q322" s="103"/>
      <c r="R322" s="103"/>
      <c r="S322" s="103"/>
      <c r="T322" s="103"/>
      <c r="U322" s="103"/>
    </row>
    <row r="323" spans="1:21" x14ac:dyDescent="0.55000000000000004">
      <c r="A323" s="102"/>
      <c r="B323" s="102"/>
      <c r="C323" s="102"/>
      <c r="D323" s="102"/>
      <c r="E323" s="102"/>
      <c r="F323" s="102"/>
      <c r="G323" s="103"/>
      <c r="H323" s="103"/>
      <c r="I323" s="103"/>
      <c r="J323" s="103"/>
      <c r="K323" s="103"/>
      <c r="L323" s="103"/>
      <c r="M323" s="103"/>
      <c r="N323" s="103"/>
      <c r="O323" s="103"/>
      <c r="P323" s="103"/>
      <c r="Q323" s="103"/>
      <c r="R323" s="103"/>
      <c r="S323" s="103"/>
      <c r="T323" s="103"/>
      <c r="U323" s="103"/>
    </row>
    <row r="324" spans="1:21" x14ac:dyDescent="0.55000000000000004">
      <c r="A324" s="102"/>
      <c r="B324" s="102"/>
      <c r="C324" s="102"/>
      <c r="D324" s="102"/>
      <c r="E324" s="102"/>
      <c r="F324" s="102"/>
      <c r="G324" s="103"/>
      <c r="H324" s="103"/>
      <c r="I324" s="103"/>
      <c r="J324" s="103"/>
      <c r="K324" s="103"/>
      <c r="L324" s="103"/>
      <c r="M324" s="103"/>
      <c r="N324" s="103"/>
      <c r="O324" s="103"/>
      <c r="P324" s="103"/>
      <c r="Q324" s="103"/>
      <c r="R324" s="103"/>
      <c r="S324" s="103"/>
      <c r="T324" s="103"/>
      <c r="U324" s="103"/>
    </row>
    <row r="325" spans="1:21" x14ac:dyDescent="0.55000000000000004">
      <c r="A325" s="102"/>
      <c r="B325" s="102"/>
      <c r="C325" s="102"/>
      <c r="D325" s="102"/>
      <c r="E325" s="102"/>
      <c r="F325" s="102"/>
      <c r="G325" s="103"/>
      <c r="H325" s="103"/>
      <c r="I325" s="103"/>
      <c r="J325" s="103"/>
      <c r="K325" s="103"/>
      <c r="L325" s="103"/>
      <c r="M325" s="103"/>
      <c r="N325" s="103"/>
      <c r="O325" s="103"/>
      <c r="P325" s="103"/>
      <c r="Q325" s="103"/>
      <c r="R325" s="103"/>
      <c r="S325" s="103"/>
      <c r="T325" s="103"/>
      <c r="U325" s="103"/>
    </row>
    <row r="326" spans="1:21" x14ac:dyDescent="0.55000000000000004">
      <c r="A326" s="102"/>
      <c r="B326" s="102"/>
      <c r="C326" s="102"/>
      <c r="D326" s="102"/>
      <c r="E326" s="102"/>
      <c r="F326" s="102"/>
      <c r="G326" s="103"/>
      <c r="H326" s="103"/>
      <c r="I326" s="103"/>
      <c r="J326" s="103"/>
      <c r="K326" s="103"/>
      <c r="L326" s="103"/>
      <c r="M326" s="103"/>
      <c r="N326" s="103"/>
      <c r="O326" s="103"/>
      <c r="P326" s="103"/>
      <c r="Q326" s="103"/>
      <c r="R326" s="103"/>
      <c r="S326" s="103"/>
      <c r="T326" s="103"/>
      <c r="U326" s="103"/>
    </row>
    <row r="327" spans="1:21" x14ac:dyDescent="0.55000000000000004">
      <c r="A327" s="102"/>
      <c r="B327" s="102"/>
      <c r="C327" s="102"/>
      <c r="D327" s="102"/>
      <c r="E327" s="102"/>
      <c r="F327" s="102"/>
      <c r="G327" s="103"/>
      <c r="H327" s="103"/>
      <c r="I327" s="103"/>
      <c r="J327" s="103"/>
      <c r="K327" s="103"/>
      <c r="L327" s="103"/>
      <c r="M327" s="103"/>
      <c r="N327" s="103"/>
      <c r="O327" s="103"/>
      <c r="P327" s="103"/>
      <c r="Q327" s="103"/>
      <c r="R327" s="103"/>
      <c r="S327" s="103"/>
      <c r="T327" s="103"/>
      <c r="U327" s="103"/>
    </row>
    <row r="328" spans="1:21" x14ac:dyDescent="0.55000000000000004">
      <c r="A328" s="102"/>
      <c r="B328" s="102"/>
      <c r="C328" s="102"/>
      <c r="D328" s="102"/>
      <c r="E328" s="102"/>
      <c r="F328" s="102"/>
      <c r="G328" s="103"/>
      <c r="H328" s="103"/>
      <c r="I328" s="103"/>
      <c r="J328" s="103"/>
      <c r="K328" s="103"/>
      <c r="L328" s="103"/>
      <c r="M328" s="103"/>
      <c r="N328" s="103"/>
      <c r="O328" s="103"/>
      <c r="P328" s="103"/>
      <c r="Q328" s="103"/>
      <c r="R328" s="103"/>
      <c r="S328" s="103"/>
      <c r="T328" s="103"/>
      <c r="U328" s="103"/>
    </row>
    <row r="329" spans="1:21" x14ac:dyDescent="0.55000000000000004">
      <c r="A329" s="102"/>
      <c r="B329" s="102"/>
      <c r="C329" s="102"/>
      <c r="D329" s="102"/>
      <c r="E329" s="102"/>
      <c r="F329" s="102"/>
      <c r="G329" s="103"/>
      <c r="H329" s="103"/>
      <c r="I329" s="103"/>
      <c r="J329" s="103"/>
      <c r="K329" s="103"/>
      <c r="L329" s="103"/>
      <c r="M329" s="103"/>
      <c r="N329" s="103"/>
      <c r="O329" s="103"/>
      <c r="P329" s="103"/>
      <c r="Q329" s="103"/>
      <c r="R329" s="103"/>
      <c r="S329" s="103"/>
      <c r="T329" s="103"/>
      <c r="U329" s="103"/>
    </row>
    <row r="330" spans="1:21" x14ac:dyDescent="0.55000000000000004">
      <c r="A330" s="102"/>
      <c r="B330" s="102"/>
      <c r="C330" s="102"/>
      <c r="D330" s="102"/>
      <c r="E330" s="102"/>
      <c r="F330" s="102"/>
      <c r="G330" s="103"/>
      <c r="H330" s="103"/>
      <c r="I330" s="103"/>
      <c r="J330" s="103"/>
      <c r="K330" s="103"/>
      <c r="L330" s="103"/>
      <c r="M330" s="103"/>
      <c r="N330" s="103"/>
      <c r="O330" s="103"/>
      <c r="P330" s="103"/>
      <c r="Q330" s="103"/>
      <c r="R330" s="103"/>
      <c r="S330" s="103"/>
      <c r="T330" s="103"/>
      <c r="U330" s="103"/>
    </row>
    <row r="331" spans="1:21" x14ac:dyDescent="0.55000000000000004">
      <c r="A331" s="102"/>
      <c r="B331" s="102"/>
      <c r="C331" s="102"/>
      <c r="D331" s="102"/>
      <c r="E331" s="102"/>
      <c r="F331" s="102"/>
      <c r="G331" s="103"/>
      <c r="H331" s="103"/>
      <c r="I331" s="103"/>
      <c r="J331" s="103"/>
      <c r="K331" s="103"/>
      <c r="L331" s="103"/>
      <c r="M331" s="103"/>
      <c r="N331" s="103"/>
      <c r="O331" s="103"/>
      <c r="P331" s="103"/>
      <c r="Q331" s="103"/>
      <c r="R331" s="103"/>
      <c r="S331" s="103"/>
      <c r="T331" s="103"/>
      <c r="U331" s="103"/>
    </row>
    <row r="332" spans="1:21" x14ac:dyDescent="0.55000000000000004">
      <c r="A332" s="102"/>
      <c r="B332" s="102"/>
      <c r="C332" s="102"/>
      <c r="D332" s="102"/>
      <c r="E332" s="102"/>
      <c r="F332" s="102"/>
      <c r="G332" s="103"/>
      <c r="H332" s="103"/>
      <c r="I332" s="103"/>
      <c r="J332" s="103"/>
      <c r="K332" s="103"/>
      <c r="L332" s="103"/>
      <c r="M332" s="103"/>
      <c r="N332" s="103"/>
      <c r="O332" s="103"/>
      <c r="P332" s="103"/>
      <c r="Q332" s="103"/>
      <c r="R332" s="103"/>
      <c r="S332" s="103"/>
      <c r="T332" s="103"/>
      <c r="U332" s="103"/>
    </row>
    <row r="333" spans="1:21" x14ac:dyDescent="0.55000000000000004">
      <c r="A333" s="102"/>
      <c r="B333" s="102"/>
      <c r="C333" s="102"/>
      <c r="D333" s="102"/>
      <c r="E333" s="102"/>
      <c r="F333" s="102"/>
      <c r="G333" s="103"/>
      <c r="H333" s="103"/>
      <c r="I333" s="103"/>
      <c r="J333" s="103"/>
      <c r="K333" s="103"/>
      <c r="L333" s="103"/>
      <c r="M333" s="103"/>
      <c r="N333" s="103"/>
      <c r="O333" s="103"/>
      <c r="P333" s="103"/>
      <c r="Q333" s="103"/>
      <c r="R333" s="103"/>
      <c r="S333" s="103"/>
      <c r="T333" s="103"/>
      <c r="U333" s="103"/>
    </row>
    <row r="334" spans="1:21" x14ac:dyDescent="0.55000000000000004">
      <c r="A334" s="102"/>
      <c r="B334" s="102"/>
      <c r="C334" s="102"/>
      <c r="D334" s="102"/>
      <c r="E334" s="102"/>
      <c r="F334" s="102"/>
      <c r="G334" s="103"/>
      <c r="H334" s="103"/>
      <c r="I334" s="103"/>
      <c r="J334" s="103"/>
      <c r="K334" s="103"/>
      <c r="L334" s="103"/>
      <c r="M334" s="103"/>
      <c r="N334" s="103"/>
      <c r="O334" s="103"/>
      <c r="P334" s="103"/>
      <c r="Q334" s="103"/>
      <c r="R334" s="103"/>
      <c r="S334" s="103"/>
      <c r="T334" s="103"/>
      <c r="U334" s="103"/>
    </row>
    <row r="335" spans="1:21" x14ac:dyDescent="0.55000000000000004">
      <c r="A335" s="102"/>
      <c r="B335" s="102"/>
      <c r="C335" s="102"/>
      <c r="D335" s="102"/>
      <c r="E335" s="102"/>
      <c r="F335" s="102"/>
      <c r="G335" s="103"/>
      <c r="H335" s="103"/>
      <c r="I335" s="103"/>
      <c r="J335" s="103"/>
      <c r="K335" s="103"/>
      <c r="L335" s="103"/>
      <c r="M335" s="103"/>
      <c r="N335" s="103"/>
      <c r="O335" s="103"/>
      <c r="P335" s="103"/>
      <c r="Q335" s="103"/>
      <c r="R335" s="103"/>
      <c r="S335" s="103"/>
      <c r="T335" s="103"/>
      <c r="U335" s="103"/>
    </row>
    <row r="336" spans="1:21" x14ac:dyDescent="0.55000000000000004">
      <c r="A336" s="102"/>
      <c r="B336" s="102"/>
      <c r="C336" s="102"/>
      <c r="D336" s="102"/>
      <c r="E336" s="102"/>
      <c r="F336" s="102"/>
      <c r="G336" s="103"/>
      <c r="H336" s="103"/>
      <c r="I336" s="103"/>
      <c r="J336" s="103"/>
      <c r="K336" s="103"/>
      <c r="L336" s="103"/>
      <c r="M336" s="103"/>
      <c r="N336" s="103"/>
      <c r="O336" s="103"/>
      <c r="P336" s="103"/>
      <c r="Q336" s="103"/>
      <c r="R336" s="103"/>
      <c r="S336" s="103"/>
      <c r="T336" s="103"/>
      <c r="U336" s="103"/>
    </row>
    <row r="337" spans="1:21" x14ac:dyDescent="0.55000000000000004">
      <c r="A337" s="102"/>
      <c r="B337" s="102"/>
      <c r="C337" s="102"/>
      <c r="D337" s="102"/>
      <c r="E337" s="102"/>
      <c r="F337" s="102"/>
      <c r="G337" s="103"/>
      <c r="H337" s="103"/>
      <c r="I337" s="103"/>
      <c r="J337" s="103"/>
      <c r="K337" s="103"/>
      <c r="L337" s="103"/>
      <c r="M337" s="103"/>
      <c r="N337" s="103"/>
      <c r="O337" s="103"/>
      <c r="P337" s="103"/>
      <c r="Q337" s="103"/>
      <c r="R337" s="103"/>
      <c r="S337" s="103"/>
      <c r="T337" s="103"/>
      <c r="U337" s="103"/>
    </row>
    <row r="338" spans="1:21" x14ac:dyDescent="0.55000000000000004">
      <c r="A338" s="102"/>
      <c r="B338" s="102"/>
      <c r="C338" s="102"/>
      <c r="D338" s="102"/>
      <c r="E338" s="102"/>
      <c r="F338" s="102"/>
      <c r="G338" s="103"/>
      <c r="H338" s="103"/>
      <c r="I338" s="103"/>
      <c r="J338" s="103"/>
      <c r="K338" s="103"/>
      <c r="L338" s="103"/>
      <c r="M338" s="103"/>
      <c r="N338" s="103"/>
      <c r="O338" s="103"/>
      <c r="P338" s="103"/>
      <c r="Q338" s="103"/>
      <c r="R338" s="103"/>
      <c r="S338" s="103"/>
      <c r="T338" s="103"/>
      <c r="U338" s="103"/>
    </row>
    <row r="339" spans="1:21" x14ac:dyDescent="0.55000000000000004">
      <c r="A339" s="102"/>
      <c r="B339" s="102"/>
      <c r="C339" s="102"/>
      <c r="D339" s="102"/>
      <c r="E339" s="102"/>
      <c r="F339" s="102"/>
      <c r="G339" s="103"/>
      <c r="H339" s="103"/>
      <c r="I339" s="103"/>
      <c r="J339" s="103"/>
      <c r="K339" s="103"/>
      <c r="L339" s="103"/>
      <c r="M339" s="103"/>
      <c r="N339" s="103"/>
      <c r="O339" s="103"/>
      <c r="P339" s="103"/>
      <c r="Q339" s="103"/>
      <c r="R339" s="103"/>
      <c r="S339" s="103"/>
      <c r="T339" s="103"/>
      <c r="U339" s="103"/>
    </row>
    <row r="340" spans="1:21" x14ac:dyDescent="0.55000000000000004">
      <c r="A340" s="102"/>
      <c r="B340" s="102"/>
      <c r="C340" s="102"/>
      <c r="D340" s="102"/>
      <c r="E340" s="102"/>
      <c r="F340" s="102"/>
      <c r="G340" s="103"/>
      <c r="H340" s="103"/>
      <c r="I340" s="103"/>
      <c r="J340" s="103"/>
      <c r="K340" s="103"/>
      <c r="L340" s="103"/>
      <c r="M340" s="103"/>
      <c r="N340" s="103"/>
      <c r="O340" s="103"/>
      <c r="P340" s="103"/>
      <c r="Q340" s="103"/>
      <c r="R340" s="103"/>
      <c r="S340" s="103"/>
      <c r="T340" s="103"/>
      <c r="U340" s="103"/>
    </row>
    <row r="341" spans="1:21" x14ac:dyDescent="0.55000000000000004">
      <c r="A341" s="102"/>
      <c r="B341" s="102"/>
      <c r="C341" s="102"/>
      <c r="D341" s="102"/>
      <c r="E341" s="102"/>
      <c r="F341" s="102"/>
      <c r="G341" s="103"/>
      <c r="H341" s="103"/>
      <c r="I341" s="103"/>
      <c r="J341" s="103"/>
      <c r="K341" s="103"/>
      <c r="L341" s="103"/>
      <c r="M341" s="103"/>
      <c r="N341" s="103"/>
      <c r="O341" s="103"/>
      <c r="P341" s="103"/>
      <c r="Q341" s="103"/>
      <c r="R341" s="103"/>
      <c r="S341" s="103"/>
      <c r="T341" s="103"/>
      <c r="U341" s="103"/>
    </row>
    <row r="342" spans="1:21" x14ac:dyDescent="0.55000000000000004">
      <c r="A342" s="102"/>
      <c r="B342" s="102"/>
      <c r="C342" s="102"/>
      <c r="D342" s="102"/>
      <c r="E342" s="102"/>
      <c r="F342" s="102"/>
      <c r="G342" s="103"/>
      <c r="H342" s="103"/>
      <c r="I342" s="103"/>
      <c r="J342" s="103"/>
      <c r="K342" s="103"/>
      <c r="L342" s="103"/>
      <c r="M342" s="103"/>
      <c r="N342" s="103"/>
      <c r="O342" s="103"/>
      <c r="P342" s="103"/>
      <c r="Q342" s="103"/>
      <c r="R342" s="103"/>
      <c r="S342" s="103"/>
      <c r="T342" s="103"/>
      <c r="U342" s="103"/>
    </row>
    <row r="343" spans="1:21" x14ac:dyDescent="0.55000000000000004">
      <c r="A343" s="102"/>
      <c r="B343" s="102"/>
      <c r="C343" s="102"/>
      <c r="D343" s="102"/>
      <c r="E343" s="102"/>
      <c r="F343" s="102"/>
      <c r="G343" s="103"/>
      <c r="H343" s="103"/>
      <c r="I343" s="103"/>
      <c r="J343" s="103"/>
      <c r="K343" s="103"/>
      <c r="L343" s="103"/>
      <c r="M343" s="103"/>
      <c r="N343" s="103"/>
      <c r="O343" s="103"/>
      <c r="P343" s="103"/>
      <c r="Q343" s="103"/>
      <c r="R343" s="103"/>
      <c r="S343" s="103"/>
      <c r="T343" s="103"/>
      <c r="U343" s="103"/>
    </row>
    <row r="344" spans="1:21" x14ac:dyDescent="0.55000000000000004">
      <c r="A344" s="102"/>
      <c r="B344" s="102"/>
      <c r="C344" s="102"/>
      <c r="D344" s="102"/>
      <c r="E344" s="102"/>
      <c r="F344" s="102"/>
      <c r="G344" s="103"/>
      <c r="H344" s="103"/>
      <c r="I344" s="103"/>
      <c r="J344" s="103"/>
      <c r="K344" s="103"/>
      <c r="L344" s="103"/>
      <c r="M344" s="103"/>
      <c r="N344" s="103"/>
      <c r="O344" s="103"/>
      <c r="P344" s="103"/>
      <c r="Q344" s="103"/>
      <c r="R344" s="103"/>
      <c r="S344" s="103"/>
      <c r="T344" s="103"/>
      <c r="U344" s="103"/>
    </row>
    <row r="345" spans="1:21" x14ac:dyDescent="0.55000000000000004">
      <c r="A345" s="102"/>
      <c r="B345" s="102"/>
      <c r="C345" s="102"/>
      <c r="D345" s="102"/>
      <c r="E345" s="102"/>
      <c r="F345" s="102"/>
      <c r="G345" s="103"/>
      <c r="H345" s="103"/>
      <c r="I345" s="103"/>
      <c r="J345" s="103"/>
      <c r="K345" s="103"/>
      <c r="L345" s="103"/>
      <c r="M345" s="103"/>
      <c r="N345" s="103"/>
      <c r="O345" s="103"/>
      <c r="P345" s="103"/>
      <c r="Q345" s="103"/>
      <c r="R345" s="103"/>
      <c r="S345" s="103"/>
      <c r="T345" s="103"/>
      <c r="U345" s="103"/>
    </row>
    <row r="346" spans="1:21" x14ac:dyDescent="0.55000000000000004">
      <c r="A346" s="102"/>
      <c r="B346" s="102"/>
      <c r="C346" s="102"/>
      <c r="D346" s="102"/>
      <c r="E346" s="102"/>
      <c r="F346" s="102"/>
      <c r="G346" s="103"/>
      <c r="H346" s="103"/>
      <c r="I346" s="103"/>
      <c r="J346" s="103"/>
      <c r="K346" s="103"/>
      <c r="L346" s="103"/>
      <c r="M346" s="103"/>
      <c r="N346" s="103"/>
      <c r="O346" s="103"/>
      <c r="P346" s="103"/>
      <c r="Q346" s="103"/>
      <c r="R346" s="103"/>
      <c r="S346" s="103"/>
      <c r="T346" s="103"/>
      <c r="U346" s="103"/>
    </row>
    <row r="347" spans="1:21" x14ac:dyDescent="0.55000000000000004">
      <c r="A347" s="102"/>
      <c r="B347" s="102"/>
      <c r="C347" s="102"/>
      <c r="D347" s="102"/>
      <c r="E347" s="102"/>
      <c r="F347" s="102"/>
      <c r="G347" s="103"/>
      <c r="H347" s="103"/>
      <c r="I347" s="103"/>
      <c r="J347" s="103"/>
      <c r="K347" s="103"/>
      <c r="L347" s="103"/>
      <c r="M347" s="103"/>
      <c r="N347" s="103"/>
      <c r="O347" s="103"/>
      <c r="P347" s="103"/>
      <c r="Q347" s="103"/>
      <c r="R347" s="103"/>
      <c r="S347" s="103"/>
      <c r="T347" s="103"/>
      <c r="U347" s="103"/>
    </row>
    <row r="348" spans="1:21" x14ac:dyDescent="0.55000000000000004">
      <c r="A348" s="102"/>
      <c r="B348" s="102"/>
      <c r="C348" s="102"/>
      <c r="D348" s="102"/>
      <c r="E348" s="102"/>
      <c r="F348" s="102"/>
      <c r="G348" s="103"/>
      <c r="H348" s="103"/>
      <c r="I348" s="103"/>
      <c r="J348" s="103"/>
      <c r="K348" s="103"/>
      <c r="L348" s="103"/>
      <c r="M348" s="103"/>
      <c r="N348" s="103"/>
      <c r="O348" s="103"/>
      <c r="P348" s="103"/>
      <c r="Q348" s="103"/>
      <c r="R348" s="103"/>
      <c r="S348" s="103"/>
      <c r="T348" s="103"/>
      <c r="U348" s="103"/>
    </row>
    <row r="349" spans="1:21" x14ac:dyDescent="0.55000000000000004">
      <c r="A349" s="102"/>
      <c r="B349" s="102"/>
      <c r="C349" s="102"/>
      <c r="D349" s="102"/>
      <c r="E349" s="102"/>
      <c r="F349" s="102"/>
      <c r="G349" s="103"/>
      <c r="H349" s="103"/>
      <c r="I349" s="103"/>
      <c r="J349" s="103"/>
      <c r="K349" s="103"/>
      <c r="L349" s="103"/>
      <c r="M349" s="103"/>
      <c r="N349" s="103"/>
      <c r="O349" s="103"/>
      <c r="P349" s="103"/>
      <c r="Q349" s="103"/>
      <c r="R349" s="103"/>
      <c r="S349" s="103"/>
      <c r="T349" s="103"/>
      <c r="U349" s="103"/>
    </row>
    <row r="350" spans="1:21" x14ac:dyDescent="0.55000000000000004">
      <c r="A350" s="102"/>
      <c r="B350" s="102"/>
      <c r="C350" s="102"/>
      <c r="D350" s="102"/>
      <c r="E350" s="102"/>
      <c r="F350" s="102"/>
      <c r="G350" s="103"/>
      <c r="H350" s="103"/>
      <c r="I350" s="103"/>
      <c r="J350" s="103"/>
      <c r="K350" s="103"/>
      <c r="L350" s="103"/>
      <c r="M350" s="103"/>
      <c r="N350" s="103"/>
      <c r="O350" s="103"/>
      <c r="P350" s="103"/>
      <c r="Q350" s="103"/>
      <c r="R350" s="103"/>
      <c r="S350" s="103"/>
      <c r="T350" s="103"/>
      <c r="U350" s="103"/>
    </row>
    <row r="351" spans="1:21" x14ac:dyDescent="0.55000000000000004">
      <c r="A351" s="102"/>
      <c r="B351" s="102"/>
      <c r="C351" s="102"/>
      <c r="D351" s="102"/>
      <c r="E351" s="102"/>
      <c r="F351" s="102"/>
      <c r="G351" s="103"/>
      <c r="H351" s="103"/>
      <c r="I351" s="103"/>
      <c r="J351" s="103"/>
      <c r="K351" s="103"/>
      <c r="L351" s="103"/>
      <c r="M351" s="103"/>
      <c r="N351" s="103"/>
      <c r="O351" s="103"/>
      <c r="P351" s="103"/>
      <c r="Q351" s="103"/>
      <c r="R351" s="103"/>
      <c r="S351" s="103"/>
      <c r="T351" s="103"/>
      <c r="U351" s="103"/>
    </row>
    <row r="352" spans="1:21" x14ac:dyDescent="0.55000000000000004">
      <c r="A352" s="102"/>
      <c r="B352" s="102"/>
      <c r="C352" s="102"/>
      <c r="D352" s="102"/>
      <c r="E352" s="102"/>
      <c r="F352" s="102"/>
      <c r="G352" s="103"/>
      <c r="H352" s="103"/>
      <c r="I352" s="103"/>
      <c r="J352" s="103"/>
      <c r="K352" s="103"/>
      <c r="L352" s="103"/>
      <c r="M352" s="103"/>
      <c r="N352" s="103"/>
      <c r="O352" s="103"/>
      <c r="P352" s="103"/>
      <c r="Q352" s="103"/>
      <c r="R352" s="103"/>
      <c r="S352" s="103"/>
      <c r="T352" s="103"/>
      <c r="U352" s="103"/>
    </row>
    <row r="353" spans="1:21" x14ac:dyDescent="0.55000000000000004">
      <c r="A353" s="102"/>
      <c r="B353" s="102"/>
      <c r="C353" s="102"/>
      <c r="D353" s="102"/>
      <c r="E353" s="102"/>
      <c r="F353" s="102"/>
      <c r="G353" s="103"/>
      <c r="H353" s="103"/>
      <c r="I353" s="103"/>
      <c r="J353" s="103"/>
      <c r="K353" s="103"/>
      <c r="L353" s="103"/>
      <c r="M353" s="103"/>
      <c r="N353" s="103"/>
      <c r="O353" s="103"/>
      <c r="P353" s="103"/>
      <c r="Q353" s="103"/>
      <c r="R353" s="103"/>
      <c r="S353" s="103"/>
      <c r="T353" s="103"/>
      <c r="U353" s="103"/>
    </row>
    <row r="354" spans="1:21" x14ac:dyDescent="0.55000000000000004">
      <c r="A354" s="102"/>
      <c r="B354" s="102"/>
      <c r="C354" s="102"/>
      <c r="D354" s="102"/>
      <c r="E354" s="102"/>
      <c r="F354" s="102"/>
      <c r="G354" s="103"/>
      <c r="H354" s="103"/>
      <c r="I354" s="103"/>
      <c r="J354" s="103"/>
      <c r="K354" s="103"/>
      <c r="L354" s="103"/>
      <c r="M354" s="103"/>
      <c r="N354" s="103"/>
      <c r="O354" s="103"/>
      <c r="P354" s="103"/>
      <c r="Q354" s="103"/>
      <c r="R354" s="103"/>
      <c r="S354" s="103"/>
      <c r="T354" s="103"/>
      <c r="U354" s="103"/>
    </row>
    <row r="355" spans="1:21" x14ac:dyDescent="0.55000000000000004">
      <c r="A355" s="102"/>
      <c r="B355" s="102"/>
      <c r="C355" s="102"/>
      <c r="D355" s="102"/>
      <c r="E355" s="102"/>
      <c r="F355" s="102"/>
      <c r="G355" s="103"/>
      <c r="H355" s="103"/>
      <c r="I355" s="103"/>
      <c r="J355" s="103"/>
      <c r="K355" s="103"/>
      <c r="L355" s="103"/>
      <c r="M355" s="103"/>
      <c r="N355" s="103"/>
      <c r="O355" s="103"/>
      <c r="P355" s="103"/>
      <c r="Q355" s="103"/>
      <c r="R355" s="103"/>
      <c r="S355" s="103"/>
      <c r="T355" s="103"/>
      <c r="U355" s="103"/>
    </row>
    <row r="356" spans="1:21" x14ac:dyDescent="0.55000000000000004">
      <c r="A356" s="102"/>
      <c r="B356" s="102"/>
      <c r="C356" s="102"/>
      <c r="D356" s="102"/>
      <c r="E356" s="102"/>
      <c r="F356" s="102"/>
      <c r="G356" s="103"/>
      <c r="H356" s="103"/>
      <c r="I356" s="103"/>
      <c r="J356" s="103"/>
      <c r="K356" s="103"/>
      <c r="L356" s="103"/>
      <c r="M356" s="103"/>
      <c r="N356" s="103"/>
      <c r="O356" s="103"/>
      <c r="P356" s="103"/>
      <c r="Q356" s="103"/>
      <c r="R356" s="103"/>
      <c r="S356" s="103"/>
      <c r="T356" s="103"/>
      <c r="U356" s="103"/>
    </row>
    <row r="357" spans="1:21" x14ac:dyDescent="0.55000000000000004">
      <c r="A357" s="102"/>
      <c r="B357" s="102"/>
      <c r="C357" s="102"/>
      <c r="D357" s="102"/>
      <c r="E357" s="102"/>
      <c r="F357" s="102"/>
      <c r="G357" s="103"/>
      <c r="H357" s="103"/>
      <c r="I357" s="103"/>
      <c r="J357" s="103"/>
      <c r="K357" s="103"/>
      <c r="L357" s="103"/>
      <c r="M357" s="103"/>
      <c r="N357" s="103"/>
      <c r="O357" s="103"/>
      <c r="P357" s="103"/>
      <c r="Q357" s="103"/>
      <c r="R357" s="103"/>
      <c r="S357" s="103"/>
      <c r="T357" s="103"/>
      <c r="U357" s="103"/>
    </row>
    <row r="358" spans="1:21" x14ac:dyDescent="0.55000000000000004">
      <c r="A358" s="102"/>
      <c r="B358" s="102"/>
      <c r="C358" s="102"/>
      <c r="D358" s="102"/>
      <c r="E358" s="102"/>
      <c r="F358" s="102"/>
      <c r="G358" s="103"/>
      <c r="H358" s="103"/>
      <c r="I358" s="103"/>
      <c r="J358" s="103"/>
      <c r="K358" s="103"/>
      <c r="L358" s="103"/>
      <c r="M358" s="103"/>
      <c r="N358" s="103"/>
      <c r="O358" s="103"/>
      <c r="P358" s="103"/>
      <c r="Q358" s="103"/>
      <c r="R358" s="103"/>
      <c r="S358" s="103"/>
      <c r="T358" s="103"/>
      <c r="U358" s="103"/>
    </row>
    <row r="359" spans="1:21" x14ac:dyDescent="0.55000000000000004">
      <c r="A359" s="102"/>
      <c r="B359" s="102"/>
      <c r="C359" s="102"/>
      <c r="D359" s="102"/>
      <c r="E359" s="102"/>
      <c r="F359" s="102"/>
      <c r="G359" s="103"/>
      <c r="H359" s="103"/>
      <c r="I359" s="103"/>
      <c r="J359" s="103"/>
      <c r="K359" s="103"/>
      <c r="L359" s="103"/>
      <c r="M359" s="103"/>
      <c r="N359" s="103"/>
      <c r="O359" s="103"/>
      <c r="P359" s="103"/>
      <c r="Q359" s="103"/>
      <c r="R359" s="103"/>
      <c r="S359" s="103"/>
      <c r="T359" s="103"/>
      <c r="U359" s="103"/>
    </row>
    <row r="360" spans="1:21" x14ac:dyDescent="0.55000000000000004">
      <c r="A360" s="102"/>
      <c r="B360" s="102"/>
      <c r="C360" s="102"/>
      <c r="D360" s="102"/>
      <c r="E360" s="102"/>
      <c r="F360" s="102"/>
      <c r="G360" s="103"/>
      <c r="H360" s="103"/>
      <c r="I360" s="103"/>
      <c r="J360" s="103"/>
      <c r="K360" s="103"/>
      <c r="L360" s="103"/>
      <c r="M360" s="103"/>
      <c r="N360" s="103"/>
      <c r="O360" s="103"/>
      <c r="P360" s="103"/>
      <c r="Q360" s="103"/>
      <c r="R360" s="103"/>
      <c r="S360" s="103"/>
      <c r="T360" s="103"/>
      <c r="U360" s="103"/>
    </row>
    <row r="361" spans="1:21" x14ac:dyDescent="0.55000000000000004">
      <c r="A361" s="102"/>
      <c r="B361" s="102"/>
      <c r="C361" s="102"/>
      <c r="D361" s="102"/>
      <c r="E361" s="102"/>
      <c r="F361" s="102"/>
      <c r="G361" s="103"/>
      <c r="H361" s="103"/>
      <c r="I361" s="103"/>
      <c r="J361" s="103"/>
      <c r="K361" s="103"/>
      <c r="L361" s="103"/>
      <c r="M361" s="103"/>
      <c r="N361" s="103"/>
      <c r="O361" s="103"/>
      <c r="P361" s="103"/>
      <c r="Q361" s="103"/>
      <c r="R361" s="103"/>
      <c r="S361" s="103"/>
      <c r="T361" s="103"/>
      <c r="U361" s="103"/>
    </row>
    <row r="362" spans="1:21" x14ac:dyDescent="0.55000000000000004">
      <c r="A362" s="102"/>
      <c r="B362" s="102"/>
      <c r="C362" s="102"/>
      <c r="D362" s="102"/>
      <c r="E362" s="102"/>
      <c r="F362" s="102"/>
      <c r="G362" s="103"/>
      <c r="H362" s="103"/>
      <c r="I362" s="103"/>
      <c r="J362" s="103"/>
      <c r="K362" s="103"/>
      <c r="L362" s="103"/>
      <c r="M362" s="103"/>
      <c r="N362" s="103"/>
      <c r="O362" s="103"/>
      <c r="P362" s="103"/>
      <c r="Q362" s="103"/>
      <c r="R362" s="103"/>
      <c r="S362" s="103"/>
      <c r="T362" s="103"/>
      <c r="U362" s="103"/>
    </row>
    <row r="363" spans="1:21" x14ac:dyDescent="0.55000000000000004">
      <c r="A363" s="102"/>
      <c r="B363" s="102"/>
      <c r="C363" s="102"/>
      <c r="D363" s="102"/>
      <c r="E363" s="102"/>
      <c r="F363" s="102"/>
      <c r="G363" s="103"/>
      <c r="H363" s="103"/>
      <c r="I363" s="103"/>
      <c r="J363" s="103"/>
      <c r="K363" s="103"/>
      <c r="L363" s="103"/>
      <c r="M363" s="103"/>
      <c r="N363" s="103"/>
      <c r="O363" s="103"/>
      <c r="P363" s="103"/>
      <c r="Q363" s="103"/>
      <c r="R363" s="103"/>
      <c r="S363" s="103"/>
      <c r="T363" s="103"/>
      <c r="U363" s="103"/>
    </row>
    <row r="364" spans="1:21" x14ac:dyDescent="0.55000000000000004">
      <c r="A364" s="102"/>
      <c r="B364" s="102"/>
      <c r="C364" s="102"/>
      <c r="D364" s="102"/>
      <c r="E364" s="102"/>
      <c r="F364" s="102"/>
      <c r="G364" s="103"/>
      <c r="H364" s="103"/>
      <c r="I364" s="103"/>
      <c r="J364" s="103"/>
      <c r="K364" s="103"/>
      <c r="L364" s="103"/>
      <c r="M364" s="103"/>
      <c r="N364" s="103"/>
      <c r="O364" s="103"/>
      <c r="P364" s="103"/>
      <c r="Q364" s="103"/>
      <c r="R364" s="103"/>
      <c r="S364" s="103"/>
      <c r="T364" s="103"/>
      <c r="U364" s="103"/>
    </row>
    <row r="365" spans="1:21" x14ac:dyDescent="0.55000000000000004">
      <c r="A365" s="102"/>
      <c r="B365" s="102"/>
      <c r="C365" s="102"/>
      <c r="D365" s="102"/>
      <c r="E365" s="102"/>
      <c r="F365" s="102"/>
      <c r="G365" s="103"/>
      <c r="H365" s="103"/>
      <c r="I365" s="103"/>
      <c r="J365" s="103"/>
      <c r="K365" s="103"/>
      <c r="L365" s="103"/>
      <c r="M365" s="103"/>
      <c r="N365" s="103"/>
      <c r="O365" s="103"/>
      <c r="P365" s="103"/>
      <c r="Q365" s="103"/>
      <c r="R365" s="103"/>
      <c r="S365" s="103"/>
      <c r="T365" s="103"/>
      <c r="U365" s="103"/>
    </row>
    <row r="366" spans="1:21" x14ac:dyDescent="0.55000000000000004">
      <c r="A366" s="102"/>
      <c r="B366" s="102"/>
      <c r="C366" s="102"/>
      <c r="D366" s="102"/>
      <c r="E366" s="102"/>
      <c r="F366" s="102"/>
      <c r="G366" s="103"/>
      <c r="H366" s="103"/>
      <c r="I366" s="103"/>
      <c r="J366" s="103"/>
      <c r="K366" s="103"/>
      <c r="L366" s="103"/>
      <c r="M366" s="103"/>
      <c r="N366" s="103"/>
      <c r="O366" s="103"/>
      <c r="P366" s="103"/>
      <c r="Q366" s="103"/>
      <c r="R366" s="103"/>
      <c r="S366" s="103"/>
      <c r="T366" s="103"/>
      <c r="U366" s="103"/>
    </row>
    <row r="367" spans="1:21" x14ac:dyDescent="0.55000000000000004">
      <c r="A367" s="102"/>
      <c r="B367" s="102"/>
      <c r="C367" s="102"/>
      <c r="D367" s="102"/>
      <c r="E367" s="102"/>
      <c r="F367" s="102"/>
      <c r="G367" s="103"/>
      <c r="H367" s="103"/>
      <c r="I367" s="103"/>
      <c r="J367" s="103"/>
      <c r="K367" s="103"/>
      <c r="L367" s="103"/>
      <c r="M367" s="103"/>
      <c r="N367" s="103"/>
      <c r="O367" s="103"/>
      <c r="P367" s="103"/>
      <c r="Q367" s="103"/>
      <c r="R367" s="103"/>
      <c r="S367" s="103"/>
      <c r="T367" s="103"/>
      <c r="U367" s="103"/>
    </row>
    <row r="368" spans="1:21" x14ac:dyDescent="0.55000000000000004">
      <c r="A368" s="102"/>
      <c r="B368" s="102"/>
      <c r="C368" s="102"/>
      <c r="D368" s="102"/>
      <c r="E368" s="102"/>
      <c r="F368" s="102"/>
      <c r="G368" s="103"/>
      <c r="H368" s="103"/>
      <c r="I368" s="103"/>
      <c r="J368" s="103"/>
      <c r="K368" s="103"/>
      <c r="L368" s="103"/>
      <c r="M368" s="103"/>
      <c r="N368" s="103"/>
      <c r="O368" s="103"/>
      <c r="P368" s="103"/>
      <c r="Q368" s="103"/>
      <c r="R368" s="103"/>
      <c r="S368" s="103"/>
      <c r="T368" s="103"/>
      <c r="U368" s="103"/>
    </row>
    <row r="369" spans="1:21" x14ac:dyDescent="0.55000000000000004">
      <c r="A369" s="102"/>
      <c r="B369" s="102"/>
      <c r="C369" s="102"/>
      <c r="D369" s="102"/>
      <c r="E369" s="102"/>
      <c r="F369" s="102"/>
      <c r="G369" s="103"/>
      <c r="H369" s="103"/>
      <c r="I369" s="103"/>
      <c r="J369" s="103"/>
      <c r="K369" s="103"/>
      <c r="L369" s="103"/>
      <c r="M369" s="103"/>
      <c r="N369" s="103"/>
      <c r="O369" s="103"/>
      <c r="P369" s="103"/>
      <c r="Q369" s="103"/>
      <c r="R369" s="103"/>
      <c r="S369" s="103"/>
      <c r="T369" s="103"/>
      <c r="U369" s="103"/>
    </row>
    <row r="370" spans="1:21" x14ac:dyDescent="0.55000000000000004">
      <c r="A370" s="102"/>
      <c r="B370" s="102"/>
      <c r="C370" s="102"/>
      <c r="D370" s="102"/>
      <c r="E370" s="102"/>
      <c r="F370" s="102"/>
      <c r="G370" s="103"/>
      <c r="H370" s="103"/>
      <c r="I370" s="103"/>
      <c r="J370" s="103"/>
      <c r="K370" s="103"/>
      <c r="L370" s="103"/>
      <c r="M370" s="103"/>
      <c r="N370" s="103"/>
      <c r="O370" s="103"/>
      <c r="P370" s="103"/>
      <c r="Q370" s="103"/>
      <c r="R370" s="103"/>
      <c r="S370" s="103"/>
      <c r="T370" s="103"/>
      <c r="U370" s="103"/>
    </row>
    <row r="371" spans="1:21" x14ac:dyDescent="0.55000000000000004">
      <c r="A371" s="102"/>
      <c r="B371" s="102"/>
      <c r="C371" s="102"/>
      <c r="D371" s="102"/>
      <c r="E371" s="102"/>
      <c r="F371" s="102"/>
      <c r="G371" s="103"/>
      <c r="H371" s="103"/>
      <c r="I371" s="103"/>
      <c r="J371" s="103"/>
      <c r="K371" s="103"/>
      <c r="L371" s="103"/>
      <c r="M371" s="103"/>
      <c r="N371" s="103"/>
      <c r="O371" s="103"/>
      <c r="P371" s="103"/>
      <c r="Q371" s="103"/>
      <c r="R371" s="103"/>
      <c r="S371" s="103"/>
      <c r="T371" s="103"/>
      <c r="U371" s="103"/>
    </row>
    <row r="372" spans="1:21" x14ac:dyDescent="0.55000000000000004">
      <c r="A372" s="102"/>
      <c r="B372" s="102"/>
      <c r="C372" s="102"/>
      <c r="D372" s="102"/>
      <c r="E372" s="102"/>
      <c r="F372" s="102"/>
      <c r="G372" s="103"/>
      <c r="H372" s="103"/>
      <c r="I372" s="103"/>
      <c r="J372" s="103"/>
      <c r="K372" s="103"/>
      <c r="L372" s="103"/>
      <c r="M372" s="103"/>
      <c r="N372" s="103"/>
      <c r="O372" s="103"/>
      <c r="P372" s="103"/>
      <c r="Q372" s="103"/>
      <c r="R372" s="103"/>
      <c r="S372" s="103"/>
      <c r="T372" s="103"/>
      <c r="U372" s="103"/>
    </row>
    <row r="373" spans="1:21" x14ac:dyDescent="0.55000000000000004">
      <c r="A373" s="102"/>
      <c r="B373" s="102"/>
      <c r="C373" s="102"/>
      <c r="D373" s="102"/>
      <c r="E373" s="102"/>
      <c r="F373" s="102"/>
      <c r="G373" s="103"/>
      <c r="H373" s="103"/>
      <c r="I373" s="103"/>
      <c r="J373" s="103"/>
      <c r="K373" s="103"/>
      <c r="L373" s="103"/>
      <c r="M373" s="103"/>
      <c r="N373" s="103"/>
      <c r="O373" s="103"/>
      <c r="P373" s="103"/>
      <c r="Q373" s="103"/>
      <c r="R373" s="103"/>
      <c r="S373" s="103"/>
      <c r="T373" s="103"/>
      <c r="U373" s="103"/>
    </row>
    <row r="374" spans="1:21" x14ac:dyDescent="0.55000000000000004">
      <c r="A374" s="102"/>
      <c r="B374" s="102"/>
      <c r="C374" s="102"/>
      <c r="D374" s="102"/>
      <c r="E374" s="102"/>
      <c r="F374" s="102"/>
      <c r="G374" s="103"/>
      <c r="H374" s="103"/>
      <c r="I374" s="103"/>
      <c r="J374" s="103"/>
      <c r="K374" s="103"/>
      <c r="L374" s="103"/>
      <c r="M374" s="103"/>
      <c r="N374" s="103"/>
      <c r="O374" s="103"/>
      <c r="P374" s="103"/>
      <c r="Q374" s="103"/>
      <c r="R374" s="103"/>
      <c r="S374" s="103"/>
      <c r="T374" s="103"/>
      <c r="U374" s="103"/>
    </row>
    <row r="375" spans="1:21" x14ac:dyDescent="0.55000000000000004">
      <c r="A375" s="102"/>
      <c r="B375" s="102"/>
      <c r="C375" s="102"/>
      <c r="D375" s="102"/>
      <c r="E375" s="102"/>
      <c r="F375" s="102"/>
      <c r="G375" s="103"/>
      <c r="H375" s="103"/>
      <c r="I375" s="103"/>
      <c r="J375" s="103"/>
      <c r="K375" s="103"/>
      <c r="L375" s="103"/>
      <c r="M375" s="103"/>
      <c r="N375" s="103"/>
      <c r="O375" s="103"/>
      <c r="P375" s="103"/>
      <c r="Q375" s="103"/>
      <c r="R375" s="103"/>
      <c r="S375" s="103"/>
      <c r="T375" s="103"/>
      <c r="U375" s="103"/>
    </row>
    <row r="376" spans="1:21" x14ac:dyDescent="0.55000000000000004">
      <c r="A376" s="102"/>
      <c r="B376" s="102"/>
      <c r="C376" s="102"/>
      <c r="D376" s="102"/>
      <c r="E376" s="102"/>
      <c r="F376" s="102"/>
      <c r="G376" s="103"/>
      <c r="H376" s="103"/>
      <c r="I376" s="103"/>
      <c r="J376" s="103"/>
      <c r="K376" s="103"/>
      <c r="L376" s="103"/>
      <c r="M376" s="103"/>
      <c r="N376" s="103"/>
      <c r="O376" s="103"/>
      <c r="P376" s="103"/>
      <c r="Q376" s="103"/>
      <c r="R376" s="103"/>
      <c r="S376" s="103"/>
      <c r="T376" s="103"/>
      <c r="U376" s="103"/>
    </row>
    <row r="377" spans="1:21" x14ac:dyDescent="0.55000000000000004">
      <c r="A377" s="102"/>
      <c r="B377" s="102"/>
      <c r="C377" s="102"/>
      <c r="D377" s="102"/>
      <c r="E377" s="102"/>
      <c r="F377" s="102"/>
      <c r="G377" s="103"/>
      <c r="H377" s="103"/>
      <c r="I377" s="103"/>
      <c r="J377" s="103"/>
      <c r="K377" s="103"/>
      <c r="L377" s="103"/>
      <c r="M377" s="103"/>
      <c r="N377" s="103"/>
      <c r="O377" s="103"/>
      <c r="P377" s="103"/>
      <c r="Q377" s="103"/>
      <c r="R377" s="103"/>
      <c r="S377" s="103"/>
      <c r="T377" s="103"/>
      <c r="U377" s="103"/>
    </row>
    <row r="378" spans="1:21" x14ac:dyDescent="0.55000000000000004">
      <c r="A378" s="102"/>
      <c r="B378" s="102"/>
      <c r="C378" s="102"/>
      <c r="D378" s="102"/>
      <c r="E378" s="102"/>
      <c r="F378" s="102"/>
      <c r="G378" s="103"/>
      <c r="H378" s="103"/>
      <c r="I378" s="103"/>
      <c r="J378" s="103"/>
      <c r="K378" s="103"/>
      <c r="L378" s="103"/>
      <c r="M378" s="103"/>
      <c r="N378" s="103"/>
      <c r="O378" s="103"/>
      <c r="P378" s="103"/>
      <c r="Q378" s="103"/>
      <c r="R378" s="103"/>
      <c r="S378" s="103"/>
      <c r="T378" s="103"/>
      <c r="U378" s="103"/>
    </row>
    <row r="379" spans="1:21" x14ac:dyDescent="0.55000000000000004">
      <c r="A379" s="102"/>
      <c r="B379" s="102"/>
      <c r="C379" s="102"/>
      <c r="D379" s="102"/>
      <c r="E379" s="102"/>
      <c r="F379" s="102"/>
      <c r="G379" s="103"/>
      <c r="H379" s="103"/>
      <c r="I379" s="103"/>
      <c r="J379" s="103"/>
      <c r="K379" s="103"/>
      <c r="L379" s="103"/>
      <c r="M379" s="103"/>
      <c r="N379" s="103"/>
      <c r="O379" s="103"/>
      <c r="P379" s="103"/>
      <c r="Q379" s="103"/>
      <c r="R379" s="103"/>
      <c r="S379" s="103"/>
      <c r="T379" s="103"/>
      <c r="U379" s="103"/>
    </row>
    <row r="380" spans="1:21" x14ac:dyDescent="0.55000000000000004">
      <c r="A380" s="102"/>
      <c r="B380" s="102"/>
      <c r="C380" s="102"/>
      <c r="D380" s="102"/>
      <c r="E380" s="102"/>
      <c r="F380" s="102"/>
      <c r="G380" s="103"/>
      <c r="H380" s="103"/>
      <c r="I380" s="103"/>
      <c r="J380" s="103"/>
      <c r="K380" s="103"/>
      <c r="L380" s="103"/>
      <c r="M380" s="103"/>
      <c r="N380" s="103"/>
      <c r="O380" s="103"/>
      <c r="P380" s="103"/>
      <c r="Q380" s="103"/>
      <c r="R380" s="103"/>
      <c r="S380" s="103"/>
      <c r="T380" s="103"/>
      <c r="U380" s="103"/>
    </row>
    <row r="381" spans="1:21" x14ac:dyDescent="0.55000000000000004">
      <c r="A381" s="102"/>
      <c r="B381" s="102"/>
      <c r="C381" s="102"/>
      <c r="D381" s="102"/>
      <c r="E381" s="102"/>
      <c r="F381" s="102"/>
      <c r="G381" s="103"/>
      <c r="H381" s="103"/>
      <c r="I381" s="103"/>
      <c r="J381" s="103"/>
      <c r="K381" s="103"/>
      <c r="L381" s="103"/>
      <c r="M381" s="103"/>
      <c r="N381" s="103"/>
      <c r="O381" s="103"/>
      <c r="P381" s="103"/>
      <c r="Q381" s="103"/>
      <c r="R381" s="103"/>
      <c r="S381" s="103"/>
      <c r="T381" s="103"/>
      <c r="U381" s="103"/>
    </row>
    <row r="382" spans="1:21" x14ac:dyDescent="0.55000000000000004">
      <c r="A382" s="102"/>
      <c r="B382" s="102"/>
      <c r="C382" s="102"/>
      <c r="D382" s="102"/>
      <c r="E382" s="102"/>
      <c r="F382" s="102"/>
      <c r="G382" s="103"/>
      <c r="H382" s="103"/>
      <c r="I382" s="103"/>
      <c r="J382" s="103"/>
      <c r="K382" s="103"/>
      <c r="L382" s="103"/>
      <c r="M382" s="103"/>
      <c r="N382" s="103"/>
      <c r="O382" s="103"/>
      <c r="P382" s="103"/>
      <c r="Q382" s="103"/>
      <c r="R382" s="103"/>
      <c r="S382" s="103"/>
      <c r="T382" s="103"/>
      <c r="U382" s="103"/>
    </row>
    <row r="383" spans="1:21" x14ac:dyDescent="0.55000000000000004">
      <c r="A383" s="102"/>
      <c r="B383" s="102"/>
      <c r="C383" s="102"/>
      <c r="D383" s="102"/>
      <c r="E383" s="102"/>
      <c r="F383" s="102"/>
      <c r="G383" s="103"/>
      <c r="H383" s="103"/>
      <c r="I383" s="103"/>
      <c r="J383" s="103"/>
      <c r="K383" s="103"/>
      <c r="L383" s="103"/>
      <c r="M383" s="103"/>
      <c r="N383" s="103"/>
      <c r="O383" s="103"/>
      <c r="P383" s="103"/>
      <c r="Q383" s="103"/>
      <c r="R383" s="103"/>
      <c r="S383" s="103"/>
      <c r="T383" s="103"/>
      <c r="U383" s="103"/>
    </row>
    <row r="384" spans="1:21" x14ac:dyDescent="0.55000000000000004">
      <c r="A384" s="102"/>
      <c r="B384" s="102"/>
      <c r="C384" s="102"/>
      <c r="D384" s="102"/>
      <c r="E384" s="102"/>
      <c r="F384" s="102"/>
      <c r="G384" s="103"/>
      <c r="H384" s="103"/>
      <c r="I384" s="103"/>
      <c r="J384" s="103"/>
      <c r="K384" s="103"/>
      <c r="L384" s="103"/>
      <c r="M384" s="103"/>
      <c r="N384" s="103"/>
      <c r="O384" s="103"/>
      <c r="P384" s="103"/>
      <c r="Q384" s="103"/>
      <c r="R384" s="103"/>
      <c r="S384" s="103"/>
      <c r="T384" s="103"/>
      <c r="U384" s="103"/>
    </row>
    <row r="385" spans="1:21" x14ac:dyDescent="0.55000000000000004">
      <c r="A385" s="102"/>
      <c r="B385" s="102"/>
      <c r="C385" s="102"/>
      <c r="D385" s="102"/>
      <c r="E385" s="102"/>
      <c r="F385" s="102"/>
      <c r="G385" s="103"/>
      <c r="H385" s="103"/>
      <c r="I385" s="103"/>
      <c r="J385" s="103"/>
      <c r="K385" s="103"/>
      <c r="L385" s="103"/>
      <c r="M385" s="103"/>
      <c r="N385" s="103"/>
      <c r="O385" s="103"/>
      <c r="P385" s="103"/>
      <c r="Q385" s="103"/>
      <c r="R385" s="103"/>
      <c r="S385" s="103"/>
      <c r="T385" s="103"/>
      <c r="U385" s="103"/>
    </row>
    <row r="386" spans="1:21" x14ac:dyDescent="0.55000000000000004">
      <c r="A386" s="102"/>
      <c r="B386" s="102"/>
      <c r="C386" s="102"/>
      <c r="D386" s="102"/>
      <c r="E386" s="102"/>
      <c r="F386" s="102"/>
      <c r="G386" s="103"/>
      <c r="H386" s="103"/>
      <c r="I386" s="103"/>
      <c r="J386" s="103"/>
      <c r="K386" s="103"/>
      <c r="L386" s="103"/>
      <c r="M386" s="103"/>
      <c r="N386" s="103"/>
      <c r="O386" s="103"/>
      <c r="P386" s="103"/>
      <c r="Q386" s="103"/>
      <c r="R386" s="103"/>
      <c r="S386" s="103"/>
      <c r="T386" s="103"/>
      <c r="U386" s="103"/>
    </row>
    <row r="387" spans="1:21" x14ac:dyDescent="0.55000000000000004">
      <c r="A387" s="102"/>
      <c r="B387" s="102"/>
      <c r="C387" s="102"/>
      <c r="D387" s="102"/>
      <c r="E387" s="102"/>
      <c r="F387" s="102"/>
      <c r="G387" s="103"/>
      <c r="H387" s="103"/>
      <c r="I387" s="103"/>
      <c r="J387" s="103"/>
      <c r="K387" s="103"/>
      <c r="L387" s="103"/>
      <c r="M387" s="103"/>
      <c r="N387" s="103"/>
      <c r="O387" s="103"/>
      <c r="P387" s="103"/>
      <c r="Q387" s="103"/>
      <c r="R387" s="103"/>
      <c r="S387" s="103"/>
      <c r="T387" s="103"/>
      <c r="U387" s="103"/>
    </row>
    <row r="388" spans="1:21" x14ac:dyDescent="0.55000000000000004">
      <c r="A388" s="102"/>
      <c r="B388" s="102"/>
      <c r="C388" s="102"/>
      <c r="D388" s="102"/>
      <c r="E388" s="102"/>
      <c r="F388" s="102"/>
      <c r="G388" s="103"/>
      <c r="H388" s="103"/>
      <c r="I388" s="103"/>
      <c r="J388" s="103"/>
      <c r="K388" s="103"/>
      <c r="L388" s="103"/>
      <c r="M388" s="103"/>
      <c r="N388" s="103"/>
      <c r="O388" s="103"/>
      <c r="P388" s="103"/>
      <c r="Q388" s="103"/>
      <c r="R388" s="103"/>
      <c r="S388" s="103"/>
      <c r="T388" s="103"/>
      <c r="U388" s="103"/>
    </row>
    <row r="389" spans="1:21" x14ac:dyDescent="0.55000000000000004">
      <c r="A389" s="102"/>
      <c r="B389" s="102"/>
      <c r="C389" s="102"/>
      <c r="D389" s="102"/>
      <c r="E389" s="102"/>
      <c r="F389" s="102"/>
      <c r="G389" s="103"/>
      <c r="H389" s="103"/>
      <c r="I389" s="103"/>
      <c r="J389" s="103"/>
      <c r="K389" s="103"/>
      <c r="L389" s="103"/>
      <c r="M389" s="103"/>
      <c r="N389" s="103"/>
      <c r="O389" s="103"/>
      <c r="P389" s="103"/>
      <c r="Q389" s="103"/>
      <c r="R389" s="103"/>
      <c r="S389" s="103"/>
      <c r="T389" s="103"/>
      <c r="U389" s="103"/>
    </row>
    <row r="390" spans="1:21" x14ac:dyDescent="0.55000000000000004">
      <c r="A390" s="102"/>
      <c r="B390" s="102"/>
      <c r="C390" s="102"/>
      <c r="D390" s="102"/>
      <c r="E390" s="102"/>
      <c r="F390" s="102"/>
      <c r="G390" s="103"/>
      <c r="H390" s="103"/>
      <c r="I390" s="103"/>
      <c r="J390" s="103"/>
      <c r="K390" s="103"/>
      <c r="L390" s="103"/>
      <c r="M390" s="103"/>
      <c r="N390" s="103"/>
      <c r="O390" s="103"/>
      <c r="P390" s="103"/>
      <c r="Q390" s="103"/>
      <c r="R390" s="103"/>
      <c r="S390" s="103"/>
      <c r="T390" s="103"/>
      <c r="U390" s="103"/>
    </row>
    <row r="391" spans="1:21" x14ac:dyDescent="0.55000000000000004">
      <c r="A391" s="102"/>
      <c r="B391" s="102"/>
      <c r="C391" s="102"/>
      <c r="D391" s="102"/>
      <c r="E391" s="102"/>
      <c r="F391" s="102"/>
      <c r="G391" s="103"/>
      <c r="H391" s="103"/>
      <c r="I391" s="103"/>
      <c r="J391" s="103"/>
      <c r="K391" s="103"/>
      <c r="L391" s="103"/>
      <c r="M391" s="103"/>
      <c r="N391" s="103"/>
      <c r="O391" s="103"/>
      <c r="P391" s="103"/>
      <c r="Q391" s="103"/>
      <c r="R391" s="103"/>
      <c r="S391" s="103"/>
      <c r="T391" s="103"/>
      <c r="U391" s="103"/>
    </row>
    <row r="392" spans="1:21" x14ac:dyDescent="0.55000000000000004">
      <c r="A392" s="102"/>
      <c r="B392" s="102"/>
      <c r="C392" s="102"/>
      <c r="D392" s="102"/>
      <c r="E392" s="102"/>
      <c r="F392" s="102"/>
      <c r="G392" s="103"/>
      <c r="H392" s="103"/>
      <c r="I392" s="103"/>
      <c r="J392" s="103"/>
      <c r="K392" s="103"/>
      <c r="L392" s="103"/>
      <c r="M392" s="103"/>
      <c r="N392" s="103"/>
      <c r="O392" s="103"/>
      <c r="P392" s="103"/>
      <c r="Q392" s="103"/>
      <c r="R392" s="103"/>
      <c r="S392" s="103"/>
      <c r="T392" s="103"/>
      <c r="U392" s="103"/>
    </row>
    <row r="393" spans="1:21" x14ac:dyDescent="0.55000000000000004">
      <c r="A393" s="102"/>
      <c r="B393" s="102"/>
      <c r="C393" s="102"/>
      <c r="D393" s="102"/>
      <c r="E393" s="102"/>
      <c r="F393" s="102"/>
      <c r="G393" s="103"/>
      <c r="H393" s="103"/>
      <c r="I393" s="103"/>
      <c r="J393" s="103"/>
      <c r="K393" s="103"/>
      <c r="L393" s="103"/>
      <c r="M393" s="103"/>
      <c r="N393" s="103"/>
      <c r="O393" s="103"/>
      <c r="P393" s="103"/>
      <c r="Q393" s="103"/>
      <c r="R393" s="103"/>
      <c r="S393" s="103"/>
      <c r="T393" s="103"/>
      <c r="U393" s="103"/>
    </row>
    <row r="394" spans="1:21" x14ac:dyDescent="0.55000000000000004">
      <c r="A394" s="102"/>
      <c r="B394" s="102"/>
      <c r="C394" s="102"/>
      <c r="D394" s="102"/>
      <c r="E394" s="102"/>
      <c r="F394" s="102"/>
      <c r="G394" s="103"/>
      <c r="H394" s="103"/>
      <c r="I394" s="103"/>
      <c r="J394" s="103"/>
      <c r="K394" s="103"/>
      <c r="L394" s="103"/>
      <c r="M394" s="103"/>
      <c r="N394" s="103"/>
      <c r="O394" s="103"/>
      <c r="P394" s="103"/>
      <c r="Q394" s="103"/>
      <c r="R394" s="103"/>
      <c r="S394" s="103"/>
      <c r="T394" s="103"/>
      <c r="U394" s="103"/>
    </row>
    <row r="395" spans="1:21" x14ac:dyDescent="0.55000000000000004">
      <c r="A395" s="102"/>
      <c r="B395" s="102"/>
      <c r="C395" s="102"/>
      <c r="D395" s="102"/>
      <c r="E395" s="102"/>
      <c r="F395" s="102"/>
      <c r="G395" s="103"/>
      <c r="H395" s="103"/>
      <c r="I395" s="103"/>
      <c r="J395" s="103"/>
      <c r="K395" s="103"/>
      <c r="L395" s="103"/>
      <c r="M395" s="103"/>
      <c r="N395" s="103"/>
      <c r="O395" s="103"/>
      <c r="P395" s="103"/>
      <c r="Q395" s="103"/>
      <c r="R395" s="103"/>
      <c r="S395" s="103"/>
      <c r="T395" s="103"/>
      <c r="U395" s="103"/>
    </row>
    <row r="396" spans="1:21" x14ac:dyDescent="0.55000000000000004">
      <c r="A396" s="102"/>
      <c r="B396" s="102"/>
      <c r="C396" s="102"/>
      <c r="D396" s="102"/>
      <c r="E396" s="102"/>
      <c r="F396" s="102"/>
      <c r="G396" s="103"/>
      <c r="H396" s="103"/>
      <c r="I396" s="103"/>
      <c r="J396" s="103"/>
      <c r="K396" s="103"/>
      <c r="L396" s="103"/>
      <c r="M396" s="103"/>
      <c r="N396" s="103"/>
      <c r="O396" s="103"/>
      <c r="P396" s="103"/>
      <c r="Q396" s="103"/>
      <c r="R396" s="103"/>
      <c r="S396" s="103"/>
      <c r="T396" s="103"/>
      <c r="U396" s="103"/>
    </row>
    <row r="397" spans="1:21" x14ac:dyDescent="0.55000000000000004">
      <c r="A397" s="102"/>
      <c r="B397" s="102"/>
      <c r="C397" s="102"/>
      <c r="D397" s="102"/>
      <c r="E397" s="102"/>
      <c r="F397" s="102"/>
      <c r="G397" s="103"/>
      <c r="H397" s="103"/>
      <c r="I397" s="103"/>
      <c r="J397" s="103"/>
      <c r="K397" s="103"/>
      <c r="L397" s="103"/>
      <c r="M397" s="103"/>
      <c r="N397" s="103"/>
      <c r="O397" s="103"/>
      <c r="P397" s="103"/>
      <c r="Q397" s="103"/>
      <c r="R397" s="103"/>
      <c r="S397" s="103"/>
      <c r="T397" s="103"/>
      <c r="U397" s="103"/>
    </row>
    <row r="398" spans="1:21" x14ac:dyDescent="0.55000000000000004">
      <c r="A398" s="102"/>
      <c r="B398" s="102"/>
      <c r="C398" s="102"/>
      <c r="D398" s="102"/>
      <c r="E398" s="102"/>
      <c r="F398" s="102"/>
      <c r="G398" s="103"/>
      <c r="H398" s="103"/>
      <c r="I398" s="103"/>
      <c r="J398" s="103"/>
      <c r="K398" s="103"/>
      <c r="L398" s="103"/>
      <c r="M398" s="103"/>
      <c r="N398" s="103"/>
      <c r="O398" s="103"/>
      <c r="P398" s="103"/>
      <c r="Q398" s="103"/>
      <c r="R398" s="103"/>
      <c r="S398" s="103"/>
      <c r="T398" s="103"/>
      <c r="U398" s="103"/>
    </row>
    <row r="399" spans="1:21" x14ac:dyDescent="0.55000000000000004">
      <c r="A399" s="102"/>
      <c r="B399" s="102"/>
      <c r="C399" s="102"/>
      <c r="D399" s="102"/>
      <c r="E399" s="102"/>
      <c r="F399" s="102"/>
      <c r="G399" s="103"/>
      <c r="H399" s="103"/>
      <c r="I399" s="103"/>
      <c r="J399" s="103"/>
      <c r="K399" s="103"/>
      <c r="L399" s="103"/>
      <c r="M399" s="103"/>
      <c r="N399" s="103"/>
      <c r="O399" s="103"/>
      <c r="P399" s="103"/>
      <c r="Q399" s="103"/>
      <c r="R399" s="103"/>
      <c r="S399" s="103"/>
      <c r="T399" s="103"/>
      <c r="U399" s="103"/>
    </row>
    <row r="400" spans="1:21" x14ac:dyDescent="0.55000000000000004">
      <c r="A400" s="102"/>
      <c r="B400" s="102"/>
      <c r="C400" s="102"/>
      <c r="D400" s="102"/>
      <c r="E400" s="102"/>
      <c r="F400" s="102"/>
      <c r="G400" s="103"/>
      <c r="H400" s="103"/>
      <c r="I400" s="103"/>
      <c r="J400" s="103"/>
      <c r="K400" s="103"/>
      <c r="L400" s="103"/>
      <c r="M400" s="103"/>
      <c r="N400" s="103"/>
      <c r="O400" s="103"/>
      <c r="P400" s="103"/>
      <c r="Q400" s="103"/>
      <c r="R400" s="103"/>
      <c r="S400" s="103"/>
      <c r="T400" s="103"/>
      <c r="U400" s="103"/>
    </row>
    <row r="401" spans="1:21" x14ac:dyDescent="0.55000000000000004">
      <c r="A401" s="102"/>
      <c r="B401" s="102"/>
      <c r="C401" s="102"/>
      <c r="D401" s="102"/>
      <c r="E401" s="102"/>
      <c r="F401" s="102"/>
      <c r="G401" s="103"/>
      <c r="H401" s="103"/>
      <c r="I401" s="103"/>
      <c r="J401" s="103"/>
      <c r="K401" s="103"/>
      <c r="L401" s="103"/>
      <c r="M401" s="103"/>
      <c r="N401" s="103"/>
      <c r="O401" s="103"/>
      <c r="P401" s="103"/>
      <c r="Q401" s="103"/>
      <c r="R401" s="103"/>
      <c r="S401" s="103"/>
      <c r="T401" s="103"/>
      <c r="U401" s="103"/>
    </row>
    <row r="402" spans="1:21" x14ac:dyDescent="0.55000000000000004">
      <c r="A402" s="102"/>
      <c r="B402" s="102"/>
      <c r="C402" s="102"/>
      <c r="D402" s="102"/>
      <c r="E402" s="102"/>
      <c r="F402" s="102"/>
      <c r="G402" s="103"/>
      <c r="H402" s="103"/>
      <c r="I402" s="103"/>
      <c r="J402" s="103"/>
      <c r="K402" s="103"/>
      <c r="L402" s="103"/>
      <c r="M402" s="103"/>
      <c r="N402" s="103"/>
      <c r="O402" s="103"/>
      <c r="P402" s="103"/>
      <c r="Q402" s="103"/>
      <c r="R402" s="103"/>
      <c r="S402" s="103"/>
      <c r="T402" s="103"/>
      <c r="U402" s="103"/>
    </row>
    <row r="403" spans="1:21" x14ac:dyDescent="0.55000000000000004">
      <c r="A403" s="102"/>
      <c r="B403" s="102"/>
      <c r="C403" s="102"/>
      <c r="D403" s="102"/>
      <c r="E403" s="102"/>
      <c r="F403" s="102"/>
      <c r="G403" s="103"/>
      <c r="H403" s="103"/>
      <c r="I403" s="103"/>
      <c r="J403" s="103"/>
      <c r="K403" s="103"/>
      <c r="L403" s="103"/>
      <c r="M403" s="103"/>
      <c r="N403" s="103"/>
      <c r="O403" s="103"/>
      <c r="P403" s="103"/>
      <c r="Q403" s="103"/>
      <c r="R403" s="103"/>
      <c r="S403" s="103"/>
      <c r="T403" s="103"/>
      <c r="U403" s="103"/>
    </row>
    <row r="404" spans="1:21" x14ac:dyDescent="0.55000000000000004">
      <c r="A404" s="102"/>
      <c r="B404" s="102"/>
      <c r="C404" s="102"/>
      <c r="D404" s="102"/>
      <c r="E404" s="102"/>
      <c r="F404" s="102"/>
      <c r="G404" s="103"/>
      <c r="H404" s="103"/>
      <c r="I404" s="103"/>
      <c r="J404" s="103"/>
      <c r="K404" s="103"/>
      <c r="L404" s="103"/>
      <c r="M404" s="103"/>
      <c r="N404" s="103"/>
      <c r="O404" s="103"/>
      <c r="P404" s="103"/>
      <c r="Q404" s="103"/>
      <c r="R404" s="103"/>
      <c r="S404" s="103"/>
      <c r="T404" s="103"/>
      <c r="U404" s="103"/>
    </row>
    <row r="405" spans="1:21" x14ac:dyDescent="0.55000000000000004">
      <c r="A405" s="102"/>
      <c r="B405" s="102"/>
      <c r="C405" s="102"/>
      <c r="D405" s="102"/>
      <c r="E405" s="102"/>
      <c r="F405" s="102"/>
      <c r="G405" s="103"/>
      <c r="H405" s="103"/>
      <c r="I405" s="103"/>
      <c r="J405" s="103"/>
      <c r="K405" s="103"/>
      <c r="L405" s="103"/>
      <c r="M405" s="103"/>
      <c r="N405" s="103"/>
      <c r="O405" s="103"/>
      <c r="P405" s="103"/>
      <c r="Q405" s="103"/>
      <c r="R405" s="103"/>
      <c r="S405" s="103"/>
      <c r="T405" s="103"/>
      <c r="U405" s="103"/>
    </row>
    <row r="406" spans="1:21" x14ac:dyDescent="0.55000000000000004">
      <c r="A406" s="102"/>
      <c r="B406" s="102"/>
      <c r="C406" s="102"/>
      <c r="D406" s="102"/>
      <c r="E406" s="102"/>
      <c r="F406" s="102"/>
      <c r="G406" s="103"/>
      <c r="H406" s="103"/>
      <c r="I406" s="103"/>
      <c r="J406" s="103"/>
      <c r="K406" s="103"/>
      <c r="L406" s="103"/>
      <c r="M406" s="103"/>
      <c r="N406" s="103"/>
      <c r="O406" s="103"/>
      <c r="P406" s="103"/>
      <c r="Q406" s="103"/>
      <c r="R406" s="103"/>
      <c r="S406" s="103"/>
      <c r="T406" s="103"/>
      <c r="U406" s="103"/>
    </row>
    <row r="407" spans="1:21" x14ac:dyDescent="0.55000000000000004">
      <c r="A407" s="102"/>
      <c r="B407" s="102"/>
      <c r="C407" s="102"/>
      <c r="D407" s="102"/>
      <c r="E407" s="102"/>
      <c r="F407" s="102"/>
      <c r="G407" s="103"/>
      <c r="H407" s="103"/>
      <c r="I407" s="103"/>
      <c r="J407" s="103"/>
      <c r="K407" s="103"/>
      <c r="L407" s="103"/>
      <c r="M407" s="103"/>
      <c r="N407" s="103"/>
      <c r="O407" s="103"/>
      <c r="P407" s="103"/>
      <c r="Q407" s="103"/>
      <c r="R407" s="103"/>
      <c r="S407" s="103"/>
      <c r="T407" s="103"/>
      <c r="U407" s="103"/>
    </row>
    <row r="408" spans="1:21" x14ac:dyDescent="0.55000000000000004">
      <c r="A408" s="102"/>
      <c r="B408" s="102"/>
      <c r="C408" s="102"/>
      <c r="D408" s="102"/>
      <c r="E408" s="102"/>
      <c r="F408" s="102"/>
      <c r="G408" s="103"/>
      <c r="H408" s="103"/>
      <c r="I408" s="103"/>
      <c r="J408" s="103"/>
      <c r="K408" s="103"/>
      <c r="L408" s="103"/>
      <c r="M408" s="103"/>
      <c r="N408" s="103"/>
      <c r="O408" s="103"/>
      <c r="P408" s="103"/>
      <c r="Q408" s="103"/>
      <c r="R408" s="103"/>
      <c r="S408" s="103"/>
      <c r="T408" s="103"/>
      <c r="U408" s="103"/>
    </row>
    <row r="409" spans="1:21" x14ac:dyDescent="0.55000000000000004">
      <c r="A409" s="102"/>
      <c r="B409" s="102"/>
      <c r="C409" s="102"/>
      <c r="D409" s="102"/>
      <c r="E409" s="102"/>
      <c r="F409" s="102"/>
      <c r="G409" s="103"/>
      <c r="H409" s="103"/>
      <c r="I409" s="103"/>
      <c r="J409" s="103"/>
      <c r="K409" s="103"/>
      <c r="L409" s="103"/>
      <c r="M409" s="103"/>
      <c r="N409" s="103"/>
      <c r="O409" s="103"/>
      <c r="P409" s="103"/>
      <c r="Q409" s="103"/>
      <c r="R409" s="103"/>
      <c r="S409" s="103"/>
      <c r="T409" s="103"/>
      <c r="U409" s="103"/>
    </row>
    <row r="410" spans="1:21" x14ac:dyDescent="0.55000000000000004">
      <c r="A410" s="102"/>
      <c r="B410" s="102"/>
      <c r="C410" s="102"/>
      <c r="D410" s="102"/>
      <c r="E410" s="102"/>
      <c r="F410" s="102"/>
      <c r="G410" s="103"/>
      <c r="H410" s="103"/>
      <c r="I410" s="103"/>
      <c r="J410" s="103"/>
      <c r="K410" s="103"/>
      <c r="L410" s="103"/>
      <c r="M410" s="103"/>
      <c r="N410" s="103"/>
      <c r="O410" s="103"/>
      <c r="P410" s="103"/>
      <c r="Q410" s="103"/>
      <c r="R410" s="103"/>
      <c r="S410" s="103"/>
      <c r="T410" s="103"/>
      <c r="U410" s="103"/>
    </row>
    <row r="411" spans="1:21" x14ac:dyDescent="0.55000000000000004">
      <c r="A411" s="102"/>
      <c r="B411" s="102"/>
      <c r="C411" s="102"/>
      <c r="D411" s="102"/>
      <c r="E411" s="102"/>
      <c r="F411" s="102"/>
      <c r="G411" s="103"/>
      <c r="H411" s="103"/>
      <c r="I411" s="103"/>
      <c r="J411" s="103"/>
      <c r="K411" s="103"/>
      <c r="L411" s="103"/>
      <c r="M411" s="103"/>
      <c r="N411" s="103"/>
      <c r="O411" s="103"/>
      <c r="P411" s="103"/>
      <c r="Q411" s="103"/>
      <c r="R411" s="103"/>
      <c r="S411" s="103"/>
      <c r="T411" s="103"/>
      <c r="U411" s="103"/>
    </row>
    <row r="412" spans="1:21" x14ac:dyDescent="0.55000000000000004">
      <c r="A412" s="102"/>
      <c r="B412" s="102"/>
      <c r="C412" s="102"/>
      <c r="D412" s="102"/>
      <c r="E412" s="102"/>
      <c r="F412" s="102"/>
      <c r="G412" s="103"/>
      <c r="H412" s="103"/>
      <c r="I412" s="103"/>
      <c r="J412" s="103"/>
      <c r="K412" s="103"/>
      <c r="L412" s="103"/>
      <c r="M412" s="103"/>
      <c r="N412" s="103"/>
      <c r="O412" s="103"/>
      <c r="P412" s="103"/>
      <c r="Q412" s="103"/>
      <c r="R412" s="103"/>
      <c r="S412" s="103"/>
      <c r="T412" s="103"/>
      <c r="U412" s="103"/>
    </row>
    <row r="413" spans="1:21" x14ac:dyDescent="0.55000000000000004">
      <c r="A413" s="102"/>
      <c r="B413" s="102"/>
      <c r="C413" s="102"/>
      <c r="D413" s="102"/>
      <c r="E413" s="102"/>
      <c r="F413" s="102"/>
      <c r="G413" s="103"/>
      <c r="H413" s="103"/>
      <c r="I413" s="103"/>
      <c r="J413" s="103"/>
      <c r="K413" s="103"/>
      <c r="L413" s="103"/>
      <c r="M413" s="103"/>
      <c r="N413" s="103"/>
      <c r="O413" s="103"/>
      <c r="P413" s="103"/>
      <c r="Q413" s="103"/>
      <c r="R413" s="103"/>
      <c r="S413" s="103"/>
      <c r="T413" s="103"/>
      <c r="U413" s="103"/>
    </row>
    <row r="414" spans="1:21" x14ac:dyDescent="0.55000000000000004">
      <c r="A414" s="102"/>
      <c r="B414" s="102"/>
      <c r="C414" s="102"/>
      <c r="D414" s="102"/>
      <c r="E414" s="102"/>
      <c r="F414" s="102"/>
      <c r="G414" s="103"/>
      <c r="H414" s="103"/>
      <c r="I414" s="103"/>
      <c r="J414" s="103"/>
      <c r="K414" s="103"/>
      <c r="L414" s="103"/>
      <c r="M414" s="103"/>
      <c r="N414" s="103"/>
      <c r="O414" s="103"/>
      <c r="P414" s="103"/>
      <c r="Q414" s="103"/>
      <c r="R414" s="103"/>
      <c r="S414" s="103"/>
      <c r="T414" s="103"/>
      <c r="U414" s="103"/>
    </row>
    <row r="415" spans="1:21" x14ac:dyDescent="0.55000000000000004">
      <c r="A415" s="102"/>
      <c r="B415" s="102"/>
      <c r="C415" s="102"/>
      <c r="D415" s="102"/>
      <c r="E415" s="102"/>
      <c r="F415" s="102"/>
      <c r="G415" s="103"/>
      <c r="H415" s="103"/>
      <c r="I415" s="103"/>
      <c r="J415" s="103"/>
      <c r="K415" s="103"/>
      <c r="L415" s="103"/>
      <c r="M415" s="103"/>
      <c r="N415" s="103"/>
      <c r="O415" s="103"/>
      <c r="P415" s="103"/>
      <c r="Q415" s="103"/>
      <c r="R415" s="103"/>
      <c r="S415" s="103"/>
      <c r="T415" s="103"/>
      <c r="U415" s="103"/>
    </row>
    <row r="416" spans="1:21" x14ac:dyDescent="0.55000000000000004">
      <c r="A416" s="102"/>
      <c r="B416" s="102"/>
      <c r="C416" s="102"/>
      <c r="D416" s="102"/>
      <c r="E416" s="102"/>
      <c r="F416" s="102"/>
      <c r="G416" s="103"/>
      <c r="H416" s="103"/>
      <c r="I416" s="103"/>
      <c r="J416" s="103"/>
      <c r="K416" s="103"/>
      <c r="L416" s="103"/>
      <c r="M416" s="103"/>
      <c r="N416" s="103"/>
      <c r="O416" s="103"/>
      <c r="P416" s="103"/>
      <c r="Q416" s="103"/>
      <c r="R416" s="103"/>
      <c r="S416" s="103"/>
      <c r="T416" s="103"/>
      <c r="U416" s="103"/>
    </row>
    <row r="417" spans="1:21" x14ac:dyDescent="0.55000000000000004">
      <c r="A417" s="102"/>
      <c r="B417" s="102"/>
      <c r="C417" s="102"/>
      <c r="D417" s="102"/>
      <c r="E417" s="102"/>
      <c r="F417" s="102"/>
      <c r="G417" s="103"/>
      <c r="H417" s="103"/>
      <c r="I417" s="103"/>
      <c r="J417" s="103"/>
      <c r="K417" s="103"/>
      <c r="L417" s="103"/>
      <c r="M417" s="103"/>
      <c r="N417" s="103"/>
      <c r="O417" s="103"/>
      <c r="P417" s="103"/>
      <c r="Q417" s="103"/>
      <c r="R417" s="103"/>
      <c r="S417" s="103"/>
      <c r="T417" s="103"/>
      <c r="U417" s="103"/>
    </row>
    <row r="418" spans="1:21" x14ac:dyDescent="0.55000000000000004">
      <c r="A418" s="102"/>
      <c r="B418" s="102"/>
      <c r="C418" s="102"/>
      <c r="D418" s="102"/>
      <c r="E418" s="102"/>
      <c r="F418" s="102"/>
      <c r="G418" s="103"/>
      <c r="H418" s="103"/>
      <c r="I418" s="103"/>
      <c r="J418" s="103"/>
      <c r="K418" s="103"/>
      <c r="L418" s="103"/>
      <c r="M418" s="103"/>
      <c r="N418" s="103"/>
      <c r="O418" s="103"/>
      <c r="P418" s="103"/>
      <c r="Q418" s="103"/>
      <c r="R418" s="103"/>
      <c r="S418" s="103"/>
      <c r="T418" s="103"/>
      <c r="U418" s="103"/>
    </row>
    <row r="419" spans="1:21" x14ac:dyDescent="0.55000000000000004">
      <c r="A419" s="102"/>
      <c r="B419" s="102"/>
      <c r="C419" s="102"/>
      <c r="D419" s="102"/>
      <c r="E419" s="102"/>
      <c r="F419" s="102"/>
      <c r="G419" s="103"/>
      <c r="H419" s="103"/>
      <c r="I419" s="103"/>
      <c r="J419" s="103"/>
      <c r="K419" s="103"/>
      <c r="L419" s="103"/>
      <c r="M419" s="103"/>
      <c r="N419" s="103"/>
      <c r="O419" s="103"/>
      <c r="P419" s="103"/>
      <c r="Q419" s="103"/>
      <c r="R419" s="103"/>
      <c r="S419" s="103"/>
      <c r="T419" s="103"/>
      <c r="U419" s="103"/>
    </row>
    <row r="420" spans="1:21" x14ac:dyDescent="0.55000000000000004">
      <c r="A420" s="102"/>
      <c r="B420" s="102"/>
      <c r="C420" s="102"/>
      <c r="D420" s="102"/>
      <c r="E420" s="102"/>
      <c r="F420" s="102"/>
      <c r="G420" s="103"/>
      <c r="H420" s="103"/>
      <c r="I420" s="103"/>
      <c r="J420" s="103"/>
      <c r="K420" s="103"/>
      <c r="L420" s="103"/>
      <c r="M420" s="103"/>
      <c r="N420" s="103"/>
      <c r="O420" s="103"/>
      <c r="P420" s="103"/>
      <c r="Q420" s="103"/>
      <c r="R420" s="103"/>
      <c r="S420" s="103"/>
      <c r="T420" s="103"/>
      <c r="U420" s="103"/>
    </row>
    <row r="421" spans="1:21" x14ac:dyDescent="0.55000000000000004">
      <c r="A421" s="102"/>
      <c r="B421" s="102"/>
      <c r="C421" s="102"/>
      <c r="D421" s="102"/>
      <c r="E421" s="102"/>
      <c r="F421" s="102"/>
      <c r="G421" s="103"/>
      <c r="H421" s="103"/>
      <c r="I421" s="103"/>
      <c r="J421" s="103"/>
      <c r="K421" s="103"/>
      <c r="L421" s="103"/>
      <c r="M421" s="103"/>
      <c r="N421" s="103"/>
      <c r="O421" s="103"/>
      <c r="P421" s="103"/>
      <c r="Q421" s="103"/>
      <c r="R421" s="103"/>
      <c r="S421" s="103"/>
      <c r="T421" s="103"/>
      <c r="U421" s="103"/>
    </row>
    <row r="422" spans="1:21" x14ac:dyDescent="0.55000000000000004">
      <c r="A422" s="102"/>
      <c r="B422" s="102"/>
      <c r="C422" s="102"/>
      <c r="D422" s="102"/>
      <c r="E422" s="102"/>
      <c r="F422" s="102"/>
      <c r="G422" s="103"/>
      <c r="H422" s="103"/>
      <c r="I422" s="103"/>
      <c r="J422" s="103"/>
      <c r="K422" s="103"/>
      <c r="L422" s="103"/>
      <c r="M422" s="103"/>
      <c r="N422" s="103"/>
      <c r="O422" s="103"/>
      <c r="P422" s="103"/>
      <c r="Q422" s="103"/>
      <c r="R422" s="103"/>
      <c r="S422" s="103"/>
      <c r="T422" s="103"/>
      <c r="U422" s="103"/>
    </row>
    <row r="423" spans="1:21" x14ac:dyDescent="0.55000000000000004">
      <c r="A423" s="102"/>
      <c r="B423" s="102"/>
      <c r="C423" s="102"/>
      <c r="D423" s="102"/>
      <c r="E423" s="102"/>
      <c r="F423" s="102"/>
      <c r="G423" s="103"/>
      <c r="H423" s="103"/>
      <c r="I423" s="103"/>
      <c r="J423" s="103"/>
      <c r="K423" s="103"/>
      <c r="L423" s="103"/>
      <c r="M423" s="103"/>
      <c r="N423" s="103"/>
      <c r="O423" s="103"/>
      <c r="P423" s="103"/>
      <c r="Q423" s="103"/>
      <c r="R423" s="103"/>
      <c r="S423" s="103"/>
      <c r="T423" s="103"/>
      <c r="U423" s="103"/>
    </row>
    <row r="424" spans="1:21" x14ac:dyDescent="0.55000000000000004">
      <c r="A424" s="102"/>
      <c r="B424" s="102"/>
      <c r="C424" s="102"/>
      <c r="D424" s="102"/>
      <c r="E424" s="102"/>
      <c r="F424" s="102"/>
      <c r="G424" s="103"/>
      <c r="H424" s="103"/>
      <c r="I424" s="103"/>
      <c r="J424" s="103"/>
      <c r="K424" s="103"/>
      <c r="L424" s="103"/>
      <c r="M424" s="103"/>
      <c r="N424" s="103"/>
      <c r="O424" s="103"/>
      <c r="P424" s="103"/>
      <c r="Q424" s="103"/>
      <c r="R424" s="103"/>
      <c r="S424" s="103"/>
      <c r="T424" s="103"/>
      <c r="U424" s="103"/>
    </row>
    <row r="425" spans="1:21" x14ac:dyDescent="0.55000000000000004">
      <c r="A425" s="102"/>
      <c r="B425" s="102"/>
      <c r="C425" s="102"/>
      <c r="D425" s="102"/>
      <c r="E425" s="102"/>
      <c r="F425" s="102"/>
      <c r="G425" s="103"/>
      <c r="H425" s="103"/>
      <c r="I425" s="103"/>
      <c r="J425" s="103"/>
      <c r="K425" s="103"/>
      <c r="L425" s="103"/>
      <c r="M425" s="103"/>
      <c r="N425" s="103"/>
      <c r="O425" s="103"/>
      <c r="P425" s="103"/>
      <c r="Q425" s="103"/>
      <c r="R425" s="103"/>
      <c r="S425" s="103"/>
      <c r="T425" s="103"/>
      <c r="U425" s="103"/>
    </row>
    <row r="426" spans="1:21" x14ac:dyDescent="0.55000000000000004">
      <c r="A426" s="102"/>
      <c r="B426" s="102"/>
      <c r="C426" s="102"/>
      <c r="D426" s="102"/>
      <c r="E426" s="102"/>
      <c r="F426" s="102"/>
      <c r="G426" s="103"/>
      <c r="H426" s="103"/>
      <c r="I426" s="103"/>
      <c r="J426" s="103"/>
      <c r="K426" s="103"/>
      <c r="L426" s="103"/>
      <c r="M426" s="103"/>
      <c r="N426" s="103"/>
      <c r="O426" s="103"/>
      <c r="P426" s="103"/>
      <c r="Q426" s="103"/>
      <c r="R426" s="103"/>
      <c r="S426" s="103"/>
      <c r="T426" s="103"/>
      <c r="U426" s="103"/>
    </row>
    <row r="427" spans="1:21" x14ac:dyDescent="0.55000000000000004">
      <c r="A427" s="102"/>
      <c r="B427" s="102"/>
      <c r="C427" s="102"/>
      <c r="D427" s="102"/>
      <c r="E427" s="102"/>
      <c r="F427" s="102"/>
      <c r="G427" s="103"/>
      <c r="H427" s="103"/>
      <c r="I427" s="103"/>
      <c r="J427" s="103"/>
      <c r="K427" s="103"/>
      <c r="L427" s="103"/>
      <c r="M427" s="103"/>
      <c r="N427" s="103"/>
      <c r="O427" s="103"/>
      <c r="P427" s="103"/>
      <c r="Q427" s="103"/>
      <c r="R427" s="103"/>
      <c r="S427" s="103"/>
      <c r="T427" s="103"/>
      <c r="U427" s="103"/>
    </row>
    <row r="428" spans="1:21" x14ac:dyDescent="0.55000000000000004">
      <c r="A428" s="102"/>
      <c r="B428" s="102"/>
      <c r="C428" s="102"/>
      <c r="D428" s="102"/>
      <c r="E428" s="102"/>
      <c r="F428" s="102"/>
      <c r="G428" s="103"/>
      <c r="H428" s="103"/>
      <c r="I428" s="103"/>
      <c r="J428" s="103"/>
      <c r="K428" s="103"/>
      <c r="L428" s="103"/>
      <c r="M428" s="103"/>
      <c r="N428" s="103"/>
      <c r="O428" s="103"/>
      <c r="P428" s="103"/>
      <c r="Q428" s="103"/>
      <c r="R428" s="103"/>
      <c r="S428" s="103"/>
      <c r="T428" s="103"/>
      <c r="U428" s="103"/>
    </row>
    <row r="429" spans="1:21" x14ac:dyDescent="0.55000000000000004">
      <c r="A429" s="102"/>
      <c r="B429" s="102"/>
      <c r="C429" s="102"/>
      <c r="D429" s="102"/>
      <c r="E429" s="102"/>
      <c r="F429" s="102"/>
      <c r="G429" s="103"/>
      <c r="H429" s="103"/>
      <c r="I429" s="103"/>
      <c r="J429" s="103"/>
      <c r="K429" s="103"/>
      <c r="L429" s="103"/>
      <c r="M429" s="103"/>
      <c r="N429" s="103"/>
      <c r="O429" s="103"/>
      <c r="P429" s="103"/>
      <c r="Q429" s="103"/>
      <c r="R429" s="103"/>
      <c r="S429" s="103"/>
      <c r="T429" s="103"/>
      <c r="U429" s="103"/>
    </row>
    <row r="430" spans="1:21" x14ac:dyDescent="0.55000000000000004">
      <c r="A430" s="102"/>
      <c r="B430" s="102"/>
      <c r="C430" s="102"/>
      <c r="D430" s="102"/>
      <c r="E430" s="102"/>
      <c r="F430" s="102"/>
      <c r="G430" s="103"/>
      <c r="H430" s="103"/>
      <c r="I430" s="103"/>
      <c r="J430" s="103"/>
      <c r="K430" s="103"/>
      <c r="L430" s="103"/>
      <c r="M430" s="103"/>
      <c r="N430" s="103"/>
      <c r="O430" s="103"/>
      <c r="P430" s="103"/>
      <c r="Q430" s="103"/>
      <c r="R430" s="103"/>
      <c r="S430" s="103"/>
      <c r="T430" s="103"/>
      <c r="U430" s="103"/>
    </row>
    <row r="431" spans="1:21" x14ac:dyDescent="0.55000000000000004">
      <c r="A431" s="102"/>
      <c r="B431" s="102"/>
      <c r="C431" s="102"/>
      <c r="D431" s="102"/>
      <c r="E431" s="102"/>
      <c r="F431" s="102"/>
      <c r="G431" s="103"/>
      <c r="H431" s="103"/>
      <c r="I431" s="103"/>
      <c r="J431" s="103"/>
      <c r="K431" s="103"/>
      <c r="L431" s="103"/>
      <c r="M431" s="103"/>
      <c r="N431" s="103"/>
      <c r="O431" s="103"/>
      <c r="P431" s="103"/>
      <c r="Q431" s="103"/>
      <c r="R431" s="103"/>
      <c r="S431" s="103"/>
      <c r="T431" s="103"/>
      <c r="U431" s="103"/>
    </row>
    <row r="432" spans="1:21" x14ac:dyDescent="0.55000000000000004">
      <c r="A432" s="102"/>
      <c r="B432" s="102"/>
      <c r="C432" s="102"/>
      <c r="D432" s="102"/>
      <c r="E432" s="102"/>
      <c r="F432" s="102"/>
      <c r="G432" s="103"/>
      <c r="H432" s="103"/>
      <c r="I432" s="103"/>
      <c r="J432" s="103"/>
      <c r="K432" s="103"/>
      <c r="L432" s="103"/>
      <c r="M432" s="103"/>
      <c r="N432" s="103"/>
      <c r="O432" s="103"/>
      <c r="P432" s="103"/>
      <c r="Q432" s="103"/>
      <c r="R432" s="103"/>
      <c r="S432" s="103"/>
      <c r="T432" s="103"/>
      <c r="U432" s="103"/>
    </row>
    <row r="433" spans="1:21" x14ac:dyDescent="0.55000000000000004">
      <c r="A433" s="102"/>
      <c r="B433" s="102"/>
      <c r="C433" s="102"/>
      <c r="D433" s="102"/>
      <c r="E433" s="102"/>
      <c r="F433" s="102"/>
      <c r="G433" s="103"/>
      <c r="H433" s="103"/>
      <c r="I433" s="103"/>
      <c r="J433" s="103"/>
      <c r="K433" s="103"/>
      <c r="L433" s="103"/>
      <c r="M433" s="103"/>
      <c r="N433" s="103"/>
      <c r="O433" s="103"/>
      <c r="P433" s="103"/>
      <c r="Q433" s="103"/>
      <c r="R433" s="103"/>
      <c r="S433" s="103"/>
      <c r="T433" s="103"/>
      <c r="U433" s="103"/>
    </row>
    <row r="434" spans="1:21" x14ac:dyDescent="0.55000000000000004">
      <c r="A434" s="102"/>
      <c r="B434" s="102"/>
      <c r="C434" s="102"/>
      <c r="D434" s="102"/>
      <c r="E434" s="102"/>
      <c r="F434" s="102"/>
      <c r="G434" s="103"/>
      <c r="H434" s="103"/>
      <c r="I434" s="103"/>
      <c r="J434" s="103"/>
      <c r="K434" s="103"/>
      <c r="L434" s="103"/>
      <c r="M434" s="103"/>
      <c r="N434" s="103"/>
      <c r="O434" s="103"/>
      <c r="P434" s="103"/>
      <c r="Q434" s="103"/>
      <c r="R434" s="103"/>
      <c r="S434" s="103"/>
      <c r="T434" s="103"/>
      <c r="U434" s="103"/>
    </row>
    <row r="435" spans="1:21" x14ac:dyDescent="0.55000000000000004">
      <c r="A435" s="102"/>
      <c r="B435" s="102"/>
      <c r="C435" s="102"/>
      <c r="D435" s="102"/>
      <c r="E435" s="102"/>
      <c r="F435" s="102"/>
      <c r="G435" s="103"/>
      <c r="H435" s="103"/>
      <c r="I435" s="103"/>
      <c r="J435" s="103"/>
      <c r="K435" s="103"/>
      <c r="L435" s="103"/>
      <c r="M435" s="103"/>
      <c r="N435" s="103"/>
      <c r="O435" s="103"/>
      <c r="P435" s="103"/>
      <c r="Q435" s="103"/>
      <c r="R435" s="103"/>
      <c r="S435" s="103"/>
      <c r="T435" s="103"/>
      <c r="U435" s="103"/>
    </row>
    <row r="436" spans="1:21" x14ac:dyDescent="0.55000000000000004">
      <c r="A436" s="102"/>
      <c r="B436" s="102"/>
      <c r="C436" s="102"/>
      <c r="D436" s="102"/>
      <c r="E436" s="102"/>
      <c r="F436" s="102"/>
      <c r="G436" s="103"/>
      <c r="H436" s="103"/>
      <c r="I436" s="103"/>
      <c r="J436" s="103"/>
      <c r="K436" s="103"/>
      <c r="L436" s="103"/>
      <c r="M436" s="103"/>
      <c r="N436" s="103"/>
      <c r="O436" s="103"/>
      <c r="P436" s="103"/>
      <c r="Q436" s="103"/>
      <c r="R436" s="103"/>
      <c r="S436" s="103"/>
      <c r="T436" s="103"/>
      <c r="U436" s="103"/>
    </row>
    <row r="437" spans="1:21" x14ac:dyDescent="0.55000000000000004">
      <c r="A437" s="102"/>
      <c r="B437" s="102"/>
      <c r="C437" s="102"/>
      <c r="D437" s="102"/>
      <c r="E437" s="102"/>
      <c r="F437" s="102"/>
      <c r="G437" s="103"/>
      <c r="H437" s="103"/>
      <c r="I437" s="103"/>
      <c r="J437" s="103"/>
      <c r="K437" s="103"/>
      <c r="L437" s="103"/>
      <c r="M437" s="103"/>
      <c r="N437" s="103"/>
      <c r="O437" s="103"/>
      <c r="P437" s="103"/>
      <c r="Q437" s="103"/>
      <c r="R437" s="103"/>
      <c r="S437" s="103"/>
      <c r="T437" s="103"/>
      <c r="U437" s="103"/>
    </row>
    <row r="438" spans="1:21" x14ac:dyDescent="0.55000000000000004">
      <c r="A438" s="102"/>
      <c r="B438" s="102"/>
      <c r="C438" s="102"/>
      <c r="D438" s="102"/>
      <c r="E438" s="102"/>
      <c r="F438" s="102"/>
      <c r="G438" s="103"/>
      <c r="H438" s="103"/>
      <c r="I438" s="103"/>
      <c r="J438" s="103"/>
      <c r="K438" s="103"/>
      <c r="L438" s="103"/>
      <c r="M438" s="103"/>
      <c r="N438" s="103"/>
      <c r="O438" s="103"/>
      <c r="P438" s="103"/>
      <c r="Q438" s="103"/>
      <c r="R438" s="103"/>
      <c r="S438" s="103"/>
      <c r="T438" s="103"/>
      <c r="U438" s="103"/>
    </row>
    <row r="439" spans="1:21" x14ac:dyDescent="0.55000000000000004">
      <c r="A439" s="102"/>
      <c r="B439" s="102"/>
      <c r="C439" s="102"/>
      <c r="D439" s="102"/>
      <c r="E439" s="102"/>
      <c r="F439" s="102"/>
      <c r="G439" s="103"/>
      <c r="H439" s="103"/>
      <c r="I439" s="103"/>
      <c r="J439" s="103"/>
      <c r="K439" s="103"/>
      <c r="L439" s="103"/>
      <c r="M439" s="103"/>
      <c r="N439" s="103"/>
      <c r="O439" s="103"/>
      <c r="P439" s="103"/>
      <c r="Q439" s="103"/>
      <c r="R439" s="103"/>
      <c r="S439" s="103"/>
      <c r="T439" s="103"/>
      <c r="U439" s="103"/>
    </row>
    <row r="440" spans="1:21" x14ac:dyDescent="0.55000000000000004">
      <c r="A440" s="102"/>
      <c r="B440" s="102"/>
      <c r="C440" s="102"/>
      <c r="D440" s="102"/>
      <c r="E440" s="102"/>
      <c r="F440" s="102"/>
      <c r="G440" s="103"/>
      <c r="H440" s="103"/>
      <c r="I440" s="103"/>
      <c r="J440" s="103"/>
      <c r="K440" s="103"/>
      <c r="L440" s="103"/>
      <c r="M440" s="103"/>
      <c r="N440" s="103"/>
      <c r="O440" s="103"/>
      <c r="P440" s="103"/>
      <c r="Q440" s="103"/>
      <c r="R440" s="103"/>
      <c r="S440" s="103"/>
      <c r="T440" s="103"/>
      <c r="U440" s="103"/>
    </row>
    <row r="441" spans="1:21" x14ac:dyDescent="0.55000000000000004">
      <c r="A441" s="102"/>
      <c r="B441" s="102"/>
      <c r="C441" s="102"/>
      <c r="D441" s="102"/>
      <c r="E441" s="102"/>
      <c r="F441" s="102"/>
      <c r="G441" s="103"/>
      <c r="H441" s="103"/>
      <c r="I441" s="103"/>
      <c r="J441" s="103"/>
      <c r="K441" s="103"/>
      <c r="L441" s="103"/>
      <c r="M441" s="103"/>
      <c r="N441" s="103"/>
      <c r="O441" s="103"/>
      <c r="P441" s="103"/>
      <c r="Q441" s="103"/>
      <c r="R441" s="103"/>
      <c r="S441" s="103"/>
      <c r="T441" s="103"/>
      <c r="U441" s="103"/>
    </row>
    <row r="442" spans="1:21" x14ac:dyDescent="0.55000000000000004">
      <c r="A442" s="102"/>
      <c r="B442" s="102"/>
      <c r="C442" s="102"/>
      <c r="D442" s="102"/>
      <c r="E442" s="102"/>
      <c r="F442" s="102"/>
      <c r="G442" s="103"/>
      <c r="H442" s="103"/>
      <c r="I442" s="103"/>
      <c r="J442" s="103"/>
      <c r="K442" s="103"/>
      <c r="L442" s="103"/>
      <c r="M442" s="103"/>
      <c r="N442" s="103"/>
      <c r="O442" s="103"/>
      <c r="P442" s="103"/>
      <c r="Q442" s="103"/>
      <c r="R442" s="103"/>
      <c r="S442" s="103"/>
      <c r="T442" s="103"/>
      <c r="U442" s="103"/>
    </row>
    <row r="443" spans="1:21" x14ac:dyDescent="0.55000000000000004">
      <c r="A443" s="102"/>
      <c r="B443" s="102"/>
      <c r="C443" s="102"/>
      <c r="D443" s="102"/>
      <c r="E443" s="102"/>
      <c r="F443" s="102"/>
      <c r="G443" s="103"/>
      <c r="H443" s="103"/>
      <c r="I443" s="103"/>
      <c r="J443" s="103"/>
      <c r="K443" s="103"/>
      <c r="L443" s="103"/>
      <c r="M443" s="103"/>
      <c r="N443" s="103"/>
      <c r="O443" s="103"/>
      <c r="P443" s="103"/>
      <c r="Q443" s="103"/>
      <c r="R443" s="103"/>
      <c r="S443" s="103"/>
      <c r="T443" s="103"/>
      <c r="U443" s="103"/>
    </row>
    <row r="444" spans="1:21" x14ac:dyDescent="0.55000000000000004">
      <c r="A444" s="102"/>
      <c r="B444" s="102"/>
      <c r="C444" s="102"/>
      <c r="D444" s="102"/>
      <c r="E444" s="102"/>
      <c r="F444" s="102"/>
      <c r="G444" s="103"/>
      <c r="H444" s="103"/>
      <c r="I444" s="103"/>
      <c r="J444" s="103"/>
      <c r="K444" s="103"/>
      <c r="L444" s="103"/>
      <c r="M444" s="103"/>
      <c r="N444" s="103"/>
      <c r="O444" s="103"/>
      <c r="P444" s="103"/>
      <c r="Q444" s="103"/>
      <c r="R444" s="103"/>
      <c r="S444" s="103"/>
      <c r="T444" s="103"/>
      <c r="U444" s="103"/>
    </row>
    <row r="445" spans="1:21" x14ac:dyDescent="0.55000000000000004">
      <c r="A445" s="102"/>
      <c r="B445" s="102"/>
      <c r="C445" s="102"/>
      <c r="D445" s="102"/>
      <c r="E445" s="102"/>
      <c r="F445" s="102"/>
      <c r="G445" s="103"/>
      <c r="H445" s="103"/>
      <c r="I445" s="103"/>
      <c r="J445" s="103"/>
      <c r="K445" s="103"/>
      <c r="L445" s="103"/>
      <c r="M445" s="103"/>
      <c r="N445" s="103"/>
      <c r="O445" s="103"/>
      <c r="P445" s="103"/>
      <c r="Q445" s="103"/>
      <c r="R445" s="103"/>
      <c r="S445" s="103"/>
      <c r="T445" s="103"/>
      <c r="U445" s="103"/>
    </row>
    <row r="446" spans="1:21" x14ac:dyDescent="0.55000000000000004">
      <c r="A446" s="102"/>
      <c r="B446" s="102"/>
      <c r="C446" s="102"/>
      <c r="D446" s="102"/>
      <c r="E446" s="102"/>
      <c r="F446" s="102"/>
      <c r="G446" s="103"/>
      <c r="H446" s="103"/>
      <c r="I446" s="103"/>
      <c r="J446" s="103"/>
      <c r="K446" s="103"/>
      <c r="L446" s="103"/>
      <c r="M446" s="103"/>
      <c r="N446" s="103"/>
      <c r="O446" s="103"/>
      <c r="P446" s="103"/>
      <c r="Q446" s="103"/>
      <c r="R446" s="103"/>
      <c r="S446" s="103"/>
      <c r="T446" s="103"/>
      <c r="U446" s="103"/>
    </row>
    <row r="447" spans="1:21" x14ac:dyDescent="0.55000000000000004">
      <c r="A447" s="102"/>
      <c r="B447" s="102"/>
      <c r="C447" s="102"/>
      <c r="D447" s="102"/>
      <c r="E447" s="102"/>
      <c r="F447" s="102"/>
      <c r="G447" s="103"/>
      <c r="H447" s="103"/>
      <c r="I447" s="103"/>
      <c r="J447" s="103"/>
      <c r="K447" s="103"/>
      <c r="L447" s="103"/>
      <c r="M447" s="103"/>
      <c r="N447" s="103"/>
      <c r="O447" s="103"/>
      <c r="P447" s="103"/>
      <c r="Q447" s="103"/>
      <c r="R447" s="103"/>
      <c r="S447" s="103"/>
      <c r="T447" s="103"/>
      <c r="U447" s="103"/>
    </row>
    <row r="448" spans="1:21" x14ac:dyDescent="0.55000000000000004">
      <c r="A448" s="102"/>
      <c r="B448" s="102"/>
      <c r="C448" s="102"/>
      <c r="D448" s="102"/>
      <c r="E448" s="102"/>
      <c r="F448" s="102"/>
      <c r="G448" s="103"/>
      <c r="H448" s="103"/>
      <c r="I448" s="103"/>
      <c r="J448" s="103"/>
      <c r="K448" s="103"/>
      <c r="L448" s="103"/>
      <c r="M448" s="103"/>
      <c r="N448" s="103"/>
      <c r="O448" s="103"/>
      <c r="P448" s="103"/>
      <c r="Q448" s="103"/>
      <c r="R448" s="103"/>
      <c r="S448" s="103"/>
      <c r="T448" s="103"/>
      <c r="U448" s="103"/>
    </row>
    <row r="449" spans="1:21" x14ac:dyDescent="0.55000000000000004">
      <c r="A449" s="102"/>
      <c r="B449" s="102"/>
      <c r="C449" s="102"/>
      <c r="D449" s="102"/>
      <c r="E449" s="102"/>
      <c r="F449" s="102"/>
      <c r="G449" s="103"/>
      <c r="H449" s="103"/>
      <c r="I449" s="103"/>
      <c r="J449" s="103"/>
      <c r="K449" s="103"/>
      <c r="L449" s="103"/>
      <c r="M449" s="103"/>
      <c r="N449" s="103"/>
      <c r="O449" s="103"/>
      <c r="P449" s="103"/>
      <c r="Q449" s="103"/>
      <c r="R449" s="103"/>
      <c r="S449" s="103"/>
      <c r="T449" s="103"/>
      <c r="U449" s="103"/>
    </row>
    <row r="450" spans="1:21" x14ac:dyDescent="0.55000000000000004">
      <c r="A450" s="102"/>
      <c r="B450" s="102"/>
      <c r="C450" s="102"/>
      <c r="D450" s="102"/>
      <c r="E450" s="102"/>
      <c r="F450" s="102"/>
      <c r="G450" s="103"/>
      <c r="H450" s="103"/>
      <c r="I450" s="103"/>
      <c r="J450" s="103"/>
      <c r="K450" s="103"/>
      <c r="L450" s="103"/>
      <c r="M450" s="103"/>
      <c r="N450" s="103"/>
      <c r="O450" s="103"/>
      <c r="P450" s="103"/>
      <c r="Q450" s="103"/>
      <c r="R450" s="103"/>
      <c r="S450" s="103"/>
      <c r="T450" s="103"/>
      <c r="U450" s="103"/>
    </row>
    <row r="451" spans="1:21" x14ac:dyDescent="0.55000000000000004">
      <c r="A451" s="102"/>
      <c r="B451" s="102"/>
      <c r="C451" s="102"/>
      <c r="D451" s="102"/>
      <c r="E451" s="102"/>
      <c r="F451" s="102"/>
      <c r="G451" s="103"/>
      <c r="H451" s="103"/>
      <c r="I451" s="103"/>
      <c r="J451" s="103"/>
      <c r="K451" s="103"/>
      <c r="L451" s="103"/>
      <c r="M451" s="103"/>
      <c r="N451" s="103"/>
      <c r="O451" s="103"/>
      <c r="P451" s="103"/>
      <c r="Q451" s="103"/>
      <c r="R451" s="103"/>
      <c r="S451" s="103"/>
      <c r="T451" s="103"/>
      <c r="U451" s="103"/>
    </row>
    <row r="452" spans="1:21" x14ac:dyDescent="0.55000000000000004">
      <c r="A452" s="102"/>
      <c r="B452" s="102"/>
      <c r="C452" s="102"/>
      <c r="D452" s="102"/>
      <c r="E452" s="102"/>
      <c r="F452" s="102"/>
      <c r="G452" s="103"/>
      <c r="H452" s="103"/>
      <c r="I452" s="103"/>
      <c r="J452" s="103"/>
      <c r="K452" s="103"/>
      <c r="L452" s="103"/>
      <c r="M452" s="103"/>
      <c r="N452" s="103"/>
      <c r="O452" s="103"/>
      <c r="P452" s="103"/>
      <c r="Q452" s="103"/>
      <c r="R452" s="103"/>
      <c r="S452" s="103"/>
      <c r="T452" s="103"/>
      <c r="U452" s="103"/>
    </row>
    <row r="453" spans="1:21" x14ac:dyDescent="0.55000000000000004">
      <c r="A453" s="102"/>
      <c r="B453" s="102"/>
      <c r="C453" s="102"/>
      <c r="D453" s="102"/>
      <c r="E453" s="102"/>
      <c r="F453" s="102"/>
      <c r="G453" s="103"/>
      <c r="H453" s="103"/>
      <c r="I453" s="103"/>
      <c r="J453" s="103"/>
      <c r="K453" s="103"/>
      <c r="L453" s="103"/>
      <c r="M453" s="103"/>
      <c r="N453" s="103"/>
      <c r="O453" s="103"/>
      <c r="P453" s="103"/>
      <c r="Q453" s="103"/>
      <c r="R453" s="103"/>
      <c r="S453" s="103"/>
      <c r="T453" s="103"/>
      <c r="U453" s="103"/>
    </row>
    <row r="454" spans="1:21" x14ac:dyDescent="0.55000000000000004">
      <c r="A454" s="102"/>
      <c r="B454" s="102"/>
      <c r="C454" s="102"/>
      <c r="D454" s="102"/>
      <c r="E454" s="102"/>
      <c r="F454" s="102"/>
      <c r="G454" s="103"/>
      <c r="H454" s="103"/>
      <c r="I454" s="103"/>
      <c r="J454" s="103"/>
      <c r="K454" s="103"/>
      <c r="L454" s="103"/>
      <c r="M454" s="103"/>
      <c r="N454" s="103"/>
      <c r="O454" s="103"/>
      <c r="P454" s="103"/>
      <c r="Q454" s="103"/>
      <c r="R454" s="103"/>
      <c r="S454" s="103"/>
      <c r="T454" s="103"/>
      <c r="U454" s="103"/>
    </row>
    <row r="455" spans="1:21" x14ac:dyDescent="0.55000000000000004">
      <c r="A455" s="102"/>
      <c r="B455" s="102"/>
      <c r="C455" s="102"/>
      <c r="D455" s="102"/>
      <c r="E455" s="102"/>
      <c r="F455" s="102"/>
      <c r="G455" s="103"/>
      <c r="H455" s="103"/>
      <c r="I455" s="103"/>
      <c r="J455" s="103"/>
      <c r="K455" s="103"/>
      <c r="L455" s="103"/>
      <c r="M455" s="103"/>
      <c r="N455" s="103"/>
      <c r="O455" s="103"/>
      <c r="P455" s="103"/>
      <c r="Q455" s="103"/>
      <c r="R455" s="103"/>
      <c r="S455" s="103"/>
      <c r="T455" s="103"/>
      <c r="U455" s="103"/>
    </row>
    <row r="456" spans="1:21" x14ac:dyDescent="0.55000000000000004">
      <c r="A456" s="102"/>
      <c r="B456" s="102"/>
      <c r="C456" s="102"/>
      <c r="D456" s="102"/>
      <c r="E456" s="102"/>
      <c r="F456" s="102"/>
      <c r="G456" s="103"/>
      <c r="H456" s="103"/>
      <c r="I456" s="103"/>
      <c r="J456" s="103"/>
      <c r="K456" s="103"/>
      <c r="L456" s="103"/>
      <c r="M456" s="103"/>
      <c r="N456" s="103"/>
      <c r="O456" s="103"/>
      <c r="P456" s="103"/>
      <c r="Q456" s="103"/>
      <c r="R456" s="103"/>
      <c r="S456" s="103"/>
      <c r="T456" s="103"/>
      <c r="U456" s="103"/>
    </row>
    <row r="457" spans="1:21" x14ac:dyDescent="0.55000000000000004">
      <c r="A457" s="102"/>
      <c r="B457" s="102"/>
      <c r="C457" s="102"/>
      <c r="D457" s="102"/>
      <c r="E457" s="102"/>
      <c r="F457" s="102"/>
      <c r="G457" s="103"/>
      <c r="H457" s="103"/>
      <c r="I457" s="103"/>
      <c r="J457" s="103"/>
      <c r="K457" s="103"/>
      <c r="L457" s="103"/>
      <c r="M457" s="103"/>
      <c r="N457" s="103"/>
      <c r="O457" s="103"/>
      <c r="P457" s="103"/>
      <c r="Q457" s="103"/>
      <c r="R457" s="103"/>
      <c r="S457" s="103"/>
      <c r="T457" s="103"/>
      <c r="U457" s="103"/>
    </row>
    <row r="458" spans="1:21" x14ac:dyDescent="0.55000000000000004">
      <c r="A458" s="102"/>
      <c r="B458" s="102"/>
      <c r="C458" s="102"/>
      <c r="D458" s="102"/>
      <c r="E458" s="102"/>
      <c r="F458" s="102"/>
      <c r="G458" s="103"/>
      <c r="H458" s="103"/>
      <c r="I458" s="103"/>
      <c r="J458" s="103"/>
      <c r="K458" s="103"/>
      <c r="L458" s="103"/>
      <c r="M458" s="103"/>
      <c r="N458" s="103"/>
      <c r="O458" s="103"/>
      <c r="P458" s="103"/>
      <c r="Q458" s="103"/>
      <c r="R458" s="103"/>
      <c r="S458" s="103"/>
      <c r="T458" s="103"/>
      <c r="U458" s="103"/>
    </row>
    <row r="459" spans="1:21" x14ac:dyDescent="0.55000000000000004">
      <c r="A459" s="102"/>
      <c r="B459" s="102"/>
      <c r="C459" s="102"/>
      <c r="D459" s="102"/>
      <c r="E459" s="102"/>
      <c r="F459" s="102"/>
      <c r="G459" s="103"/>
      <c r="H459" s="103"/>
      <c r="I459" s="103"/>
      <c r="J459" s="103"/>
      <c r="K459" s="103"/>
      <c r="L459" s="103"/>
      <c r="M459" s="103"/>
      <c r="N459" s="103"/>
      <c r="O459" s="103"/>
      <c r="P459" s="103"/>
      <c r="Q459" s="103"/>
      <c r="R459" s="103"/>
      <c r="S459" s="103"/>
      <c r="T459" s="103"/>
      <c r="U459" s="103"/>
    </row>
    <row r="460" spans="1:21" x14ac:dyDescent="0.55000000000000004">
      <c r="A460" s="102"/>
      <c r="B460" s="102"/>
      <c r="C460" s="102"/>
      <c r="D460" s="102"/>
      <c r="E460" s="102"/>
      <c r="F460" s="102"/>
      <c r="G460" s="103"/>
      <c r="H460" s="103"/>
      <c r="I460" s="103"/>
      <c r="J460" s="103"/>
      <c r="K460" s="103"/>
      <c r="L460" s="103"/>
      <c r="M460" s="103"/>
      <c r="N460" s="103"/>
      <c r="O460" s="103"/>
      <c r="P460" s="103"/>
      <c r="Q460" s="103"/>
      <c r="R460" s="103"/>
      <c r="S460" s="103"/>
      <c r="T460" s="103"/>
      <c r="U460" s="103"/>
    </row>
    <row r="461" spans="1:21" x14ac:dyDescent="0.55000000000000004">
      <c r="A461" s="102"/>
      <c r="B461" s="102"/>
      <c r="C461" s="102"/>
      <c r="D461" s="102"/>
      <c r="E461" s="102"/>
      <c r="F461" s="102"/>
      <c r="G461" s="103"/>
      <c r="H461" s="103"/>
      <c r="I461" s="103"/>
      <c r="J461" s="103"/>
      <c r="K461" s="103"/>
      <c r="L461" s="103"/>
      <c r="M461" s="103"/>
      <c r="N461" s="103"/>
      <c r="O461" s="103"/>
      <c r="P461" s="103"/>
      <c r="Q461" s="103"/>
      <c r="R461" s="103"/>
      <c r="S461" s="103"/>
      <c r="T461" s="103"/>
      <c r="U461" s="103"/>
    </row>
    <row r="462" spans="1:21" x14ac:dyDescent="0.55000000000000004">
      <c r="A462" s="102"/>
      <c r="B462" s="102"/>
      <c r="C462" s="102"/>
      <c r="D462" s="102"/>
      <c r="E462" s="102"/>
      <c r="F462" s="102"/>
      <c r="G462" s="103"/>
      <c r="H462" s="103"/>
      <c r="I462" s="103"/>
      <c r="J462" s="103"/>
      <c r="K462" s="103"/>
      <c r="L462" s="103"/>
      <c r="M462" s="103"/>
      <c r="N462" s="103"/>
      <c r="O462" s="103"/>
      <c r="P462" s="103"/>
      <c r="Q462" s="103"/>
      <c r="R462" s="103"/>
      <c r="S462" s="103"/>
      <c r="T462" s="103"/>
      <c r="U462" s="103"/>
    </row>
    <row r="463" spans="1:21" x14ac:dyDescent="0.55000000000000004">
      <c r="A463" s="102"/>
      <c r="B463" s="102"/>
      <c r="C463" s="102"/>
      <c r="D463" s="102"/>
      <c r="E463" s="102"/>
      <c r="F463" s="102"/>
      <c r="G463" s="103"/>
      <c r="H463" s="103"/>
      <c r="I463" s="103"/>
      <c r="J463" s="103"/>
      <c r="K463" s="103"/>
      <c r="L463" s="103"/>
      <c r="M463" s="103"/>
      <c r="N463" s="103"/>
      <c r="O463" s="103"/>
      <c r="P463" s="103"/>
      <c r="Q463" s="103"/>
      <c r="R463" s="103"/>
      <c r="S463" s="103"/>
      <c r="T463" s="103"/>
      <c r="U463" s="103"/>
    </row>
    <row r="464" spans="1:21" x14ac:dyDescent="0.55000000000000004">
      <c r="A464" s="102"/>
      <c r="B464" s="102"/>
      <c r="C464" s="102"/>
      <c r="D464" s="102"/>
      <c r="E464" s="102"/>
      <c r="F464" s="102"/>
      <c r="G464" s="103"/>
      <c r="H464" s="103"/>
      <c r="I464" s="103"/>
      <c r="J464" s="103"/>
      <c r="K464" s="103"/>
      <c r="L464" s="103"/>
      <c r="M464" s="103"/>
      <c r="N464" s="103"/>
      <c r="O464" s="103"/>
      <c r="P464" s="103"/>
      <c r="Q464" s="103"/>
      <c r="R464" s="103"/>
      <c r="S464" s="103"/>
      <c r="T464" s="103"/>
      <c r="U464" s="103"/>
    </row>
    <row r="465" spans="1:21" x14ac:dyDescent="0.55000000000000004">
      <c r="A465" s="102"/>
      <c r="B465" s="102"/>
      <c r="C465" s="102"/>
      <c r="D465" s="102"/>
      <c r="E465" s="102"/>
      <c r="F465" s="102"/>
      <c r="G465" s="103"/>
      <c r="H465" s="103"/>
      <c r="I465" s="103"/>
      <c r="J465" s="103"/>
      <c r="K465" s="103"/>
      <c r="L465" s="103"/>
      <c r="M465" s="103"/>
      <c r="N465" s="103"/>
      <c r="O465" s="103"/>
      <c r="P465" s="103"/>
      <c r="Q465" s="103"/>
      <c r="R465" s="103"/>
      <c r="S465" s="103"/>
      <c r="T465" s="103"/>
      <c r="U465" s="103"/>
    </row>
    <row r="466" spans="1:21" x14ac:dyDescent="0.55000000000000004">
      <c r="A466" s="102"/>
      <c r="B466" s="102"/>
      <c r="C466" s="102"/>
      <c r="D466" s="102"/>
      <c r="E466" s="102"/>
      <c r="F466" s="102"/>
      <c r="G466" s="103"/>
      <c r="H466" s="103"/>
      <c r="I466" s="103"/>
      <c r="J466" s="103"/>
      <c r="K466" s="103"/>
      <c r="L466" s="103"/>
      <c r="M466" s="103"/>
      <c r="N466" s="103"/>
      <c r="O466" s="103"/>
      <c r="P466" s="103"/>
      <c r="Q466" s="103"/>
      <c r="R466" s="103"/>
      <c r="S466" s="103"/>
      <c r="T466" s="103"/>
      <c r="U466" s="103"/>
    </row>
    <row r="467" spans="1:21" x14ac:dyDescent="0.55000000000000004">
      <c r="A467" s="102"/>
      <c r="B467" s="102"/>
      <c r="C467" s="102"/>
      <c r="D467" s="102"/>
      <c r="E467" s="102"/>
      <c r="F467" s="102"/>
      <c r="G467" s="103"/>
      <c r="H467" s="103"/>
      <c r="I467" s="103"/>
      <c r="J467" s="103"/>
      <c r="K467" s="103"/>
      <c r="L467" s="103"/>
      <c r="M467" s="103"/>
      <c r="N467" s="103"/>
      <c r="O467" s="103"/>
      <c r="P467" s="103"/>
      <c r="Q467" s="103"/>
      <c r="R467" s="103"/>
      <c r="S467" s="103"/>
      <c r="T467" s="103"/>
      <c r="U467" s="103"/>
    </row>
    <row r="468" spans="1:21" x14ac:dyDescent="0.55000000000000004">
      <c r="A468" s="102"/>
      <c r="B468" s="102"/>
      <c r="C468" s="102"/>
      <c r="D468" s="102"/>
      <c r="E468" s="102"/>
      <c r="F468" s="102"/>
      <c r="G468" s="103"/>
      <c r="H468" s="103"/>
      <c r="I468" s="103"/>
      <c r="J468" s="103"/>
      <c r="K468" s="103"/>
      <c r="L468" s="103"/>
      <c r="M468" s="103"/>
      <c r="N468" s="103"/>
      <c r="O468" s="103"/>
      <c r="P468" s="103"/>
      <c r="Q468" s="103"/>
      <c r="R468" s="103"/>
      <c r="S468" s="103"/>
      <c r="T468" s="103"/>
      <c r="U468" s="103"/>
    </row>
    <row r="469" spans="1:21" x14ac:dyDescent="0.55000000000000004">
      <c r="A469" s="102"/>
      <c r="B469" s="102"/>
      <c r="C469" s="102"/>
      <c r="D469" s="102"/>
      <c r="E469" s="102"/>
      <c r="F469" s="102"/>
      <c r="G469" s="103"/>
      <c r="H469" s="103"/>
      <c r="I469" s="103"/>
      <c r="J469" s="103"/>
      <c r="K469" s="103"/>
      <c r="L469" s="103"/>
      <c r="M469" s="103"/>
      <c r="N469" s="103"/>
      <c r="O469" s="103"/>
      <c r="P469" s="103"/>
      <c r="Q469" s="103"/>
      <c r="R469" s="103"/>
      <c r="S469" s="103"/>
      <c r="T469" s="103"/>
      <c r="U469" s="103"/>
    </row>
    <row r="470" spans="1:21" x14ac:dyDescent="0.55000000000000004">
      <c r="A470" s="102"/>
      <c r="B470" s="102"/>
      <c r="C470" s="102"/>
      <c r="D470" s="102"/>
      <c r="E470" s="102"/>
      <c r="F470" s="102"/>
      <c r="G470" s="103"/>
      <c r="H470" s="103"/>
      <c r="I470" s="103"/>
      <c r="J470" s="103"/>
      <c r="K470" s="103"/>
      <c r="L470" s="103"/>
      <c r="M470" s="103"/>
      <c r="N470" s="103"/>
      <c r="O470" s="103"/>
      <c r="P470" s="103"/>
      <c r="Q470" s="103"/>
      <c r="R470" s="103"/>
      <c r="S470" s="103"/>
      <c r="T470" s="103"/>
      <c r="U470" s="103"/>
    </row>
    <row r="471" spans="1:21" x14ac:dyDescent="0.55000000000000004">
      <c r="A471" s="102"/>
      <c r="B471" s="102"/>
      <c r="C471" s="102"/>
      <c r="D471" s="102"/>
      <c r="E471" s="102"/>
      <c r="F471" s="102"/>
      <c r="G471" s="103"/>
      <c r="H471" s="103"/>
      <c r="I471" s="103"/>
      <c r="J471" s="103"/>
      <c r="K471" s="103"/>
      <c r="L471" s="103"/>
      <c r="M471" s="103"/>
      <c r="N471" s="103"/>
      <c r="O471" s="103"/>
      <c r="P471" s="103"/>
      <c r="Q471" s="103"/>
      <c r="R471" s="103"/>
      <c r="S471" s="103"/>
      <c r="T471" s="103"/>
      <c r="U471" s="103"/>
    </row>
    <row r="472" spans="1:21" x14ac:dyDescent="0.55000000000000004">
      <c r="A472" s="102"/>
      <c r="B472" s="102"/>
      <c r="C472" s="102"/>
      <c r="D472" s="102"/>
      <c r="E472" s="102"/>
      <c r="F472" s="102"/>
      <c r="G472" s="103"/>
      <c r="H472" s="103"/>
      <c r="I472" s="103"/>
      <c r="J472" s="103"/>
      <c r="K472" s="103"/>
      <c r="L472" s="103"/>
      <c r="M472" s="103"/>
      <c r="N472" s="103"/>
      <c r="O472" s="103"/>
      <c r="P472" s="103"/>
      <c r="Q472" s="103"/>
      <c r="R472" s="103"/>
      <c r="S472" s="103"/>
      <c r="T472" s="103"/>
      <c r="U472" s="103"/>
    </row>
    <row r="473" spans="1:21" x14ac:dyDescent="0.55000000000000004">
      <c r="A473" s="102"/>
      <c r="B473" s="102"/>
      <c r="C473" s="102"/>
      <c r="D473" s="102"/>
      <c r="E473" s="102"/>
      <c r="F473" s="102"/>
      <c r="G473" s="103"/>
      <c r="H473" s="103"/>
      <c r="I473" s="103"/>
      <c r="J473" s="103"/>
      <c r="K473" s="103"/>
      <c r="L473" s="103"/>
      <c r="M473" s="103"/>
      <c r="N473" s="103"/>
      <c r="O473" s="103"/>
      <c r="P473" s="103"/>
      <c r="Q473" s="103"/>
      <c r="R473" s="103"/>
      <c r="S473" s="103"/>
      <c r="T473" s="103"/>
      <c r="U473" s="103"/>
    </row>
    <row r="474" spans="1:21" x14ac:dyDescent="0.55000000000000004">
      <c r="A474" s="102"/>
      <c r="B474" s="102"/>
      <c r="C474" s="102"/>
      <c r="D474" s="102"/>
      <c r="E474" s="102"/>
      <c r="F474" s="102"/>
      <c r="G474" s="103"/>
      <c r="H474" s="103"/>
      <c r="I474" s="103"/>
      <c r="J474" s="103"/>
      <c r="K474" s="103"/>
      <c r="L474" s="103"/>
      <c r="M474" s="103"/>
      <c r="N474" s="103"/>
      <c r="O474" s="103"/>
      <c r="P474" s="103"/>
      <c r="Q474" s="103"/>
      <c r="R474" s="103"/>
      <c r="S474" s="103"/>
      <c r="T474" s="103"/>
      <c r="U474" s="103"/>
    </row>
    <row r="475" spans="1:21" x14ac:dyDescent="0.55000000000000004">
      <c r="A475" s="102"/>
      <c r="B475" s="102"/>
      <c r="C475" s="102"/>
      <c r="D475" s="102"/>
      <c r="E475" s="102"/>
      <c r="F475" s="102"/>
      <c r="G475" s="103"/>
      <c r="H475" s="103"/>
      <c r="I475" s="103"/>
      <c r="J475" s="103"/>
      <c r="K475" s="103"/>
      <c r="L475" s="103"/>
      <c r="M475" s="103"/>
      <c r="N475" s="103"/>
      <c r="O475" s="103"/>
      <c r="P475" s="103"/>
      <c r="Q475" s="103"/>
      <c r="R475" s="103"/>
      <c r="S475" s="103"/>
      <c r="T475" s="103"/>
      <c r="U475" s="103"/>
    </row>
    <row r="476" spans="1:21" x14ac:dyDescent="0.55000000000000004">
      <c r="A476" s="102"/>
      <c r="B476" s="102"/>
      <c r="C476" s="102"/>
      <c r="D476" s="102"/>
      <c r="E476" s="102"/>
      <c r="F476" s="102"/>
      <c r="G476" s="103"/>
      <c r="H476" s="103"/>
      <c r="I476" s="103"/>
      <c r="J476" s="103"/>
      <c r="K476" s="103"/>
      <c r="L476" s="103"/>
      <c r="M476" s="103"/>
      <c r="N476" s="103"/>
      <c r="O476" s="103"/>
      <c r="P476" s="103"/>
      <c r="Q476" s="103"/>
      <c r="R476" s="103"/>
      <c r="S476" s="103"/>
      <c r="T476" s="103"/>
      <c r="U476" s="103"/>
    </row>
    <row r="477" spans="1:21" x14ac:dyDescent="0.55000000000000004">
      <c r="A477" s="102"/>
      <c r="B477" s="102"/>
      <c r="C477" s="102"/>
      <c r="D477" s="102"/>
      <c r="E477" s="102"/>
      <c r="F477" s="102"/>
      <c r="G477" s="103"/>
      <c r="H477" s="103"/>
      <c r="I477" s="103"/>
      <c r="J477" s="103"/>
      <c r="K477" s="103"/>
      <c r="L477" s="103"/>
      <c r="M477" s="103"/>
      <c r="N477" s="103"/>
      <c r="O477" s="103"/>
      <c r="P477" s="103"/>
      <c r="Q477" s="103"/>
      <c r="R477" s="103"/>
      <c r="S477" s="103"/>
      <c r="T477" s="103"/>
      <c r="U477" s="103"/>
    </row>
    <row r="478" spans="1:21" x14ac:dyDescent="0.55000000000000004">
      <c r="A478" s="102"/>
      <c r="B478" s="102"/>
      <c r="C478" s="102"/>
      <c r="D478" s="102"/>
      <c r="E478" s="102"/>
      <c r="F478" s="102"/>
      <c r="G478" s="103"/>
      <c r="H478" s="103"/>
      <c r="I478" s="103"/>
      <c r="J478" s="103"/>
      <c r="K478" s="103"/>
      <c r="L478" s="103"/>
      <c r="M478" s="103"/>
      <c r="N478" s="103"/>
      <c r="O478" s="103"/>
      <c r="P478" s="103"/>
      <c r="Q478" s="103"/>
      <c r="R478" s="103"/>
      <c r="S478" s="103"/>
      <c r="T478" s="103"/>
      <c r="U478" s="103"/>
    </row>
    <row r="479" spans="1:21" x14ac:dyDescent="0.55000000000000004">
      <c r="A479" s="102"/>
      <c r="B479" s="102"/>
      <c r="C479" s="102"/>
      <c r="D479" s="102"/>
      <c r="E479" s="102"/>
      <c r="F479" s="102"/>
      <c r="G479" s="103"/>
      <c r="H479" s="103"/>
      <c r="I479" s="103"/>
      <c r="J479" s="103"/>
      <c r="K479" s="103"/>
      <c r="L479" s="103"/>
      <c r="M479" s="103"/>
      <c r="N479" s="103"/>
      <c r="O479" s="103"/>
      <c r="P479" s="103"/>
      <c r="Q479" s="103"/>
      <c r="R479" s="103"/>
      <c r="S479" s="103"/>
      <c r="T479" s="103"/>
      <c r="U479" s="103"/>
    </row>
    <row r="480" spans="1:21" x14ac:dyDescent="0.55000000000000004">
      <c r="A480" s="102"/>
      <c r="B480" s="102"/>
      <c r="C480" s="102"/>
      <c r="D480" s="102"/>
      <c r="E480" s="102"/>
      <c r="F480" s="102"/>
      <c r="G480" s="103"/>
      <c r="H480" s="103"/>
      <c r="I480" s="103"/>
      <c r="J480" s="103"/>
      <c r="K480" s="103"/>
      <c r="L480" s="103"/>
      <c r="M480" s="103"/>
      <c r="N480" s="103"/>
      <c r="O480" s="103"/>
      <c r="P480" s="103"/>
      <c r="Q480" s="103"/>
      <c r="R480" s="103"/>
      <c r="S480" s="103"/>
      <c r="T480" s="103"/>
      <c r="U480" s="103"/>
    </row>
    <row r="481" spans="1:21" x14ac:dyDescent="0.55000000000000004">
      <c r="A481" s="102"/>
      <c r="B481" s="102"/>
      <c r="C481" s="102"/>
      <c r="D481" s="102"/>
      <c r="E481" s="102"/>
      <c r="F481" s="102"/>
      <c r="G481" s="103"/>
      <c r="H481" s="103"/>
      <c r="I481" s="103"/>
      <c r="J481" s="103"/>
      <c r="K481" s="103"/>
      <c r="L481" s="103"/>
      <c r="M481" s="103"/>
      <c r="N481" s="103"/>
      <c r="O481" s="103"/>
      <c r="P481" s="103"/>
      <c r="Q481" s="103"/>
      <c r="R481" s="103"/>
      <c r="S481" s="103"/>
      <c r="T481" s="103"/>
      <c r="U481" s="103"/>
    </row>
    <row r="482" spans="1:21" x14ac:dyDescent="0.55000000000000004">
      <c r="A482" s="102"/>
      <c r="B482" s="102"/>
      <c r="C482" s="102"/>
      <c r="D482" s="102"/>
      <c r="E482" s="102"/>
      <c r="F482" s="102"/>
      <c r="G482" s="103"/>
      <c r="H482" s="103"/>
      <c r="I482" s="103"/>
      <c r="J482" s="103"/>
      <c r="K482" s="103"/>
      <c r="L482" s="103"/>
      <c r="M482" s="103"/>
      <c r="N482" s="103"/>
      <c r="O482" s="103"/>
      <c r="P482" s="103"/>
      <c r="Q482" s="103"/>
      <c r="R482" s="103"/>
      <c r="S482" s="103"/>
      <c r="T482" s="103"/>
      <c r="U482" s="103"/>
    </row>
    <row r="483" spans="1:21" x14ac:dyDescent="0.55000000000000004">
      <c r="A483" s="102"/>
      <c r="B483" s="102"/>
      <c r="C483" s="102"/>
      <c r="D483" s="102"/>
      <c r="E483" s="102"/>
      <c r="F483" s="102"/>
      <c r="G483" s="103"/>
      <c r="H483" s="103"/>
      <c r="I483" s="103"/>
      <c r="J483" s="103"/>
      <c r="K483" s="103"/>
      <c r="L483" s="103"/>
      <c r="M483" s="103"/>
      <c r="N483" s="103"/>
      <c r="O483" s="103"/>
      <c r="P483" s="103"/>
      <c r="Q483" s="103"/>
      <c r="R483" s="103"/>
      <c r="S483" s="103"/>
      <c r="T483" s="103"/>
      <c r="U483" s="103"/>
    </row>
    <row r="484" spans="1:21" x14ac:dyDescent="0.55000000000000004">
      <c r="A484" s="102"/>
      <c r="B484" s="102"/>
      <c r="C484" s="102"/>
      <c r="D484" s="102"/>
      <c r="E484" s="102"/>
      <c r="F484" s="102"/>
      <c r="G484" s="103"/>
      <c r="H484" s="103"/>
      <c r="I484" s="103"/>
      <c r="J484" s="103"/>
      <c r="K484" s="103"/>
      <c r="L484" s="103"/>
      <c r="M484" s="103"/>
      <c r="N484" s="103"/>
      <c r="O484" s="103"/>
      <c r="P484" s="103"/>
      <c r="Q484" s="103"/>
      <c r="R484" s="103"/>
      <c r="S484" s="103"/>
      <c r="T484" s="103"/>
      <c r="U484" s="103"/>
    </row>
    <row r="485" spans="1:21" x14ac:dyDescent="0.55000000000000004">
      <c r="A485" s="102"/>
      <c r="B485" s="102"/>
      <c r="C485" s="102"/>
      <c r="D485" s="102"/>
      <c r="E485" s="102"/>
      <c r="F485" s="102"/>
      <c r="G485" s="103"/>
      <c r="H485" s="103"/>
      <c r="I485" s="103"/>
      <c r="J485" s="103"/>
      <c r="K485" s="103"/>
      <c r="L485" s="103"/>
      <c r="M485" s="103"/>
      <c r="N485" s="103"/>
      <c r="O485" s="103"/>
      <c r="P485" s="103"/>
      <c r="Q485" s="103"/>
      <c r="R485" s="103"/>
      <c r="S485" s="103"/>
      <c r="T485" s="103"/>
      <c r="U485" s="103"/>
    </row>
    <row r="486" spans="1:21" x14ac:dyDescent="0.55000000000000004">
      <c r="A486" s="102"/>
      <c r="B486" s="102"/>
      <c r="C486" s="102"/>
      <c r="D486" s="102"/>
      <c r="E486" s="102"/>
      <c r="F486" s="102"/>
      <c r="G486" s="103"/>
      <c r="H486" s="103"/>
      <c r="I486" s="103"/>
      <c r="J486" s="103"/>
      <c r="K486" s="103"/>
      <c r="L486" s="103"/>
      <c r="M486" s="103"/>
      <c r="N486" s="103"/>
      <c r="O486" s="103"/>
      <c r="P486" s="103"/>
      <c r="Q486" s="103"/>
      <c r="R486" s="103"/>
      <c r="S486" s="103"/>
      <c r="T486" s="103"/>
      <c r="U486" s="103"/>
    </row>
    <row r="487" spans="1:21" x14ac:dyDescent="0.55000000000000004">
      <c r="A487" s="102"/>
      <c r="B487" s="102"/>
      <c r="C487" s="102"/>
      <c r="D487" s="102"/>
      <c r="E487" s="102"/>
      <c r="F487" s="102"/>
      <c r="G487" s="103"/>
      <c r="H487" s="103"/>
      <c r="I487" s="103"/>
      <c r="J487" s="103"/>
      <c r="K487" s="103"/>
      <c r="L487" s="103"/>
      <c r="M487" s="103"/>
      <c r="N487" s="103"/>
      <c r="O487" s="103"/>
      <c r="P487" s="103"/>
      <c r="Q487" s="103"/>
      <c r="R487" s="103"/>
      <c r="S487" s="103"/>
      <c r="T487" s="103"/>
      <c r="U487" s="103"/>
    </row>
    <row r="488" spans="1:21" x14ac:dyDescent="0.55000000000000004">
      <c r="A488" s="102"/>
      <c r="B488" s="102"/>
      <c r="C488" s="102"/>
      <c r="D488" s="102"/>
      <c r="E488" s="102"/>
      <c r="F488" s="102"/>
      <c r="G488" s="103"/>
      <c r="H488" s="103"/>
      <c r="I488" s="103"/>
      <c r="J488" s="103"/>
      <c r="K488" s="103"/>
      <c r="L488" s="103"/>
      <c r="M488" s="103"/>
      <c r="N488" s="103"/>
      <c r="O488" s="103"/>
      <c r="P488" s="103"/>
      <c r="Q488" s="103"/>
      <c r="R488" s="103"/>
      <c r="S488" s="103"/>
      <c r="T488" s="103"/>
      <c r="U488" s="103"/>
    </row>
    <row r="489" spans="1:21" x14ac:dyDescent="0.55000000000000004">
      <c r="A489" s="102"/>
      <c r="B489" s="102"/>
      <c r="C489" s="102"/>
      <c r="D489" s="102"/>
      <c r="E489" s="102"/>
      <c r="F489" s="102"/>
      <c r="G489" s="103"/>
      <c r="H489" s="103"/>
      <c r="I489" s="103"/>
      <c r="J489" s="103"/>
      <c r="K489" s="103"/>
      <c r="L489" s="103"/>
      <c r="M489" s="103"/>
      <c r="N489" s="103"/>
      <c r="O489" s="103"/>
      <c r="P489" s="103"/>
      <c r="Q489" s="103"/>
      <c r="R489" s="103"/>
      <c r="S489" s="103"/>
      <c r="T489" s="103"/>
      <c r="U489" s="103"/>
    </row>
    <row r="490" spans="1:21" x14ac:dyDescent="0.55000000000000004">
      <c r="A490" s="102"/>
      <c r="B490" s="102"/>
      <c r="C490" s="102"/>
      <c r="D490" s="102"/>
      <c r="E490" s="102"/>
      <c r="F490" s="102"/>
      <c r="G490" s="103"/>
      <c r="H490" s="103"/>
      <c r="I490" s="103"/>
      <c r="J490" s="103"/>
      <c r="K490" s="103"/>
      <c r="L490" s="103"/>
      <c r="M490" s="103"/>
      <c r="N490" s="103"/>
      <c r="O490" s="103"/>
      <c r="P490" s="103"/>
      <c r="Q490" s="103"/>
      <c r="R490" s="103"/>
      <c r="S490" s="103"/>
      <c r="T490" s="103"/>
      <c r="U490" s="103"/>
    </row>
    <row r="491" spans="1:21" x14ac:dyDescent="0.55000000000000004">
      <c r="A491" s="102"/>
      <c r="B491" s="102"/>
      <c r="C491" s="102"/>
      <c r="D491" s="102"/>
      <c r="E491" s="102"/>
      <c r="F491" s="102"/>
      <c r="G491" s="103"/>
      <c r="H491" s="103"/>
      <c r="I491" s="103"/>
      <c r="J491" s="103"/>
      <c r="K491" s="103"/>
      <c r="L491" s="103"/>
      <c r="M491" s="103"/>
      <c r="N491" s="103"/>
      <c r="O491" s="103"/>
      <c r="P491" s="103"/>
      <c r="Q491" s="103"/>
      <c r="R491" s="103"/>
      <c r="S491" s="103"/>
      <c r="T491" s="103"/>
      <c r="U491" s="103"/>
    </row>
    <row r="492" spans="1:21" x14ac:dyDescent="0.55000000000000004">
      <c r="A492" s="102"/>
      <c r="B492" s="102"/>
      <c r="C492" s="102"/>
      <c r="D492" s="102"/>
      <c r="E492" s="102"/>
      <c r="F492" s="102"/>
      <c r="G492" s="103"/>
      <c r="H492" s="103"/>
      <c r="I492" s="103"/>
      <c r="J492" s="103"/>
      <c r="K492" s="103"/>
      <c r="L492" s="103"/>
      <c r="M492" s="103"/>
      <c r="N492" s="103"/>
      <c r="O492" s="103"/>
      <c r="P492" s="103"/>
      <c r="Q492" s="103"/>
      <c r="R492" s="103"/>
      <c r="S492" s="103"/>
      <c r="T492" s="103"/>
      <c r="U492" s="103"/>
    </row>
    <row r="493" spans="1:21" x14ac:dyDescent="0.55000000000000004">
      <c r="A493" s="102"/>
      <c r="B493" s="102"/>
      <c r="C493" s="102"/>
      <c r="D493" s="102"/>
      <c r="E493" s="102"/>
      <c r="F493" s="102"/>
      <c r="G493" s="103"/>
      <c r="H493" s="103"/>
      <c r="I493" s="103"/>
      <c r="J493" s="103"/>
      <c r="K493" s="103"/>
      <c r="L493" s="103"/>
      <c r="M493" s="103"/>
      <c r="N493" s="103"/>
      <c r="O493" s="103"/>
      <c r="P493" s="103"/>
      <c r="Q493" s="103"/>
      <c r="R493" s="103"/>
      <c r="S493" s="103"/>
      <c r="T493" s="103"/>
      <c r="U493" s="103"/>
    </row>
    <row r="494" spans="1:21" x14ac:dyDescent="0.55000000000000004">
      <c r="A494" s="102"/>
      <c r="B494" s="102"/>
      <c r="C494" s="102"/>
      <c r="D494" s="102"/>
      <c r="E494" s="102"/>
      <c r="F494" s="102"/>
      <c r="G494" s="103"/>
      <c r="H494" s="103"/>
      <c r="I494" s="103"/>
      <c r="J494" s="103"/>
      <c r="K494" s="103"/>
      <c r="L494" s="103"/>
      <c r="M494" s="103"/>
      <c r="N494" s="103"/>
      <c r="O494" s="103"/>
      <c r="P494" s="103"/>
      <c r="Q494" s="103"/>
      <c r="R494" s="103"/>
      <c r="S494" s="103"/>
      <c r="T494" s="103"/>
      <c r="U494" s="103"/>
    </row>
    <row r="495" spans="1:21" x14ac:dyDescent="0.55000000000000004">
      <c r="A495" s="102"/>
      <c r="B495" s="102"/>
      <c r="C495" s="102"/>
      <c r="D495" s="102"/>
      <c r="E495" s="102"/>
      <c r="F495" s="102"/>
      <c r="G495" s="103"/>
      <c r="H495" s="103"/>
      <c r="I495" s="103"/>
      <c r="J495" s="103"/>
      <c r="K495" s="103"/>
      <c r="L495" s="103"/>
      <c r="M495" s="103"/>
      <c r="N495" s="103"/>
      <c r="O495" s="103"/>
      <c r="P495" s="103"/>
      <c r="Q495" s="103"/>
      <c r="R495" s="103"/>
      <c r="S495" s="103"/>
      <c r="T495" s="103"/>
      <c r="U495" s="103"/>
    </row>
    <row r="496" spans="1:21" x14ac:dyDescent="0.55000000000000004">
      <c r="A496" s="102"/>
      <c r="B496" s="102"/>
      <c r="C496" s="102"/>
      <c r="D496" s="102"/>
      <c r="E496" s="102"/>
      <c r="F496" s="102"/>
      <c r="G496" s="103"/>
      <c r="H496" s="103"/>
      <c r="I496" s="103"/>
      <c r="J496" s="103"/>
      <c r="K496" s="103"/>
      <c r="L496" s="103"/>
      <c r="M496" s="103"/>
      <c r="N496" s="103"/>
      <c r="O496" s="103"/>
      <c r="P496" s="103"/>
      <c r="Q496" s="103"/>
      <c r="R496" s="103"/>
      <c r="S496" s="103"/>
      <c r="T496" s="103"/>
      <c r="U496" s="103"/>
    </row>
    <row r="497" spans="1:21" x14ac:dyDescent="0.55000000000000004">
      <c r="A497" s="102"/>
      <c r="B497" s="102"/>
      <c r="C497" s="102"/>
      <c r="D497" s="102"/>
      <c r="E497" s="102"/>
      <c r="F497" s="102"/>
      <c r="G497" s="103"/>
      <c r="H497" s="103"/>
      <c r="I497" s="103"/>
      <c r="J497" s="103"/>
      <c r="K497" s="103"/>
      <c r="L497" s="103"/>
      <c r="M497" s="103"/>
      <c r="N497" s="103"/>
      <c r="O497" s="103"/>
      <c r="P497" s="103"/>
      <c r="Q497" s="103"/>
      <c r="R497" s="103"/>
      <c r="S497" s="103"/>
      <c r="T497" s="103"/>
      <c r="U497" s="103"/>
    </row>
    <row r="498" spans="1:21" x14ac:dyDescent="0.55000000000000004">
      <c r="A498" s="102"/>
      <c r="B498" s="102"/>
      <c r="C498" s="102"/>
      <c r="D498" s="102"/>
      <c r="E498" s="102"/>
      <c r="F498" s="102"/>
      <c r="G498" s="103"/>
      <c r="H498" s="103"/>
      <c r="I498" s="103"/>
      <c r="J498" s="103"/>
      <c r="K498" s="103"/>
      <c r="L498" s="103"/>
      <c r="M498" s="103"/>
      <c r="N498" s="103"/>
      <c r="O498" s="103"/>
      <c r="P498" s="103"/>
      <c r="Q498" s="103"/>
      <c r="R498" s="103"/>
      <c r="S498" s="103"/>
      <c r="T498" s="103"/>
      <c r="U498" s="103"/>
    </row>
    <row r="499" spans="1:21" x14ac:dyDescent="0.55000000000000004">
      <c r="A499" s="102"/>
      <c r="B499" s="102"/>
      <c r="C499" s="102"/>
      <c r="D499" s="102"/>
      <c r="E499" s="102"/>
      <c r="F499" s="102"/>
      <c r="G499" s="103"/>
      <c r="H499" s="103"/>
      <c r="I499" s="103"/>
      <c r="J499" s="103"/>
      <c r="K499" s="103"/>
      <c r="L499" s="103"/>
      <c r="M499" s="103"/>
      <c r="N499" s="103"/>
      <c r="O499" s="103"/>
      <c r="P499" s="103"/>
      <c r="Q499" s="103"/>
      <c r="R499" s="103"/>
      <c r="S499" s="103"/>
      <c r="T499" s="103"/>
      <c r="U499" s="103"/>
    </row>
    <row r="500" spans="1:21" x14ac:dyDescent="0.55000000000000004">
      <c r="A500" s="102"/>
      <c r="B500" s="102"/>
      <c r="C500" s="102"/>
      <c r="D500" s="102"/>
      <c r="E500" s="102"/>
      <c r="F500" s="102"/>
      <c r="G500" s="103"/>
      <c r="H500" s="103"/>
      <c r="I500" s="103"/>
      <c r="J500" s="103"/>
      <c r="K500" s="103"/>
      <c r="L500" s="103"/>
      <c r="M500" s="103"/>
      <c r="N500" s="103"/>
      <c r="O500" s="103"/>
      <c r="P500" s="103"/>
      <c r="Q500" s="103"/>
      <c r="R500" s="103"/>
      <c r="S500" s="103"/>
      <c r="T500" s="103"/>
      <c r="U500" s="103"/>
    </row>
    <row r="501" spans="1:21" x14ac:dyDescent="0.55000000000000004">
      <c r="A501" s="102"/>
      <c r="B501" s="102"/>
      <c r="C501" s="102"/>
      <c r="D501" s="102"/>
      <c r="E501" s="102"/>
      <c r="F501" s="102"/>
      <c r="G501" s="103"/>
      <c r="H501" s="103"/>
      <c r="I501" s="103"/>
      <c r="J501" s="103"/>
      <c r="K501" s="103"/>
      <c r="L501" s="103"/>
      <c r="M501" s="103"/>
      <c r="N501" s="103"/>
      <c r="O501" s="103"/>
      <c r="P501" s="103"/>
      <c r="Q501" s="103"/>
      <c r="R501" s="103"/>
      <c r="S501" s="103"/>
      <c r="T501" s="103"/>
      <c r="U501" s="103"/>
    </row>
    <row r="502" spans="1:21" x14ac:dyDescent="0.55000000000000004">
      <c r="A502" s="102"/>
      <c r="B502" s="102"/>
      <c r="C502" s="102"/>
      <c r="D502" s="102"/>
      <c r="E502" s="102"/>
      <c r="F502" s="102"/>
      <c r="G502" s="103"/>
      <c r="H502" s="103"/>
      <c r="I502" s="103"/>
      <c r="J502" s="103"/>
      <c r="K502" s="103"/>
      <c r="L502" s="103"/>
      <c r="M502" s="103"/>
      <c r="N502" s="103"/>
      <c r="O502" s="103"/>
      <c r="P502" s="103"/>
      <c r="Q502" s="103"/>
      <c r="R502" s="103"/>
      <c r="S502" s="103"/>
      <c r="T502" s="103"/>
      <c r="U502" s="103"/>
    </row>
    <row r="503" spans="1:21" x14ac:dyDescent="0.55000000000000004">
      <c r="A503" s="102"/>
      <c r="B503" s="102"/>
      <c r="C503" s="102"/>
      <c r="D503" s="102"/>
      <c r="E503" s="102"/>
      <c r="F503" s="102"/>
      <c r="G503" s="103"/>
      <c r="H503" s="103"/>
      <c r="I503" s="103"/>
      <c r="J503" s="103"/>
      <c r="K503" s="103"/>
      <c r="L503" s="103"/>
      <c r="M503" s="103"/>
      <c r="N503" s="103"/>
      <c r="O503" s="103"/>
      <c r="P503" s="103"/>
      <c r="Q503" s="103"/>
      <c r="R503" s="103"/>
      <c r="S503" s="103"/>
      <c r="T503" s="103"/>
      <c r="U503" s="103"/>
    </row>
    <row r="504" spans="1:21" x14ac:dyDescent="0.55000000000000004">
      <c r="A504" s="102"/>
      <c r="B504" s="102"/>
      <c r="C504" s="102"/>
      <c r="D504" s="102"/>
      <c r="E504" s="102"/>
      <c r="F504" s="102"/>
      <c r="G504" s="103"/>
      <c r="H504" s="103"/>
      <c r="I504" s="103"/>
      <c r="J504" s="103"/>
      <c r="K504" s="103"/>
      <c r="L504" s="103"/>
      <c r="M504" s="103"/>
      <c r="N504" s="103"/>
      <c r="O504" s="103"/>
      <c r="P504" s="103"/>
      <c r="Q504" s="103"/>
      <c r="R504" s="103"/>
      <c r="S504" s="103"/>
      <c r="T504" s="103"/>
      <c r="U504" s="103"/>
    </row>
    <row r="505" spans="1:21" x14ac:dyDescent="0.55000000000000004">
      <c r="A505" s="102"/>
      <c r="B505" s="102"/>
      <c r="C505" s="102"/>
      <c r="D505" s="102"/>
      <c r="E505" s="102"/>
      <c r="F505" s="102"/>
      <c r="G505" s="103"/>
      <c r="H505" s="103"/>
      <c r="I505" s="103"/>
      <c r="J505" s="103"/>
      <c r="K505" s="103"/>
      <c r="L505" s="103"/>
      <c r="M505" s="103"/>
      <c r="N505" s="103"/>
      <c r="O505" s="103"/>
      <c r="P505" s="103"/>
      <c r="Q505" s="103"/>
      <c r="R505" s="103"/>
      <c r="S505" s="103"/>
      <c r="T505" s="103"/>
      <c r="U505" s="103"/>
    </row>
    <row r="506" spans="1:21" x14ac:dyDescent="0.55000000000000004">
      <c r="A506" s="102"/>
      <c r="B506" s="102"/>
      <c r="C506" s="102"/>
      <c r="D506" s="102"/>
      <c r="E506" s="102"/>
      <c r="F506" s="102"/>
      <c r="G506" s="103"/>
      <c r="H506" s="103"/>
      <c r="I506" s="103"/>
      <c r="J506" s="103"/>
      <c r="K506" s="103"/>
      <c r="L506" s="103"/>
      <c r="M506" s="103"/>
      <c r="N506" s="103"/>
      <c r="O506" s="103"/>
      <c r="P506" s="103"/>
      <c r="Q506" s="103"/>
      <c r="R506" s="103"/>
      <c r="S506" s="103"/>
      <c r="T506" s="103"/>
      <c r="U506" s="103"/>
    </row>
    <row r="507" spans="1:21" x14ac:dyDescent="0.55000000000000004">
      <c r="A507" s="102"/>
      <c r="B507" s="102"/>
      <c r="C507" s="102"/>
      <c r="D507" s="102"/>
      <c r="E507" s="102"/>
      <c r="F507" s="102"/>
      <c r="G507" s="103"/>
      <c r="H507" s="103"/>
      <c r="I507" s="103"/>
      <c r="J507" s="103"/>
      <c r="K507" s="103"/>
      <c r="L507" s="103"/>
      <c r="M507" s="103"/>
      <c r="N507" s="103"/>
      <c r="O507" s="103"/>
      <c r="P507" s="103"/>
      <c r="Q507" s="103"/>
      <c r="R507" s="103"/>
      <c r="S507" s="103"/>
      <c r="T507" s="103"/>
      <c r="U507" s="103"/>
    </row>
    <row r="508" spans="1:21" x14ac:dyDescent="0.55000000000000004">
      <c r="A508" s="102"/>
      <c r="B508" s="102"/>
      <c r="C508" s="102"/>
      <c r="D508" s="102"/>
      <c r="E508" s="102"/>
      <c r="F508" s="102"/>
      <c r="G508" s="103"/>
      <c r="H508" s="103"/>
      <c r="I508" s="103"/>
      <c r="J508" s="103"/>
      <c r="K508" s="103"/>
      <c r="L508" s="103"/>
      <c r="M508" s="103"/>
      <c r="N508" s="103"/>
      <c r="O508" s="103"/>
      <c r="P508" s="103"/>
      <c r="Q508" s="103"/>
      <c r="R508" s="103"/>
      <c r="S508" s="103"/>
      <c r="T508" s="103"/>
      <c r="U508" s="103"/>
    </row>
    <row r="509" spans="1:21" x14ac:dyDescent="0.55000000000000004">
      <c r="A509" s="102"/>
      <c r="B509" s="102"/>
      <c r="C509" s="102"/>
      <c r="D509" s="102"/>
      <c r="E509" s="102"/>
      <c r="F509" s="102"/>
      <c r="G509" s="103"/>
      <c r="H509" s="103"/>
      <c r="I509" s="103"/>
      <c r="J509" s="103"/>
      <c r="K509" s="103"/>
      <c r="L509" s="103"/>
      <c r="M509" s="103"/>
      <c r="N509" s="103"/>
      <c r="O509" s="103"/>
      <c r="P509" s="103"/>
      <c r="Q509" s="103"/>
      <c r="R509" s="103"/>
      <c r="S509" s="103"/>
      <c r="T509" s="103"/>
      <c r="U509" s="103"/>
    </row>
    <row r="510" spans="1:21" x14ac:dyDescent="0.55000000000000004">
      <c r="A510" s="102"/>
      <c r="B510" s="102"/>
      <c r="C510" s="102"/>
      <c r="D510" s="102"/>
      <c r="E510" s="102"/>
      <c r="F510" s="102"/>
      <c r="G510" s="103"/>
      <c r="H510" s="103"/>
      <c r="I510" s="103"/>
      <c r="J510" s="103"/>
      <c r="K510" s="103"/>
      <c r="L510" s="103"/>
      <c r="M510" s="103"/>
      <c r="N510" s="103"/>
      <c r="O510" s="103"/>
      <c r="P510" s="103"/>
      <c r="Q510" s="103"/>
      <c r="R510" s="103"/>
      <c r="S510" s="103"/>
      <c r="T510" s="103"/>
      <c r="U510" s="103"/>
    </row>
    <row r="511" spans="1:21" x14ac:dyDescent="0.55000000000000004">
      <c r="A511" s="102"/>
      <c r="B511" s="102"/>
      <c r="C511" s="102"/>
      <c r="D511" s="102"/>
      <c r="E511" s="102"/>
      <c r="F511" s="102"/>
      <c r="G511" s="103"/>
      <c r="H511" s="103"/>
      <c r="I511" s="103"/>
      <c r="J511" s="103"/>
      <c r="K511" s="103"/>
      <c r="L511" s="103"/>
      <c r="M511" s="103"/>
      <c r="N511" s="103"/>
      <c r="O511" s="103"/>
      <c r="P511" s="103"/>
      <c r="Q511" s="103"/>
      <c r="R511" s="103"/>
      <c r="S511" s="103"/>
      <c r="T511" s="103"/>
      <c r="U511" s="103"/>
    </row>
    <row r="512" spans="1:21" x14ac:dyDescent="0.55000000000000004">
      <c r="A512" s="102"/>
      <c r="B512" s="102"/>
      <c r="C512" s="102"/>
      <c r="D512" s="102"/>
      <c r="E512" s="102"/>
      <c r="F512" s="102"/>
      <c r="G512" s="103"/>
      <c r="H512" s="103"/>
      <c r="I512" s="103"/>
      <c r="J512" s="103"/>
      <c r="K512" s="103"/>
      <c r="L512" s="103"/>
      <c r="M512" s="103"/>
      <c r="N512" s="103"/>
      <c r="O512" s="103"/>
      <c r="P512" s="103"/>
      <c r="Q512" s="103"/>
      <c r="R512" s="103"/>
      <c r="S512" s="103"/>
      <c r="T512" s="103"/>
      <c r="U512" s="103"/>
    </row>
    <row r="513" spans="1:21" x14ac:dyDescent="0.55000000000000004">
      <c r="A513" s="102"/>
      <c r="B513" s="102"/>
      <c r="C513" s="102"/>
      <c r="D513" s="102"/>
      <c r="E513" s="102"/>
      <c r="F513" s="102"/>
      <c r="G513" s="103"/>
      <c r="H513" s="103"/>
      <c r="I513" s="103"/>
      <c r="J513" s="103"/>
      <c r="K513" s="103"/>
      <c r="L513" s="103"/>
      <c r="M513" s="103"/>
      <c r="N513" s="103"/>
      <c r="O513" s="103"/>
      <c r="P513" s="103"/>
      <c r="Q513" s="103"/>
      <c r="R513" s="103"/>
      <c r="S513" s="103"/>
      <c r="T513" s="103"/>
      <c r="U513" s="103"/>
    </row>
    <row r="514" spans="1:21" x14ac:dyDescent="0.55000000000000004">
      <c r="A514" s="102"/>
      <c r="B514" s="102"/>
      <c r="C514" s="102"/>
      <c r="D514" s="102"/>
      <c r="E514" s="102"/>
      <c r="F514" s="102"/>
      <c r="G514" s="103"/>
      <c r="H514" s="103"/>
      <c r="I514" s="103"/>
      <c r="J514" s="103"/>
      <c r="K514" s="103"/>
      <c r="L514" s="103"/>
      <c r="M514" s="103"/>
      <c r="N514" s="103"/>
      <c r="O514" s="103"/>
      <c r="P514" s="103"/>
      <c r="Q514" s="103"/>
      <c r="R514" s="103"/>
      <c r="S514" s="103"/>
      <c r="T514" s="103"/>
      <c r="U514" s="103"/>
    </row>
    <row r="515" spans="1:21" x14ac:dyDescent="0.55000000000000004">
      <c r="A515" s="102"/>
      <c r="B515" s="102"/>
      <c r="C515" s="102"/>
      <c r="D515" s="102"/>
      <c r="E515" s="102"/>
      <c r="F515" s="102"/>
      <c r="G515" s="103"/>
      <c r="H515" s="103"/>
      <c r="I515" s="103"/>
      <c r="J515" s="103"/>
      <c r="K515" s="103"/>
      <c r="L515" s="103"/>
      <c r="M515" s="103"/>
      <c r="N515" s="103"/>
      <c r="O515" s="103"/>
      <c r="P515" s="103"/>
      <c r="Q515" s="103"/>
      <c r="R515" s="103"/>
      <c r="S515" s="103"/>
      <c r="T515" s="103"/>
      <c r="U515" s="103"/>
    </row>
    <row r="516" spans="1:21" x14ac:dyDescent="0.55000000000000004">
      <c r="A516" s="102"/>
      <c r="B516" s="102"/>
      <c r="C516" s="102"/>
      <c r="D516" s="102"/>
      <c r="E516" s="102"/>
      <c r="F516" s="102"/>
      <c r="G516" s="103"/>
      <c r="H516" s="103"/>
      <c r="I516" s="103"/>
      <c r="J516" s="103"/>
      <c r="K516" s="103"/>
      <c r="L516" s="103"/>
      <c r="M516" s="103"/>
      <c r="N516" s="103"/>
      <c r="O516" s="103"/>
      <c r="P516" s="103"/>
      <c r="Q516" s="103"/>
      <c r="R516" s="103"/>
      <c r="S516" s="103"/>
      <c r="T516" s="103"/>
      <c r="U516" s="103"/>
    </row>
    <row r="517" spans="1:21" x14ac:dyDescent="0.55000000000000004">
      <c r="A517" s="102"/>
      <c r="B517" s="102"/>
      <c r="C517" s="102"/>
      <c r="D517" s="102"/>
      <c r="E517" s="102"/>
      <c r="F517" s="102"/>
      <c r="G517" s="103"/>
      <c r="H517" s="103"/>
      <c r="I517" s="103"/>
      <c r="J517" s="103"/>
      <c r="K517" s="103"/>
      <c r="L517" s="103"/>
      <c r="M517" s="103"/>
      <c r="N517" s="103"/>
      <c r="O517" s="103"/>
      <c r="P517" s="103"/>
      <c r="Q517" s="103"/>
      <c r="R517" s="103"/>
      <c r="S517" s="103"/>
      <c r="T517" s="103"/>
      <c r="U517" s="103"/>
    </row>
    <row r="518" spans="1:21" x14ac:dyDescent="0.55000000000000004">
      <c r="A518" s="102"/>
      <c r="B518" s="102"/>
      <c r="C518" s="102"/>
      <c r="D518" s="102"/>
      <c r="E518" s="102"/>
      <c r="F518" s="102"/>
      <c r="G518" s="103"/>
      <c r="H518" s="103"/>
      <c r="I518" s="103"/>
      <c r="J518" s="103"/>
      <c r="K518" s="103"/>
      <c r="L518" s="103"/>
      <c r="M518" s="103"/>
      <c r="N518" s="103"/>
      <c r="O518" s="103"/>
      <c r="P518" s="103"/>
      <c r="Q518" s="103"/>
      <c r="R518" s="103"/>
      <c r="S518" s="103"/>
      <c r="T518" s="103"/>
      <c r="U518" s="103"/>
    </row>
    <row r="519" spans="1:21" x14ac:dyDescent="0.55000000000000004">
      <c r="A519" s="102"/>
      <c r="B519" s="102"/>
      <c r="C519" s="102"/>
      <c r="D519" s="102"/>
      <c r="E519" s="102"/>
      <c r="F519" s="102"/>
      <c r="G519" s="103"/>
      <c r="H519" s="103"/>
      <c r="I519" s="103"/>
      <c r="J519" s="103"/>
      <c r="K519" s="103"/>
      <c r="L519" s="103"/>
      <c r="M519" s="103"/>
      <c r="N519" s="103"/>
      <c r="O519" s="103"/>
      <c r="P519" s="103"/>
      <c r="Q519" s="103"/>
      <c r="R519" s="103"/>
      <c r="S519" s="103"/>
      <c r="T519" s="103"/>
      <c r="U519" s="103"/>
    </row>
    <row r="520" spans="1:21" x14ac:dyDescent="0.55000000000000004">
      <c r="A520" s="102"/>
      <c r="B520" s="102"/>
      <c r="C520" s="102"/>
      <c r="D520" s="102"/>
      <c r="E520" s="102"/>
      <c r="F520" s="102"/>
      <c r="G520" s="103"/>
      <c r="H520" s="103"/>
      <c r="I520" s="103"/>
      <c r="J520" s="103"/>
      <c r="K520" s="103"/>
      <c r="L520" s="103"/>
      <c r="M520" s="103"/>
      <c r="N520" s="103"/>
      <c r="O520" s="103"/>
      <c r="P520" s="103"/>
      <c r="Q520" s="103"/>
      <c r="R520" s="103"/>
      <c r="S520" s="103"/>
      <c r="T520" s="103"/>
      <c r="U520" s="103"/>
    </row>
    <row r="521" spans="1:21" x14ac:dyDescent="0.55000000000000004">
      <c r="A521" s="102"/>
      <c r="B521" s="102"/>
      <c r="C521" s="102"/>
      <c r="D521" s="102"/>
      <c r="E521" s="102"/>
      <c r="F521" s="102"/>
      <c r="G521" s="103"/>
      <c r="H521" s="103"/>
      <c r="I521" s="103"/>
      <c r="J521" s="103"/>
      <c r="K521" s="103"/>
      <c r="L521" s="103"/>
      <c r="M521" s="103"/>
      <c r="N521" s="103"/>
      <c r="O521" s="103"/>
      <c r="P521" s="103"/>
      <c r="Q521" s="103"/>
      <c r="R521" s="103"/>
      <c r="S521" s="103"/>
      <c r="T521" s="103"/>
      <c r="U521" s="103"/>
    </row>
    <row r="522" spans="1:21" x14ac:dyDescent="0.55000000000000004">
      <c r="A522" s="102"/>
      <c r="B522" s="102"/>
      <c r="C522" s="102"/>
      <c r="D522" s="102"/>
      <c r="E522" s="102"/>
      <c r="F522" s="102"/>
      <c r="G522" s="103"/>
      <c r="H522" s="103"/>
      <c r="I522" s="103"/>
      <c r="J522" s="103"/>
      <c r="K522" s="103"/>
      <c r="L522" s="103"/>
      <c r="M522" s="103"/>
      <c r="N522" s="103"/>
      <c r="O522" s="103"/>
      <c r="P522" s="103"/>
      <c r="Q522" s="103"/>
      <c r="R522" s="103"/>
      <c r="S522" s="103"/>
      <c r="T522" s="103"/>
      <c r="U522" s="103"/>
    </row>
    <row r="523" spans="1:21" x14ac:dyDescent="0.55000000000000004">
      <c r="A523" s="102"/>
      <c r="B523" s="102"/>
      <c r="C523" s="102"/>
      <c r="D523" s="102"/>
      <c r="E523" s="102"/>
      <c r="F523" s="102"/>
      <c r="G523" s="103"/>
      <c r="H523" s="103"/>
      <c r="I523" s="103"/>
      <c r="J523" s="103"/>
      <c r="K523" s="103"/>
      <c r="L523" s="103"/>
      <c r="M523" s="103"/>
      <c r="N523" s="103"/>
      <c r="O523" s="103"/>
      <c r="P523" s="103"/>
      <c r="Q523" s="103"/>
      <c r="R523" s="103"/>
      <c r="S523" s="103"/>
      <c r="T523" s="103"/>
      <c r="U523" s="103"/>
    </row>
    <row r="524" spans="1:21" x14ac:dyDescent="0.55000000000000004">
      <c r="A524" s="102"/>
      <c r="B524" s="102"/>
      <c r="C524" s="102"/>
      <c r="D524" s="102"/>
      <c r="E524" s="102"/>
      <c r="F524" s="102"/>
      <c r="G524" s="103"/>
      <c r="H524" s="103"/>
      <c r="I524" s="103"/>
      <c r="J524" s="103"/>
      <c r="K524" s="103"/>
      <c r="L524" s="103"/>
      <c r="M524" s="103"/>
      <c r="N524" s="103"/>
      <c r="O524" s="103"/>
      <c r="P524" s="103"/>
      <c r="Q524" s="103"/>
      <c r="R524" s="103"/>
      <c r="S524" s="103"/>
      <c r="T524" s="103"/>
      <c r="U524" s="103"/>
    </row>
    <row r="525" spans="1:21" x14ac:dyDescent="0.55000000000000004">
      <c r="A525" s="102"/>
      <c r="B525" s="102"/>
      <c r="C525" s="102"/>
      <c r="D525" s="102"/>
      <c r="E525" s="102"/>
      <c r="F525" s="102"/>
      <c r="G525" s="103"/>
      <c r="H525" s="103"/>
      <c r="I525" s="103"/>
      <c r="J525" s="103"/>
      <c r="K525" s="103"/>
      <c r="L525" s="103"/>
      <c r="M525" s="103"/>
      <c r="N525" s="103"/>
      <c r="O525" s="103"/>
      <c r="P525" s="103"/>
      <c r="Q525" s="103"/>
      <c r="R525" s="103"/>
      <c r="S525" s="103"/>
      <c r="T525" s="103"/>
      <c r="U525" s="103"/>
    </row>
    <row r="526" spans="1:21" x14ac:dyDescent="0.55000000000000004">
      <c r="A526" s="102"/>
      <c r="B526" s="102"/>
      <c r="C526" s="102"/>
      <c r="D526" s="102"/>
      <c r="E526" s="102"/>
      <c r="F526" s="102"/>
      <c r="G526" s="103"/>
      <c r="H526" s="103"/>
      <c r="I526" s="103"/>
      <c r="J526" s="103"/>
      <c r="K526" s="103"/>
      <c r="L526" s="103"/>
      <c r="M526" s="103"/>
      <c r="N526" s="103"/>
      <c r="O526" s="103"/>
      <c r="P526" s="103"/>
      <c r="Q526" s="103"/>
      <c r="R526" s="103"/>
      <c r="S526" s="103"/>
      <c r="T526" s="103"/>
      <c r="U526" s="103"/>
    </row>
    <row r="527" spans="1:21" x14ac:dyDescent="0.55000000000000004">
      <c r="A527" s="102"/>
      <c r="B527" s="102"/>
      <c r="C527" s="102"/>
      <c r="D527" s="102"/>
      <c r="E527" s="102"/>
      <c r="F527" s="102"/>
      <c r="G527" s="103"/>
      <c r="H527" s="103"/>
      <c r="I527" s="103"/>
      <c r="J527" s="103"/>
      <c r="K527" s="103"/>
      <c r="L527" s="103"/>
      <c r="M527" s="103"/>
      <c r="N527" s="103"/>
      <c r="O527" s="103"/>
      <c r="P527" s="103"/>
      <c r="Q527" s="103"/>
      <c r="R527" s="103"/>
      <c r="S527" s="103"/>
      <c r="T527" s="103"/>
      <c r="U527" s="103"/>
    </row>
    <row r="528" spans="1:21" x14ac:dyDescent="0.55000000000000004">
      <c r="A528" s="102"/>
      <c r="B528" s="102"/>
      <c r="C528" s="102"/>
      <c r="D528" s="102"/>
      <c r="E528" s="102"/>
      <c r="F528" s="102"/>
      <c r="G528" s="103"/>
      <c r="H528" s="103"/>
      <c r="I528" s="103"/>
      <c r="J528" s="103"/>
      <c r="K528" s="103"/>
      <c r="L528" s="103"/>
      <c r="M528" s="103"/>
      <c r="N528" s="103"/>
      <c r="O528" s="103"/>
      <c r="P528" s="103"/>
      <c r="Q528" s="103"/>
      <c r="R528" s="103"/>
      <c r="S528" s="103"/>
      <c r="T528" s="103"/>
      <c r="U528" s="103"/>
    </row>
    <row r="529" spans="1:21" x14ac:dyDescent="0.55000000000000004">
      <c r="A529" s="102"/>
      <c r="B529" s="102"/>
      <c r="C529" s="102"/>
      <c r="D529" s="102"/>
      <c r="E529" s="102"/>
      <c r="F529" s="102"/>
      <c r="G529" s="103"/>
      <c r="H529" s="103"/>
      <c r="I529" s="103"/>
      <c r="J529" s="103"/>
      <c r="K529" s="103"/>
      <c r="L529" s="103"/>
      <c r="M529" s="103"/>
      <c r="N529" s="103"/>
      <c r="O529" s="103"/>
      <c r="P529" s="103"/>
      <c r="Q529" s="103"/>
      <c r="R529" s="103"/>
      <c r="S529" s="103"/>
      <c r="T529" s="103"/>
      <c r="U529" s="103"/>
    </row>
    <row r="530" spans="1:21" x14ac:dyDescent="0.55000000000000004">
      <c r="A530" s="102"/>
      <c r="B530" s="102"/>
      <c r="C530" s="102"/>
      <c r="D530" s="102"/>
      <c r="E530" s="102"/>
      <c r="F530" s="102"/>
      <c r="G530" s="103"/>
      <c r="H530" s="103"/>
      <c r="I530" s="103"/>
      <c r="J530" s="103"/>
      <c r="K530" s="103"/>
      <c r="L530" s="103"/>
      <c r="M530" s="103"/>
      <c r="N530" s="103"/>
      <c r="O530" s="103"/>
      <c r="P530" s="103"/>
      <c r="Q530" s="103"/>
      <c r="R530" s="103"/>
      <c r="S530" s="103"/>
      <c r="T530" s="103"/>
      <c r="U530" s="103"/>
    </row>
    <row r="531" spans="1:21" x14ac:dyDescent="0.55000000000000004">
      <c r="A531" s="102"/>
      <c r="B531" s="102"/>
      <c r="C531" s="102"/>
      <c r="D531" s="102"/>
      <c r="E531" s="102"/>
      <c r="F531" s="102"/>
      <c r="G531" s="103"/>
      <c r="H531" s="103"/>
      <c r="I531" s="103"/>
      <c r="J531" s="103"/>
      <c r="K531" s="103"/>
      <c r="L531" s="103"/>
      <c r="M531" s="103"/>
      <c r="N531" s="103"/>
      <c r="O531" s="103"/>
      <c r="P531" s="103"/>
      <c r="Q531" s="103"/>
      <c r="R531" s="103"/>
      <c r="S531" s="103"/>
      <c r="T531" s="103"/>
      <c r="U531" s="103"/>
    </row>
    <row r="532" spans="1:21" x14ac:dyDescent="0.55000000000000004">
      <c r="A532" s="102"/>
      <c r="B532" s="102"/>
      <c r="C532" s="102"/>
      <c r="D532" s="102"/>
      <c r="E532" s="102"/>
      <c r="F532" s="102"/>
      <c r="G532" s="103"/>
      <c r="H532" s="103"/>
      <c r="I532" s="103"/>
      <c r="J532" s="103"/>
      <c r="K532" s="103"/>
      <c r="L532" s="103"/>
      <c r="M532" s="103"/>
      <c r="N532" s="103"/>
      <c r="O532" s="103"/>
      <c r="P532" s="103"/>
      <c r="Q532" s="103"/>
      <c r="R532" s="103"/>
      <c r="S532" s="103"/>
      <c r="T532" s="103"/>
      <c r="U532" s="103"/>
    </row>
    <row r="533" spans="1:21" x14ac:dyDescent="0.55000000000000004">
      <c r="A533" s="102"/>
      <c r="B533" s="102"/>
      <c r="C533" s="102"/>
      <c r="D533" s="102"/>
      <c r="E533" s="102"/>
      <c r="F533" s="102"/>
      <c r="G533" s="103"/>
      <c r="H533" s="103"/>
      <c r="I533" s="103"/>
      <c r="J533" s="103"/>
      <c r="K533" s="103"/>
      <c r="L533" s="103"/>
      <c r="M533" s="103"/>
      <c r="N533" s="103"/>
      <c r="O533" s="103"/>
      <c r="P533" s="103"/>
      <c r="Q533" s="103"/>
      <c r="R533" s="103"/>
      <c r="S533" s="103"/>
      <c r="T533" s="103"/>
      <c r="U533" s="103"/>
    </row>
    <row r="534" spans="1:21" x14ac:dyDescent="0.55000000000000004">
      <c r="A534" s="102"/>
      <c r="B534" s="102"/>
      <c r="C534" s="102"/>
      <c r="D534" s="102"/>
      <c r="E534" s="102"/>
      <c r="F534" s="102"/>
      <c r="G534" s="103"/>
      <c r="H534" s="103"/>
      <c r="I534" s="103"/>
      <c r="J534" s="103"/>
      <c r="K534" s="103"/>
      <c r="L534" s="103"/>
      <c r="M534" s="103"/>
      <c r="N534" s="103"/>
      <c r="O534" s="103"/>
      <c r="P534" s="103"/>
      <c r="Q534" s="103"/>
      <c r="R534" s="103"/>
      <c r="S534" s="103"/>
      <c r="T534" s="103"/>
      <c r="U534" s="103"/>
    </row>
    <row r="535" spans="1:21" x14ac:dyDescent="0.55000000000000004">
      <c r="A535" s="102"/>
      <c r="B535" s="102"/>
      <c r="C535" s="102"/>
      <c r="D535" s="102"/>
      <c r="E535" s="102"/>
      <c r="F535" s="102"/>
      <c r="G535" s="103"/>
      <c r="H535" s="103"/>
      <c r="I535" s="103"/>
      <c r="J535" s="103"/>
      <c r="K535" s="103"/>
      <c r="L535" s="103"/>
      <c r="M535" s="103"/>
      <c r="N535" s="103"/>
      <c r="O535" s="103"/>
      <c r="P535" s="103"/>
      <c r="Q535" s="103"/>
      <c r="R535" s="103"/>
      <c r="S535" s="103"/>
      <c r="T535" s="103"/>
      <c r="U535" s="103"/>
    </row>
    <row r="536" spans="1:21" x14ac:dyDescent="0.55000000000000004">
      <c r="A536" s="102"/>
      <c r="B536" s="102"/>
      <c r="C536" s="102"/>
      <c r="D536" s="102"/>
      <c r="E536" s="102"/>
      <c r="F536" s="102"/>
      <c r="G536" s="103"/>
      <c r="H536" s="103"/>
      <c r="I536" s="103"/>
      <c r="J536" s="103"/>
      <c r="K536" s="103"/>
      <c r="L536" s="103"/>
      <c r="M536" s="103"/>
      <c r="N536" s="103"/>
      <c r="O536" s="103"/>
      <c r="P536" s="103"/>
      <c r="Q536" s="103"/>
      <c r="R536" s="103"/>
      <c r="S536" s="103"/>
      <c r="T536" s="103"/>
      <c r="U536" s="103"/>
    </row>
    <row r="537" spans="1:21" x14ac:dyDescent="0.55000000000000004">
      <c r="A537" s="102"/>
      <c r="B537" s="102"/>
      <c r="C537" s="102"/>
      <c r="D537" s="102"/>
      <c r="E537" s="102"/>
      <c r="F537" s="102"/>
      <c r="G537" s="103"/>
      <c r="H537" s="103"/>
      <c r="I537" s="103"/>
      <c r="J537" s="103"/>
      <c r="K537" s="103"/>
      <c r="L537" s="103"/>
      <c r="M537" s="103"/>
      <c r="N537" s="103"/>
      <c r="O537" s="103"/>
      <c r="P537" s="103"/>
      <c r="Q537" s="103"/>
      <c r="R537" s="103"/>
      <c r="S537" s="103"/>
      <c r="T537" s="103"/>
      <c r="U537" s="103"/>
    </row>
    <row r="538" spans="1:21" x14ac:dyDescent="0.55000000000000004">
      <c r="A538" s="102"/>
      <c r="B538" s="102"/>
      <c r="C538" s="102"/>
      <c r="D538" s="102"/>
      <c r="E538" s="102"/>
      <c r="F538" s="102"/>
      <c r="G538" s="103"/>
      <c r="H538" s="103"/>
      <c r="I538" s="103"/>
      <c r="J538" s="103"/>
      <c r="K538" s="103"/>
      <c r="L538" s="103"/>
      <c r="M538" s="103"/>
      <c r="N538" s="103"/>
      <c r="O538" s="103"/>
      <c r="P538" s="103"/>
      <c r="Q538" s="103"/>
      <c r="R538" s="103"/>
      <c r="S538" s="103"/>
      <c r="T538" s="103"/>
      <c r="U538" s="103"/>
    </row>
    <row r="539" spans="1:21" x14ac:dyDescent="0.55000000000000004">
      <c r="A539" s="102"/>
      <c r="B539" s="102"/>
      <c r="C539" s="102"/>
      <c r="D539" s="102"/>
      <c r="E539" s="102"/>
      <c r="F539" s="102"/>
      <c r="G539" s="103"/>
      <c r="H539" s="103"/>
      <c r="I539" s="103"/>
      <c r="J539" s="103"/>
      <c r="K539" s="103"/>
      <c r="L539" s="103"/>
      <c r="M539" s="103"/>
      <c r="N539" s="103"/>
      <c r="O539" s="103"/>
      <c r="P539" s="103"/>
      <c r="Q539" s="103"/>
      <c r="R539" s="103"/>
      <c r="S539" s="103"/>
      <c r="T539" s="103"/>
      <c r="U539" s="103"/>
    </row>
    <row r="540" spans="1:21" x14ac:dyDescent="0.55000000000000004">
      <c r="A540" s="102"/>
      <c r="B540" s="102"/>
      <c r="C540" s="102"/>
      <c r="D540" s="102"/>
      <c r="E540" s="102"/>
      <c r="F540" s="102"/>
      <c r="G540" s="103"/>
      <c r="H540" s="103"/>
      <c r="I540" s="103"/>
      <c r="J540" s="103"/>
      <c r="K540" s="103"/>
      <c r="L540" s="103"/>
      <c r="M540" s="103"/>
      <c r="N540" s="103"/>
      <c r="O540" s="103"/>
      <c r="P540" s="103"/>
      <c r="Q540" s="103"/>
      <c r="R540" s="103"/>
      <c r="S540" s="103"/>
      <c r="T540" s="103"/>
      <c r="U540" s="103"/>
    </row>
    <row r="541" spans="1:21" x14ac:dyDescent="0.55000000000000004">
      <c r="A541" s="102"/>
      <c r="B541" s="102"/>
      <c r="C541" s="102"/>
      <c r="D541" s="102"/>
      <c r="E541" s="102"/>
      <c r="F541" s="102"/>
      <c r="G541" s="103"/>
      <c r="H541" s="103"/>
      <c r="I541" s="103"/>
      <c r="J541" s="103"/>
      <c r="K541" s="103"/>
      <c r="L541" s="103"/>
      <c r="M541" s="103"/>
      <c r="N541" s="103"/>
      <c r="O541" s="103"/>
      <c r="P541" s="103"/>
      <c r="Q541" s="103"/>
      <c r="R541" s="103"/>
      <c r="S541" s="103"/>
      <c r="T541" s="103"/>
      <c r="U541" s="103"/>
    </row>
    <row r="542" spans="1:21" x14ac:dyDescent="0.55000000000000004">
      <c r="A542" s="102"/>
      <c r="B542" s="102"/>
      <c r="C542" s="102"/>
      <c r="D542" s="102"/>
      <c r="E542" s="102"/>
      <c r="F542" s="102"/>
      <c r="G542" s="103"/>
      <c r="H542" s="103"/>
      <c r="I542" s="103"/>
      <c r="J542" s="103"/>
      <c r="K542" s="103"/>
      <c r="L542" s="103"/>
      <c r="M542" s="103"/>
      <c r="N542" s="103"/>
      <c r="O542" s="103"/>
      <c r="P542" s="103"/>
      <c r="Q542" s="103"/>
      <c r="R542" s="103"/>
      <c r="S542" s="103"/>
      <c r="T542" s="103"/>
      <c r="U542" s="103"/>
    </row>
    <row r="543" spans="1:21" x14ac:dyDescent="0.55000000000000004">
      <c r="A543" s="102"/>
      <c r="B543" s="102"/>
      <c r="C543" s="102"/>
      <c r="D543" s="102"/>
      <c r="E543" s="102"/>
      <c r="F543" s="102"/>
      <c r="G543" s="103"/>
      <c r="H543" s="103"/>
      <c r="I543" s="103"/>
      <c r="J543" s="103"/>
      <c r="K543" s="103"/>
      <c r="L543" s="103"/>
      <c r="M543" s="103"/>
      <c r="N543" s="103"/>
      <c r="O543" s="103"/>
      <c r="P543" s="103"/>
      <c r="Q543" s="103"/>
      <c r="R543" s="103"/>
      <c r="S543" s="103"/>
      <c r="T543" s="103"/>
      <c r="U543" s="103"/>
    </row>
    <row r="544" spans="1:21" x14ac:dyDescent="0.55000000000000004">
      <c r="A544" s="102"/>
      <c r="B544" s="102"/>
      <c r="C544" s="102"/>
      <c r="D544" s="102"/>
      <c r="E544" s="102"/>
      <c r="F544" s="102"/>
      <c r="G544" s="103"/>
      <c r="H544" s="103"/>
      <c r="I544" s="103"/>
      <c r="J544" s="103"/>
      <c r="K544" s="103"/>
      <c r="L544" s="103"/>
      <c r="M544" s="103"/>
      <c r="N544" s="103"/>
      <c r="O544" s="103"/>
      <c r="P544" s="103"/>
      <c r="Q544" s="103"/>
      <c r="R544" s="103"/>
      <c r="S544" s="103"/>
      <c r="T544" s="103"/>
      <c r="U544" s="103"/>
    </row>
    <row r="545" spans="1:21" x14ac:dyDescent="0.55000000000000004">
      <c r="A545" s="102"/>
      <c r="B545" s="102"/>
      <c r="C545" s="102"/>
      <c r="D545" s="102"/>
      <c r="E545" s="102"/>
      <c r="F545" s="102"/>
      <c r="G545" s="103"/>
      <c r="H545" s="103"/>
      <c r="I545" s="103"/>
      <c r="J545" s="103"/>
      <c r="K545" s="103"/>
      <c r="L545" s="103"/>
      <c r="M545" s="103"/>
      <c r="N545" s="103"/>
      <c r="O545" s="103"/>
      <c r="P545" s="103"/>
      <c r="Q545" s="103"/>
      <c r="R545" s="103"/>
      <c r="S545" s="103"/>
      <c r="T545" s="103"/>
      <c r="U545" s="103"/>
    </row>
    <row r="546" spans="1:21" x14ac:dyDescent="0.55000000000000004">
      <c r="A546" s="102"/>
      <c r="B546" s="102"/>
      <c r="C546" s="102"/>
      <c r="D546" s="102"/>
      <c r="E546" s="102"/>
      <c r="F546" s="102"/>
      <c r="G546" s="103"/>
      <c r="H546" s="103"/>
      <c r="I546" s="103"/>
      <c r="J546" s="103"/>
      <c r="K546" s="103"/>
      <c r="L546" s="103"/>
      <c r="M546" s="103"/>
      <c r="N546" s="103"/>
      <c r="O546" s="103"/>
      <c r="P546" s="103"/>
      <c r="Q546" s="103"/>
      <c r="R546" s="103"/>
      <c r="S546" s="103"/>
      <c r="T546" s="103"/>
      <c r="U546" s="103"/>
    </row>
    <row r="547" spans="1:21" x14ac:dyDescent="0.55000000000000004">
      <c r="A547" s="102"/>
      <c r="B547" s="102"/>
      <c r="C547" s="102"/>
      <c r="D547" s="102"/>
      <c r="E547" s="102"/>
      <c r="F547" s="102"/>
      <c r="G547" s="103"/>
      <c r="H547" s="103"/>
      <c r="I547" s="103"/>
      <c r="J547" s="103"/>
      <c r="K547" s="103"/>
      <c r="L547" s="103"/>
      <c r="M547" s="103"/>
      <c r="N547" s="103"/>
      <c r="O547" s="103"/>
      <c r="P547" s="103"/>
      <c r="Q547" s="103"/>
      <c r="R547" s="103"/>
      <c r="S547" s="103"/>
      <c r="T547" s="103"/>
      <c r="U547" s="103"/>
    </row>
    <row r="548" spans="1:21" x14ac:dyDescent="0.55000000000000004">
      <c r="A548" s="102"/>
      <c r="B548" s="102"/>
      <c r="C548" s="102"/>
      <c r="D548" s="102"/>
      <c r="E548" s="102"/>
      <c r="F548" s="102"/>
      <c r="G548" s="103"/>
      <c r="H548" s="103"/>
      <c r="I548" s="103"/>
      <c r="J548" s="103"/>
      <c r="K548" s="103"/>
      <c r="L548" s="103"/>
      <c r="M548" s="103"/>
      <c r="N548" s="103"/>
      <c r="O548" s="103"/>
      <c r="P548" s="103"/>
      <c r="Q548" s="103"/>
      <c r="R548" s="103"/>
      <c r="S548" s="103"/>
      <c r="T548" s="103"/>
      <c r="U548" s="103"/>
    </row>
    <row r="549" spans="1:21" x14ac:dyDescent="0.55000000000000004">
      <c r="A549" s="102"/>
      <c r="B549" s="102"/>
      <c r="C549" s="102"/>
      <c r="D549" s="102"/>
      <c r="E549" s="102"/>
      <c r="F549" s="102"/>
      <c r="G549" s="103"/>
      <c r="H549" s="103"/>
      <c r="I549" s="103"/>
      <c r="J549" s="103"/>
      <c r="K549" s="103"/>
      <c r="L549" s="103"/>
      <c r="M549" s="103"/>
      <c r="N549" s="103"/>
      <c r="O549" s="103"/>
      <c r="P549" s="103"/>
      <c r="Q549" s="103"/>
      <c r="R549" s="103"/>
      <c r="S549" s="103"/>
      <c r="T549" s="103"/>
      <c r="U549" s="103"/>
    </row>
    <row r="550" spans="1:21" x14ac:dyDescent="0.55000000000000004">
      <c r="A550" s="102"/>
      <c r="B550" s="102"/>
      <c r="C550" s="102"/>
      <c r="D550" s="102"/>
      <c r="E550" s="102"/>
      <c r="F550" s="102"/>
      <c r="G550" s="103"/>
      <c r="H550" s="103"/>
      <c r="I550" s="103"/>
      <c r="J550" s="103"/>
      <c r="K550" s="103"/>
      <c r="L550" s="103"/>
      <c r="M550" s="103"/>
      <c r="N550" s="103"/>
      <c r="O550" s="103"/>
      <c r="P550" s="103"/>
      <c r="Q550" s="103"/>
      <c r="R550" s="103"/>
      <c r="S550" s="103"/>
      <c r="T550" s="103"/>
      <c r="U550" s="103"/>
    </row>
    <row r="551" spans="1:21" x14ac:dyDescent="0.55000000000000004">
      <c r="A551" s="102"/>
      <c r="B551" s="102"/>
      <c r="C551" s="102"/>
      <c r="D551" s="102"/>
      <c r="E551" s="102"/>
      <c r="F551" s="102"/>
      <c r="G551" s="103"/>
      <c r="H551" s="103"/>
      <c r="I551" s="103"/>
      <c r="J551" s="103"/>
      <c r="K551" s="103"/>
      <c r="L551" s="103"/>
      <c r="M551" s="103"/>
      <c r="N551" s="103"/>
      <c r="O551" s="103"/>
      <c r="P551" s="103"/>
      <c r="Q551" s="103"/>
      <c r="R551" s="103"/>
      <c r="S551" s="103"/>
      <c r="T551" s="103"/>
      <c r="U551" s="103"/>
    </row>
    <row r="552" spans="1:21" x14ac:dyDescent="0.55000000000000004">
      <c r="A552" s="102"/>
      <c r="B552" s="102"/>
      <c r="C552" s="102"/>
      <c r="D552" s="102"/>
      <c r="E552" s="102"/>
      <c r="F552" s="102"/>
      <c r="G552" s="103"/>
      <c r="H552" s="103"/>
      <c r="I552" s="103"/>
      <c r="J552" s="103"/>
      <c r="K552" s="103"/>
      <c r="L552" s="103"/>
      <c r="M552" s="103"/>
      <c r="N552" s="103"/>
      <c r="O552" s="103"/>
      <c r="P552" s="103"/>
      <c r="Q552" s="103"/>
      <c r="R552" s="103"/>
      <c r="S552" s="103"/>
      <c r="T552" s="103"/>
      <c r="U552" s="103"/>
    </row>
    <row r="553" spans="1:21" x14ac:dyDescent="0.55000000000000004">
      <c r="A553" s="102"/>
      <c r="B553" s="102"/>
      <c r="C553" s="102"/>
      <c r="D553" s="102"/>
      <c r="E553" s="102"/>
      <c r="F553" s="102"/>
      <c r="G553" s="103"/>
      <c r="H553" s="103"/>
      <c r="I553" s="103"/>
      <c r="J553" s="103"/>
      <c r="K553" s="103"/>
      <c r="L553" s="103"/>
      <c r="M553" s="103"/>
      <c r="N553" s="103"/>
      <c r="O553" s="103"/>
      <c r="P553" s="103"/>
      <c r="Q553" s="103"/>
      <c r="R553" s="103"/>
      <c r="S553" s="103"/>
      <c r="T553" s="103"/>
      <c r="U553" s="103"/>
    </row>
    <row r="554" spans="1:21" x14ac:dyDescent="0.55000000000000004">
      <c r="A554" s="102"/>
      <c r="B554" s="102"/>
      <c r="C554" s="102"/>
      <c r="D554" s="102"/>
      <c r="E554" s="102"/>
      <c r="F554" s="102"/>
      <c r="G554" s="103"/>
      <c r="H554" s="103"/>
      <c r="I554" s="103"/>
      <c r="J554" s="103"/>
      <c r="K554" s="103"/>
      <c r="L554" s="103"/>
      <c r="M554" s="103"/>
      <c r="N554" s="103"/>
      <c r="O554" s="103"/>
      <c r="P554" s="103"/>
      <c r="Q554" s="103"/>
      <c r="R554" s="103"/>
      <c r="S554" s="103"/>
      <c r="T554" s="103"/>
      <c r="U554" s="103"/>
    </row>
    <row r="555" spans="1:21" x14ac:dyDescent="0.55000000000000004">
      <c r="A555" s="102"/>
      <c r="B555" s="102"/>
      <c r="C555" s="102"/>
      <c r="D555" s="102"/>
      <c r="E555" s="102"/>
      <c r="F555" s="102"/>
      <c r="G555" s="103"/>
      <c r="H555" s="103"/>
      <c r="I555" s="103"/>
      <c r="J555" s="103"/>
      <c r="K555" s="103"/>
      <c r="L555" s="103"/>
      <c r="M555" s="103"/>
      <c r="N555" s="103"/>
      <c r="O555" s="103"/>
      <c r="P555" s="103"/>
      <c r="Q555" s="103"/>
      <c r="R555" s="103"/>
      <c r="S555" s="103"/>
      <c r="T555" s="103"/>
      <c r="U555" s="103"/>
    </row>
    <row r="556" spans="1:21" x14ac:dyDescent="0.55000000000000004">
      <c r="A556" s="102"/>
      <c r="B556" s="102"/>
      <c r="C556" s="102"/>
      <c r="D556" s="102"/>
      <c r="E556" s="102"/>
      <c r="F556" s="102"/>
      <c r="G556" s="103"/>
      <c r="H556" s="103"/>
      <c r="I556" s="103"/>
      <c r="J556" s="103"/>
      <c r="K556" s="103"/>
      <c r="L556" s="103"/>
      <c r="M556" s="103"/>
      <c r="N556" s="103"/>
      <c r="O556" s="103"/>
      <c r="P556" s="103"/>
      <c r="Q556" s="103"/>
      <c r="R556" s="103"/>
      <c r="S556" s="103"/>
      <c r="T556" s="103"/>
      <c r="U556" s="103"/>
    </row>
    <row r="557" spans="1:21" x14ac:dyDescent="0.55000000000000004">
      <c r="A557" s="102"/>
      <c r="B557" s="102"/>
      <c r="C557" s="102"/>
      <c r="D557" s="102"/>
      <c r="E557" s="102"/>
      <c r="F557" s="102"/>
      <c r="G557" s="103"/>
      <c r="H557" s="103"/>
      <c r="I557" s="103"/>
      <c r="J557" s="103"/>
      <c r="K557" s="103"/>
      <c r="L557" s="103"/>
      <c r="M557" s="103"/>
      <c r="N557" s="103"/>
      <c r="O557" s="103"/>
      <c r="P557" s="103"/>
      <c r="Q557" s="103"/>
      <c r="R557" s="103"/>
      <c r="S557" s="103"/>
      <c r="T557" s="103"/>
      <c r="U557" s="103"/>
    </row>
    <row r="558" spans="1:21" x14ac:dyDescent="0.55000000000000004">
      <c r="A558" s="102"/>
      <c r="B558" s="102"/>
      <c r="C558" s="102"/>
      <c r="D558" s="102"/>
      <c r="E558" s="102"/>
      <c r="F558" s="102"/>
      <c r="G558" s="103"/>
      <c r="H558" s="103"/>
      <c r="I558" s="103"/>
      <c r="J558" s="103"/>
      <c r="K558" s="103"/>
      <c r="L558" s="103"/>
      <c r="M558" s="103"/>
      <c r="N558" s="103"/>
      <c r="O558" s="103"/>
      <c r="P558" s="103"/>
      <c r="Q558" s="103"/>
      <c r="R558" s="103"/>
      <c r="S558" s="103"/>
      <c r="T558" s="103"/>
      <c r="U558" s="103"/>
    </row>
    <row r="559" spans="1:21" x14ac:dyDescent="0.55000000000000004">
      <c r="A559" s="102"/>
      <c r="B559" s="102"/>
      <c r="C559" s="102"/>
      <c r="D559" s="102"/>
      <c r="E559" s="102"/>
      <c r="F559" s="102"/>
      <c r="G559" s="103"/>
      <c r="H559" s="103"/>
      <c r="I559" s="103"/>
      <c r="J559" s="103"/>
      <c r="K559" s="103"/>
      <c r="L559" s="103"/>
      <c r="M559" s="103"/>
      <c r="N559" s="103"/>
      <c r="O559" s="103"/>
      <c r="P559" s="103"/>
      <c r="Q559" s="103"/>
      <c r="R559" s="103"/>
      <c r="S559" s="103"/>
      <c r="T559" s="103"/>
      <c r="U559" s="103"/>
    </row>
    <row r="560" spans="1:21" x14ac:dyDescent="0.55000000000000004">
      <c r="A560" s="102"/>
      <c r="B560" s="102"/>
      <c r="C560" s="102"/>
      <c r="D560" s="102"/>
      <c r="E560" s="102"/>
      <c r="F560" s="102"/>
      <c r="G560" s="103"/>
      <c r="H560" s="103"/>
      <c r="I560" s="103"/>
      <c r="J560" s="103"/>
      <c r="K560" s="103"/>
      <c r="L560" s="103"/>
      <c r="M560" s="103"/>
      <c r="N560" s="103"/>
      <c r="O560" s="103"/>
      <c r="P560" s="103"/>
      <c r="Q560" s="103"/>
      <c r="R560" s="103"/>
      <c r="S560" s="103"/>
      <c r="T560" s="103"/>
      <c r="U560" s="103"/>
    </row>
    <row r="561" spans="1:21" x14ac:dyDescent="0.55000000000000004">
      <c r="A561" s="102"/>
      <c r="B561" s="102"/>
      <c r="C561" s="102"/>
      <c r="D561" s="102"/>
      <c r="E561" s="102"/>
      <c r="F561" s="102"/>
      <c r="G561" s="103"/>
      <c r="H561" s="103"/>
      <c r="I561" s="103"/>
      <c r="J561" s="103"/>
      <c r="K561" s="103"/>
      <c r="L561" s="103"/>
      <c r="M561" s="103"/>
      <c r="N561" s="103"/>
      <c r="O561" s="103"/>
      <c r="P561" s="103"/>
      <c r="Q561" s="103"/>
      <c r="R561" s="103"/>
      <c r="S561" s="103"/>
      <c r="T561" s="103"/>
      <c r="U561" s="103"/>
    </row>
    <row r="562" spans="1:21" x14ac:dyDescent="0.55000000000000004">
      <c r="A562" s="102"/>
      <c r="B562" s="102"/>
      <c r="C562" s="102"/>
      <c r="D562" s="102"/>
      <c r="E562" s="102"/>
      <c r="F562" s="102"/>
      <c r="G562" s="103"/>
      <c r="H562" s="103"/>
      <c r="I562" s="103"/>
      <c r="J562" s="103"/>
      <c r="K562" s="103"/>
      <c r="L562" s="103"/>
      <c r="M562" s="103"/>
      <c r="N562" s="103"/>
      <c r="O562" s="103"/>
      <c r="P562" s="103"/>
      <c r="Q562" s="103"/>
      <c r="R562" s="103"/>
      <c r="S562" s="103"/>
      <c r="T562" s="103"/>
      <c r="U562" s="103"/>
    </row>
    <row r="563" spans="1:21" x14ac:dyDescent="0.55000000000000004">
      <c r="A563" s="102"/>
      <c r="B563" s="102"/>
      <c r="C563" s="102"/>
      <c r="D563" s="102"/>
      <c r="E563" s="102"/>
      <c r="F563" s="102"/>
      <c r="G563" s="103"/>
      <c r="H563" s="103"/>
      <c r="I563" s="103"/>
      <c r="J563" s="103"/>
      <c r="K563" s="103"/>
      <c r="L563" s="103"/>
      <c r="M563" s="103"/>
      <c r="N563" s="103"/>
      <c r="O563" s="103"/>
      <c r="P563" s="103"/>
      <c r="Q563" s="103"/>
      <c r="R563" s="103"/>
      <c r="S563" s="103"/>
      <c r="T563" s="103"/>
      <c r="U563" s="103"/>
    </row>
    <row r="564" spans="1:21" x14ac:dyDescent="0.55000000000000004">
      <c r="A564" s="102"/>
      <c r="B564" s="102"/>
      <c r="C564" s="102"/>
      <c r="D564" s="102"/>
      <c r="E564" s="102"/>
      <c r="F564" s="102"/>
      <c r="G564" s="103"/>
      <c r="H564" s="103"/>
      <c r="I564" s="103"/>
      <c r="J564" s="103"/>
      <c r="K564" s="103"/>
      <c r="L564" s="103"/>
      <c r="M564" s="103"/>
      <c r="N564" s="103"/>
      <c r="O564" s="103"/>
      <c r="P564" s="103"/>
      <c r="Q564" s="103"/>
      <c r="R564" s="103"/>
      <c r="S564" s="103"/>
      <c r="T564" s="103"/>
      <c r="U564" s="103"/>
    </row>
    <row r="565" spans="1:21" x14ac:dyDescent="0.55000000000000004">
      <c r="A565" s="102"/>
      <c r="B565" s="102"/>
      <c r="C565" s="102"/>
      <c r="D565" s="102"/>
      <c r="E565" s="102"/>
      <c r="F565" s="102"/>
      <c r="G565" s="103"/>
      <c r="H565" s="103"/>
      <c r="I565" s="103"/>
      <c r="J565" s="103"/>
      <c r="K565" s="103"/>
      <c r="L565" s="103"/>
      <c r="M565" s="103"/>
      <c r="N565" s="103"/>
      <c r="O565" s="103"/>
      <c r="P565" s="103"/>
      <c r="Q565" s="103"/>
      <c r="R565" s="103"/>
      <c r="S565" s="103"/>
      <c r="T565" s="103"/>
      <c r="U565" s="103"/>
    </row>
    <row r="566" spans="1:21" x14ac:dyDescent="0.55000000000000004">
      <c r="A566" s="102"/>
      <c r="B566" s="102"/>
      <c r="C566" s="102"/>
      <c r="D566" s="102"/>
      <c r="E566" s="102"/>
      <c r="F566" s="102"/>
      <c r="G566" s="103"/>
      <c r="H566" s="103"/>
      <c r="I566" s="103"/>
      <c r="J566" s="103"/>
      <c r="K566" s="103"/>
      <c r="L566" s="103"/>
      <c r="M566" s="103"/>
      <c r="N566" s="103"/>
      <c r="O566" s="103"/>
      <c r="P566" s="103"/>
      <c r="Q566" s="103"/>
      <c r="R566" s="103"/>
      <c r="S566" s="103"/>
      <c r="T566" s="103"/>
      <c r="U566" s="103"/>
    </row>
    <row r="567" spans="1:21" x14ac:dyDescent="0.55000000000000004">
      <c r="A567" s="102"/>
      <c r="B567" s="102"/>
      <c r="C567" s="102"/>
      <c r="D567" s="102"/>
      <c r="E567" s="102"/>
      <c r="F567" s="102"/>
      <c r="G567" s="103"/>
      <c r="H567" s="103"/>
      <c r="I567" s="103"/>
      <c r="J567" s="103"/>
      <c r="K567" s="103"/>
      <c r="L567" s="103"/>
      <c r="M567" s="103"/>
      <c r="N567" s="103"/>
      <c r="O567" s="103"/>
      <c r="P567" s="103"/>
      <c r="Q567" s="103"/>
      <c r="R567" s="103"/>
      <c r="S567" s="103"/>
      <c r="T567" s="103"/>
      <c r="U567" s="103"/>
    </row>
    <row r="568" spans="1:21" x14ac:dyDescent="0.55000000000000004">
      <c r="A568" s="102"/>
      <c r="B568" s="102"/>
      <c r="C568" s="102"/>
      <c r="D568" s="102"/>
      <c r="E568" s="102"/>
      <c r="F568" s="102"/>
      <c r="G568" s="103"/>
      <c r="H568" s="103"/>
      <c r="I568" s="103"/>
      <c r="J568" s="103"/>
      <c r="K568" s="103"/>
      <c r="L568" s="103"/>
      <c r="M568" s="103"/>
      <c r="N568" s="103"/>
      <c r="O568" s="103"/>
      <c r="P568" s="103"/>
      <c r="Q568" s="103"/>
      <c r="R568" s="103"/>
      <c r="S568" s="103"/>
      <c r="T568" s="103"/>
      <c r="U568" s="103"/>
    </row>
    <row r="569" spans="1:21" x14ac:dyDescent="0.55000000000000004">
      <c r="A569" s="102"/>
      <c r="B569" s="102"/>
      <c r="C569" s="102"/>
      <c r="D569" s="102"/>
      <c r="E569" s="102"/>
      <c r="F569" s="102"/>
      <c r="G569" s="103"/>
      <c r="H569" s="103"/>
      <c r="I569" s="103"/>
      <c r="J569" s="103"/>
      <c r="K569" s="103"/>
      <c r="L569" s="103"/>
      <c r="M569" s="103"/>
      <c r="N569" s="103"/>
      <c r="O569" s="103"/>
      <c r="P569" s="103"/>
      <c r="Q569" s="103"/>
      <c r="R569" s="103"/>
      <c r="S569" s="103"/>
      <c r="T569" s="103"/>
      <c r="U569" s="103"/>
    </row>
    <row r="570" spans="1:21" x14ac:dyDescent="0.55000000000000004">
      <c r="A570" s="102"/>
      <c r="B570" s="102"/>
      <c r="C570" s="102"/>
      <c r="D570" s="102"/>
      <c r="E570" s="102"/>
      <c r="F570" s="102"/>
      <c r="G570" s="103"/>
      <c r="H570" s="103"/>
      <c r="I570" s="103"/>
      <c r="J570" s="103"/>
      <c r="K570" s="103"/>
      <c r="L570" s="103"/>
      <c r="M570" s="103"/>
      <c r="N570" s="103"/>
      <c r="O570" s="103"/>
      <c r="P570" s="103"/>
      <c r="Q570" s="103"/>
      <c r="R570" s="103"/>
      <c r="S570" s="103"/>
      <c r="T570" s="103"/>
      <c r="U570" s="103"/>
    </row>
    <row r="571" spans="1:21" x14ac:dyDescent="0.55000000000000004">
      <c r="A571" s="102"/>
      <c r="B571" s="102"/>
      <c r="C571" s="102"/>
      <c r="D571" s="102"/>
      <c r="E571" s="102"/>
      <c r="F571" s="102"/>
      <c r="G571" s="103"/>
      <c r="H571" s="103"/>
      <c r="I571" s="103"/>
      <c r="J571" s="103"/>
      <c r="K571" s="103"/>
      <c r="L571" s="103"/>
      <c r="M571" s="103"/>
      <c r="N571" s="103"/>
      <c r="O571" s="103"/>
      <c r="P571" s="103"/>
      <c r="Q571" s="103"/>
      <c r="R571" s="103"/>
      <c r="S571" s="103"/>
      <c r="T571" s="103"/>
      <c r="U571" s="103"/>
    </row>
    <row r="572" spans="1:21" x14ac:dyDescent="0.55000000000000004">
      <c r="A572" s="102"/>
      <c r="B572" s="102"/>
      <c r="C572" s="102"/>
      <c r="D572" s="102"/>
      <c r="E572" s="102"/>
      <c r="F572" s="102"/>
      <c r="G572" s="103"/>
      <c r="H572" s="103"/>
      <c r="I572" s="103"/>
      <c r="J572" s="103"/>
      <c r="K572" s="103"/>
      <c r="L572" s="103"/>
      <c r="M572" s="103"/>
      <c r="N572" s="103"/>
      <c r="O572" s="103"/>
      <c r="P572" s="103"/>
      <c r="Q572" s="103"/>
      <c r="R572" s="103"/>
      <c r="S572" s="103"/>
      <c r="T572" s="103"/>
      <c r="U572" s="103"/>
    </row>
    <row r="573" spans="1:21" x14ac:dyDescent="0.55000000000000004">
      <c r="A573" s="102"/>
      <c r="B573" s="102"/>
      <c r="C573" s="102"/>
      <c r="D573" s="102"/>
      <c r="E573" s="102"/>
      <c r="F573" s="102"/>
      <c r="G573" s="103"/>
      <c r="H573" s="103"/>
      <c r="I573" s="103"/>
      <c r="J573" s="103"/>
      <c r="K573" s="103"/>
      <c r="L573" s="103"/>
      <c r="M573" s="103"/>
      <c r="N573" s="103"/>
      <c r="O573" s="103"/>
      <c r="P573" s="103"/>
      <c r="Q573" s="103"/>
      <c r="R573" s="103"/>
      <c r="S573" s="103"/>
      <c r="T573" s="103"/>
      <c r="U573" s="103"/>
    </row>
    <row r="574" spans="1:21" x14ac:dyDescent="0.55000000000000004">
      <c r="A574" s="102"/>
      <c r="B574" s="102"/>
      <c r="C574" s="102"/>
      <c r="D574" s="102"/>
      <c r="E574" s="102"/>
      <c r="F574" s="102"/>
      <c r="G574" s="103"/>
      <c r="H574" s="103"/>
      <c r="I574" s="103"/>
      <c r="J574" s="103"/>
      <c r="K574" s="103"/>
      <c r="L574" s="103"/>
      <c r="M574" s="103"/>
      <c r="N574" s="103"/>
      <c r="O574" s="103"/>
      <c r="P574" s="103"/>
      <c r="Q574" s="103"/>
      <c r="R574" s="103"/>
      <c r="S574" s="103"/>
      <c r="T574" s="103"/>
      <c r="U574" s="103"/>
    </row>
    <row r="575" spans="1:21" x14ac:dyDescent="0.55000000000000004">
      <c r="A575" s="102"/>
      <c r="B575" s="102"/>
      <c r="C575" s="102"/>
      <c r="D575" s="102"/>
      <c r="E575" s="102"/>
      <c r="F575" s="102"/>
      <c r="G575" s="103"/>
      <c r="H575" s="103"/>
      <c r="I575" s="103"/>
      <c r="J575" s="103"/>
      <c r="K575" s="103"/>
      <c r="L575" s="103"/>
      <c r="M575" s="103"/>
      <c r="N575" s="103"/>
      <c r="O575" s="103"/>
      <c r="P575" s="103"/>
      <c r="Q575" s="103"/>
      <c r="R575" s="103"/>
      <c r="S575" s="103"/>
      <c r="T575" s="103"/>
      <c r="U575" s="103"/>
    </row>
    <row r="576" spans="1:21" x14ac:dyDescent="0.55000000000000004">
      <c r="A576" s="102"/>
      <c r="B576" s="102"/>
      <c r="C576" s="102"/>
      <c r="D576" s="102"/>
      <c r="E576" s="102"/>
      <c r="F576" s="102"/>
      <c r="G576" s="103"/>
      <c r="H576" s="103"/>
      <c r="I576" s="103"/>
      <c r="J576" s="103"/>
      <c r="K576" s="103"/>
      <c r="L576" s="103"/>
      <c r="M576" s="103"/>
      <c r="N576" s="103"/>
      <c r="O576" s="103"/>
      <c r="P576" s="103"/>
      <c r="Q576" s="103"/>
      <c r="R576" s="103"/>
      <c r="S576" s="103"/>
      <c r="T576" s="103"/>
      <c r="U576" s="103"/>
    </row>
    <row r="577" spans="1:21" x14ac:dyDescent="0.55000000000000004">
      <c r="A577" s="102"/>
      <c r="B577" s="102"/>
      <c r="C577" s="102"/>
      <c r="D577" s="102"/>
      <c r="E577" s="102"/>
      <c r="F577" s="102"/>
      <c r="G577" s="103"/>
      <c r="H577" s="103"/>
      <c r="I577" s="103"/>
      <c r="J577" s="103"/>
      <c r="K577" s="103"/>
      <c r="L577" s="103"/>
      <c r="M577" s="103"/>
      <c r="N577" s="103"/>
      <c r="O577" s="103"/>
      <c r="P577" s="103"/>
      <c r="Q577" s="103"/>
      <c r="R577" s="103"/>
      <c r="S577" s="103"/>
      <c r="T577" s="103"/>
      <c r="U577" s="103"/>
    </row>
    <row r="578" spans="1:21" x14ac:dyDescent="0.55000000000000004">
      <c r="A578" s="102"/>
      <c r="B578" s="102"/>
      <c r="C578" s="102"/>
      <c r="D578" s="102"/>
      <c r="E578" s="102"/>
      <c r="F578" s="102"/>
      <c r="G578" s="103"/>
      <c r="H578" s="103"/>
      <c r="I578" s="103"/>
      <c r="J578" s="103"/>
      <c r="K578" s="103"/>
      <c r="L578" s="103"/>
      <c r="M578" s="103"/>
      <c r="N578" s="103"/>
      <c r="O578" s="103"/>
      <c r="P578" s="103"/>
      <c r="Q578" s="103"/>
      <c r="R578" s="103"/>
      <c r="S578" s="103"/>
      <c r="T578" s="103"/>
      <c r="U578" s="103"/>
    </row>
    <row r="579" spans="1:21" x14ac:dyDescent="0.55000000000000004">
      <c r="A579" s="102"/>
      <c r="B579" s="102"/>
      <c r="C579" s="102"/>
      <c r="D579" s="102"/>
      <c r="E579" s="102"/>
      <c r="F579" s="102"/>
      <c r="G579" s="103"/>
      <c r="H579" s="103"/>
      <c r="I579" s="103"/>
      <c r="J579" s="103"/>
      <c r="K579" s="103"/>
      <c r="L579" s="103"/>
      <c r="M579" s="103"/>
      <c r="N579" s="103"/>
      <c r="O579" s="103"/>
      <c r="P579" s="103"/>
      <c r="Q579" s="103"/>
      <c r="R579" s="103"/>
      <c r="S579" s="103"/>
      <c r="T579" s="103"/>
      <c r="U579" s="103"/>
    </row>
    <row r="580" spans="1:21" x14ac:dyDescent="0.55000000000000004">
      <c r="A580" s="102"/>
      <c r="B580" s="102"/>
      <c r="C580" s="102"/>
      <c r="D580" s="102"/>
      <c r="E580" s="102"/>
      <c r="F580" s="102"/>
      <c r="G580" s="103"/>
      <c r="H580" s="103"/>
      <c r="I580" s="103"/>
      <c r="J580" s="103"/>
      <c r="K580" s="103"/>
      <c r="L580" s="103"/>
      <c r="M580" s="103"/>
      <c r="N580" s="103"/>
      <c r="O580" s="103"/>
      <c r="P580" s="103"/>
      <c r="Q580" s="103"/>
      <c r="R580" s="103"/>
      <c r="S580" s="103"/>
      <c r="T580" s="103"/>
      <c r="U580" s="103"/>
    </row>
    <row r="581" spans="1:21" x14ac:dyDescent="0.55000000000000004">
      <c r="A581" s="102"/>
      <c r="B581" s="102"/>
      <c r="C581" s="102"/>
      <c r="D581" s="102"/>
      <c r="E581" s="102"/>
      <c r="F581" s="102"/>
      <c r="G581" s="103"/>
      <c r="H581" s="103"/>
      <c r="I581" s="103"/>
      <c r="J581" s="103"/>
      <c r="K581" s="103"/>
      <c r="L581" s="103"/>
      <c r="M581" s="103"/>
      <c r="N581" s="103"/>
      <c r="O581" s="103"/>
      <c r="P581" s="103"/>
      <c r="Q581" s="103"/>
      <c r="R581" s="103"/>
      <c r="S581" s="103"/>
      <c r="T581" s="103"/>
      <c r="U581" s="103"/>
    </row>
    <row r="582" spans="1:21" x14ac:dyDescent="0.55000000000000004">
      <c r="A582" s="102"/>
      <c r="B582" s="102"/>
      <c r="C582" s="102"/>
      <c r="D582" s="102"/>
      <c r="E582" s="102"/>
      <c r="F582" s="102"/>
      <c r="G582" s="103"/>
      <c r="H582" s="103"/>
      <c r="I582" s="103"/>
      <c r="J582" s="103"/>
      <c r="K582" s="103"/>
      <c r="L582" s="103"/>
      <c r="M582" s="103"/>
      <c r="N582" s="103"/>
      <c r="O582" s="103"/>
      <c r="P582" s="103"/>
      <c r="Q582" s="103"/>
      <c r="R582" s="103"/>
      <c r="S582" s="103"/>
      <c r="T582" s="103"/>
      <c r="U582" s="103"/>
    </row>
    <row r="583" spans="1:21" x14ac:dyDescent="0.55000000000000004">
      <c r="A583" s="102"/>
      <c r="B583" s="102"/>
      <c r="C583" s="102"/>
      <c r="D583" s="102"/>
      <c r="E583" s="102"/>
      <c r="F583" s="102"/>
      <c r="G583" s="103"/>
      <c r="H583" s="103"/>
      <c r="I583" s="103"/>
      <c r="J583" s="103"/>
      <c r="K583" s="103"/>
      <c r="L583" s="103"/>
      <c r="M583" s="103"/>
      <c r="N583" s="103"/>
      <c r="O583" s="103"/>
      <c r="P583" s="103"/>
      <c r="Q583" s="103"/>
      <c r="R583" s="103"/>
      <c r="S583" s="103"/>
      <c r="T583" s="103"/>
      <c r="U583" s="103"/>
    </row>
    <row r="584" spans="1:21" x14ac:dyDescent="0.55000000000000004">
      <c r="A584" s="102"/>
      <c r="B584" s="102"/>
      <c r="C584" s="102"/>
      <c r="D584" s="102"/>
      <c r="E584" s="102"/>
      <c r="F584" s="102"/>
      <c r="G584" s="103"/>
      <c r="H584" s="103"/>
      <c r="I584" s="103"/>
      <c r="J584" s="103"/>
      <c r="K584" s="103"/>
      <c r="L584" s="103"/>
      <c r="M584" s="103"/>
      <c r="N584" s="103"/>
      <c r="O584" s="103"/>
      <c r="P584" s="103"/>
      <c r="Q584" s="103"/>
      <c r="R584" s="103"/>
      <c r="S584" s="103"/>
      <c r="T584" s="103"/>
      <c r="U584" s="103"/>
    </row>
    <row r="585" spans="1:21" x14ac:dyDescent="0.55000000000000004">
      <c r="A585" s="102"/>
      <c r="B585" s="102"/>
      <c r="C585" s="102"/>
      <c r="D585" s="102"/>
      <c r="E585" s="102"/>
      <c r="F585" s="102"/>
      <c r="G585" s="103"/>
      <c r="H585" s="103"/>
      <c r="I585" s="103"/>
      <c r="J585" s="103"/>
      <c r="K585" s="103"/>
      <c r="L585" s="103"/>
      <c r="M585" s="103"/>
      <c r="N585" s="103"/>
      <c r="O585" s="103"/>
      <c r="P585" s="103"/>
      <c r="Q585" s="103"/>
      <c r="R585" s="103"/>
      <c r="S585" s="103"/>
      <c r="T585" s="103"/>
      <c r="U585" s="103"/>
    </row>
    <row r="586" spans="1:21" x14ac:dyDescent="0.55000000000000004">
      <c r="A586" s="102"/>
      <c r="B586" s="102"/>
      <c r="C586" s="102"/>
      <c r="D586" s="102"/>
      <c r="E586" s="102"/>
      <c r="F586" s="102"/>
      <c r="G586" s="103"/>
      <c r="H586" s="103"/>
      <c r="I586" s="103"/>
      <c r="J586" s="103"/>
      <c r="K586" s="103"/>
      <c r="L586" s="103"/>
      <c r="M586" s="103"/>
      <c r="N586" s="103"/>
      <c r="O586" s="103"/>
      <c r="P586" s="103"/>
      <c r="Q586" s="103"/>
      <c r="R586" s="103"/>
      <c r="S586" s="103"/>
      <c r="T586" s="103"/>
      <c r="U586" s="103"/>
    </row>
    <row r="587" spans="1:21" x14ac:dyDescent="0.55000000000000004">
      <c r="A587" s="102"/>
      <c r="B587" s="102"/>
      <c r="C587" s="102"/>
      <c r="D587" s="102"/>
      <c r="E587" s="102"/>
      <c r="F587" s="102"/>
      <c r="G587" s="103"/>
      <c r="H587" s="103"/>
      <c r="I587" s="103"/>
      <c r="J587" s="103"/>
      <c r="K587" s="103"/>
      <c r="L587" s="103"/>
      <c r="M587" s="103"/>
      <c r="N587" s="103"/>
      <c r="O587" s="103"/>
      <c r="P587" s="103"/>
      <c r="Q587" s="103"/>
      <c r="R587" s="103"/>
      <c r="S587" s="103"/>
      <c r="T587" s="103"/>
      <c r="U587" s="103"/>
    </row>
    <row r="588" spans="1:21" x14ac:dyDescent="0.55000000000000004">
      <c r="A588" s="102"/>
      <c r="B588" s="102"/>
      <c r="C588" s="102"/>
      <c r="D588" s="102"/>
      <c r="E588" s="102"/>
      <c r="F588" s="102"/>
      <c r="G588" s="103"/>
      <c r="H588" s="103"/>
      <c r="I588" s="103"/>
      <c r="J588" s="103"/>
      <c r="K588" s="103"/>
      <c r="L588" s="103"/>
      <c r="M588" s="103"/>
      <c r="N588" s="103"/>
      <c r="O588" s="103"/>
      <c r="P588" s="103"/>
      <c r="Q588" s="103"/>
      <c r="R588" s="103"/>
      <c r="S588" s="103"/>
      <c r="T588" s="103"/>
      <c r="U588" s="103"/>
    </row>
    <row r="589" spans="1:21" x14ac:dyDescent="0.55000000000000004">
      <c r="A589" s="102"/>
      <c r="B589" s="102"/>
      <c r="C589" s="102"/>
      <c r="D589" s="102"/>
      <c r="E589" s="102"/>
      <c r="F589" s="102"/>
      <c r="G589" s="103"/>
      <c r="H589" s="103"/>
      <c r="I589" s="103"/>
      <c r="J589" s="103"/>
      <c r="K589" s="103"/>
      <c r="L589" s="103"/>
      <c r="M589" s="103"/>
      <c r="N589" s="103"/>
      <c r="O589" s="103"/>
      <c r="P589" s="103"/>
      <c r="Q589" s="103"/>
      <c r="R589" s="103"/>
      <c r="S589" s="103"/>
      <c r="T589" s="103"/>
      <c r="U589" s="103"/>
    </row>
    <row r="590" spans="1:21" x14ac:dyDescent="0.55000000000000004">
      <c r="A590" s="102"/>
      <c r="B590" s="102"/>
      <c r="C590" s="102"/>
      <c r="D590" s="102"/>
      <c r="E590" s="102"/>
      <c r="F590" s="102"/>
      <c r="G590" s="103"/>
      <c r="H590" s="103"/>
      <c r="I590" s="103"/>
      <c r="J590" s="103"/>
      <c r="K590" s="103"/>
      <c r="L590" s="103"/>
      <c r="M590" s="103"/>
      <c r="N590" s="103"/>
      <c r="O590" s="103"/>
      <c r="P590" s="103"/>
      <c r="Q590" s="103"/>
      <c r="R590" s="103"/>
      <c r="S590" s="103"/>
      <c r="T590" s="103"/>
      <c r="U590" s="103"/>
    </row>
    <row r="591" spans="1:21" x14ac:dyDescent="0.55000000000000004">
      <c r="A591" s="102"/>
      <c r="B591" s="102"/>
      <c r="C591" s="102"/>
      <c r="D591" s="102"/>
      <c r="E591" s="102"/>
      <c r="F591" s="102"/>
      <c r="G591" s="103"/>
      <c r="H591" s="103"/>
      <c r="I591" s="103"/>
      <c r="J591" s="103"/>
      <c r="K591" s="103"/>
      <c r="L591" s="103"/>
      <c r="M591" s="103"/>
      <c r="N591" s="103"/>
      <c r="O591" s="103"/>
      <c r="P591" s="103"/>
      <c r="Q591" s="103"/>
      <c r="R591" s="103"/>
      <c r="S591" s="103"/>
      <c r="T591" s="103"/>
      <c r="U591" s="103"/>
    </row>
    <row r="592" spans="1:21" x14ac:dyDescent="0.55000000000000004">
      <c r="A592" s="102"/>
      <c r="B592" s="102"/>
      <c r="C592" s="102"/>
      <c r="D592" s="102"/>
      <c r="E592" s="102"/>
      <c r="F592" s="102"/>
      <c r="G592" s="103"/>
      <c r="H592" s="103"/>
      <c r="I592" s="103"/>
      <c r="J592" s="103"/>
      <c r="K592" s="103"/>
      <c r="L592" s="103"/>
      <c r="M592" s="103"/>
      <c r="N592" s="103"/>
      <c r="O592" s="103"/>
      <c r="P592" s="103"/>
      <c r="Q592" s="103"/>
      <c r="R592" s="103"/>
      <c r="S592" s="103"/>
      <c r="T592" s="103"/>
      <c r="U592" s="103"/>
    </row>
    <row r="593" spans="1:21" x14ac:dyDescent="0.55000000000000004">
      <c r="A593" s="102"/>
      <c r="B593" s="102"/>
      <c r="C593" s="102"/>
      <c r="D593" s="102"/>
      <c r="E593" s="102"/>
      <c r="F593" s="102"/>
      <c r="G593" s="103"/>
      <c r="H593" s="103"/>
      <c r="I593" s="103"/>
      <c r="J593" s="103"/>
      <c r="K593" s="103"/>
      <c r="L593" s="103"/>
      <c r="M593" s="103"/>
      <c r="N593" s="103"/>
      <c r="O593" s="103"/>
      <c r="P593" s="103"/>
      <c r="Q593" s="103"/>
      <c r="R593" s="103"/>
      <c r="S593" s="103"/>
      <c r="T593" s="103"/>
      <c r="U593" s="103"/>
    </row>
    <row r="594" spans="1:21" x14ac:dyDescent="0.55000000000000004">
      <c r="A594" s="102"/>
      <c r="B594" s="102"/>
      <c r="C594" s="102"/>
      <c r="D594" s="102"/>
      <c r="E594" s="102"/>
      <c r="F594" s="102"/>
      <c r="G594" s="103"/>
      <c r="H594" s="103"/>
      <c r="I594" s="103"/>
      <c r="J594" s="103"/>
      <c r="K594" s="103"/>
      <c r="L594" s="103"/>
      <c r="M594" s="103"/>
      <c r="N594" s="103"/>
      <c r="O594" s="103"/>
      <c r="P594" s="103"/>
      <c r="Q594" s="103"/>
      <c r="R594" s="103"/>
      <c r="S594" s="103"/>
      <c r="T594" s="103"/>
      <c r="U594" s="103"/>
    </row>
    <row r="595" spans="1:21" x14ac:dyDescent="0.55000000000000004">
      <c r="A595" s="102"/>
      <c r="B595" s="102"/>
      <c r="C595" s="102"/>
      <c r="D595" s="102"/>
      <c r="E595" s="102"/>
      <c r="F595" s="102"/>
      <c r="G595" s="103"/>
      <c r="H595" s="103"/>
      <c r="I595" s="103"/>
      <c r="J595" s="103"/>
      <c r="K595" s="103"/>
      <c r="L595" s="103"/>
      <c r="M595" s="103"/>
      <c r="N595" s="103"/>
      <c r="O595" s="103"/>
      <c r="P595" s="103"/>
      <c r="Q595" s="103"/>
      <c r="R595" s="103"/>
      <c r="S595" s="103"/>
      <c r="T595" s="103"/>
      <c r="U595" s="103"/>
    </row>
    <row r="596" spans="1:21" x14ac:dyDescent="0.55000000000000004">
      <c r="A596" s="102"/>
      <c r="B596" s="102"/>
      <c r="C596" s="102"/>
      <c r="D596" s="102"/>
      <c r="E596" s="102"/>
      <c r="F596" s="102"/>
      <c r="G596" s="103"/>
      <c r="H596" s="103"/>
      <c r="I596" s="103"/>
      <c r="J596" s="103"/>
      <c r="K596" s="103"/>
      <c r="L596" s="103"/>
      <c r="M596" s="103"/>
      <c r="N596" s="103"/>
      <c r="O596" s="103"/>
      <c r="P596" s="103"/>
      <c r="Q596" s="103"/>
      <c r="R596" s="103"/>
      <c r="S596" s="103"/>
      <c r="T596" s="103"/>
      <c r="U596" s="103"/>
    </row>
    <row r="597" spans="1:21" x14ac:dyDescent="0.55000000000000004">
      <c r="A597" s="102"/>
      <c r="B597" s="102"/>
      <c r="C597" s="102"/>
      <c r="D597" s="102"/>
      <c r="E597" s="102"/>
      <c r="F597" s="102"/>
      <c r="G597" s="103"/>
      <c r="H597" s="103"/>
      <c r="I597" s="103"/>
      <c r="J597" s="103"/>
      <c r="K597" s="103"/>
      <c r="L597" s="103"/>
      <c r="M597" s="103"/>
      <c r="N597" s="103"/>
      <c r="O597" s="103"/>
      <c r="P597" s="103"/>
      <c r="Q597" s="103"/>
      <c r="R597" s="103"/>
      <c r="S597" s="103"/>
      <c r="T597" s="103"/>
      <c r="U597" s="103"/>
    </row>
    <row r="598" spans="1:21" x14ac:dyDescent="0.55000000000000004">
      <c r="A598" s="102"/>
      <c r="B598" s="102"/>
      <c r="C598" s="102"/>
      <c r="D598" s="102"/>
      <c r="E598" s="102"/>
      <c r="F598" s="102"/>
      <c r="G598" s="103"/>
      <c r="H598" s="103"/>
      <c r="I598" s="103"/>
      <c r="J598" s="103"/>
      <c r="K598" s="103"/>
      <c r="L598" s="103"/>
      <c r="M598" s="103"/>
      <c r="N598" s="103"/>
      <c r="O598" s="103"/>
      <c r="P598" s="103"/>
      <c r="Q598" s="103"/>
      <c r="R598" s="103"/>
      <c r="S598" s="103"/>
      <c r="T598" s="103"/>
      <c r="U598" s="103"/>
    </row>
    <row r="599" spans="1:21" x14ac:dyDescent="0.55000000000000004">
      <c r="A599" s="102"/>
      <c r="B599" s="102"/>
      <c r="C599" s="102"/>
      <c r="D599" s="102"/>
      <c r="E599" s="102"/>
      <c r="F599" s="102"/>
      <c r="G599" s="103"/>
      <c r="H599" s="103"/>
      <c r="I599" s="103"/>
      <c r="J599" s="103"/>
      <c r="K599" s="103"/>
      <c r="L599" s="103"/>
      <c r="M599" s="103"/>
      <c r="N599" s="103"/>
      <c r="O599" s="103"/>
      <c r="P599" s="103"/>
      <c r="Q599" s="103"/>
      <c r="R599" s="103"/>
      <c r="S599" s="103"/>
      <c r="T599" s="103"/>
      <c r="U599" s="103"/>
    </row>
    <row r="600" spans="1:21" x14ac:dyDescent="0.55000000000000004">
      <c r="A600" s="102"/>
      <c r="B600" s="102"/>
      <c r="C600" s="102"/>
      <c r="D600" s="102"/>
      <c r="E600" s="102"/>
      <c r="F600" s="102"/>
      <c r="G600" s="103"/>
      <c r="H600" s="103"/>
      <c r="I600" s="103"/>
      <c r="J600" s="103"/>
      <c r="K600" s="103"/>
      <c r="L600" s="103"/>
      <c r="M600" s="103"/>
      <c r="N600" s="103"/>
      <c r="O600" s="103"/>
      <c r="P600" s="103"/>
      <c r="Q600" s="103"/>
      <c r="R600" s="103"/>
      <c r="S600" s="103"/>
      <c r="T600" s="103"/>
      <c r="U600" s="103"/>
    </row>
    <row r="601" spans="1:21" x14ac:dyDescent="0.55000000000000004">
      <c r="A601" s="102"/>
      <c r="B601" s="102"/>
      <c r="C601" s="102"/>
      <c r="D601" s="102"/>
      <c r="E601" s="102"/>
      <c r="F601" s="102"/>
      <c r="G601" s="103"/>
      <c r="H601" s="103"/>
      <c r="I601" s="103"/>
      <c r="J601" s="103"/>
      <c r="K601" s="103"/>
      <c r="L601" s="103"/>
      <c r="M601" s="103"/>
      <c r="N601" s="103"/>
      <c r="O601" s="103"/>
      <c r="P601" s="103"/>
      <c r="Q601" s="103"/>
      <c r="R601" s="103"/>
      <c r="S601" s="103"/>
      <c r="T601" s="103"/>
      <c r="U601" s="103"/>
    </row>
    <row r="602" spans="1:21" x14ac:dyDescent="0.55000000000000004">
      <c r="A602" s="102"/>
      <c r="B602" s="102"/>
      <c r="C602" s="102"/>
      <c r="D602" s="102"/>
      <c r="E602" s="102"/>
      <c r="F602" s="102"/>
      <c r="G602" s="103"/>
      <c r="H602" s="103"/>
      <c r="I602" s="103"/>
      <c r="J602" s="103"/>
      <c r="K602" s="103"/>
      <c r="L602" s="103"/>
      <c r="M602" s="103"/>
      <c r="N602" s="103"/>
      <c r="O602" s="103"/>
      <c r="P602" s="103"/>
      <c r="Q602" s="103"/>
      <c r="R602" s="103"/>
      <c r="S602" s="103"/>
      <c r="T602" s="103"/>
      <c r="U602" s="103"/>
    </row>
    <row r="603" spans="1:21" x14ac:dyDescent="0.55000000000000004">
      <c r="A603" s="102"/>
      <c r="B603" s="102"/>
      <c r="C603" s="102"/>
      <c r="D603" s="102"/>
      <c r="E603" s="102"/>
      <c r="F603" s="102"/>
      <c r="G603" s="103"/>
      <c r="H603" s="103"/>
      <c r="I603" s="103"/>
      <c r="J603" s="103"/>
      <c r="K603" s="103"/>
      <c r="L603" s="103"/>
      <c r="M603" s="103"/>
      <c r="N603" s="103"/>
      <c r="O603" s="103"/>
      <c r="P603" s="103"/>
      <c r="Q603" s="103"/>
      <c r="R603" s="103"/>
      <c r="S603" s="103"/>
      <c r="T603" s="103"/>
      <c r="U603" s="103"/>
    </row>
    <row r="604" spans="1:21" x14ac:dyDescent="0.55000000000000004">
      <c r="A604" s="102"/>
      <c r="B604" s="102"/>
      <c r="C604" s="102"/>
      <c r="D604" s="102"/>
      <c r="E604" s="102"/>
      <c r="F604" s="102"/>
      <c r="G604" s="103"/>
      <c r="H604" s="103"/>
      <c r="I604" s="103"/>
      <c r="J604" s="103"/>
      <c r="K604" s="103"/>
      <c r="L604" s="103"/>
      <c r="M604" s="103"/>
      <c r="N604" s="103"/>
      <c r="O604" s="103"/>
      <c r="P604" s="103"/>
      <c r="Q604" s="103"/>
      <c r="R604" s="103"/>
      <c r="S604" s="103"/>
      <c r="T604" s="103"/>
      <c r="U604" s="103"/>
    </row>
    <row r="605" spans="1:21" x14ac:dyDescent="0.55000000000000004">
      <c r="A605" s="102"/>
      <c r="B605" s="102"/>
      <c r="C605" s="102"/>
      <c r="D605" s="102"/>
      <c r="E605" s="102"/>
      <c r="F605" s="102"/>
      <c r="G605" s="103"/>
      <c r="H605" s="103"/>
      <c r="I605" s="103"/>
      <c r="J605" s="103"/>
      <c r="K605" s="103"/>
      <c r="L605" s="103"/>
      <c r="M605" s="103"/>
      <c r="N605" s="103"/>
      <c r="O605" s="103"/>
      <c r="P605" s="103"/>
      <c r="Q605" s="103"/>
      <c r="R605" s="103"/>
      <c r="S605" s="103"/>
      <c r="T605" s="103"/>
      <c r="U605" s="103"/>
    </row>
    <row r="606" spans="1:21" x14ac:dyDescent="0.55000000000000004">
      <c r="A606" s="102"/>
      <c r="B606" s="102"/>
      <c r="C606" s="102"/>
      <c r="D606" s="102"/>
      <c r="E606" s="102"/>
      <c r="F606" s="102"/>
      <c r="G606" s="103"/>
      <c r="H606" s="103"/>
      <c r="I606" s="103"/>
      <c r="J606" s="103"/>
      <c r="K606" s="103"/>
      <c r="L606" s="103"/>
      <c r="M606" s="103"/>
      <c r="N606" s="103"/>
      <c r="O606" s="103"/>
      <c r="P606" s="103"/>
      <c r="Q606" s="103"/>
      <c r="R606" s="103"/>
      <c r="S606" s="103"/>
      <c r="T606" s="103"/>
      <c r="U606" s="103"/>
    </row>
    <row r="607" spans="1:21" x14ac:dyDescent="0.55000000000000004">
      <c r="A607" s="102"/>
      <c r="B607" s="102"/>
      <c r="C607" s="102"/>
      <c r="D607" s="102"/>
      <c r="E607" s="102"/>
      <c r="F607" s="102"/>
      <c r="G607" s="103"/>
      <c r="H607" s="103"/>
      <c r="I607" s="103"/>
      <c r="J607" s="103"/>
      <c r="K607" s="103"/>
      <c r="L607" s="103"/>
      <c r="M607" s="103"/>
      <c r="N607" s="103"/>
      <c r="O607" s="103"/>
      <c r="P607" s="103"/>
      <c r="Q607" s="103"/>
      <c r="R607" s="103"/>
      <c r="S607" s="103"/>
      <c r="T607" s="103"/>
      <c r="U607" s="103"/>
    </row>
    <row r="608" spans="1:21" x14ac:dyDescent="0.55000000000000004">
      <c r="A608" s="102"/>
      <c r="B608" s="102"/>
      <c r="C608" s="102"/>
      <c r="D608" s="102"/>
      <c r="E608" s="102"/>
      <c r="F608" s="102"/>
      <c r="G608" s="103"/>
      <c r="H608" s="103"/>
      <c r="I608" s="103"/>
      <c r="J608" s="103"/>
      <c r="K608" s="103"/>
      <c r="L608" s="103"/>
      <c r="M608" s="103"/>
      <c r="N608" s="103"/>
      <c r="O608" s="103"/>
      <c r="P608" s="103"/>
      <c r="Q608" s="103"/>
      <c r="R608" s="103"/>
      <c r="S608" s="103"/>
      <c r="T608" s="103"/>
      <c r="U608" s="103"/>
    </row>
    <row r="609" spans="1:21" x14ac:dyDescent="0.55000000000000004">
      <c r="A609" s="102"/>
      <c r="B609" s="102"/>
      <c r="C609" s="102"/>
      <c r="D609" s="102"/>
      <c r="E609" s="102"/>
      <c r="F609" s="102"/>
      <c r="G609" s="103"/>
      <c r="H609" s="103"/>
      <c r="I609" s="103"/>
      <c r="J609" s="103"/>
      <c r="K609" s="103"/>
      <c r="L609" s="103"/>
      <c r="M609" s="103"/>
      <c r="N609" s="103"/>
      <c r="O609" s="103"/>
      <c r="P609" s="103"/>
      <c r="Q609" s="103"/>
      <c r="R609" s="103"/>
      <c r="S609" s="103"/>
      <c r="T609" s="103"/>
      <c r="U609" s="103"/>
    </row>
    <row r="610" spans="1:21" x14ac:dyDescent="0.55000000000000004">
      <c r="A610" s="102"/>
      <c r="B610" s="102"/>
      <c r="C610" s="102"/>
      <c r="D610" s="102"/>
      <c r="E610" s="102"/>
      <c r="F610" s="102"/>
      <c r="G610" s="103"/>
      <c r="H610" s="103"/>
      <c r="I610" s="103"/>
      <c r="J610" s="103"/>
      <c r="K610" s="103"/>
      <c r="L610" s="103"/>
      <c r="M610" s="103"/>
      <c r="N610" s="103"/>
      <c r="O610" s="103"/>
      <c r="P610" s="103"/>
      <c r="Q610" s="103"/>
      <c r="R610" s="103"/>
      <c r="S610" s="103"/>
      <c r="T610" s="103"/>
      <c r="U610" s="103"/>
    </row>
    <row r="611" spans="1:21" x14ac:dyDescent="0.55000000000000004">
      <c r="A611" s="102"/>
      <c r="B611" s="102"/>
      <c r="C611" s="102"/>
      <c r="D611" s="102"/>
      <c r="E611" s="102"/>
      <c r="F611" s="102"/>
      <c r="G611" s="103"/>
      <c r="H611" s="103"/>
      <c r="I611" s="103"/>
      <c r="J611" s="103"/>
      <c r="K611" s="103"/>
      <c r="L611" s="103"/>
      <c r="M611" s="103"/>
      <c r="N611" s="103"/>
      <c r="O611" s="103"/>
      <c r="P611" s="103"/>
      <c r="Q611" s="103"/>
      <c r="R611" s="103"/>
      <c r="S611" s="103"/>
      <c r="T611" s="103"/>
      <c r="U611" s="103"/>
    </row>
    <row r="612" spans="1:21" x14ac:dyDescent="0.55000000000000004">
      <c r="A612" s="102"/>
      <c r="B612" s="102"/>
      <c r="C612" s="102"/>
      <c r="D612" s="102"/>
      <c r="E612" s="102"/>
      <c r="F612" s="102"/>
      <c r="G612" s="103"/>
      <c r="H612" s="103"/>
      <c r="I612" s="103"/>
      <c r="J612" s="103"/>
      <c r="K612" s="103"/>
      <c r="L612" s="103"/>
      <c r="M612" s="103"/>
      <c r="N612" s="103"/>
      <c r="O612" s="103"/>
      <c r="P612" s="103"/>
      <c r="Q612" s="103"/>
      <c r="R612" s="103"/>
      <c r="S612" s="103"/>
      <c r="T612" s="103"/>
      <c r="U612" s="103"/>
    </row>
    <row r="613" spans="1:21" x14ac:dyDescent="0.55000000000000004">
      <c r="A613" s="102"/>
      <c r="B613" s="102"/>
      <c r="C613" s="102"/>
      <c r="D613" s="102"/>
      <c r="E613" s="102"/>
      <c r="F613" s="102"/>
      <c r="G613" s="103"/>
      <c r="H613" s="103"/>
      <c r="I613" s="103"/>
      <c r="J613" s="103"/>
      <c r="K613" s="103"/>
      <c r="L613" s="103"/>
      <c r="M613" s="103"/>
      <c r="N613" s="103"/>
      <c r="O613" s="103"/>
      <c r="P613" s="103"/>
      <c r="Q613" s="103"/>
      <c r="R613" s="103"/>
      <c r="S613" s="103"/>
      <c r="T613" s="103"/>
      <c r="U613" s="103"/>
    </row>
    <row r="614" spans="1:21" x14ac:dyDescent="0.55000000000000004">
      <c r="A614" s="102"/>
      <c r="B614" s="102"/>
      <c r="C614" s="102"/>
      <c r="D614" s="102"/>
      <c r="E614" s="102"/>
      <c r="F614" s="102"/>
      <c r="G614" s="103"/>
      <c r="H614" s="103"/>
      <c r="I614" s="103"/>
      <c r="J614" s="103"/>
      <c r="K614" s="103"/>
      <c r="L614" s="103"/>
      <c r="M614" s="103"/>
      <c r="N614" s="103"/>
      <c r="O614" s="103"/>
      <c r="P614" s="103"/>
      <c r="Q614" s="103"/>
      <c r="R614" s="103"/>
      <c r="S614" s="103"/>
      <c r="T614" s="103"/>
      <c r="U614" s="103"/>
    </row>
    <row r="615" spans="1:21" x14ac:dyDescent="0.55000000000000004">
      <c r="A615" s="102"/>
      <c r="B615" s="102"/>
      <c r="C615" s="102"/>
      <c r="D615" s="102"/>
      <c r="E615" s="102"/>
      <c r="F615" s="102"/>
      <c r="G615" s="103"/>
      <c r="H615" s="103"/>
      <c r="I615" s="103"/>
      <c r="J615" s="103"/>
      <c r="K615" s="103"/>
      <c r="L615" s="103"/>
      <c r="M615" s="103"/>
      <c r="N615" s="103"/>
      <c r="O615" s="103"/>
      <c r="P615" s="103"/>
      <c r="Q615" s="103"/>
      <c r="R615" s="103"/>
      <c r="S615" s="103"/>
      <c r="T615" s="103"/>
      <c r="U615" s="103"/>
    </row>
    <row r="616" spans="1:21" x14ac:dyDescent="0.55000000000000004">
      <c r="A616" s="102"/>
      <c r="B616" s="102"/>
      <c r="C616" s="102"/>
      <c r="D616" s="102"/>
      <c r="E616" s="102"/>
      <c r="F616" s="102"/>
      <c r="G616" s="103"/>
      <c r="H616" s="103"/>
      <c r="I616" s="103"/>
      <c r="J616" s="103"/>
      <c r="K616" s="103"/>
      <c r="L616" s="103"/>
      <c r="M616" s="103"/>
      <c r="N616" s="103"/>
      <c r="O616" s="103"/>
      <c r="P616" s="103"/>
      <c r="Q616" s="103"/>
      <c r="R616" s="103"/>
      <c r="S616" s="103"/>
      <c r="T616" s="103"/>
      <c r="U616" s="103"/>
    </row>
    <row r="617" spans="1:21" x14ac:dyDescent="0.55000000000000004">
      <c r="A617" s="102"/>
      <c r="B617" s="102"/>
      <c r="C617" s="102"/>
      <c r="D617" s="102"/>
      <c r="E617" s="102"/>
      <c r="F617" s="102"/>
      <c r="G617" s="103"/>
      <c r="H617" s="103"/>
      <c r="I617" s="103"/>
      <c r="J617" s="103"/>
      <c r="K617" s="103"/>
      <c r="L617" s="103"/>
      <c r="M617" s="103"/>
      <c r="N617" s="103"/>
      <c r="O617" s="103"/>
      <c r="P617" s="103"/>
      <c r="Q617" s="103"/>
      <c r="R617" s="103"/>
      <c r="S617" s="103"/>
      <c r="T617" s="103"/>
      <c r="U617" s="103"/>
    </row>
    <row r="618" spans="1:21" x14ac:dyDescent="0.55000000000000004">
      <c r="A618" s="102"/>
      <c r="B618" s="102"/>
      <c r="C618" s="102"/>
      <c r="D618" s="102"/>
      <c r="E618" s="102"/>
      <c r="F618" s="102"/>
      <c r="G618" s="103"/>
      <c r="H618" s="103"/>
      <c r="I618" s="103"/>
      <c r="J618" s="103"/>
      <c r="K618" s="103"/>
      <c r="L618" s="103"/>
      <c r="M618" s="103"/>
      <c r="N618" s="103"/>
      <c r="O618" s="103"/>
      <c r="P618" s="103"/>
      <c r="Q618" s="103"/>
      <c r="R618" s="103"/>
      <c r="S618" s="103"/>
      <c r="T618" s="103"/>
      <c r="U618" s="103"/>
    </row>
    <row r="619" spans="1:21" x14ac:dyDescent="0.55000000000000004">
      <c r="A619" s="102"/>
      <c r="B619" s="102"/>
      <c r="C619" s="102"/>
      <c r="D619" s="102"/>
      <c r="E619" s="102"/>
      <c r="F619" s="102"/>
      <c r="G619" s="103"/>
      <c r="H619" s="103"/>
      <c r="I619" s="103"/>
      <c r="J619" s="103"/>
      <c r="K619" s="103"/>
      <c r="L619" s="103"/>
      <c r="M619" s="103"/>
      <c r="N619" s="103"/>
      <c r="O619" s="103"/>
      <c r="P619" s="103"/>
      <c r="Q619" s="103"/>
      <c r="R619" s="103"/>
      <c r="S619" s="103"/>
      <c r="T619" s="103"/>
      <c r="U619" s="103"/>
    </row>
    <row r="620" spans="1:21" x14ac:dyDescent="0.55000000000000004">
      <c r="A620" s="102"/>
      <c r="B620" s="102"/>
      <c r="C620" s="102"/>
      <c r="D620" s="102"/>
      <c r="E620" s="102"/>
      <c r="F620" s="102"/>
      <c r="G620" s="103"/>
      <c r="H620" s="103"/>
      <c r="I620" s="103"/>
      <c r="J620" s="103"/>
      <c r="K620" s="103"/>
      <c r="L620" s="103"/>
      <c r="M620" s="103"/>
      <c r="N620" s="103"/>
      <c r="O620" s="103"/>
      <c r="P620" s="103"/>
      <c r="Q620" s="103"/>
      <c r="R620" s="103"/>
      <c r="S620" s="103"/>
      <c r="T620" s="103"/>
      <c r="U620" s="103"/>
    </row>
    <row r="621" spans="1:21" x14ac:dyDescent="0.55000000000000004">
      <c r="A621" s="102"/>
      <c r="B621" s="102"/>
      <c r="C621" s="102"/>
      <c r="D621" s="102"/>
      <c r="E621" s="102"/>
      <c r="F621" s="102"/>
      <c r="G621" s="103"/>
      <c r="H621" s="103"/>
      <c r="I621" s="103"/>
      <c r="J621" s="103"/>
      <c r="K621" s="103"/>
      <c r="L621" s="103"/>
      <c r="M621" s="103"/>
      <c r="N621" s="103"/>
      <c r="O621" s="103"/>
      <c r="P621" s="103"/>
      <c r="Q621" s="103"/>
      <c r="R621" s="103"/>
      <c r="S621" s="103"/>
      <c r="T621" s="103"/>
      <c r="U621" s="103"/>
    </row>
    <row r="622" spans="1:21" x14ac:dyDescent="0.55000000000000004">
      <c r="A622" s="102"/>
      <c r="B622" s="102"/>
      <c r="C622" s="102"/>
      <c r="D622" s="102"/>
      <c r="E622" s="102"/>
      <c r="F622" s="102"/>
      <c r="G622" s="103"/>
      <c r="H622" s="103"/>
      <c r="I622" s="103"/>
      <c r="J622" s="103"/>
      <c r="K622" s="103"/>
      <c r="L622" s="103"/>
      <c r="M622" s="103"/>
      <c r="N622" s="103"/>
      <c r="O622" s="103"/>
      <c r="P622" s="103"/>
      <c r="Q622" s="103"/>
      <c r="R622" s="103"/>
      <c r="S622" s="103"/>
      <c r="T622" s="103"/>
      <c r="U622" s="103"/>
    </row>
    <row r="623" spans="1:21" x14ac:dyDescent="0.55000000000000004">
      <c r="A623" s="102"/>
      <c r="B623" s="102"/>
      <c r="C623" s="102"/>
      <c r="D623" s="102"/>
      <c r="E623" s="102"/>
      <c r="F623" s="102"/>
      <c r="G623" s="103"/>
      <c r="H623" s="103"/>
      <c r="I623" s="103"/>
      <c r="J623" s="103"/>
      <c r="K623" s="103"/>
      <c r="L623" s="103"/>
      <c r="M623" s="103"/>
      <c r="N623" s="103"/>
      <c r="O623" s="103"/>
      <c r="P623" s="103"/>
      <c r="Q623" s="103"/>
      <c r="R623" s="103"/>
      <c r="S623" s="103"/>
      <c r="T623" s="103"/>
      <c r="U623" s="103"/>
    </row>
    <row r="624" spans="1:21" x14ac:dyDescent="0.55000000000000004">
      <c r="A624" s="102"/>
      <c r="B624" s="102"/>
      <c r="C624" s="102"/>
      <c r="D624" s="102"/>
      <c r="E624" s="102"/>
      <c r="F624" s="102"/>
      <c r="G624" s="103"/>
      <c r="H624" s="103"/>
      <c r="I624" s="103"/>
      <c r="J624" s="103"/>
      <c r="K624" s="103"/>
      <c r="L624" s="103"/>
      <c r="M624" s="103"/>
      <c r="N624" s="103"/>
      <c r="O624" s="103"/>
      <c r="P624" s="103"/>
      <c r="Q624" s="103"/>
      <c r="R624" s="103"/>
      <c r="S624" s="103"/>
      <c r="T624" s="103"/>
      <c r="U624" s="103"/>
    </row>
    <row r="625" spans="1:21" x14ac:dyDescent="0.55000000000000004">
      <c r="A625" s="102"/>
      <c r="B625" s="102"/>
      <c r="C625" s="102"/>
      <c r="D625" s="102"/>
      <c r="E625" s="102"/>
      <c r="F625" s="102"/>
      <c r="G625" s="103"/>
      <c r="H625" s="103"/>
      <c r="I625" s="103"/>
      <c r="J625" s="103"/>
      <c r="K625" s="103"/>
      <c r="L625" s="103"/>
      <c r="M625" s="103"/>
      <c r="N625" s="103"/>
      <c r="O625" s="103"/>
      <c r="P625" s="103"/>
      <c r="Q625" s="103"/>
      <c r="R625" s="103"/>
      <c r="S625" s="103"/>
      <c r="T625" s="103"/>
      <c r="U625" s="103"/>
    </row>
    <row r="626" spans="1:21" x14ac:dyDescent="0.55000000000000004">
      <c r="A626" s="102"/>
      <c r="B626" s="102"/>
      <c r="C626" s="102"/>
      <c r="D626" s="102"/>
      <c r="E626" s="102"/>
      <c r="F626" s="102"/>
      <c r="G626" s="103"/>
      <c r="H626" s="103"/>
      <c r="I626" s="103"/>
      <c r="J626" s="103"/>
      <c r="K626" s="103"/>
      <c r="L626" s="103"/>
      <c r="M626" s="103"/>
      <c r="N626" s="103"/>
      <c r="O626" s="103"/>
      <c r="P626" s="103"/>
      <c r="Q626" s="103"/>
      <c r="R626" s="103"/>
      <c r="S626" s="103"/>
      <c r="T626" s="103"/>
      <c r="U626" s="103"/>
    </row>
    <row r="627" spans="1:21" x14ac:dyDescent="0.55000000000000004">
      <c r="A627" s="102"/>
      <c r="B627" s="102"/>
      <c r="C627" s="102"/>
      <c r="D627" s="102"/>
      <c r="E627" s="102"/>
      <c r="F627" s="102"/>
      <c r="G627" s="103"/>
      <c r="H627" s="103"/>
      <c r="I627" s="103"/>
      <c r="J627" s="103"/>
      <c r="K627" s="103"/>
      <c r="L627" s="103"/>
      <c r="M627" s="103"/>
      <c r="N627" s="103"/>
      <c r="O627" s="103"/>
      <c r="P627" s="103"/>
      <c r="Q627" s="103"/>
      <c r="R627" s="103"/>
      <c r="S627" s="103"/>
      <c r="T627" s="103"/>
      <c r="U627" s="103"/>
    </row>
    <row r="628" spans="1:21" x14ac:dyDescent="0.55000000000000004">
      <c r="A628" s="102"/>
      <c r="B628" s="102"/>
      <c r="C628" s="102"/>
      <c r="D628" s="102"/>
      <c r="E628" s="102"/>
      <c r="F628" s="102"/>
      <c r="G628" s="103"/>
      <c r="H628" s="103"/>
      <c r="I628" s="103"/>
      <c r="J628" s="103"/>
      <c r="K628" s="103"/>
      <c r="L628" s="103"/>
      <c r="M628" s="103"/>
      <c r="N628" s="103"/>
      <c r="O628" s="103"/>
      <c r="P628" s="103"/>
      <c r="Q628" s="103"/>
      <c r="R628" s="103"/>
      <c r="S628" s="103"/>
      <c r="T628" s="103"/>
      <c r="U628" s="103"/>
    </row>
    <row r="629" spans="1:21" x14ac:dyDescent="0.55000000000000004">
      <c r="A629" s="102"/>
      <c r="B629" s="102"/>
      <c r="C629" s="102"/>
      <c r="D629" s="102"/>
      <c r="E629" s="102"/>
      <c r="F629" s="102"/>
      <c r="G629" s="103"/>
      <c r="H629" s="103"/>
      <c r="I629" s="103"/>
      <c r="J629" s="103"/>
      <c r="K629" s="103"/>
      <c r="L629" s="103"/>
      <c r="M629" s="103"/>
      <c r="N629" s="103"/>
      <c r="O629" s="103"/>
      <c r="P629" s="103"/>
      <c r="Q629" s="103"/>
      <c r="R629" s="103"/>
      <c r="S629" s="103"/>
      <c r="T629" s="103"/>
      <c r="U629" s="103"/>
    </row>
    <row r="630" spans="1:21" x14ac:dyDescent="0.55000000000000004">
      <c r="A630" s="102"/>
      <c r="B630" s="102"/>
      <c r="C630" s="102"/>
      <c r="D630" s="102"/>
      <c r="E630" s="102"/>
      <c r="F630" s="102"/>
      <c r="G630" s="103"/>
      <c r="H630" s="103"/>
      <c r="I630" s="103"/>
      <c r="J630" s="103"/>
      <c r="K630" s="103"/>
      <c r="L630" s="103"/>
      <c r="M630" s="103"/>
      <c r="N630" s="103"/>
      <c r="O630" s="103"/>
      <c r="P630" s="103"/>
      <c r="Q630" s="103"/>
      <c r="R630" s="103"/>
      <c r="S630" s="103"/>
      <c r="T630" s="103"/>
      <c r="U630" s="103"/>
    </row>
    <row r="631" spans="1:21" x14ac:dyDescent="0.55000000000000004">
      <c r="A631" s="102"/>
      <c r="B631" s="102"/>
      <c r="C631" s="102"/>
      <c r="D631" s="102"/>
      <c r="E631" s="102"/>
      <c r="F631" s="102"/>
      <c r="G631" s="103"/>
      <c r="H631" s="103"/>
      <c r="I631" s="103"/>
      <c r="J631" s="103"/>
      <c r="K631" s="103"/>
      <c r="L631" s="103"/>
      <c r="M631" s="103"/>
      <c r="N631" s="103"/>
      <c r="O631" s="103"/>
      <c r="P631" s="103"/>
      <c r="Q631" s="103"/>
      <c r="R631" s="103"/>
      <c r="S631" s="103"/>
      <c r="T631" s="103"/>
      <c r="U631" s="103"/>
    </row>
    <row r="632" spans="1:21" x14ac:dyDescent="0.55000000000000004">
      <c r="A632" s="102"/>
      <c r="B632" s="102"/>
      <c r="C632" s="102"/>
      <c r="D632" s="102"/>
      <c r="E632" s="102"/>
      <c r="F632" s="102"/>
      <c r="G632" s="103"/>
      <c r="H632" s="103"/>
      <c r="I632" s="103"/>
      <c r="J632" s="103"/>
      <c r="K632" s="103"/>
      <c r="L632" s="103"/>
      <c r="M632" s="103"/>
      <c r="N632" s="103"/>
      <c r="O632" s="103"/>
      <c r="P632" s="103"/>
      <c r="Q632" s="103"/>
      <c r="R632" s="103"/>
      <c r="S632" s="103"/>
      <c r="T632" s="103"/>
      <c r="U632" s="103"/>
    </row>
    <row r="633" spans="1:21" x14ac:dyDescent="0.55000000000000004">
      <c r="A633" s="102"/>
      <c r="B633" s="102"/>
      <c r="C633" s="102"/>
      <c r="D633" s="102"/>
      <c r="E633" s="102"/>
      <c r="F633" s="102"/>
      <c r="G633" s="103"/>
      <c r="H633" s="103"/>
      <c r="I633" s="103"/>
      <c r="J633" s="103"/>
      <c r="K633" s="103"/>
      <c r="L633" s="103"/>
      <c r="M633" s="103"/>
      <c r="N633" s="103"/>
      <c r="O633" s="103"/>
      <c r="P633" s="103"/>
      <c r="Q633" s="103"/>
      <c r="R633" s="103"/>
      <c r="S633" s="103"/>
      <c r="T633" s="103"/>
      <c r="U633" s="103"/>
    </row>
    <row r="634" spans="1:21" x14ac:dyDescent="0.55000000000000004">
      <c r="A634" s="102"/>
      <c r="B634" s="102"/>
      <c r="C634" s="102"/>
      <c r="D634" s="102"/>
      <c r="E634" s="102"/>
      <c r="F634" s="102"/>
      <c r="G634" s="103"/>
      <c r="H634" s="103"/>
      <c r="I634" s="103"/>
      <c r="J634" s="103"/>
      <c r="K634" s="103"/>
      <c r="L634" s="103"/>
      <c r="M634" s="103"/>
      <c r="N634" s="103"/>
      <c r="O634" s="103"/>
      <c r="P634" s="103"/>
      <c r="Q634" s="103"/>
      <c r="R634" s="103"/>
      <c r="S634" s="103"/>
      <c r="T634" s="103"/>
      <c r="U634" s="103"/>
    </row>
    <row r="635" spans="1:21" x14ac:dyDescent="0.55000000000000004">
      <c r="A635" s="102"/>
      <c r="B635" s="102"/>
      <c r="C635" s="102"/>
      <c r="D635" s="102"/>
      <c r="E635" s="102"/>
      <c r="F635" s="102"/>
      <c r="G635" s="103"/>
      <c r="H635" s="103"/>
      <c r="I635" s="103"/>
      <c r="J635" s="103"/>
      <c r="K635" s="103"/>
      <c r="L635" s="103"/>
      <c r="M635" s="103"/>
      <c r="N635" s="103"/>
      <c r="O635" s="103"/>
      <c r="P635" s="103"/>
      <c r="Q635" s="103"/>
      <c r="R635" s="103"/>
      <c r="S635" s="103"/>
      <c r="T635" s="103"/>
      <c r="U635" s="103"/>
    </row>
    <row r="636" spans="1:21" x14ac:dyDescent="0.55000000000000004">
      <c r="A636" s="102"/>
      <c r="B636" s="102"/>
      <c r="C636" s="102"/>
      <c r="D636" s="102"/>
      <c r="E636" s="102"/>
      <c r="F636" s="102"/>
      <c r="G636" s="103"/>
      <c r="H636" s="103"/>
      <c r="I636" s="103"/>
      <c r="J636" s="103"/>
      <c r="K636" s="103"/>
      <c r="L636" s="103"/>
      <c r="M636" s="103"/>
      <c r="N636" s="103"/>
      <c r="O636" s="103"/>
      <c r="P636" s="103"/>
      <c r="Q636" s="103"/>
      <c r="R636" s="103"/>
      <c r="S636" s="103"/>
      <c r="T636" s="103"/>
      <c r="U636" s="103"/>
    </row>
    <row r="637" spans="1:21" x14ac:dyDescent="0.55000000000000004">
      <c r="A637" s="102"/>
      <c r="B637" s="102"/>
      <c r="C637" s="102"/>
      <c r="D637" s="102"/>
      <c r="E637" s="102"/>
      <c r="F637" s="102"/>
      <c r="G637" s="103"/>
      <c r="H637" s="103"/>
      <c r="I637" s="103"/>
      <c r="J637" s="103"/>
      <c r="K637" s="103"/>
      <c r="L637" s="103"/>
      <c r="M637" s="103"/>
      <c r="N637" s="103"/>
      <c r="O637" s="103"/>
      <c r="P637" s="103"/>
      <c r="Q637" s="103"/>
      <c r="R637" s="103"/>
      <c r="S637" s="103"/>
      <c r="T637" s="103"/>
      <c r="U637" s="103"/>
    </row>
    <row r="638" spans="1:21" x14ac:dyDescent="0.55000000000000004">
      <c r="A638" s="102"/>
      <c r="B638" s="102"/>
      <c r="C638" s="102"/>
      <c r="D638" s="102"/>
      <c r="E638" s="102"/>
      <c r="F638" s="102"/>
      <c r="G638" s="103"/>
      <c r="H638" s="103"/>
      <c r="I638" s="103"/>
      <c r="J638" s="103"/>
      <c r="K638" s="103"/>
      <c r="L638" s="103"/>
      <c r="M638" s="103"/>
      <c r="N638" s="103"/>
      <c r="O638" s="103"/>
      <c r="P638" s="103"/>
      <c r="Q638" s="103"/>
      <c r="R638" s="103"/>
      <c r="S638" s="103"/>
      <c r="T638" s="103"/>
      <c r="U638" s="103"/>
    </row>
    <row r="639" spans="1:21" x14ac:dyDescent="0.55000000000000004">
      <c r="A639" s="102"/>
      <c r="B639" s="102"/>
      <c r="C639" s="102"/>
      <c r="D639" s="102"/>
      <c r="E639" s="102"/>
      <c r="F639" s="102"/>
      <c r="G639" s="103"/>
      <c r="H639" s="103"/>
      <c r="I639" s="103"/>
      <c r="J639" s="103"/>
      <c r="K639" s="103"/>
      <c r="L639" s="103"/>
      <c r="M639" s="103"/>
      <c r="N639" s="103"/>
      <c r="O639" s="103"/>
      <c r="P639" s="103"/>
      <c r="Q639" s="103"/>
      <c r="R639" s="103"/>
      <c r="S639" s="103"/>
      <c r="T639" s="103"/>
      <c r="U639" s="103"/>
    </row>
    <row r="640" spans="1:21" x14ac:dyDescent="0.55000000000000004">
      <c r="A640" s="102"/>
      <c r="B640" s="102"/>
      <c r="C640" s="102"/>
      <c r="D640" s="102"/>
      <c r="E640" s="102"/>
      <c r="F640" s="102"/>
      <c r="G640" s="103"/>
      <c r="H640" s="103"/>
      <c r="I640" s="103"/>
      <c r="J640" s="103"/>
      <c r="K640" s="103"/>
      <c r="L640" s="103"/>
      <c r="M640" s="103"/>
      <c r="N640" s="103"/>
      <c r="O640" s="103"/>
      <c r="P640" s="103"/>
      <c r="Q640" s="103"/>
      <c r="R640" s="103"/>
      <c r="S640" s="103"/>
      <c r="T640" s="103"/>
      <c r="U640" s="103"/>
    </row>
    <row r="641" spans="1:21" x14ac:dyDescent="0.55000000000000004">
      <c r="A641" s="102"/>
      <c r="B641" s="102"/>
      <c r="C641" s="102"/>
      <c r="D641" s="102"/>
      <c r="E641" s="102"/>
      <c r="F641" s="102"/>
      <c r="G641" s="103"/>
      <c r="H641" s="103"/>
      <c r="I641" s="103"/>
      <c r="J641" s="103"/>
      <c r="K641" s="103"/>
      <c r="L641" s="103"/>
      <c r="M641" s="103"/>
      <c r="N641" s="103"/>
      <c r="O641" s="103"/>
      <c r="P641" s="103"/>
      <c r="Q641" s="103"/>
      <c r="R641" s="103"/>
      <c r="S641" s="103"/>
      <c r="T641" s="103"/>
      <c r="U641" s="103"/>
    </row>
    <row r="642" spans="1:21" x14ac:dyDescent="0.55000000000000004">
      <c r="A642" s="102"/>
      <c r="B642" s="102"/>
      <c r="C642" s="102"/>
      <c r="D642" s="102"/>
      <c r="E642" s="102"/>
      <c r="F642" s="102"/>
      <c r="G642" s="103"/>
      <c r="H642" s="103"/>
      <c r="I642" s="103"/>
      <c r="J642" s="103"/>
      <c r="K642" s="103"/>
      <c r="L642" s="103"/>
      <c r="M642" s="103"/>
      <c r="N642" s="103"/>
      <c r="O642" s="103"/>
      <c r="P642" s="103"/>
      <c r="Q642" s="103"/>
      <c r="R642" s="103"/>
      <c r="S642" s="103"/>
      <c r="T642" s="103"/>
      <c r="U642" s="103"/>
    </row>
    <row r="643" spans="1:21" x14ac:dyDescent="0.55000000000000004">
      <c r="A643" s="102"/>
      <c r="B643" s="102"/>
      <c r="C643" s="102"/>
      <c r="D643" s="102"/>
      <c r="E643" s="102"/>
      <c r="F643" s="102"/>
      <c r="G643" s="103"/>
      <c r="H643" s="103"/>
      <c r="I643" s="103"/>
      <c r="J643" s="103"/>
      <c r="K643" s="103"/>
      <c r="L643" s="103"/>
      <c r="M643" s="103"/>
      <c r="N643" s="103"/>
      <c r="O643" s="103"/>
      <c r="P643" s="103"/>
      <c r="Q643" s="103"/>
      <c r="R643" s="103"/>
      <c r="S643" s="103"/>
      <c r="T643" s="103"/>
      <c r="U643" s="103"/>
    </row>
    <row r="644" spans="1:21" x14ac:dyDescent="0.55000000000000004">
      <c r="A644" s="102"/>
      <c r="B644" s="102"/>
      <c r="C644" s="102"/>
      <c r="D644" s="102"/>
      <c r="E644" s="102"/>
      <c r="F644" s="102"/>
      <c r="G644" s="103"/>
      <c r="H644" s="103"/>
      <c r="I644" s="103"/>
      <c r="J644" s="103"/>
      <c r="K644" s="103"/>
      <c r="L644" s="103"/>
      <c r="M644" s="103"/>
      <c r="N644" s="103"/>
      <c r="O644" s="103"/>
      <c r="P644" s="103"/>
      <c r="Q644" s="103"/>
      <c r="R644" s="103"/>
      <c r="S644" s="103"/>
      <c r="T644" s="103"/>
      <c r="U644" s="103"/>
    </row>
    <row r="645" spans="1:21" x14ac:dyDescent="0.55000000000000004">
      <c r="A645" s="102"/>
      <c r="B645" s="102"/>
      <c r="C645" s="102"/>
      <c r="D645" s="102"/>
      <c r="E645" s="102"/>
      <c r="F645" s="102"/>
      <c r="G645" s="103"/>
      <c r="H645" s="103"/>
      <c r="I645" s="103"/>
      <c r="J645" s="103"/>
      <c r="K645" s="103"/>
      <c r="L645" s="103"/>
      <c r="M645" s="103"/>
      <c r="N645" s="103"/>
      <c r="O645" s="103"/>
      <c r="P645" s="103"/>
      <c r="Q645" s="103"/>
      <c r="R645" s="103"/>
      <c r="S645" s="103"/>
      <c r="T645" s="103"/>
      <c r="U645" s="103"/>
    </row>
    <row r="646" spans="1:21" x14ac:dyDescent="0.55000000000000004">
      <c r="A646" s="102"/>
      <c r="B646" s="102"/>
      <c r="C646" s="102"/>
      <c r="D646" s="102"/>
      <c r="E646" s="102"/>
      <c r="F646" s="102"/>
      <c r="G646" s="103"/>
      <c r="H646" s="103"/>
      <c r="I646" s="103"/>
      <c r="J646" s="103"/>
      <c r="K646" s="103"/>
      <c r="L646" s="103"/>
      <c r="M646" s="103"/>
      <c r="N646" s="103"/>
      <c r="O646" s="103"/>
      <c r="P646" s="103"/>
      <c r="Q646" s="103"/>
      <c r="R646" s="103"/>
      <c r="S646" s="103"/>
      <c r="T646" s="103"/>
      <c r="U646" s="103"/>
    </row>
    <row r="647" spans="1:21" x14ac:dyDescent="0.55000000000000004">
      <c r="A647" s="102"/>
      <c r="B647" s="102"/>
      <c r="C647" s="102"/>
      <c r="D647" s="102"/>
      <c r="E647" s="102"/>
      <c r="F647" s="102"/>
      <c r="G647" s="103"/>
      <c r="H647" s="103"/>
      <c r="I647" s="103"/>
      <c r="J647" s="103"/>
      <c r="K647" s="103"/>
      <c r="L647" s="103"/>
      <c r="M647" s="103"/>
      <c r="N647" s="103"/>
      <c r="O647" s="103"/>
      <c r="P647" s="103"/>
      <c r="Q647" s="103"/>
      <c r="R647" s="103"/>
      <c r="S647" s="103"/>
      <c r="T647" s="103"/>
      <c r="U647" s="103"/>
    </row>
    <row r="648" spans="1:21" x14ac:dyDescent="0.55000000000000004">
      <c r="A648" s="102"/>
      <c r="B648" s="102"/>
      <c r="C648" s="102"/>
      <c r="D648" s="102"/>
      <c r="E648" s="102"/>
      <c r="F648" s="102"/>
      <c r="G648" s="103"/>
      <c r="H648" s="103"/>
      <c r="I648" s="103"/>
      <c r="J648" s="103"/>
      <c r="K648" s="103"/>
      <c r="L648" s="103"/>
      <c r="M648" s="103"/>
      <c r="N648" s="103"/>
      <c r="O648" s="103"/>
      <c r="P648" s="103"/>
      <c r="Q648" s="103"/>
      <c r="R648" s="103"/>
      <c r="S648" s="103"/>
      <c r="T648" s="103"/>
      <c r="U648" s="103"/>
    </row>
    <row r="649" spans="1:21" x14ac:dyDescent="0.55000000000000004">
      <c r="A649" s="102"/>
      <c r="B649" s="102"/>
      <c r="C649" s="102"/>
      <c r="D649" s="102"/>
      <c r="E649" s="102"/>
      <c r="F649" s="102"/>
      <c r="G649" s="103"/>
      <c r="H649" s="103"/>
      <c r="I649" s="103"/>
      <c r="J649" s="103"/>
      <c r="K649" s="103"/>
      <c r="L649" s="103"/>
      <c r="M649" s="103"/>
      <c r="N649" s="103"/>
      <c r="O649" s="103"/>
      <c r="P649" s="103"/>
      <c r="Q649" s="103"/>
      <c r="R649" s="103"/>
      <c r="S649" s="103"/>
      <c r="T649" s="103"/>
      <c r="U649" s="103"/>
    </row>
    <row r="650" spans="1:21" x14ac:dyDescent="0.55000000000000004">
      <c r="A650" s="102"/>
      <c r="B650" s="102"/>
      <c r="C650" s="102"/>
      <c r="D650" s="102"/>
      <c r="E650" s="102"/>
      <c r="F650" s="102"/>
      <c r="G650" s="103"/>
      <c r="H650" s="103"/>
      <c r="I650" s="103"/>
      <c r="J650" s="103"/>
      <c r="K650" s="103"/>
      <c r="L650" s="103"/>
      <c r="M650" s="103"/>
      <c r="N650" s="103"/>
      <c r="O650" s="103"/>
      <c r="P650" s="103"/>
      <c r="Q650" s="103"/>
      <c r="R650" s="103"/>
      <c r="S650" s="103"/>
      <c r="T650" s="103"/>
      <c r="U650" s="103"/>
    </row>
    <row r="651" spans="1:21" x14ac:dyDescent="0.55000000000000004">
      <c r="A651" s="102"/>
      <c r="B651" s="102"/>
      <c r="C651" s="102"/>
      <c r="D651" s="102"/>
      <c r="E651" s="102"/>
      <c r="F651" s="102"/>
      <c r="G651" s="103"/>
      <c r="H651" s="103"/>
      <c r="I651" s="103"/>
      <c r="J651" s="103"/>
      <c r="K651" s="103"/>
      <c r="L651" s="103"/>
      <c r="M651" s="103"/>
      <c r="N651" s="103"/>
      <c r="O651" s="103"/>
      <c r="P651" s="103"/>
      <c r="Q651" s="103"/>
      <c r="R651" s="103"/>
      <c r="S651" s="103"/>
      <c r="T651" s="103"/>
      <c r="U651" s="103"/>
    </row>
    <row r="652" spans="1:21" x14ac:dyDescent="0.55000000000000004">
      <c r="A652" s="102"/>
      <c r="B652" s="102"/>
      <c r="C652" s="102"/>
      <c r="D652" s="102"/>
      <c r="E652" s="102"/>
      <c r="F652" s="102"/>
      <c r="G652" s="103"/>
      <c r="H652" s="103"/>
      <c r="I652" s="103"/>
      <c r="J652" s="103"/>
      <c r="K652" s="103"/>
      <c r="L652" s="103"/>
      <c r="M652" s="103"/>
      <c r="N652" s="103"/>
      <c r="O652" s="103"/>
      <c r="P652" s="103"/>
      <c r="Q652" s="103"/>
      <c r="R652" s="103"/>
      <c r="S652" s="103"/>
      <c r="T652" s="103"/>
      <c r="U652" s="103"/>
    </row>
    <row r="653" spans="1:21" x14ac:dyDescent="0.55000000000000004">
      <c r="A653" s="102"/>
      <c r="B653" s="102"/>
      <c r="C653" s="102"/>
      <c r="D653" s="102"/>
      <c r="E653" s="102"/>
      <c r="F653" s="102"/>
      <c r="G653" s="103"/>
      <c r="H653" s="103"/>
      <c r="I653" s="103"/>
      <c r="J653" s="103"/>
      <c r="K653" s="103"/>
      <c r="L653" s="103"/>
      <c r="M653" s="103"/>
      <c r="N653" s="103"/>
      <c r="O653" s="103"/>
      <c r="P653" s="103"/>
      <c r="Q653" s="103"/>
      <c r="R653" s="103"/>
      <c r="S653" s="103"/>
      <c r="T653" s="103"/>
      <c r="U653" s="103"/>
    </row>
    <row r="654" spans="1:21" x14ac:dyDescent="0.55000000000000004">
      <c r="A654" s="102"/>
      <c r="B654" s="102"/>
      <c r="C654" s="102"/>
      <c r="D654" s="102"/>
      <c r="E654" s="102"/>
      <c r="F654" s="102"/>
      <c r="G654" s="103"/>
      <c r="H654" s="103"/>
      <c r="I654" s="103"/>
      <c r="J654" s="103"/>
      <c r="K654" s="103"/>
      <c r="L654" s="103"/>
      <c r="M654" s="103"/>
      <c r="N654" s="103"/>
      <c r="O654" s="103"/>
      <c r="P654" s="103"/>
      <c r="Q654" s="103"/>
      <c r="R654" s="103"/>
      <c r="S654" s="103"/>
      <c r="T654" s="103"/>
      <c r="U654" s="103"/>
    </row>
    <row r="655" spans="1:21" x14ac:dyDescent="0.55000000000000004">
      <c r="A655" s="102"/>
      <c r="B655" s="102"/>
      <c r="C655" s="102"/>
      <c r="D655" s="102"/>
      <c r="E655" s="102"/>
      <c r="F655" s="102"/>
      <c r="G655" s="103"/>
      <c r="H655" s="103"/>
      <c r="I655" s="103"/>
      <c r="J655" s="103"/>
      <c r="K655" s="103"/>
      <c r="L655" s="103"/>
      <c r="M655" s="103"/>
      <c r="N655" s="103"/>
      <c r="O655" s="103"/>
      <c r="P655" s="103"/>
      <c r="Q655" s="103"/>
      <c r="R655" s="103"/>
      <c r="S655" s="103"/>
      <c r="T655" s="103"/>
      <c r="U655" s="103"/>
    </row>
    <row r="656" spans="1:21" x14ac:dyDescent="0.55000000000000004">
      <c r="A656" s="102"/>
      <c r="B656" s="102"/>
      <c r="C656" s="102"/>
      <c r="D656" s="102"/>
      <c r="E656" s="102"/>
      <c r="F656" s="102"/>
      <c r="G656" s="103"/>
      <c r="H656" s="103"/>
      <c r="I656" s="103"/>
      <c r="J656" s="103"/>
      <c r="K656" s="103"/>
      <c r="L656" s="103"/>
      <c r="M656" s="103"/>
      <c r="N656" s="103"/>
      <c r="O656" s="103"/>
      <c r="P656" s="103"/>
      <c r="Q656" s="103"/>
      <c r="R656" s="103"/>
      <c r="S656" s="103"/>
      <c r="T656" s="103"/>
      <c r="U656" s="103"/>
    </row>
    <row r="657" spans="1:21" x14ac:dyDescent="0.55000000000000004">
      <c r="A657" s="102"/>
      <c r="B657" s="102"/>
      <c r="C657" s="102"/>
      <c r="D657" s="102"/>
      <c r="E657" s="102"/>
      <c r="F657" s="102"/>
      <c r="G657" s="103"/>
      <c r="H657" s="103"/>
      <c r="I657" s="103"/>
      <c r="J657" s="103"/>
      <c r="K657" s="103"/>
      <c r="L657" s="103"/>
      <c r="M657" s="103"/>
      <c r="N657" s="103"/>
      <c r="O657" s="103"/>
      <c r="P657" s="103"/>
      <c r="Q657" s="103"/>
      <c r="R657" s="103"/>
      <c r="S657" s="103"/>
      <c r="T657" s="103"/>
      <c r="U657" s="103"/>
    </row>
    <row r="658" spans="1:21" x14ac:dyDescent="0.55000000000000004">
      <c r="A658" s="102"/>
      <c r="B658" s="102"/>
      <c r="C658" s="102"/>
      <c r="D658" s="102"/>
      <c r="E658" s="102"/>
      <c r="F658" s="102"/>
      <c r="G658" s="103"/>
      <c r="H658" s="103"/>
      <c r="I658" s="103"/>
      <c r="J658" s="103"/>
      <c r="K658" s="103"/>
      <c r="L658" s="103"/>
      <c r="M658" s="103"/>
      <c r="N658" s="103"/>
      <c r="O658" s="103"/>
      <c r="P658" s="103"/>
      <c r="Q658" s="103"/>
      <c r="R658" s="103"/>
      <c r="S658" s="103"/>
      <c r="T658" s="103"/>
      <c r="U658" s="103"/>
    </row>
    <row r="659" spans="1:21" x14ac:dyDescent="0.55000000000000004">
      <c r="A659" s="102"/>
      <c r="B659" s="102"/>
      <c r="C659" s="102"/>
      <c r="D659" s="102"/>
      <c r="E659" s="102"/>
      <c r="F659" s="102"/>
      <c r="G659" s="103"/>
      <c r="H659" s="103"/>
      <c r="I659" s="103"/>
      <c r="J659" s="103"/>
      <c r="K659" s="103"/>
      <c r="L659" s="103"/>
      <c r="M659" s="103"/>
      <c r="N659" s="103"/>
      <c r="O659" s="103"/>
      <c r="P659" s="103"/>
      <c r="Q659" s="103"/>
      <c r="R659" s="103"/>
      <c r="S659" s="103"/>
      <c r="T659" s="103"/>
      <c r="U659" s="103"/>
    </row>
    <row r="660" spans="1:21" x14ac:dyDescent="0.55000000000000004">
      <c r="A660" s="102"/>
      <c r="B660" s="102"/>
      <c r="C660" s="102"/>
      <c r="D660" s="102"/>
      <c r="E660" s="102"/>
      <c r="F660" s="102"/>
      <c r="G660" s="103"/>
      <c r="H660" s="103"/>
      <c r="I660" s="103"/>
      <c r="J660" s="103"/>
      <c r="K660" s="103"/>
      <c r="L660" s="103"/>
      <c r="M660" s="103"/>
      <c r="N660" s="103"/>
      <c r="O660" s="103"/>
      <c r="P660" s="103"/>
      <c r="Q660" s="103"/>
      <c r="R660" s="103"/>
      <c r="S660" s="103"/>
      <c r="T660" s="103"/>
      <c r="U660" s="103"/>
    </row>
    <row r="661" spans="1:21" x14ac:dyDescent="0.55000000000000004">
      <c r="A661" s="102"/>
      <c r="B661" s="102"/>
      <c r="C661" s="102"/>
      <c r="D661" s="102"/>
      <c r="E661" s="102"/>
      <c r="F661" s="102"/>
      <c r="G661" s="103"/>
      <c r="H661" s="103"/>
      <c r="I661" s="103"/>
      <c r="J661" s="103"/>
      <c r="K661" s="103"/>
      <c r="L661" s="103"/>
      <c r="M661" s="103"/>
      <c r="N661" s="103"/>
      <c r="O661" s="103"/>
      <c r="P661" s="103"/>
      <c r="Q661" s="103"/>
      <c r="R661" s="103"/>
      <c r="S661" s="103"/>
      <c r="T661" s="103"/>
      <c r="U661" s="103"/>
    </row>
    <row r="662" spans="1:21" x14ac:dyDescent="0.55000000000000004">
      <c r="A662" s="102"/>
      <c r="B662" s="102"/>
      <c r="C662" s="102"/>
      <c r="D662" s="102"/>
      <c r="E662" s="102"/>
      <c r="F662" s="102"/>
      <c r="G662" s="103"/>
      <c r="H662" s="103"/>
      <c r="I662" s="103"/>
      <c r="J662" s="103"/>
      <c r="K662" s="103"/>
      <c r="L662" s="103"/>
      <c r="M662" s="103"/>
      <c r="N662" s="103"/>
      <c r="O662" s="103"/>
      <c r="P662" s="103"/>
      <c r="Q662" s="103"/>
      <c r="R662" s="103"/>
      <c r="S662" s="103"/>
      <c r="T662" s="103"/>
      <c r="U662" s="103"/>
    </row>
    <row r="663" spans="1:21" x14ac:dyDescent="0.55000000000000004">
      <c r="A663" s="102"/>
      <c r="B663" s="102"/>
      <c r="C663" s="102"/>
      <c r="D663" s="102"/>
      <c r="E663" s="102"/>
      <c r="F663" s="102"/>
      <c r="G663" s="103"/>
      <c r="H663" s="103"/>
      <c r="I663" s="103"/>
      <c r="J663" s="103"/>
      <c r="K663" s="103"/>
      <c r="L663" s="103"/>
      <c r="M663" s="103"/>
      <c r="N663" s="103"/>
      <c r="O663" s="103"/>
      <c r="P663" s="103"/>
      <c r="Q663" s="103"/>
      <c r="R663" s="103"/>
      <c r="S663" s="103"/>
      <c r="T663" s="103"/>
      <c r="U663" s="103"/>
    </row>
    <row r="664" spans="1:21" x14ac:dyDescent="0.55000000000000004">
      <c r="A664" s="102"/>
      <c r="B664" s="102"/>
      <c r="C664" s="102"/>
      <c r="D664" s="102"/>
      <c r="E664" s="102"/>
      <c r="F664" s="102"/>
      <c r="G664" s="103"/>
      <c r="H664" s="103"/>
      <c r="I664" s="103"/>
      <c r="J664" s="103"/>
      <c r="K664" s="103"/>
      <c r="L664" s="103"/>
      <c r="M664" s="103"/>
      <c r="N664" s="103"/>
      <c r="O664" s="103"/>
      <c r="P664" s="103"/>
      <c r="Q664" s="103"/>
      <c r="R664" s="103"/>
      <c r="S664" s="103"/>
      <c r="T664" s="103"/>
      <c r="U664" s="103"/>
    </row>
    <row r="665" spans="1:21" x14ac:dyDescent="0.55000000000000004">
      <c r="A665" s="102"/>
      <c r="B665" s="102"/>
      <c r="C665" s="102"/>
      <c r="D665" s="102"/>
      <c r="E665" s="102"/>
      <c r="F665" s="102"/>
      <c r="G665" s="103"/>
      <c r="H665" s="103"/>
      <c r="I665" s="103"/>
      <c r="J665" s="103"/>
      <c r="K665" s="103"/>
      <c r="L665" s="103"/>
      <c r="M665" s="103"/>
      <c r="N665" s="103"/>
      <c r="O665" s="103"/>
      <c r="P665" s="103"/>
      <c r="Q665" s="103"/>
      <c r="R665" s="103"/>
      <c r="S665" s="103"/>
      <c r="T665" s="103"/>
      <c r="U665" s="103"/>
    </row>
    <row r="666" spans="1:21" x14ac:dyDescent="0.55000000000000004">
      <c r="A666" s="102"/>
      <c r="B666" s="102"/>
      <c r="C666" s="102"/>
      <c r="D666" s="102"/>
      <c r="E666" s="102"/>
      <c r="F666" s="102"/>
      <c r="G666" s="103"/>
      <c r="H666" s="103"/>
      <c r="I666" s="103"/>
      <c r="J666" s="103"/>
      <c r="K666" s="103"/>
      <c r="L666" s="103"/>
      <c r="M666" s="103"/>
      <c r="N666" s="103"/>
      <c r="O666" s="103"/>
      <c r="P666" s="103"/>
      <c r="Q666" s="103"/>
      <c r="R666" s="103"/>
      <c r="S666" s="103"/>
      <c r="T666" s="103"/>
      <c r="U666" s="103"/>
    </row>
    <row r="667" spans="1:21" x14ac:dyDescent="0.55000000000000004">
      <c r="A667" s="102"/>
      <c r="B667" s="102"/>
      <c r="C667" s="102"/>
      <c r="D667" s="102"/>
      <c r="E667" s="102"/>
      <c r="F667" s="102"/>
      <c r="G667" s="103"/>
      <c r="H667" s="103"/>
      <c r="I667" s="103"/>
      <c r="J667" s="103"/>
      <c r="K667" s="103"/>
      <c r="L667" s="103"/>
      <c r="M667" s="103"/>
      <c r="N667" s="103"/>
      <c r="O667" s="103"/>
      <c r="P667" s="103"/>
      <c r="Q667" s="103"/>
      <c r="R667" s="103"/>
      <c r="S667" s="103"/>
      <c r="T667" s="103"/>
      <c r="U667" s="103"/>
    </row>
    <row r="668" spans="1:21" x14ac:dyDescent="0.55000000000000004">
      <c r="A668" s="102"/>
      <c r="B668" s="102"/>
      <c r="C668" s="102"/>
      <c r="D668" s="102"/>
      <c r="E668" s="102"/>
      <c r="F668" s="102"/>
      <c r="G668" s="103"/>
      <c r="H668" s="103"/>
      <c r="I668" s="103"/>
      <c r="J668" s="103"/>
      <c r="K668" s="103"/>
      <c r="L668" s="103"/>
      <c r="M668" s="103"/>
      <c r="N668" s="103"/>
      <c r="O668" s="103"/>
      <c r="P668" s="103"/>
      <c r="Q668" s="103"/>
      <c r="R668" s="103"/>
      <c r="S668" s="103"/>
      <c r="T668" s="103"/>
      <c r="U668" s="103"/>
    </row>
    <row r="669" spans="1:21" x14ac:dyDescent="0.55000000000000004">
      <c r="A669" s="102"/>
      <c r="B669" s="102"/>
      <c r="C669" s="102"/>
      <c r="D669" s="102"/>
      <c r="E669" s="102"/>
      <c r="F669" s="102"/>
      <c r="G669" s="103"/>
      <c r="H669" s="103"/>
      <c r="I669" s="103"/>
      <c r="J669" s="103"/>
      <c r="K669" s="103"/>
      <c r="L669" s="103"/>
      <c r="M669" s="103"/>
      <c r="N669" s="103"/>
      <c r="O669" s="103"/>
      <c r="P669" s="103"/>
      <c r="Q669" s="103"/>
      <c r="R669" s="103"/>
      <c r="S669" s="103"/>
      <c r="T669" s="103"/>
      <c r="U669" s="103"/>
    </row>
    <row r="670" spans="1:21" x14ac:dyDescent="0.55000000000000004">
      <c r="A670" s="102"/>
      <c r="B670" s="102"/>
      <c r="C670" s="102"/>
      <c r="D670" s="102"/>
      <c r="E670" s="102"/>
      <c r="F670" s="102"/>
      <c r="G670" s="103"/>
      <c r="H670" s="103"/>
      <c r="I670" s="103"/>
      <c r="J670" s="103"/>
      <c r="K670" s="103"/>
      <c r="L670" s="103"/>
      <c r="M670" s="103"/>
      <c r="N670" s="103"/>
      <c r="O670" s="103"/>
      <c r="P670" s="103"/>
      <c r="Q670" s="103"/>
      <c r="R670" s="103"/>
      <c r="S670" s="103"/>
      <c r="T670" s="103"/>
      <c r="U670" s="103"/>
    </row>
    <row r="671" spans="1:21" x14ac:dyDescent="0.55000000000000004">
      <c r="A671" s="102"/>
      <c r="B671" s="102"/>
      <c r="C671" s="102"/>
      <c r="D671" s="102"/>
      <c r="E671" s="102"/>
      <c r="F671" s="102"/>
      <c r="G671" s="103"/>
      <c r="H671" s="103"/>
      <c r="I671" s="103"/>
      <c r="J671" s="103"/>
      <c r="K671" s="103"/>
      <c r="L671" s="103"/>
      <c r="M671" s="103"/>
      <c r="N671" s="103"/>
      <c r="O671" s="103"/>
      <c r="P671" s="103"/>
      <c r="Q671" s="103"/>
      <c r="R671" s="103"/>
      <c r="S671" s="103"/>
      <c r="T671" s="103"/>
      <c r="U671" s="103"/>
    </row>
    <row r="672" spans="1:21" x14ac:dyDescent="0.55000000000000004">
      <c r="A672" s="102"/>
      <c r="B672" s="102"/>
      <c r="C672" s="102"/>
      <c r="D672" s="102"/>
      <c r="E672" s="102"/>
      <c r="F672" s="102"/>
      <c r="G672" s="103"/>
      <c r="H672" s="103"/>
      <c r="I672" s="103"/>
      <c r="J672" s="103"/>
      <c r="K672" s="103"/>
      <c r="L672" s="103"/>
      <c r="M672" s="103"/>
      <c r="N672" s="103"/>
      <c r="O672" s="103"/>
      <c r="P672" s="103"/>
      <c r="Q672" s="103"/>
      <c r="R672" s="103"/>
      <c r="S672" s="103"/>
      <c r="T672" s="103"/>
      <c r="U672" s="103"/>
    </row>
    <row r="673" spans="1:21" x14ac:dyDescent="0.55000000000000004">
      <c r="A673" s="102"/>
      <c r="B673" s="102"/>
      <c r="C673" s="102"/>
      <c r="D673" s="102"/>
      <c r="E673" s="102"/>
      <c r="F673" s="102"/>
      <c r="G673" s="103"/>
      <c r="H673" s="103"/>
      <c r="I673" s="103"/>
      <c r="J673" s="103"/>
      <c r="K673" s="103"/>
      <c r="L673" s="103"/>
      <c r="M673" s="103"/>
      <c r="N673" s="103"/>
      <c r="O673" s="103"/>
      <c r="P673" s="103"/>
      <c r="Q673" s="103"/>
      <c r="R673" s="103"/>
      <c r="S673" s="103"/>
      <c r="T673" s="103"/>
      <c r="U673" s="103"/>
    </row>
    <row r="674" spans="1:21" x14ac:dyDescent="0.55000000000000004">
      <c r="A674" s="102"/>
      <c r="B674" s="102"/>
      <c r="C674" s="102"/>
      <c r="D674" s="102"/>
      <c r="E674" s="102"/>
      <c r="F674" s="102"/>
      <c r="G674" s="103"/>
      <c r="H674" s="103"/>
      <c r="I674" s="103"/>
      <c r="J674" s="103"/>
      <c r="K674" s="103"/>
      <c r="L674" s="103"/>
      <c r="M674" s="103"/>
      <c r="N674" s="103"/>
      <c r="O674" s="103"/>
      <c r="P674" s="103"/>
      <c r="Q674" s="103"/>
      <c r="R674" s="103"/>
      <c r="S674" s="103"/>
      <c r="T674" s="103"/>
      <c r="U674" s="103"/>
    </row>
    <row r="675" spans="1:21" x14ac:dyDescent="0.55000000000000004">
      <c r="A675" s="102"/>
      <c r="B675" s="102"/>
      <c r="C675" s="102"/>
      <c r="D675" s="102"/>
      <c r="E675" s="102"/>
      <c r="F675" s="102"/>
      <c r="G675" s="103"/>
      <c r="H675" s="103"/>
      <c r="I675" s="103"/>
      <c r="J675" s="103"/>
      <c r="K675" s="103"/>
      <c r="L675" s="103"/>
      <c r="M675" s="103"/>
      <c r="N675" s="103"/>
      <c r="O675" s="103"/>
      <c r="P675" s="103"/>
      <c r="Q675" s="103"/>
      <c r="R675" s="103"/>
      <c r="S675" s="103"/>
      <c r="T675" s="103"/>
      <c r="U675" s="103"/>
    </row>
    <row r="676" spans="1:21" x14ac:dyDescent="0.55000000000000004">
      <c r="A676" s="102"/>
      <c r="B676" s="102"/>
      <c r="C676" s="102"/>
      <c r="D676" s="102"/>
      <c r="E676" s="102"/>
      <c r="F676" s="102"/>
      <c r="G676" s="103"/>
      <c r="H676" s="103"/>
      <c r="I676" s="103"/>
      <c r="J676" s="103"/>
      <c r="K676" s="103"/>
      <c r="L676" s="103"/>
      <c r="M676" s="103"/>
      <c r="N676" s="103"/>
      <c r="O676" s="103"/>
      <c r="P676" s="103"/>
      <c r="Q676" s="103"/>
      <c r="R676" s="103"/>
      <c r="S676" s="103"/>
      <c r="T676" s="103"/>
      <c r="U676" s="103"/>
    </row>
    <row r="677" spans="1:21" x14ac:dyDescent="0.55000000000000004">
      <c r="A677" s="102"/>
      <c r="B677" s="102"/>
      <c r="C677" s="102"/>
      <c r="D677" s="102"/>
      <c r="E677" s="102"/>
      <c r="F677" s="102"/>
      <c r="G677" s="103"/>
      <c r="H677" s="103"/>
      <c r="I677" s="103"/>
      <c r="J677" s="103"/>
      <c r="K677" s="103"/>
      <c r="L677" s="103"/>
      <c r="M677" s="103"/>
      <c r="N677" s="103"/>
      <c r="O677" s="103"/>
      <c r="P677" s="103"/>
      <c r="Q677" s="103"/>
      <c r="R677" s="103"/>
      <c r="S677" s="103"/>
      <c r="T677" s="103"/>
      <c r="U677" s="103"/>
    </row>
    <row r="678" spans="1:21" x14ac:dyDescent="0.55000000000000004">
      <c r="A678" s="102"/>
      <c r="B678" s="102"/>
      <c r="C678" s="102"/>
      <c r="D678" s="102"/>
      <c r="E678" s="102"/>
      <c r="F678" s="102"/>
      <c r="G678" s="103"/>
      <c r="H678" s="103"/>
      <c r="I678" s="103"/>
      <c r="J678" s="103"/>
      <c r="K678" s="103"/>
      <c r="L678" s="103"/>
      <c r="M678" s="103"/>
      <c r="N678" s="103"/>
      <c r="O678" s="103"/>
      <c r="P678" s="103"/>
      <c r="Q678" s="103"/>
      <c r="R678" s="103"/>
      <c r="S678" s="103"/>
      <c r="T678" s="103"/>
      <c r="U678" s="103"/>
    </row>
    <row r="679" spans="1:21" x14ac:dyDescent="0.55000000000000004">
      <c r="A679" s="102"/>
      <c r="B679" s="102"/>
      <c r="C679" s="102"/>
      <c r="D679" s="102"/>
      <c r="E679" s="102"/>
      <c r="F679" s="102"/>
      <c r="G679" s="103"/>
      <c r="H679" s="103"/>
      <c r="I679" s="103"/>
      <c r="J679" s="103"/>
      <c r="K679" s="103"/>
      <c r="L679" s="103"/>
      <c r="M679" s="103"/>
      <c r="N679" s="103"/>
      <c r="O679" s="103"/>
      <c r="P679" s="103"/>
      <c r="Q679" s="103"/>
      <c r="R679" s="103"/>
      <c r="S679" s="103"/>
      <c r="T679" s="103"/>
      <c r="U679" s="103"/>
    </row>
    <row r="680" spans="1:21" x14ac:dyDescent="0.55000000000000004">
      <c r="A680" s="102"/>
      <c r="B680" s="102"/>
      <c r="C680" s="102"/>
      <c r="D680" s="102"/>
      <c r="E680" s="102"/>
      <c r="F680" s="102"/>
      <c r="G680" s="103"/>
      <c r="H680" s="103"/>
      <c r="I680" s="103"/>
      <c r="J680" s="103"/>
      <c r="K680" s="103"/>
      <c r="L680" s="103"/>
      <c r="M680" s="103"/>
      <c r="N680" s="103"/>
      <c r="O680" s="103"/>
      <c r="P680" s="103"/>
      <c r="Q680" s="103"/>
      <c r="R680" s="103"/>
      <c r="S680" s="103"/>
      <c r="T680" s="103"/>
      <c r="U680" s="103"/>
    </row>
    <row r="681" spans="1:21" x14ac:dyDescent="0.55000000000000004">
      <c r="A681" s="102"/>
      <c r="B681" s="102"/>
      <c r="C681" s="102"/>
      <c r="D681" s="102"/>
      <c r="E681" s="102"/>
      <c r="F681" s="102"/>
      <c r="G681" s="103"/>
      <c r="H681" s="103"/>
      <c r="I681" s="103"/>
      <c r="J681" s="103"/>
      <c r="K681" s="103"/>
      <c r="L681" s="103"/>
      <c r="M681" s="103"/>
      <c r="N681" s="103"/>
      <c r="O681" s="103"/>
      <c r="P681" s="103"/>
      <c r="Q681" s="103"/>
      <c r="R681" s="103"/>
      <c r="S681" s="103"/>
      <c r="T681" s="103"/>
      <c r="U681" s="103"/>
    </row>
    <row r="682" spans="1:21" x14ac:dyDescent="0.55000000000000004">
      <c r="A682" s="102"/>
      <c r="B682" s="102"/>
      <c r="C682" s="102"/>
      <c r="D682" s="102"/>
      <c r="E682" s="102"/>
      <c r="F682" s="102"/>
      <c r="G682" s="103"/>
      <c r="H682" s="103"/>
      <c r="I682" s="103"/>
      <c r="J682" s="103"/>
      <c r="K682" s="103"/>
      <c r="L682" s="103"/>
      <c r="M682" s="103"/>
      <c r="N682" s="103"/>
      <c r="O682" s="103"/>
      <c r="P682" s="103"/>
      <c r="Q682" s="103"/>
      <c r="R682" s="103"/>
      <c r="S682" s="103"/>
      <c r="T682" s="103"/>
      <c r="U682" s="103"/>
    </row>
    <row r="683" spans="1:21" x14ac:dyDescent="0.55000000000000004">
      <c r="A683" s="102"/>
      <c r="B683" s="102"/>
      <c r="C683" s="102"/>
      <c r="D683" s="102"/>
      <c r="E683" s="102"/>
      <c r="F683" s="102"/>
      <c r="G683" s="103"/>
      <c r="H683" s="103"/>
      <c r="I683" s="103"/>
      <c r="J683" s="103"/>
      <c r="K683" s="103"/>
      <c r="L683" s="103"/>
      <c r="M683" s="103"/>
      <c r="N683" s="103"/>
      <c r="O683" s="103"/>
      <c r="P683" s="103"/>
      <c r="Q683" s="103"/>
      <c r="R683" s="103"/>
      <c r="S683" s="103"/>
      <c r="T683" s="103"/>
      <c r="U683" s="103"/>
    </row>
    <row r="684" spans="1:21" x14ac:dyDescent="0.55000000000000004">
      <c r="A684" s="102"/>
      <c r="B684" s="102"/>
      <c r="C684" s="102"/>
      <c r="D684" s="102"/>
      <c r="E684" s="102"/>
      <c r="F684" s="102"/>
      <c r="G684" s="103"/>
      <c r="H684" s="103"/>
      <c r="I684" s="103"/>
      <c r="J684" s="103"/>
      <c r="K684" s="103"/>
      <c r="L684" s="103"/>
      <c r="M684" s="103"/>
      <c r="N684" s="103"/>
      <c r="O684" s="103"/>
      <c r="P684" s="103"/>
      <c r="Q684" s="103"/>
      <c r="R684" s="103"/>
      <c r="S684" s="103"/>
      <c r="T684" s="103"/>
      <c r="U684" s="103"/>
    </row>
    <row r="685" spans="1:21" x14ac:dyDescent="0.55000000000000004">
      <c r="A685" s="102"/>
      <c r="B685" s="102"/>
      <c r="C685" s="102"/>
      <c r="D685" s="102"/>
      <c r="E685" s="102"/>
      <c r="F685" s="102"/>
      <c r="G685" s="103"/>
      <c r="H685" s="103"/>
      <c r="I685" s="103"/>
      <c r="J685" s="103"/>
      <c r="K685" s="103"/>
      <c r="L685" s="103"/>
      <c r="M685" s="103"/>
      <c r="N685" s="103"/>
      <c r="O685" s="103"/>
      <c r="P685" s="103"/>
      <c r="Q685" s="103"/>
      <c r="R685" s="103"/>
      <c r="S685" s="103"/>
      <c r="T685" s="103"/>
      <c r="U685" s="103"/>
    </row>
    <row r="686" spans="1:21" x14ac:dyDescent="0.55000000000000004">
      <c r="A686" s="102"/>
      <c r="B686" s="102"/>
      <c r="C686" s="102"/>
      <c r="D686" s="102"/>
      <c r="E686" s="102"/>
      <c r="F686" s="102"/>
      <c r="G686" s="103"/>
      <c r="H686" s="103"/>
      <c r="I686" s="103"/>
      <c r="J686" s="103"/>
      <c r="K686" s="103"/>
      <c r="L686" s="103"/>
      <c r="M686" s="103"/>
      <c r="N686" s="103"/>
      <c r="O686" s="103"/>
      <c r="P686" s="103"/>
      <c r="Q686" s="103"/>
      <c r="R686" s="103"/>
      <c r="S686" s="103"/>
      <c r="T686" s="103"/>
      <c r="U686" s="103"/>
    </row>
    <row r="687" spans="1:21" x14ac:dyDescent="0.55000000000000004">
      <c r="A687" s="102"/>
      <c r="B687" s="102"/>
      <c r="C687" s="102"/>
      <c r="D687" s="102"/>
      <c r="E687" s="102"/>
      <c r="F687" s="102"/>
      <c r="G687" s="103"/>
      <c r="H687" s="103"/>
      <c r="I687" s="103"/>
      <c r="J687" s="103"/>
      <c r="K687" s="103"/>
      <c r="L687" s="103"/>
      <c r="M687" s="103"/>
      <c r="N687" s="103"/>
      <c r="O687" s="103"/>
      <c r="P687" s="103"/>
      <c r="Q687" s="103"/>
      <c r="R687" s="103"/>
      <c r="S687" s="103"/>
      <c r="T687" s="103"/>
      <c r="U687" s="103"/>
    </row>
    <row r="688" spans="1:21" x14ac:dyDescent="0.55000000000000004">
      <c r="A688" s="102"/>
      <c r="B688" s="102"/>
      <c r="C688" s="102"/>
      <c r="D688" s="102"/>
      <c r="E688" s="102"/>
      <c r="F688" s="102"/>
      <c r="G688" s="103"/>
      <c r="H688" s="103"/>
      <c r="I688" s="103"/>
      <c r="J688" s="103"/>
      <c r="K688" s="103"/>
      <c r="L688" s="103"/>
      <c r="M688" s="103"/>
      <c r="N688" s="103"/>
      <c r="O688" s="103"/>
      <c r="P688" s="103"/>
      <c r="Q688" s="103"/>
      <c r="R688" s="103"/>
      <c r="S688" s="103"/>
      <c r="T688" s="103"/>
      <c r="U688" s="103"/>
    </row>
    <row r="689" spans="1:21" x14ac:dyDescent="0.55000000000000004">
      <c r="A689" s="102"/>
      <c r="B689" s="102"/>
      <c r="C689" s="102"/>
      <c r="D689" s="102"/>
      <c r="E689" s="102"/>
      <c r="F689" s="102"/>
      <c r="G689" s="103"/>
      <c r="H689" s="103"/>
      <c r="I689" s="103"/>
      <c r="J689" s="103"/>
      <c r="K689" s="103"/>
      <c r="L689" s="103"/>
      <c r="M689" s="103"/>
      <c r="N689" s="103"/>
      <c r="O689" s="103"/>
      <c r="P689" s="103"/>
      <c r="Q689" s="103"/>
      <c r="R689" s="103"/>
      <c r="S689" s="103"/>
      <c r="T689" s="103"/>
      <c r="U689" s="103"/>
    </row>
    <row r="690" spans="1:21" x14ac:dyDescent="0.55000000000000004">
      <c r="A690" s="102"/>
      <c r="B690" s="102"/>
      <c r="C690" s="102"/>
      <c r="D690" s="102"/>
      <c r="E690" s="102"/>
      <c r="F690" s="102"/>
      <c r="G690" s="103"/>
      <c r="H690" s="103"/>
      <c r="I690" s="103"/>
      <c r="J690" s="103"/>
      <c r="K690" s="103"/>
      <c r="L690" s="103"/>
      <c r="M690" s="103"/>
      <c r="N690" s="103"/>
      <c r="O690" s="103"/>
      <c r="P690" s="103"/>
      <c r="Q690" s="103"/>
      <c r="R690" s="103"/>
      <c r="S690" s="103"/>
      <c r="T690" s="103"/>
      <c r="U690" s="103"/>
    </row>
    <row r="691" spans="1:21" x14ac:dyDescent="0.55000000000000004">
      <c r="A691" s="102"/>
      <c r="B691" s="102"/>
      <c r="C691" s="102"/>
      <c r="D691" s="102"/>
      <c r="E691" s="102"/>
      <c r="F691" s="102"/>
      <c r="G691" s="103"/>
      <c r="H691" s="103"/>
      <c r="I691" s="103"/>
      <c r="J691" s="103"/>
      <c r="K691" s="103"/>
      <c r="L691" s="103"/>
      <c r="M691" s="103"/>
      <c r="N691" s="103"/>
      <c r="O691" s="103"/>
      <c r="P691" s="103"/>
      <c r="Q691" s="103"/>
      <c r="R691" s="103"/>
      <c r="S691" s="103"/>
      <c r="T691" s="103"/>
      <c r="U691" s="103"/>
    </row>
    <row r="692" spans="1:21" x14ac:dyDescent="0.55000000000000004">
      <c r="A692" s="102"/>
      <c r="B692" s="102"/>
      <c r="C692" s="102"/>
      <c r="D692" s="102"/>
      <c r="E692" s="102"/>
      <c r="F692" s="102"/>
      <c r="G692" s="103"/>
      <c r="H692" s="103"/>
      <c r="I692" s="103"/>
      <c r="J692" s="103"/>
      <c r="K692" s="103"/>
      <c r="L692" s="103"/>
      <c r="M692" s="103"/>
      <c r="N692" s="103"/>
      <c r="O692" s="103"/>
      <c r="P692" s="103"/>
      <c r="Q692" s="103"/>
      <c r="R692" s="103"/>
      <c r="S692" s="103"/>
      <c r="T692" s="103"/>
      <c r="U692" s="103"/>
    </row>
    <row r="693" spans="1:21" x14ac:dyDescent="0.55000000000000004">
      <c r="A693" s="102"/>
      <c r="B693" s="102"/>
      <c r="C693" s="102"/>
      <c r="D693" s="102"/>
      <c r="E693" s="102"/>
      <c r="F693" s="102"/>
      <c r="G693" s="103"/>
      <c r="H693" s="103"/>
      <c r="I693" s="103"/>
      <c r="J693" s="103"/>
      <c r="K693" s="103"/>
      <c r="L693" s="103"/>
      <c r="M693" s="103"/>
      <c r="N693" s="103"/>
      <c r="O693" s="103"/>
      <c r="P693" s="103"/>
      <c r="Q693" s="103"/>
      <c r="R693" s="103"/>
      <c r="S693" s="103"/>
      <c r="T693" s="103"/>
      <c r="U693" s="103"/>
    </row>
    <row r="694" spans="1:21" x14ac:dyDescent="0.55000000000000004">
      <c r="A694" s="102"/>
      <c r="B694" s="102"/>
      <c r="C694" s="102"/>
      <c r="D694" s="102"/>
      <c r="E694" s="102"/>
      <c r="F694" s="102"/>
      <c r="G694" s="103"/>
      <c r="H694" s="103"/>
      <c r="I694" s="103"/>
      <c r="J694" s="103"/>
      <c r="K694" s="103"/>
      <c r="L694" s="103"/>
      <c r="M694" s="103"/>
      <c r="N694" s="103"/>
      <c r="O694" s="103"/>
      <c r="P694" s="103"/>
      <c r="Q694" s="103"/>
      <c r="R694" s="103"/>
      <c r="S694" s="103"/>
      <c r="T694" s="103"/>
      <c r="U694" s="103"/>
    </row>
    <row r="695" spans="1:21" x14ac:dyDescent="0.55000000000000004">
      <c r="A695" s="102"/>
      <c r="B695" s="102"/>
      <c r="C695" s="102"/>
      <c r="D695" s="102"/>
      <c r="E695" s="102"/>
      <c r="F695" s="102"/>
      <c r="G695" s="103"/>
      <c r="H695" s="103"/>
      <c r="I695" s="103"/>
      <c r="J695" s="103"/>
      <c r="K695" s="103"/>
      <c r="L695" s="103"/>
      <c r="M695" s="103"/>
      <c r="N695" s="103"/>
      <c r="O695" s="103"/>
      <c r="P695" s="103"/>
      <c r="Q695" s="103"/>
      <c r="R695" s="103"/>
      <c r="S695" s="103"/>
      <c r="T695" s="103"/>
      <c r="U695" s="103"/>
    </row>
    <row r="696" spans="1:21" x14ac:dyDescent="0.55000000000000004">
      <c r="A696" s="102"/>
      <c r="B696" s="102"/>
      <c r="C696" s="102"/>
      <c r="D696" s="102"/>
      <c r="E696" s="102"/>
      <c r="F696" s="102"/>
      <c r="G696" s="103"/>
      <c r="H696" s="103"/>
      <c r="I696" s="103"/>
      <c r="J696" s="103"/>
      <c r="K696" s="103"/>
      <c r="L696" s="103"/>
      <c r="M696" s="103"/>
      <c r="N696" s="103"/>
      <c r="O696" s="103"/>
      <c r="P696" s="103"/>
      <c r="Q696" s="103"/>
      <c r="R696" s="103"/>
      <c r="S696" s="103"/>
      <c r="T696" s="103"/>
      <c r="U696" s="103"/>
    </row>
    <row r="697" spans="1:21" x14ac:dyDescent="0.55000000000000004">
      <c r="A697" s="102"/>
      <c r="B697" s="102"/>
      <c r="C697" s="102"/>
      <c r="D697" s="102"/>
      <c r="E697" s="102"/>
      <c r="F697" s="102"/>
      <c r="G697" s="103"/>
      <c r="H697" s="103"/>
      <c r="I697" s="103"/>
      <c r="J697" s="103"/>
      <c r="K697" s="103"/>
      <c r="L697" s="103"/>
      <c r="M697" s="103"/>
      <c r="N697" s="103"/>
      <c r="O697" s="103"/>
      <c r="P697" s="103"/>
      <c r="Q697" s="103"/>
      <c r="R697" s="103"/>
      <c r="S697" s="103"/>
      <c r="T697" s="103"/>
      <c r="U697" s="103"/>
    </row>
    <row r="698" spans="1:21" x14ac:dyDescent="0.55000000000000004">
      <c r="A698" s="102"/>
      <c r="B698" s="102"/>
      <c r="C698" s="102"/>
      <c r="D698" s="102"/>
      <c r="E698" s="102"/>
      <c r="F698" s="102"/>
      <c r="G698" s="103"/>
      <c r="H698" s="103"/>
      <c r="I698" s="103"/>
      <c r="J698" s="103"/>
      <c r="K698" s="103"/>
      <c r="L698" s="103"/>
      <c r="M698" s="103"/>
      <c r="N698" s="103"/>
      <c r="O698" s="103"/>
      <c r="P698" s="103"/>
      <c r="Q698" s="103"/>
      <c r="R698" s="103"/>
      <c r="S698" s="103"/>
      <c r="T698" s="103"/>
      <c r="U698" s="103"/>
    </row>
    <row r="699" spans="1:21" x14ac:dyDescent="0.55000000000000004">
      <c r="A699" s="102"/>
      <c r="B699" s="102"/>
      <c r="C699" s="102"/>
      <c r="D699" s="102"/>
      <c r="E699" s="102"/>
      <c r="F699" s="102"/>
      <c r="G699" s="103"/>
      <c r="H699" s="103"/>
      <c r="I699" s="103"/>
      <c r="J699" s="103"/>
      <c r="K699" s="103"/>
      <c r="L699" s="103"/>
      <c r="M699" s="103"/>
      <c r="N699" s="103"/>
      <c r="O699" s="103"/>
      <c r="P699" s="103"/>
      <c r="Q699" s="103"/>
      <c r="R699" s="103"/>
      <c r="S699" s="103"/>
      <c r="T699" s="103"/>
      <c r="U699" s="103"/>
    </row>
    <row r="700" spans="1:21" x14ac:dyDescent="0.55000000000000004">
      <c r="A700" s="102"/>
      <c r="B700" s="102"/>
      <c r="C700" s="102"/>
      <c r="D700" s="102"/>
      <c r="E700" s="102"/>
      <c r="F700" s="102"/>
      <c r="G700" s="103"/>
      <c r="H700" s="103"/>
      <c r="I700" s="103"/>
      <c r="J700" s="103"/>
      <c r="K700" s="103"/>
      <c r="L700" s="103"/>
      <c r="M700" s="103"/>
      <c r="N700" s="103"/>
      <c r="O700" s="103"/>
      <c r="P700" s="103"/>
      <c r="Q700" s="103"/>
      <c r="R700" s="103"/>
      <c r="S700" s="103"/>
      <c r="T700" s="103"/>
      <c r="U700" s="103"/>
    </row>
    <row r="701" spans="1:21" x14ac:dyDescent="0.55000000000000004">
      <c r="A701" s="102"/>
      <c r="B701" s="102"/>
      <c r="C701" s="102"/>
      <c r="D701" s="102"/>
      <c r="E701" s="102"/>
      <c r="F701" s="102"/>
      <c r="G701" s="103"/>
      <c r="H701" s="103"/>
      <c r="I701" s="103"/>
      <c r="J701" s="103"/>
      <c r="K701" s="103"/>
      <c r="L701" s="103"/>
      <c r="M701" s="103"/>
      <c r="N701" s="103"/>
      <c r="O701" s="103"/>
      <c r="P701" s="103"/>
      <c r="Q701" s="103"/>
      <c r="R701" s="103"/>
      <c r="S701" s="103"/>
      <c r="T701" s="103"/>
      <c r="U701" s="103"/>
    </row>
    <row r="702" spans="1:21" x14ac:dyDescent="0.55000000000000004">
      <c r="A702" s="102"/>
      <c r="B702" s="102"/>
      <c r="C702" s="102"/>
      <c r="D702" s="102"/>
      <c r="E702" s="102"/>
      <c r="F702" s="102"/>
      <c r="G702" s="103"/>
      <c r="H702" s="103"/>
      <c r="I702" s="103"/>
      <c r="J702" s="103"/>
      <c r="K702" s="103"/>
      <c r="L702" s="103"/>
      <c r="M702" s="103"/>
      <c r="N702" s="103"/>
      <c r="O702" s="103"/>
      <c r="P702" s="103"/>
      <c r="Q702" s="103"/>
      <c r="R702" s="103"/>
      <c r="S702" s="103"/>
      <c r="T702" s="103"/>
      <c r="U702" s="103"/>
    </row>
    <row r="703" spans="1:21" x14ac:dyDescent="0.55000000000000004">
      <c r="A703" s="102"/>
      <c r="B703" s="102"/>
      <c r="C703" s="102"/>
      <c r="D703" s="102"/>
      <c r="E703" s="102"/>
      <c r="F703" s="102"/>
      <c r="G703" s="103"/>
      <c r="H703" s="103"/>
      <c r="I703" s="103"/>
      <c r="J703" s="103"/>
      <c r="K703" s="103"/>
      <c r="L703" s="103"/>
      <c r="M703" s="103"/>
      <c r="N703" s="103"/>
      <c r="O703" s="103"/>
      <c r="P703" s="103"/>
      <c r="Q703" s="103"/>
      <c r="R703" s="103"/>
      <c r="S703" s="103"/>
      <c r="T703" s="103"/>
      <c r="U703" s="103"/>
    </row>
    <row r="704" spans="1:21" x14ac:dyDescent="0.55000000000000004">
      <c r="A704" s="102"/>
      <c r="B704" s="102"/>
      <c r="C704" s="102"/>
      <c r="D704" s="102"/>
      <c r="E704" s="102"/>
      <c r="F704" s="102"/>
      <c r="G704" s="103"/>
      <c r="H704" s="103"/>
      <c r="I704" s="103"/>
      <c r="J704" s="103"/>
      <c r="K704" s="103"/>
      <c r="L704" s="103"/>
      <c r="M704" s="103"/>
      <c r="N704" s="103"/>
      <c r="O704" s="103"/>
      <c r="P704" s="103"/>
      <c r="Q704" s="103"/>
      <c r="R704" s="103"/>
      <c r="S704" s="103"/>
      <c r="T704" s="103"/>
      <c r="U704" s="103"/>
    </row>
    <row r="705" spans="1:21" x14ac:dyDescent="0.55000000000000004">
      <c r="A705" s="102"/>
      <c r="B705" s="102"/>
      <c r="C705" s="102"/>
      <c r="D705" s="102"/>
      <c r="E705" s="102"/>
      <c r="F705" s="102"/>
      <c r="G705" s="103"/>
      <c r="H705" s="103"/>
      <c r="I705" s="103"/>
      <c r="J705" s="103"/>
      <c r="K705" s="103"/>
      <c r="L705" s="103"/>
      <c r="M705" s="103"/>
      <c r="N705" s="103"/>
      <c r="O705" s="103"/>
      <c r="P705" s="103"/>
      <c r="Q705" s="103"/>
      <c r="R705" s="103"/>
      <c r="S705" s="103"/>
      <c r="T705" s="103"/>
      <c r="U705" s="103"/>
    </row>
    <row r="706" spans="1:21" x14ac:dyDescent="0.55000000000000004">
      <c r="A706" s="102"/>
      <c r="B706" s="102"/>
      <c r="C706" s="102"/>
      <c r="D706" s="102"/>
      <c r="E706" s="102"/>
      <c r="F706" s="102"/>
      <c r="G706" s="103"/>
      <c r="H706" s="103"/>
      <c r="I706" s="103"/>
      <c r="J706" s="103"/>
      <c r="K706" s="103"/>
      <c r="L706" s="103"/>
      <c r="M706" s="103"/>
      <c r="N706" s="103"/>
      <c r="O706" s="103"/>
      <c r="P706" s="103"/>
      <c r="Q706" s="103"/>
      <c r="R706" s="103"/>
      <c r="S706" s="103"/>
      <c r="T706" s="103"/>
      <c r="U706" s="103"/>
    </row>
    <row r="707" spans="1:21" x14ac:dyDescent="0.55000000000000004">
      <c r="A707" s="102"/>
      <c r="B707" s="102"/>
      <c r="C707" s="102"/>
      <c r="D707" s="102"/>
      <c r="E707" s="102"/>
      <c r="F707" s="102"/>
      <c r="G707" s="103"/>
      <c r="H707" s="103"/>
      <c r="I707" s="103"/>
      <c r="J707" s="103"/>
      <c r="K707" s="103"/>
      <c r="L707" s="103"/>
      <c r="M707" s="103"/>
      <c r="N707" s="103"/>
      <c r="O707" s="103"/>
      <c r="P707" s="103"/>
      <c r="Q707" s="103"/>
      <c r="R707" s="103"/>
      <c r="S707" s="103"/>
      <c r="T707" s="103"/>
      <c r="U707" s="103"/>
    </row>
    <row r="708" spans="1:21" x14ac:dyDescent="0.55000000000000004">
      <c r="A708" s="102"/>
      <c r="B708" s="102"/>
      <c r="C708" s="102"/>
      <c r="D708" s="102"/>
      <c r="E708" s="102"/>
      <c r="F708" s="102"/>
      <c r="G708" s="103"/>
      <c r="H708" s="103"/>
      <c r="I708" s="103"/>
      <c r="J708" s="103"/>
      <c r="K708" s="103"/>
      <c r="L708" s="103"/>
      <c r="M708" s="103"/>
      <c r="N708" s="103"/>
      <c r="O708" s="103"/>
      <c r="P708" s="103"/>
      <c r="Q708" s="103"/>
      <c r="R708" s="103"/>
      <c r="S708" s="103"/>
      <c r="T708" s="103"/>
      <c r="U708" s="103"/>
    </row>
    <row r="709" spans="1:21" x14ac:dyDescent="0.55000000000000004">
      <c r="A709" s="102"/>
      <c r="B709" s="102"/>
      <c r="C709" s="102"/>
      <c r="D709" s="102"/>
      <c r="E709" s="102"/>
      <c r="F709" s="102"/>
      <c r="G709" s="103"/>
      <c r="H709" s="103"/>
      <c r="I709" s="103"/>
      <c r="J709" s="103"/>
      <c r="K709" s="103"/>
      <c r="L709" s="103"/>
      <c r="M709" s="103"/>
      <c r="N709" s="103"/>
      <c r="O709" s="103"/>
      <c r="P709" s="103"/>
      <c r="Q709" s="103"/>
      <c r="R709" s="103"/>
      <c r="S709" s="103"/>
      <c r="T709" s="103"/>
      <c r="U709" s="103"/>
    </row>
    <row r="710" spans="1:21" x14ac:dyDescent="0.55000000000000004">
      <c r="A710" s="102"/>
      <c r="B710" s="102"/>
      <c r="C710" s="102"/>
      <c r="D710" s="102"/>
      <c r="E710" s="102"/>
      <c r="F710" s="102"/>
      <c r="G710" s="103"/>
      <c r="H710" s="103"/>
      <c r="I710" s="103"/>
      <c r="J710" s="103"/>
      <c r="K710" s="103"/>
      <c r="L710" s="103"/>
      <c r="M710" s="103"/>
      <c r="N710" s="103"/>
      <c r="O710" s="103"/>
      <c r="P710" s="103"/>
      <c r="Q710" s="103"/>
      <c r="R710" s="103"/>
      <c r="S710" s="103"/>
      <c r="T710" s="103"/>
      <c r="U710" s="103"/>
    </row>
    <row r="711" spans="1:21" x14ac:dyDescent="0.55000000000000004">
      <c r="A711" s="102"/>
      <c r="B711" s="102"/>
      <c r="C711" s="102"/>
      <c r="D711" s="102"/>
      <c r="E711" s="102"/>
      <c r="F711" s="102"/>
      <c r="G711" s="103"/>
      <c r="H711" s="103"/>
      <c r="I711" s="103"/>
      <c r="J711" s="103"/>
      <c r="K711" s="103"/>
      <c r="L711" s="103"/>
      <c r="M711" s="103"/>
      <c r="N711" s="103"/>
      <c r="O711" s="103"/>
      <c r="P711" s="103"/>
      <c r="Q711" s="103"/>
      <c r="R711" s="103"/>
      <c r="S711" s="103"/>
      <c r="T711" s="103"/>
      <c r="U711" s="103"/>
    </row>
    <row r="712" spans="1:21" x14ac:dyDescent="0.55000000000000004">
      <c r="A712" s="102"/>
      <c r="B712" s="102"/>
      <c r="C712" s="102"/>
      <c r="D712" s="102"/>
      <c r="E712" s="102"/>
      <c r="F712" s="102"/>
      <c r="G712" s="103"/>
      <c r="H712" s="103"/>
      <c r="I712" s="103"/>
      <c r="J712" s="103"/>
      <c r="K712" s="103"/>
      <c r="L712" s="103"/>
      <c r="M712" s="103"/>
      <c r="N712" s="103"/>
      <c r="O712" s="103"/>
      <c r="P712" s="103"/>
      <c r="Q712" s="103"/>
      <c r="R712" s="103"/>
      <c r="S712" s="103"/>
      <c r="T712" s="103"/>
      <c r="U712" s="103"/>
    </row>
    <row r="713" spans="1:21" x14ac:dyDescent="0.55000000000000004">
      <c r="A713" s="102"/>
      <c r="B713" s="102"/>
      <c r="C713" s="102"/>
      <c r="D713" s="102"/>
      <c r="E713" s="102"/>
      <c r="F713" s="102"/>
      <c r="G713" s="103"/>
      <c r="H713" s="103"/>
      <c r="I713" s="103"/>
      <c r="J713" s="103"/>
      <c r="K713" s="103"/>
      <c r="L713" s="103"/>
      <c r="M713" s="103"/>
      <c r="N713" s="103"/>
      <c r="O713" s="103"/>
      <c r="P713" s="103"/>
      <c r="Q713" s="103"/>
      <c r="R713" s="103"/>
      <c r="S713" s="103"/>
      <c r="T713" s="103"/>
      <c r="U713" s="103"/>
    </row>
    <row r="714" spans="1:21" x14ac:dyDescent="0.55000000000000004">
      <c r="A714" s="102"/>
      <c r="B714" s="102"/>
      <c r="C714" s="102"/>
      <c r="D714" s="102"/>
      <c r="E714" s="102"/>
      <c r="F714" s="102"/>
      <c r="G714" s="103"/>
      <c r="H714" s="103"/>
      <c r="I714" s="103"/>
      <c r="J714" s="103"/>
      <c r="K714" s="103"/>
      <c r="L714" s="103"/>
      <c r="M714" s="103"/>
      <c r="N714" s="103"/>
      <c r="O714" s="103"/>
      <c r="P714" s="103"/>
      <c r="Q714" s="103"/>
      <c r="R714" s="103"/>
      <c r="S714" s="103"/>
      <c r="T714" s="103"/>
      <c r="U714" s="103"/>
    </row>
    <row r="715" spans="1:21" x14ac:dyDescent="0.55000000000000004">
      <c r="A715" s="102"/>
      <c r="B715" s="102"/>
      <c r="C715" s="102"/>
      <c r="D715" s="102"/>
      <c r="E715" s="102"/>
      <c r="F715" s="102"/>
      <c r="G715" s="103"/>
      <c r="H715" s="103"/>
      <c r="I715" s="103"/>
      <c r="J715" s="103"/>
      <c r="K715" s="103"/>
      <c r="L715" s="103"/>
      <c r="M715" s="103"/>
      <c r="N715" s="103"/>
      <c r="O715" s="103"/>
      <c r="P715" s="103"/>
      <c r="Q715" s="103"/>
      <c r="R715" s="103"/>
      <c r="S715" s="103"/>
      <c r="T715" s="103"/>
      <c r="U715" s="103"/>
    </row>
    <row r="716" spans="1:21" x14ac:dyDescent="0.55000000000000004">
      <c r="A716" s="102"/>
      <c r="B716" s="102"/>
      <c r="C716" s="102"/>
      <c r="D716" s="102"/>
      <c r="E716" s="102"/>
      <c r="F716" s="102"/>
      <c r="G716" s="103"/>
      <c r="H716" s="103"/>
      <c r="I716" s="103"/>
      <c r="J716" s="103"/>
      <c r="K716" s="103"/>
      <c r="L716" s="103"/>
      <c r="M716" s="103"/>
      <c r="N716" s="103"/>
      <c r="O716" s="103"/>
      <c r="P716" s="103"/>
      <c r="Q716" s="103"/>
      <c r="R716" s="103"/>
      <c r="S716" s="103"/>
      <c r="T716" s="103"/>
      <c r="U716" s="103"/>
    </row>
    <row r="717" spans="1:21" x14ac:dyDescent="0.55000000000000004">
      <c r="A717" s="102"/>
      <c r="B717" s="102"/>
      <c r="C717" s="102"/>
      <c r="D717" s="102"/>
      <c r="E717" s="102"/>
      <c r="F717" s="102"/>
      <c r="G717" s="103"/>
      <c r="H717" s="103"/>
      <c r="I717" s="103"/>
      <c r="J717" s="103"/>
      <c r="K717" s="103"/>
      <c r="L717" s="103"/>
      <c r="M717" s="103"/>
      <c r="N717" s="103"/>
      <c r="O717" s="103"/>
      <c r="P717" s="103"/>
      <c r="Q717" s="103"/>
      <c r="R717" s="103"/>
      <c r="S717" s="103"/>
      <c r="T717" s="103"/>
      <c r="U717" s="103"/>
    </row>
    <row r="718" spans="1:21" x14ac:dyDescent="0.55000000000000004">
      <c r="A718" s="102"/>
      <c r="B718" s="102"/>
      <c r="C718" s="102"/>
      <c r="D718" s="102"/>
      <c r="E718" s="102"/>
      <c r="F718" s="102"/>
      <c r="G718" s="103"/>
      <c r="H718" s="103"/>
      <c r="I718" s="103"/>
      <c r="J718" s="103"/>
      <c r="K718" s="103"/>
      <c r="L718" s="103"/>
      <c r="M718" s="103"/>
      <c r="N718" s="103"/>
      <c r="O718" s="103"/>
      <c r="P718" s="103"/>
      <c r="Q718" s="103"/>
      <c r="R718" s="103"/>
      <c r="S718" s="103"/>
      <c r="T718" s="103"/>
      <c r="U718" s="103"/>
    </row>
    <row r="719" spans="1:21" x14ac:dyDescent="0.55000000000000004">
      <c r="A719" s="102"/>
      <c r="B719" s="102"/>
      <c r="C719" s="102"/>
      <c r="D719" s="102"/>
      <c r="E719" s="102"/>
      <c r="F719" s="102"/>
      <c r="G719" s="103"/>
      <c r="H719" s="103"/>
      <c r="I719" s="103"/>
      <c r="J719" s="103"/>
      <c r="K719" s="103"/>
      <c r="L719" s="103"/>
      <c r="M719" s="103"/>
      <c r="N719" s="103"/>
      <c r="O719" s="103"/>
      <c r="P719" s="103"/>
      <c r="Q719" s="103"/>
      <c r="R719" s="103"/>
      <c r="S719" s="103"/>
      <c r="T719" s="103"/>
      <c r="U719" s="103"/>
    </row>
    <row r="720" spans="1:21" x14ac:dyDescent="0.55000000000000004">
      <c r="A720" s="102"/>
      <c r="B720" s="102"/>
      <c r="C720" s="102"/>
      <c r="D720" s="102"/>
      <c r="E720" s="102"/>
      <c r="F720" s="102"/>
      <c r="G720" s="103"/>
      <c r="H720" s="103"/>
      <c r="I720" s="103"/>
      <c r="J720" s="103"/>
      <c r="K720" s="103"/>
      <c r="L720" s="103"/>
      <c r="M720" s="103"/>
      <c r="N720" s="103"/>
      <c r="O720" s="103"/>
      <c r="P720" s="103"/>
      <c r="Q720" s="103"/>
      <c r="R720" s="103"/>
      <c r="S720" s="103"/>
      <c r="T720" s="103"/>
      <c r="U720" s="103"/>
    </row>
    <row r="721" spans="1:21" x14ac:dyDescent="0.55000000000000004">
      <c r="A721" s="102"/>
      <c r="B721" s="102"/>
      <c r="C721" s="102"/>
      <c r="D721" s="102"/>
      <c r="E721" s="102"/>
      <c r="F721" s="102"/>
      <c r="G721" s="103"/>
      <c r="H721" s="103"/>
      <c r="I721" s="103"/>
      <c r="J721" s="103"/>
      <c r="K721" s="103"/>
      <c r="L721" s="103"/>
      <c r="M721" s="103"/>
      <c r="N721" s="103"/>
      <c r="O721" s="103"/>
      <c r="P721" s="103"/>
      <c r="Q721" s="103"/>
      <c r="R721" s="103"/>
      <c r="S721" s="103"/>
      <c r="T721" s="103"/>
      <c r="U721" s="103"/>
    </row>
    <row r="722" spans="1:21" x14ac:dyDescent="0.55000000000000004">
      <c r="A722" s="102"/>
      <c r="B722" s="102"/>
      <c r="C722" s="102"/>
      <c r="D722" s="102"/>
      <c r="E722" s="102"/>
      <c r="F722" s="102"/>
      <c r="G722" s="103"/>
      <c r="H722" s="103"/>
      <c r="I722" s="103"/>
      <c r="J722" s="103"/>
      <c r="K722" s="103"/>
      <c r="L722" s="103"/>
      <c r="M722" s="103"/>
      <c r="N722" s="103"/>
      <c r="O722" s="103"/>
      <c r="P722" s="103"/>
      <c r="Q722" s="103"/>
      <c r="R722" s="103"/>
      <c r="S722" s="103"/>
      <c r="T722" s="103"/>
      <c r="U722" s="103"/>
    </row>
    <row r="723" spans="1:21" x14ac:dyDescent="0.55000000000000004">
      <c r="A723" s="102"/>
      <c r="B723" s="102"/>
      <c r="C723" s="102"/>
      <c r="D723" s="102"/>
      <c r="E723" s="102"/>
      <c r="F723" s="102"/>
      <c r="G723" s="103"/>
      <c r="H723" s="103"/>
      <c r="I723" s="103"/>
      <c r="J723" s="103"/>
      <c r="K723" s="103"/>
      <c r="L723" s="103"/>
      <c r="M723" s="103"/>
      <c r="N723" s="103"/>
      <c r="O723" s="103"/>
      <c r="P723" s="103"/>
      <c r="Q723" s="103"/>
      <c r="R723" s="103"/>
      <c r="S723" s="103"/>
      <c r="T723" s="103"/>
      <c r="U723" s="103"/>
    </row>
    <row r="724" spans="1:21" x14ac:dyDescent="0.55000000000000004">
      <c r="A724" s="102"/>
      <c r="B724" s="102"/>
      <c r="C724" s="102"/>
      <c r="D724" s="102"/>
      <c r="E724" s="102"/>
      <c r="F724" s="102"/>
      <c r="G724" s="103"/>
      <c r="H724" s="103"/>
      <c r="I724" s="103"/>
      <c r="J724" s="103"/>
      <c r="K724" s="103"/>
      <c r="L724" s="103"/>
      <c r="M724" s="103"/>
      <c r="N724" s="103"/>
      <c r="O724" s="103"/>
      <c r="P724" s="103"/>
      <c r="Q724" s="103"/>
      <c r="R724" s="103"/>
      <c r="S724" s="103"/>
      <c r="T724" s="103"/>
      <c r="U724" s="103"/>
    </row>
    <row r="725" spans="1:21" x14ac:dyDescent="0.55000000000000004">
      <c r="A725" s="102"/>
      <c r="B725" s="102"/>
      <c r="C725" s="102"/>
      <c r="D725" s="102"/>
      <c r="E725" s="102"/>
      <c r="F725" s="102"/>
      <c r="G725" s="103"/>
      <c r="H725" s="103"/>
      <c r="I725" s="103"/>
      <c r="J725" s="103"/>
      <c r="K725" s="103"/>
      <c r="L725" s="103"/>
      <c r="M725" s="103"/>
      <c r="N725" s="103"/>
      <c r="O725" s="103"/>
      <c r="P725" s="103"/>
      <c r="Q725" s="103"/>
      <c r="R725" s="103"/>
      <c r="S725" s="103"/>
      <c r="T725" s="103"/>
      <c r="U725" s="103"/>
    </row>
    <row r="726" spans="1:21" x14ac:dyDescent="0.55000000000000004">
      <c r="A726" s="102"/>
      <c r="B726" s="102"/>
      <c r="C726" s="102"/>
      <c r="D726" s="102"/>
      <c r="E726" s="102"/>
      <c r="F726" s="102"/>
      <c r="G726" s="103"/>
      <c r="H726" s="103"/>
      <c r="I726" s="103"/>
      <c r="J726" s="103"/>
      <c r="K726" s="103"/>
      <c r="L726" s="103"/>
      <c r="M726" s="103"/>
      <c r="N726" s="103"/>
      <c r="O726" s="103"/>
      <c r="P726" s="103"/>
      <c r="Q726" s="103"/>
      <c r="R726" s="103"/>
      <c r="S726" s="103"/>
      <c r="T726" s="103"/>
      <c r="U726" s="103"/>
    </row>
    <row r="727" spans="1:21" x14ac:dyDescent="0.55000000000000004">
      <c r="A727" s="102"/>
      <c r="B727" s="102"/>
      <c r="C727" s="102"/>
      <c r="D727" s="102"/>
      <c r="E727" s="102"/>
      <c r="F727" s="102"/>
      <c r="G727" s="103"/>
      <c r="H727" s="103"/>
      <c r="I727" s="103"/>
      <c r="J727" s="103"/>
      <c r="K727" s="103"/>
      <c r="L727" s="103"/>
      <c r="M727" s="103"/>
      <c r="N727" s="103"/>
      <c r="O727" s="103"/>
      <c r="P727" s="103"/>
      <c r="Q727" s="103"/>
      <c r="R727" s="103"/>
      <c r="S727" s="103"/>
      <c r="T727" s="103"/>
      <c r="U727" s="103"/>
    </row>
    <row r="728" spans="1:21" x14ac:dyDescent="0.55000000000000004">
      <c r="A728" s="102"/>
      <c r="B728" s="102"/>
      <c r="C728" s="102"/>
      <c r="D728" s="102"/>
      <c r="E728" s="102"/>
      <c r="F728" s="102"/>
      <c r="G728" s="103"/>
      <c r="H728" s="103"/>
      <c r="I728" s="103"/>
      <c r="J728" s="103"/>
      <c r="K728" s="103"/>
      <c r="L728" s="103"/>
      <c r="M728" s="103"/>
      <c r="N728" s="103"/>
      <c r="O728" s="103"/>
      <c r="P728" s="103"/>
      <c r="Q728" s="103"/>
      <c r="R728" s="103"/>
      <c r="S728" s="103"/>
      <c r="T728" s="103"/>
      <c r="U728" s="103"/>
    </row>
    <row r="729" spans="1:21" x14ac:dyDescent="0.55000000000000004">
      <c r="A729" s="102"/>
      <c r="B729" s="102"/>
      <c r="C729" s="102"/>
      <c r="D729" s="102"/>
      <c r="E729" s="102"/>
      <c r="F729" s="102"/>
      <c r="G729" s="103"/>
      <c r="H729" s="103"/>
      <c r="I729" s="103"/>
      <c r="J729" s="103"/>
      <c r="K729" s="103"/>
      <c r="L729" s="103"/>
      <c r="M729" s="103"/>
      <c r="N729" s="103"/>
      <c r="O729" s="103"/>
      <c r="P729" s="103"/>
      <c r="Q729" s="103"/>
      <c r="R729" s="103"/>
      <c r="S729" s="103"/>
      <c r="T729" s="103"/>
      <c r="U729" s="103"/>
    </row>
    <row r="730" spans="1:21" x14ac:dyDescent="0.55000000000000004">
      <c r="A730" s="102"/>
      <c r="B730" s="102"/>
      <c r="C730" s="102"/>
      <c r="D730" s="102"/>
      <c r="E730" s="102"/>
      <c r="F730" s="102"/>
      <c r="G730" s="103"/>
      <c r="H730" s="103"/>
      <c r="I730" s="103"/>
      <c r="J730" s="103"/>
      <c r="K730" s="103"/>
      <c r="L730" s="103"/>
      <c r="M730" s="103"/>
      <c r="N730" s="103"/>
      <c r="O730" s="103"/>
      <c r="P730" s="103"/>
      <c r="Q730" s="103"/>
      <c r="R730" s="103"/>
      <c r="S730" s="103"/>
      <c r="T730" s="103"/>
      <c r="U730" s="103"/>
    </row>
    <row r="731" spans="1:21" x14ac:dyDescent="0.55000000000000004">
      <c r="A731" s="102"/>
      <c r="B731" s="102"/>
      <c r="C731" s="102"/>
      <c r="D731" s="102"/>
      <c r="E731" s="102"/>
      <c r="F731" s="102"/>
      <c r="G731" s="103"/>
      <c r="H731" s="103"/>
      <c r="I731" s="103"/>
      <c r="J731" s="103"/>
      <c r="K731" s="103"/>
      <c r="L731" s="103"/>
      <c r="M731" s="103"/>
      <c r="N731" s="103"/>
      <c r="O731" s="103"/>
      <c r="P731" s="103"/>
      <c r="Q731" s="103"/>
      <c r="R731" s="103"/>
      <c r="S731" s="103"/>
      <c r="T731" s="103"/>
      <c r="U731" s="103"/>
    </row>
    <row r="732" spans="1:21" x14ac:dyDescent="0.55000000000000004">
      <c r="A732" s="102"/>
      <c r="B732" s="102"/>
      <c r="C732" s="102"/>
      <c r="D732" s="102"/>
      <c r="E732" s="102"/>
      <c r="F732" s="102"/>
      <c r="G732" s="103"/>
      <c r="H732" s="103"/>
      <c r="I732" s="103"/>
      <c r="J732" s="103"/>
      <c r="K732" s="103"/>
      <c r="L732" s="103"/>
      <c r="M732" s="103"/>
      <c r="N732" s="103"/>
      <c r="O732" s="103"/>
      <c r="P732" s="103"/>
      <c r="Q732" s="103"/>
      <c r="R732" s="103"/>
      <c r="S732" s="103"/>
      <c r="T732" s="103"/>
      <c r="U732" s="103"/>
    </row>
    <row r="733" spans="1:21" x14ac:dyDescent="0.55000000000000004">
      <c r="A733" s="102"/>
      <c r="B733" s="102"/>
      <c r="C733" s="102"/>
      <c r="D733" s="102"/>
      <c r="E733" s="102"/>
      <c r="F733" s="102"/>
      <c r="G733" s="103"/>
      <c r="H733" s="103"/>
      <c r="I733" s="103"/>
      <c r="J733" s="103"/>
      <c r="K733" s="103"/>
      <c r="L733" s="103"/>
      <c r="M733" s="103"/>
      <c r="N733" s="103"/>
      <c r="O733" s="103"/>
      <c r="P733" s="103"/>
      <c r="Q733" s="103"/>
      <c r="R733" s="103"/>
      <c r="S733" s="103"/>
      <c r="T733" s="103"/>
      <c r="U733" s="103"/>
    </row>
    <row r="734" spans="1:21" x14ac:dyDescent="0.55000000000000004">
      <c r="A734" s="102"/>
      <c r="B734" s="102"/>
      <c r="C734" s="102"/>
      <c r="D734" s="102"/>
      <c r="E734" s="102"/>
      <c r="F734" s="102"/>
      <c r="G734" s="103"/>
      <c r="H734" s="103"/>
      <c r="I734" s="103"/>
      <c r="J734" s="103"/>
      <c r="K734" s="103"/>
      <c r="L734" s="103"/>
      <c r="M734" s="103"/>
      <c r="N734" s="103"/>
      <c r="O734" s="103"/>
      <c r="P734" s="103"/>
      <c r="Q734" s="103"/>
      <c r="R734" s="103"/>
      <c r="S734" s="103"/>
      <c r="T734" s="103"/>
      <c r="U734" s="103"/>
    </row>
    <row r="735" spans="1:21" x14ac:dyDescent="0.55000000000000004">
      <c r="A735" s="102"/>
      <c r="B735" s="102"/>
      <c r="C735" s="102"/>
      <c r="D735" s="102"/>
      <c r="E735" s="102"/>
      <c r="F735" s="102"/>
      <c r="G735" s="103"/>
      <c r="H735" s="103"/>
      <c r="I735" s="103"/>
      <c r="J735" s="103"/>
      <c r="K735" s="103"/>
      <c r="L735" s="103"/>
      <c r="M735" s="103"/>
      <c r="N735" s="103"/>
      <c r="O735" s="103"/>
      <c r="P735" s="103"/>
      <c r="Q735" s="103"/>
      <c r="R735" s="103"/>
      <c r="S735" s="103"/>
      <c r="T735" s="103"/>
      <c r="U735" s="103"/>
    </row>
    <row r="736" spans="1:21" x14ac:dyDescent="0.55000000000000004">
      <c r="A736" s="102"/>
      <c r="B736" s="102"/>
      <c r="C736" s="102"/>
      <c r="D736" s="102"/>
      <c r="E736" s="102"/>
      <c r="F736" s="102"/>
      <c r="G736" s="103"/>
      <c r="H736" s="103"/>
      <c r="I736" s="103"/>
      <c r="J736" s="103"/>
      <c r="K736" s="103"/>
      <c r="L736" s="103"/>
      <c r="M736" s="103"/>
      <c r="N736" s="103"/>
      <c r="O736" s="103"/>
      <c r="P736" s="103"/>
      <c r="Q736" s="103"/>
      <c r="R736" s="103"/>
      <c r="S736" s="103"/>
      <c r="T736" s="103"/>
      <c r="U736" s="103"/>
    </row>
    <row r="737" spans="1:21" x14ac:dyDescent="0.55000000000000004">
      <c r="A737" s="102"/>
      <c r="B737" s="102"/>
      <c r="C737" s="102"/>
      <c r="D737" s="102"/>
      <c r="E737" s="102"/>
      <c r="F737" s="102"/>
      <c r="G737" s="103"/>
      <c r="H737" s="103"/>
      <c r="I737" s="103"/>
      <c r="J737" s="103"/>
      <c r="K737" s="103"/>
      <c r="L737" s="103"/>
      <c r="M737" s="103"/>
      <c r="N737" s="103"/>
      <c r="O737" s="103"/>
      <c r="P737" s="103"/>
      <c r="Q737" s="103"/>
      <c r="R737" s="103"/>
      <c r="S737" s="103"/>
      <c r="T737" s="103"/>
      <c r="U737" s="103"/>
    </row>
    <row r="738" spans="1:21" x14ac:dyDescent="0.55000000000000004">
      <c r="A738" s="102"/>
      <c r="B738" s="102"/>
      <c r="C738" s="102"/>
      <c r="D738" s="102"/>
      <c r="E738" s="102"/>
      <c r="F738" s="102"/>
      <c r="G738" s="103"/>
      <c r="H738" s="103"/>
      <c r="I738" s="103"/>
      <c r="J738" s="103"/>
      <c r="K738" s="103"/>
      <c r="L738" s="103"/>
      <c r="M738" s="103"/>
      <c r="N738" s="103"/>
      <c r="O738" s="103"/>
      <c r="P738" s="103"/>
      <c r="Q738" s="103"/>
      <c r="R738" s="103"/>
      <c r="S738" s="103"/>
      <c r="T738" s="103"/>
      <c r="U738" s="103"/>
    </row>
    <row r="739" spans="1:21" x14ac:dyDescent="0.55000000000000004">
      <c r="A739" s="102"/>
      <c r="B739" s="102"/>
      <c r="C739" s="102"/>
      <c r="D739" s="102"/>
      <c r="E739" s="102"/>
      <c r="F739" s="102"/>
      <c r="G739" s="103"/>
      <c r="H739" s="103"/>
      <c r="I739" s="103"/>
      <c r="J739" s="103"/>
      <c r="K739" s="103"/>
      <c r="L739" s="103"/>
      <c r="M739" s="103"/>
      <c r="N739" s="103"/>
      <c r="O739" s="103"/>
      <c r="P739" s="103"/>
      <c r="Q739" s="103"/>
      <c r="R739" s="103"/>
      <c r="S739" s="103"/>
      <c r="T739" s="103"/>
      <c r="U739" s="103"/>
    </row>
    <row r="740" spans="1:21" x14ac:dyDescent="0.55000000000000004">
      <c r="A740" s="102"/>
      <c r="B740" s="102"/>
      <c r="C740" s="102"/>
      <c r="D740" s="102"/>
      <c r="E740" s="102"/>
      <c r="F740" s="102"/>
      <c r="G740" s="103"/>
      <c r="H740" s="103"/>
      <c r="I740" s="103"/>
      <c r="J740" s="103"/>
      <c r="K740" s="103"/>
      <c r="L740" s="103"/>
      <c r="M740" s="103"/>
      <c r="N740" s="103"/>
      <c r="O740" s="103"/>
      <c r="P740" s="103"/>
      <c r="Q740" s="103"/>
      <c r="R740" s="103"/>
      <c r="S740" s="103"/>
      <c r="T740" s="103"/>
      <c r="U740" s="103"/>
    </row>
    <row r="741" spans="1:21" x14ac:dyDescent="0.55000000000000004">
      <c r="A741" s="102"/>
      <c r="B741" s="102"/>
      <c r="C741" s="102"/>
      <c r="D741" s="102"/>
      <c r="E741" s="102"/>
      <c r="F741" s="102"/>
      <c r="G741" s="103"/>
      <c r="H741" s="103"/>
      <c r="I741" s="103"/>
      <c r="J741" s="103"/>
      <c r="K741" s="103"/>
      <c r="L741" s="103"/>
      <c r="M741" s="103"/>
      <c r="N741" s="103"/>
      <c r="O741" s="103"/>
      <c r="P741" s="103"/>
      <c r="Q741" s="103"/>
      <c r="R741" s="103"/>
      <c r="S741" s="103"/>
      <c r="T741" s="103"/>
      <c r="U741" s="103"/>
    </row>
    <row r="742" spans="1:21" x14ac:dyDescent="0.55000000000000004">
      <c r="A742" s="102"/>
      <c r="B742" s="102"/>
      <c r="C742" s="102"/>
      <c r="D742" s="102"/>
      <c r="E742" s="102"/>
      <c r="F742" s="102"/>
      <c r="G742" s="103"/>
      <c r="H742" s="103"/>
      <c r="I742" s="103"/>
      <c r="J742" s="103"/>
      <c r="K742" s="103"/>
      <c r="L742" s="103"/>
      <c r="M742" s="103"/>
      <c r="N742" s="103"/>
      <c r="O742" s="103"/>
      <c r="P742" s="103"/>
      <c r="Q742" s="103"/>
      <c r="R742" s="103"/>
      <c r="S742" s="103"/>
      <c r="T742" s="103"/>
      <c r="U742" s="103"/>
    </row>
    <row r="743" spans="1:21" x14ac:dyDescent="0.55000000000000004">
      <c r="A743" s="102"/>
      <c r="B743" s="102"/>
      <c r="C743" s="102"/>
      <c r="D743" s="102"/>
      <c r="E743" s="102"/>
      <c r="F743" s="102"/>
      <c r="G743" s="103"/>
      <c r="H743" s="103"/>
      <c r="I743" s="103"/>
      <c r="J743" s="103"/>
      <c r="K743" s="103"/>
      <c r="L743" s="103"/>
      <c r="M743" s="103"/>
      <c r="N743" s="103"/>
      <c r="O743" s="103"/>
      <c r="P743" s="103"/>
      <c r="Q743" s="103"/>
      <c r="R743" s="103"/>
      <c r="S743" s="103"/>
      <c r="T743" s="103"/>
      <c r="U743" s="103"/>
    </row>
    <row r="744" spans="1:21" x14ac:dyDescent="0.55000000000000004">
      <c r="A744" s="102"/>
      <c r="B744" s="102"/>
      <c r="C744" s="102"/>
      <c r="D744" s="102"/>
      <c r="E744" s="102"/>
      <c r="F744" s="102"/>
      <c r="G744" s="103"/>
      <c r="H744" s="103"/>
      <c r="I744" s="103"/>
      <c r="J744" s="103"/>
      <c r="K744" s="103"/>
      <c r="L744" s="103"/>
      <c r="M744" s="103"/>
      <c r="N744" s="103"/>
      <c r="O744" s="103"/>
      <c r="P744" s="103"/>
      <c r="Q744" s="103"/>
      <c r="R744" s="103"/>
      <c r="S744" s="103"/>
      <c r="T744" s="103"/>
      <c r="U744" s="103"/>
    </row>
    <row r="745" spans="1:21" x14ac:dyDescent="0.55000000000000004">
      <c r="A745" s="102"/>
      <c r="B745" s="102"/>
      <c r="C745" s="102"/>
      <c r="D745" s="102"/>
      <c r="E745" s="102"/>
      <c r="F745" s="102"/>
      <c r="G745" s="103"/>
      <c r="H745" s="103"/>
      <c r="I745" s="103"/>
      <c r="J745" s="103"/>
      <c r="K745" s="103"/>
      <c r="L745" s="103"/>
      <c r="M745" s="103"/>
      <c r="N745" s="103"/>
      <c r="O745" s="103"/>
      <c r="P745" s="103"/>
      <c r="Q745" s="103"/>
      <c r="R745" s="103"/>
      <c r="S745" s="103"/>
      <c r="T745" s="103"/>
      <c r="U745" s="103"/>
    </row>
    <row r="746" spans="1:21" x14ac:dyDescent="0.55000000000000004">
      <c r="A746" s="102"/>
      <c r="B746" s="102"/>
      <c r="C746" s="102"/>
      <c r="D746" s="102"/>
      <c r="E746" s="102"/>
      <c r="F746" s="102"/>
      <c r="G746" s="103"/>
      <c r="H746" s="103"/>
      <c r="I746" s="103"/>
      <c r="J746" s="103"/>
      <c r="K746" s="103"/>
      <c r="L746" s="103"/>
      <c r="M746" s="103"/>
      <c r="N746" s="103"/>
      <c r="O746" s="103"/>
      <c r="P746" s="103"/>
      <c r="Q746" s="103"/>
      <c r="R746" s="103"/>
      <c r="S746" s="103"/>
      <c r="T746" s="103"/>
      <c r="U746" s="103"/>
    </row>
    <row r="747" spans="1:21" x14ac:dyDescent="0.55000000000000004">
      <c r="A747" s="102"/>
      <c r="B747" s="102"/>
      <c r="C747" s="102"/>
      <c r="D747" s="102"/>
      <c r="E747" s="102"/>
      <c r="F747" s="102"/>
      <c r="G747" s="103"/>
      <c r="H747" s="103"/>
      <c r="I747" s="103"/>
      <c r="J747" s="103"/>
      <c r="K747" s="103"/>
      <c r="L747" s="103"/>
      <c r="M747" s="103"/>
      <c r="N747" s="103"/>
      <c r="O747" s="103"/>
      <c r="P747" s="103"/>
      <c r="Q747" s="103"/>
      <c r="R747" s="103"/>
      <c r="S747" s="103"/>
      <c r="T747" s="103"/>
      <c r="U747" s="103"/>
    </row>
    <row r="748" spans="1:21" x14ac:dyDescent="0.55000000000000004">
      <c r="A748" s="102"/>
      <c r="B748" s="102"/>
      <c r="C748" s="102"/>
      <c r="D748" s="102"/>
      <c r="E748" s="102"/>
      <c r="F748" s="102"/>
      <c r="G748" s="103"/>
      <c r="H748" s="103"/>
      <c r="I748" s="103"/>
      <c r="J748" s="103"/>
      <c r="K748" s="103"/>
      <c r="L748" s="103"/>
      <c r="M748" s="103"/>
      <c r="N748" s="103"/>
      <c r="O748" s="103"/>
      <c r="P748" s="103"/>
      <c r="Q748" s="103"/>
      <c r="R748" s="103"/>
      <c r="S748" s="103"/>
      <c r="T748" s="103"/>
      <c r="U748" s="103"/>
    </row>
    <row r="749" spans="1:21" x14ac:dyDescent="0.55000000000000004">
      <c r="A749" s="102"/>
      <c r="B749" s="102"/>
      <c r="C749" s="102"/>
      <c r="D749" s="102"/>
      <c r="E749" s="102"/>
      <c r="F749" s="102"/>
      <c r="G749" s="103"/>
      <c r="H749" s="103"/>
      <c r="I749" s="103"/>
      <c r="J749" s="103"/>
      <c r="K749" s="103"/>
      <c r="L749" s="103"/>
      <c r="M749" s="103"/>
      <c r="N749" s="103"/>
      <c r="O749" s="103"/>
      <c r="P749" s="103"/>
      <c r="Q749" s="103"/>
      <c r="R749" s="103"/>
      <c r="S749" s="103"/>
      <c r="T749" s="103"/>
      <c r="U749" s="103"/>
    </row>
    <row r="750" spans="1:21" x14ac:dyDescent="0.55000000000000004">
      <c r="A750" s="102"/>
      <c r="B750" s="102"/>
      <c r="C750" s="102"/>
      <c r="D750" s="102"/>
      <c r="E750" s="102"/>
      <c r="F750" s="102"/>
      <c r="G750" s="103"/>
      <c r="H750" s="103"/>
      <c r="I750" s="103"/>
      <c r="J750" s="103"/>
      <c r="K750" s="103"/>
      <c r="L750" s="103"/>
      <c r="M750" s="103"/>
      <c r="N750" s="103"/>
      <c r="O750" s="103"/>
      <c r="P750" s="103"/>
      <c r="Q750" s="103"/>
      <c r="R750" s="103"/>
      <c r="S750" s="103"/>
      <c r="T750" s="103"/>
      <c r="U750" s="103"/>
    </row>
    <row r="751" spans="1:21" x14ac:dyDescent="0.55000000000000004">
      <c r="A751" s="102"/>
      <c r="B751" s="102"/>
      <c r="C751" s="102"/>
      <c r="D751" s="102"/>
      <c r="E751" s="102"/>
      <c r="F751" s="102"/>
      <c r="G751" s="103"/>
      <c r="H751" s="103"/>
      <c r="I751" s="103"/>
      <c r="J751" s="103"/>
      <c r="K751" s="103"/>
      <c r="L751" s="103"/>
      <c r="M751" s="103"/>
      <c r="N751" s="103"/>
      <c r="O751" s="103"/>
      <c r="P751" s="103"/>
      <c r="Q751" s="103"/>
      <c r="R751" s="103"/>
      <c r="S751" s="103"/>
      <c r="T751" s="103"/>
      <c r="U751" s="103"/>
    </row>
    <row r="752" spans="1:21" x14ac:dyDescent="0.55000000000000004">
      <c r="A752" s="102"/>
      <c r="B752" s="102"/>
      <c r="C752" s="102"/>
      <c r="D752" s="102"/>
      <c r="E752" s="102"/>
      <c r="F752" s="102"/>
      <c r="G752" s="103"/>
      <c r="H752" s="103"/>
      <c r="I752" s="103"/>
      <c r="J752" s="103"/>
      <c r="K752" s="103"/>
      <c r="L752" s="103"/>
      <c r="M752" s="103"/>
      <c r="N752" s="103"/>
      <c r="O752" s="103"/>
      <c r="P752" s="103"/>
      <c r="Q752" s="103"/>
      <c r="R752" s="103"/>
      <c r="S752" s="103"/>
      <c r="T752" s="103"/>
      <c r="U752" s="103"/>
    </row>
    <row r="753" spans="1:21" x14ac:dyDescent="0.55000000000000004">
      <c r="A753" s="102"/>
      <c r="B753" s="102"/>
      <c r="C753" s="102"/>
      <c r="D753" s="102"/>
      <c r="E753" s="102"/>
      <c r="F753" s="102"/>
      <c r="G753" s="103"/>
      <c r="H753" s="103"/>
      <c r="I753" s="103"/>
      <c r="J753" s="103"/>
      <c r="K753" s="103"/>
      <c r="L753" s="103"/>
      <c r="M753" s="103"/>
      <c r="N753" s="103"/>
      <c r="O753" s="103"/>
      <c r="P753" s="103"/>
      <c r="Q753" s="103"/>
      <c r="R753" s="103"/>
      <c r="S753" s="103"/>
      <c r="T753" s="103"/>
      <c r="U753" s="103"/>
    </row>
    <row r="754" spans="1:21" x14ac:dyDescent="0.55000000000000004">
      <c r="A754" s="102"/>
      <c r="B754" s="102"/>
      <c r="C754" s="102"/>
      <c r="D754" s="102"/>
      <c r="E754" s="102"/>
      <c r="F754" s="102"/>
      <c r="G754" s="103"/>
      <c r="H754" s="103"/>
      <c r="I754" s="103"/>
      <c r="J754" s="103"/>
      <c r="K754" s="103"/>
      <c r="L754" s="103"/>
      <c r="M754" s="103"/>
      <c r="N754" s="103"/>
      <c r="O754" s="103"/>
      <c r="P754" s="103"/>
      <c r="Q754" s="103"/>
      <c r="R754" s="103"/>
      <c r="S754" s="103"/>
      <c r="T754" s="103"/>
      <c r="U754" s="103"/>
    </row>
    <row r="755" spans="1:21" x14ac:dyDescent="0.55000000000000004">
      <c r="A755" s="102"/>
      <c r="B755" s="102"/>
      <c r="C755" s="102"/>
      <c r="D755" s="102"/>
      <c r="E755" s="102"/>
      <c r="F755" s="102"/>
      <c r="G755" s="103"/>
      <c r="H755" s="103"/>
      <c r="I755" s="103"/>
      <c r="J755" s="103"/>
      <c r="K755" s="103"/>
      <c r="L755" s="103"/>
      <c r="M755" s="103"/>
      <c r="N755" s="103"/>
      <c r="O755" s="103"/>
      <c r="P755" s="103"/>
      <c r="Q755" s="103"/>
      <c r="R755" s="103"/>
      <c r="S755" s="103"/>
      <c r="T755" s="103"/>
      <c r="U755" s="103"/>
    </row>
    <row r="756" spans="1:21" x14ac:dyDescent="0.55000000000000004">
      <c r="A756" s="102"/>
      <c r="B756" s="102"/>
      <c r="C756" s="102"/>
      <c r="D756" s="102"/>
      <c r="E756" s="102"/>
      <c r="F756" s="102"/>
      <c r="G756" s="103"/>
      <c r="H756" s="103"/>
      <c r="I756" s="103"/>
      <c r="J756" s="103"/>
      <c r="K756" s="103"/>
      <c r="L756" s="103"/>
      <c r="M756" s="103"/>
      <c r="N756" s="103"/>
      <c r="O756" s="103"/>
      <c r="P756" s="103"/>
      <c r="Q756" s="103"/>
      <c r="R756" s="103"/>
      <c r="S756" s="103"/>
      <c r="T756" s="103"/>
      <c r="U756" s="103"/>
    </row>
    <row r="757" spans="1:21" x14ac:dyDescent="0.55000000000000004">
      <c r="A757" s="102"/>
      <c r="B757" s="102"/>
      <c r="C757" s="102"/>
      <c r="D757" s="102"/>
      <c r="E757" s="102"/>
      <c r="F757" s="102"/>
      <c r="G757" s="103"/>
      <c r="H757" s="103"/>
      <c r="I757" s="103"/>
      <c r="J757" s="103"/>
      <c r="K757" s="103"/>
      <c r="L757" s="103"/>
      <c r="M757" s="103"/>
      <c r="N757" s="103"/>
      <c r="O757" s="103"/>
      <c r="P757" s="103"/>
      <c r="Q757" s="103"/>
      <c r="R757" s="103"/>
      <c r="S757" s="103"/>
      <c r="T757" s="103"/>
      <c r="U757" s="103"/>
    </row>
    <row r="758" spans="1:21" x14ac:dyDescent="0.55000000000000004">
      <c r="A758" s="102"/>
      <c r="B758" s="102"/>
      <c r="C758" s="102"/>
      <c r="D758" s="102"/>
      <c r="E758" s="102"/>
      <c r="F758" s="102"/>
      <c r="G758" s="103"/>
      <c r="H758" s="103"/>
      <c r="I758" s="103"/>
      <c r="J758" s="103"/>
      <c r="K758" s="103"/>
      <c r="L758" s="103"/>
      <c r="M758" s="103"/>
      <c r="N758" s="103"/>
      <c r="O758" s="103"/>
      <c r="P758" s="103"/>
      <c r="Q758" s="103"/>
      <c r="R758" s="103"/>
      <c r="S758" s="103"/>
      <c r="T758" s="103"/>
      <c r="U758" s="103"/>
    </row>
    <row r="759" spans="1:21" x14ac:dyDescent="0.55000000000000004">
      <c r="A759" s="102"/>
      <c r="B759" s="102"/>
      <c r="C759" s="102"/>
      <c r="D759" s="102"/>
      <c r="E759" s="102"/>
      <c r="F759" s="102"/>
      <c r="G759" s="103"/>
      <c r="H759" s="103"/>
      <c r="I759" s="103"/>
      <c r="J759" s="103"/>
      <c r="K759" s="103"/>
      <c r="L759" s="103"/>
      <c r="M759" s="103"/>
      <c r="N759" s="103"/>
      <c r="O759" s="103"/>
      <c r="P759" s="103"/>
      <c r="Q759" s="103"/>
      <c r="R759" s="103"/>
      <c r="S759" s="103"/>
      <c r="T759" s="103"/>
      <c r="U759" s="103"/>
    </row>
    <row r="760" spans="1:21" x14ac:dyDescent="0.55000000000000004">
      <c r="A760" s="102"/>
      <c r="B760" s="102"/>
      <c r="C760" s="102"/>
      <c r="D760" s="102"/>
      <c r="E760" s="102"/>
      <c r="F760" s="102"/>
      <c r="G760" s="103"/>
      <c r="H760" s="103"/>
      <c r="I760" s="103"/>
      <c r="J760" s="103"/>
      <c r="K760" s="103"/>
      <c r="L760" s="103"/>
      <c r="M760" s="103"/>
      <c r="N760" s="103"/>
      <c r="O760" s="103"/>
      <c r="P760" s="103"/>
      <c r="Q760" s="103"/>
      <c r="R760" s="103"/>
      <c r="S760" s="103"/>
      <c r="T760" s="103"/>
      <c r="U760" s="103"/>
    </row>
    <row r="761" spans="1:21" x14ac:dyDescent="0.55000000000000004">
      <c r="A761" s="102"/>
      <c r="B761" s="102"/>
      <c r="C761" s="102"/>
      <c r="D761" s="102"/>
      <c r="E761" s="102"/>
      <c r="F761" s="102"/>
      <c r="G761" s="103"/>
      <c r="H761" s="103"/>
      <c r="I761" s="103"/>
      <c r="J761" s="103"/>
      <c r="K761" s="103"/>
      <c r="L761" s="103"/>
      <c r="M761" s="103"/>
      <c r="N761" s="103"/>
      <c r="O761" s="103"/>
      <c r="P761" s="103"/>
      <c r="Q761" s="103"/>
      <c r="R761" s="103"/>
      <c r="S761" s="103"/>
      <c r="T761" s="103"/>
      <c r="U761" s="103"/>
    </row>
    <row r="762" spans="1:21" x14ac:dyDescent="0.55000000000000004">
      <c r="A762" s="102"/>
      <c r="B762" s="102"/>
      <c r="C762" s="102"/>
      <c r="D762" s="102"/>
      <c r="E762" s="102"/>
      <c r="F762" s="102"/>
      <c r="G762" s="103"/>
      <c r="H762" s="103"/>
      <c r="I762" s="103"/>
      <c r="J762" s="103"/>
      <c r="K762" s="103"/>
      <c r="L762" s="103"/>
      <c r="M762" s="103"/>
      <c r="N762" s="103"/>
      <c r="O762" s="103"/>
      <c r="P762" s="103"/>
      <c r="Q762" s="103"/>
      <c r="R762" s="103"/>
      <c r="S762" s="103"/>
      <c r="T762" s="103"/>
      <c r="U762" s="103"/>
    </row>
    <row r="763" spans="1:21" x14ac:dyDescent="0.55000000000000004">
      <c r="A763" s="102"/>
      <c r="B763" s="102"/>
      <c r="C763" s="102"/>
      <c r="D763" s="102"/>
      <c r="E763" s="102"/>
      <c r="F763" s="102"/>
      <c r="G763" s="103"/>
      <c r="H763" s="103"/>
      <c r="I763" s="103"/>
      <c r="J763" s="103"/>
      <c r="K763" s="103"/>
      <c r="L763" s="103"/>
      <c r="M763" s="103"/>
      <c r="N763" s="103"/>
      <c r="O763" s="103"/>
      <c r="P763" s="103"/>
      <c r="Q763" s="103"/>
      <c r="R763" s="103"/>
      <c r="S763" s="103"/>
      <c r="T763" s="103"/>
      <c r="U763" s="103"/>
    </row>
    <row r="764" spans="1:21" x14ac:dyDescent="0.55000000000000004">
      <c r="A764" s="102"/>
      <c r="B764" s="102"/>
      <c r="C764" s="102"/>
      <c r="D764" s="102"/>
      <c r="E764" s="102"/>
      <c r="F764" s="102"/>
      <c r="G764" s="103"/>
      <c r="H764" s="103"/>
      <c r="I764" s="103"/>
      <c r="J764" s="103"/>
      <c r="K764" s="103"/>
      <c r="L764" s="103"/>
      <c r="M764" s="103"/>
      <c r="N764" s="103"/>
      <c r="O764" s="103"/>
      <c r="P764" s="103"/>
      <c r="Q764" s="103"/>
      <c r="R764" s="103"/>
      <c r="S764" s="103"/>
      <c r="T764" s="103"/>
      <c r="U764" s="103"/>
    </row>
    <row r="765" spans="1:21" x14ac:dyDescent="0.55000000000000004">
      <c r="A765" s="102"/>
      <c r="B765" s="102"/>
      <c r="C765" s="102"/>
      <c r="D765" s="102"/>
      <c r="E765" s="102"/>
      <c r="F765" s="102"/>
      <c r="G765" s="103"/>
      <c r="H765" s="103"/>
      <c r="I765" s="103"/>
      <c r="J765" s="103"/>
      <c r="K765" s="103"/>
      <c r="L765" s="103"/>
      <c r="M765" s="103"/>
      <c r="N765" s="103"/>
      <c r="O765" s="103"/>
      <c r="P765" s="103"/>
      <c r="Q765" s="103"/>
      <c r="R765" s="103"/>
      <c r="S765" s="103"/>
      <c r="T765" s="103"/>
      <c r="U765" s="103"/>
    </row>
    <row r="766" spans="1:21" x14ac:dyDescent="0.55000000000000004">
      <c r="A766" s="102"/>
      <c r="B766" s="102"/>
      <c r="C766" s="102"/>
      <c r="D766" s="102"/>
      <c r="E766" s="102"/>
      <c r="F766" s="102"/>
      <c r="G766" s="103"/>
      <c r="H766" s="103"/>
      <c r="I766" s="103"/>
      <c r="J766" s="103"/>
      <c r="K766" s="103"/>
      <c r="L766" s="103"/>
      <c r="M766" s="103"/>
      <c r="N766" s="103"/>
      <c r="O766" s="103"/>
      <c r="P766" s="103"/>
      <c r="Q766" s="103"/>
      <c r="R766" s="103"/>
      <c r="S766" s="103"/>
      <c r="T766" s="103"/>
      <c r="U766" s="103"/>
    </row>
    <row r="767" spans="1:21" x14ac:dyDescent="0.55000000000000004">
      <c r="A767" s="102"/>
      <c r="B767" s="102"/>
      <c r="C767" s="102"/>
      <c r="D767" s="102"/>
      <c r="E767" s="102"/>
      <c r="F767" s="102"/>
      <c r="G767" s="103"/>
      <c r="H767" s="103"/>
      <c r="I767" s="103"/>
      <c r="J767" s="103"/>
      <c r="K767" s="103"/>
      <c r="L767" s="103"/>
      <c r="M767" s="103"/>
      <c r="N767" s="103"/>
      <c r="O767" s="103"/>
      <c r="P767" s="103"/>
      <c r="Q767" s="103"/>
      <c r="R767" s="103"/>
      <c r="S767" s="103"/>
      <c r="T767" s="103"/>
      <c r="U767" s="103"/>
    </row>
    <row r="768" spans="1:21" x14ac:dyDescent="0.55000000000000004">
      <c r="A768" s="102"/>
      <c r="B768" s="102"/>
      <c r="C768" s="102"/>
      <c r="D768" s="102"/>
      <c r="E768" s="102"/>
      <c r="F768" s="102"/>
      <c r="G768" s="103"/>
      <c r="H768" s="103"/>
      <c r="I768" s="103"/>
      <c r="J768" s="103"/>
      <c r="K768" s="103"/>
      <c r="L768" s="103"/>
      <c r="M768" s="103"/>
      <c r="N768" s="103"/>
      <c r="O768" s="103"/>
      <c r="P768" s="103"/>
      <c r="Q768" s="103"/>
      <c r="R768" s="103"/>
      <c r="S768" s="103"/>
      <c r="T768" s="103"/>
      <c r="U768" s="103"/>
    </row>
    <row r="769" spans="1:21" x14ac:dyDescent="0.55000000000000004">
      <c r="A769" s="102"/>
      <c r="B769" s="102"/>
      <c r="C769" s="102"/>
      <c r="D769" s="102"/>
      <c r="E769" s="102"/>
      <c r="F769" s="102"/>
      <c r="G769" s="103"/>
      <c r="H769" s="103"/>
      <c r="I769" s="103"/>
      <c r="J769" s="103"/>
      <c r="K769" s="103"/>
      <c r="L769" s="103"/>
      <c r="M769" s="103"/>
      <c r="N769" s="103"/>
      <c r="O769" s="103"/>
      <c r="P769" s="103"/>
      <c r="Q769" s="103"/>
      <c r="R769" s="103"/>
      <c r="S769" s="103"/>
      <c r="T769" s="103"/>
      <c r="U769" s="103"/>
    </row>
    <row r="770" spans="1:21" x14ac:dyDescent="0.55000000000000004">
      <c r="A770" s="102"/>
      <c r="B770" s="102"/>
      <c r="C770" s="102"/>
      <c r="D770" s="102"/>
      <c r="E770" s="102"/>
      <c r="F770" s="102"/>
      <c r="G770" s="103"/>
      <c r="H770" s="103"/>
      <c r="I770" s="103"/>
      <c r="J770" s="103"/>
      <c r="K770" s="103"/>
      <c r="L770" s="103"/>
      <c r="M770" s="103"/>
      <c r="N770" s="103"/>
      <c r="O770" s="103"/>
      <c r="P770" s="103"/>
      <c r="Q770" s="103"/>
      <c r="R770" s="103"/>
      <c r="S770" s="103"/>
      <c r="T770" s="103"/>
      <c r="U770" s="103"/>
    </row>
    <row r="771" spans="1:21" x14ac:dyDescent="0.55000000000000004">
      <c r="A771" s="102"/>
      <c r="B771" s="102"/>
      <c r="C771" s="102"/>
      <c r="D771" s="102"/>
      <c r="E771" s="102"/>
      <c r="F771" s="102"/>
      <c r="G771" s="103"/>
      <c r="H771" s="103"/>
      <c r="I771" s="103"/>
      <c r="J771" s="103"/>
      <c r="K771" s="103"/>
      <c r="L771" s="103"/>
      <c r="M771" s="103"/>
      <c r="N771" s="103"/>
      <c r="O771" s="103"/>
      <c r="P771" s="103"/>
      <c r="Q771" s="103"/>
      <c r="R771" s="103"/>
      <c r="S771" s="103"/>
      <c r="T771" s="103"/>
      <c r="U771" s="103"/>
    </row>
    <row r="772" spans="1:21" x14ac:dyDescent="0.55000000000000004">
      <c r="A772" s="102"/>
      <c r="B772" s="102"/>
      <c r="C772" s="102"/>
      <c r="D772" s="102"/>
      <c r="E772" s="102"/>
      <c r="F772" s="102"/>
      <c r="G772" s="103"/>
      <c r="H772" s="103"/>
      <c r="I772" s="103"/>
      <c r="J772" s="103"/>
      <c r="K772" s="103"/>
      <c r="L772" s="103"/>
      <c r="M772" s="103"/>
      <c r="N772" s="103"/>
      <c r="O772" s="103"/>
      <c r="P772" s="103"/>
      <c r="Q772" s="103"/>
      <c r="R772" s="103"/>
      <c r="S772" s="103"/>
      <c r="T772" s="103"/>
      <c r="U772" s="103"/>
    </row>
    <row r="773" spans="1:21" x14ac:dyDescent="0.55000000000000004">
      <c r="A773" s="102"/>
      <c r="B773" s="102"/>
      <c r="C773" s="102"/>
      <c r="D773" s="102"/>
      <c r="E773" s="102"/>
      <c r="F773" s="102"/>
      <c r="G773" s="103"/>
      <c r="H773" s="103"/>
      <c r="I773" s="103"/>
      <c r="J773" s="103"/>
      <c r="K773" s="103"/>
      <c r="L773" s="103"/>
      <c r="M773" s="103"/>
      <c r="N773" s="103"/>
      <c r="O773" s="103"/>
      <c r="P773" s="103"/>
      <c r="Q773" s="103"/>
      <c r="R773" s="103"/>
      <c r="S773" s="103"/>
      <c r="T773" s="103"/>
      <c r="U773" s="103"/>
    </row>
    <row r="774" spans="1:21" x14ac:dyDescent="0.55000000000000004">
      <c r="A774" s="102"/>
      <c r="B774" s="102"/>
      <c r="C774" s="102"/>
      <c r="D774" s="102"/>
      <c r="E774" s="102"/>
      <c r="F774" s="102"/>
      <c r="G774" s="103"/>
      <c r="H774" s="103"/>
      <c r="I774" s="103"/>
      <c r="J774" s="103"/>
      <c r="K774" s="103"/>
      <c r="L774" s="103"/>
      <c r="M774" s="103"/>
      <c r="N774" s="103"/>
      <c r="O774" s="103"/>
      <c r="P774" s="103"/>
      <c r="Q774" s="103"/>
      <c r="R774" s="103"/>
      <c r="S774" s="103"/>
      <c r="T774" s="103"/>
      <c r="U774" s="103"/>
    </row>
    <row r="775" spans="1:21" x14ac:dyDescent="0.55000000000000004">
      <c r="A775" s="102"/>
      <c r="B775" s="102"/>
      <c r="C775" s="102"/>
      <c r="D775" s="102"/>
      <c r="E775" s="102"/>
      <c r="F775" s="102"/>
      <c r="G775" s="103"/>
      <c r="H775" s="103"/>
      <c r="I775" s="103"/>
      <c r="J775" s="103"/>
      <c r="K775" s="103"/>
      <c r="L775" s="103"/>
      <c r="M775" s="103"/>
      <c r="N775" s="103"/>
      <c r="O775" s="103"/>
      <c r="P775" s="103"/>
      <c r="Q775" s="103"/>
      <c r="R775" s="103"/>
      <c r="S775" s="103"/>
      <c r="T775" s="103"/>
      <c r="U775" s="103"/>
    </row>
    <row r="776" spans="1:21" x14ac:dyDescent="0.55000000000000004">
      <c r="A776" s="102"/>
      <c r="B776" s="102"/>
      <c r="C776" s="102"/>
      <c r="D776" s="102"/>
      <c r="E776" s="102"/>
      <c r="F776" s="102"/>
      <c r="G776" s="103"/>
      <c r="H776" s="103"/>
      <c r="I776" s="103"/>
      <c r="J776" s="103"/>
      <c r="K776" s="103"/>
      <c r="L776" s="103"/>
      <c r="M776" s="103"/>
      <c r="N776" s="103"/>
      <c r="O776" s="103"/>
      <c r="P776" s="103"/>
      <c r="Q776" s="103"/>
      <c r="R776" s="103"/>
      <c r="S776" s="103"/>
      <c r="T776" s="103"/>
      <c r="U776" s="103"/>
    </row>
    <row r="777" spans="1:21" x14ac:dyDescent="0.55000000000000004">
      <c r="A777" s="102"/>
      <c r="B777" s="102"/>
      <c r="C777" s="102"/>
      <c r="D777" s="102"/>
      <c r="E777" s="102"/>
      <c r="F777" s="102"/>
      <c r="G777" s="103"/>
      <c r="H777" s="103"/>
      <c r="I777" s="103"/>
      <c r="J777" s="103"/>
      <c r="K777" s="103"/>
      <c r="L777" s="103"/>
      <c r="M777" s="103"/>
      <c r="N777" s="103"/>
      <c r="O777" s="103"/>
      <c r="P777" s="103"/>
      <c r="Q777" s="103"/>
      <c r="R777" s="103"/>
      <c r="S777" s="103"/>
      <c r="T777" s="103"/>
      <c r="U777" s="103"/>
    </row>
    <row r="778" spans="1:21" x14ac:dyDescent="0.55000000000000004">
      <c r="A778" s="102"/>
      <c r="B778" s="102"/>
      <c r="C778" s="102"/>
      <c r="D778" s="102"/>
      <c r="E778" s="102"/>
      <c r="F778" s="102"/>
      <c r="G778" s="103"/>
      <c r="H778" s="103"/>
      <c r="I778" s="103"/>
      <c r="J778" s="103"/>
      <c r="K778" s="103"/>
      <c r="L778" s="103"/>
      <c r="M778" s="103"/>
      <c r="N778" s="103"/>
      <c r="O778" s="103"/>
      <c r="P778" s="103"/>
      <c r="Q778" s="103"/>
      <c r="R778" s="103"/>
      <c r="S778" s="103"/>
      <c r="T778" s="103"/>
      <c r="U778" s="103"/>
    </row>
    <row r="779" spans="1:21" x14ac:dyDescent="0.55000000000000004">
      <c r="A779" s="102"/>
      <c r="B779" s="102"/>
      <c r="C779" s="102"/>
      <c r="D779" s="102"/>
      <c r="E779" s="102"/>
      <c r="F779" s="102"/>
      <c r="G779" s="103"/>
      <c r="H779" s="103"/>
      <c r="I779" s="103"/>
      <c r="J779" s="103"/>
      <c r="K779" s="103"/>
      <c r="L779" s="103"/>
      <c r="M779" s="103"/>
      <c r="N779" s="103"/>
      <c r="O779" s="103"/>
      <c r="P779" s="103"/>
      <c r="Q779" s="103"/>
      <c r="R779" s="103"/>
      <c r="S779" s="103"/>
      <c r="T779" s="103"/>
      <c r="U779" s="103"/>
    </row>
    <row r="780" spans="1:21" x14ac:dyDescent="0.55000000000000004">
      <c r="A780" s="102"/>
      <c r="B780" s="102"/>
      <c r="C780" s="102"/>
      <c r="D780" s="102"/>
      <c r="E780" s="102"/>
      <c r="F780" s="102"/>
      <c r="G780" s="103"/>
      <c r="H780" s="103"/>
      <c r="I780" s="103"/>
      <c r="J780" s="103"/>
      <c r="K780" s="103"/>
      <c r="L780" s="103"/>
      <c r="M780" s="103"/>
      <c r="N780" s="103"/>
      <c r="O780" s="103"/>
      <c r="P780" s="103"/>
      <c r="Q780" s="103"/>
      <c r="R780" s="103"/>
      <c r="S780" s="103"/>
      <c r="T780" s="103"/>
      <c r="U780" s="103"/>
    </row>
    <row r="781" spans="1:21" x14ac:dyDescent="0.55000000000000004">
      <c r="A781" s="102"/>
      <c r="B781" s="102"/>
      <c r="C781" s="102"/>
      <c r="D781" s="102"/>
      <c r="E781" s="102"/>
      <c r="F781" s="102"/>
      <c r="G781" s="103"/>
      <c r="H781" s="103"/>
      <c r="I781" s="103"/>
      <c r="J781" s="103"/>
      <c r="K781" s="103"/>
      <c r="L781" s="103"/>
      <c r="M781" s="103"/>
      <c r="N781" s="103"/>
      <c r="O781" s="103"/>
      <c r="P781" s="103"/>
      <c r="Q781" s="103"/>
      <c r="R781" s="103"/>
      <c r="S781" s="103"/>
      <c r="T781" s="103"/>
      <c r="U781" s="103"/>
    </row>
    <row r="782" spans="1:21" x14ac:dyDescent="0.55000000000000004">
      <c r="A782" s="102"/>
      <c r="B782" s="102"/>
      <c r="C782" s="102"/>
      <c r="D782" s="102"/>
      <c r="E782" s="102"/>
      <c r="F782" s="102"/>
      <c r="G782" s="103"/>
      <c r="H782" s="103"/>
      <c r="I782" s="103"/>
      <c r="J782" s="103"/>
      <c r="K782" s="103"/>
      <c r="L782" s="103"/>
      <c r="M782" s="103"/>
      <c r="N782" s="103"/>
      <c r="O782" s="103"/>
      <c r="P782" s="103"/>
      <c r="Q782" s="103"/>
      <c r="R782" s="103"/>
      <c r="S782" s="103"/>
      <c r="T782" s="103"/>
      <c r="U782" s="103"/>
    </row>
    <row r="783" spans="1:21" x14ac:dyDescent="0.55000000000000004">
      <c r="A783" s="102"/>
      <c r="B783" s="102"/>
      <c r="C783" s="102"/>
      <c r="D783" s="102"/>
      <c r="E783" s="102"/>
      <c r="F783" s="102"/>
      <c r="G783" s="103"/>
      <c r="H783" s="103"/>
      <c r="I783" s="103"/>
      <c r="J783" s="103"/>
      <c r="K783" s="103"/>
      <c r="L783" s="103"/>
      <c r="M783" s="103"/>
      <c r="N783" s="103"/>
      <c r="O783" s="103"/>
      <c r="P783" s="103"/>
      <c r="Q783" s="103"/>
      <c r="R783" s="103"/>
      <c r="S783" s="103"/>
      <c r="T783" s="103"/>
      <c r="U783" s="103"/>
    </row>
    <row r="784" spans="1:21" x14ac:dyDescent="0.55000000000000004">
      <c r="A784" s="102"/>
      <c r="B784" s="102"/>
      <c r="C784" s="102"/>
      <c r="D784" s="102"/>
      <c r="E784" s="102"/>
      <c r="F784" s="102"/>
      <c r="G784" s="103"/>
      <c r="H784" s="103"/>
      <c r="I784" s="103"/>
      <c r="J784" s="103"/>
      <c r="K784" s="103"/>
      <c r="L784" s="103"/>
      <c r="M784" s="103"/>
      <c r="N784" s="103"/>
      <c r="O784" s="103"/>
      <c r="P784" s="103"/>
      <c r="Q784" s="103"/>
      <c r="R784" s="103"/>
      <c r="S784" s="103"/>
      <c r="T784" s="103"/>
      <c r="U784" s="103"/>
    </row>
    <row r="785" spans="1:21" x14ac:dyDescent="0.55000000000000004">
      <c r="A785" s="102"/>
      <c r="B785" s="102"/>
      <c r="C785" s="102"/>
      <c r="D785" s="102"/>
      <c r="E785" s="102"/>
      <c r="F785" s="102"/>
      <c r="G785" s="103"/>
      <c r="H785" s="103"/>
      <c r="I785" s="103"/>
      <c r="J785" s="103"/>
      <c r="K785" s="103"/>
      <c r="L785" s="103"/>
      <c r="M785" s="103"/>
      <c r="N785" s="103"/>
      <c r="O785" s="103"/>
      <c r="P785" s="103"/>
      <c r="Q785" s="103"/>
      <c r="R785" s="103"/>
      <c r="S785" s="103"/>
      <c r="T785" s="103"/>
      <c r="U785" s="103"/>
    </row>
    <row r="786" spans="1:21" x14ac:dyDescent="0.55000000000000004">
      <c r="A786" s="102"/>
      <c r="B786" s="102"/>
      <c r="C786" s="102"/>
      <c r="D786" s="102"/>
      <c r="E786" s="102"/>
      <c r="F786" s="102"/>
      <c r="G786" s="103"/>
      <c r="H786" s="103"/>
      <c r="I786" s="103"/>
      <c r="J786" s="103"/>
      <c r="K786" s="103"/>
      <c r="L786" s="103"/>
      <c r="M786" s="103"/>
      <c r="N786" s="103"/>
      <c r="O786" s="103"/>
      <c r="P786" s="103"/>
      <c r="Q786" s="103"/>
      <c r="R786" s="103"/>
      <c r="S786" s="103"/>
      <c r="T786" s="103"/>
      <c r="U786" s="103"/>
    </row>
    <row r="787" spans="1:21" x14ac:dyDescent="0.55000000000000004">
      <c r="A787" s="102"/>
      <c r="B787" s="102"/>
      <c r="C787" s="102"/>
      <c r="D787" s="102"/>
      <c r="E787" s="102"/>
      <c r="F787" s="102"/>
      <c r="G787" s="103"/>
      <c r="H787" s="103"/>
      <c r="I787" s="103"/>
      <c r="J787" s="103"/>
      <c r="K787" s="103"/>
      <c r="L787" s="103"/>
      <c r="M787" s="103"/>
      <c r="N787" s="103"/>
      <c r="O787" s="103"/>
      <c r="P787" s="103"/>
      <c r="Q787" s="103"/>
      <c r="R787" s="103"/>
      <c r="S787" s="103"/>
      <c r="T787" s="103"/>
      <c r="U787" s="103"/>
    </row>
    <row r="788" spans="1:21" x14ac:dyDescent="0.55000000000000004">
      <c r="A788" s="102"/>
      <c r="B788" s="102"/>
      <c r="C788" s="102"/>
      <c r="D788" s="102"/>
      <c r="E788" s="102"/>
      <c r="F788" s="102"/>
      <c r="G788" s="103"/>
      <c r="H788" s="103"/>
      <c r="I788" s="103"/>
      <c r="J788" s="103"/>
      <c r="K788" s="103"/>
      <c r="L788" s="103"/>
      <c r="M788" s="103"/>
      <c r="N788" s="103"/>
      <c r="O788" s="103"/>
      <c r="P788" s="103"/>
      <c r="Q788" s="103"/>
      <c r="R788" s="103"/>
      <c r="S788" s="103"/>
      <c r="T788" s="103"/>
      <c r="U788" s="103"/>
    </row>
    <row r="789" spans="1:21" x14ac:dyDescent="0.55000000000000004">
      <c r="A789" s="102"/>
      <c r="B789" s="102"/>
      <c r="C789" s="102"/>
      <c r="D789" s="102"/>
      <c r="E789" s="102"/>
      <c r="F789" s="102"/>
      <c r="G789" s="103"/>
      <c r="H789" s="103"/>
      <c r="I789" s="103"/>
      <c r="J789" s="103"/>
      <c r="K789" s="103"/>
      <c r="L789" s="103"/>
      <c r="M789" s="103"/>
      <c r="N789" s="103"/>
      <c r="O789" s="103"/>
      <c r="P789" s="103"/>
      <c r="Q789" s="103"/>
      <c r="R789" s="103"/>
      <c r="S789" s="103"/>
      <c r="T789" s="103"/>
      <c r="U789" s="103"/>
    </row>
    <row r="790" spans="1:21" x14ac:dyDescent="0.55000000000000004">
      <c r="A790" s="102"/>
      <c r="B790" s="102"/>
      <c r="C790" s="102"/>
      <c r="D790" s="102"/>
      <c r="E790" s="102"/>
      <c r="F790" s="102"/>
      <c r="G790" s="103"/>
      <c r="H790" s="103"/>
      <c r="I790" s="103"/>
      <c r="J790" s="103"/>
      <c r="K790" s="103"/>
      <c r="L790" s="103"/>
      <c r="M790" s="103"/>
      <c r="N790" s="103"/>
      <c r="O790" s="103"/>
      <c r="P790" s="103"/>
      <c r="Q790" s="103"/>
      <c r="R790" s="103"/>
      <c r="S790" s="103"/>
      <c r="T790" s="103"/>
      <c r="U790" s="103"/>
    </row>
    <row r="791" spans="1:21" x14ac:dyDescent="0.55000000000000004">
      <c r="A791" s="102"/>
      <c r="B791" s="102"/>
      <c r="C791" s="102"/>
      <c r="D791" s="102"/>
      <c r="E791" s="102"/>
      <c r="F791" s="102"/>
      <c r="G791" s="103"/>
      <c r="H791" s="103"/>
      <c r="I791" s="103"/>
      <c r="J791" s="103"/>
      <c r="K791" s="103"/>
      <c r="L791" s="103"/>
      <c r="M791" s="103"/>
      <c r="N791" s="103"/>
      <c r="O791" s="103"/>
      <c r="P791" s="103"/>
      <c r="Q791" s="103"/>
      <c r="R791" s="103"/>
      <c r="S791" s="103"/>
      <c r="T791" s="103"/>
      <c r="U791" s="103"/>
    </row>
    <row r="792" spans="1:21" x14ac:dyDescent="0.55000000000000004">
      <c r="A792" s="102"/>
      <c r="B792" s="102"/>
      <c r="C792" s="102"/>
      <c r="D792" s="102"/>
      <c r="E792" s="102"/>
      <c r="F792" s="102"/>
      <c r="G792" s="103"/>
      <c r="H792" s="103"/>
      <c r="I792" s="103"/>
      <c r="J792" s="103"/>
      <c r="K792" s="103"/>
      <c r="L792" s="103"/>
      <c r="M792" s="103"/>
      <c r="N792" s="103"/>
      <c r="O792" s="103"/>
      <c r="P792" s="103"/>
      <c r="Q792" s="103"/>
      <c r="R792" s="103"/>
      <c r="S792" s="103"/>
      <c r="T792" s="103"/>
      <c r="U792" s="103"/>
    </row>
    <row r="793" spans="1:21" x14ac:dyDescent="0.55000000000000004">
      <c r="A793" s="102"/>
      <c r="B793" s="102"/>
      <c r="C793" s="102"/>
      <c r="D793" s="102"/>
      <c r="E793" s="102"/>
      <c r="F793" s="102"/>
      <c r="G793" s="103"/>
      <c r="H793" s="103"/>
      <c r="I793" s="103"/>
      <c r="J793" s="103"/>
      <c r="K793" s="103"/>
      <c r="L793" s="103"/>
      <c r="M793" s="103"/>
      <c r="N793" s="103"/>
      <c r="O793" s="103"/>
      <c r="P793" s="103"/>
      <c r="Q793" s="103"/>
      <c r="R793" s="103"/>
      <c r="S793" s="103"/>
      <c r="T793" s="103"/>
      <c r="U793" s="103"/>
    </row>
    <row r="794" spans="1:21" x14ac:dyDescent="0.55000000000000004">
      <c r="A794" s="102"/>
      <c r="B794" s="102"/>
      <c r="C794" s="102"/>
      <c r="D794" s="102"/>
      <c r="E794" s="102"/>
      <c r="F794" s="102"/>
      <c r="G794" s="103"/>
      <c r="H794" s="103"/>
      <c r="I794" s="103"/>
      <c r="J794" s="103"/>
      <c r="K794" s="103"/>
      <c r="L794" s="103"/>
      <c r="M794" s="103"/>
      <c r="N794" s="103"/>
      <c r="O794" s="103"/>
      <c r="P794" s="103"/>
      <c r="Q794" s="103"/>
      <c r="R794" s="103"/>
      <c r="S794" s="103"/>
      <c r="T794" s="103"/>
      <c r="U794" s="103"/>
    </row>
    <row r="795" spans="1:21" x14ac:dyDescent="0.55000000000000004">
      <c r="A795" s="102"/>
      <c r="B795" s="102"/>
      <c r="C795" s="102"/>
      <c r="D795" s="102"/>
      <c r="E795" s="102"/>
      <c r="F795" s="102"/>
      <c r="G795" s="103"/>
      <c r="H795" s="103"/>
      <c r="I795" s="103"/>
      <c r="J795" s="103"/>
      <c r="K795" s="103"/>
      <c r="L795" s="103"/>
      <c r="M795" s="103"/>
      <c r="N795" s="103"/>
      <c r="O795" s="103"/>
      <c r="P795" s="103"/>
      <c r="Q795" s="103"/>
      <c r="R795" s="103"/>
      <c r="S795" s="103"/>
      <c r="T795" s="103"/>
      <c r="U795" s="103"/>
    </row>
    <row r="796" spans="1:21" x14ac:dyDescent="0.55000000000000004">
      <c r="A796" s="102"/>
      <c r="B796" s="102"/>
      <c r="C796" s="102"/>
      <c r="D796" s="102"/>
      <c r="E796" s="102"/>
      <c r="F796" s="102"/>
      <c r="G796" s="103"/>
      <c r="H796" s="103"/>
      <c r="I796" s="103"/>
      <c r="J796" s="103"/>
      <c r="K796" s="103"/>
      <c r="L796" s="103"/>
      <c r="M796" s="103"/>
      <c r="N796" s="103"/>
      <c r="O796" s="103"/>
      <c r="P796" s="103"/>
      <c r="Q796" s="103"/>
      <c r="R796" s="103"/>
      <c r="S796" s="103"/>
      <c r="T796" s="103"/>
      <c r="U796" s="103"/>
    </row>
    <row r="797" spans="1:21" x14ac:dyDescent="0.55000000000000004">
      <c r="A797" s="102"/>
      <c r="B797" s="102"/>
      <c r="C797" s="102"/>
      <c r="D797" s="102"/>
      <c r="E797" s="102"/>
      <c r="F797" s="102"/>
      <c r="G797" s="103"/>
      <c r="H797" s="103"/>
      <c r="I797" s="103"/>
      <c r="J797" s="103"/>
      <c r="K797" s="103"/>
      <c r="L797" s="103"/>
      <c r="M797" s="103"/>
      <c r="N797" s="103"/>
      <c r="O797" s="103"/>
      <c r="P797" s="103"/>
      <c r="Q797" s="103"/>
      <c r="R797" s="103"/>
      <c r="S797" s="103"/>
      <c r="T797" s="103"/>
      <c r="U797" s="103"/>
    </row>
    <row r="798" spans="1:21" x14ac:dyDescent="0.55000000000000004">
      <c r="A798" s="102"/>
      <c r="B798" s="102"/>
      <c r="C798" s="102"/>
      <c r="D798" s="102"/>
      <c r="E798" s="102"/>
      <c r="F798" s="102"/>
      <c r="G798" s="103"/>
      <c r="H798" s="103"/>
      <c r="I798" s="103"/>
      <c r="J798" s="103"/>
      <c r="K798" s="103"/>
      <c r="L798" s="103"/>
      <c r="M798" s="103"/>
      <c r="N798" s="103"/>
      <c r="O798" s="103"/>
      <c r="P798" s="103"/>
      <c r="Q798" s="103"/>
      <c r="R798" s="103"/>
      <c r="S798" s="103"/>
      <c r="T798" s="103"/>
      <c r="U798" s="103"/>
    </row>
    <row r="799" spans="1:21" x14ac:dyDescent="0.55000000000000004">
      <c r="A799" s="102"/>
      <c r="B799" s="102"/>
      <c r="C799" s="102"/>
      <c r="D799" s="102"/>
      <c r="E799" s="102"/>
      <c r="F799" s="102"/>
      <c r="G799" s="103"/>
      <c r="H799" s="103"/>
      <c r="I799" s="103"/>
      <c r="J799" s="103"/>
      <c r="K799" s="103"/>
      <c r="L799" s="103"/>
      <c r="M799" s="103"/>
      <c r="N799" s="103"/>
      <c r="O799" s="103"/>
      <c r="P799" s="103"/>
      <c r="Q799" s="103"/>
      <c r="R799" s="103"/>
      <c r="S799" s="103"/>
      <c r="T799" s="103"/>
      <c r="U799" s="103"/>
    </row>
    <row r="800" spans="1:21" x14ac:dyDescent="0.55000000000000004">
      <c r="A800" s="102"/>
      <c r="B800" s="102"/>
      <c r="C800" s="102"/>
      <c r="D800" s="102"/>
      <c r="E800" s="102"/>
      <c r="F800" s="102"/>
      <c r="G800" s="103"/>
      <c r="H800" s="103"/>
      <c r="I800" s="103"/>
      <c r="J800" s="103"/>
      <c r="K800" s="103"/>
      <c r="L800" s="103"/>
      <c r="M800" s="103"/>
      <c r="N800" s="103"/>
      <c r="O800" s="103"/>
      <c r="P800" s="103"/>
      <c r="Q800" s="103"/>
      <c r="R800" s="103"/>
      <c r="S800" s="103"/>
      <c r="T800" s="103"/>
      <c r="U800" s="103"/>
    </row>
    <row r="801" spans="1:21" x14ac:dyDescent="0.55000000000000004">
      <c r="A801" s="102"/>
      <c r="B801" s="102"/>
      <c r="C801" s="102"/>
      <c r="D801" s="102"/>
      <c r="E801" s="102"/>
      <c r="F801" s="102"/>
      <c r="G801" s="103"/>
      <c r="H801" s="103"/>
      <c r="I801" s="103"/>
      <c r="J801" s="103"/>
      <c r="K801" s="103"/>
      <c r="L801" s="103"/>
      <c r="M801" s="103"/>
      <c r="N801" s="103"/>
      <c r="O801" s="103"/>
      <c r="P801" s="103"/>
      <c r="Q801" s="103"/>
      <c r="R801" s="103"/>
      <c r="S801" s="103"/>
      <c r="T801" s="103"/>
      <c r="U801" s="103"/>
    </row>
    <row r="802" spans="1:21" x14ac:dyDescent="0.55000000000000004">
      <c r="A802" s="102"/>
      <c r="B802" s="102"/>
      <c r="C802" s="102"/>
      <c r="D802" s="102"/>
      <c r="E802" s="102"/>
      <c r="F802" s="102"/>
      <c r="G802" s="103"/>
      <c r="H802" s="103"/>
      <c r="I802" s="103"/>
      <c r="J802" s="103"/>
      <c r="K802" s="103"/>
      <c r="L802" s="103"/>
      <c r="M802" s="103"/>
      <c r="N802" s="103"/>
      <c r="O802" s="103"/>
      <c r="P802" s="103"/>
      <c r="Q802" s="103"/>
      <c r="R802" s="103"/>
      <c r="S802" s="103"/>
      <c r="T802" s="103"/>
      <c r="U802" s="103"/>
    </row>
    <row r="803" spans="1:21" x14ac:dyDescent="0.55000000000000004">
      <c r="A803" s="102"/>
      <c r="B803" s="102"/>
      <c r="C803" s="102"/>
      <c r="D803" s="102"/>
      <c r="E803" s="102"/>
      <c r="F803" s="102"/>
      <c r="G803" s="103"/>
      <c r="H803" s="103"/>
      <c r="I803" s="103"/>
      <c r="J803" s="103"/>
      <c r="K803" s="103"/>
      <c r="L803" s="103"/>
      <c r="M803" s="103"/>
      <c r="N803" s="103"/>
      <c r="O803" s="103"/>
      <c r="P803" s="103"/>
      <c r="Q803" s="103"/>
      <c r="R803" s="103"/>
      <c r="S803" s="103"/>
      <c r="T803" s="103"/>
      <c r="U803" s="103"/>
    </row>
    <row r="804" spans="1:21" x14ac:dyDescent="0.55000000000000004">
      <c r="A804" s="102"/>
      <c r="B804" s="102"/>
      <c r="C804" s="102"/>
      <c r="D804" s="102"/>
      <c r="E804" s="102"/>
      <c r="F804" s="102"/>
      <c r="G804" s="103"/>
      <c r="H804" s="103"/>
      <c r="I804" s="103"/>
      <c r="J804" s="103"/>
      <c r="K804" s="103"/>
      <c r="L804" s="103"/>
      <c r="M804" s="103"/>
      <c r="N804" s="103"/>
      <c r="O804" s="103"/>
      <c r="P804" s="103"/>
      <c r="Q804" s="103"/>
      <c r="R804" s="103"/>
      <c r="S804" s="103"/>
      <c r="T804" s="103"/>
      <c r="U804" s="103"/>
    </row>
    <row r="805" spans="1:21" x14ac:dyDescent="0.55000000000000004">
      <c r="A805" s="102"/>
      <c r="B805" s="102"/>
      <c r="C805" s="102"/>
      <c r="D805" s="102"/>
      <c r="E805" s="102"/>
      <c r="F805" s="102"/>
      <c r="G805" s="103"/>
      <c r="H805" s="103"/>
      <c r="I805" s="103"/>
      <c r="J805" s="103"/>
      <c r="K805" s="103"/>
      <c r="L805" s="103"/>
      <c r="M805" s="103"/>
      <c r="N805" s="103"/>
      <c r="O805" s="103"/>
      <c r="P805" s="103"/>
      <c r="Q805" s="103"/>
      <c r="R805" s="103"/>
      <c r="S805" s="103"/>
      <c r="T805" s="103"/>
      <c r="U805" s="103"/>
    </row>
    <row r="806" spans="1:21" x14ac:dyDescent="0.55000000000000004">
      <c r="A806" s="102"/>
      <c r="B806" s="102"/>
      <c r="C806" s="102"/>
      <c r="D806" s="102"/>
      <c r="E806" s="102"/>
      <c r="F806" s="102"/>
      <c r="G806" s="103"/>
      <c r="H806" s="103"/>
      <c r="I806" s="103"/>
      <c r="J806" s="103"/>
      <c r="K806" s="103"/>
      <c r="L806" s="103"/>
      <c r="M806" s="103"/>
      <c r="N806" s="103"/>
      <c r="O806" s="103"/>
      <c r="P806" s="103"/>
      <c r="Q806" s="103"/>
      <c r="R806" s="103"/>
      <c r="S806" s="103"/>
      <c r="T806" s="103"/>
      <c r="U806" s="103"/>
    </row>
    <row r="807" spans="1:21" x14ac:dyDescent="0.55000000000000004">
      <c r="A807" s="102"/>
      <c r="B807" s="102"/>
      <c r="C807" s="102"/>
      <c r="D807" s="102"/>
      <c r="E807" s="102"/>
      <c r="F807" s="102"/>
      <c r="G807" s="103"/>
      <c r="H807" s="103"/>
      <c r="I807" s="103"/>
      <c r="J807" s="103"/>
      <c r="K807" s="103"/>
      <c r="L807" s="103"/>
      <c r="M807" s="103"/>
      <c r="N807" s="103"/>
      <c r="O807" s="103"/>
      <c r="P807" s="103"/>
      <c r="Q807" s="103"/>
      <c r="R807" s="103"/>
      <c r="S807" s="103"/>
      <c r="T807" s="103"/>
      <c r="U807" s="103"/>
    </row>
    <row r="808" spans="1:21" x14ac:dyDescent="0.55000000000000004">
      <c r="A808" s="102"/>
      <c r="B808" s="102"/>
      <c r="C808" s="102"/>
      <c r="D808" s="102"/>
      <c r="E808" s="102"/>
      <c r="F808" s="102"/>
      <c r="G808" s="103"/>
      <c r="H808" s="103"/>
      <c r="I808" s="103"/>
      <c r="J808" s="103"/>
      <c r="K808" s="103"/>
      <c r="L808" s="103"/>
      <c r="M808" s="103"/>
      <c r="N808" s="103"/>
      <c r="O808" s="103"/>
      <c r="P808" s="103"/>
      <c r="Q808" s="103"/>
      <c r="R808" s="103"/>
      <c r="S808" s="103"/>
      <c r="T808" s="103"/>
      <c r="U808" s="103"/>
    </row>
    <row r="809" spans="1:21" x14ac:dyDescent="0.55000000000000004">
      <c r="A809" s="102"/>
      <c r="B809" s="102"/>
      <c r="C809" s="102"/>
      <c r="D809" s="102"/>
      <c r="E809" s="102"/>
      <c r="F809" s="102"/>
      <c r="G809" s="103"/>
      <c r="H809" s="103"/>
      <c r="I809" s="103"/>
      <c r="J809" s="103"/>
      <c r="K809" s="103"/>
      <c r="L809" s="103"/>
      <c r="M809" s="103"/>
      <c r="N809" s="103"/>
      <c r="O809" s="103"/>
      <c r="P809" s="103"/>
      <c r="Q809" s="103"/>
      <c r="R809" s="103"/>
      <c r="S809" s="103"/>
      <c r="T809" s="103"/>
      <c r="U809" s="103"/>
    </row>
    <row r="810" spans="1:21" x14ac:dyDescent="0.55000000000000004">
      <c r="A810" s="102"/>
      <c r="B810" s="102"/>
      <c r="C810" s="102"/>
      <c r="D810" s="102"/>
      <c r="E810" s="102"/>
      <c r="F810" s="102"/>
      <c r="G810" s="103"/>
      <c r="H810" s="103"/>
      <c r="I810" s="103"/>
      <c r="J810" s="103"/>
      <c r="K810" s="103"/>
      <c r="L810" s="103"/>
      <c r="M810" s="103"/>
      <c r="N810" s="103"/>
      <c r="O810" s="103"/>
      <c r="P810" s="103"/>
      <c r="Q810" s="103"/>
      <c r="R810" s="103"/>
      <c r="S810" s="103"/>
      <c r="T810" s="103"/>
      <c r="U810" s="103"/>
    </row>
    <row r="811" spans="1:21" x14ac:dyDescent="0.55000000000000004">
      <c r="A811" s="102"/>
      <c r="B811" s="102"/>
      <c r="C811" s="102"/>
      <c r="D811" s="102"/>
      <c r="E811" s="102"/>
      <c r="F811" s="102"/>
      <c r="G811" s="103"/>
      <c r="H811" s="103"/>
      <c r="I811" s="103"/>
      <c r="J811" s="103"/>
      <c r="K811" s="103"/>
      <c r="L811" s="103"/>
      <c r="M811" s="103"/>
      <c r="N811" s="103"/>
      <c r="O811" s="103"/>
      <c r="P811" s="103"/>
      <c r="Q811" s="103"/>
      <c r="R811" s="103"/>
      <c r="S811" s="103"/>
      <c r="T811" s="103"/>
      <c r="U811" s="103"/>
    </row>
    <row r="812" spans="1:21" x14ac:dyDescent="0.55000000000000004">
      <c r="A812" s="102"/>
      <c r="B812" s="102"/>
      <c r="C812" s="102"/>
      <c r="D812" s="102"/>
      <c r="E812" s="102"/>
      <c r="F812" s="102"/>
      <c r="G812" s="103"/>
      <c r="H812" s="103"/>
      <c r="I812" s="103"/>
      <c r="J812" s="103"/>
      <c r="K812" s="103"/>
      <c r="L812" s="103"/>
      <c r="M812" s="103"/>
      <c r="N812" s="103"/>
      <c r="O812" s="103"/>
      <c r="P812" s="103"/>
      <c r="Q812" s="103"/>
      <c r="R812" s="103"/>
      <c r="S812" s="103"/>
      <c r="T812" s="103"/>
      <c r="U812" s="103"/>
    </row>
    <row r="813" spans="1:21" x14ac:dyDescent="0.55000000000000004">
      <c r="A813" s="102"/>
      <c r="B813" s="102"/>
      <c r="C813" s="102"/>
      <c r="D813" s="102"/>
      <c r="E813" s="102"/>
      <c r="F813" s="102"/>
      <c r="G813" s="103"/>
      <c r="H813" s="103"/>
      <c r="I813" s="103"/>
      <c r="J813" s="103"/>
      <c r="K813" s="103"/>
      <c r="L813" s="103"/>
      <c r="M813" s="103"/>
      <c r="N813" s="103"/>
      <c r="O813" s="103"/>
      <c r="P813" s="103"/>
      <c r="Q813" s="103"/>
      <c r="R813" s="103"/>
      <c r="S813" s="103"/>
      <c r="T813" s="103"/>
      <c r="U813" s="103"/>
    </row>
    <row r="814" spans="1:21" x14ac:dyDescent="0.55000000000000004">
      <c r="A814" s="102"/>
      <c r="B814" s="102"/>
      <c r="C814" s="102"/>
      <c r="D814" s="102"/>
      <c r="E814" s="102"/>
      <c r="F814" s="102"/>
      <c r="G814" s="103"/>
      <c r="H814" s="103"/>
      <c r="I814" s="103"/>
      <c r="J814" s="103"/>
      <c r="K814" s="103"/>
      <c r="L814" s="103"/>
      <c r="M814" s="103"/>
      <c r="N814" s="103"/>
      <c r="O814" s="103"/>
      <c r="P814" s="103"/>
      <c r="Q814" s="103"/>
      <c r="R814" s="103"/>
      <c r="S814" s="103"/>
      <c r="T814" s="103"/>
      <c r="U814" s="103"/>
    </row>
    <row r="815" spans="1:21" x14ac:dyDescent="0.55000000000000004">
      <c r="A815" s="102"/>
      <c r="B815" s="102"/>
      <c r="C815" s="102"/>
      <c r="D815" s="102"/>
      <c r="E815" s="102"/>
      <c r="F815" s="102"/>
      <c r="G815" s="103"/>
      <c r="H815" s="103"/>
      <c r="I815" s="103"/>
      <c r="J815" s="103"/>
      <c r="K815" s="103"/>
      <c r="L815" s="103"/>
      <c r="M815" s="103"/>
      <c r="N815" s="103"/>
      <c r="O815" s="103"/>
      <c r="P815" s="103"/>
      <c r="Q815" s="103"/>
      <c r="R815" s="103"/>
      <c r="S815" s="103"/>
      <c r="T815" s="103"/>
      <c r="U815" s="103"/>
    </row>
    <row r="816" spans="1:21" x14ac:dyDescent="0.55000000000000004">
      <c r="A816" s="102"/>
      <c r="B816" s="102"/>
      <c r="C816" s="102"/>
      <c r="D816" s="102"/>
      <c r="E816" s="102"/>
      <c r="F816" s="102"/>
      <c r="G816" s="103"/>
      <c r="H816" s="103"/>
      <c r="I816" s="103"/>
      <c r="J816" s="103"/>
      <c r="K816" s="103"/>
      <c r="L816" s="103"/>
      <c r="M816" s="103"/>
      <c r="N816" s="103"/>
      <c r="O816" s="103"/>
      <c r="P816" s="103"/>
      <c r="Q816" s="103"/>
      <c r="R816" s="103"/>
      <c r="S816" s="103"/>
      <c r="T816" s="103"/>
      <c r="U816" s="103"/>
    </row>
    <row r="817" spans="1:21" x14ac:dyDescent="0.55000000000000004">
      <c r="A817" s="102"/>
      <c r="B817" s="102"/>
      <c r="C817" s="102"/>
      <c r="D817" s="102"/>
      <c r="E817" s="102"/>
      <c r="F817" s="102"/>
      <c r="G817" s="103"/>
      <c r="H817" s="103"/>
      <c r="I817" s="103"/>
      <c r="J817" s="103"/>
      <c r="K817" s="103"/>
      <c r="L817" s="103"/>
      <c r="M817" s="103"/>
      <c r="N817" s="103"/>
      <c r="O817" s="103"/>
      <c r="P817" s="103"/>
      <c r="Q817" s="103"/>
      <c r="R817" s="103"/>
      <c r="S817" s="103"/>
      <c r="T817" s="103"/>
      <c r="U817" s="103"/>
    </row>
    <row r="818" spans="1:21" x14ac:dyDescent="0.55000000000000004">
      <c r="A818" s="102"/>
      <c r="B818" s="102"/>
      <c r="C818" s="102"/>
      <c r="D818" s="102"/>
      <c r="E818" s="102"/>
      <c r="F818" s="102"/>
      <c r="G818" s="103"/>
      <c r="H818" s="103"/>
      <c r="I818" s="103"/>
      <c r="J818" s="103"/>
      <c r="K818" s="103"/>
      <c r="L818" s="103"/>
      <c r="M818" s="103"/>
      <c r="N818" s="103"/>
      <c r="O818" s="103"/>
      <c r="P818" s="103"/>
      <c r="Q818" s="103"/>
      <c r="R818" s="103"/>
      <c r="S818" s="103"/>
      <c r="T818" s="103"/>
      <c r="U818" s="103"/>
    </row>
    <row r="819" spans="1:21" x14ac:dyDescent="0.55000000000000004">
      <c r="A819" s="102"/>
      <c r="B819" s="102"/>
      <c r="C819" s="102"/>
      <c r="D819" s="102"/>
      <c r="E819" s="102"/>
      <c r="F819" s="102"/>
      <c r="G819" s="103"/>
      <c r="H819" s="103"/>
      <c r="I819" s="103"/>
      <c r="J819" s="103"/>
      <c r="K819" s="103"/>
      <c r="L819" s="103"/>
      <c r="M819" s="103"/>
      <c r="N819" s="103"/>
      <c r="O819" s="103"/>
      <c r="P819" s="103"/>
      <c r="Q819" s="103"/>
      <c r="R819" s="103"/>
      <c r="S819" s="103"/>
      <c r="T819" s="103"/>
      <c r="U819" s="103"/>
    </row>
    <row r="820" spans="1:21" x14ac:dyDescent="0.55000000000000004">
      <c r="A820" s="102"/>
      <c r="B820" s="102"/>
      <c r="C820" s="102"/>
      <c r="D820" s="102"/>
      <c r="E820" s="102"/>
      <c r="F820" s="102"/>
      <c r="G820" s="103"/>
      <c r="H820" s="103"/>
      <c r="I820" s="103"/>
      <c r="J820" s="103"/>
      <c r="K820" s="103"/>
      <c r="L820" s="103"/>
      <c r="M820" s="103"/>
      <c r="N820" s="103"/>
      <c r="O820" s="103"/>
      <c r="P820" s="103"/>
      <c r="Q820" s="103"/>
      <c r="R820" s="103"/>
      <c r="S820" s="103"/>
      <c r="T820" s="103"/>
      <c r="U820" s="103"/>
    </row>
    <row r="821" spans="1:21" x14ac:dyDescent="0.55000000000000004">
      <c r="A821" s="102"/>
      <c r="B821" s="102"/>
      <c r="C821" s="102"/>
      <c r="D821" s="102"/>
      <c r="E821" s="102"/>
      <c r="F821" s="102"/>
      <c r="G821" s="103"/>
      <c r="H821" s="103"/>
      <c r="I821" s="103"/>
      <c r="J821" s="103"/>
      <c r="K821" s="103"/>
      <c r="L821" s="103"/>
      <c r="M821" s="103"/>
      <c r="N821" s="103"/>
      <c r="O821" s="103"/>
      <c r="P821" s="103"/>
      <c r="Q821" s="103"/>
      <c r="R821" s="103"/>
      <c r="S821" s="103"/>
      <c r="T821" s="103"/>
      <c r="U821" s="103"/>
    </row>
    <row r="822" spans="1:21" x14ac:dyDescent="0.55000000000000004">
      <c r="A822" s="102"/>
      <c r="B822" s="102"/>
      <c r="C822" s="102"/>
      <c r="D822" s="102"/>
      <c r="E822" s="102"/>
      <c r="F822" s="102"/>
      <c r="G822" s="103"/>
      <c r="H822" s="103"/>
      <c r="I822" s="103"/>
      <c r="J822" s="103"/>
      <c r="K822" s="103"/>
      <c r="L822" s="103"/>
      <c r="M822" s="103"/>
      <c r="N822" s="103"/>
      <c r="O822" s="103"/>
      <c r="P822" s="103"/>
      <c r="Q822" s="103"/>
      <c r="R822" s="103"/>
      <c r="S822" s="103"/>
      <c r="T822" s="103"/>
      <c r="U822" s="103"/>
    </row>
    <row r="823" spans="1:21" x14ac:dyDescent="0.55000000000000004">
      <c r="A823" s="102"/>
      <c r="B823" s="102"/>
      <c r="C823" s="102"/>
      <c r="D823" s="102"/>
      <c r="E823" s="102"/>
      <c r="F823" s="102"/>
      <c r="G823" s="103"/>
      <c r="H823" s="103"/>
      <c r="I823" s="103"/>
      <c r="J823" s="103"/>
      <c r="K823" s="103"/>
      <c r="L823" s="103"/>
      <c r="M823" s="103"/>
      <c r="N823" s="103"/>
      <c r="O823" s="103"/>
      <c r="P823" s="103"/>
      <c r="Q823" s="103"/>
      <c r="R823" s="103"/>
      <c r="S823" s="103"/>
      <c r="T823" s="103"/>
      <c r="U823" s="103"/>
    </row>
    <row r="824" spans="1:21" x14ac:dyDescent="0.55000000000000004">
      <c r="A824" s="102"/>
      <c r="B824" s="102"/>
      <c r="C824" s="102"/>
      <c r="D824" s="102"/>
      <c r="E824" s="102"/>
      <c r="F824" s="102"/>
      <c r="G824" s="103"/>
      <c r="H824" s="103"/>
      <c r="I824" s="103"/>
      <c r="J824" s="103"/>
      <c r="K824" s="103"/>
      <c r="L824" s="103"/>
      <c r="M824" s="103"/>
      <c r="N824" s="103"/>
      <c r="O824" s="103"/>
      <c r="P824" s="103"/>
      <c r="Q824" s="103"/>
      <c r="R824" s="103"/>
      <c r="S824" s="103"/>
      <c r="T824" s="103"/>
      <c r="U824" s="103"/>
    </row>
    <row r="825" spans="1:21" x14ac:dyDescent="0.55000000000000004">
      <c r="A825" s="102"/>
      <c r="B825" s="102"/>
      <c r="C825" s="102"/>
      <c r="D825" s="102"/>
      <c r="E825" s="102"/>
      <c r="F825" s="102"/>
      <c r="G825" s="103"/>
      <c r="H825" s="103"/>
      <c r="I825" s="103"/>
      <c r="J825" s="103"/>
      <c r="K825" s="103"/>
      <c r="L825" s="103"/>
      <c r="M825" s="103"/>
      <c r="N825" s="103"/>
      <c r="O825" s="103"/>
      <c r="P825" s="103"/>
      <c r="Q825" s="103"/>
      <c r="R825" s="103"/>
      <c r="S825" s="103"/>
      <c r="T825" s="103"/>
      <c r="U825" s="103"/>
    </row>
    <row r="826" spans="1:21" x14ac:dyDescent="0.55000000000000004">
      <c r="A826" s="102"/>
      <c r="B826" s="102"/>
      <c r="C826" s="102"/>
      <c r="D826" s="102"/>
      <c r="E826" s="102"/>
      <c r="F826" s="102"/>
      <c r="G826" s="103"/>
      <c r="H826" s="103"/>
      <c r="I826" s="103"/>
      <c r="J826" s="103"/>
      <c r="K826" s="103"/>
      <c r="L826" s="103"/>
      <c r="M826" s="103"/>
      <c r="N826" s="103"/>
      <c r="O826" s="103"/>
      <c r="P826" s="103"/>
      <c r="Q826" s="103"/>
      <c r="R826" s="103"/>
      <c r="S826" s="103"/>
      <c r="T826" s="103"/>
      <c r="U826" s="103"/>
    </row>
    <row r="827" spans="1:21" x14ac:dyDescent="0.55000000000000004">
      <c r="A827" s="102"/>
      <c r="B827" s="102"/>
      <c r="C827" s="102"/>
      <c r="D827" s="102"/>
      <c r="E827" s="102"/>
      <c r="F827" s="102"/>
      <c r="G827" s="103"/>
      <c r="H827" s="103"/>
      <c r="I827" s="103"/>
      <c r="J827" s="103"/>
      <c r="K827" s="103"/>
      <c r="L827" s="103"/>
      <c r="M827" s="103"/>
      <c r="N827" s="103"/>
      <c r="O827" s="103"/>
      <c r="P827" s="103"/>
      <c r="Q827" s="103"/>
      <c r="R827" s="103"/>
      <c r="S827" s="103"/>
      <c r="T827" s="103"/>
      <c r="U827" s="103"/>
    </row>
    <row r="828" spans="1:21" x14ac:dyDescent="0.55000000000000004">
      <c r="A828" s="102"/>
      <c r="B828" s="102"/>
      <c r="C828" s="102"/>
      <c r="D828" s="102"/>
      <c r="E828" s="102"/>
      <c r="F828" s="102"/>
      <c r="G828" s="103"/>
      <c r="H828" s="103"/>
      <c r="I828" s="103"/>
      <c r="J828" s="103"/>
      <c r="K828" s="103"/>
      <c r="L828" s="103"/>
      <c r="M828" s="103"/>
      <c r="N828" s="103"/>
      <c r="O828" s="103"/>
      <c r="P828" s="103"/>
      <c r="Q828" s="103"/>
      <c r="R828" s="103"/>
      <c r="S828" s="103"/>
      <c r="T828" s="103"/>
      <c r="U828" s="103"/>
    </row>
    <row r="829" spans="1:21" x14ac:dyDescent="0.55000000000000004">
      <c r="A829" s="102"/>
      <c r="B829" s="102"/>
      <c r="C829" s="102"/>
      <c r="D829" s="102"/>
      <c r="E829" s="102"/>
      <c r="F829" s="102"/>
      <c r="G829" s="103"/>
      <c r="H829" s="103"/>
      <c r="I829" s="103"/>
      <c r="J829" s="103"/>
      <c r="K829" s="103"/>
      <c r="L829" s="103"/>
      <c r="M829" s="103"/>
      <c r="N829" s="103"/>
      <c r="O829" s="103"/>
      <c r="P829" s="103"/>
      <c r="Q829" s="103"/>
      <c r="R829" s="103"/>
      <c r="S829" s="103"/>
      <c r="T829" s="103"/>
      <c r="U829" s="103"/>
    </row>
    <row r="830" spans="1:21" x14ac:dyDescent="0.55000000000000004">
      <c r="A830" s="102"/>
      <c r="B830" s="102"/>
      <c r="C830" s="102"/>
      <c r="D830" s="102"/>
      <c r="E830" s="102"/>
      <c r="F830" s="102"/>
      <c r="G830" s="103"/>
      <c r="H830" s="103"/>
      <c r="I830" s="103"/>
      <c r="J830" s="103"/>
      <c r="K830" s="103"/>
      <c r="L830" s="103"/>
      <c r="M830" s="103"/>
      <c r="N830" s="103"/>
      <c r="O830" s="103"/>
      <c r="P830" s="103"/>
      <c r="Q830" s="103"/>
      <c r="R830" s="103"/>
      <c r="S830" s="103"/>
      <c r="T830" s="103"/>
      <c r="U830" s="103"/>
    </row>
    <row r="831" spans="1:21" x14ac:dyDescent="0.55000000000000004">
      <c r="A831" s="102"/>
      <c r="B831" s="102"/>
      <c r="C831" s="102"/>
      <c r="D831" s="102"/>
      <c r="E831" s="102"/>
      <c r="F831" s="102"/>
      <c r="G831" s="103"/>
      <c r="H831" s="103"/>
      <c r="I831" s="103"/>
      <c r="J831" s="103"/>
      <c r="K831" s="103"/>
      <c r="L831" s="103"/>
      <c r="M831" s="103"/>
      <c r="N831" s="103"/>
      <c r="O831" s="103"/>
      <c r="P831" s="103"/>
      <c r="Q831" s="103"/>
      <c r="R831" s="103"/>
      <c r="S831" s="103"/>
      <c r="T831" s="103"/>
      <c r="U831" s="103"/>
    </row>
    <row r="832" spans="1:21" x14ac:dyDescent="0.55000000000000004">
      <c r="A832" s="102"/>
      <c r="B832" s="102"/>
      <c r="C832" s="102"/>
      <c r="D832" s="102"/>
      <c r="E832" s="102"/>
      <c r="F832" s="102"/>
      <c r="G832" s="103"/>
      <c r="H832" s="103"/>
      <c r="I832" s="103"/>
      <c r="J832" s="103"/>
      <c r="K832" s="103"/>
      <c r="L832" s="103"/>
      <c r="M832" s="103"/>
      <c r="N832" s="103"/>
      <c r="O832" s="103"/>
      <c r="P832" s="103"/>
      <c r="Q832" s="103"/>
      <c r="R832" s="103"/>
      <c r="S832" s="103"/>
      <c r="T832" s="103"/>
      <c r="U832" s="103"/>
    </row>
    <row r="833" spans="1:21" x14ac:dyDescent="0.55000000000000004">
      <c r="A833" s="102"/>
      <c r="B833" s="102"/>
      <c r="C833" s="102"/>
      <c r="D833" s="102"/>
      <c r="E833" s="102"/>
      <c r="F833" s="102"/>
      <c r="G833" s="103"/>
      <c r="H833" s="103"/>
      <c r="I833" s="103"/>
      <c r="J833" s="103"/>
      <c r="K833" s="103"/>
      <c r="L833" s="103"/>
      <c r="M833" s="103"/>
      <c r="N833" s="103"/>
      <c r="O833" s="103"/>
      <c r="P833" s="103"/>
      <c r="Q833" s="103"/>
      <c r="R833" s="103"/>
      <c r="S833" s="103"/>
      <c r="T833" s="103"/>
      <c r="U833" s="103"/>
    </row>
    <row r="834" spans="1:21" x14ac:dyDescent="0.55000000000000004">
      <c r="A834" s="102"/>
      <c r="B834" s="102"/>
      <c r="C834" s="102"/>
      <c r="D834" s="102"/>
      <c r="E834" s="102"/>
      <c r="F834" s="102"/>
      <c r="G834" s="103"/>
      <c r="H834" s="103"/>
      <c r="I834" s="103"/>
      <c r="J834" s="103"/>
      <c r="K834" s="103"/>
      <c r="L834" s="103"/>
      <c r="M834" s="103"/>
      <c r="N834" s="103"/>
      <c r="O834" s="103"/>
      <c r="P834" s="103"/>
      <c r="Q834" s="103"/>
      <c r="R834" s="103"/>
      <c r="S834" s="103"/>
      <c r="T834" s="103"/>
      <c r="U834" s="103"/>
    </row>
    <row r="835" spans="1:21" x14ac:dyDescent="0.55000000000000004">
      <c r="A835" s="102"/>
      <c r="B835" s="102"/>
      <c r="C835" s="102"/>
      <c r="D835" s="102"/>
      <c r="E835" s="102"/>
      <c r="F835" s="102"/>
      <c r="G835" s="103"/>
      <c r="H835" s="103"/>
      <c r="I835" s="103"/>
      <c r="J835" s="103"/>
      <c r="K835" s="103"/>
      <c r="L835" s="103"/>
      <c r="M835" s="103"/>
      <c r="N835" s="103"/>
      <c r="O835" s="103"/>
      <c r="P835" s="103"/>
      <c r="Q835" s="103"/>
      <c r="R835" s="103"/>
      <c r="S835" s="103"/>
      <c r="T835" s="103"/>
      <c r="U835" s="103"/>
    </row>
    <row r="836" spans="1:21" x14ac:dyDescent="0.55000000000000004">
      <c r="A836" s="102"/>
      <c r="B836" s="102"/>
      <c r="C836" s="102"/>
      <c r="D836" s="102"/>
      <c r="E836" s="102"/>
      <c r="F836" s="102"/>
      <c r="G836" s="103"/>
      <c r="H836" s="103"/>
      <c r="I836" s="103"/>
      <c r="J836" s="103"/>
      <c r="K836" s="103"/>
      <c r="L836" s="103"/>
      <c r="M836" s="103"/>
      <c r="N836" s="103"/>
      <c r="O836" s="103"/>
      <c r="P836" s="103"/>
      <c r="Q836" s="103"/>
      <c r="R836" s="103"/>
      <c r="S836" s="103"/>
      <c r="T836" s="103"/>
      <c r="U836" s="103"/>
    </row>
    <row r="837" spans="1:21" x14ac:dyDescent="0.55000000000000004">
      <c r="A837" s="102"/>
      <c r="B837" s="102"/>
      <c r="C837" s="102"/>
      <c r="D837" s="102"/>
      <c r="E837" s="102"/>
      <c r="F837" s="102"/>
      <c r="G837" s="103"/>
      <c r="H837" s="103"/>
      <c r="I837" s="103"/>
      <c r="J837" s="103"/>
      <c r="K837" s="103"/>
      <c r="L837" s="103"/>
      <c r="M837" s="103"/>
      <c r="N837" s="103"/>
      <c r="O837" s="103"/>
      <c r="P837" s="103"/>
      <c r="Q837" s="103"/>
      <c r="R837" s="103"/>
      <c r="S837" s="103"/>
      <c r="T837" s="103"/>
      <c r="U837" s="103"/>
    </row>
    <row r="838" spans="1:21" x14ac:dyDescent="0.55000000000000004">
      <c r="A838" s="102"/>
      <c r="B838" s="102"/>
      <c r="C838" s="102"/>
      <c r="D838" s="102"/>
      <c r="E838" s="102"/>
      <c r="F838" s="102"/>
      <c r="G838" s="103"/>
      <c r="H838" s="103"/>
      <c r="I838" s="103"/>
      <c r="J838" s="103"/>
      <c r="K838" s="103"/>
      <c r="L838" s="103"/>
      <c r="M838" s="103"/>
      <c r="N838" s="103"/>
      <c r="O838" s="103"/>
      <c r="P838" s="103"/>
      <c r="Q838" s="103"/>
      <c r="R838" s="103"/>
      <c r="S838" s="103"/>
      <c r="T838" s="103"/>
      <c r="U838" s="103"/>
    </row>
    <row r="839" spans="1:21" x14ac:dyDescent="0.55000000000000004">
      <c r="A839" s="102"/>
      <c r="B839" s="102"/>
      <c r="C839" s="102"/>
      <c r="D839" s="102"/>
      <c r="E839" s="102"/>
      <c r="F839" s="102"/>
      <c r="G839" s="103"/>
      <c r="H839" s="103"/>
      <c r="I839" s="103"/>
      <c r="J839" s="103"/>
      <c r="K839" s="103"/>
      <c r="L839" s="103"/>
      <c r="M839" s="103"/>
      <c r="N839" s="103"/>
      <c r="O839" s="103"/>
      <c r="P839" s="103"/>
      <c r="Q839" s="103"/>
      <c r="R839" s="103"/>
      <c r="S839" s="103"/>
      <c r="T839" s="103"/>
      <c r="U839" s="103"/>
    </row>
    <row r="840" spans="1:21" x14ac:dyDescent="0.55000000000000004">
      <c r="A840" s="102"/>
      <c r="B840" s="102"/>
      <c r="C840" s="102"/>
      <c r="D840" s="102"/>
      <c r="E840" s="102"/>
      <c r="F840" s="102"/>
      <c r="G840" s="103"/>
      <c r="H840" s="103"/>
      <c r="I840" s="103"/>
      <c r="J840" s="103"/>
      <c r="K840" s="103"/>
      <c r="L840" s="103"/>
      <c r="M840" s="103"/>
      <c r="N840" s="103"/>
      <c r="O840" s="103"/>
      <c r="P840" s="103"/>
      <c r="Q840" s="103"/>
      <c r="R840" s="103"/>
      <c r="S840" s="103"/>
      <c r="T840" s="103"/>
      <c r="U840" s="103"/>
    </row>
    <row r="841" spans="1:21" x14ac:dyDescent="0.55000000000000004">
      <c r="A841" s="102"/>
      <c r="B841" s="102"/>
      <c r="C841" s="102"/>
      <c r="D841" s="102"/>
      <c r="E841" s="102"/>
      <c r="F841" s="102"/>
      <c r="G841" s="103"/>
      <c r="H841" s="103"/>
      <c r="I841" s="103"/>
      <c r="J841" s="103"/>
      <c r="K841" s="103"/>
      <c r="L841" s="103"/>
      <c r="M841" s="103"/>
      <c r="N841" s="103"/>
      <c r="O841" s="103"/>
      <c r="P841" s="103"/>
      <c r="Q841" s="103"/>
      <c r="R841" s="103"/>
      <c r="S841" s="103"/>
      <c r="T841" s="103"/>
      <c r="U841" s="103"/>
    </row>
    <row r="842" spans="1:21" x14ac:dyDescent="0.55000000000000004">
      <c r="A842" s="102"/>
      <c r="B842" s="102"/>
      <c r="C842" s="102"/>
      <c r="D842" s="102"/>
      <c r="E842" s="102"/>
      <c r="F842" s="102"/>
      <c r="G842" s="103"/>
      <c r="H842" s="103"/>
      <c r="I842" s="103"/>
      <c r="J842" s="103"/>
      <c r="K842" s="103"/>
      <c r="L842" s="103"/>
      <c r="M842" s="103"/>
      <c r="N842" s="103"/>
      <c r="O842" s="103"/>
      <c r="P842" s="103"/>
      <c r="Q842" s="103"/>
      <c r="R842" s="103"/>
      <c r="S842" s="103"/>
      <c r="T842" s="103"/>
      <c r="U842" s="103"/>
    </row>
    <row r="843" spans="1:21" x14ac:dyDescent="0.55000000000000004">
      <c r="A843" s="102"/>
      <c r="B843" s="102"/>
      <c r="C843" s="102"/>
      <c r="D843" s="102"/>
      <c r="E843" s="102"/>
      <c r="F843" s="102"/>
      <c r="G843" s="103"/>
      <c r="H843" s="103"/>
      <c r="I843" s="103"/>
      <c r="J843" s="103"/>
      <c r="K843" s="103"/>
      <c r="L843" s="103"/>
      <c r="M843" s="103"/>
      <c r="N843" s="103"/>
      <c r="O843" s="103"/>
      <c r="P843" s="103"/>
      <c r="Q843" s="103"/>
      <c r="R843" s="103"/>
      <c r="S843" s="103"/>
      <c r="T843" s="103"/>
      <c r="U843" s="103"/>
    </row>
    <row r="844" spans="1:21" x14ac:dyDescent="0.55000000000000004">
      <c r="A844" s="102"/>
      <c r="B844" s="102"/>
      <c r="C844" s="102"/>
      <c r="D844" s="102"/>
      <c r="E844" s="102"/>
      <c r="F844" s="102"/>
      <c r="G844" s="103"/>
      <c r="H844" s="103"/>
      <c r="I844" s="103"/>
      <c r="J844" s="103"/>
      <c r="K844" s="103"/>
      <c r="L844" s="103"/>
      <c r="M844" s="103"/>
      <c r="N844" s="103"/>
      <c r="O844" s="103"/>
      <c r="P844" s="103"/>
      <c r="Q844" s="103"/>
      <c r="R844" s="103"/>
      <c r="S844" s="103"/>
      <c r="T844" s="103"/>
      <c r="U844" s="103"/>
    </row>
    <row r="845" spans="1:21" x14ac:dyDescent="0.55000000000000004">
      <c r="A845" s="102"/>
      <c r="B845" s="102"/>
      <c r="C845" s="102"/>
      <c r="D845" s="102"/>
      <c r="E845" s="102"/>
      <c r="F845" s="102"/>
      <c r="G845" s="103"/>
      <c r="H845" s="103"/>
      <c r="I845" s="103"/>
      <c r="J845" s="103"/>
      <c r="K845" s="103"/>
      <c r="L845" s="103"/>
      <c r="M845" s="103"/>
      <c r="N845" s="103"/>
      <c r="O845" s="103"/>
      <c r="P845" s="103"/>
      <c r="Q845" s="103"/>
      <c r="R845" s="103"/>
      <c r="S845" s="103"/>
      <c r="T845" s="103"/>
      <c r="U845" s="103"/>
    </row>
    <row r="846" spans="1:21" x14ac:dyDescent="0.55000000000000004">
      <c r="A846" s="102"/>
      <c r="B846" s="102"/>
      <c r="C846" s="102"/>
      <c r="D846" s="102"/>
      <c r="E846" s="102"/>
      <c r="F846" s="102"/>
      <c r="G846" s="103"/>
      <c r="H846" s="103"/>
      <c r="I846" s="103"/>
      <c r="J846" s="103"/>
      <c r="K846" s="103"/>
      <c r="L846" s="103"/>
      <c r="M846" s="103"/>
      <c r="N846" s="103"/>
      <c r="O846" s="103"/>
      <c r="P846" s="103"/>
      <c r="Q846" s="103"/>
      <c r="R846" s="103"/>
      <c r="S846" s="103"/>
      <c r="T846" s="103"/>
      <c r="U846" s="103"/>
    </row>
    <row r="847" spans="1:21" x14ac:dyDescent="0.55000000000000004">
      <c r="A847" s="102"/>
      <c r="B847" s="102"/>
      <c r="C847" s="102"/>
      <c r="D847" s="102"/>
      <c r="E847" s="102"/>
      <c r="F847" s="102"/>
      <c r="G847" s="103"/>
      <c r="H847" s="103"/>
      <c r="I847" s="103"/>
      <c r="J847" s="103"/>
      <c r="K847" s="103"/>
      <c r="L847" s="103"/>
      <c r="M847" s="103"/>
      <c r="N847" s="103"/>
      <c r="O847" s="103"/>
      <c r="P847" s="103"/>
      <c r="Q847" s="103"/>
      <c r="R847" s="103"/>
      <c r="S847" s="103"/>
      <c r="T847" s="103"/>
      <c r="U847" s="103"/>
    </row>
    <row r="848" spans="1:21" x14ac:dyDescent="0.55000000000000004">
      <c r="A848" s="102"/>
      <c r="B848" s="102"/>
      <c r="C848" s="102"/>
      <c r="D848" s="102"/>
      <c r="E848" s="102"/>
      <c r="F848" s="102"/>
      <c r="G848" s="103"/>
      <c r="H848" s="103"/>
      <c r="I848" s="103"/>
      <c r="J848" s="103"/>
      <c r="K848" s="103"/>
      <c r="L848" s="103"/>
      <c r="M848" s="103"/>
      <c r="N848" s="103"/>
      <c r="O848" s="103"/>
      <c r="P848" s="103"/>
      <c r="Q848" s="103"/>
      <c r="R848" s="103"/>
      <c r="S848" s="103"/>
      <c r="T848" s="103"/>
      <c r="U848" s="103"/>
    </row>
    <row r="849" spans="1:21" x14ac:dyDescent="0.55000000000000004">
      <c r="A849" s="102"/>
      <c r="B849" s="102"/>
      <c r="C849" s="102"/>
      <c r="D849" s="102"/>
      <c r="E849" s="102"/>
      <c r="F849" s="102"/>
      <c r="G849" s="103"/>
      <c r="H849" s="103"/>
      <c r="I849" s="103"/>
      <c r="J849" s="103"/>
      <c r="K849" s="103"/>
      <c r="L849" s="103"/>
      <c r="M849" s="103"/>
      <c r="N849" s="103"/>
      <c r="O849" s="103"/>
      <c r="P849" s="103"/>
      <c r="Q849" s="103"/>
      <c r="R849" s="103"/>
      <c r="S849" s="103"/>
      <c r="T849" s="103"/>
      <c r="U849" s="103"/>
    </row>
    <row r="850" spans="1:21" x14ac:dyDescent="0.55000000000000004">
      <c r="A850" s="102"/>
      <c r="B850" s="102"/>
      <c r="C850" s="102"/>
      <c r="D850" s="102"/>
      <c r="E850" s="102"/>
      <c r="F850" s="102"/>
      <c r="G850" s="103"/>
      <c r="H850" s="103"/>
      <c r="I850" s="103"/>
      <c r="J850" s="103"/>
      <c r="K850" s="103"/>
      <c r="L850" s="103"/>
      <c r="M850" s="103"/>
      <c r="N850" s="103"/>
      <c r="O850" s="103"/>
      <c r="P850" s="103"/>
      <c r="Q850" s="103"/>
      <c r="R850" s="103"/>
      <c r="S850" s="103"/>
      <c r="T850" s="103"/>
      <c r="U850" s="103"/>
    </row>
    <row r="851" spans="1:21" x14ac:dyDescent="0.55000000000000004">
      <c r="A851" s="102"/>
      <c r="B851" s="102"/>
      <c r="C851" s="102"/>
      <c r="D851" s="102"/>
      <c r="E851" s="102"/>
      <c r="F851" s="102"/>
      <c r="G851" s="103"/>
      <c r="H851" s="103"/>
      <c r="I851" s="103"/>
      <c r="J851" s="103"/>
      <c r="K851" s="103"/>
      <c r="L851" s="103"/>
      <c r="M851" s="103"/>
      <c r="N851" s="103"/>
      <c r="O851" s="103"/>
      <c r="P851" s="103"/>
      <c r="Q851" s="103"/>
      <c r="R851" s="103"/>
      <c r="S851" s="103"/>
      <c r="T851" s="103"/>
      <c r="U851" s="103"/>
    </row>
    <row r="852" spans="1:21" x14ac:dyDescent="0.55000000000000004">
      <c r="A852" s="102"/>
      <c r="B852" s="102"/>
      <c r="C852" s="102"/>
      <c r="D852" s="102"/>
      <c r="E852" s="102"/>
      <c r="F852" s="102"/>
      <c r="G852" s="103"/>
      <c r="H852" s="103"/>
      <c r="I852" s="103"/>
      <c r="J852" s="103"/>
      <c r="K852" s="103"/>
      <c r="L852" s="103"/>
      <c r="M852" s="103"/>
      <c r="N852" s="103"/>
      <c r="O852" s="103"/>
      <c r="P852" s="103"/>
      <c r="Q852" s="103"/>
      <c r="R852" s="103"/>
      <c r="S852" s="103"/>
      <c r="T852" s="103"/>
      <c r="U852" s="103"/>
    </row>
    <row r="853" spans="1:21" x14ac:dyDescent="0.55000000000000004">
      <c r="A853" s="102"/>
      <c r="B853" s="102"/>
      <c r="C853" s="102"/>
      <c r="D853" s="102"/>
      <c r="E853" s="102"/>
      <c r="F853" s="102"/>
      <c r="G853" s="103"/>
      <c r="H853" s="103"/>
      <c r="I853" s="103"/>
      <c r="J853" s="103"/>
      <c r="K853" s="103"/>
      <c r="L853" s="103"/>
      <c r="M853" s="103"/>
      <c r="N853" s="103"/>
      <c r="O853" s="103"/>
      <c r="P853" s="103"/>
      <c r="Q853" s="103"/>
      <c r="R853" s="103"/>
      <c r="S853" s="103"/>
      <c r="T853" s="103"/>
      <c r="U853" s="103"/>
    </row>
    <row r="854" spans="1:21" x14ac:dyDescent="0.55000000000000004">
      <c r="A854" s="102"/>
      <c r="B854" s="102"/>
      <c r="C854" s="102"/>
      <c r="D854" s="102"/>
      <c r="E854" s="102"/>
      <c r="F854" s="102"/>
      <c r="G854" s="103"/>
      <c r="H854" s="103"/>
      <c r="I854" s="103"/>
      <c r="J854" s="103"/>
      <c r="K854" s="103"/>
      <c r="L854" s="103"/>
      <c r="M854" s="103"/>
      <c r="N854" s="103"/>
      <c r="O854" s="103"/>
      <c r="P854" s="103"/>
      <c r="Q854" s="103"/>
      <c r="R854" s="103"/>
      <c r="S854" s="103"/>
      <c r="T854" s="103"/>
      <c r="U854" s="103"/>
    </row>
    <row r="855" spans="1:21" x14ac:dyDescent="0.55000000000000004">
      <c r="A855" s="102"/>
      <c r="B855" s="102"/>
      <c r="C855" s="102"/>
      <c r="D855" s="102"/>
      <c r="E855" s="102"/>
      <c r="F855" s="102"/>
      <c r="G855" s="103"/>
      <c r="H855" s="103"/>
      <c r="I855" s="103"/>
      <c r="J855" s="103"/>
      <c r="K855" s="103"/>
      <c r="L855" s="103"/>
      <c r="M855" s="103"/>
      <c r="N855" s="103"/>
      <c r="O855" s="103"/>
      <c r="P855" s="103"/>
      <c r="Q855" s="103"/>
      <c r="R855" s="103"/>
      <c r="S855" s="103"/>
      <c r="T855" s="103"/>
      <c r="U855" s="103"/>
    </row>
    <row r="856" spans="1:21" x14ac:dyDescent="0.55000000000000004">
      <c r="A856" s="102"/>
      <c r="B856" s="102"/>
      <c r="C856" s="102"/>
      <c r="D856" s="102"/>
      <c r="E856" s="102"/>
      <c r="F856" s="102"/>
      <c r="G856" s="103"/>
      <c r="H856" s="103"/>
      <c r="I856" s="103"/>
      <c r="J856" s="103"/>
      <c r="K856" s="103"/>
      <c r="L856" s="103"/>
      <c r="M856" s="103"/>
      <c r="N856" s="103"/>
      <c r="O856" s="103"/>
      <c r="P856" s="103"/>
      <c r="Q856" s="103"/>
      <c r="R856" s="103"/>
      <c r="S856" s="103"/>
      <c r="T856" s="103"/>
      <c r="U856" s="103"/>
    </row>
    <row r="857" spans="1:21" x14ac:dyDescent="0.55000000000000004">
      <c r="A857" s="102"/>
      <c r="B857" s="102"/>
      <c r="C857" s="102"/>
      <c r="D857" s="102"/>
      <c r="E857" s="102"/>
      <c r="F857" s="102"/>
      <c r="G857" s="103"/>
      <c r="H857" s="103"/>
      <c r="I857" s="103"/>
      <c r="J857" s="103"/>
      <c r="K857" s="103"/>
      <c r="L857" s="103"/>
      <c r="M857" s="103"/>
      <c r="N857" s="103"/>
      <c r="O857" s="103"/>
      <c r="P857" s="103"/>
      <c r="Q857" s="103"/>
      <c r="R857" s="103"/>
      <c r="S857" s="103"/>
      <c r="T857" s="103"/>
      <c r="U857" s="103"/>
    </row>
    <row r="858" spans="1:21" x14ac:dyDescent="0.55000000000000004">
      <c r="A858" s="102"/>
      <c r="B858" s="102"/>
      <c r="C858" s="102"/>
      <c r="D858" s="102"/>
      <c r="E858" s="102"/>
      <c r="F858" s="102"/>
      <c r="G858" s="103"/>
      <c r="H858" s="103"/>
      <c r="I858" s="103"/>
      <c r="J858" s="103"/>
      <c r="K858" s="103"/>
      <c r="L858" s="103"/>
      <c r="M858" s="103"/>
      <c r="N858" s="103"/>
      <c r="O858" s="103"/>
      <c r="P858" s="103"/>
      <c r="Q858" s="103"/>
      <c r="R858" s="103"/>
      <c r="S858" s="103"/>
      <c r="T858" s="103"/>
      <c r="U858" s="103"/>
    </row>
    <row r="859" spans="1:21" x14ac:dyDescent="0.55000000000000004">
      <c r="A859" s="102"/>
      <c r="B859" s="102"/>
      <c r="C859" s="102"/>
      <c r="D859" s="102"/>
      <c r="E859" s="102"/>
      <c r="F859" s="102"/>
      <c r="G859" s="103"/>
      <c r="H859" s="103"/>
      <c r="I859" s="103"/>
      <c r="J859" s="103"/>
      <c r="K859" s="103"/>
      <c r="L859" s="103"/>
      <c r="M859" s="103"/>
      <c r="N859" s="103"/>
      <c r="O859" s="103"/>
      <c r="P859" s="103"/>
      <c r="Q859" s="103"/>
      <c r="R859" s="103"/>
      <c r="S859" s="103"/>
      <c r="T859" s="103"/>
      <c r="U859" s="103"/>
    </row>
    <row r="860" spans="1:21" x14ac:dyDescent="0.55000000000000004">
      <c r="A860" s="102"/>
      <c r="B860" s="102"/>
      <c r="C860" s="102"/>
      <c r="D860" s="102"/>
      <c r="E860" s="102"/>
      <c r="F860" s="102"/>
      <c r="G860" s="103"/>
      <c r="H860" s="103"/>
      <c r="I860" s="103"/>
      <c r="J860" s="103"/>
      <c r="K860" s="103"/>
      <c r="L860" s="103"/>
      <c r="M860" s="103"/>
      <c r="N860" s="103"/>
      <c r="O860" s="103"/>
      <c r="P860" s="103"/>
      <c r="Q860" s="103"/>
      <c r="R860" s="103"/>
      <c r="S860" s="103"/>
      <c r="T860" s="103"/>
      <c r="U860" s="103"/>
    </row>
    <row r="861" spans="1:21" x14ac:dyDescent="0.55000000000000004">
      <c r="A861" s="102"/>
      <c r="B861" s="102"/>
      <c r="C861" s="102"/>
      <c r="D861" s="102"/>
      <c r="E861" s="102"/>
      <c r="F861" s="102"/>
      <c r="G861" s="103"/>
      <c r="H861" s="103"/>
      <c r="I861" s="103"/>
      <c r="J861" s="103"/>
      <c r="K861" s="103"/>
      <c r="L861" s="103"/>
      <c r="M861" s="103"/>
      <c r="N861" s="103"/>
      <c r="O861" s="103"/>
      <c r="P861" s="103"/>
      <c r="Q861" s="103"/>
      <c r="R861" s="103"/>
      <c r="S861" s="103"/>
      <c r="T861" s="103"/>
      <c r="U861" s="103"/>
    </row>
    <row r="862" spans="1:21" x14ac:dyDescent="0.55000000000000004">
      <c r="A862" s="102"/>
      <c r="B862" s="102"/>
      <c r="C862" s="102"/>
      <c r="D862" s="102"/>
      <c r="E862" s="102"/>
      <c r="F862" s="102"/>
      <c r="G862" s="103"/>
      <c r="H862" s="103"/>
      <c r="I862" s="103"/>
      <c r="J862" s="103"/>
      <c r="K862" s="103"/>
      <c r="L862" s="103"/>
      <c r="M862" s="103"/>
      <c r="N862" s="103"/>
      <c r="O862" s="103"/>
      <c r="P862" s="103"/>
      <c r="Q862" s="103"/>
      <c r="R862" s="103"/>
      <c r="S862" s="103"/>
      <c r="T862" s="103"/>
      <c r="U862" s="103"/>
    </row>
    <row r="863" spans="1:21" x14ac:dyDescent="0.55000000000000004">
      <c r="A863" s="102"/>
      <c r="B863" s="102"/>
      <c r="C863" s="102"/>
      <c r="D863" s="102"/>
      <c r="E863" s="102"/>
      <c r="F863" s="102"/>
      <c r="G863" s="103"/>
      <c r="H863" s="103"/>
      <c r="I863" s="103"/>
      <c r="J863" s="103"/>
      <c r="K863" s="103"/>
      <c r="L863" s="103"/>
      <c r="M863" s="103"/>
      <c r="N863" s="103"/>
      <c r="O863" s="103"/>
      <c r="P863" s="103"/>
      <c r="Q863" s="103"/>
      <c r="R863" s="103"/>
      <c r="S863" s="103"/>
      <c r="T863" s="103"/>
      <c r="U863" s="103"/>
    </row>
    <row r="864" spans="1:21" x14ac:dyDescent="0.55000000000000004">
      <c r="A864" s="102"/>
      <c r="B864" s="102"/>
      <c r="C864" s="102"/>
      <c r="D864" s="102"/>
      <c r="E864" s="102"/>
      <c r="F864" s="102"/>
      <c r="G864" s="103"/>
      <c r="H864" s="103"/>
      <c r="I864" s="103"/>
      <c r="J864" s="103"/>
      <c r="K864" s="103"/>
      <c r="L864" s="103"/>
      <c r="M864" s="103"/>
      <c r="N864" s="103"/>
      <c r="O864" s="103"/>
      <c r="P864" s="103"/>
      <c r="Q864" s="103"/>
      <c r="R864" s="103"/>
      <c r="S864" s="103"/>
      <c r="T864" s="103"/>
      <c r="U864" s="103"/>
    </row>
    <row r="865" spans="1:21" x14ac:dyDescent="0.55000000000000004">
      <c r="A865" s="102"/>
      <c r="B865" s="102"/>
      <c r="C865" s="102"/>
      <c r="D865" s="102"/>
      <c r="E865" s="102"/>
      <c r="F865" s="102"/>
      <c r="G865" s="103"/>
      <c r="H865" s="103"/>
      <c r="I865" s="103"/>
      <c r="J865" s="103"/>
      <c r="K865" s="103"/>
      <c r="L865" s="103"/>
      <c r="M865" s="103"/>
      <c r="N865" s="103"/>
      <c r="O865" s="103"/>
      <c r="P865" s="103"/>
      <c r="Q865" s="103"/>
      <c r="R865" s="103"/>
      <c r="S865" s="103"/>
      <c r="T865" s="103"/>
      <c r="U865" s="103"/>
    </row>
    <row r="866" spans="1:21" x14ac:dyDescent="0.55000000000000004">
      <c r="A866" s="102"/>
      <c r="B866" s="102"/>
      <c r="C866" s="102"/>
      <c r="D866" s="102"/>
      <c r="E866" s="102"/>
      <c r="F866" s="102"/>
      <c r="G866" s="103"/>
      <c r="H866" s="103"/>
      <c r="I866" s="103"/>
      <c r="J866" s="103"/>
      <c r="K866" s="103"/>
      <c r="L866" s="103"/>
      <c r="M866" s="103"/>
      <c r="N866" s="103"/>
      <c r="O866" s="103"/>
      <c r="P866" s="103"/>
      <c r="Q866" s="103"/>
      <c r="R866" s="103"/>
      <c r="S866" s="103"/>
      <c r="T866" s="103"/>
      <c r="U866" s="103"/>
    </row>
    <row r="867" spans="1:21" x14ac:dyDescent="0.55000000000000004">
      <c r="A867" s="102"/>
      <c r="B867" s="102"/>
      <c r="C867" s="102"/>
      <c r="D867" s="102"/>
      <c r="E867" s="102"/>
      <c r="F867" s="102"/>
      <c r="G867" s="103"/>
      <c r="H867" s="103"/>
      <c r="I867" s="103"/>
      <c r="J867" s="103"/>
      <c r="K867" s="103"/>
      <c r="L867" s="103"/>
      <c r="M867" s="103"/>
      <c r="N867" s="103"/>
      <c r="O867" s="103"/>
      <c r="P867" s="103"/>
      <c r="Q867" s="103"/>
      <c r="R867" s="103"/>
      <c r="S867" s="103"/>
      <c r="T867" s="103"/>
      <c r="U867" s="103"/>
    </row>
    <row r="868" spans="1:21" x14ac:dyDescent="0.55000000000000004">
      <c r="A868" s="102"/>
      <c r="B868" s="102"/>
      <c r="C868" s="102"/>
      <c r="D868" s="102"/>
      <c r="E868" s="102"/>
      <c r="F868" s="102"/>
      <c r="G868" s="103"/>
      <c r="H868" s="103"/>
      <c r="I868" s="103"/>
      <c r="J868" s="103"/>
      <c r="K868" s="103"/>
      <c r="L868" s="103"/>
      <c r="M868" s="103"/>
      <c r="N868" s="103"/>
      <c r="O868" s="103"/>
      <c r="P868" s="103"/>
      <c r="Q868" s="103"/>
      <c r="R868" s="103"/>
      <c r="S868" s="103"/>
      <c r="T868" s="103"/>
      <c r="U868" s="103"/>
    </row>
    <row r="869" spans="1:21" x14ac:dyDescent="0.55000000000000004">
      <c r="A869" s="102"/>
      <c r="B869" s="102"/>
      <c r="C869" s="102"/>
      <c r="D869" s="102"/>
      <c r="E869" s="102"/>
      <c r="F869" s="102"/>
      <c r="G869" s="103"/>
      <c r="H869" s="103"/>
      <c r="I869" s="103"/>
      <c r="J869" s="103"/>
      <c r="K869" s="103"/>
      <c r="L869" s="103"/>
      <c r="M869" s="103"/>
      <c r="N869" s="103"/>
      <c r="O869" s="103"/>
      <c r="P869" s="103"/>
      <c r="Q869" s="103"/>
      <c r="R869" s="103"/>
      <c r="S869" s="103"/>
      <c r="T869" s="103"/>
      <c r="U869" s="103"/>
    </row>
    <row r="870" spans="1:21" x14ac:dyDescent="0.55000000000000004">
      <c r="A870" s="102"/>
      <c r="B870" s="102"/>
      <c r="C870" s="102"/>
      <c r="D870" s="102"/>
      <c r="E870" s="102"/>
      <c r="F870" s="102"/>
      <c r="G870" s="103"/>
      <c r="H870" s="103"/>
      <c r="I870" s="103"/>
      <c r="J870" s="103"/>
      <c r="K870" s="103"/>
      <c r="L870" s="103"/>
      <c r="M870" s="103"/>
      <c r="N870" s="103"/>
      <c r="O870" s="103"/>
      <c r="P870" s="103"/>
      <c r="Q870" s="103"/>
      <c r="R870" s="103"/>
      <c r="S870" s="103"/>
      <c r="T870" s="103"/>
      <c r="U870" s="103"/>
    </row>
    <row r="871" spans="1:21" x14ac:dyDescent="0.55000000000000004">
      <c r="A871" s="102"/>
      <c r="B871" s="102"/>
      <c r="C871" s="102"/>
      <c r="D871" s="102"/>
      <c r="E871" s="102"/>
      <c r="F871" s="102"/>
      <c r="G871" s="103"/>
      <c r="H871" s="103"/>
      <c r="I871" s="103"/>
      <c r="J871" s="103"/>
      <c r="K871" s="103"/>
      <c r="L871" s="103"/>
      <c r="M871" s="103"/>
      <c r="N871" s="103"/>
      <c r="O871" s="103"/>
      <c r="P871" s="103"/>
      <c r="Q871" s="103"/>
      <c r="R871" s="103"/>
      <c r="S871" s="103"/>
      <c r="T871" s="103"/>
      <c r="U871" s="103"/>
    </row>
    <row r="872" spans="1:21" x14ac:dyDescent="0.55000000000000004">
      <c r="A872" s="102"/>
      <c r="B872" s="102"/>
      <c r="C872" s="102"/>
      <c r="D872" s="102"/>
      <c r="E872" s="102"/>
      <c r="F872" s="102"/>
      <c r="G872" s="103"/>
      <c r="H872" s="103"/>
      <c r="I872" s="103"/>
      <c r="J872" s="103"/>
      <c r="K872" s="103"/>
      <c r="L872" s="103"/>
      <c r="M872" s="103"/>
      <c r="N872" s="103"/>
      <c r="O872" s="103"/>
      <c r="P872" s="103"/>
      <c r="Q872" s="103"/>
      <c r="R872" s="103"/>
      <c r="S872" s="103"/>
      <c r="T872" s="103"/>
      <c r="U872" s="103"/>
    </row>
    <row r="873" spans="1:21" x14ac:dyDescent="0.55000000000000004">
      <c r="A873" s="102"/>
      <c r="B873" s="102"/>
      <c r="C873" s="102"/>
      <c r="D873" s="102"/>
      <c r="E873" s="102"/>
      <c r="F873" s="102"/>
      <c r="G873" s="103"/>
      <c r="H873" s="103"/>
      <c r="I873" s="103"/>
      <c r="J873" s="103"/>
      <c r="K873" s="103"/>
      <c r="L873" s="103"/>
      <c r="M873" s="103"/>
      <c r="N873" s="103"/>
      <c r="O873" s="103"/>
      <c r="P873" s="103"/>
      <c r="Q873" s="103"/>
      <c r="R873" s="103"/>
      <c r="S873" s="103"/>
      <c r="T873" s="103"/>
      <c r="U873" s="103"/>
    </row>
    <row r="874" spans="1:21" x14ac:dyDescent="0.55000000000000004">
      <c r="A874" s="102"/>
      <c r="B874" s="102"/>
      <c r="C874" s="102"/>
      <c r="D874" s="102"/>
      <c r="E874" s="102"/>
      <c r="F874" s="102"/>
      <c r="G874" s="103"/>
      <c r="H874" s="103"/>
      <c r="I874" s="103"/>
      <c r="J874" s="103"/>
      <c r="K874" s="103"/>
      <c r="L874" s="103"/>
      <c r="M874" s="103"/>
      <c r="N874" s="103"/>
      <c r="O874" s="103"/>
      <c r="P874" s="103"/>
      <c r="Q874" s="103"/>
      <c r="R874" s="103"/>
      <c r="S874" s="103"/>
      <c r="T874" s="103"/>
      <c r="U874" s="103"/>
    </row>
    <row r="875" spans="1:21" x14ac:dyDescent="0.55000000000000004">
      <c r="A875" s="102"/>
      <c r="B875" s="102"/>
      <c r="C875" s="102"/>
      <c r="D875" s="102"/>
      <c r="E875" s="102"/>
      <c r="F875" s="102"/>
      <c r="G875" s="103"/>
      <c r="H875" s="103"/>
      <c r="I875" s="103"/>
      <c r="J875" s="103"/>
      <c r="K875" s="103"/>
      <c r="L875" s="103"/>
      <c r="M875" s="103"/>
      <c r="N875" s="103"/>
      <c r="O875" s="103"/>
      <c r="P875" s="103"/>
      <c r="Q875" s="103"/>
      <c r="R875" s="103"/>
      <c r="S875" s="103"/>
      <c r="T875" s="103"/>
      <c r="U875" s="103"/>
    </row>
    <row r="876" spans="1:21" x14ac:dyDescent="0.55000000000000004">
      <c r="A876" s="102"/>
      <c r="B876" s="102"/>
      <c r="C876" s="102"/>
      <c r="D876" s="102"/>
      <c r="E876" s="102"/>
      <c r="F876" s="102"/>
      <c r="G876" s="103"/>
      <c r="H876" s="103"/>
      <c r="I876" s="103"/>
      <c r="J876" s="103"/>
      <c r="K876" s="103"/>
      <c r="L876" s="103"/>
      <c r="M876" s="103"/>
      <c r="N876" s="103"/>
      <c r="O876" s="103"/>
      <c r="P876" s="103"/>
      <c r="Q876" s="103"/>
      <c r="R876" s="103"/>
      <c r="S876" s="103"/>
      <c r="T876" s="103"/>
      <c r="U876" s="103"/>
    </row>
    <row r="877" spans="1:21" x14ac:dyDescent="0.55000000000000004">
      <c r="A877" s="102"/>
      <c r="B877" s="102"/>
      <c r="C877" s="102"/>
      <c r="D877" s="102"/>
      <c r="E877" s="102"/>
      <c r="F877" s="102"/>
      <c r="G877" s="103"/>
      <c r="H877" s="103"/>
      <c r="I877" s="103"/>
      <c r="J877" s="103"/>
      <c r="K877" s="103"/>
      <c r="L877" s="103"/>
      <c r="M877" s="103"/>
      <c r="N877" s="103"/>
      <c r="O877" s="103"/>
      <c r="P877" s="103"/>
      <c r="Q877" s="103"/>
      <c r="R877" s="103"/>
      <c r="S877" s="103"/>
      <c r="T877" s="103"/>
      <c r="U877" s="103"/>
    </row>
    <row r="878" spans="1:21" x14ac:dyDescent="0.55000000000000004">
      <c r="A878" s="102"/>
      <c r="B878" s="102"/>
      <c r="C878" s="102"/>
      <c r="D878" s="102"/>
      <c r="E878" s="102"/>
      <c r="F878" s="102"/>
      <c r="G878" s="103"/>
      <c r="H878" s="103"/>
      <c r="I878" s="103"/>
      <c r="J878" s="103"/>
      <c r="K878" s="103"/>
      <c r="L878" s="103"/>
      <c r="M878" s="103"/>
      <c r="N878" s="103"/>
      <c r="O878" s="103"/>
      <c r="P878" s="103"/>
      <c r="Q878" s="103"/>
      <c r="R878" s="103"/>
      <c r="S878" s="103"/>
      <c r="T878" s="103"/>
      <c r="U878" s="103"/>
    </row>
    <row r="879" spans="1:21" x14ac:dyDescent="0.55000000000000004">
      <c r="A879" s="102"/>
      <c r="B879" s="102"/>
      <c r="C879" s="102"/>
      <c r="D879" s="102"/>
      <c r="E879" s="102"/>
      <c r="F879" s="102"/>
      <c r="G879" s="103"/>
      <c r="H879" s="103"/>
      <c r="I879" s="103"/>
      <c r="J879" s="103"/>
      <c r="K879" s="103"/>
      <c r="L879" s="103"/>
      <c r="M879" s="103"/>
      <c r="N879" s="103"/>
      <c r="O879" s="103"/>
      <c r="P879" s="103"/>
      <c r="Q879" s="103"/>
      <c r="R879" s="103"/>
      <c r="S879" s="103"/>
      <c r="T879" s="103"/>
      <c r="U879" s="103"/>
    </row>
    <row r="880" spans="1:21" x14ac:dyDescent="0.55000000000000004">
      <c r="A880" s="102"/>
      <c r="B880" s="102"/>
      <c r="C880" s="102"/>
      <c r="D880" s="102"/>
      <c r="E880" s="102"/>
      <c r="F880" s="102"/>
      <c r="G880" s="103"/>
      <c r="H880" s="103"/>
      <c r="I880" s="103"/>
      <c r="J880" s="103"/>
      <c r="K880" s="103"/>
      <c r="L880" s="103"/>
      <c r="M880" s="103"/>
      <c r="N880" s="103"/>
      <c r="O880" s="103"/>
      <c r="P880" s="103"/>
      <c r="Q880" s="103"/>
      <c r="R880" s="103"/>
      <c r="S880" s="103"/>
      <c r="T880" s="103"/>
      <c r="U880" s="103"/>
    </row>
    <row r="881" spans="1:21" x14ac:dyDescent="0.55000000000000004">
      <c r="A881" s="102"/>
      <c r="B881" s="102"/>
      <c r="C881" s="102"/>
      <c r="D881" s="102"/>
      <c r="E881" s="102"/>
      <c r="F881" s="102"/>
      <c r="G881" s="103"/>
      <c r="H881" s="103"/>
      <c r="I881" s="103"/>
      <c r="J881" s="103"/>
      <c r="K881" s="103"/>
      <c r="L881" s="103"/>
      <c r="M881" s="103"/>
      <c r="N881" s="103"/>
      <c r="O881" s="103"/>
      <c r="P881" s="103"/>
      <c r="Q881" s="103"/>
      <c r="R881" s="103"/>
      <c r="S881" s="103"/>
      <c r="T881" s="103"/>
      <c r="U881" s="103"/>
    </row>
    <row r="882" spans="1:21" x14ac:dyDescent="0.55000000000000004">
      <c r="A882" s="102"/>
      <c r="B882" s="102"/>
      <c r="C882" s="102"/>
      <c r="D882" s="102"/>
      <c r="E882" s="102"/>
      <c r="F882" s="102"/>
      <c r="G882" s="103"/>
      <c r="H882" s="103"/>
      <c r="I882" s="103"/>
      <c r="J882" s="103"/>
      <c r="K882" s="103"/>
      <c r="L882" s="103"/>
      <c r="M882" s="103"/>
      <c r="N882" s="103"/>
      <c r="O882" s="103"/>
      <c r="P882" s="103"/>
      <c r="Q882" s="103"/>
      <c r="R882" s="103"/>
      <c r="S882" s="103"/>
      <c r="T882" s="103"/>
      <c r="U882" s="103"/>
    </row>
    <row r="883" spans="1:21" x14ac:dyDescent="0.55000000000000004">
      <c r="A883" s="102"/>
      <c r="B883" s="102"/>
      <c r="C883" s="102"/>
      <c r="D883" s="102"/>
      <c r="E883" s="102"/>
      <c r="F883" s="102"/>
      <c r="G883" s="103"/>
      <c r="H883" s="103"/>
      <c r="I883" s="103"/>
      <c r="J883" s="103"/>
      <c r="K883" s="103"/>
      <c r="L883" s="103"/>
      <c r="M883" s="103"/>
      <c r="N883" s="103"/>
      <c r="O883" s="103"/>
      <c r="P883" s="103"/>
      <c r="Q883" s="103"/>
      <c r="R883" s="103"/>
      <c r="S883" s="103"/>
      <c r="T883" s="103"/>
      <c r="U883" s="103"/>
    </row>
    <row r="884" spans="1:21" x14ac:dyDescent="0.55000000000000004">
      <c r="A884" s="102"/>
      <c r="B884" s="102"/>
      <c r="C884" s="102"/>
      <c r="D884" s="102"/>
      <c r="E884" s="102"/>
      <c r="F884" s="102"/>
      <c r="G884" s="103"/>
      <c r="H884" s="103"/>
      <c r="I884" s="103"/>
      <c r="J884" s="103"/>
      <c r="K884" s="103"/>
      <c r="L884" s="103"/>
      <c r="M884" s="103"/>
      <c r="N884" s="103"/>
      <c r="O884" s="103"/>
      <c r="P884" s="103"/>
      <c r="Q884" s="103"/>
      <c r="R884" s="103"/>
      <c r="S884" s="103"/>
      <c r="T884" s="103"/>
      <c r="U884" s="103"/>
    </row>
    <row r="885" spans="1:21" x14ac:dyDescent="0.55000000000000004">
      <c r="A885" s="102"/>
      <c r="B885" s="102"/>
      <c r="C885" s="102"/>
      <c r="D885" s="102"/>
      <c r="E885" s="102"/>
      <c r="F885" s="102"/>
      <c r="G885" s="103"/>
      <c r="H885" s="103"/>
      <c r="I885" s="103"/>
      <c r="J885" s="103"/>
      <c r="K885" s="103"/>
      <c r="L885" s="103"/>
      <c r="M885" s="103"/>
      <c r="N885" s="103"/>
      <c r="O885" s="103"/>
      <c r="P885" s="103"/>
      <c r="Q885" s="103"/>
      <c r="R885" s="103"/>
      <c r="S885" s="103"/>
      <c r="T885" s="103"/>
      <c r="U885" s="103"/>
    </row>
    <row r="886" spans="1:21" x14ac:dyDescent="0.55000000000000004">
      <c r="A886" s="102"/>
      <c r="B886" s="102"/>
      <c r="C886" s="102"/>
      <c r="D886" s="102"/>
      <c r="E886" s="102"/>
      <c r="F886" s="102"/>
      <c r="G886" s="103"/>
      <c r="H886" s="103"/>
      <c r="I886" s="103"/>
      <c r="J886" s="103"/>
      <c r="K886" s="103"/>
      <c r="L886" s="103"/>
      <c r="M886" s="103"/>
      <c r="N886" s="103"/>
      <c r="O886" s="103"/>
      <c r="P886" s="103"/>
      <c r="Q886" s="103"/>
      <c r="R886" s="103"/>
      <c r="S886" s="103"/>
      <c r="T886" s="103"/>
      <c r="U886" s="103"/>
    </row>
    <row r="887" spans="1:21" x14ac:dyDescent="0.55000000000000004">
      <c r="A887" s="102"/>
      <c r="B887" s="102"/>
      <c r="C887" s="102"/>
      <c r="D887" s="102"/>
      <c r="E887" s="102"/>
      <c r="F887" s="102"/>
      <c r="G887" s="103"/>
      <c r="H887" s="103"/>
      <c r="I887" s="103"/>
      <c r="J887" s="103"/>
      <c r="K887" s="103"/>
      <c r="L887" s="103"/>
      <c r="M887" s="103"/>
      <c r="N887" s="103"/>
      <c r="O887" s="103"/>
      <c r="P887" s="103"/>
      <c r="Q887" s="103"/>
      <c r="R887" s="103"/>
      <c r="S887" s="103"/>
      <c r="T887" s="103"/>
      <c r="U887" s="103"/>
    </row>
    <row r="888" spans="1:21" x14ac:dyDescent="0.55000000000000004">
      <c r="A888" s="102"/>
      <c r="B888" s="102"/>
      <c r="C888" s="102"/>
      <c r="D888" s="102"/>
      <c r="E888" s="102"/>
      <c r="F888" s="102"/>
      <c r="G888" s="103"/>
      <c r="H888" s="103"/>
      <c r="I888" s="103"/>
      <c r="J888" s="103"/>
      <c r="K888" s="103"/>
      <c r="L888" s="103"/>
      <c r="M888" s="103"/>
      <c r="N888" s="103"/>
      <c r="O888" s="103"/>
      <c r="P888" s="103"/>
      <c r="Q888" s="103"/>
      <c r="R888" s="103"/>
      <c r="S888" s="103"/>
      <c r="T888" s="103"/>
      <c r="U888" s="103"/>
    </row>
    <row r="889" spans="1:21" x14ac:dyDescent="0.55000000000000004">
      <c r="A889" s="102"/>
      <c r="B889" s="102"/>
      <c r="C889" s="102"/>
      <c r="D889" s="102"/>
      <c r="E889" s="102"/>
      <c r="F889" s="102"/>
      <c r="G889" s="103"/>
      <c r="H889" s="103"/>
      <c r="I889" s="103"/>
      <c r="J889" s="103"/>
      <c r="K889" s="103"/>
      <c r="L889" s="103"/>
      <c r="M889" s="103"/>
      <c r="N889" s="103"/>
      <c r="O889" s="103"/>
      <c r="P889" s="103"/>
      <c r="Q889" s="103"/>
      <c r="R889" s="103"/>
      <c r="S889" s="103"/>
      <c r="T889" s="103"/>
      <c r="U889" s="103"/>
    </row>
    <row r="890" spans="1:21" x14ac:dyDescent="0.55000000000000004">
      <c r="A890" s="102"/>
      <c r="B890" s="102"/>
      <c r="C890" s="102"/>
      <c r="D890" s="102"/>
      <c r="E890" s="102"/>
      <c r="F890" s="102"/>
      <c r="G890" s="103"/>
      <c r="H890" s="103"/>
      <c r="I890" s="103"/>
      <c r="J890" s="103"/>
      <c r="K890" s="103"/>
      <c r="L890" s="103"/>
      <c r="M890" s="103"/>
      <c r="N890" s="103"/>
      <c r="O890" s="103"/>
      <c r="P890" s="103"/>
      <c r="Q890" s="103"/>
      <c r="R890" s="103"/>
      <c r="S890" s="103"/>
      <c r="T890" s="103"/>
      <c r="U890" s="103"/>
    </row>
    <row r="891" spans="1:21" x14ac:dyDescent="0.55000000000000004">
      <c r="A891" s="102"/>
      <c r="B891" s="102"/>
      <c r="C891" s="102"/>
      <c r="D891" s="102"/>
      <c r="E891" s="102"/>
      <c r="F891" s="102"/>
      <c r="G891" s="103"/>
      <c r="H891" s="103"/>
      <c r="I891" s="103"/>
      <c r="J891" s="103"/>
      <c r="K891" s="103"/>
      <c r="L891" s="103"/>
      <c r="M891" s="103"/>
      <c r="N891" s="103"/>
      <c r="O891" s="103"/>
      <c r="P891" s="103"/>
      <c r="Q891" s="103"/>
      <c r="R891" s="103"/>
      <c r="S891" s="103"/>
      <c r="T891" s="103"/>
      <c r="U891" s="103"/>
    </row>
    <row r="892" spans="1:21" x14ac:dyDescent="0.55000000000000004">
      <c r="A892" s="102"/>
      <c r="B892" s="102"/>
      <c r="C892" s="102"/>
      <c r="D892" s="102"/>
      <c r="E892" s="102"/>
      <c r="F892" s="102"/>
      <c r="G892" s="103"/>
      <c r="H892" s="103"/>
      <c r="I892" s="103"/>
      <c r="J892" s="103"/>
      <c r="K892" s="103"/>
      <c r="L892" s="103"/>
      <c r="M892" s="103"/>
      <c r="N892" s="103"/>
      <c r="O892" s="103"/>
      <c r="P892" s="103"/>
      <c r="Q892" s="103"/>
      <c r="R892" s="103"/>
      <c r="S892" s="103"/>
      <c r="T892" s="103"/>
      <c r="U892" s="103"/>
    </row>
    <row r="893" spans="1:21" x14ac:dyDescent="0.55000000000000004">
      <c r="A893" s="102"/>
      <c r="B893" s="102"/>
      <c r="C893" s="102"/>
      <c r="D893" s="102"/>
      <c r="E893" s="102"/>
      <c r="F893" s="102"/>
      <c r="G893" s="103"/>
      <c r="H893" s="103"/>
      <c r="I893" s="103"/>
      <c r="J893" s="103"/>
      <c r="K893" s="103"/>
      <c r="L893" s="103"/>
      <c r="M893" s="103"/>
      <c r="N893" s="103"/>
      <c r="O893" s="103"/>
      <c r="P893" s="103"/>
      <c r="Q893" s="103"/>
      <c r="R893" s="103"/>
      <c r="S893" s="103"/>
      <c r="T893" s="103"/>
      <c r="U893" s="103"/>
    </row>
    <row r="894" spans="1:21" x14ac:dyDescent="0.55000000000000004">
      <c r="A894" s="102"/>
      <c r="B894" s="102"/>
      <c r="C894" s="102"/>
      <c r="D894" s="102"/>
      <c r="E894" s="102"/>
      <c r="F894" s="102"/>
      <c r="G894" s="103"/>
      <c r="H894" s="103"/>
      <c r="I894" s="103"/>
      <c r="J894" s="103"/>
      <c r="K894" s="103"/>
      <c r="L894" s="103"/>
      <c r="M894" s="103"/>
      <c r="N894" s="103"/>
      <c r="O894" s="103"/>
      <c r="P894" s="103"/>
      <c r="Q894" s="103"/>
      <c r="R894" s="103"/>
      <c r="S894" s="103"/>
      <c r="T894" s="103"/>
      <c r="U894" s="103"/>
    </row>
    <row r="895" spans="1:21" x14ac:dyDescent="0.55000000000000004">
      <c r="A895" s="102"/>
      <c r="B895" s="102"/>
      <c r="C895" s="102"/>
      <c r="D895" s="102"/>
      <c r="E895" s="102"/>
      <c r="F895" s="102"/>
      <c r="G895" s="103"/>
      <c r="H895" s="103"/>
      <c r="I895" s="103"/>
      <c r="J895" s="103"/>
      <c r="K895" s="103"/>
      <c r="L895" s="103"/>
      <c r="M895" s="103"/>
      <c r="N895" s="103"/>
      <c r="O895" s="103"/>
      <c r="P895" s="103"/>
      <c r="Q895" s="103"/>
      <c r="R895" s="103"/>
      <c r="S895" s="103"/>
      <c r="T895" s="103"/>
      <c r="U895" s="103"/>
    </row>
    <row r="896" spans="1:21" x14ac:dyDescent="0.55000000000000004">
      <c r="A896" s="102"/>
      <c r="B896" s="102"/>
      <c r="C896" s="102"/>
      <c r="D896" s="102"/>
      <c r="E896" s="102"/>
      <c r="F896" s="102"/>
      <c r="G896" s="103"/>
      <c r="H896" s="103"/>
      <c r="I896" s="103"/>
      <c r="J896" s="103"/>
      <c r="K896" s="103"/>
      <c r="L896" s="103"/>
      <c r="M896" s="103"/>
      <c r="N896" s="103"/>
      <c r="O896" s="103"/>
      <c r="P896" s="103"/>
      <c r="Q896" s="103"/>
      <c r="R896" s="103"/>
      <c r="S896" s="103"/>
      <c r="T896" s="103"/>
      <c r="U896" s="103"/>
    </row>
    <row r="897" spans="1:21" x14ac:dyDescent="0.55000000000000004">
      <c r="A897" s="102"/>
      <c r="B897" s="102"/>
      <c r="C897" s="102"/>
      <c r="D897" s="102"/>
      <c r="E897" s="102"/>
      <c r="F897" s="102"/>
      <c r="G897" s="103"/>
      <c r="H897" s="103"/>
      <c r="I897" s="103"/>
      <c r="J897" s="103"/>
      <c r="K897" s="103"/>
      <c r="L897" s="103"/>
      <c r="M897" s="103"/>
      <c r="N897" s="103"/>
      <c r="O897" s="103"/>
      <c r="P897" s="103"/>
      <c r="Q897" s="103"/>
      <c r="R897" s="103"/>
      <c r="S897" s="103"/>
      <c r="T897" s="103"/>
      <c r="U897" s="103"/>
    </row>
    <row r="898" spans="1:21" x14ac:dyDescent="0.55000000000000004">
      <c r="A898" s="102"/>
      <c r="B898" s="102"/>
      <c r="C898" s="102"/>
      <c r="D898" s="102"/>
      <c r="E898" s="102"/>
      <c r="F898" s="102"/>
      <c r="G898" s="103"/>
      <c r="H898" s="103"/>
      <c r="I898" s="103"/>
      <c r="J898" s="103"/>
      <c r="K898" s="103"/>
      <c r="L898" s="103"/>
      <c r="M898" s="103"/>
      <c r="N898" s="103"/>
      <c r="O898" s="103"/>
      <c r="P898" s="103"/>
      <c r="Q898" s="103"/>
      <c r="R898" s="103"/>
      <c r="S898" s="103"/>
      <c r="T898" s="103"/>
      <c r="U898" s="103"/>
    </row>
    <row r="899" spans="1:21" x14ac:dyDescent="0.55000000000000004">
      <c r="A899" s="102"/>
      <c r="B899" s="102"/>
      <c r="C899" s="102"/>
      <c r="D899" s="102"/>
      <c r="E899" s="102"/>
      <c r="F899" s="102"/>
      <c r="G899" s="103"/>
      <c r="H899" s="103"/>
      <c r="I899" s="103"/>
      <c r="J899" s="103"/>
      <c r="K899" s="103"/>
      <c r="L899" s="103"/>
      <c r="M899" s="103"/>
      <c r="N899" s="103"/>
      <c r="O899" s="103"/>
      <c r="P899" s="103"/>
      <c r="Q899" s="103"/>
      <c r="R899" s="103"/>
      <c r="S899" s="103"/>
      <c r="T899" s="103"/>
      <c r="U899" s="103"/>
    </row>
    <row r="900" spans="1:21" x14ac:dyDescent="0.55000000000000004">
      <c r="A900" s="102"/>
      <c r="B900" s="102"/>
      <c r="C900" s="102"/>
      <c r="D900" s="102"/>
      <c r="E900" s="102"/>
      <c r="F900" s="102"/>
      <c r="G900" s="103"/>
      <c r="H900" s="103"/>
      <c r="I900" s="103"/>
      <c r="J900" s="103"/>
      <c r="K900" s="103"/>
      <c r="L900" s="103"/>
      <c r="M900" s="103"/>
      <c r="N900" s="103"/>
      <c r="O900" s="103"/>
      <c r="P900" s="103"/>
      <c r="Q900" s="103"/>
      <c r="R900" s="103"/>
      <c r="S900" s="103"/>
      <c r="T900" s="103"/>
      <c r="U900" s="103"/>
    </row>
    <row r="901" spans="1:21" x14ac:dyDescent="0.55000000000000004">
      <c r="A901" s="102"/>
      <c r="B901" s="102"/>
      <c r="C901" s="102"/>
      <c r="D901" s="102"/>
      <c r="E901" s="102"/>
      <c r="F901" s="102"/>
      <c r="G901" s="103"/>
      <c r="H901" s="103"/>
      <c r="I901" s="103"/>
      <c r="J901" s="103"/>
      <c r="K901" s="103"/>
      <c r="L901" s="103"/>
      <c r="M901" s="103"/>
      <c r="N901" s="103"/>
      <c r="O901" s="103"/>
      <c r="P901" s="103"/>
      <c r="Q901" s="103"/>
      <c r="R901" s="103"/>
      <c r="S901" s="103"/>
      <c r="T901" s="103"/>
      <c r="U901" s="103"/>
    </row>
    <row r="902" spans="1:21" x14ac:dyDescent="0.55000000000000004">
      <c r="A902" s="102"/>
      <c r="B902" s="102"/>
      <c r="C902" s="102"/>
      <c r="D902" s="102"/>
      <c r="E902" s="102"/>
      <c r="F902" s="102"/>
      <c r="G902" s="103"/>
      <c r="H902" s="103"/>
      <c r="I902" s="103"/>
      <c r="J902" s="103"/>
      <c r="K902" s="103"/>
      <c r="L902" s="103"/>
      <c r="M902" s="103"/>
      <c r="N902" s="103"/>
      <c r="O902" s="103"/>
      <c r="P902" s="103"/>
      <c r="Q902" s="103"/>
      <c r="R902" s="103"/>
      <c r="S902" s="103"/>
      <c r="T902" s="103"/>
      <c r="U902" s="103"/>
    </row>
    <row r="903" spans="1:21" x14ac:dyDescent="0.55000000000000004">
      <c r="A903" s="102"/>
      <c r="B903" s="102"/>
      <c r="C903" s="102"/>
      <c r="D903" s="102"/>
      <c r="E903" s="102"/>
      <c r="F903" s="102"/>
      <c r="G903" s="103"/>
      <c r="H903" s="103"/>
      <c r="I903" s="103"/>
      <c r="J903" s="103"/>
      <c r="K903" s="103"/>
      <c r="L903" s="103"/>
      <c r="M903" s="103"/>
      <c r="N903" s="103"/>
      <c r="O903" s="103"/>
      <c r="P903" s="103"/>
      <c r="Q903" s="103"/>
      <c r="R903" s="103"/>
      <c r="S903" s="103"/>
      <c r="T903" s="103"/>
      <c r="U903" s="103"/>
    </row>
    <row r="904" spans="1:21" x14ac:dyDescent="0.55000000000000004">
      <c r="A904" s="102"/>
      <c r="B904" s="102"/>
      <c r="C904" s="102"/>
      <c r="D904" s="102"/>
      <c r="E904" s="102"/>
      <c r="F904" s="102"/>
      <c r="G904" s="103"/>
      <c r="H904" s="103"/>
      <c r="I904" s="103"/>
      <c r="J904" s="103"/>
      <c r="K904" s="103"/>
      <c r="L904" s="103"/>
      <c r="M904" s="103"/>
      <c r="N904" s="103"/>
      <c r="O904" s="103"/>
      <c r="P904" s="103"/>
      <c r="Q904" s="103"/>
      <c r="R904" s="103"/>
      <c r="S904" s="103"/>
      <c r="T904" s="103"/>
      <c r="U904" s="103"/>
    </row>
    <row r="905" spans="1:21" x14ac:dyDescent="0.55000000000000004">
      <c r="A905" s="102"/>
      <c r="B905" s="102"/>
      <c r="C905" s="102"/>
      <c r="D905" s="102"/>
      <c r="E905" s="102"/>
      <c r="F905" s="102"/>
      <c r="G905" s="103"/>
      <c r="H905" s="103"/>
      <c r="I905" s="103"/>
      <c r="J905" s="103"/>
      <c r="K905" s="103"/>
      <c r="L905" s="103"/>
      <c r="M905" s="103"/>
      <c r="N905" s="103"/>
      <c r="O905" s="103"/>
      <c r="P905" s="103"/>
      <c r="Q905" s="103"/>
      <c r="R905" s="103"/>
      <c r="S905" s="103"/>
      <c r="T905" s="103"/>
      <c r="U905" s="103"/>
    </row>
    <row r="906" spans="1:21" x14ac:dyDescent="0.55000000000000004">
      <c r="A906" s="102"/>
      <c r="B906" s="102"/>
      <c r="C906" s="102"/>
      <c r="D906" s="102"/>
      <c r="E906" s="102"/>
      <c r="F906" s="102"/>
      <c r="G906" s="103"/>
      <c r="H906" s="103"/>
      <c r="I906" s="103"/>
      <c r="J906" s="103"/>
      <c r="K906" s="103"/>
      <c r="L906" s="103"/>
      <c r="M906" s="103"/>
      <c r="N906" s="103"/>
      <c r="O906" s="103"/>
      <c r="P906" s="103"/>
      <c r="Q906" s="103"/>
      <c r="R906" s="103"/>
      <c r="S906" s="103"/>
      <c r="T906" s="103"/>
      <c r="U906" s="103"/>
    </row>
    <row r="907" spans="1:21" x14ac:dyDescent="0.55000000000000004">
      <c r="A907" s="102"/>
      <c r="B907" s="102"/>
      <c r="C907" s="102"/>
      <c r="D907" s="102"/>
      <c r="E907" s="102"/>
      <c r="F907" s="102"/>
      <c r="G907" s="103"/>
      <c r="H907" s="103"/>
      <c r="I907" s="103"/>
      <c r="J907" s="103"/>
      <c r="K907" s="103"/>
      <c r="L907" s="103"/>
      <c r="M907" s="103"/>
      <c r="N907" s="103"/>
      <c r="O907" s="103"/>
      <c r="P907" s="103"/>
      <c r="Q907" s="103"/>
      <c r="R907" s="103"/>
      <c r="S907" s="103"/>
      <c r="T907" s="103"/>
      <c r="U907" s="103"/>
    </row>
    <row r="908" spans="1:21" x14ac:dyDescent="0.55000000000000004">
      <c r="A908" s="102"/>
      <c r="B908" s="102"/>
      <c r="C908" s="102"/>
      <c r="D908" s="102"/>
      <c r="E908" s="102"/>
      <c r="F908" s="102"/>
      <c r="G908" s="103"/>
      <c r="H908" s="103"/>
      <c r="I908" s="103"/>
      <c r="J908" s="103"/>
      <c r="K908" s="103"/>
      <c r="L908" s="103"/>
      <c r="M908" s="103"/>
      <c r="N908" s="103"/>
      <c r="O908" s="103"/>
      <c r="P908" s="103"/>
      <c r="Q908" s="103"/>
      <c r="R908" s="103"/>
      <c r="S908" s="103"/>
      <c r="T908" s="103"/>
      <c r="U908" s="103"/>
    </row>
    <row r="909" spans="1:21" x14ac:dyDescent="0.55000000000000004">
      <c r="A909" s="102"/>
      <c r="B909" s="102"/>
      <c r="C909" s="102"/>
      <c r="D909" s="102"/>
      <c r="E909" s="102"/>
      <c r="F909" s="102"/>
      <c r="G909" s="103"/>
      <c r="H909" s="103"/>
      <c r="I909" s="103"/>
      <c r="J909" s="103"/>
      <c r="K909" s="103"/>
      <c r="L909" s="103"/>
      <c r="M909" s="103"/>
      <c r="N909" s="103"/>
      <c r="O909" s="103"/>
      <c r="P909" s="103"/>
      <c r="Q909" s="103"/>
      <c r="R909" s="103"/>
      <c r="S909" s="103"/>
      <c r="T909" s="103"/>
      <c r="U909" s="103"/>
    </row>
    <row r="910" spans="1:21" x14ac:dyDescent="0.55000000000000004">
      <c r="A910" s="102"/>
      <c r="B910" s="102"/>
      <c r="C910" s="102"/>
      <c r="D910" s="102"/>
      <c r="E910" s="102"/>
      <c r="F910" s="102"/>
      <c r="G910" s="103"/>
      <c r="H910" s="103"/>
      <c r="I910" s="103"/>
      <c r="J910" s="103"/>
      <c r="K910" s="103"/>
      <c r="L910" s="103"/>
      <c r="M910" s="103"/>
      <c r="N910" s="103"/>
      <c r="O910" s="103"/>
      <c r="P910" s="103"/>
      <c r="Q910" s="103"/>
      <c r="R910" s="103"/>
      <c r="S910" s="103"/>
      <c r="T910" s="103"/>
      <c r="U910" s="103"/>
    </row>
    <row r="911" spans="1:21" x14ac:dyDescent="0.55000000000000004">
      <c r="A911" s="102"/>
      <c r="B911" s="102"/>
      <c r="C911" s="102"/>
      <c r="D911" s="102"/>
      <c r="E911" s="102"/>
      <c r="F911" s="102"/>
      <c r="G911" s="103"/>
      <c r="H911" s="103"/>
      <c r="I911" s="103"/>
      <c r="J911" s="103"/>
      <c r="K911" s="103"/>
      <c r="L911" s="103"/>
      <c r="M911" s="103"/>
      <c r="N911" s="103"/>
      <c r="O911" s="103"/>
      <c r="P911" s="103"/>
      <c r="Q911" s="103"/>
      <c r="R911" s="103"/>
      <c r="S911" s="103"/>
      <c r="T911" s="103"/>
      <c r="U911" s="103"/>
    </row>
    <row r="912" spans="1:21" x14ac:dyDescent="0.55000000000000004">
      <c r="A912" s="102"/>
      <c r="B912" s="102"/>
      <c r="C912" s="102"/>
      <c r="D912" s="102"/>
      <c r="E912" s="102"/>
      <c r="F912" s="102"/>
      <c r="G912" s="103"/>
      <c r="H912" s="103"/>
      <c r="I912" s="103"/>
      <c r="J912" s="103"/>
      <c r="K912" s="103"/>
      <c r="L912" s="103"/>
      <c r="M912" s="103"/>
      <c r="N912" s="103"/>
      <c r="O912" s="103"/>
      <c r="P912" s="103"/>
      <c r="Q912" s="103"/>
      <c r="R912" s="103"/>
      <c r="S912" s="103"/>
      <c r="T912" s="103"/>
      <c r="U912" s="103"/>
    </row>
    <row r="913" spans="1:21" x14ac:dyDescent="0.55000000000000004">
      <c r="A913" s="102"/>
      <c r="B913" s="102"/>
      <c r="C913" s="102"/>
      <c r="D913" s="102"/>
      <c r="E913" s="102"/>
      <c r="F913" s="102"/>
      <c r="G913" s="103"/>
      <c r="H913" s="103"/>
      <c r="I913" s="103"/>
      <c r="J913" s="103"/>
      <c r="K913" s="103"/>
      <c r="L913" s="103"/>
      <c r="M913" s="103"/>
      <c r="N913" s="103"/>
      <c r="O913" s="103"/>
      <c r="P913" s="103"/>
      <c r="Q913" s="103"/>
      <c r="R913" s="103"/>
      <c r="S913" s="103"/>
      <c r="T913" s="103"/>
      <c r="U913" s="103"/>
    </row>
    <row r="914" spans="1:21" x14ac:dyDescent="0.55000000000000004">
      <c r="A914" s="102"/>
      <c r="B914" s="102"/>
      <c r="C914" s="102"/>
      <c r="D914" s="102"/>
      <c r="E914" s="102"/>
      <c r="F914" s="102"/>
      <c r="G914" s="103"/>
      <c r="H914" s="103"/>
      <c r="I914" s="103"/>
      <c r="J914" s="103"/>
      <c r="K914" s="103"/>
      <c r="L914" s="103"/>
      <c r="M914" s="103"/>
      <c r="N914" s="103"/>
      <c r="O914" s="103"/>
      <c r="P914" s="103"/>
      <c r="Q914" s="103"/>
      <c r="R914" s="103"/>
      <c r="S914" s="103"/>
      <c r="T914" s="103"/>
      <c r="U914" s="103"/>
    </row>
    <row r="915" spans="1:21" x14ac:dyDescent="0.55000000000000004">
      <c r="A915" s="102"/>
      <c r="B915" s="102"/>
      <c r="C915" s="102"/>
      <c r="D915" s="102"/>
      <c r="E915" s="102"/>
      <c r="F915" s="102"/>
      <c r="G915" s="103"/>
      <c r="H915" s="103"/>
      <c r="I915" s="103"/>
      <c r="J915" s="103"/>
      <c r="K915" s="103"/>
      <c r="L915" s="103"/>
      <c r="M915" s="103"/>
      <c r="N915" s="103"/>
      <c r="O915" s="103"/>
      <c r="P915" s="103"/>
      <c r="Q915" s="103"/>
      <c r="R915" s="103"/>
      <c r="S915" s="103"/>
      <c r="T915" s="103"/>
      <c r="U915" s="103"/>
    </row>
    <row r="916" spans="1:21" x14ac:dyDescent="0.55000000000000004">
      <c r="A916" s="102"/>
      <c r="B916" s="102"/>
      <c r="C916" s="102"/>
      <c r="D916" s="102"/>
      <c r="E916" s="102"/>
      <c r="F916" s="102"/>
      <c r="G916" s="103"/>
      <c r="H916" s="103"/>
      <c r="I916" s="103"/>
      <c r="J916" s="103"/>
      <c r="K916" s="103"/>
      <c r="L916" s="103"/>
      <c r="M916" s="103"/>
      <c r="N916" s="103"/>
      <c r="O916" s="103"/>
      <c r="P916" s="103"/>
      <c r="Q916" s="103"/>
      <c r="R916" s="103"/>
      <c r="S916" s="103"/>
      <c r="T916" s="103"/>
      <c r="U916" s="103"/>
    </row>
    <row r="917" spans="1:21" x14ac:dyDescent="0.55000000000000004">
      <c r="A917" s="102"/>
      <c r="B917" s="102"/>
      <c r="C917" s="102"/>
      <c r="D917" s="102"/>
      <c r="E917" s="102"/>
      <c r="F917" s="102"/>
      <c r="G917" s="103"/>
      <c r="H917" s="103"/>
      <c r="I917" s="103"/>
      <c r="J917" s="103"/>
      <c r="K917" s="103"/>
      <c r="L917" s="103"/>
      <c r="M917" s="103"/>
      <c r="N917" s="103"/>
      <c r="O917" s="103"/>
      <c r="P917" s="103"/>
      <c r="Q917" s="103"/>
      <c r="R917" s="103"/>
      <c r="S917" s="103"/>
      <c r="T917" s="103"/>
      <c r="U917" s="103"/>
    </row>
    <row r="918" spans="1:21" x14ac:dyDescent="0.55000000000000004">
      <c r="A918" s="102"/>
      <c r="B918" s="102"/>
      <c r="C918" s="102"/>
      <c r="D918" s="102"/>
      <c r="E918" s="102"/>
      <c r="F918" s="102"/>
      <c r="G918" s="103"/>
      <c r="H918" s="103"/>
      <c r="I918" s="103"/>
      <c r="J918" s="103"/>
      <c r="K918" s="103"/>
      <c r="L918" s="103"/>
      <c r="M918" s="103"/>
      <c r="N918" s="103"/>
      <c r="O918" s="103"/>
      <c r="P918" s="103"/>
      <c r="Q918" s="103"/>
      <c r="R918" s="103"/>
      <c r="S918" s="103"/>
      <c r="T918" s="103"/>
      <c r="U918" s="103"/>
    </row>
    <row r="919" spans="1:21" x14ac:dyDescent="0.55000000000000004">
      <c r="A919" s="102"/>
      <c r="B919" s="102"/>
      <c r="C919" s="102"/>
      <c r="D919" s="102"/>
      <c r="E919" s="102"/>
      <c r="F919" s="102"/>
      <c r="G919" s="103"/>
      <c r="H919" s="103"/>
      <c r="I919" s="103"/>
      <c r="J919" s="103"/>
      <c r="K919" s="103"/>
      <c r="L919" s="103"/>
      <c r="M919" s="103"/>
      <c r="N919" s="103"/>
      <c r="O919" s="103"/>
      <c r="P919" s="103"/>
      <c r="Q919" s="103"/>
      <c r="R919" s="103"/>
      <c r="S919" s="103"/>
      <c r="T919" s="103"/>
      <c r="U919" s="103"/>
    </row>
    <row r="920" spans="1:21" x14ac:dyDescent="0.55000000000000004">
      <c r="A920" s="102"/>
      <c r="B920" s="102"/>
      <c r="C920" s="102"/>
      <c r="D920" s="102"/>
      <c r="E920" s="102"/>
      <c r="F920" s="102"/>
      <c r="G920" s="103"/>
      <c r="H920" s="103"/>
      <c r="I920" s="103"/>
      <c r="J920" s="103"/>
      <c r="K920" s="103"/>
      <c r="L920" s="103"/>
      <c r="M920" s="103"/>
      <c r="N920" s="103"/>
      <c r="O920" s="103"/>
      <c r="P920" s="103"/>
      <c r="Q920" s="103"/>
      <c r="R920" s="103"/>
      <c r="S920" s="103"/>
      <c r="T920" s="103"/>
      <c r="U920" s="103"/>
    </row>
    <row r="921" spans="1:21" x14ac:dyDescent="0.55000000000000004">
      <c r="A921" s="102"/>
      <c r="B921" s="102"/>
      <c r="C921" s="102"/>
      <c r="D921" s="102"/>
      <c r="E921" s="102"/>
      <c r="F921" s="102"/>
      <c r="G921" s="103"/>
      <c r="H921" s="103"/>
      <c r="I921" s="103"/>
      <c r="J921" s="103"/>
      <c r="K921" s="103"/>
      <c r="L921" s="103"/>
      <c r="M921" s="103"/>
      <c r="N921" s="103"/>
      <c r="O921" s="103"/>
      <c r="P921" s="103"/>
      <c r="Q921" s="103"/>
      <c r="R921" s="103"/>
      <c r="S921" s="103"/>
      <c r="T921" s="103"/>
      <c r="U921" s="103"/>
    </row>
    <row r="922" spans="1:21" x14ac:dyDescent="0.55000000000000004">
      <c r="A922" s="102"/>
      <c r="B922" s="102"/>
      <c r="C922" s="102"/>
      <c r="D922" s="102"/>
      <c r="E922" s="102"/>
      <c r="F922" s="102"/>
      <c r="G922" s="103"/>
      <c r="H922" s="103"/>
      <c r="I922" s="103"/>
      <c r="J922" s="103"/>
      <c r="K922" s="103"/>
      <c r="L922" s="103"/>
      <c r="M922" s="103"/>
      <c r="N922" s="103"/>
      <c r="O922" s="103"/>
      <c r="P922" s="103"/>
      <c r="Q922" s="103"/>
      <c r="R922" s="103"/>
      <c r="S922" s="103"/>
      <c r="T922" s="103"/>
      <c r="U922" s="103"/>
    </row>
    <row r="923" spans="1:21" x14ac:dyDescent="0.55000000000000004">
      <c r="A923" s="102"/>
      <c r="B923" s="102"/>
      <c r="C923" s="102"/>
      <c r="D923" s="102"/>
      <c r="E923" s="102"/>
      <c r="F923" s="102"/>
      <c r="G923" s="103"/>
      <c r="H923" s="103"/>
      <c r="I923" s="103"/>
      <c r="J923" s="103"/>
      <c r="K923" s="103"/>
      <c r="L923" s="103"/>
      <c r="M923" s="103"/>
      <c r="N923" s="103"/>
      <c r="O923" s="103"/>
      <c r="P923" s="103"/>
      <c r="Q923" s="103"/>
      <c r="R923" s="103"/>
      <c r="S923" s="103"/>
      <c r="T923" s="103"/>
      <c r="U923" s="103"/>
    </row>
    <row r="924" spans="1:21" x14ac:dyDescent="0.55000000000000004">
      <c r="A924" s="102"/>
      <c r="B924" s="102"/>
      <c r="C924" s="102"/>
      <c r="D924" s="102"/>
      <c r="E924" s="102"/>
      <c r="F924" s="102"/>
      <c r="G924" s="103"/>
      <c r="H924" s="103"/>
      <c r="I924" s="103"/>
      <c r="J924" s="103"/>
      <c r="K924" s="103"/>
      <c r="L924" s="103"/>
      <c r="M924" s="103"/>
      <c r="N924" s="103"/>
      <c r="O924" s="103"/>
      <c r="P924" s="103"/>
      <c r="Q924" s="103"/>
      <c r="R924" s="103"/>
      <c r="S924" s="103"/>
      <c r="T924" s="103"/>
      <c r="U924" s="103"/>
    </row>
    <row r="925" spans="1:21" x14ac:dyDescent="0.55000000000000004">
      <c r="A925" s="102"/>
      <c r="B925" s="102"/>
      <c r="C925" s="102"/>
      <c r="D925" s="102"/>
      <c r="E925" s="102"/>
      <c r="F925" s="102"/>
      <c r="G925" s="103"/>
      <c r="H925" s="103"/>
      <c r="I925" s="103"/>
      <c r="J925" s="103"/>
      <c r="K925" s="103"/>
      <c r="L925" s="103"/>
      <c r="M925" s="103"/>
      <c r="N925" s="103"/>
      <c r="O925" s="103"/>
      <c r="P925" s="103"/>
      <c r="Q925" s="103"/>
      <c r="R925" s="103"/>
      <c r="S925" s="103"/>
      <c r="T925" s="103"/>
      <c r="U925" s="103"/>
    </row>
    <row r="926" spans="1:21" x14ac:dyDescent="0.55000000000000004">
      <c r="A926" s="102"/>
      <c r="B926" s="102"/>
      <c r="C926" s="102"/>
      <c r="D926" s="102"/>
      <c r="E926" s="102"/>
      <c r="F926" s="102"/>
      <c r="G926" s="103"/>
      <c r="H926" s="103"/>
      <c r="I926" s="103"/>
      <c r="J926" s="103"/>
      <c r="K926" s="103"/>
      <c r="L926" s="103"/>
      <c r="M926" s="103"/>
      <c r="N926" s="103"/>
      <c r="O926" s="103"/>
      <c r="P926" s="103"/>
      <c r="Q926" s="103"/>
      <c r="R926" s="103"/>
      <c r="S926" s="103"/>
      <c r="T926" s="103"/>
      <c r="U926" s="103"/>
    </row>
    <row r="927" spans="1:21" x14ac:dyDescent="0.55000000000000004">
      <c r="A927" s="102"/>
      <c r="B927" s="102"/>
      <c r="C927" s="102"/>
      <c r="D927" s="102"/>
      <c r="E927" s="102"/>
      <c r="F927" s="102"/>
      <c r="G927" s="103"/>
      <c r="H927" s="103"/>
      <c r="I927" s="103"/>
      <c r="J927" s="103"/>
      <c r="K927" s="103"/>
      <c r="L927" s="103"/>
      <c r="M927" s="103"/>
      <c r="N927" s="103"/>
      <c r="O927" s="103"/>
      <c r="P927" s="103"/>
      <c r="Q927" s="103"/>
      <c r="R927" s="103"/>
      <c r="S927" s="103"/>
      <c r="T927" s="103"/>
      <c r="U927" s="103"/>
    </row>
    <row r="928" spans="1:21" x14ac:dyDescent="0.55000000000000004">
      <c r="A928" s="102"/>
      <c r="B928" s="102"/>
      <c r="C928" s="102"/>
      <c r="D928" s="102"/>
      <c r="E928" s="102"/>
      <c r="F928" s="102"/>
      <c r="G928" s="103"/>
      <c r="H928" s="103"/>
      <c r="I928" s="103"/>
      <c r="J928" s="103"/>
      <c r="K928" s="103"/>
      <c r="L928" s="103"/>
      <c r="M928" s="103"/>
      <c r="N928" s="103"/>
      <c r="O928" s="103"/>
      <c r="P928" s="103"/>
      <c r="Q928" s="103"/>
      <c r="R928" s="103"/>
      <c r="S928" s="103"/>
      <c r="T928" s="103"/>
      <c r="U928" s="103"/>
    </row>
    <row r="929" spans="1:21" x14ac:dyDescent="0.55000000000000004">
      <c r="A929" s="102"/>
      <c r="B929" s="102"/>
      <c r="C929" s="102"/>
      <c r="D929" s="102"/>
      <c r="E929" s="102"/>
      <c r="F929" s="102"/>
      <c r="G929" s="103"/>
      <c r="H929" s="103"/>
      <c r="I929" s="103"/>
      <c r="J929" s="103"/>
      <c r="K929" s="103"/>
      <c r="L929" s="103"/>
      <c r="M929" s="103"/>
      <c r="N929" s="103"/>
      <c r="O929" s="103"/>
      <c r="P929" s="103"/>
      <c r="Q929" s="103"/>
      <c r="R929" s="103"/>
      <c r="S929" s="103"/>
      <c r="T929" s="103"/>
      <c r="U929" s="103"/>
    </row>
    <row r="930" spans="1:21" x14ac:dyDescent="0.55000000000000004">
      <c r="A930" s="102"/>
      <c r="B930" s="102"/>
      <c r="C930" s="102"/>
      <c r="D930" s="102"/>
      <c r="E930" s="102"/>
      <c r="F930" s="102"/>
      <c r="G930" s="103"/>
      <c r="H930" s="103"/>
      <c r="I930" s="103"/>
      <c r="J930" s="103"/>
      <c r="K930" s="103"/>
      <c r="L930" s="103"/>
      <c r="M930" s="103"/>
      <c r="N930" s="103"/>
      <c r="O930" s="103"/>
      <c r="P930" s="103"/>
      <c r="Q930" s="103"/>
      <c r="R930" s="103"/>
      <c r="S930" s="103"/>
      <c r="T930" s="103"/>
      <c r="U930" s="103"/>
    </row>
    <row r="931" spans="1:21" x14ac:dyDescent="0.55000000000000004">
      <c r="A931" s="102"/>
      <c r="B931" s="102"/>
      <c r="C931" s="102"/>
      <c r="D931" s="102"/>
      <c r="E931" s="102"/>
      <c r="F931" s="102"/>
      <c r="G931" s="103"/>
      <c r="H931" s="103"/>
      <c r="I931" s="103"/>
      <c r="J931" s="103"/>
      <c r="K931" s="103"/>
      <c r="L931" s="103"/>
      <c r="M931" s="103"/>
      <c r="N931" s="103"/>
      <c r="O931" s="103"/>
      <c r="P931" s="103"/>
      <c r="Q931" s="103"/>
      <c r="R931" s="103"/>
      <c r="S931" s="103"/>
      <c r="T931" s="103"/>
      <c r="U931" s="103"/>
    </row>
    <row r="932" spans="1:21" x14ac:dyDescent="0.55000000000000004">
      <c r="A932" s="102"/>
      <c r="B932" s="102"/>
      <c r="C932" s="102"/>
      <c r="D932" s="102"/>
      <c r="E932" s="102"/>
      <c r="F932" s="102"/>
      <c r="G932" s="103"/>
      <c r="H932" s="103"/>
      <c r="I932" s="103"/>
      <c r="J932" s="103"/>
      <c r="K932" s="103"/>
      <c r="L932" s="103"/>
      <c r="M932" s="103"/>
      <c r="N932" s="103"/>
      <c r="O932" s="103"/>
      <c r="P932" s="103"/>
      <c r="Q932" s="103"/>
      <c r="R932" s="103"/>
      <c r="S932" s="103"/>
      <c r="T932" s="103"/>
      <c r="U932" s="103"/>
    </row>
    <row r="933" spans="1:21" x14ac:dyDescent="0.55000000000000004">
      <c r="A933" s="102"/>
      <c r="B933" s="102"/>
      <c r="C933" s="102"/>
      <c r="D933" s="102"/>
      <c r="E933" s="102"/>
      <c r="F933" s="102"/>
      <c r="G933" s="103"/>
      <c r="H933" s="103"/>
      <c r="I933" s="103"/>
      <c r="J933" s="103"/>
      <c r="K933" s="103"/>
      <c r="L933" s="103"/>
      <c r="M933" s="103"/>
      <c r="N933" s="103"/>
      <c r="O933" s="103"/>
      <c r="P933" s="103"/>
      <c r="Q933" s="103"/>
      <c r="R933" s="103"/>
      <c r="S933" s="103"/>
      <c r="T933" s="103"/>
      <c r="U933" s="103"/>
    </row>
    <row r="934" spans="1:21" x14ac:dyDescent="0.55000000000000004">
      <c r="A934" s="102"/>
      <c r="B934" s="102"/>
      <c r="C934" s="102"/>
      <c r="D934" s="102"/>
      <c r="E934" s="102"/>
      <c r="F934" s="102"/>
      <c r="G934" s="103"/>
      <c r="H934" s="103"/>
      <c r="I934" s="103"/>
      <c r="J934" s="103"/>
      <c r="K934" s="103"/>
      <c r="L934" s="103"/>
      <c r="M934" s="103"/>
      <c r="N934" s="103"/>
      <c r="O934" s="103"/>
      <c r="P934" s="103"/>
      <c r="Q934" s="103"/>
      <c r="R934" s="103"/>
      <c r="S934" s="103"/>
      <c r="T934" s="103"/>
      <c r="U934" s="103"/>
    </row>
    <row r="935" spans="1:21" x14ac:dyDescent="0.55000000000000004">
      <c r="A935" s="102"/>
      <c r="B935" s="102"/>
      <c r="C935" s="102"/>
      <c r="D935" s="102"/>
      <c r="E935" s="102"/>
      <c r="F935" s="102"/>
      <c r="G935" s="103"/>
      <c r="H935" s="103"/>
      <c r="I935" s="103"/>
      <c r="J935" s="103"/>
      <c r="K935" s="103"/>
      <c r="L935" s="103"/>
      <c r="M935" s="103"/>
      <c r="N935" s="103"/>
      <c r="O935" s="103"/>
      <c r="P935" s="103"/>
      <c r="Q935" s="103"/>
      <c r="R935" s="103"/>
      <c r="S935" s="103"/>
      <c r="T935" s="103"/>
      <c r="U935" s="103"/>
    </row>
    <row r="936" spans="1:21" x14ac:dyDescent="0.55000000000000004">
      <c r="A936" s="102"/>
      <c r="B936" s="102"/>
      <c r="C936" s="102"/>
      <c r="D936" s="102"/>
      <c r="E936" s="102"/>
      <c r="F936" s="102"/>
      <c r="G936" s="103"/>
      <c r="H936" s="103"/>
      <c r="I936" s="103"/>
      <c r="J936" s="103"/>
      <c r="K936" s="103"/>
      <c r="L936" s="103"/>
      <c r="M936" s="103"/>
      <c r="N936" s="103"/>
      <c r="O936" s="103"/>
      <c r="P936" s="103"/>
      <c r="Q936" s="103"/>
      <c r="R936" s="103"/>
      <c r="S936" s="103"/>
      <c r="T936" s="103"/>
      <c r="U936" s="103"/>
    </row>
    <row r="937" spans="1:21" x14ac:dyDescent="0.55000000000000004">
      <c r="A937" s="102"/>
      <c r="B937" s="102"/>
      <c r="C937" s="102"/>
      <c r="D937" s="102"/>
      <c r="E937" s="102"/>
      <c r="F937" s="102"/>
      <c r="G937" s="103"/>
      <c r="H937" s="103"/>
      <c r="I937" s="103"/>
      <c r="J937" s="103"/>
      <c r="K937" s="103"/>
      <c r="L937" s="103"/>
      <c r="M937" s="103"/>
      <c r="N937" s="103"/>
      <c r="O937" s="103"/>
      <c r="P937" s="103"/>
      <c r="Q937" s="103"/>
      <c r="R937" s="103"/>
      <c r="S937" s="103"/>
      <c r="T937" s="103"/>
      <c r="U937" s="103"/>
    </row>
    <row r="938" spans="1:21" x14ac:dyDescent="0.55000000000000004">
      <c r="A938" s="102"/>
      <c r="B938" s="102"/>
      <c r="C938" s="102"/>
      <c r="D938" s="102"/>
      <c r="E938" s="102"/>
      <c r="F938" s="102"/>
      <c r="G938" s="103"/>
      <c r="H938" s="103"/>
      <c r="I938" s="103"/>
      <c r="J938" s="103"/>
      <c r="K938" s="103"/>
      <c r="L938" s="103"/>
      <c r="M938" s="103"/>
      <c r="N938" s="103"/>
      <c r="O938" s="103"/>
      <c r="P938" s="103"/>
      <c r="Q938" s="103"/>
      <c r="R938" s="103"/>
      <c r="S938" s="103"/>
      <c r="T938" s="103"/>
      <c r="U938" s="103"/>
    </row>
    <row r="939" spans="1:21" x14ac:dyDescent="0.55000000000000004">
      <c r="A939" s="102"/>
      <c r="B939" s="102"/>
      <c r="C939" s="102"/>
      <c r="D939" s="102"/>
      <c r="E939" s="102"/>
      <c r="F939" s="102"/>
      <c r="G939" s="103"/>
      <c r="H939" s="103"/>
      <c r="I939" s="103"/>
      <c r="J939" s="103"/>
      <c r="K939" s="103"/>
      <c r="L939" s="103"/>
      <c r="M939" s="103"/>
      <c r="N939" s="103"/>
      <c r="O939" s="103"/>
      <c r="P939" s="103"/>
      <c r="Q939" s="103"/>
      <c r="R939" s="103"/>
      <c r="S939" s="103"/>
      <c r="T939" s="103"/>
      <c r="U939" s="103"/>
    </row>
    <row r="940" spans="1:21" x14ac:dyDescent="0.55000000000000004">
      <c r="A940" s="102"/>
      <c r="B940" s="102"/>
      <c r="C940" s="102"/>
      <c r="D940" s="102"/>
      <c r="E940" s="102"/>
      <c r="F940" s="102"/>
      <c r="G940" s="103"/>
      <c r="H940" s="103"/>
      <c r="I940" s="103"/>
      <c r="J940" s="103"/>
      <c r="K940" s="103"/>
      <c r="L940" s="103"/>
      <c r="M940" s="103"/>
      <c r="N940" s="103"/>
      <c r="O940" s="103"/>
      <c r="P940" s="103"/>
      <c r="Q940" s="103"/>
      <c r="R940" s="103"/>
      <c r="S940" s="103"/>
      <c r="T940" s="103"/>
      <c r="U940" s="103"/>
    </row>
    <row r="941" spans="1:21" x14ac:dyDescent="0.55000000000000004">
      <c r="A941" s="102"/>
      <c r="B941" s="102"/>
      <c r="C941" s="102"/>
      <c r="D941" s="102"/>
      <c r="E941" s="102"/>
      <c r="F941" s="102"/>
      <c r="G941" s="103"/>
      <c r="H941" s="103"/>
      <c r="I941" s="103"/>
      <c r="J941" s="103"/>
      <c r="K941" s="103"/>
      <c r="L941" s="103"/>
      <c r="M941" s="103"/>
      <c r="N941" s="103"/>
      <c r="O941" s="103"/>
      <c r="P941" s="103"/>
      <c r="Q941" s="103"/>
      <c r="R941" s="103"/>
      <c r="S941" s="103"/>
      <c r="T941" s="103"/>
      <c r="U941" s="103"/>
    </row>
    <row r="942" spans="1:21" x14ac:dyDescent="0.55000000000000004">
      <c r="A942" s="102"/>
      <c r="B942" s="102"/>
      <c r="C942" s="102"/>
      <c r="D942" s="102"/>
      <c r="E942" s="102"/>
      <c r="F942" s="102"/>
      <c r="G942" s="103"/>
      <c r="H942" s="103"/>
      <c r="I942" s="103"/>
      <c r="J942" s="103"/>
      <c r="K942" s="103"/>
      <c r="L942" s="103"/>
      <c r="M942" s="103"/>
      <c r="N942" s="103"/>
      <c r="O942" s="103"/>
      <c r="P942" s="103"/>
      <c r="Q942" s="103"/>
      <c r="R942" s="103"/>
      <c r="S942" s="103"/>
      <c r="T942" s="103"/>
      <c r="U942" s="103"/>
    </row>
    <row r="943" spans="1:21" x14ac:dyDescent="0.55000000000000004">
      <c r="A943" s="102"/>
      <c r="B943" s="102"/>
      <c r="C943" s="102"/>
      <c r="D943" s="102"/>
      <c r="E943" s="102"/>
      <c r="F943" s="102"/>
      <c r="G943" s="103"/>
      <c r="H943" s="103"/>
      <c r="I943" s="103"/>
      <c r="J943" s="103"/>
      <c r="K943" s="103"/>
      <c r="L943" s="103"/>
      <c r="M943" s="103"/>
      <c r="N943" s="103"/>
      <c r="O943" s="103"/>
      <c r="P943" s="103"/>
      <c r="Q943" s="103"/>
      <c r="R943" s="103"/>
      <c r="S943" s="103"/>
      <c r="T943" s="103"/>
      <c r="U943" s="103"/>
    </row>
    <row r="944" spans="1:21" x14ac:dyDescent="0.55000000000000004">
      <c r="A944" s="102"/>
      <c r="B944" s="102"/>
      <c r="C944" s="102"/>
      <c r="D944" s="102"/>
      <c r="E944" s="102"/>
      <c r="F944" s="102"/>
      <c r="G944" s="103"/>
      <c r="H944" s="103"/>
      <c r="I944" s="103"/>
      <c r="J944" s="103"/>
      <c r="K944" s="103"/>
      <c r="L944" s="103"/>
      <c r="M944" s="103"/>
      <c r="N944" s="103"/>
      <c r="O944" s="103"/>
      <c r="P944" s="103"/>
      <c r="Q944" s="103"/>
      <c r="R944" s="103"/>
      <c r="S944" s="103"/>
      <c r="T944" s="103"/>
      <c r="U944" s="103"/>
    </row>
    <row r="945" spans="1:21" x14ac:dyDescent="0.55000000000000004">
      <c r="A945" s="102"/>
      <c r="B945" s="102"/>
      <c r="C945" s="102"/>
      <c r="D945" s="102"/>
      <c r="E945" s="102"/>
      <c r="F945" s="102"/>
      <c r="G945" s="103"/>
      <c r="H945" s="103"/>
      <c r="I945" s="103"/>
      <c r="J945" s="103"/>
      <c r="K945" s="103"/>
      <c r="L945" s="103"/>
      <c r="M945" s="103"/>
      <c r="N945" s="103"/>
      <c r="O945" s="103"/>
      <c r="P945" s="103"/>
      <c r="Q945" s="103"/>
      <c r="R945" s="103"/>
      <c r="S945" s="103"/>
      <c r="T945" s="103"/>
      <c r="U945" s="103"/>
    </row>
    <row r="946" spans="1:21" x14ac:dyDescent="0.55000000000000004">
      <c r="A946" s="102"/>
      <c r="B946" s="102"/>
      <c r="C946" s="102"/>
      <c r="D946" s="102"/>
      <c r="E946" s="102"/>
      <c r="F946" s="102"/>
      <c r="G946" s="103"/>
      <c r="H946" s="103"/>
      <c r="I946" s="103"/>
      <c r="J946" s="103"/>
      <c r="K946" s="103"/>
      <c r="L946" s="103"/>
      <c r="M946" s="103"/>
      <c r="N946" s="103"/>
      <c r="O946" s="103"/>
      <c r="P946" s="103"/>
      <c r="Q946" s="103"/>
      <c r="R946" s="103"/>
      <c r="S946" s="103"/>
      <c r="T946" s="103"/>
      <c r="U946" s="103"/>
    </row>
    <row r="947" spans="1:21" x14ac:dyDescent="0.55000000000000004">
      <c r="A947" s="102"/>
      <c r="B947" s="102"/>
      <c r="C947" s="102"/>
      <c r="D947" s="102"/>
      <c r="E947" s="102"/>
      <c r="F947" s="102"/>
      <c r="G947" s="103"/>
      <c r="H947" s="103"/>
      <c r="I947" s="103"/>
      <c r="J947" s="103"/>
      <c r="K947" s="103"/>
      <c r="L947" s="103"/>
      <c r="M947" s="103"/>
      <c r="N947" s="103"/>
      <c r="O947" s="103"/>
      <c r="P947" s="103"/>
      <c r="Q947" s="103"/>
      <c r="R947" s="103"/>
      <c r="S947" s="103"/>
      <c r="T947" s="103"/>
      <c r="U947" s="103"/>
    </row>
    <row r="948" spans="1:21" x14ac:dyDescent="0.55000000000000004">
      <c r="A948" s="102"/>
      <c r="B948" s="102"/>
      <c r="C948" s="102"/>
      <c r="D948" s="102"/>
      <c r="E948" s="102"/>
      <c r="F948" s="102"/>
      <c r="G948" s="103"/>
      <c r="H948" s="103"/>
      <c r="I948" s="103"/>
      <c r="J948" s="103"/>
      <c r="K948" s="103"/>
      <c r="L948" s="103"/>
      <c r="M948" s="103"/>
      <c r="N948" s="103"/>
      <c r="O948" s="103"/>
      <c r="P948" s="103"/>
      <c r="Q948" s="103"/>
      <c r="R948" s="103"/>
      <c r="S948" s="103"/>
      <c r="T948" s="103"/>
      <c r="U948" s="103"/>
    </row>
    <row r="949" spans="1:21" x14ac:dyDescent="0.55000000000000004">
      <c r="A949" s="102"/>
      <c r="B949" s="102"/>
      <c r="C949" s="102"/>
      <c r="D949" s="102"/>
      <c r="E949" s="102"/>
      <c r="F949" s="102"/>
      <c r="G949" s="103"/>
      <c r="H949" s="103"/>
      <c r="I949" s="103"/>
      <c r="J949" s="103"/>
      <c r="K949" s="103"/>
      <c r="L949" s="103"/>
      <c r="M949" s="103"/>
      <c r="N949" s="103"/>
      <c r="O949" s="103"/>
      <c r="P949" s="103"/>
      <c r="Q949" s="103"/>
      <c r="R949" s="103"/>
      <c r="S949" s="103"/>
      <c r="T949" s="103"/>
      <c r="U949" s="103"/>
    </row>
    <row r="950" spans="1:21" x14ac:dyDescent="0.55000000000000004">
      <c r="A950" s="102"/>
      <c r="B950" s="102"/>
      <c r="C950" s="102"/>
      <c r="D950" s="102"/>
      <c r="E950" s="102"/>
      <c r="F950" s="102"/>
      <c r="G950" s="103"/>
      <c r="H950" s="103"/>
      <c r="I950" s="103"/>
      <c r="J950" s="103"/>
      <c r="K950" s="103"/>
      <c r="L950" s="103"/>
      <c r="M950" s="103"/>
      <c r="N950" s="103"/>
      <c r="O950" s="103"/>
      <c r="P950" s="103"/>
      <c r="Q950" s="103"/>
      <c r="R950" s="103"/>
      <c r="S950" s="103"/>
      <c r="T950" s="103"/>
      <c r="U950" s="103"/>
    </row>
    <row r="951" spans="1:21" x14ac:dyDescent="0.55000000000000004">
      <c r="A951" s="102"/>
      <c r="B951" s="102"/>
      <c r="C951" s="102"/>
      <c r="D951" s="102"/>
      <c r="E951" s="102"/>
      <c r="F951" s="102"/>
      <c r="G951" s="103"/>
      <c r="H951" s="103"/>
      <c r="I951" s="103"/>
      <c r="J951" s="103"/>
      <c r="K951" s="103"/>
      <c r="L951" s="103"/>
      <c r="M951" s="103"/>
      <c r="N951" s="103"/>
      <c r="O951" s="103"/>
      <c r="P951" s="103"/>
      <c r="Q951" s="103"/>
      <c r="R951" s="103"/>
      <c r="S951" s="103"/>
      <c r="T951" s="103"/>
      <c r="U951" s="103"/>
    </row>
    <row r="952" spans="1:21" x14ac:dyDescent="0.55000000000000004">
      <c r="A952" s="102"/>
      <c r="B952" s="102"/>
      <c r="C952" s="102"/>
      <c r="D952" s="102"/>
      <c r="E952" s="102"/>
      <c r="F952" s="102"/>
      <c r="G952" s="103"/>
      <c r="H952" s="103"/>
      <c r="I952" s="103"/>
      <c r="J952" s="103"/>
      <c r="K952" s="103"/>
      <c r="L952" s="103"/>
      <c r="M952" s="103"/>
      <c r="N952" s="103"/>
      <c r="O952" s="103"/>
      <c r="P952" s="103"/>
      <c r="Q952" s="103"/>
      <c r="R952" s="103"/>
      <c r="S952" s="103"/>
      <c r="T952" s="103"/>
      <c r="U952" s="103"/>
    </row>
    <row r="953" spans="1:21" x14ac:dyDescent="0.55000000000000004">
      <c r="A953" s="102"/>
      <c r="B953" s="102"/>
      <c r="C953" s="102"/>
      <c r="D953" s="102"/>
      <c r="E953" s="102"/>
      <c r="F953" s="102"/>
      <c r="G953" s="103"/>
      <c r="H953" s="103"/>
      <c r="I953" s="103"/>
      <c r="J953" s="103"/>
      <c r="K953" s="103"/>
      <c r="L953" s="103"/>
      <c r="M953" s="103"/>
      <c r="N953" s="103"/>
      <c r="O953" s="103"/>
      <c r="P953" s="103"/>
      <c r="Q953" s="103"/>
      <c r="R953" s="103"/>
      <c r="S953" s="103"/>
      <c r="T953" s="103"/>
      <c r="U953" s="103"/>
    </row>
    <row r="954" spans="1:21" x14ac:dyDescent="0.55000000000000004">
      <c r="A954" s="102"/>
      <c r="B954" s="102"/>
      <c r="C954" s="102"/>
      <c r="D954" s="102"/>
      <c r="E954" s="102"/>
      <c r="F954" s="102"/>
      <c r="G954" s="103"/>
      <c r="H954" s="103"/>
      <c r="I954" s="103"/>
      <c r="J954" s="103"/>
      <c r="K954" s="103"/>
      <c r="L954" s="103"/>
      <c r="M954" s="103"/>
      <c r="N954" s="103"/>
      <c r="O954" s="103"/>
      <c r="P954" s="103"/>
      <c r="Q954" s="103"/>
      <c r="R954" s="103"/>
      <c r="S954" s="103"/>
      <c r="T954" s="103"/>
      <c r="U954" s="103"/>
    </row>
    <row r="955" spans="1:21" x14ac:dyDescent="0.55000000000000004">
      <c r="A955" s="102"/>
      <c r="B955" s="102"/>
      <c r="C955" s="102"/>
      <c r="D955" s="102"/>
      <c r="E955" s="102"/>
      <c r="F955" s="102"/>
      <c r="G955" s="103"/>
      <c r="H955" s="103"/>
      <c r="I955" s="103"/>
      <c r="J955" s="103"/>
      <c r="K955" s="103"/>
      <c r="L955" s="103"/>
      <c r="M955" s="103"/>
      <c r="N955" s="103"/>
      <c r="O955" s="103"/>
      <c r="P955" s="103"/>
      <c r="Q955" s="103"/>
      <c r="R955" s="103"/>
      <c r="S955" s="103"/>
      <c r="T955" s="103"/>
      <c r="U955" s="103"/>
    </row>
    <row r="956" spans="1:21" x14ac:dyDescent="0.55000000000000004">
      <c r="A956" s="102"/>
      <c r="B956" s="102"/>
      <c r="C956" s="102"/>
      <c r="D956" s="102"/>
      <c r="E956" s="102"/>
      <c r="F956" s="102"/>
      <c r="G956" s="103"/>
      <c r="H956" s="103"/>
      <c r="I956" s="103"/>
      <c r="J956" s="103"/>
      <c r="K956" s="103"/>
      <c r="L956" s="103"/>
      <c r="M956" s="103"/>
      <c r="N956" s="103"/>
      <c r="O956" s="103"/>
      <c r="P956" s="103"/>
      <c r="Q956" s="103"/>
      <c r="R956" s="103"/>
      <c r="S956" s="103"/>
      <c r="T956" s="103"/>
      <c r="U956" s="103"/>
    </row>
    <row r="957" spans="1:21" x14ac:dyDescent="0.55000000000000004">
      <c r="A957" s="102"/>
      <c r="B957" s="102"/>
      <c r="C957" s="102"/>
      <c r="D957" s="102"/>
      <c r="E957" s="102"/>
      <c r="F957" s="102"/>
      <c r="G957" s="103"/>
      <c r="H957" s="103"/>
      <c r="I957" s="103"/>
      <c r="J957" s="103"/>
      <c r="K957" s="103"/>
      <c r="L957" s="103"/>
      <c r="M957" s="103"/>
      <c r="N957" s="103"/>
      <c r="O957" s="103"/>
      <c r="P957" s="103"/>
      <c r="Q957" s="103"/>
      <c r="R957" s="103"/>
      <c r="S957" s="103"/>
      <c r="T957" s="103"/>
      <c r="U957" s="103"/>
    </row>
    <row r="958" spans="1:21" x14ac:dyDescent="0.55000000000000004">
      <c r="A958" s="102"/>
      <c r="B958" s="102"/>
      <c r="C958" s="102"/>
      <c r="D958" s="102"/>
      <c r="E958" s="102"/>
      <c r="F958" s="102"/>
      <c r="G958" s="103"/>
      <c r="H958" s="103"/>
      <c r="I958" s="103"/>
      <c r="J958" s="103"/>
      <c r="K958" s="103"/>
      <c r="L958" s="103"/>
      <c r="M958" s="103"/>
      <c r="N958" s="103"/>
      <c r="O958" s="103"/>
      <c r="P958" s="103"/>
      <c r="Q958" s="103"/>
      <c r="R958" s="103"/>
      <c r="S958" s="103"/>
      <c r="T958" s="103"/>
      <c r="U958" s="103"/>
    </row>
    <row r="959" spans="1:21" x14ac:dyDescent="0.55000000000000004">
      <c r="A959" s="102"/>
      <c r="B959" s="102"/>
      <c r="C959" s="102"/>
      <c r="D959" s="102"/>
      <c r="E959" s="102"/>
      <c r="F959" s="102"/>
      <c r="G959" s="103"/>
      <c r="H959" s="103"/>
      <c r="I959" s="103"/>
      <c r="J959" s="103"/>
      <c r="K959" s="103"/>
      <c r="L959" s="103"/>
      <c r="M959" s="103"/>
      <c r="N959" s="103"/>
      <c r="O959" s="103"/>
      <c r="P959" s="103"/>
      <c r="Q959" s="103"/>
      <c r="R959" s="103"/>
      <c r="S959" s="103"/>
      <c r="T959" s="103"/>
      <c r="U959" s="103"/>
    </row>
    <row r="960" spans="1:21" x14ac:dyDescent="0.55000000000000004">
      <c r="A960" s="102"/>
      <c r="B960" s="102"/>
      <c r="C960" s="102"/>
      <c r="D960" s="102"/>
      <c r="E960" s="102"/>
      <c r="F960" s="102"/>
      <c r="G960" s="103"/>
      <c r="H960" s="103"/>
      <c r="I960" s="103"/>
      <c r="J960" s="103"/>
      <c r="K960" s="103"/>
      <c r="L960" s="103"/>
      <c r="M960" s="103"/>
      <c r="N960" s="103"/>
      <c r="O960" s="103"/>
      <c r="P960" s="103"/>
      <c r="Q960" s="103"/>
      <c r="R960" s="103"/>
      <c r="S960" s="103"/>
      <c r="T960" s="103"/>
      <c r="U960" s="103"/>
    </row>
    <row r="961" spans="1:21" x14ac:dyDescent="0.55000000000000004">
      <c r="A961" s="102"/>
      <c r="B961" s="102"/>
      <c r="C961" s="102"/>
      <c r="D961" s="102"/>
      <c r="E961" s="102"/>
      <c r="F961" s="102"/>
      <c r="G961" s="103"/>
      <c r="H961" s="103"/>
      <c r="I961" s="103"/>
      <c r="J961" s="103"/>
      <c r="K961" s="103"/>
      <c r="L961" s="103"/>
      <c r="M961" s="103"/>
      <c r="N961" s="103"/>
      <c r="O961" s="103"/>
      <c r="P961" s="103"/>
      <c r="Q961" s="103"/>
      <c r="R961" s="103"/>
      <c r="S961" s="103"/>
      <c r="T961" s="103"/>
      <c r="U961" s="103"/>
    </row>
    <row r="962" spans="1:21" x14ac:dyDescent="0.55000000000000004">
      <c r="A962" s="102"/>
      <c r="B962" s="102"/>
      <c r="C962" s="102"/>
      <c r="D962" s="102"/>
      <c r="E962" s="102"/>
      <c r="F962" s="102"/>
      <c r="G962" s="103"/>
      <c r="H962" s="103"/>
      <c r="I962" s="103"/>
      <c r="J962" s="103"/>
      <c r="K962" s="103"/>
      <c r="L962" s="103"/>
      <c r="M962" s="103"/>
      <c r="N962" s="103"/>
      <c r="O962" s="103"/>
      <c r="P962" s="103"/>
      <c r="Q962" s="103"/>
      <c r="R962" s="103"/>
      <c r="S962" s="103"/>
      <c r="T962" s="103"/>
      <c r="U962" s="103"/>
    </row>
    <row r="963" spans="1:21" x14ac:dyDescent="0.55000000000000004">
      <c r="A963" s="102"/>
      <c r="B963" s="102"/>
      <c r="C963" s="102"/>
      <c r="D963" s="102"/>
      <c r="E963" s="102"/>
      <c r="F963" s="102"/>
      <c r="G963" s="103"/>
      <c r="H963" s="103"/>
      <c r="I963" s="103"/>
      <c r="J963" s="103"/>
      <c r="K963" s="103"/>
      <c r="L963" s="103"/>
      <c r="M963" s="103"/>
      <c r="N963" s="103"/>
      <c r="O963" s="103"/>
      <c r="P963" s="103"/>
      <c r="Q963" s="103"/>
      <c r="R963" s="103"/>
      <c r="S963" s="103"/>
      <c r="T963" s="103"/>
      <c r="U963" s="103"/>
    </row>
    <row r="964" spans="1:21" x14ac:dyDescent="0.55000000000000004">
      <c r="A964" s="102"/>
      <c r="B964" s="102"/>
      <c r="C964" s="102"/>
      <c r="D964" s="102"/>
      <c r="E964" s="102"/>
      <c r="F964" s="102"/>
      <c r="G964" s="103"/>
      <c r="H964" s="103"/>
      <c r="I964" s="103"/>
      <c r="J964" s="103"/>
      <c r="K964" s="103"/>
      <c r="L964" s="103"/>
      <c r="M964" s="103"/>
      <c r="N964" s="103"/>
      <c r="O964" s="103"/>
      <c r="P964" s="103"/>
      <c r="Q964" s="103"/>
      <c r="R964" s="103"/>
      <c r="S964" s="103"/>
      <c r="T964" s="103"/>
      <c r="U964" s="103"/>
    </row>
    <row r="965" spans="1:21" x14ac:dyDescent="0.55000000000000004">
      <c r="A965" s="102"/>
      <c r="B965" s="102"/>
      <c r="C965" s="102"/>
      <c r="D965" s="102"/>
      <c r="E965" s="102"/>
      <c r="F965" s="102"/>
      <c r="G965" s="103"/>
      <c r="H965" s="103"/>
      <c r="I965" s="103"/>
      <c r="J965" s="103"/>
      <c r="K965" s="103"/>
      <c r="L965" s="103"/>
      <c r="M965" s="103"/>
      <c r="N965" s="103"/>
      <c r="O965" s="103"/>
      <c r="P965" s="103"/>
      <c r="Q965" s="103"/>
      <c r="R965" s="103"/>
      <c r="S965" s="103"/>
      <c r="T965" s="103"/>
      <c r="U965" s="103"/>
    </row>
    <row r="966" spans="1:21" x14ac:dyDescent="0.55000000000000004">
      <c r="A966" s="102"/>
      <c r="B966" s="102"/>
      <c r="C966" s="102"/>
      <c r="D966" s="102"/>
      <c r="E966" s="102"/>
      <c r="F966" s="102"/>
      <c r="G966" s="103"/>
      <c r="H966" s="103"/>
      <c r="I966" s="103"/>
      <c r="J966" s="103"/>
      <c r="K966" s="103"/>
      <c r="L966" s="103"/>
      <c r="M966" s="103"/>
      <c r="N966" s="103"/>
      <c r="O966" s="103"/>
      <c r="P966" s="103"/>
      <c r="Q966" s="103"/>
      <c r="R966" s="103"/>
      <c r="S966" s="103"/>
      <c r="T966" s="103"/>
      <c r="U966" s="103"/>
    </row>
    <row r="967" spans="1:21" x14ac:dyDescent="0.55000000000000004">
      <c r="A967" s="102"/>
      <c r="B967" s="102"/>
      <c r="C967" s="102"/>
      <c r="D967" s="102"/>
      <c r="E967" s="102"/>
      <c r="F967" s="102"/>
      <c r="G967" s="103"/>
      <c r="H967" s="103"/>
      <c r="I967" s="103"/>
      <c r="J967" s="103"/>
      <c r="K967" s="103"/>
      <c r="L967" s="103"/>
      <c r="M967" s="103"/>
      <c r="N967" s="103"/>
      <c r="O967" s="103"/>
      <c r="P967" s="103"/>
      <c r="Q967" s="103"/>
      <c r="R967" s="103"/>
      <c r="S967" s="103"/>
      <c r="T967" s="103"/>
      <c r="U967" s="103"/>
    </row>
    <row r="968" spans="1:21" x14ac:dyDescent="0.55000000000000004">
      <c r="A968" s="102"/>
      <c r="B968" s="102"/>
      <c r="C968" s="102"/>
      <c r="D968" s="102"/>
      <c r="E968" s="102"/>
      <c r="F968" s="102"/>
      <c r="G968" s="103"/>
      <c r="H968" s="103"/>
      <c r="I968" s="103"/>
      <c r="J968" s="103"/>
      <c r="K968" s="103"/>
      <c r="L968" s="103"/>
      <c r="M968" s="103"/>
      <c r="N968" s="103"/>
      <c r="O968" s="103"/>
      <c r="P968" s="103"/>
      <c r="Q968" s="103"/>
      <c r="R968" s="103"/>
      <c r="S968" s="103"/>
      <c r="T968" s="103"/>
      <c r="U968" s="103"/>
    </row>
    <row r="969" spans="1:21" x14ac:dyDescent="0.55000000000000004">
      <c r="A969" s="102"/>
      <c r="B969" s="102"/>
      <c r="C969" s="102"/>
      <c r="D969" s="102"/>
      <c r="E969" s="102"/>
      <c r="F969" s="102"/>
      <c r="G969" s="103"/>
      <c r="H969" s="103"/>
      <c r="I969" s="103"/>
      <c r="J969" s="103"/>
      <c r="K969" s="103"/>
      <c r="L969" s="103"/>
      <c r="M969" s="103"/>
      <c r="N969" s="103"/>
      <c r="O969" s="103"/>
      <c r="P969" s="103"/>
      <c r="Q969" s="103"/>
      <c r="R969" s="103"/>
      <c r="S969" s="103"/>
      <c r="T969" s="103"/>
      <c r="U969" s="103"/>
    </row>
    <row r="970" spans="1:21" x14ac:dyDescent="0.55000000000000004">
      <c r="A970" s="102"/>
      <c r="B970" s="102"/>
      <c r="C970" s="102"/>
      <c r="D970" s="102"/>
      <c r="E970" s="102"/>
      <c r="F970" s="102"/>
      <c r="G970" s="103"/>
      <c r="H970" s="103"/>
      <c r="I970" s="103"/>
      <c r="J970" s="103"/>
      <c r="K970" s="103"/>
      <c r="L970" s="103"/>
      <c r="M970" s="103"/>
      <c r="N970" s="103"/>
      <c r="O970" s="103"/>
      <c r="P970" s="103"/>
      <c r="Q970" s="103"/>
      <c r="R970" s="103"/>
      <c r="S970" s="103"/>
      <c r="T970" s="103"/>
      <c r="U970" s="103"/>
    </row>
    <row r="971" spans="1:21" x14ac:dyDescent="0.55000000000000004">
      <c r="A971" s="102"/>
      <c r="B971" s="102"/>
      <c r="C971" s="102"/>
      <c r="D971" s="102"/>
      <c r="E971" s="102"/>
      <c r="F971" s="102"/>
      <c r="G971" s="103"/>
      <c r="H971" s="103"/>
      <c r="I971" s="103"/>
      <c r="J971" s="103"/>
      <c r="K971" s="103"/>
      <c r="L971" s="103"/>
      <c r="M971" s="103"/>
      <c r="N971" s="103"/>
      <c r="O971" s="103"/>
      <c r="P971" s="103"/>
      <c r="Q971" s="103"/>
      <c r="R971" s="103"/>
      <c r="S971" s="103"/>
      <c r="T971" s="103"/>
      <c r="U971" s="103"/>
    </row>
    <row r="972" spans="1:21" x14ac:dyDescent="0.55000000000000004">
      <c r="A972" s="102"/>
      <c r="B972" s="102"/>
      <c r="C972" s="102"/>
      <c r="D972" s="102"/>
      <c r="E972" s="102"/>
      <c r="F972" s="102"/>
      <c r="G972" s="103"/>
      <c r="H972" s="103"/>
      <c r="I972" s="103"/>
      <c r="J972" s="103"/>
      <c r="K972" s="103"/>
      <c r="L972" s="103"/>
      <c r="M972" s="103"/>
      <c r="N972" s="103"/>
      <c r="O972" s="103"/>
      <c r="P972" s="103"/>
      <c r="Q972" s="103"/>
      <c r="R972" s="103"/>
      <c r="S972" s="103"/>
      <c r="T972" s="103"/>
      <c r="U972" s="103"/>
    </row>
    <row r="973" spans="1:21" x14ac:dyDescent="0.55000000000000004">
      <c r="A973" s="102"/>
      <c r="B973" s="102"/>
      <c r="C973" s="102"/>
      <c r="D973" s="102"/>
      <c r="E973" s="102"/>
      <c r="F973" s="102"/>
      <c r="G973" s="103"/>
      <c r="H973" s="103"/>
      <c r="I973" s="103"/>
      <c r="J973" s="103"/>
      <c r="K973" s="103"/>
      <c r="L973" s="103"/>
      <c r="M973" s="103"/>
      <c r="N973" s="103"/>
      <c r="O973" s="103"/>
      <c r="P973" s="103"/>
      <c r="Q973" s="103"/>
      <c r="R973" s="103"/>
      <c r="S973" s="103"/>
      <c r="T973" s="103"/>
      <c r="U973" s="103"/>
    </row>
    <row r="974" spans="1:21" x14ac:dyDescent="0.55000000000000004">
      <c r="A974" s="102"/>
      <c r="B974" s="102"/>
      <c r="C974" s="102"/>
      <c r="D974" s="102"/>
      <c r="E974" s="102"/>
      <c r="F974" s="102"/>
      <c r="G974" s="103"/>
      <c r="H974" s="103"/>
      <c r="I974" s="103"/>
      <c r="J974" s="103"/>
      <c r="K974" s="103"/>
      <c r="L974" s="103"/>
      <c r="M974" s="103"/>
      <c r="N974" s="103"/>
      <c r="O974" s="103"/>
      <c r="P974" s="103"/>
      <c r="Q974" s="103"/>
      <c r="R974" s="103"/>
      <c r="S974" s="103"/>
      <c r="T974" s="103"/>
      <c r="U974" s="103"/>
    </row>
    <row r="975" spans="1:21" x14ac:dyDescent="0.55000000000000004">
      <c r="A975" s="102"/>
      <c r="B975" s="102"/>
      <c r="C975" s="102"/>
      <c r="D975" s="102"/>
      <c r="E975" s="102"/>
      <c r="F975" s="102"/>
      <c r="G975" s="103"/>
      <c r="H975" s="103"/>
      <c r="I975" s="103"/>
      <c r="J975" s="103"/>
      <c r="K975" s="103"/>
      <c r="L975" s="103"/>
      <c r="M975" s="103"/>
      <c r="N975" s="103"/>
      <c r="O975" s="103"/>
      <c r="P975" s="103"/>
      <c r="Q975" s="103"/>
      <c r="R975" s="103"/>
      <c r="S975" s="103"/>
      <c r="T975" s="103"/>
      <c r="U975" s="103"/>
    </row>
    <row r="976" spans="1:21" x14ac:dyDescent="0.55000000000000004">
      <c r="A976" s="102"/>
      <c r="B976" s="102"/>
      <c r="C976" s="102"/>
      <c r="D976" s="102"/>
      <c r="E976" s="102"/>
      <c r="F976" s="102"/>
      <c r="G976" s="103"/>
      <c r="H976" s="103"/>
      <c r="I976" s="103"/>
      <c r="J976" s="103"/>
      <c r="K976" s="103"/>
      <c r="L976" s="103"/>
      <c r="M976" s="103"/>
      <c r="N976" s="103"/>
      <c r="O976" s="103"/>
      <c r="P976" s="103"/>
      <c r="Q976" s="103"/>
      <c r="R976" s="103"/>
      <c r="S976" s="103"/>
      <c r="T976" s="103"/>
      <c r="U976" s="103"/>
    </row>
    <row r="977" spans="1:21" x14ac:dyDescent="0.55000000000000004">
      <c r="A977" s="102"/>
      <c r="B977" s="102"/>
      <c r="C977" s="102"/>
      <c r="D977" s="102"/>
      <c r="E977" s="102"/>
      <c r="F977" s="102"/>
      <c r="G977" s="103"/>
      <c r="H977" s="103"/>
      <c r="I977" s="103"/>
      <c r="J977" s="103"/>
      <c r="K977" s="103"/>
      <c r="L977" s="103"/>
      <c r="M977" s="103"/>
      <c r="N977" s="103"/>
      <c r="O977" s="103"/>
      <c r="P977" s="103"/>
      <c r="Q977" s="103"/>
      <c r="R977" s="103"/>
      <c r="S977" s="103"/>
      <c r="T977" s="103"/>
      <c r="U977" s="103"/>
    </row>
    <row r="978" spans="1:21" x14ac:dyDescent="0.55000000000000004">
      <c r="A978" s="102"/>
      <c r="B978" s="102"/>
      <c r="C978" s="102"/>
      <c r="D978" s="102"/>
      <c r="E978" s="102"/>
      <c r="F978" s="102"/>
      <c r="G978" s="103"/>
      <c r="H978" s="103"/>
      <c r="I978" s="103"/>
      <c r="J978" s="103"/>
      <c r="K978" s="103"/>
      <c r="L978" s="103"/>
      <c r="M978" s="103"/>
      <c r="N978" s="103"/>
      <c r="O978" s="103"/>
      <c r="P978" s="103"/>
      <c r="Q978" s="103"/>
      <c r="R978" s="103"/>
      <c r="S978" s="103"/>
      <c r="T978" s="103"/>
      <c r="U978" s="103"/>
    </row>
    <row r="979" spans="1:21" x14ac:dyDescent="0.55000000000000004">
      <c r="A979" s="102"/>
      <c r="B979" s="102"/>
      <c r="C979" s="102"/>
      <c r="D979" s="102"/>
      <c r="E979" s="102"/>
      <c r="F979" s="102"/>
      <c r="G979" s="103"/>
      <c r="H979" s="103"/>
      <c r="I979" s="103"/>
      <c r="J979" s="103"/>
      <c r="K979" s="103"/>
      <c r="L979" s="103"/>
      <c r="M979" s="103"/>
      <c r="N979" s="103"/>
      <c r="O979" s="103"/>
      <c r="P979" s="103"/>
      <c r="Q979" s="103"/>
      <c r="R979" s="103"/>
      <c r="S979" s="103"/>
      <c r="T979" s="103"/>
      <c r="U979" s="103"/>
    </row>
    <row r="980" spans="1:21" x14ac:dyDescent="0.55000000000000004">
      <c r="A980" s="102"/>
      <c r="B980" s="102"/>
      <c r="C980" s="102"/>
      <c r="D980" s="102"/>
      <c r="E980" s="102"/>
      <c r="F980" s="102"/>
      <c r="G980" s="103"/>
      <c r="H980" s="103"/>
      <c r="I980" s="103"/>
      <c r="J980" s="103"/>
      <c r="K980" s="103"/>
      <c r="L980" s="103"/>
      <c r="M980" s="103"/>
      <c r="N980" s="103"/>
      <c r="O980" s="103"/>
      <c r="P980" s="103"/>
      <c r="Q980" s="103"/>
      <c r="R980" s="103"/>
      <c r="S980" s="103"/>
      <c r="T980" s="103"/>
      <c r="U980" s="103"/>
    </row>
    <row r="981" spans="1:21" x14ac:dyDescent="0.55000000000000004">
      <c r="A981" s="102"/>
      <c r="B981" s="102"/>
      <c r="C981" s="102"/>
      <c r="D981" s="102"/>
      <c r="E981" s="102"/>
      <c r="F981" s="102"/>
      <c r="G981" s="103"/>
      <c r="H981" s="103"/>
      <c r="I981" s="103"/>
      <c r="J981" s="103"/>
      <c r="K981" s="103"/>
      <c r="L981" s="103"/>
      <c r="M981" s="103"/>
      <c r="N981" s="103"/>
      <c r="O981" s="103"/>
      <c r="P981" s="103"/>
      <c r="Q981" s="103"/>
      <c r="R981" s="103"/>
      <c r="S981" s="103"/>
      <c r="T981" s="103"/>
      <c r="U981" s="103"/>
    </row>
    <row r="982" spans="1:21" x14ac:dyDescent="0.55000000000000004">
      <c r="A982" s="102"/>
      <c r="B982" s="102"/>
      <c r="C982" s="102"/>
      <c r="D982" s="102"/>
      <c r="E982" s="102"/>
      <c r="F982" s="102"/>
      <c r="G982" s="103"/>
      <c r="H982" s="103"/>
      <c r="I982" s="103"/>
      <c r="J982" s="103"/>
      <c r="K982" s="103"/>
      <c r="L982" s="103"/>
      <c r="M982" s="103"/>
      <c r="N982" s="103"/>
      <c r="O982" s="103"/>
      <c r="P982" s="103"/>
      <c r="Q982" s="103"/>
      <c r="R982" s="103"/>
      <c r="S982" s="103"/>
      <c r="T982" s="103"/>
      <c r="U982" s="103"/>
    </row>
    <row r="983" spans="1:21" x14ac:dyDescent="0.55000000000000004">
      <c r="A983" s="102"/>
      <c r="B983" s="102"/>
      <c r="C983" s="102"/>
      <c r="D983" s="102"/>
      <c r="E983" s="102"/>
      <c r="F983" s="102"/>
      <c r="G983" s="103"/>
      <c r="H983" s="103"/>
      <c r="I983" s="103"/>
      <c r="J983" s="103"/>
      <c r="K983" s="103"/>
      <c r="L983" s="103"/>
      <c r="M983" s="103"/>
      <c r="N983" s="103"/>
      <c r="O983" s="103"/>
      <c r="P983" s="103"/>
      <c r="Q983" s="103"/>
      <c r="R983" s="103"/>
      <c r="S983" s="103"/>
      <c r="T983" s="103"/>
      <c r="U983" s="103"/>
    </row>
    <row r="984" spans="1:21" x14ac:dyDescent="0.55000000000000004">
      <c r="A984" s="102"/>
      <c r="B984" s="102"/>
      <c r="C984" s="102"/>
      <c r="D984" s="102"/>
      <c r="E984" s="102"/>
      <c r="F984" s="102"/>
      <c r="G984" s="103"/>
      <c r="H984" s="103"/>
      <c r="I984" s="103"/>
      <c r="J984" s="103"/>
      <c r="K984" s="103"/>
      <c r="L984" s="103"/>
      <c r="M984" s="103"/>
      <c r="N984" s="103"/>
      <c r="O984" s="103"/>
      <c r="P984" s="103"/>
      <c r="Q984" s="103"/>
      <c r="R984" s="103"/>
      <c r="S984" s="103"/>
      <c r="T984" s="103"/>
      <c r="U984" s="103"/>
    </row>
    <row r="985" spans="1:21" x14ac:dyDescent="0.55000000000000004">
      <c r="A985" s="102"/>
      <c r="B985" s="102"/>
      <c r="C985" s="102"/>
      <c r="D985" s="102"/>
      <c r="E985" s="102"/>
      <c r="F985" s="102"/>
      <c r="G985" s="103"/>
      <c r="H985" s="103"/>
      <c r="I985" s="103"/>
      <c r="J985" s="103"/>
      <c r="K985" s="103"/>
      <c r="L985" s="103"/>
      <c r="M985" s="103"/>
      <c r="N985" s="103"/>
      <c r="O985" s="103"/>
      <c r="P985" s="103"/>
      <c r="Q985" s="103"/>
      <c r="R985" s="103"/>
      <c r="S985" s="103"/>
      <c r="T985" s="103"/>
      <c r="U985" s="103"/>
    </row>
    <row r="986" spans="1:21" x14ac:dyDescent="0.55000000000000004">
      <c r="A986" s="102"/>
      <c r="B986" s="102"/>
      <c r="C986" s="102"/>
      <c r="D986" s="102"/>
      <c r="E986" s="102"/>
      <c r="F986" s="102"/>
      <c r="G986" s="103"/>
      <c r="H986" s="103"/>
      <c r="I986" s="103"/>
      <c r="J986" s="103"/>
      <c r="K986" s="103"/>
      <c r="L986" s="103"/>
      <c r="M986" s="103"/>
      <c r="N986" s="103"/>
      <c r="O986" s="103"/>
      <c r="P986" s="103"/>
      <c r="Q986" s="103"/>
      <c r="R986" s="103"/>
      <c r="S986" s="103"/>
      <c r="T986" s="103"/>
      <c r="U986" s="103"/>
    </row>
    <row r="987" spans="1:21" x14ac:dyDescent="0.55000000000000004">
      <c r="A987" s="102"/>
      <c r="B987" s="102"/>
      <c r="C987" s="102"/>
      <c r="D987" s="102"/>
      <c r="E987" s="102"/>
      <c r="F987" s="102"/>
      <c r="G987" s="103"/>
      <c r="H987" s="103"/>
      <c r="I987" s="103"/>
      <c r="J987" s="103"/>
      <c r="K987" s="103"/>
      <c r="L987" s="103"/>
      <c r="M987" s="103"/>
      <c r="N987" s="103"/>
      <c r="O987" s="103"/>
      <c r="P987" s="103"/>
      <c r="Q987" s="103"/>
      <c r="R987" s="103"/>
      <c r="S987" s="103"/>
      <c r="T987" s="103"/>
      <c r="U987" s="103"/>
    </row>
    <row r="988" spans="1:21" x14ac:dyDescent="0.55000000000000004">
      <c r="A988" s="102"/>
      <c r="B988" s="102"/>
      <c r="C988" s="102"/>
      <c r="D988" s="102"/>
      <c r="E988" s="102"/>
      <c r="F988" s="102"/>
      <c r="G988" s="103"/>
      <c r="H988" s="103"/>
      <c r="I988" s="103"/>
      <c r="J988" s="103"/>
      <c r="K988" s="103"/>
      <c r="L988" s="103"/>
      <c r="M988" s="103"/>
      <c r="N988" s="103"/>
      <c r="O988" s="103"/>
      <c r="P988" s="103"/>
      <c r="Q988" s="103"/>
      <c r="R988" s="103"/>
      <c r="S988" s="103"/>
      <c r="T988" s="103"/>
      <c r="U988" s="103"/>
    </row>
    <row r="989" spans="1:21" x14ac:dyDescent="0.55000000000000004">
      <c r="A989" s="102"/>
      <c r="B989" s="102"/>
      <c r="C989" s="102"/>
      <c r="D989" s="102"/>
      <c r="E989" s="102"/>
      <c r="F989" s="102"/>
      <c r="G989" s="103"/>
      <c r="H989" s="103"/>
      <c r="I989" s="103"/>
      <c r="J989" s="103"/>
      <c r="K989" s="103"/>
      <c r="L989" s="103"/>
      <c r="M989" s="103"/>
      <c r="N989" s="103"/>
      <c r="O989" s="103"/>
      <c r="P989" s="103"/>
      <c r="Q989" s="103"/>
      <c r="R989" s="103"/>
      <c r="S989" s="103"/>
      <c r="T989" s="103"/>
      <c r="U989" s="103"/>
    </row>
    <row r="990" spans="1:21" x14ac:dyDescent="0.55000000000000004">
      <c r="A990" s="102"/>
      <c r="B990" s="102"/>
      <c r="C990" s="102"/>
      <c r="D990" s="102"/>
      <c r="E990" s="102"/>
      <c r="F990" s="102"/>
      <c r="G990" s="103"/>
      <c r="H990" s="103"/>
      <c r="I990" s="103"/>
      <c r="J990" s="103"/>
      <c r="K990" s="103"/>
      <c r="L990" s="103"/>
      <c r="M990" s="103"/>
      <c r="N990" s="103"/>
      <c r="O990" s="103"/>
      <c r="P990" s="103"/>
      <c r="Q990" s="103"/>
      <c r="R990" s="103"/>
      <c r="S990" s="103"/>
      <c r="T990" s="103"/>
      <c r="U990" s="103"/>
    </row>
    <row r="991" spans="1:21" x14ac:dyDescent="0.55000000000000004">
      <c r="A991" s="102"/>
      <c r="B991" s="102"/>
      <c r="C991" s="102"/>
      <c r="D991" s="102"/>
      <c r="E991" s="102"/>
      <c r="F991" s="102"/>
      <c r="G991" s="103"/>
      <c r="H991" s="103"/>
      <c r="I991" s="103"/>
      <c r="J991" s="103"/>
      <c r="K991" s="103"/>
      <c r="L991" s="103"/>
      <c r="M991" s="103"/>
      <c r="N991" s="103"/>
      <c r="O991" s="103"/>
      <c r="P991" s="103"/>
      <c r="Q991" s="103"/>
      <c r="R991" s="103"/>
      <c r="S991" s="103"/>
      <c r="T991" s="103"/>
      <c r="U991" s="103"/>
    </row>
    <row r="992" spans="1:21" x14ac:dyDescent="0.55000000000000004">
      <c r="A992" s="102"/>
      <c r="B992" s="102"/>
      <c r="C992" s="102"/>
      <c r="D992" s="102"/>
      <c r="E992" s="102"/>
      <c r="F992" s="102"/>
      <c r="G992" s="103"/>
      <c r="H992" s="103"/>
      <c r="I992" s="103"/>
      <c r="J992" s="103"/>
      <c r="K992" s="103"/>
      <c r="L992" s="103"/>
      <c r="M992" s="103"/>
      <c r="N992" s="103"/>
      <c r="O992" s="103"/>
      <c r="P992" s="103"/>
      <c r="Q992" s="103"/>
      <c r="R992" s="103"/>
      <c r="S992" s="103"/>
      <c r="T992" s="103"/>
      <c r="U992" s="103"/>
    </row>
    <row r="993" spans="1:21" x14ac:dyDescent="0.55000000000000004">
      <c r="A993" s="102"/>
      <c r="B993" s="102"/>
      <c r="C993" s="102"/>
      <c r="D993" s="102"/>
      <c r="E993" s="102"/>
      <c r="F993" s="102"/>
      <c r="G993" s="103"/>
      <c r="H993" s="103"/>
      <c r="I993" s="103"/>
      <c r="J993" s="103"/>
      <c r="K993" s="103"/>
      <c r="L993" s="103"/>
      <c r="M993" s="103"/>
      <c r="N993" s="103"/>
      <c r="O993" s="103"/>
      <c r="P993" s="103"/>
      <c r="Q993" s="103"/>
      <c r="R993" s="103"/>
      <c r="S993" s="103"/>
      <c r="T993" s="103"/>
      <c r="U993" s="103"/>
    </row>
    <row r="994" spans="1:21" x14ac:dyDescent="0.55000000000000004">
      <c r="A994" s="102"/>
      <c r="B994" s="102"/>
      <c r="C994" s="102"/>
      <c r="D994" s="102"/>
      <c r="E994" s="102"/>
      <c r="F994" s="102"/>
      <c r="G994" s="103"/>
      <c r="H994" s="103"/>
      <c r="I994" s="103"/>
      <c r="J994" s="103"/>
      <c r="K994" s="103"/>
      <c r="L994" s="103"/>
      <c r="M994" s="103"/>
      <c r="N994" s="103"/>
      <c r="O994" s="103"/>
      <c r="P994" s="103"/>
      <c r="Q994" s="103"/>
      <c r="R994" s="103"/>
      <c r="S994" s="103"/>
      <c r="T994" s="103"/>
      <c r="U994" s="103"/>
    </row>
    <row r="995" spans="1:21" x14ac:dyDescent="0.55000000000000004">
      <c r="A995" s="102"/>
      <c r="B995" s="102"/>
      <c r="C995" s="102"/>
      <c r="D995" s="102"/>
      <c r="E995" s="102"/>
      <c r="F995" s="102"/>
      <c r="G995" s="103"/>
      <c r="H995" s="103"/>
      <c r="I995" s="103"/>
      <c r="J995" s="103"/>
      <c r="K995" s="103"/>
      <c r="L995" s="103"/>
      <c r="M995" s="103"/>
      <c r="N995" s="103"/>
      <c r="O995" s="103"/>
      <c r="P995" s="103"/>
      <c r="Q995" s="103"/>
      <c r="R995" s="103"/>
      <c r="S995" s="103"/>
      <c r="T995" s="103"/>
      <c r="U995" s="103"/>
    </row>
    <row r="996" spans="1:21" x14ac:dyDescent="0.55000000000000004">
      <c r="A996" s="102"/>
      <c r="B996" s="102"/>
      <c r="C996" s="102"/>
      <c r="D996" s="102"/>
      <c r="E996" s="102"/>
      <c r="F996" s="102"/>
      <c r="G996" s="103"/>
      <c r="H996" s="103"/>
      <c r="I996" s="103"/>
      <c r="J996" s="103"/>
      <c r="K996" s="103"/>
      <c r="L996" s="103"/>
      <c r="M996" s="103"/>
      <c r="N996" s="103"/>
      <c r="O996" s="103"/>
      <c r="P996" s="103"/>
      <c r="Q996" s="103"/>
      <c r="R996" s="103"/>
      <c r="S996" s="103"/>
      <c r="T996" s="103"/>
      <c r="U996" s="103"/>
    </row>
    <row r="997" spans="1:21" x14ac:dyDescent="0.55000000000000004">
      <c r="A997" s="102"/>
      <c r="B997" s="102"/>
      <c r="C997" s="102"/>
      <c r="D997" s="102"/>
      <c r="E997" s="102"/>
      <c r="F997" s="102"/>
      <c r="G997" s="103"/>
      <c r="H997" s="103"/>
      <c r="I997" s="103"/>
      <c r="J997" s="103"/>
      <c r="K997" s="103"/>
      <c r="L997" s="103"/>
      <c r="M997" s="103"/>
      <c r="N997" s="103"/>
      <c r="O997" s="103"/>
      <c r="P997" s="103"/>
      <c r="Q997" s="103"/>
      <c r="R997" s="103"/>
      <c r="S997" s="103"/>
      <c r="T997" s="103"/>
      <c r="U997" s="103"/>
    </row>
    <row r="998" spans="1:21" x14ac:dyDescent="0.55000000000000004">
      <c r="A998" s="102"/>
      <c r="B998" s="102"/>
      <c r="C998" s="102"/>
      <c r="D998" s="102"/>
      <c r="E998" s="102"/>
      <c r="F998" s="102"/>
      <c r="G998" s="103"/>
      <c r="H998" s="103"/>
      <c r="I998" s="103"/>
      <c r="J998" s="103"/>
      <c r="K998" s="103"/>
      <c r="L998" s="103"/>
      <c r="M998" s="103"/>
      <c r="N998" s="103"/>
      <c r="O998" s="103"/>
      <c r="P998" s="103"/>
      <c r="Q998" s="103"/>
      <c r="R998" s="103"/>
      <c r="S998" s="103"/>
      <c r="T998" s="103"/>
      <c r="U998" s="103"/>
    </row>
    <row r="999" spans="1:21" x14ac:dyDescent="0.55000000000000004">
      <c r="A999" s="102"/>
      <c r="B999" s="102"/>
      <c r="C999" s="102"/>
      <c r="D999" s="102"/>
      <c r="E999" s="102"/>
      <c r="F999" s="102"/>
      <c r="G999" s="103"/>
      <c r="H999" s="103"/>
      <c r="I999" s="103"/>
      <c r="J999" s="103"/>
      <c r="K999" s="103"/>
      <c r="L999" s="103"/>
      <c r="M999" s="103"/>
      <c r="N999" s="103"/>
      <c r="O999" s="103"/>
      <c r="P999" s="103"/>
      <c r="Q999" s="103"/>
      <c r="R999" s="103"/>
      <c r="S999" s="103"/>
      <c r="T999" s="103"/>
      <c r="U999" s="103"/>
    </row>
    <row r="1000" spans="1:21" x14ac:dyDescent="0.55000000000000004">
      <c r="A1000" s="102"/>
      <c r="B1000" s="102"/>
      <c r="C1000" s="102"/>
      <c r="D1000" s="102"/>
      <c r="E1000" s="102"/>
      <c r="F1000" s="102"/>
      <c r="G1000" s="103"/>
      <c r="H1000" s="103"/>
      <c r="I1000" s="103"/>
      <c r="J1000" s="103"/>
      <c r="K1000" s="103"/>
      <c r="L1000" s="103"/>
      <c r="M1000" s="103"/>
      <c r="N1000" s="103"/>
      <c r="O1000" s="103"/>
      <c r="P1000" s="103"/>
      <c r="Q1000" s="103"/>
      <c r="R1000" s="103"/>
      <c r="S1000" s="103"/>
      <c r="T1000" s="103"/>
      <c r="U1000" s="103"/>
    </row>
  </sheetData>
  <sheetProtection formatCells="0" formatColumns="0" formatRows="0" insertColumns="0" insertRows="0" insertHyperlinks="0" deleteColumns="0" deleteRows="0" sort="0" autoFilter="0" pivotTables="0"/>
  <mergeCells count="397">
    <mergeCell ref="A1:U1"/>
    <mergeCell ref="A2:U2"/>
    <mergeCell ref="A3:U3"/>
    <mergeCell ref="A4:A5"/>
    <mergeCell ref="B4:B5"/>
    <mergeCell ref="C4:C5"/>
    <mergeCell ref="D4:D5"/>
    <mergeCell ref="E4:G4"/>
    <mergeCell ref="H4:H5"/>
    <mergeCell ref="I4:T4"/>
    <mergeCell ref="U4:U5"/>
    <mergeCell ref="A6:U6"/>
    <mergeCell ref="A7:A8"/>
    <mergeCell ref="B7:B8"/>
    <mergeCell ref="C7:C8"/>
    <mergeCell ref="D7:D8"/>
    <mergeCell ref="G7:G8"/>
    <mergeCell ref="H7:H8"/>
    <mergeCell ref="I7:I8"/>
    <mergeCell ref="J7:J8"/>
    <mergeCell ref="Q7:Q8"/>
    <mergeCell ref="R7:R8"/>
    <mergeCell ref="S7:S8"/>
    <mergeCell ref="T7:T8"/>
    <mergeCell ref="U7:U8"/>
    <mergeCell ref="O7:O8"/>
    <mergeCell ref="P7:P8"/>
    <mergeCell ref="A9:A11"/>
    <mergeCell ref="B9:B11"/>
    <mergeCell ref="C9:C11"/>
    <mergeCell ref="D9:D11"/>
    <mergeCell ref="G9:G11"/>
    <mergeCell ref="K7:K8"/>
    <mergeCell ref="L7:L8"/>
    <mergeCell ref="M7:M8"/>
    <mergeCell ref="N7:N8"/>
    <mergeCell ref="T9:T11"/>
    <mergeCell ref="U9:U11"/>
    <mergeCell ref="A12:A14"/>
    <mergeCell ref="B12:B14"/>
    <mergeCell ref="C12:C14"/>
    <mergeCell ref="D12:D14"/>
    <mergeCell ref="G12:G14"/>
    <mergeCell ref="H12:H14"/>
    <mergeCell ref="I12:I14"/>
    <mergeCell ref="J12:J14"/>
    <mergeCell ref="N9:N11"/>
    <mergeCell ref="O9:O11"/>
    <mergeCell ref="P9:P11"/>
    <mergeCell ref="Q9:Q11"/>
    <mergeCell ref="R9:R11"/>
    <mergeCell ref="S9:S11"/>
    <mergeCell ref="H9:H11"/>
    <mergeCell ref="I9:I11"/>
    <mergeCell ref="J9:J11"/>
    <mergeCell ref="K9:K11"/>
    <mergeCell ref="L9:L11"/>
    <mergeCell ref="M9:M11"/>
    <mergeCell ref="Q12:Q14"/>
    <mergeCell ref="R12:R14"/>
    <mergeCell ref="A15:A17"/>
    <mergeCell ref="B15:B17"/>
    <mergeCell ref="C15:C17"/>
    <mergeCell ref="D15:D17"/>
    <mergeCell ref="G15:G17"/>
    <mergeCell ref="K12:K14"/>
    <mergeCell ref="L12:L14"/>
    <mergeCell ref="M12:M14"/>
    <mergeCell ref="N12:N14"/>
    <mergeCell ref="N15:N17"/>
    <mergeCell ref="H15:H17"/>
    <mergeCell ref="I15:I17"/>
    <mergeCell ref="J15:J17"/>
    <mergeCell ref="K15:K17"/>
    <mergeCell ref="L15:L17"/>
    <mergeCell ref="M15:M17"/>
    <mergeCell ref="S12:S14"/>
    <mergeCell ref="T12:T14"/>
    <mergeCell ref="Q18:Q20"/>
    <mergeCell ref="R18:R20"/>
    <mergeCell ref="S18:S20"/>
    <mergeCell ref="T18:T20"/>
    <mergeCell ref="U18:U20"/>
    <mergeCell ref="O18:O20"/>
    <mergeCell ref="P18:P20"/>
    <mergeCell ref="U12:U14"/>
    <mergeCell ref="O12:O14"/>
    <mergeCell ref="P12:P14"/>
    <mergeCell ref="T15:T17"/>
    <mergeCell ref="U15:U17"/>
    <mergeCell ref="O15:O17"/>
    <mergeCell ref="P15:P17"/>
    <mergeCell ref="Q15:Q17"/>
    <mergeCell ref="R15:R17"/>
    <mergeCell ref="S15:S17"/>
    <mergeCell ref="A21:A23"/>
    <mergeCell ref="B21:B23"/>
    <mergeCell ref="C21:C23"/>
    <mergeCell ref="D21:D23"/>
    <mergeCell ref="G21:G23"/>
    <mergeCell ref="K18:K20"/>
    <mergeCell ref="L18:L20"/>
    <mergeCell ref="M18:M20"/>
    <mergeCell ref="N18:N20"/>
    <mergeCell ref="A18:A20"/>
    <mergeCell ref="B18:B20"/>
    <mergeCell ref="C18:C20"/>
    <mergeCell ref="D18:D20"/>
    <mergeCell ref="G18:G20"/>
    <mergeCell ref="H18:H20"/>
    <mergeCell ref="I18:I20"/>
    <mergeCell ref="J18:J20"/>
    <mergeCell ref="C28:C29"/>
    <mergeCell ref="D28:D29"/>
    <mergeCell ref="G28:G29"/>
    <mergeCell ref="H28:H29"/>
    <mergeCell ref="T21:T23"/>
    <mergeCell ref="U21:U23"/>
    <mergeCell ref="A24:D24"/>
    <mergeCell ref="A25:U25"/>
    <mergeCell ref="A26:U26"/>
    <mergeCell ref="A27:U27"/>
    <mergeCell ref="N21:N23"/>
    <mergeCell ref="O21:O23"/>
    <mergeCell ref="P21:P23"/>
    <mergeCell ref="Q21:Q23"/>
    <mergeCell ref="R21:R23"/>
    <mergeCell ref="S21:S23"/>
    <mergeCell ref="H21:H23"/>
    <mergeCell ref="I21:I23"/>
    <mergeCell ref="J21:J23"/>
    <mergeCell ref="K21:K23"/>
    <mergeCell ref="L21:L23"/>
    <mergeCell ref="M21:M23"/>
    <mergeCell ref="U28:U29"/>
    <mergeCell ref="O28:O29"/>
    <mergeCell ref="A30:A33"/>
    <mergeCell ref="B30:B33"/>
    <mergeCell ref="C30:C33"/>
    <mergeCell ref="D30:D33"/>
    <mergeCell ref="G30:G33"/>
    <mergeCell ref="H30:H33"/>
    <mergeCell ref="I30:I33"/>
    <mergeCell ref="J30:J33"/>
    <mergeCell ref="K30:K33"/>
    <mergeCell ref="P28:P29"/>
    <mergeCell ref="Q28:Q29"/>
    <mergeCell ref="R28:R29"/>
    <mergeCell ref="S28:S29"/>
    <mergeCell ref="T28:T29"/>
    <mergeCell ref="I28:I29"/>
    <mergeCell ref="J28:J29"/>
    <mergeCell ref="K28:K29"/>
    <mergeCell ref="L28:L29"/>
    <mergeCell ref="M28:M29"/>
    <mergeCell ref="N28:N29"/>
    <mergeCell ref="A28:A29"/>
    <mergeCell ref="B28:B29"/>
    <mergeCell ref="R30:R33"/>
    <mergeCell ref="S30:S33"/>
    <mergeCell ref="T30:T33"/>
    <mergeCell ref="U30:U33"/>
    <mergeCell ref="A34:A36"/>
    <mergeCell ref="B34:B36"/>
    <mergeCell ref="C34:C36"/>
    <mergeCell ref="D34:D36"/>
    <mergeCell ref="G34:G36"/>
    <mergeCell ref="H34:H36"/>
    <mergeCell ref="L30:L33"/>
    <mergeCell ref="M30:M33"/>
    <mergeCell ref="N30:N33"/>
    <mergeCell ref="O30:O33"/>
    <mergeCell ref="P30:P33"/>
    <mergeCell ref="Q30:Q33"/>
    <mergeCell ref="U34:U36"/>
    <mergeCell ref="O34:O36"/>
    <mergeCell ref="P34:P36"/>
    <mergeCell ref="Q34:Q36"/>
    <mergeCell ref="R34:R36"/>
    <mergeCell ref="S34:S36"/>
    <mergeCell ref="A37:A43"/>
    <mergeCell ref="B37:B43"/>
    <mergeCell ref="C37:C43"/>
    <mergeCell ref="D37:D43"/>
    <mergeCell ref="G37:G43"/>
    <mergeCell ref="H37:H43"/>
    <mergeCell ref="I37:I43"/>
    <mergeCell ref="J37:J43"/>
    <mergeCell ref="K37:K43"/>
    <mergeCell ref="T34:T36"/>
    <mergeCell ref="I34:I36"/>
    <mergeCell ref="J34:J36"/>
    <mergeCell ref="K34:K36"/>
    <mergeCell ref="L34:L36"/>
    <mergeCell ref="M34:M36"/>
    <mergeCell ref="N34:N36"/>
    <mergeCell ref="R37:R43"/>
    <mergeCell ref="S37:S43"/>
    <mergeCell ref="T37:T43"/>
    <mergeCell ref="U37:U43"/>
    <mergeCell ref="A44:A53"/>
    <mergeCell ref="B44:B53"/>
    <mergeCell ref="C44:C53"/>
    <mergeCell ref="D44:D53"/>
    <mergeCell ref="G44:G53"/>
    <mergeCell ref="H44:H53"/>
    <mergeCell ref="L37:L43"/>
    <mergeCell ref="M37:M43"/>
    <mergeCell ref="N37:N43"/>
    <mergeCell ref="O37:O43"/>
    <mergeCell ref="P37:P43"/>
    <mergeCell ref="Q37:Q43"/>
    <mergeCell ref="U44:U53"/>
    <mergeCell ref="O44:O53"/>
    <mergeCell ref="P44:P53"/>
    <mergeCell ref="Q44:Q53"/>
    <mergeCell ref="R44:R53"/>
    <mergeCell ref="S44:S53"/>
    <mergeCell ref="T44:T53"/>
    <mergeCell ref="I44:I53"/>
    <mergeCell ref="J44:J53"/>
    <mergeCell ref="K44:K53"/>
    <mergeCell ref="L44:L53"/>
    <mergeCell ref="A54:A59"/>
    <mergeCell ref="B54:B59"/>
    <mergeCell ref="C54:C59"/>
    <mergeCell ref="D54:D59"/>
    <mergeCell ref="G54:G59"/>
    <mergeCell ref="H54:H59"/>
    <mergeCell ref="I54:I59"/>
    <mergeCell ref="J54:J59"/>
    <mergeCell ref="K54:K59"/>
    <mergeCell ref="M44:M53"/>
    <mergeCell ref="N44:N53"/>
    <mergeCell ref="R54:R59"/>
    <mergeCell ref="S54:S59"/>
    <mergeCell ref="T54:T59"/>
    <mergeCell ref="U54:U59"/>
    <mergeCell ref="A60:A62"/>
    <mergeCell ref="B60:B62"/>
    <mergeCell ref="C60:C62"/>
    <mergeCell ref="D60:D62"/>
    <mergeCell ref="G60:G62"/>
    <mergeCell ref="H60:H62"/>
    <mergeCell ref="L54:L59"/>
    <mergeCell ref="M54:M59"/>
    <mergeCell ref="N54:N59"/>
    <mergeCell ref="O54:O59"/>
    <mergeCell ref="P54:P59"/>
    <mergeCell ref="Q54:Q59"/>
    <mergeCell ref="U60:U62"/>
    <mergeCell ref="O60:O62"/>
    <mergeCell ref="P60:P62"/>
    <mergeCell ref="Q60:Q62"/>
    <mergeCell ref="R60:R62"/>
    <mergeCell ref="S60:S62"/>
    <mergeCell ref="A63:A66"/>
    <mergeCell ref="B63:B66"/>
    <mergeCell ref="C63:C66"/>
    <mergeCell ref="D63:D66"/>
    <mergeCell ref="G63:G66"/>
    <mergeCell ref="H63:H66"/>
    <mergeCell ref="I63:I66"/>
    <mergeCell ref="J63:J66"/>
    <mergeCell ref="K63:K66"/>
    <mergeCell ref="T60:T62"/>
    <mergeCell ref="I60:I62"/>
    <mergeCell ref="J60:J62"/>
    <mergeCell ref="K60:K62"/>
    <mergeCell ref="L60:L62"/>
    <mergeCell ref="M60:M62"/>
    <mergeCell ref="N60:N62"/>
    <mergeCell ref="R63:R66"/>
    <mergeCell ref="S63:S66"/>
    <mergeCell ref="T63:T66"/>
    <mergeCell ref="U63:U66"/>
    <mergeCell ref="A67:A74"/>
    <mergeCell ref="B67:B74"/>
    <mergeCell ref="C67:C74"/>
    <mergeCell ref="D67:D74"/>
    <mergeCell ref="G67:G74"/>
    <mergeCell ref="H67:H74"/>
    <mergeCell ref="L63:L66"/>
    <mergeCell ref="M63:M66"/>
    <mergeCell ref="N63:N66"/>
    <mergeCell ref="O63:O66"/>
    <mergeCell ref="P63:P66"/>
    <mergeCell ref="Q63:Q66"/>
    <mergeCell ref="U67:U74"/>
    <mergeCell ref="O67:O74"/>
    <mergeCell ref="P67:P74"/>
    <mergeCell ref="Q67:Q74"/>
    <mergeCell ref="R67:R74"/>
    <mergeCell ref="S67:S74"/>
    <mergeCell ref="T67:T74"/>
    <mergeCell ref="I67:I74"/>
    <mergeCell ref="J67:J74"/>
    <mergeCell ref="K67:K74"/>
    <mergeCell ref="L67:L74"/>
    <mergeCell ref="A75:A77"/>
    <mergeCell ref="B75:B77"/>
    <mergeCell ref="C75:C77"/>
    <mergeCell ref="D75:D77"/>
    <mergeCell ref="G75:G77"/>
    <mergeCell ref="H75:H77"/>
    <mergeCell ref="I75:I77"/>
    <mergeCell ref="J75:J77"/>
    <mergeCell ref="K75:K77"/>
    <mergeCell ref="M67:M74"/>
    <mergeCell ref="N67:N74"/>
    <mergeCell ref="R75:R77"/>
    <mergeCell ref="S75:S77"/>
    <mergeCell ref="T75:T77"/>
    <mergeCell ref="U75:U77"/>
    <mergeCell ref="A78:A80"/>
    <mergeCell ref="B78:B80"/>
    <mergeCell ref="C78:C80"/>
    <mergeCell ref="D78:D80"/>
    <mergeCell ref="G78:G80"/>
    <mergeCell ref="H78:H80"/>
    <mergeCell ref="L75:L77"/>
    <mergeCell ref="M75:M77"/>
    <mergeCell ref="N75:N77"/>
    <mergeCell ref="O75:O77"/>
    <mergeCell ref="P75:P77"/>
    <mergeCell ref="Q75:Q77"/>
    <mergeCell ref="U78:U80"/>
    <mergeCell ref="O78:O80"/>
    <mergeCell ref="P78:P80"/>
    <mergeCell ref="Q78:Q80"/>
    <mergeCell ref="R78:R80"/>
    <mergeCell ref="S78:S80"/>
    <mergeCell ref="A81:A83"/>
    <mergeCell ref="B81:B83"/>
    <mergeCell ref="C81:C83"/>
    <mergeCell ref="D81:D83"/>
    <mergeCell ref="G81:G83"/>
    <mergeCell ref="H81:H83"/>
    <mergeCell ref="I81:I83"/>
    <mergeCell ref="J81:J83"/>
    <mergeCell ref="K81:K83"/>
    <mergeCell ref="T78:T80"/>
    <mergeCell ref="I78:I80"/>
    <mergeCell ref="J78:J80"/>
    <mergeCell ref="K78:K80"/>
    <mergeCell ref="L78:L80"/>
    <mergeCell ref="M78:M80"/>
    <mergeCell ref="N78:N80"/>
    <mergeCell ref="R81:R83"/>
    <mergeCell ref="S81:S83"/>
    <mergeCell ref="T81:T83"/>
    <mergeCell ref="U81:U83"/>
    <mergeCell ref="A84:A87"/>
    <mergeCell ref="B84:B87"/>
    <mergeCell ref="C84:C87"/>
    <mergeCell ref="D84:D87"/>
    <mergeCell ref="G84:G87"/>
    <mergeCell ref="H84:H87"/>
    <mergeCell ref="L81:L83"/>
    <mergeCell ref="M81:M83"/>
    <mergeCell ref="N81:N83"/>
    <mergeCell ref="O81:O83"/>
    <mergeCell ref="P81:P83"/>
    <mergeCell ref="Q81:Q83"/>
    <mergeCell ref="U84:U87"/>
    <mergeCell ref="O84:O87"/>
    <mergeCell ref="P84:P87"/>
    <mergeCell ref="Q84:Q87"/>
    <mergeCell ref="R84:R87"/>
    <mergeCell ref="S84:S87"/>
    <mergeCell ref="T84:T87"/>
    <mergeCell ref="I84:I87"/>
    <mergeCell ref="J84:J87"/>
    <mergeCell ref="K84:K87"/>
    <mergeCell ref="L84:L87"/>
    <mergeCell ref="M84:M87"/>
    <mergeCell ref="N84:N87"/>
    <mergeCell ref="R88:R92"/>
    <mergeCell ref="S88:S92"/>
    <mergeCell ref="T88:T92"/>
    <mergeCell ref="U88:U92"/>
    <mergeCell ref="A93:D93"/>
    <mergeCell ref="L88:L92"/>
    <mergeCell ref="M88:M92"/>
    <mergeCell ref="N88:N92"/>
    <mergeCell ref="O88:O92"/>
    <mergeCell ref="P88:P92"/>
    <mergeCell ref="Q88:Q92"/>
    <mergeCell ref="A88:A92"/>
    <mergeCell ref="B88:B92"/>
    <mergeCell ref="C88:C92"/>
    <mergeCell ref="D88:D92"/>
    <mergeCell ref="G88:G92"/>
    <mergeCell ref="H88:H92"/>
    <mergeCell ref="I88:I92"/>
    <mergeCell ref="J88:J92"/>
    <mergeCell ref="K88:K92"/>
  </mergeCells>
  <pageMargins left="0.7" right="0.7" top="0.75" bottom="0.75" header="0.3" footer="0.3"/>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A1:U1000"/>
  <sheetViews>
    <sheetView topLeftCell="A10" workbookViewId="0">
      <selection activeCell="E15" sqref="E15"/>
    </sheetView>
  </sheetViews>
  <sheetFormatPr defaultRowHeight="18.600000000000001" x14ac:dyDescent="0.55000000000000004"/>
  <cols>
    <col min="1" max="3" width="20" customWidth="1"/>
    <col min="4" max="4" width="18" customWidth="1"/>
    <col min="5" max="5" width="27" customWidth="1"/>
    <col min="6" max="6" width="14" customWidth="1"/>
    <col min="7" max="8" width="7" customWidth="1"/>
    <col min="9" max="20" width="5" customWidth="1"/>
    <col min="21" max="21" width="7" customWidth="1"/>
  </cols>
  <sheetData>
    <row r="1" spans="1:21" ht="24.6" x14ac:dyDescent="0.7">
      <c r="A1" s="525" t="s">
        <v>0</v>
      </c>
      <c r="B1" s="525"/>
      <c r="C1" s="525"/>
      <c r="D1" s="525"/>
      <c r="E1" s="525"/>
      <c r="F1" s="525"/>
      <c r="G1" s="525"/>
      <c r="H1" s="525"/>
      <c r="I1" s="525"/>
      <c r="J1" s="525"/>
      <c r="K1" s="525"/>
      <c r="L1" s="525"/>
      <c r="M1" s="525"/>
      <c r="N1" s="525"/>
      <c r="O1" s="525"/>
      <c r="P1" s="525"/>
      <c r="Q1" s="525"/>
      <c r="R1" s="525"/>
      <c r="S1" s="525"/>
      <c r="T1" s="525"/>
      <c r="U1" s="525"/>
    </row>
    <row r="2" spans="1:21" ht="21" x14ac:dyDescent="0.6">
      <c r="A2" s="526" t="s">
        <v>85</v>
      </c>
      <c r="B2" s="526"/>
      <c r="C2" s="526"/>
      <c r="D2" s="526"/>
      <c r="E2" s="526"/>
      <c r="F2" s="526"/>
      <c r="G2" s="527"/>
      <c r="H2" s="527"/>
      <c r="I2" s="527"/>
      <c r="J2" s="527"/>
      <c r="K2" s="527"/>
      <c r="L2" s="527"/>
      <c r="M2" s="527"/>
      <c r="N2" s="527"/>
      <c r="O2" s="527"/>
      <c r="P2" s="527"/>
      <c r="Q2" s="527"/>
      <c r="R2" s="527"/>
      <c r="S2" s="527"/>
      <c r="T2" s="527"/>
      <c r="U2" s="527"/>
    </row>
    <row r="3" spans="1:21" ht="21.6" thickBot="1" x14ac:dyDescent="0.65">
      <c r="A3" s="526" t="s">
        <v>86</v>
      </c>
      <c r="B3" s="526"/>
      <c r="C3" s="526"/>
      <c r="D3" s="526"/>
      <c r="E3" s="526"/>
      <c r="F3" s="526"/>
      <c r="G3" s="527"/>
      <c r="H3" s="527"/>
      <c r="I3" s="527"/>
      <c r="J3" s="527"/>
      <c r="K3" s="527"/>
      <c r="L3" s="527"/>
      <c r="M3" s="527"/>
      <c r="N3" s="527"/>
      <c r="O3" s="527"/>
      <c r="P3" s="527"/>
      <c r="Q3" s="527"/>
      <c r="R3" s="527"/>
      <c r="S3" s="527"/>
      <c r="T3" s="527"/>
      <c r="U3" s="527"/>
    </row>
    <row r="4" spans="1:21" x14ac:dyDescent="0.55000000000000004">
      <c r="A4" s="528" t="s">
        <v>3</v>
      </c>
      <c r="B4" s="521" t="s">
        <v>4</v>
      </c>
      <c r="C4" s="521" t="s">
        <v>5</v>
      </c>
      <c r="D4" s="521" t="s">
        <v>6</v>
      </c>
      <c r="E4" s="521" t="s">
        <v>7</v>
      </c>
      <c r="F4" s="521"/>
      <c r="G4" s="521"/>
      <c r="H4" s="521" t="s">
        <v>8</v>
      </c>
      <c r="I4" s="521" t="s">
        <v>9</v>
      </c>
      <c r="J4" s="521"/>
      <c r="K4" s="521"/>
      <c r="L4" s="521"/>
      <c r="M4" s="521"/>
      <c r="N4" s="521"/>
      <c r="O4" s="521"/>
      <c r="P4" s="521"/>
      <c r="Q4" s="521"/>
      <c r="R4" s="521"/>
      <c r="S4" s="521"/>
      <c r="T4" s="521"/>
      <c r="U4" s="523" t="s">
        <v>10</v>
      </c>
    </row>
    <row r="5" spans="1:21" ht="37.799999999999997" thickBot="1" x14ac:dyDescent="0.6">
      <c r="A5" s="529"/>
      <c r="B5" s="522"/>
      <c r="C5" s="522"/>
      <c r="D5" s="522"/>
      <c r="E5" s="7" t="s">
        <v>11</v>
      </c>
      <c r="F5" s="7" t="s">
        <v>12</v>
      </c>
      <c r="G5" s="7" t="s">
        <v>13</v>
      </c>
      <c r="H5" s="522"/>
      <c r="I5" s="8" t="s">
        <v>14</v>
      </c>
      <c r="J5" s="8" t="s">
        <v>15</v>
      </c>
      <c r="K5" s="8" t="s">
        <v>16</v>
      </c>
      <c r="L5" s="8" t="s">
        <v>17</v>
      </c>
      <c r="M5" s="8" t="s">
        <v>18</v>
      </c>
      <c r="N5" s="8" t="s">
        <v>19</v>
      </c>
      <c r="O5" s="8" t="s">
        <v>20</v>
      </c>
      <c r="P5" s="8" t="s">
        <v>21</v>
      </c>
      <c r="Q5" s="8" t="s">
        <v>22</v>
      </c>
      <c r="R5" s="8" t="s">
        <v>23</v>
      </c>
      <c r="S5" s="8" t="s">
        <v>24</v>
      </c>
      <c r="T5" s="8" t="s">
        <v>25</v>
      </c>
      <c r="U5" s="524"/>
    </row>
    <row r="6" spans="1:21" ht="21" x14ac:dyDescent="0.6">
      <c r="A6" s="530" t="s">
        <v>249</v>
      </c>
      <c r="B6" s="531"/>
      <c r="C6" s="531"/>
      <c r="D6" s="531"/>
      <c r="E6" s="531"/>
      <c r="F6" s="531"/>
      <c r="G6" s="532"/>
      <c r="H6" s="532"/>
      <c r="I6" s="532"/>
      <c r="J6" s="532"/>
      <c r="K6" s="532"/>
      <c r="L6" s="532"/>
      <c r="M6" s="532"/>
      <c r="N6" s="532"/>
      <c r="O6" s="532"/>
      <c r="P6" s="532"/>
      <c r="Q6" s="532"/>
      <c r="R6" s="532"/>
      <c r="S6" s="532"/>
      <c r="T6" s="532"/>
      <c r="U6" s="533"/>
    </row>
    <row r="7" spans="1:21" ht="37.200000000000003" x14ac:dyDescent="0.55000000000000004">
      <c r="A7" s="510" t="s">
        <v>1395</v>
      </c>
      <c r="B7" s="511" t="s">
        <v>1394</v>
      </c>
      <c r="C7" s="511" t="s">
        <v>1393</v>
      </c>
      <c r="D7" s="511" t="s">
        <v>1392</v>
      </c>
      <c r="E7" s="3" t="s">
        <v>1391</v>
      </c>
      <c r="F7" s="5">
        <v>7000</v>
      </c>
      <c r="G7" s="512" t="s">
        <v>27</v>
      </c>
      <c r="H7" s="512" t="s">
        <v>121</v>
      </c>
      <c r="I7" s="506"/>
      <c r="J7" s="506"/>
      <c r="K7" s="506"/>
      <c r="L7" s="506"/>
      <c r="M7" s="506"/>
      <c r="N7" s="506"/>
      <c r="O7" s="506"/>
      <c r="P7" s="506"/>
      <c r="Q7" s="506"/>
      <c r="R7" s="506"/>
      <c r="S7" s="506"/>
      <c r="T7" s="507">
        <v>15000</v>
      </c>
      <c r="U7" s="508" t="s">
        <v>1363</v>
      </c>
    </row>
    <row r="8" spans="1:21" ht="54.75" customHeight="1" x14ac:dyDescent="0.55000000000000004">
      <c r="A8" s="510"/>
      <c r="B8" s="511"/>
      <c r="C8" s="511"/>
      <c r="D8" s="511"/>
      <c r="E8" s="3" t="s">
        <v>1390</v>
      </c>
      <c r="F8" s="5">
        <v>8000</v>
      </c>
      <c r="G8" s="506"/>
      <c r="H8" s="506"/>
      <c r="I8" s="506"/>
      <c r="J8" s="506"/>
      <c r="K8" s="506"/>
      <c r="L8" s="506"/>
      <c r="M8" s="506"/>
      <c r="N8" s="506"/>
      <c r="O8" s="506"/>
      <c r="P8" s="506"/>
      <c r="Q8" s="506"/>
      <c r="R8" s="506"/>
      <c r="S8" s="506"/>
      <c r="T8" s="506"/>
      <c r="U8" s="509"/>
    </row>
    <row r="9" spans="1:21" x14ac:dyDescent="0.55000000000000004">
      <c r="A9" s="510"/>
      <c r="B9" s="511"/>
      <c r="C9" s="511"/>
      <c r="D9" s="511"/>
      <c r="E9" s="4" t="s">
        <v>30</v>
      </c>
      <c r="F9" s="6">
        <v>15000</v>
      </c>
      <c r="G9" s="506"/>
      <c r="H9" s="506"/>
      <c r="I9" s="506"/>
      <c r="J9" s="506"/>
      <c r="K9" s="506"/>
      <c r="L9" s="506"/>
      <c r="M9" s="506"/>
      <c r="N9" s="506"/>
      <c r="O9" s="506"/>
      <c r="P9" s="506"/>
      <c r="Q9" s="506"/>
      <c r="R9" s="506"/>
      <c r="S9" s="506"/>
      <c r="T9" s="506"/>
      <c r="U9" s="509"/>
    </row>
    <row r="10" spans="1:21" ht="74.400000000000006" x14ac:dyDescent="0.55000000000000004">
      <c r="A10" s="510" t="s">
        <v>1389</v>
      </c>
      <c r="B10" s="511" t="s">
        <v>1388</v>
      </c>
      <c r="C10" s="511" t="s">
        <v>1387</v>
      </c>
      <c r="D10" s="511" t="s">
        <v>1386</v>
      </c>
      <c r="E10" s="3" t="s">
        <v>1385</v>
      </c>
      <c r="F10" s="5">
        <v>28000</v>
      </c>
      <c r="G10" s="512" t="s">
        <v>27</v>
      </c>
      <c r="H10" s="512" t="s">
        <v>1384</v>
      </c>
      <c r="I10" s="506"/>
      <c r="J10" s="506"/>
      <c r="K10" s="506"/>
      <c r="L10" s="506"/>
      <c r="M10" s="506"/>
      <c r="N10" s="506"/>
      <c r="O10" s="506"/>
      <c r="P10" s="507">
        <v>28000</v>
      </c>
      <c r="Q10" s="506"/>
      <c r="R10" s="506"/>
      <c r="S10" s="506"/>
      <c r="T10" s="506"/>
      <c r="U10" s="508" t="s">
        <v>1356</v>
      </c>
    </row>
    <row r="11" spans="1:21" x14ac:dyDescent="0.55000000000000004">
      <c r="A11" s="510"/>
      <c r="B11" s="511"/>
      <c r="C11" s="511"/>
      <c r="D11" s="511"/>
      <c r="E11" s="4" t="s">
        <v>30</v>
      </c>
      <c r="F11" s="6">
        <v>28000</v>
      </c>
      <c r="G11" s="506"/>
      <c r="H11" s="506"/>
      <c r="I11" s="506"/>
      <c r="J11" s="506"/>
      <c r="K11" s="506"/>
      <c r="L11" s="506"/>
      <c r="M11" s="506"/>
      <c r="N11" s="506"/>
      <c r="O11" s="506"/>
      <c r="P11" s="506"/>
      <c r="Q11" s="506"/>
      <c r="R11" s="506"/>
      <c r="S11" s="506"/>
      <c r="T11" s="506"/>
      <c r="U11" s="509"/>
    </row>
    <row r="12" spans="1:21" ht="37.200000000000003" x14ac:dyDescent="0.55000000000000004">
      <c r="A12" s="510" t="s">
        <v>1383</v>
      </c>
      <c r="B12" s="511" t="s">
        <v>1382</v>
      </c>
      <c r="C12" s="511" t="s">
        <v>1381</v>
      </c>
      <c r="D12" s="511" t="s">
        <v>1380</v>
      </c>
      <c r="E12" s="3" t="s">
        <v>1379</v>
      </c>
      <c r="F12" s="5">
        <v>6300</v>
      </c>
      <c r="G12" s="512" t="s">
        <v>27</v>
      </c>
      <c r="H12" s="512" t="s">
        <v>41</v>
      </c>
      <c r="I12" s="506"/>
      <c r="J12" s="507">
        <v>23400</v>
      </c>
      <c r="K12" s="506"/>
      <c r="L12" s="506"/>
      <c r="M12" s="506"/>
      <c r="N12" s="506"/>
      <c r="O12" s="506"/>
      <c r="P12" s="506"/>
      <c r="Q12" s="506"/>
      <c r="R12" s="506"/>
      <c r="S12" s="506"/>
      <c r="T12" s="506"/>
      <c r="U12" s="508" t="s">
        <v>1356</v>
      </c>
    </row>
    <row r="13" spans="1:21" ht="37.200000000000003" x14ac:dyDescent="0.55000000000000004">
      <c r="A13" s="510"/>
      <c r="B13" s="511"/>
      <c r="C13" s="511"/>
      <c r="D13" s="511"/>
      <c r="E13" s="3" t="s">
        <v>1378</v>
      </c>
      <c r="F13" s="5">
        <v>7200</v>
      </c>
      <c r="G13" s="506"/>
      <c r="H13" s="506"/>
      <c r="I13" s="506"/>
      <c r="J13" s="506"/>
      <c r="K13" s="506"/>
      <c r="L13" s="506"/>
      <c r="M13" s="506"/>
      <c r="N13" s="506"/>
      <c r="O13" s="506"/>
      <c r="P13" s="506"/>
      <c r="Q13" s="506"/>
      <c r="R13" s="506"/>
      <c r="S13" s="506"/>
      <c r="T13" s="506"/>
      <c r="U13" s="509"/>
    </row>
    <row r="14" spans="1:21" ht="37.200000000000003" x14ac:dyDescent="0.55000000000000004">
      <c r="A14" s="510"/>
      <c r="B14" s="511"/>
      <c r="C14" s="511"/>
      <c r="D14" s="511"/>
      <c r="E14" s="3" t="s">
        <v>1377</v>
      </c>
      <c r="F14" s="5">
        <v>1800</v>
      </c>
      <c r="G14" s="506"/>
      <c r="H14" s="506"/>
      <c r="I14" s="506"/>
      <c r="J14" s="506"/>
      <c r="K14" s="506"/>
      <c r="L14" s="506"/>
      <c r="M14" s="506"/>
      <c r="N14" s="506"/>
      <c r="O14" s="506"/>
      <c r="P14" s="506"/>
      <c r="Q14" s="506"/>
      <c r="R14" s="506"/>
      <c r="S14" s="506"/>
      <c r="T14" s="506"/>
      <c r="U14" s="509"/>
    </row>
    <row r="15" spans="1:21" ht="55.8" x14ac:dyDescent="0.55000000000000004">
      <c r="A15" s="510"/>
      <c r="B15" s="511"/>
      <c r="C15" s="511"/>
      <c r="D15" s="511"/>
      <c r="E15" s="3" t="s">
        <v>1376</v>
      </c>
      <c r="F15" s="5">
        <v>5400</v>
      </c>
      <c r="G15" s="506"/>
      <c r="H15" s="506"/>
      <c r="I15" s="506"/>
      <c r="J15" s="506"/>
      <c r="K15" s="506"/>
      <c r="L15" s="506"/>
      <c r="M15" s="506"/>
      <c r="N15" s="506"/>
      <c r="O15" s="506"/>
      <c r="P15" s="506"/>
      <c r="Q15" s="506"/>
      <c r="R15" s="506"/>
      <c r="S15" s="506"/>
      <c r="T15" s="506"/>
      <c r="U15" s="509"/>
    </row>
    <row r="16" spans="1:21" ht="37.200000000000003" x14ac:dyDescent="0.55000000000000004">
      <c r="A16" s="510"/>
      <c r="B16" s="511"/>
      <c r="C16" s="511"/>
      <c r="D16" s="511"/>
      <c r="E16" s="3" t="s">
        <v>1375</v>
      </c>
      <c r="F16" s="5">
        <v>2700</v>
      </c>
      <c r="G16" s="506"/>
      <c r="H16" s="506"/>
      <c r="I16" s="506"/>
      <c r="J16" s="506"/>
      <c r="K16" s="506"/>
      <c r="L16" s="506"/>
      <c r="M16" s="506"/>
      <c r="N16" s="506"/>
      <c r="O16" s="506"/>
      <c r="P16" s="506"/>
      <c r="Q16" s="506"/>
      <c r="R16" s="506"/>
      <c r="S16" s="506"/>
      <c r="T16" s="506"/>
      <c r="U16" s="509"/>
    </row>
    <row r="17" spans="1:21" x14ac:dyDescent="0.55000000000000004">
      <c r="A17" s="510"/>
      <c r="B17" s="511"/>
      <c r="C17" s="511"/>
      <c r="D17" s="511"/>
      <c r="E17" s="4" t="s">
        <v>30</v>
      </c>
      <c r="F17" s="6">
        <v>23400</v>
      </c>
      <c r="G17" s="506"/>
      <c r="H17" s="506"/>
      <c r="I17" s="506"/>
      <c r="J17" s="506"/>
      <c r="K17" s="506"/>
      <c r="L17" s="506"/>
      <c r="M17" s="506"/>
      <c r="N17" s="506"/>
      <c r="O17" s="506"/>
      <c r="P17" s="506"/>
      <c r="Q17" s="506"/>
      <c r="R17" s="506"/>
      <c r="S17" s="506"/>
      <c r="T17" s="506"/>
      <c r="U17" s="509"/>
    </row>
    <row r="18" spans="1:21" ht="58.5" customHeight="1" x14ac:dyDescent="0.55000000000000004">
      <c r="A18" s="510" t="s">
        <v>1374</v>
      </c>
      <c r="B18" s="511" t="s">
        <v>1373</v>
      </c>
      <c r="C18" s="511" t="s">
        <v>1372</v>
      </c>
      <c r="D18" s="511" t="s">
        <v>1371</v>
      </c>
      <c r="E18" s="3" t="s">
        <v>1370</v>
      </c>
      <c r="F18" s="5">
        <v>12960</v>
      </c>
      <c r="G18" s="512" t="s">
        <v>27</v>
      </c>
      <c r="H18" s="512" t="s">
        <v>1369</v>
      </c>
      <c r="I18" s="506"/>
      <c r="J18" s="506"/>
      <c r="K18" s="506"/>
      <c r="L18" s="506"/>
      <c r="M18" s="506"/>
      <c r="N18" s="506"/>
      <c r="O18" s="506"/>
      <c r="P18" s="506"/>
      <c r="Q18" s="506"/>
      <c r="R18" s="506"/>
      <c r="S18" s="507">
        <v>12960</v>
      </c>
      <c r="T18" s="506"/>
      <c r="U18" s="508" t="s">
        <v>1368</v>
      </c>
    </row>
    <row r="19" spans="1:21" x14ac:dyDescent="0.55000000000000004">
      <c r="A19" s="510"/>
      <c r="B19" s="511"/>
      <c r="C19" s="511"/>
      <c r="D19" s="511"/>
      <c r="E19" s="4" t="s">
        <v>30</v>
      </c>
      <c r="F19" s="6">
        <v>12960</v>
      </c>
      <c r="G19" s="506"/>
      <c r="H19" s="506"/>
      <c r="I19" s="506"/>
      <c r="J19" s="506"/>
      <c r="K19" s="506"/>
      <c r="L19" s="506"/>
      <c r="M19" s="506"/>
      <c r="N19" s="506"/>
      <c r="O19" s="506"/>
      <c r="P19" s="506"/>
      <c r="Q19" s="506"/>
      <c r="R19" s="506"/>
      <c r="S19" s="506"/>
      <c r="T19" s="506"/>
      <c r="U19" s="509"/>
    </row>
    <row r="20" spans="1:21" ht="37.200000000000003" x14ac:dyDescent="0.55000000000000004">
      <c r="A20" s="538" t="s">
        <v>1367</v>
      </c>
      <c r="B20" s="539" t="s">
        <v>1366</v>
      </c>
      <c r="C20" s="539" t="s">
        <v>1365</v>
      </c>
      <c r="D20" s="539" t="s">
        <v>1364</v>
      </c>
      <c r="E20" s="148" t="s">
        <v>1357</v>
      </c>
      <c r="F20" s="149">
        <v>3600</v>
      </c>
      <c r="G20" s="541" t="s">
        <v>27</v>
      </c>
      <c r="H20" s="541" t="s">
        <v>58</v>
      </c>
      <c r="I20" s="534"/>
      <c r="J20" s="534"/>
      <c r="K20" s="534"/>
      <c r="L20" s="534"/>
      <c r="M20" s="534"/>
      <c r="N20" s="535">
        <v>7200</v>
      </c>
      <c r="O20" s="534"/>
      <c r="P20" s="534"/>
      <c r="Q20" s="534"/>
      <c r="R20" s="534"/>
      <c r="S20" s="534"/>
      <c r="T20" s="534"/>
      <c r="U20" s="536" t="s">
        <v>1363</v>
      </c>
    </row>
    <row r="21" spans="1:21" ht="38.25" customHeight="1" x14ac:dyDescent="0.55000000000000004">
      <c r="A21" s="538"/>
      <c r="B21" s="539"/>
      <c r="C21" s="539"/>
      <c r="D21" s="539"/>
      <c r="E21" s="148" t="s">
        <v>1362</v>
      </c>
      <c r="F21" s="149">
        <v>3600</v>
      </c>
      <c r="G21" s="534"/>
      <c r="H21" s="534"/>
      <c r="I21" s="534"/>
      <c r="J21" s="534"/>
      <c r="K21" s="534"/>
      <c r="L21" s="534"/>
      <c r="M21" s="534"/>
      <c r="N21" s="534"/>
      <c r="O21" s="534"/>
      <c r="P21" s="534"/>
      <c r="Q21" s="534"/>
      <c r="R21" s="534"/>
      <c r="S21" s="534"/>
      <c r="T21" s="534"/>
      <c r="U21" s="537"/>
    </row>
    <row r="22" spans="1:21" x14ac:dyDescent="0.55000000000000004">
      <c r="A22" s="538"/>
      <c r="B22" s="539"/>
      <c r="C22" s="539"/>
      <c r="D22" s="539"/>
      <c r="E22" s="130" t="s">
        <v>30</v>
      </c>
      <c r="F22" s="131">
        <v>7200</v>
      </c>
      <c r="G22" s="534"/>
      <c r="H22" s="534"/>
      <c r="I22" s="534"/>
      <c r="J22" s="534"/>
      <c r="K22" s="534"/>
      <c r="L22" s="534"/>
      <c r="M22" s="534"/>
      <c r="N22" s="534"/>
      <c r="O22" s="534"/>
      <c r="P22" s="534"/>
      <c r="Q22" s="534"/>
      <c r="R22" s="534"/>
      <c r="S22" s="534"/>
      <c r="T22" s="534"/>
      <c r="U22" s="537"/>
    </row>
    <row r="23" spans="1:21" ht="59.25" customHeight="1" x14ac:dyDescent="0.55000000000000004">
      <c r="A23" s="540" t="s">
        <v>1361</v>
      </c>
      <c r="B23" s="539" t="s">
        <v>1360</v>
      </c>
      <c r="C23" s="539" t="s">
        <v>1359</v>
      </c>
      <c r="D23" s="539" t="s">
        <v>1358</v>
      </c>
      <c r="E23" s="148" t="s">
        <v>1357</v>
      </c>
      <c r="F23" s="149">
        <v>3600</v>
      </c>
      <c r="G23" s="541" t="s">
        <v>27</v>
      </c>
      <c r="H23" s="541" t="s">
        <v>565</v>
      </c>
      <c r="I23" s="534"/>
      <c r="J23" s="534"/>
      <c r="K23" s="534"/>
      <c r="L23" s="534"/>
      <c r="M23" s="534"/>
      <c r="N23" s="534"/>
      <c r="O23" s="535">
        <v>3600</v>
      </c>
      <c r="P23" s="534"/>
      <c r="Q23" s="534"/>
      <c r="R23" s="534"/>
      <c r="S23" s="534"/>
      <c r="T23" s="534"/>
      <c r="U23" s="536" t="s">
        <v>1356</v>
      </c>
    </row>
    <row r="24" spans="1:21" x14ac:dyDescent="0.55000000000000004">
      <c r="A24" s="538"/>
      <c r="B24" s="539"/>
      <c r="C24" s="539"/>
      <c r="D24" s="539"/>
      <c r="E24" s="130" t="s">
        <v>30</v>
      </c>
      <c r="F24" s="131">
        <v>3600</v>
      </c>
      <c r="G24" s="534"/>
      <c r="H24" s="534"/>
      <c r="I24" s="534"/>
      <c r="J24" s="534"/>
      <c r="K24" s="534"/>
      <c r="L24" s="534"/>
      <c r="M24" s="534"/>
      <c r="N24" s="534"/>
      <c r="O24" s="534"/>
      <c r="P24" s="534"/>
      <c r="Q24" s="534"/>
      <c r="R24" s="534"/>
      <c r="S24" s="534"/>
      <c r="T24" s="534"/>
      <c r="U24" s="537"/>
    </row>
    <row r="25" spans="1:21" ht="36.75" customHeight="1" x14ac:dyDescent="0.55000000000000004">
      <c r="A25" s="510" t="s">
        <v>1355</v>
      </c>
      <c r="B25" s="511" t="s">
        <v>1354</v>
      </c>
      <c r="C25" s="511" t="s">
        <v>1353</v>
      </c>
      <c r="D25" s="511" t="s">
        <v>1352</v>
      </c>
      <c r="E25" s="3" t="s">
        <v>1351</v>
      </c>
      <c r="F25" s="5">
        <v>1750</v>
      </c>
      <c r="G25" s="512" t="s">
        <v>27</v>
      </c>
      <c r="H25" s="512" t="s">
        <v>1350</v>
      </c>
      <c r="I25" s="506"/>
      <c r="J25" s="506"/>
      <c r="K25" s="506"/>
      <c r="L25" s="506"/>
      <c r="M25" s="506"/>
      <c r="N25" s="506"/>
      <c r="O25" s="506"/>
      <c r="P25" s="506"/>
      <c r="Q25" s="506"/>
      <c r="R25" s="506"/>
      <c r="S25" s="507">
        <v>3750</v>
      </c>
      <c r="T25" s="506"/>
      <c r="U25" s="508" t="s">
        <v>1349</v>
      </c>
    </row>
    <row r="26" spans="1:21" ht="42" customHeight="1" x14ac:dyDescent="0.55000000000000004">
      <c r="A26" s="510"/>
      <c r="B26" s="511"/>
      <c r="C26" s="511"/>
      <c r="D26" s="511"/>
      <c r="E26" s="3" t="s">
        <v>1348</v>
      </c>
      <c r="F26" s="5">
        <v>2000</v>
      </c>
      <c r="G26" s="506"/>
      <c r="H26" s="506"/>
      <c r="I26" s="506"/>
      <c r="J26" s="506"/>
      <c r="K26" s="506"/>
      <c r="L26" s="506"/>
      <c r="M26" s="506"/>
      <c r="N26" s="506"/>
      <c r="O26" s="506"/>
      <c r="P26" s="506"/>
      <c r="Q26" s="506"/>
      <c r="R26" s="506"/>
      <c r="S26" s="506"/>
      <c r="T26" s="506"/>
      <c r="U26" s="509"/>
    </row>
    <row r="27" spans="1:21" x14ac:dyDescent="0.55000000000000004">
      <c r="A27" s="510"/>
      <c r="B27" s="511"/>
      <c r="C27" s="511"/>
      <c r="D27" s="511"/>
      <c r="E27" s="4" t="s">
        <v>30</v>
      </c>
      <c r="F27" s="6">
        <v>3750</v>
      </c>
      <c r="G27" s="506"/>
      <c r="H27" s="506"/>
      <c r="I27" s="506"/>
      <c r="J27" s="506"/>
      <c r="K27" s="506"/>
      <c r="L27" s="506"/>
      <c r="M27" s="506"/>
      <c r="N27" s="506"/>
      <c r="O27" s="506"/>
      <c r="P27" s="506"/>
      <c r="Q27" s="506"/>
      <c r="R27" s="506"/>
      <c r="S27" s="506"/>
      <c r="T27" s="506"/>
      <c r="U27" s="509"/>
    </row>
    <row r="28" spans="1:21" ht="30" thickBot="1" x14ac:dyDescent="0.6">
      <c r="A28" s="542" t="s">
        <v>1347</v>
      </c>
      <c r="B28" s="543"/>
      <c r="C28" s="543"/>
      <c r="D28" s="543"/>
      <c r="E28" s="85" t="s">
        <v>66</v>
      </c>
      <c r="F28" s="84">
        <v>93910</v>
      </c>
      <c r="G28" s="83"/>
      <c r="H28" s="83"/>
      <c r="I28" s="82">
        <f t="shared" ref="I28:T28" si="0">SUM(I7:I27)</f>
        <v>0</v>
      </c>
      <c r="J28" s="82">
        <f t="shared" si="0"/>
        <v>23400</v>
      </c>
      <c r="K28" s="82">
        <f t="shared" si="0"/>
        <v>0</v>
      </c>
      <c r="L28" s="82">
        <f t="shared" si="0"/>
        <v>0</v>
      </c>
      <c r="M28" s="82">
        <f t="shared" si="0"/>
        <v>0</v>
      </c>
      <c r="N28" s="82">
        <f t="shared" si="0"/>
        <v>7200</v>
      </c>
      <c r="O28" s="82">
        <f t="shared" si="0"/>
        <v>3600</v>
      </c>
      <c r="P28" s="82">
        <f t="shared" si="0"/>
        <v>28000</v>
      </c>
      <c r="Q28" s="82">
        <f t="shared" si="0"/>
        <v>0</v>
      </c>
      <c r="R28" s="82">
        <f t="shared" si="0"/>
        <v>0</v>
      </c>
      <c r="S28" s="82">
        <f t="shared" si="0"/>
        <v>16710</v>
      </c>
      <c r="T28" s="82">
        <f t="shared" si="0"/>
        <v>15000</v>
      </c>
      <c r="U28" s="81"/>
    </row>
    <row r="29" spans="1:21" x14ac:dyDescent="0.55000000000000004">
      <c r="A29" s="1"/>
      <c r="B29" s="1"/>
      <c r="C29" s="1"/>
      <c r="D29" s="1"/>
      <c r="E29" s="1"/>
      <c r="F29" s="1"/>
      <c r="G29" s="2"/>
      <c r="H29" s="2"/>
      <c r="I29" s="2"/>
      <c r="J29" s="2"/>
      <c r="K29" s="2"/>
      <c r="L29" s="2"/>
      <c r="M29" s="2"/>
      <c r="N29" s="2"/>
      <c r="O29" s="2"/>
      <c r="P29" s="2"/>
      <c r="Q29" s="2"/>
      <c r="R29" s="2"/>
      <c r="S29" s="2"/>
      <c r="T29" s="2"/>
      <c r="U29" s="2"/>
    </row>
    <row r="30" spans="1:21" x14ac:dyDescent="0.55000000000000004">
      <c r="A30" s="1"/>
      <c r="B30" s="1"/>
      <c r="C30" s="1"/>
      <c r="D30" s="1"/>
      <c r="E30" s="1"/>
      <c r="F30" s="1"/>
      <c r="G30" s="2"/>
      <c r="H30" s="2"/>
      <c r="I30" s="2"/>
      <c r="J30" s="2"/>
      <c r="K30" s="2"/>
      <c r="L30" s="2"/>
      <c r="M30" s="2"/>
      <c r="N30" s="2"/>
      <c r="O30" s="2"/>
      <c r="P30" s="2"/>
      <c r="Q30" s="2"/>
      <c r="R30" s="2"/>
      <c r="S30" s="2"/>
      <c r="T30" s="2"/>
      <c r="U30" s="2"/>
    </row>
    <row r="31" spans="1:21" x14ac:dyDescent="0.55000000000000004">
      <c r="A31" s="1"/>
      <c r="B31" s="1"/>
      <c r="C31" s="1"/>
      <c r="D31" s="1"/>
      <c r="E31" s="1"/>
      <c r="F31" s="1"/>
      <c r="G31" s="2"/>
      <c r="H31" s="2"/>
      <c r="I31" s="2"/>
      <c r="J31" s="2"/>
      <c r="K31" s="2"/>
      <c r="L31" s="2"/>
      <c r="M31" s="2"/>
      <c r="N31" s="2"/>
      <c r="O31" s="2"/>
      <c r="P31" s="2"/>
      <c r="Q31" s="2"/>
      <c r="R31" s="2"/>
      <c r="S31" s="2"/>
      <c r="T31" s="2"/>
      <c r="U31" s="2"/>
    </row>
    <row r="32" spans="1:21" x14ac:dyDescent="0.55000000000000004">
      <c r="A32" s="1"/>
      <c r="B32" s="1"/>
      <c r="C32" s="1"/>
      <c r="D32" s="1"/>
      <c r="E32" s="1"/>
      <c r="F32" s="1"/>
      <c r="G32" s="2"/>
      <c r="H32" s="2"/>
      <c r="I32" s="2"/>
      <c r="J32" s="2"/>
      <c r="K32" s="2"/>
      <c r="L32" s="2"/>
      <c r="M32" s="2"/>
      <c r="N32" s="2"/>
      <c r="O32" s="2"/>
      <c r="P32" s="2"/>
      <c r="Q32" s="2"/>
      <c r="R32" s="2"/>
      <c r="S32" s="2"/>
      <c r="T32" s="2"/>
      <c r="U32" s="2"/>
    </row>
    <row r="33" spans="1:21" x14ac:dyDescent="0.55000000000000004">
      <c r="A33" s="1"/>
      <c r="B33" s="1"/>
      <c r="C33" s="1"/>
      <c r="D33" s="1"/>
      <c r="E33" s="1"/>
      <c r="F33" s="1"/>
      <c r="G33" s="2"/>
      <c r="H33" s="2"/>
      <c r="I33" s="2"/>
      <c r="J33" s="2"/>
      <c r="K33" s="2"/>
      <c r="L33" s="2"/>
      <c r="M33" s="2"/>
      <c r="N33" s="2"/>
      <c r="O33" s="2"/>
      <c r="P33" s="2"/>
      <c r="Q33" s="2"/>
      <c r="R33" s="2"/>
      <c r="S33" s="2"/>
      <c r="T33" s="2"/>
      <c r="U33" s="2"/>
    </row>
    <row r="34" spans="1:21" x14ac:dyDescent="0.55000000000000004">
      <c r="A34" s="1"/>
      <c r="B34" s="1"/>
      <c r="C34" s="1"/>
      <c r="D34" s="1"/>
      <c r="E34" s="1"/>
      <c r="F34" s="1"/>
      <c r="G34" s="2"/>
      <c r="H34" s="2"/>
      <c r="I34" s="2"/>
      <c r="J34" s="2"/>
      <c r="K34" s="2"/>
      <c r="L34" s="2"/>
      <c r="M34" s="2"/>
      <c r="N34" s="2"/>
      <c r="O34" s="2"/>
      <c r="P34" s="2"/>
      <c r="Q34" s="2"/>
      <c r="R34" s="2"/>
      <c r="S34" s="2"/>
      <c r="T34" s="2"/>
      <c r="U34" s="2"/>
    </row>
    <row r="35" spans="1:21" x14ac:dyDescent="0.55000000000000004">
      <c r="A35" s="1"/>
      <c r="B35" s="1"/>
      <c r="C35" s="1"/>
      <c r="D35" s="1"/>
      <c r="E35" s="1"/>
      <c r="F35" s="1"/>
      <c r="G35" s="2"/>
      <c r="H35" s="2"/>
      <c r="I35" s="2"/>
      <c r="J35" s="2"/>
      <c r="K35" s="2"/>
      <c r="L35" s="2"/>
      <c r="M35" s="2"/>
      <c r="N35" s="2"/>
      <c r="O35" s="2"/>
      <c r="P35" s="2"/>
      <c r="Q35" s="2"/>
      <c r="R35" s="2"/>
      <c r="S35" s="2"/>
      <c r="T35" s="2"/>
      <c r="U35" s="2"/>
    </row>
    <row r="36" spans="1:21" x14ac:dyDescent="0.55000000000000004">
      <c r="A36" s="1"/>
      <c r="B36" s="1"/>
      <c r="C36" s="1"/>
      <c r="D36" s="1"/>
      <c r="E36" s="1"/>
      <c r="F36" s="1"/>
      <c r="G36" s="2"/>
      <c r="H36" s="2"/>
      <c r="I36" s="2"/>
      <c r="J36" s="2"/>
      <c r="K36" s="2"/>
      <c r="L36" s="2"/>
      <c r="M36" s="2"/>
      <c r="N36" s="2"/>
      <c r="O36" s="2"/>
      <c r="P36" s="2"/>
      <c r="Q36" s="2"/>
      <c r="R36" s="2"/>
      <c r="S36" s="2"/>
      <c r="T36" s="2"/>
      <c r="U36" s="2"/>
    </row>
    <row r="37" spans="1:21" x14ac:dyDescent="0.55000000000000004">
      <c r="A37" s="1"/>
      <c r="B37" s="1"/>
      <c r="C37" s="1"/>
      <c r="D37" s="1"/>
      <c r="E37" s="1"/>
      <c r="F37" s="1"/>
      <c r="G37" s="2"/>
      <c r="H37" s="2"/>
      <c r="I37" s="2"/>
      <c r="J37" s="2"/>
      <c r="K37" s="2"/>
      <c r="L37" s="2"/>
      <c r="M37" s="2"/>
      <c r="N37" s="2"/>
      <c r="O37" s="2"/>
      <c r="P37" s="2"/>
      <c r="Q37" s="2"/>
      <c r="R37" s="2"/>
      <c r="S37" s="2"/>
      <c r="T37" s="2"/>
      <c r="U37" s="2"/>
    </row>
    <row r="38" spans="1:21" x14ac:dyDescent="0.55000000000000004">
      <c r="A38" s="1"/>
      <c r="B38" s="1"/>
      <c r="C38" s="1"/>
      <c r="D38" s="1"/>
      <c r="E38" s="1"/>
      <c r="F38" s="1"/>
      <c r="G38" s="2"/>
      <c r="H38" s="2"/>
      <c r="I38" s="2"/>
      <c r="J38" s="2"/>
      <c r="K38" s="2"/>
      <c r="L38" s="2"/>
      <c r="M38" s="2"/>
      <c r="N38" s="2"/>
      <c r="O38" s="2"/>
      <c r="P38" s="2"/>
      <c r="Q38" s="2"/>
      <c r="R38" s="2"/>
      <c r="S38" s="2"/>
      <c r="T38" s="2"/>
      <c r="U38" s="2"/>
    </row>
    <row r="39" spans="1:21" x14ac:dyDescent="0.55000000000000004">
      <c r="A39" s="1"/>
      <c r="B39" s="1"/>
      <c r="C39" s="1"/>
      <c r="D39" s="1"/>
      <c r="E39" s="1"/>
      <c r="F39" s="1"/>
      <c r="G39" s="2"/>
      <c r="H39" s="2"/>
      <c r="I39" s="2"/>
      <c r="J39" s="2"/>
      <c r="K39" s="2"/>
      <c r="L39" s="2"/>
      <c r="M39" s="2"/>
      <c r="N39" s="2"/>
      <c r="O39" s="2"/>
      <c r="P39" s="2"/>
      <c r="Q39" s="2"/>
      <c r="R39" s="2"/>
      <c r="S39" s="2"/>
      <c r="T39" s="2"/>
      <c r="U39" s="2"/>
    </row>
    <row r="40" spans="1:21" x14ac:dyDescent="0.55000000000000004">
      <c r="A40" s="1"/>
      <c r="B40" s="1"/>
      <c r="C40" s="1"/>
      <c r="D40" s="1"/>
      <c r="E40" s="1"/>
      <c r="F40" s="1"/>
      <c r="G40" s="2"/>
      <c r="H40" s="2"/>
      <c r="I40" s="2"/>
      <c r="J40" s="2"/>
      <c r="K40" s="2"/>
      <c r="L40" s="2"/>
      <c r="M40" s="2"/>
      <c r="N40" s="2"/>
      <c r="O40" s="2"/>
      <c r="P40" s="2"/>
      <c r="Q40" s="2"/>
      <c r="R40" s="2"/>
      <c r="S40" s="2"/>
      <c r="T40" s="2"/>
      <c r="U40" s="2"/>
    </row>
    <row r="41" spans="1:21" x14ac:dyDescent="0.55000000000000004">
      <c r="A41" s="1"/>
      <c r="B41" s="1"/>
      <c r="C41" s="1"/>
      <c r="D41" s="1"/>
      <c r="E41" s="1"/>
      <c r="F41" s="1"/>
      <c r="G41" s="2"/>
      <c r="H41" s="2"/>
      <c r="I41" s="2"/>
      <c r="J41" s="2"/>
      <c r="K41" s="2"/>
      <c r="L41" s="2"/>
      <c r="M41" s="2"/>
      <c r="N41" s="2"/>
      <c r="O41" s="2"/>
      <c r="P41" s="2"/>
      <c r="Q41" s="2"/>
      <c r="R41" s="2"/>
      <c r="S41" s="2"/>
      <c r="T41" s="2"/>
      <c r="U41" s="2"/>
    </row>
    <row r="42" spans="1:21" x14ac:dyDescent="0.55000000000000004">
      <c r="A42" s="1"/>
      <c r="B42" s="1"/>
      <c r="C42" s="1"/>
      <c r="D42" s="1"/>
      <c r="E42" s="1"/>
      <c r="F42" s="1"/>
      <c r="G42" s="2"/>
      <c r="H42" s="2"/>
      <c r="I42" s="2"/>
      <c r="J42" s="2"/>
      <c r="K42" s="2"/>
      <c r="L42" s="2"/>
      <c r="M42" s="2"/>
      <c r="N42" s="2"/>
      <c r="O42" s="2"/>
      <c r="P42" s="2"/>
      <c r="Q42" s="2"/>
      <c r="R42" s="2"/>
      <c r="S42" s="2"/>
      <c r="T42" s="2"/>
      <c r="U42" s="2"/>
    </row>
    <row r="43" spans="1:21" x14ac:dyDescent="0.55000000000000004">
      <c r="A43" s="1"/>
      <c r="B43" s="1"/>
      <c r="C43" s="1"/>
      <c r="D43" s="1"/>
      <c r="E43" s="1"/>
      <c r="F43" s="1"/>
      <c r="G43" s="2"/>
      <c r="H43" s="2"/>
      <c r="I43" s="2"/>
      <c r="J43" s="2"/>
      <c r="K43" s="2"/>
      <c r="L43" s="2"/>
      <c r="M43" s="2"/>
      <c r="N43" s="2"/>
      <c r="O43" s="2"/>
      <c r="P43" s="2"/>
      <c r="Q43" s="2"/>
      <c r="R43" s="2"/>
      <c r="S43" s="2"/>
      <c r="T43" s="2"/>
      <c r="U43" s="2"/>
    </row>
    <row r="44" spans="1:21" x14ac:dyDescent="0.55000000000000004">
      <c r="A44" s="1"/>
      <c r="B44" s="1"/>
      <c r="C44" s="1"/>
      <c r="D44" s="1"/>
      <c r="E44" s="1"/>
      <c r="F44" s="1"/>
      <c r="G44" s="2"/>
      <c r="H44" s="2"/>
      <c r="I44" s="2"/>
      <c r="J44" s="2"/>
      <c r="K44" s="2"/>
      <c r="L44" s="2"/>
      <c r="M44" s="2"/>
      <c r="N44" s="2"/>
      <c r="O44" s="2"/>
      <c r="P44" s="2"/>
      <c r="Q44" s="2"/>
      <c r="R44" s="2"/>
      <c r="S44" s="2"/>
      <c r="T44" s="2"/>
      <c r="U44" s="2"/>
    </row>
    <row r="45" spans="1:21" x14ac:dyDescent="0.55000000000000004">
      <c r="A45" s="1"/>
      <c r="B45" s="1"/>
      <c r="C45" s="1"/>
      <c r="D45" s="1"/>
      <c r="E45" s="1"/>
      <c r="F45" s="1"/>
      <c r="G45" s="2"/>
      <c r="H45" s="2"/>
      <c r="I45" s="2"/>
      <c r="J45" s="2"/>
      <c r="K45" s="2"/>
      <c r="L45" s="2"/>
      <c r="M45" s="2"/>
      <c r="N45" s="2"/>
      <c r="O45" s="2"/>
      <c r="P45" s="2"/>
      <c r="Q45" s="2"/>
      <c r="R45" s="2"/>
      <c r="S45" s="2"/>
      <c r="T45" s="2"/>
      <c r="U45" s="2"/>
    </row>
    <row r="46" spans="1:21" x14ac:dyDescent="0.55000000000000004">
      <c r="A46" s="1"/>
      <c r="B46" s="1"/>
      <c r="C46" s="1"/>
      <c r="D46" s="1"/>
      <c r="E46" s="1"/>
      <c r="F46" s="1"/>
      <c r="G46" s="2"/>
      <c r="H46" s="2"/>
      <c r="I46" s="2"/>
      <c r="J46" s="2"/>
      <c r="K46" s="2"/>
      <c r="L46" s="2"/>
      <c r="M46" s="2"/>
      <c r="N46" s="2"/>
      <c r="O46" s="2"/>
      <c r="P46" s="2"/>
      <c r="Q46" s="2"/>
      <c r="R46" s="2"/>
      <c r="S46" s="2"/>
      <c r="T46" s="2"/>
      <c r="U46" s="2"/>
    </row>
    <row r="47" spans="1:21" x14ac:dyDescent="0.55000000000000004">
      <c r="A47" s="1"/>
      <c r="B47" s="1"/>
      <c r="C47" s="1"/>
      <c r="D47" s="1"/>
      <c r="E47" s="1"/>
      <c r="F47" s="1"/>
      <c r="G47" s="2"/>
      <c r="H47" s="2"/>
      <c r="I47" s="2"/>
      <c r="J47" s="2"/>
      <c r="K47" s="2"/>
      <c r="L47" s="2"/>
      <c r="M47" s="2"/>
      <c r="N47" s="2"/>
      <c r="O47" s="2"/>
      <c r="P47" s="2"/>
      <c r="Q47" s="2"/>
      <c r="R47" s="2"/>
      <c r="S47" s="2"/>
      <c r="T47" s="2"/>
      <c r="U47" s="2"/>
    </row>
    <row r="48" spans="1:21" x14ac:dyDescent="0.55000000000000004">
      <c r="A48" s="1"/>
      <c r="B48" s="1"/>
      <c r="C48" s="1"/>
      <c r="D48" s="1"/>
      <c r="E48" s="1"/>
      <c r="F48" s="1"/>
      <c r="G48" s="2"/>
      <c r="H48" s="2"/>
      <c r="I48" s="2"/>
      <c r="J48" s="2"/>
      <c r="K48" s="2"/>
      <c r="L48" s="2"/>
      <c r="M48" s="2"/>
      <c r="N48" s="2"/>
      <c r="O48" s="2"/>
      <c r="P48" s="2"/>
      <c r="Q48" s="2"/>
      <c r="R48" s="2"/>
      <c r="S48" s="2"/>
      <c r="T48" s="2"/>
      <c r="U48" s="2"/>
    </row>
    <row r="49" spans="1:21" x14ac:dyDescent="0.55000000000000004">
      <c r="A49" s="1"/>
      <c r="B49" s="1"/>
      <c r="C49" s="1"/>
      <c r="D49" s="1"/>
      <c r="E49" s="1"/>
      <c r="F49" s="1"/>
      <c r="G49" s="2"/>
      <c r="H49" s="2"/>
      <c r="I49" s="2"/>
      <c r="J49" s="2"/>
      <c r="K49" s="2"/>
      <c r="L49" s="2"/>
      <c r="M49" s="2"/>
      <c r="N49" s="2"/>
      <c r="O49" s="2"/>
      <c r="P49" s="2"/>
      <c r="Q49" s="2"/>
      <c r="R49" s="2"/>
      <c r="S49" s="2"/>
      <c r="T49" s="2"/>
      <c r="U49" s="2"/>
    </row>
    <row r="50" spans="1:21" x14ac:dyDescent="0.55000000000000004">
      <c r="A50" s="1"/>
      <c r="B50" s="1"/>
      <c r="C50" s="1"/>
      <c r="D50" s="1"/>
      <c r="E50" s="1"/>
      <c r="F50" s="1"/>
      <c r="G50" s="2"/>
      <c r="H50" s="2"/>
      <c r="I50" s="2"/>
      <c r="J50" s="2"/>
      <c r="K50" s="2"/>
      <c r="L50" s="2"/>
      <c r="M50" s="2"/>
      <c r="N50" s="2"/>
      <c r="O50" s="2"/>
      <c r="P50" s="2"/>
      <c r="Q50" s="2"/>
      <c r="R50" s="2"/>
      <c r="S50" s="2"/>
      <c r="T50" s="2"/>
      <c r="U50" s="2"/>
    </row>
    <row r="51" spans="1:21" x14ac:dyDescent="0.55000000000000004">
      <c r="A51" s="1"/>
      <c r="B51" s="1"/>
      <c r="C51" s="1"/>
      <c r="D51" s="1"/>
      <c r="E51" s="1"/>
      <c r="F51" s="1"/>
      <c r="G51" s="2"/>
      <c r="H51" s="2"/>
      <c r="I51" s="2"/>
      <c r="J51" s="2"/>
      <c r="K51" s="2"/>
      <c r="L51" s="2"/>
      <c r="M51" s="2"/>
      <c r="N51" s="2"/>
      <c r="O51" s="2"/>
      <c r="P51" s="2"/>
      <c r="Q51" s="2"/>
      <c r="R51" s="2"/>
      <c r="S51" s="2"/>
      <c r="T51" s="2"/>
      <c r="U51" s="2"/>
    </row>
    <row r="52" spans="1:21" x14ac:dyDescent="0.55000000000000004">
      <c r="A52" s="1"/>
      <c r="B52" s="1"/>
      <c r="C52" s="1"/>
      <c r="D52" s="1"/>
      <c r="E52" s="1"/>
      <c r="F52" s="1"/>
      <c r="G52" s="2"/>
      <c r="H52" s="2"/>
      <c r="I52" s="2"/>
      <c r="J52" s="2"/>
      <c r="K52" s="2"/>
      <c r="L52" s="2"/>
      <c r="M52" s="2"/>
      <c r="N52" s="2"/>
      <c r="O52" s="2"/>
      <c r="P52" s="2"/>
      <c r="Q52" s="2"/>
      <c r="R52" s="2"/>
      <c r="S52" s="2"/>
      <c r="T52" s="2"/>
      <c r="U52" s="2"/>
    </row>
    <row r="53" spans="1:21" x14ac:dyDescent="0.55000000000000004">
      <c r="A53" s="1"/>
      <c r="B53" s="1"/>
      <c r="C53" s="1"/>
      <c r="D53" s="1"/>
      <c r="E53" s="1"/>
      <c r="F53" s="1"/>
      <c r="G53" s="2"/>
      <c r="H53" s="2"/>
      <c r="I53" s="2"/>
      <c r="J53" s="2"/>
      <c r="K53" s="2"/>
      <c r="L53" s="2"/>
      <c r="M53" s="2"/>
      <c r="N53" s="2"/>
      <c r="O53" s="2"/>
      <c r="P53" s="2"/>
      <c r="Q53" s="2"/>
      <c r="R53" s="2"/>
      <c r="S53" s="2"/>
      <c r="T53" s="2"/>
      <c r="U53" s="2"/>
    </row>
    <row r="54" spans="1:21" x14ac:dyDescent="0.55000000000000004">
      <c r="A54" s="1"/>
      <c r="B54" s="1"/>
      <c r="C54" s="1"/>
      <c r="D54" s="1"/>
      <c r="E54" s="1"/>
      <c r="F54" s="1"/>
      <c r="G54" s="2"/>
      <c r="H54" s="2"/>
      <c r="I54" s="2"/>
      <c r="J54" s="2"/>
      <c r="K54" s="2"/>
      <c r="L54" s="2"/>
      <c r="M54" s="2"/>
      <c r="N54" s="2"/>
      <c r="O54" s="2"/>
      <c r="P54" s="2"/>
      <c r="Q54" s="2"/>
      <c r="R54" s="2"/>
      <c r="S54" s="2"/>
      <c r="T54" s="2"/>
      <c r="U54" s="2"/>
    </row>
    <row r="55" spans="1:21" x14ac:dyDescent="0.55000000000000004">
      <c r="A55" s="1"/>
      <c r="B55" s="1"/>
      <c r="C55" s="1"/>
      <c r="D55" s="1"/>
      <c r="E55" s="1"/>
      <c r="F55" s="1"/>
      <c r="G55" s="2"/>
      <c r="H55" s="2"/>
      <c r="I55" s="2"/>
      <c r="J55" s="2"/>
      <c r="K55" s="2"/>
      <c r="L55" s="2"/>
      <c r="M55" s="2"/>
      <c r="N55" s="2"/>
      <c r="O55" s="2"/>
      <c r="P55" s="2"/>
      <c r="Q55" s="2"/>
      <c r="R55" s="2"/>
      <c r="S55" s="2"/>
      <c r="T55" s="2"/>
      <c r="U55" s="2"/>
    </row>
    <row r="56" spans="1:21" x14ac:dyDescent="0.55000000000000004">
      <c r="A56" s="1"/>
      <c r="B56" s="1"/>
      <c r="C56" s="1"/>
      <c r="D56" s="1"/>
      <c r="E56" s="1"/>
      <c r="F56" s="1"/>
      <c r="G56" s="2"/>
      <c r="H56" s="2"/>
      <c r="I56" s="2"/>
      <c r="J56" s="2"/>
      <c r="K56" s="2"/>
      <c r="L56" s="2"/>
      <c r="M56" s="2"/>
      <c r="N56" s="2"/>
      <c r="O56" s="2"/>
      <c r="P56" s="2"/>
      <c r="Q56" s="2"/>
      <c r="R56" s="2"/>
      <c r="S56" s="2"/>
      <c r="T56" s="2"/>
      <c r="U56" s="2"/>
    </row>
    <row r="57" spans="1:21" x14ac:dyDescent="0.55000000000000004">
      <c r="A57" s="1"/>
      <c r="B57" s="1"/>
      <c r="C57" s="1"/>
      <c r="D57" s="1"/>
      <c r="E57" s="1"/>
      <c r="F57" s="1"/>
      <c r="G57" s="2"/>
      <c r="H57" s="2"/>
      <c r="I57" s="2"/>
      <c r="J57" s="2"/>
      <c r="K57" s="2"/>
      <c r="L57" s="2"/>
      <c r="M57" s="2"/>
      <c r="N57" s="2"/>
      <c r="O57" s="2"/>
      <c r="P57" s="2"/>
      <c r="Q57" s="2"/>
      <c r="R57" s="2"/>
      <c r="S57" s="2"/>
      <c r="T57" s="2"/>
      <c r="U57" s="2"/>
    </row>
    <row r="58" spans="1:21" x14ac:dyDescent="0.55000000000000004">
      <c r="A58" s="1"/>
      <c r="B58" s="1"/>
      <c r="C58" s="1"/>
      <c r="D58" s="1"/>
      <c r="E58" s="1"/>
      <c r="F58" s="1"/>
      <c r="G58" s="2"/>
      <c r="H58" s="2"/>
      <c r="I58" s="2"/>
      <c r="J58" s="2"/>
      <c r="K58" s="2"/>
      <c r="L58" s="2"/>
      <c r="M58" s="2"/>
      <c r="N58" s="2"/>
      <c r="O58" s="2"/>
      <c r="P58" s="2"/>
      <c r="Q58" s="2"/>
      <c r="R58" s="2"/>
      <c r="S58" s="2"/>
      <c r="T58" s="2"/>
      <c r="U58" s="2"/>
    </row>
    <row r="59" spans="1:21" x14ac:dyDescent="0.55000000000000004">
      <c r="A59" s="1"/>
      <c r="B59" s="1"/>
      <c r="C59" s="1"/>
      <c r="D59" s="1"/>
      <c r="E59" s="1"/>
      <c r="F59" s="1"/>
      <c r="G59" s="2"/>
      <c r="H59" s="2"/>
      <c r="I59" s="2"/>
      <c r="J59" s="2"/>
      <c r="K59" s="2"/>
      <c r="L59" s="2"/>
      <c r="M59" s="2"/>
      <c r="N59" s="2"/>
      <c r="O59" s="2"/>
      <c r="P59" s="2"/>
      <c r="Q59" s="2"/>
      <c r="R59" s="2"/>
      <c r="S59" s="2"/>
      <c r="T59" s="2"/>
      <c r="U59" s="2"/>
    </row>
    <row r="60" spans="1:21" x14ac:dyDescent="0.55000000000000004">
      <c r="A60" s="1"/>
      <c r="B60" s="1"/>
      <c r="C60" s="1"/>
      <c r="D60" s="1"/>
      <c r="E60" s="1"/>
      <c r="F60" s="1"/>
      <c r="G60" s="2"/>
      <c r="H60" s="2"/>
      <c r="I60" s="2"/>
      <c r="J60" s="2"/>
      <c r="K60" s="2"/>
      <c r="L60" s="2"/>
      <c r="M60" s="2"/>
      <c r="N60" s="2"/>
      <c r="O60" s="2"/>
      <c r="P60" s="2"/>
      <c r="Q60" s="2"/>
      <c r="R60" s="2"/>
      <c r="S60" s="2"/>
      <c r="T60" s="2"/>
      <c r="U60" s="2"/>
    </row>
    <row r="61" spans="1:21" x14ac:dyDescent="0.55000000000000004">
      <c r="A61" s="1"/>
      <c r="B61" s="1"/>
      <c r="C61" s="1"/>
      <c r="D61" s="1"/>
      <c r="E61" s="1"/>
      <c r="F61" s="1"/>
      <c r="G61" s="2"/>
      <c r="H61" s="2"/>
      <c r="I61" s="2"/>
      <c r="J61" s="2"/>
      <c r="K61" s="2"/>
      <c r="L61" s="2"/>
      <c r="M61" s="2"/>
      <c r="N61" s="2"/>
      <c r="O61" s="2"/>
      <c r="P61" s="2"/>
      <c r="Q61" s="2"/>
      <c r="R61" s="2"/>
      <c r="S61" s="2"/>
      <c r="T61" s="2"/>
      <c r="U61" s="2"/>
    </row>
    <row r="62" spans="1:21" x14ac:dyDescent="0.55000000000000004">
      <c r="A62" s="1"/>
      <c r="B62" s="1"/>
      <c r="C62" s="1"/>
      <c r="D62" s="1"/>
      <c r="E62" s="1"/>
      <c r="F62" s="1"/>
      <c r="G62" s="2"/>
      <c r="H62" s="2"/>
      <c r="I62" s="2"/>
      <c r="J62" s="2"/>
      <c r="K62" s="2"/>
      <c r="L62" s="2"/>
      <c r="M62" s="2"/>
      <c r="N62" s="2"/>
      <c r="O62" s="2"/>
      <c r="P62" s="2"/>
      <c r="Q62" s="2"/>
      <c r="R62" s="2"/>
      <c r="S62" s="2"/>
      <c r="T62" s="2"/>
      <c r="U62" s="2"/>
    </row>
    <row r="63" spans="1:21" x14ac:dyDescent="0.55000000000000004">
      <c r="A63" s="1"/>
      <c r="B63" s="1"/>
      <c r="C63" s="1"/>
      <c r="D63" s="1"/>
      <c r="E63" s="1"/>
      <c r="F63" s="1"/>
      <c r="G63" s="2"/>
      <c r="H63" s="2"/>
      <c r="I63" s="2"/>
      <c r="J63" s="2"/>
      <c r="K63" s="2"/>
      <c r="L63" s="2"/>
      <c r="M63" s="2"/>
      <c r="N63" s="2"/>
      <c r="O63" s="2"/>
      <c r="P63" s="2"/>
      <c r="Q63" s="2"/>
      <c r="R63" s="2"/>
      <c r="S63" s="2"/>
      <c r="T63" s="2"/>
      <c r="U63" s="2"/>
    </row>
    <row r="64" spans="1:21" x14ac:dyDescent="0.55000000000000004">
      <c r="A64" s="1"/>
      <c r="B64" s="1"/>
      <c r="C64" s="1"/>
      <c r="D64" s="1"/>
      <c r="E64" s="1"/>
      <c r="F64" s="1"/>
      <c r="G64" s="2"/>
      <c r="H64" s="2"/>
      <c r="I64" s="2"/>
      <c r="J64" s="2"/>
      <c r="K64" s="2"/>
      <c r="L64" s="2"/>
      <c r="M64" s="2"/>
      <c r="N64" s="2"/>
      <c r="O64" s="2"/>
      <c r="P64" s="2"/>
      <c r="Q64" s="2"/>
      <c r="R64" s="2"/>
      <c r="S64" s="2"/>
      <c r="T64" s="2"/>
      <c r="U64" s="2"/>
    </row>
    <row r="65" spans="1:21" x14ac:dyDescent="0.55000000000000004">
      <c r="A65" s="1"/>
      <c r="B65" s="1"/>
      <c r="C65" s="1"/>
      <c r="D65" s="1"/>
      <c r="E65" s="1"/>
      <c r="F65" s="1"/>
      <c r="G65" s="2"/>
      <c r="H65" s="2"/>
      <c r="I65" s="2"/>
      <c r="J65" s="2"/>
      <c r="K65" s="2"/>
      <c r="L65" s="2"/>
      <c r="M65" s="2"/>
      <c r="N65" s="2"/>
      <c r="O65" s="2"/>
      <c r="P65" s="2"/>
      <c r="Q65" s="2"/>
      <c r="R65" s="2"/>
      <c r="S65" s="2"/>
      <c r="T65" s="2"/>
      <c r="U65" s="2"/>
    </row>
    <row r="66" spans="1:21" x14ac:dyDescent="0.55000000000000004">
      <c r="A66" s="1"/>
      <c r="B66" s="1"/>
      <c r="C66" s="1"/>
      <c r="D66" s="1"/>
      <c r="E66" s="1"/>
      <c r="F66" s="1"/>
      <c r="G66" s="2"/>
      <c r="H66" s="2"/>
      <c r="I66" s="2"/>
      <c r="J66" s="2"/>
      <c r="K66" s="2"/>
      <c r="L66" s="2"/>
      <c r="M66" s="2"/>
      <c r="N66" s="2"/>
      <c r="O66" s="2"/>
      <c r="P66" s="2"/>
      <c r="Q66" s="2"/>
      <c r="R66" s="2"/>
      <c r="S66" s="2"/>
      <c r="T66" s="2"/>
      <c r="U66" s="2"/>
    </row>
    <row r="67" spans="1:21" x14ac:dyDescent="0.55000000000000004">
      <c r="A67" s="1"/>
      <c r="B67" s="1"/>
      <c r="C67" s="1"/>
      <c r="D67" s="1"/>
      <c r="E67" s="1"/>
      <c r="F67" s="1"/>
      <c r="G67" s="2"/>
      <c r="H67" s="2"/>
      <c r="I67" s="2"/>
      <c r="J67" s="2"/>
      <c r="K67" s="2"/>
      <c r="L67" s="2"/>
      <c r="M67" s="2"/>
      <c r="N67" s="2"/>
      <c r="O67" s="2"/>
      <c r="P67" s="2"/>
      <c r="Q67" s="2"/>
      <c r="R67" s="2"/>
      <c r="S67" s="2"/>
      <c r="T67" s="2"/>
      <c r="U67" s="2"/>
    </row>
    <row r="68" spans="1:21" x14ac:dyDescent="0.55000000000000004">
      <c r="A68" s="1"/>
      <c r="B68" s="1"/>
      <c r="C68" s="1"/>
      <c r="D68" s="1"/>
      <c r="E68" s="1"/>
      <c r="F68" s="1"/>
      <c r="G68" s="2"/>
      <c r="H68" s="2"/>
      <c r="I68" s="2"/>
      <c r="J68" s="2"/>
      <c r="K68" s="2"/>
      <c r="L68" s="2"/>
      <c r="M68" s="2"/>
      <c r="N68" s="2"/>
      <c r="O68" s="2"/>
      <c r="P68" s="2"/>
      <c r="Q68" s="2"/>
      <c r="R68" s="2"/>
      <c r="S68" s="2"/>
      <c r="T68" s="2"/>
      <c r="U68" s="2"/>
    </row>
    <row r="69" spans="1:21" x14ac:dyDescent="0.55000000000000004">
      <c r="A69" s="1"/>
      <c r="B69" s="1"/>
      <c r="C69" s="1"/>
      <c r="D69" s="1"/>
      <c r="E69" s="1"/>
      <c r="F69" s="1"/>
      <c r="G69" s="2"/>
      <c r="H69" s="2"/>
      <c r="I69" s="2"/>
      <c r="J69" s="2"/>
      <c r="K69" s="2"/>
      <c r="L69" s="2"/>
      <c r="M69" s="2"/>
      <c r="N69" s="2"/>
      <c r="O69" s="2"/>
      <c r="P69" s="2"/>
      <c r="Q69" s="2"/>
      <c r="R69" s="2"/>
      <c r="S69" s="2"/>
      <c r="T69" s="2"/>
      <c r="U69" s="2"/>
    </row>
    <row r="70" spans="1:21" x14ac:dyDescent="0.55000000000000004">
      <c r="A70" s="1"/>
      <c r="B70" s="1"/>
      <c r="C70" s="1"/>
      <c r="D70" s="1"/>
      <c r="E70" s="1"/>
      <c r="F70" s="1"/>
      <c r="G70" s="2"/>
      <c r="H70" s="2"/>
      <c r="I70" s="2"/>
      <c r="J70" s="2"/>
      <c r="K70" s="2"/>
      <c r="L70" s="2"/>
      <c r="M70" s="2"/>
      <c r="N70" s="2"/>
      <c r="O70" s="2"/>
      <c r="P70" s="2"/>
      <c r="Q70" s="2"/>
      <c r="R70" s="2"/>
      <c r="S70" s="2"/>
      <c r="T70" s="2"/>
      <c r="U70" s="2"/>
    </row>
    <row r="71" spans="1:21" x14ac:dyDescent="0.55000000000000004">
      <c r="A71" s="1"/>
      <c r="B71" s="1"/>
      <c r="C71" s="1"/>
      <c r="D71" s="1"/>
      <c r="E71" s="1"/>
      <c r="F71" s="1"/>
      <c r="G71" s="2"/>
      <c r="H71" s="2"/>
      <c r="I71" s="2"/>
      <c r="J71" s="2"/>
      <c r="K71" s="2"/>
      <c r="L71" s="2"/>
      <c r="M71" s="2"/>
      <c r="N71" s="2"/>
      <c r="O71" s="2"/>
      <c r="P71" s="2"/>
      <c r="Q71" s="2"/>
      <c r="R71" s="2"/>
      <c r="S71" s="2"/>
      <c r="T71" s="2"/>
      <c r="U71" s="2"/>
    </row>
    <row r="72" spans="1:21" x14ac:dyDescent="0.55000000000000004">
      <c r="A72" s="1"/>
      <c r="B72" s="1"/>
      <c r="C72" s="1"/>
      <c r="D72" s="1"/>
      <c r="E72" s="1"/>
      <c r="F72" s="1"/>
      <c r="G72" s="2"/>
      <c r="H72" s="2"/>
      <c r="I72" s="2"/>
      <c r="J72" s="2"/>
      <c r="K72" s="2"/>
      <c r="L72" s="2"/>
      <c r="M72" s="2"/>
      <c r="N72" s="2"/>
      <c r="O72" s="2"/>
      <c r="P72" s="2"/>
      <c r="Q72" s="2"/>
      <c r="R72" s="2"/>
      <c r="S72" s="2"/>
      <c r="T72" s="2"/>
      <c r="U72" s="2"/>
    </row>
    <row r="73" spans="1:21" x14ac:dyDescent="0.55000000000000004">
      <c r="A73" s="1"/>
      <c r="B73" s="1"/>
      <c r="C73" s="1"/>
      <c r="D73" s="1"/>
      <c r="E73" s="1"/>
      <c r="F73" s="1"/>
      <c r="G73" s="2"/>
      <c r="H73" s="2"/>
      <c r="I73" s="2"/>
      <c r="J73" s="2"/>
      <c r="K73" s="2"/>
      <c r="L73" s="2"/>
      <c r="M73" s="2"/>
      <c r="N73" s="2"/>
      <c r="O73" s="2"/>
      <c r="P73" s="2"/>
      <c r="Q73" s="2"/>
      <c r="R73" s="2"/>
      <c r="S73" s="2"/>
      <c r="T73" s="2"/>
      <c r="U73" s="2"/>
    </row>
    <row r="74" spans="1:21" x14ac:dyDescent="0.55000000000000004">
      <c r="A74" s="1"/>
      <c r="B74" s="1"/>
      <c r="C74" s="1"/>
      <c r="D74" s="1"/>
      <c r="E74" s="1"/>
      <c r="F74" s="1"/>
      <c r="G74" s="2"/>
      <c r="H74" s="2"/>
      <c r="I74" s="2"/>
      <c r="J74" s="2"/>
      <c r="K74" s="2"/>
      <c r="L74" s="2"/>
      <c r="M74" s="2"/>
      <c r="N74" s="2"/>
      <c r="O74" s="2"/>
      <c r="P74" s="2"/>
      <c r="Q74" s="2"/>
      <c r="R74" s="2"/>
      <c r="S74" s="2"/>
      <c r="T74" s="2"/>
      <c r="U74" s="2"/>
    </row>
    <row r="75" spans="1:21" x14ac:dyDescent="0.55000000000000004">
      <c r="A75" s="1"/>
      <c r="B75" s="1"/>
      <c r="C75" s="1"/>
      <c r="D75" s="1"/>
      <c r="E75" s="1"/>
      <c r="F75" s="1"/>
      <c r="G75" s="2"/>
      <c r="H75" s="2"/>
      <c r="I75" s="2"/>
      <c r="J75" s="2"/>
      <c r="K75" s="2"/>
      <c r="L75" s="2"/>
      <c r="M75" s="2"/>
      <c r="N75" s="2"/>
      <c r="O75" s="2"/>
      <c r="P75" s="2"/>
      <c r="Q75" s="2"/>
      <c r="R75" s="2"/>
      <c r="S75" s="2"/>
      <c r="T75" s="2"/>
      <c r="U75" s="2"/>
    </row>
    <row r="76" spans="1:21" x14ac:dyDescent="0.55000000000000004">
      <c r="A76" s="1"/>
      <c r="B76" s="1"/>
      <c r="C76" s="1"/>
      <c r="D76" s="1"/>
      <c r="E76" s="1"/>
      <c r="F76" s="1"/>
      <c r="G76" s="2"/>
      <c r="H76" s="2"/>
      <c r="I76" s="2"/>
      <c r="J76" s="2"/>
      <c r="K76" s="2"/>
      <c r="L76" s="2"/>
      <c r="M76" s="2"/>
      <c r="N76" s="2"/>
      <c r="O76" s="2"/>
      <c r="P76" s="2"/>
      <c r="Q76" s="2"/>
      <c r="R76" s="2"/>
      <c r="S76" s="2"/>
      <c r="T76" s="2"/>
      <c r="U76" s="2"/>
    </row>
    <row r="77" spans="1:21" x14ac:dyDescent="0.55000000000000004">
      <c r="A77" s="1"/>
      <c r="B77" s="1"/>
      <c r="C77" s="1"/>
      <c r="D77" s="1"/>
      <c r="E77" s="1"/>
      <c r="F77" s="1"/>
      <c r="G77" s="2"/>
      <c r="H77" s="2"/>
      <c r="I77" s="2"/>
      <c r="J77" s="2"/>
      <c r="K77" s="2"/>
      <c r="L77" s="2"/>
      <c r="M77" s="2"/>
      <c r="N77" s="2"/>
      <c r="O77" s="2"/>
      <c r="P77" s="2"/>
      <c r="Q77" s="2"/>
      <c r="R77" s="2"/>
      <c r="S77" s="2"/>
      <c r="T77" s="2"/>
      <c r="U77" s="2"/>
    </row>
    <row r="78" spans="1:21" x14ac:dyDescent="0.55000000000000004">
      <c r="A78" s="1"/>
      <c r="B78" s="1"/>
      <c r="C78" s="1"/>
      <c r="D78" s="1"/>
      <c r="E78" s="1"/>
      <c r="F78" s="1"/>
      <c r="G78" s="2"/>
      <c r="H78" s="2"/>
      <c r="I78" s="2"/>
      <c r="J78" s="2"/>
      <c r="K78" s="2"/>
      <c r="L78" s="2"/>
      <c r="M78" s="2"/>
      <c r="N78" s="2"/>
      <c r="O78" s="2"/>
      <c r="P78" s="2"/>
      <c r="Q78" s="2"/>
      <c r="R78" s="2"/>
      <c r="S78" s="2"/>
      <c r="T78" s="2"/>
      <c r="U78" s="2"/>
    </row>
    <row r="79" spans="1:21" x14ac:dyDescent="0.55000000000000004">
      <c r="A79" s="1"/>
      <c r="B79" s="1"/>
      <c r="C79" s="1"/>
      <c r="D79" s="1"/>
      <c r="E79" s="1"/>
      <c r="F79" s="1"/>
      <c r="G79" s="2"/>
      <c r="H79" s="2"/>
      <c r="I79" s="2"/>
      <c r="J79" s="2"/>
      <c r="K79" s="2"/>
      <c r="L79" s="2"/>
      <c r="M79" s="2"/>
      <c r="N79" s="2"/>
      <c r="O79" s="2"/>
      <c r="P79" s="2"/>
      <c r="Q79" s="2"/>
      <c r="R79" s="2"/>
      <c r="S79" s="2"/>
      <c r="T79" s="2"/>
      <c r="U79" s="2"/>
    </row>
    <row r="80" spans="1:21" x14ac:dyDescent="0.55000000000000004">
      <c r="A80" s="1"/>
      <c r="B80" s="1"/>
      <c r="C80" s="1"/>
      <c r="D80" s="1"/>
      <c r="E80" s="1"/>
      <c r="F80" s="1"/>
      <c r="G80" s="2"/>
      <c r="H80" s="2"/>
      <c r="I80" s="2"/>
      <c r="J80" s="2"/>
      <c r="K80" s="2"/>
      <c r="L80" s="2"/>
      <c r="M80" s="2"/>
      <c r="N80" s="2"/>
      <c r="O80" s="2"/>
      <c r="P80" s="2"/>
      <c r="Q80" s="2"/>
      <c r="R80" s="2"/>
      <c r="S80" s="2"/>
      <c r="T80" s="2"/>
      <c r="U80" s="2"/>
    </row>
    <row r="81" spans="1:21" x14ac:dyDescent="0.55000000000000004">
      <c r="A81" s="1"/>
      <c r="B81" s="1"/>
      <c r="C81" s="1"/>
      <c r="D81" s="1"/>
      <c r="E81" s="1"/>
      <c r="F81" s="1"/>
      <c r="G81" s="2"/>
      <c r="H81" s="2"/>
      <c r="I81" s="2"/>
      <c r="J81" s="2"/>
      <c r="K81" s="2"/>
      <c r="L81" s="2"/>
      <c r="M81" s="2"/>
      <c r="N81" s="2"/>
      <c r="O81" s="2"/>
      <c r="P81" s="2"/>
      <c r="Q81" s="2"/>
      <c r="R81" s="2"/>
      <c r="S81" s="2"/>
      <c r="T81" s="2"/>
      <c r="U81" s="2"/>
    </row>
    <row r="82" spans="1:21" x14ac:dyDescent="0.55000000000000004">
      <c r="A82" s="1"/>
      <c r="B82" s="1"/>
      <c r="C82" s="1"/>
      <c r="D82" s="1"/>
      <c r="E82" s="1"/>
      <c r="F82" s="1"/>
      <c r="G82" s="2"/>
      <c r="H82" s="2"/>
      <c r="I82" s="2"/>
      <c r="J82" s="2"/>
      <c r="K82" s="2"/>
      <c r="L82" s="2"/>
      <c r="M82" s="2"/>
      <c r="N82" s="2"/>
      <c r="O82" s="2"/>
      <c r="P82" s="2"/>
      <c r="Q82" s="2"/>
      <c r="R82" s="2"/>
      <c r="S82" s="2"/>
      <c r="T82" s="2"/>
      <c r="U82" s="2"/>
    </row>
    <row r="83" spans="1:21" x14ac:dyDescent="0.55000000000000004">
      <c r="A83" s="1"/>
      <c r="B83" s="1"/>
      <c r="C83" s="1"/>
      <c r="D83" s="1"/>
      <c r="E83" s="1"/>
      <c r="F83" s="1"/>
      <c r="G83" s="2"/>
      <c r="H83" s="2"/>
      <c r="I83" s="2"/>
      <c r="J83" s="2"/>
      <c r="K83" s="2"/>
      <c r="L83" s="2"/>
      <c r="M83" s="2"/>
      <c r="N83" s="2"/>
      <c r="O83" s="2"/>
      <c r="P83" s="2"/>
      <c r="Q83" s="2"/>
      <c r="R83" s="2"/>
      <c r="S83" s="2"/>
      <c r="T83" s="2"/>
      <c r="U83" s="2"/>
    </row>
    <row r="84" spans="1:21" x14ac:dyDescent="0.55000000000000004">
      <c r="A84" s="1"/>
      <c r="B84" s="1"/>
      <c r="C84" s="1"/>
      <c r="D84" s="1"/>
      <c r="E84" s="1"/>
      <c r="F84" s="1"/>
      <c r="G84" s="2"/>
      <c r="H84" s="2"/>
      <c r="I84" s="2"/>
      <c r="J84" s="2"/>
      <c r="K84" s="2"/>
      <c r="L84" s="2"/>
      <c r="M84" s="2"/>
      <c r="N84" s="2"/>
      <c r="O84" s="2"/>
      <c r="P84" s="2"/>
      <c r="Q84" s="2"/>
      <c r="R84" s="2"/>
      <c r="S84" s="2"/>
      <c r="T84" s="2"/>
      <c r="U84" s="2"/>
    </row>
    <row r="85" spans="1:21" x14ac:dyDescent="0.55000000000000004">
      <c r="A85" s="1"/>
      <c r="B85" s="1"/>
      <c r="C85" s="1"/>
      <c r="D85" s="1"/>
      <c r="E85" s="1"/>
      <c r="F85" s="1"/>
      <c r="G85" s="2"/>
      <c r="H85" s="2"/>
      <c r="I85" s="2"/>
      <c r="J85" s="2"/>
      <c r="K85" s="2"/>
      <c r="L85" s="2"/>
      <c r="M85" s="2"/>
      <c r="N85" s="2"/>
      <c r="O85" s="2"/>
      <c r="P85" s="2"/>
      <c r="Q85" s="2"/>
      <c r="R85" s="2"/>
      <c r="S85" s="2"/>
      <c r="T85" s="2"/>
      <c r="U85" s="2"/>
    </row>
    <row r="86" spans="1:21" x14ac:dyDescent="0.55000000000000004">
      <c r="A86" s="1"/>
      <c r="B86" s="1"/>
      <c r="C86" s="1"/>
      <c r="D86" s="1"/>
      <c r="E86" s="1"/>
      <c r="F86" s="1"/>
      <c r="G86" s="2"/>
      <c r="H86" s="2"/>
      <c r="I86" s="2"/>
      <c r="J86" s="2"/>
      <c r="K86" s="2"/>
      <c r="L86" s="2"/>
      <c r="M86" s="2"/>
      <c r="N86" s="2"/>
      <c r="O86" s="2"/>
      <c r="P86" s="2"/>
      <c r="Q86" s="2"/>
      <c r="R86" s="2"/>
      <c r="S86" s="2"/>
      <c r="T86" s="2"/>
      <c r="U86" s="2"/>
    </row>
    <row r="87" spans="1:21" x14ac:dyDescent="0.55000000000000004">
      <c r="A87" s="1"/>
      <c r="B87" s="1"/>
      <c r="C87" s="1"/>
      <c r="D87" s="1"/>
      <c r="E87" s="1"/>
      <c r="F87" s="1"/>
      <c r="G87" s="2"/>
      <c r="H87" s="2"/>
      <c r="I87" s="2"/>
      <c r="J87" s="2"/>
      <c r="K87" s="2"/>
      <c r="L87" s="2"/>
      <c r="M87" s="2"/>
      <c r="N87" s="2"/>
      <c r="O87" s="2"/>
      <c r="P87" s="2"/>
      <c r="Q87" s="2"/>
      <c r="R87" s="2"/>
      <c r="S87" s="2"/>
      <c r="T87" s="2"/>
      <c r="U87" s="2"/>
    </row>
    <row r="88" spans="1:21" x14ac:dyDescent="0.55000000000000004">
      <c r="A88" s="1"/>
      <c r="B88" s="1"/>
      <c r="C88" s="1"/>
      <c r="D88" s="1"/>
      <c r="E88" s="1"/>
      <c r="F88" s="1"/>
      <c r="G88" s="2"/>
      <c r="H88" s="2"/>
      <c r="I88" s="2"/>
      <c r="J88" s="2"/>
      <c r="K88" s="2"/>
      <c r="L88" s="2"/>
      <c r="M88" s="2"/>
      <c r="N88" s="2"/>
      <c r="O88" s="2"/>
      <c r="P88" s="2"/>
      <c r="Q88" s="2"/>
      <c r="R88" s="2"/>
      <c r="S88" s="2"/>
      <c r="T88" s="2"/>
      <c r="U88" s="2"/>
    </row>
    <row r="89" spans="1:21" x14ac:dyDescent="0.55000000000000004">
      <c r="A89" s="1"/>
      <c r="B89" s="1"/>
      <c r="C89" s="1"/>
      <c r="D89" s="1"/>
      <c r="E89" s="1"/>
      <c r="F89" s="1"/>
      <c r="G89" s="2"/>
      <c r="H89" s="2"/>
      <c r="I89" s="2"/>
      <c r="J89" s="2"/>
      <c r="K89" s="2"/>
      <c r="L89" s="2"/>
      <c r="M89" s="2"/>
      <c r="N89" s="2"/>
      <c r="O89" s="2"/>
      <c r="P89" s="2"/>
      <c r="Q89" s="2"/>
      <c r="R89" s="2"/>
      <c r="S89" s="2"/>
      <c r="T89" s="2"/>
      <c r="U89" s="2"/>
    </row>
    <row r="90" spans="1:21" x14ac:dyDescent="0.55000000000000004">
      <c r="A90" s="1"/>
      <c r="B90" s="1"/>
      <c r="C90" s="1"/>
      <c r="D90" s="1"/>
      <c r="E90" s="1"/>
      <c r="F90" s="1"/>
      <c r="G90" s="2"/>
      <c r="H90" s="2"/>
      <c r="I90" s="2"/>
      <c r="J90" s="2"/>
      <c r="K90" s="2"/>
      <c r="L90" s="2"/>
      <c r="M90" s="2"/>
      <c r="N90" s="2"/>
      <c r="O90" s="2"/>
      <c r="P90" s="2"/>
      <c r="Q90" s="2"/>
      <c r="R90" s="2"/>
      <c r="S90" s="2"/>
      <c r="T90" s="2"/>
      <c r="U90" s="2"/>
    </row>
    <row r="91" spans="1:21" x14ac:dyDescent="0.55000000000000004">
      <c r="A91" s="1"/>
      <c r="B91" s="1"/>
      <c r="C91" s="1"/>
      <c r="D91" s="1"/>
      <c r="E91" s="1"/>
      <c r="F91" s="1"/>
      <c r="G91" s="2"/>
      <c r="H91" s="2"/>
      <c r="I91" s="2"/>
      <c r="J91" s="2"/>
      <c r="K91" s="2"/>
      <c r="L91" s="2"/>
      <c r="M91" s="2"/>
      <c r="N91" s="2"/>
      <c r="O91" s="2"/>
      <c r="P91" s="2"/>
      <c r="Q91" s="2"/>
      <c r="R91" s="2"/>
      <c r="S91" s="2"/>
      <c r="T91" s="2"/>
      <c r="U91" s="2"/>
    </row>
    <row r="92" spans="1:21" x14ac:dyDescent="0.55000000000000004">
      <c r="A92" s="1"/>
      <c r="B92" s="1"/>
      <c r="C92" s="1"/>
      <c r="D92" s="1"/>
      <c r="E92" s="1"/>
      <c r="F92" s="1"/>
      <c r="G92" s="2"/>
      <c r="H92" s="2"/>
      <c r="I92" s="2"/>
      <c r="J92" s="2"/>
      <c r="K92" s="2"/>
      <c r="L92" s="2"/>
      <c r="M92" s="2"/>
      <c r="N92" s="2"/>
      <c r="O92" s="2"/>
      <c r="P92" s="2"/>
      <c r="Q92" s="2"/>
      <c r="R92" s="2"/>
      <c r="S92" s="2"/>
      <c r="T92" s="2"/>
      <c r="U92" s="2"/>
    </row>
    <row r="93" spans="1:21" x14ac:dyDescent="0.55000000000000004">
      <c r="A93" s="1"/>
      <c r="B93" s="1"/>
      <c r="C93" s="1"/>
      <c r="D93" s="1"/>
      <c r="E93" s="1"/>
      <c r="F93" s="1"/>
      <c r="G93" s="2"/>
      <c r="H93" s="2"/>
      <c r="I93" s="2"/>
      <c r="J93" s="2"/>
      <c r="K93" s="2"/>
      <c r="L93" s="2"/>
      <c r="M93" s="2"/>
      <c r="N93" s="2"/>
      <c r="O93" s="2"/>
      <c r="P93" s="2"/>
      <c r="Q93" s="2"/>
      <c r="R93" s="2"/>
      <c r="S93" s="2"/>
      <c r="T93" s="2"/>
      <c r="U93" s="2"/>
    </row>
    <row r="94" spans="1:21" x14ac:dyDescent="0.55000000000000004">
      <c r="A94" s="1"/>
      <c r="B94" s="1"/>
      <c r="C94" s="1"/>
      <c r="D94" s="1"/>
      <c r="E94" s="1"/>
      <c r="F94" s="1"/>
      <c r="G94" s="2"/>
      <c r="H94" s="2"/>
      <c r="I94" s="2"/>
      <c r="J94" s="2"/>
      <c r="K94" s="2"/>
      <c r="L94" s="2"/>
      <c r="M94" s="2"/>
      <c r="N94" s="2"/>
      <c r="O94" s="2"/>
      <c r="P94" s="2"/>
      <c r="Q94" s="2"/>
      <c r="R94" s="2"/>
      <c r="S94" s="2"/>
      <c r="T94" s="2"/>
      <c r="U94" s="2"/>
    </row>
    <row r="95" spans="1:21" x14ac:dyDescent="0.55000000000000004">
      <c r="A95" s="1"/>
      <c r="B95" s="1"/>
      <c r="C95" s="1"/>
      <c r="D95" s="1"/>
      <c r="E95" s="1"/>
      <c r="F95" s="1"/>
      <c r="G95" s="2"/>
      <c r="H95" s="2"/>
      <c r="I95" s="2"/>
      <c r="J95" s="2"/>
      <c r="K95" s="2"/>
      <c r="L95" s="2"/>
      <c r="M95" s="2"/>
      <c r="N95" s="2"/>
      <c r="O95" s="2"/>
      <c r="P95" s="2"/>
      <c r="Q95" s="2"/>
      <c r="R95" s="2"/>
      <c r="S95" s="2"/>
      <c r="T95" s="2"/>
      <c r="U95" s="2"/>
    </row>
    <row r="96" spans="1:21" x14ac:dyDescent="0.55000000000000004">
      <c r="A96" s="1"/>
      <c r="B96" s="1"/>
      <c r="C96" s="1"/>
      <c r="D96" s="1"/>
      <c r="E96" s="1"/>
      <c r="F96" s="1"/>
      <c r="G96" s="2"/>
      <c r="H96" s="2"/>
      <c r="I96" s="2"/>
      <c r="J96" s="2"/>
      <c r="K96" s="2"/>
      <c r="L96" s="2"/>
      <c r="M96" s="2"/>
      <c r="N96" s="2"/>
      <c r="O96" s="2"/>
      <c r="P96" s="2"/>
      <c r="Q96" s="2"/>
      <c r="R96" s="2"/>
      <c r="S96" s="2"/>
      <c r="T96" s="2"/>
      <c r="U96" s="2"/>
    </row>
    <row r="97" spans="1:21" x14ac:dyDescent="0.55000000000000004">
      <c r="A97" s="1"/>
      <c r="B97" s="1"/>
      <c r="C97" s="1"/>
      <c r="D97" s="1"/>
      <c r="E97" s="1"/>
      <c r="F97" s="1"/>
      <c r="G97" s="2"/>
      <c r="H97" s="2"/>
      <c r="I97" s="2"/>
      <c r="J97" s="2"/>
      <c r="K97" s="2"/>
      <c r="L97" s="2"/>
      <c r="M97" s="2"/>
      <c r="N97" s="2"/>
      <c r="O97" s="2"/>
      <c r="P97" s="2"/>
      <c r="Q97" s="2"/>
      <c r="R97" s="2"/>
      <c r="S97" s="2"/>
      <c r="T97" s="2"/>
      <c r="U97" s="2"/>
    </row>
    <row r="98" spans="1:21" x14ac:dyDescent="0.55000000000000004">
      <c r="A98" s="1"/>
      <c r="B98" s="1"/>
      <c r="C98" s="1"/>
      <c r="D98" s="1"/>
      <c r="E98" s="1"/>
      <c r="F98" s="1"/>
      <c r="G98" s="2"/>
      <c r="H98" s="2"/>
      <c r="I98" s="2"/>
      <c r="J98" s="2"/>
      <c r="K98" s="2"/>
      <c r="L98" s="2"/>
      <c r="M98" s="2"/>
      <c r="N98" s="2"/>
      <c r="O98" s="2"/>
      <c r="P98" s="2"/>
      <c r="Q98" s="2"/>
      <c r="R98" s="2"/>
      <c r="S98" s="2"/>
      <c r="T98" s="2"/>
      <c r="U98" s="2"/>
    </row>
    <row r="99" spans="1:21" x14ac:dyDescent="0.55000000000000004">
      <c r="A99" s="1"/>
      <c r="B99" s="1"/>
      <c r="C99" s="1"/>
      <c r="D99" s="1"/>
      <c r="E99" s="1"/>
      <c r="F99" s="1"/>
      <c r="G99" s="2"/>
      <c r="H99" s="2"/>
      <c r="I99" s="2"/>
      <c r="J99" s="2"/>
      <c r="K99" s="2"/>
      <c r="L99" s="2"/>
      <c r="M99" s="2"/>
      <c r="N99" s="2"/>
      <c r="O99" s="2"/>
      <c r="P99" s="2"/>
      <c r="Q99" s="2"/>
      <c r="R99" s="2"/>
      <c r="S99" s="2"/>
      <c r="T99" s="2"/>
      <c r="U99" s="2"/>
    </row>
    <row r="100" spans="1:21" x14ac:dyDescent="0.55000000000000004">
      <c r="A100" s="1"/>
      <c r="B100" s="1"/>
      <c r="C100" s="1"/>
      <c r="D100" s="1"/>
      <c r="E100" s="1"/>
      <c r="F100" s="1"/>
      <c r="G100" s="2"/>
      <c r="H100" s="2"/>
      <c r="I100" s="2"/>
      <c r="J100" s="2"/>
      <c r="K100" s="2"/>
      <c r="L100" s="2"/>
      <c r="M100" s="2"/>
      <c r="N100" s="2"/>
      <c r="O100" s="2"/>
      <c r="P100" s="2"/>
      <c r="Q100" s="2"/>
      <c r="R100" s="2"/>
      <c r="S100" s="2"/>
      <c r="T100" s="2"/>
      <c r="U100" s="2"/>
    </row>
    <row r="101" spans="1:21" x14ac:dyDescent="0.55000000000000004">
      <c r="A101" s="1"/>
      <c r="B101" s="1"/>
      <c r="C101" s="1"/>
      <c r="D101" s="1"/>
      <c r="E101" s="1"/>
      <c r="F101" s="1"/>
      <c r="G101" s="2"/>
      <c r="H101" s="2"/>
      <c r="I101" s="2"/>
      <c r="J101" s="2"/>
      <c r="K101" s="2"/>
      <c r="L101" s="2"/>
      <c r="M101" s="2"/>
      <c r="N101" s="2"/>
      <c r="O101" s="2"/>
      <c r="P101" s="2"/>
      <c r="Q101" s="2"/>
      <c r="R101" s="2"/>
      <c r="S101" s="2"/>
      <c r="T101" s="2"/>
      <c r="U101" s="2"/>
    </row>
    <row r="102" spans="1:21" x14ac:dyDescent="0.55000000000000004">
      <c r="A102" s="1"/>
      <c r="B102" s="1"/>
      <c r="C102" s="1"/>
      <c r="D102" s="1"/>
      <c r="E102" s="1"/>
      <c r="F102" s="1"/>
      <c r="G102" s="2"/>
      <c r="H102" s="2"/>
      <c r="I102" s="2"/>
      <c r="J102" s="2"/>
      <c r="K102" s="2"/>
      <c r="L102" s="2"/>
      <c r="M102" s="2"/>
      <c r="N102" s="2"/>
      <c r="O102" s="2"/>
      <c r="P102" s="2"/>
      <c r="Q102" s="2"/>
      <c r="R102" s="2"/>
      <c r="S102" s="2"/>
      <c r="T102" s="2"/>
      <c r="U102" s="2"/>
    </row>
    <row r="103" spans="1:21" x14ac:dyDescent="0.55000000000000004">
      <c r="A103" s="1"/>
      <c r="B103" s="1"/>
      <c r="C103" s="1"/>
      <c r="D103" s="1"/>
      <c r="E103" s="1"/>
      <c r="F103" s="1"/>
      <c r="G103" s="2"/>
      <c r="H103" s="2"/>
      <c r="I103" s="2"/>
      <c r="J103" s="2"/>
      <c r="K103" s="2"/>
      <c r="L103" s="2"/>
      <c r="M103" s="2"/>
      <c r="N103" s="2"/>
      <c r="O103" s="2"/>
      <c r="P103" s="2"/>
      <c r="Q103" s="2"/>
      <c r="R103" s="2"/>
      <c r="S103" s="2"/>
      <c r="T103" s="2"/>
      <c r="U103" s="2"/>
    </row>
    <row r="104" spans="1:21" x14ac:dyDescent="0.55000000000000004">
      <c r="A104" s="1"/>
      <c r="B104" s="1"/>
      <c r="C104" s="1"/>
      <c r="D104" s="1"/>
      <c r="E104" s="1"/>
      <c r="F104" s="1"/>
      <c r="G104" s="2"/>
      <c r="H104" s="2"/>
      <c r="I104" s="2"/>
      <c r="J104" s="2"/>
      <c r="K104" s="2"/>
      <c r="L104" s="2"/>
      <c r="M104" s="2"/>
      <c r="N104" s="2"/>
      <c r="O104" s="2"/>
      <c r="P104" s="2"/>
      <c r="Q104" s="2"/>
      <c r="R104" s="2"/>
      <c r="S104" s="2"/>
      <c r="T104" s="2"/>
      <c r="U104" s="2"/>
    </row>
    <row r="105" spans="1:21" x14ac:dyDescent="0.55000000000000004">
      <c r="A105" s="1"/>
      <c r="B105" s="1"/>
      <c r="C105" s="1"/>
      <c r="D105" s="1"/>
      <c r="E105" s="1"/>
      <c r="F105" s="1"/>
      <c r="G105" s="2"/>
      <c r="H105" s="2"/>
      <c r="I105" s="2"/>
      <c r="J105" s="2"/>
      <c r="K105" s="2"/>
      <c r="L105" s="2"/>
      <c r="M105" s="2"/>
      <c r="N105" s="2"/>
      <c r="O105" s="2"/>
      <c r="P105" s="2"/>
      <c r="Q105" s="2"/>
      <c r="R105" s="2"/>
      <c r="S105" s="2"/>
      <c r="T105" s="2"/>
      <c r="U105" s="2"/>
    </row>
    <row r="106" spans="1:21" x14ac:dyDescent="0.55000000000000004">
      <c r="A106" s="1"/>
      <c r="B106" s="1"/>
      <c r="C106" s="1"/>
      <c r="D106" s="1"/>
      <c r="E106" s="1"/>
      <c r="F106" s="1"/>
      <c r="G106" s="2"/>
      <c r="H106" s="2"/>
      <c r="I106" s="2"/>
      <c r="J106" s="2"/>
      <c r="K106" s="2"/>
      <c r="L106" s="2"/>
      <c r="M106" s="2"/>
      <c r="N106" s="2"/>
      <c r="O106" s="2"/>
      <c r="P106" s="2"/>
      <c r="Q106" s="2"/>
      <c r="R106" s="2"/>
      <c r="S106" s="2"/>
      <c r="T106" s="2"/>
      <c r="U106" s="2"/>
    </row>
    <row r="107" spans="1:21" x14ac:dyDescent="0.55000000000000004">
      <c r="A107" s="1"/>
      <c r="B107" s="1"/>
      <c r="C107" s="1"/>
      <c r="D107" s="1"/>
      <c r="E107" s="1"/>
      <c r="F107" s="1"/>
      <c r="G107" s="2"/>
      <c r="H107" s="2"/>
      <c r="I107" s="2"/>
      <c r="J107" s="2"/>
      <c r="K107" s="2"/>
      <c r="L107" s="2"/>
      <c r="M107" s="2"/>
      <c r="N107" s="2"/>
      <c r="O107" s="2"/>
      <c r="P107" s="2"/>
      <c r="Q107" s="2"/>
      <c r="R107" s="2"/>
      <c r="S107" s="2"/>
      <c r="T107" s="2"/>
      <c r="U107" s="2"/>
    </row>
    <row r="108" spans="1:21" x14ac:dyDescent="0.55000000000000004">
      <c r="A108" s="1"/>
      <c r="B108" s="1"/>
      <c r="C108" s="1"/>
      <c r="D108" s="1"/>
      <c r="E108" s="1"/>
      <c r="F108" s="1"/>
      <c r="G108" s="2"/>
      <c r="H108" s="2"/>
      <c r="I108" s="2"/>
      <c r="J108" s="2"/>
      <c r="K108" s="2"/>
      <c r="L108" s="2"/>
      <c r="M108" s="2"/>
      <c r="N108" s="2"/>
      <c r="O108" s="2"/>
      <c r="P108" s="2"/>
      <c r="Q108" s="2"/>
      <c r="R108" s="2"/>
      <c r="S108" s="2"/>
      <c r="T108" s="2"/>
      <c r="U108" s="2"/>
    </row>
    <row r="109" spans="1:21" x14ac:dyDescent="0.55000000000000004">
      <c r="A109" s="1"/>
      <c r="B109" s="1"/>
      <c r="C109" s="1"/>
      <c r="D109" s="1"/>
      <c r="E109" s="1"/>
      <c r="F109" s="1"/>
      <c r="G109" s="2"/>
      <c r="H109" s="2"/>
      <c r="I109" s="2"/>
      <c r="J109" s="2"/>
      <c r="K109" s="2"/>
      <c r="L109" s="2"/>
      <c r="M109" s="2"/>
      <c r="N109" s="2"/>
      <c r="O109" s="2"/>
      <c r="P109" s="2"/>
      <c r="Q109" s="2"/>
      <c r="R109" s="2"/>
      <c r="S109" s="2"/>
      <c r="T109" s="2"/>
      <c r="U109" s="2"/>
    </row>
    <row r="110" spans="1:21" x14ac:dyDescent="0.55000000000000004">
      <c r="A110" s="1"/>
      <c r="B110" s="1"/>
      <c r="C110" s="1"/>
      <c r="D110" s="1"/>
      <c r="E110" s="1"/>
      <c r="F110" s="1"/>
      <c r="G110" s="2"/>
      <c r="H110" s="2"/>
      <c r="I110" s="2"/>
      <c r="J110" s="2"/>
      <c r="K110" s="2"/>
      <c r="L110" s="2"/>
      <c r="M110" s="2"/>
      <c r="N110" s="2"/>
      <c r="O110" s="2"/>
      <c r="P110" s="2"/>
      <c r="Q110" s="2"/>
      <c r="R110" s="2"/>
      <c r="S110" s="2"/>
      <c r="T110" s="2"/>
      <c r="U110" s="2"/>
    </row>
    <row r="111" spans="1:21" x14ac:dyDescent="0.55000000000000004">
      <c r="A111" s="1"/>
      <c r="B111" s="1"/>
      <c r="C111" s="1"/>
      <c r="D111" s="1"/>
      <c r="E111" s="1"/>
      <c r="F111" s="1"/>
      <c r="G111" s="2"/>
      <c r="H111" s="2"/>
      <c r="I111" s="2"/>
      <c r="J111" s="2"/>
      <c r="K111" s="2"/>
      <c r="L111" s="2"/>
      <c r="M111" s="2"/>
      <c r="N111" s="2"/>
      <c r="O111" s="2"/>
      <c r="P111" s="2"/>
      <c r="Q111" s="2"/>
      <c r="R111" s="2"/>
      <c r="S111" s="2"/>
      <c r="T111" s="2"/>
      <c r="U111" s="2"/>
    </row>
    <row r="112" spans="1:21" x14ac:dyDescent="0.55000000000000004">
      <c r="A112" s="1"/>
      <c r="B112" s="1"/>
      <c r="C112" s="1"/>
      <c r="D112" s="1"/>
      <c r="E112" s="1"/>
      <c r="F112" s="1"/>
      <c r="G112" s="2"/>
      <c r="H112" s="2"/>
      <c r="I112" s="2"/>
      <c r="J112" s="2"/>
      <c r="K112" s="2"/>
      <c r="L112" s="2"/>
      <c r="M112" s="2"/>
      <c r="N112" s="2"/>
      <c r="O112" s="2"/>
      <c r="P112" s="2"/>
      <c r="Q112" s="2"/>
      <c r="R112" s="2"/>
      <c r="S112" s="2"/>
      <c r="T112" s="2"/>
      <c r="U112" s="2"/>
    </row>
    <row r="113" spans="1:21" x14ac:dyDescent="0.55000000000000004">
      <c r="A113" s="1"/>
      <c r="B113" s="1"/>
      <c r="C113" s="1"/>
      <c r="D113" s="1"/>
      <c r="E113" s="1"/>
      <c r="F113" s="1"/>
      <c r="G113" s="2"/>
      <c r="H113" s="2"/>
      <c r="I113" s="2"/>
      <c r="J113" s="2"/>
      <c r="K113" s="2"/>
      <c r="L113" s="2"/>
      <c r="M113" s="2"/>
      <c r="N113" s="2"/>
      <c r="O113" s="2"/>
      <c r="P113" s="2"/>
      <c r="Q113" s="2"/>
      <c r="R113" s="2"/>
      <c r="S113" s="2"/>
      <c r="T113" s="2"/>
      <c r="U113" s="2"/>
    </row>
    <row r="114" spans="1:21" x14ac:dyDescent="0.55000000000000004">
      <c r="A114" s="1"/>
      <c r="B114" s="1"/>
      <c r="C114" s="1"/>
      <c r="D114" s="1"/>
      <c r="E114" s="1"/>
      <c r="F114" s="1"/>
      <c r="G114" s="2"/>
      <c r="H114" s="2"/>
      <c r="I114" s="2"/>
      <c r="J114" s="2"/>
      <c r="K114" s="2"/>
      <c r="L114" s="2"/>
      <c r="M114" s="2"/>
      <c r="N114" s="2"/>
      <c r="O114" s="2"/>
      <c r="P114" s="2"/>
      <c r="Q114" s="2"/>
      <c r="R114" s="2"/>
      <c r="S114" s="2"/>
      <c r="T114" s="2"/>
      <c r="U114" s="2"/>
    </row>
    <row r="115" spans="1:21" x14ac:dyDescent="0.55000000000000004">
      <c r="A115" s="1"/>
      <c r="B115" s="1"/>
      <c r="C115" s="1"/>
      <c r="D115" s="1"/>
      <c r="E115" s="1"/>
      <c r="F115" s="1"/>
      <c r="G115" s="2"/>
      <c r="H115" s="2"/>
      <c r="I115" s="2"/>
      <c r="J115" s="2"/>
      <c r="K115" s="2"/>
      <c r="L115" s="2"/>
      <c r="M115" s="2"/>
      <c r="N115" s="2"/>
      <c r="O115" s="2"/>
      <c r="P115" s="2"/>
      <c r="Q115" s="2"/>
      <c r="R115" s="2"/>
      <c r="S115" s="2"/>
      <c r="T115" s="2"/>
      <c r="U115" s="2"/>
    </row>
    <row r="116" spans="1:21" x14ac:dyDescent="0.55000000000000004">
      <c r="A116" s="1"/>
      <c r="B116" s="1"/>
      <c r="C116" s="1"/>
      <c r="D116" s="1"/>
      <c r="E116" s="1"/>
      <c r="F116" s="1"/>
      <c r="G116" s="2"/>
      <c r="H116" s="2"/>
      <c r="I116" s="2"/>
      <c r="J116" s="2"/>
      <c r="K116" s="2"/>
      <c r="L116" s="2"/>
      <c r="M116" s="2"/>
      <c r="N116" s="2"/>
      <c r="O116" s="2"/>
      <c r="P116" s="2"/>
      <c r="Q116" s="2"/>
      <c r="R116" s="2"/>
      <c r="S116" s="2"/>
      <c r="T116" s="2"/>
      <c r="U116" s="2"/>
    </row>
    <row r="117" spans="1:21" x14ac:dyDescent="0.55000000000000004">
      <c r="A117" s="1"/>
      <c r="B117" s="1"/>
      <c r="C117" s="1"/>
      <c r="D117" s="1"/>
      <c r="E117" s="1"/>
      <c r="F117" s="1"/>
      <c r="G117" s="2"/>
      <c r="H117" s="2"/>
      <c r="I117" s="2"/>
      <c r="J117" s="2"/>
      <c r="K117" s="2"/>
      <c r="L117" s="2"/>
      <c r="M117" s="2"/>
      <c r="N117" s="2"/>
      <c r="O117" s="2"/>
      <c r="P117" s="2"/>
      <c r="Q117" s="2"/>
      <c r="R117" s="2"/>
      <c r="S117" s="2"/>
      <c r="T117" s="2"/>
      <c r="U117" s="2"/>
    </row>
    <row r="118" spans="1:21" x14ac:dyDescent="0.55000000000000004">
      <c r="A118" s="1"/>
      <c r="B118" s="1"/>
      <c r="C118" s="1"/>
      <c r="D118" s="1"/>
      <c r="E118" s="1"/>
      <c r="F118" s="1"/>
      <c r="G118" s="2"/>
      <c r="H118" s="2"/>
      <c r="I118" s="2"/>
      <c r="J118" s="2"/>
      <c r="K118" s="2"/>
      <c r="L118" s="2"/>
      <c r="M118" s="2"/>
      <c r="N118" s="2"/>
      <c r="O118" s="2"/>
      <c r="P118" s="2"/>
      <c r="Q118" s="2"/>
      <c r="R118" s="2"/>
      <c r="S118" s="2"/>
      <c r="T118" s="2"/>
      <c r="U118" s="2"/>
    </row>
    <row r="119" spans="1:21" x14ac:dyDescent="0.55000000000000004">
      <c r="A119" s="1"/>
      <c r="B119" s="1"/>
      <c r="C119" s="1"/>
      <c r="D119" s="1"/>
      <c r="E119" s="1"/>
      <c r="F119" s="1"/>
      <c r="G119" s="2"/>
      <c r="H119" s="2"/>
      <c r="I119" s="2"/>
      <c r="J119" s="2"/>
      <c r="K119" s="2"/>
      <c r="L119" s="2"/>
      <c r="M119" s="2"/>
      <c r="N119" s="2"/>
      <c r="O119" s="2"/>
      <c r="P119" s="2"/>
      <c r="Q119" s="2"/>
      <c r="R119" s="2"/>
      <c r="S119" s="2"/>
      <c r="T119" s="2"/>
      <c r="U119" s="2"/>
    </row>
    <row r="120" spans="1:21" x14ac:dyDescent="0.55000000000000004">
      <c r="A120" s="1"/>
      <c r="B120" s="1"/>
      <c r="C120" s="1"/>
      <c r="D120" s="1"/>
      <c r="E120" s="1"/>
      <c r="F120" s="1"/>
      <c r="G120" s="2"/>
      <c r="H120" s="2"/>
      <c r="I120" s="2"/>
      <c r="J120" s="2"/>
      <c r="K120" s="2"/>
      <c r="L120" s="2"/>
      <c r="M120" s="2"/>
      <c r="N120" s="2"/>
      <c r="O120" s="2"/>
      <c r="P120" s="2"/>
      <c r="Q120" s="2"/>
      <c r="R120" s="2"/>
      <c r="S120" s="2"/>
      <c r="T120" s="2"/>
      <c r="U120" s="2"/>
    </row>
    <row r="121" spans="1:21" x14ac:dyDescent="0.55000000000000004">
      <c r="A121" s="1"/>
      <c r="B121" s="1"/>
      <c r="C121" s="1"/>
      <c r="D121" s="1"/>
      <c r="E121" s="1"/>
      <c r="F121" s="1"/>
      <c r="G121" s="2"/>
      <c r="H121" s="2"/>
      <c r="I121" s="2"/>
      <c r="J121" s="2"/>
      <c r="K121" s="2"/>
      <c r="L121" s="2"/>
      <c r="M121" s="2"/>
      <c r="N121" s="2"/>
      <c r="O121" s="2"/>
      <c r="P121" s="2"/>
      <c r="Q121" s="2"/>
      <c r="R121" s="2"/>
      <c r="S121" s="2"/>
      <c r="T121" s="2"/>
      <c r="U121" s="2"/>
    </row>
    <row r="122" spans="1:21" x14ac:dyDescent="0.55000000000000004">
      <c r="A122" s="1"/>
      <c r="B122" s="1"/>
      <c r="C122" s="1"/>
      <c r="D122" s="1"/>
      <c r="E122" s="1"/>
      <c r="F122" s="1"/>
      <c r="G122" s="2"/>
      <c r="H122" s="2"/>
      <c r="I122" s="2"/>
      <c r="J122" s="2"/>
      <c r="K122" s="2"/>
      <c r="L122" s="2"/>
      <c r="M122" s="2"/>
      <c r="N122" s="2"/>
      <c r="O122" s="2"/>
      <c r="P122" s="2"/>
      <c r="Q122" s="2"/>
      <c r="R122" s="2"/>
      <c r="S122" s="2"/>
      <c r="T122" s="2"/>
      <c r="U122" s="2"/>
    </row>
    <row r="123" spans="1:21" x14ac:dyDescent="0.55000000000000004">
      <c r="A123" s="1"/>
      <c r="B123" s="1"/>
      <c r="C123" s="1"/>
      <c r="D123" s="1"/>
      <c r="E123" s="1"/>
      <c r="F123" s="1"/>
      <c r="G123" s="2"/>
      <c r="H123" s="2"/>
      <c r="I123" s="2"/>
      <c r="J123" s="2"/>
      <c r="K123" s="2"/>
      <c r="L123" s="2"/>
      <c r="M123" s="2"/>
      <c r="N123" s="2"/>
      <c r="O123" s="2"/>
      <c r="P123" s="2"/>
      <c r="Q123" s="2"/>
      <c r="R123" s="2"/>
      <c r="S123" s="2"/>
      <c r="T123" s="2"/>
      <c r="U123" s="2"/>
    </row>
    <row r="124" spans="1:21" x14ac:dyDescent="0.55000000000000004">
      <c r="A124" s="1"/>
      <c r="B124" s="1"/>
      <c r="C124" s="1"/>
      <c r="D124" s="1"/>
      <c r="E124" s="1"/>
      <c r="F124" s="1"/>
      <c r="G124" s="2"/>
      <c r="H124" s="2"/>
      <c r="I124" s="2"/>
      <c r="J124" s="2"/>
      <c r="K124" s="2"/>
      <c r="L124" s="2"/>
      <c r="M124" s="2"/>
      <c r="N124" s="2"/>
      <c r="O124" s="2"/>
      <c r="P124" s="2"/>
      <c r="Q124" s="2"/>
      <c r="R124" s="2"/>
      <c r="S124" s="2"/>
      <c r="T124" s="2"/>
      <c r="U124" s="2"/>
    </row>
    <row r="125" spans="1:21" x14ac:dyDescent="0.55000000000000004">
      <c r="A125" s="1"/>
      <c r="B125" s="1"/>
      <c r="C125" s="1"/>
      <c r="D125" s="1"/>
      <c r="E125" s="1"/>
      <c r="F125" s="1"/>
      <c r="G125" s="2"/>
      <c r="H125" s="2"/>
      <c r="I125" s="2"/>
      <c r="J125" s="2"/>
      <c r="K125" s="2"/>
      <c r="L125" s="2"/>
      <c r="M125" s="2"/>
      <c r="N125" s="2"/>
      <c r="O125" s="2"/>
      <c r="P125" s="2"/>
      <c r="Q125" s="2"/>
      <c r="R125" s="2"/>
      <c r="S125" s="2"/>
      <c r="T125" s="2"/>
      <c r="U125" s="2"/>
    </row>
    <row r="126" spans="1:21" x14ac:dyDescent="0.55000000000000004">
      <c r="A126" s="1"/>
      <c r="B126" s="1"/>
      <c r="C126" s="1"/>
      <c r="D126" s="1"/>
      <c r="E126" s="1"/>
      <c r="F126" s="1"/>
      <c r="G126" s="2"/>
      <c r="H126" s="2"/>
      <c r="I126" s="2"/>
      <c r="J126" s="2"/>
      <c r="K126" s="2"/>
      <c r="L126" s="2"/>
      <c r="M126" s="2"/>
      <c r="N126" s="2"/>
      <c r="O126" s="2"/>
      <c r="P126" s="2"/>
      <c r="Q126" s="2"/>
      <c r="R126" s="2"/>
      <c r="S126" s="2"/>
      <c r="T126" s="2"/>
      <c r="U126" s="2"/>
    </row>
    <row r="127" spans="1:21" x14ac:dyDescent="0.55000000000000004">
      <c r="A127" s="1"/>
      <c r="B127" s="1"/>
      <c r="C127" s="1"/>
      <c r="D127" s="1"/>
      <c r="E127" s="1"/>
      <c r="F127" s="1"/>
      <c r="G127" s="2"/>
      <c r="H127" s="2"/>
      <c r="I127" s="2"/>
      <c r="J127" s="2"/>
      <c r="K127" s="2"/>
      <c r="L127" s="2"/>
      <c r="M127" s="2"/>
      <c r="N127" s="2"/>
      <c r="O127" s="2"/>
      <c r="P127" s="2"/>
      <c r="Q127" s="2"/>
      <c r="R127" s="2"/>
      <c r="S127" s="2"/>
      <c r="T127" s="2"/>
      <c r="U127" s="2"/>
    </row>
    <row r="128" spans="1:21" x14ac:dyDescent="0.55000000000000004">
      <c r="A128" s="1"/>
      <c r="B128" s="1"/>
      <c r="C128" s="1"/>
      <c r="D128" s="1"/>
      <c r="E128" s="1"/>
      <c r="F128" s="1"/>
      <c r="G128" s="2"/>
      <c r="H128" s="2"/>
      <c r="I128" s="2"/>
      <c r="J128" s="2"/>
      <c r="K128" s="2"/>
      <c r="L128" s="2"/>
      <c r="M128" s="2"/>
      <c r="N128" s="2"/>
      <c r="O128" s="2"/>
      <c r="P128" s="2"/>
      <c r="Q128" s="2"/>
      <c r="R128" s="2"/>
      <c r="S128" s="2"/>
      <c r="T128" s="2"/>
      <c r="U128" s="2"/>
    </row>
    <row r="129" spans="1:21" x14ac:dyDescent="0.55000000000000004">
      <c r="A129" s="1"/>
      <c r="B129" s="1"/>
      <c r="C129" s="1"/>
      <c r="D129" s="1"/>
      <c r="E129" s="1"/>
      <c r="F129" s="1"/>
      <c r="G129" s="2"/>
      <c r="H129" s="2"/>
      <c r="I129" s="2"/>
      <c r="J129" s="2"/>
      <c r="K129" s="2"/>
      <c r="L129" s="2"/>
      <c r="M129" s="2"/>
      <c r="N129" s="2"/>
      <c r="O129" s="2"/>
      <c r="P129" s="2"/>
      <c r="Q129" s="2"/>
      <c r="R129" s="2"/>
      <c r="S129" s="2"/>
      <c r="T129" s="2"/>
      <c r="U129" s="2"/>
    </row>
    <row r="130" spans="1:21" x14ac:dyDescent="0.55000000000000004">
      <c r="A130" s="1"/>
      <c r="B130" s="1"/>
      <c r="C130" s="1"/>
      <c r="D130" s="1"/>
      <c r="E130" s="1"/>
      <c r="F130" s="1"/>
      <c r="G130" s="2"/>
      <c r="H130" s="2"/>
      <c r="I130" s="2"/>
      <c r="J130" s="2"/>
      <c r="K130" s="2"/>
      <c r="L130" s="2"/>
      <c r="M130" s="2"/>
      <c r="N130" s="2"/>
      <c r="O130" s="2"/>
      <c r="P130" s="2"/>
      <c r="Q130" s="2"/>
      <c r="R130" s="2"/>
      <c r="S130" s="2"/>
      <c r="T130" s="2"/>
      <c r="U130" s="2"/>
    </row>
    <row r="131" spans="1:21" x14ac:dyDescent="0.55000000000000004">
      <c r="A131" s="1"/>
      <c r="B131" s="1"/>
      <c r="C131" s="1"/>
      <c r="D131" s="1"/>
      <c r="E131" s="1"/>
      <c r="F131" s="1"/>
      <c r="G131" s="2"/>
      <c r="H131" s="2"/>
      <c r="I131" s="2"/>
      <c r="J131" s="2"/>
      <c r="K131" s="2"/>
      <c r="L131" s="2"/>
      <c r="M131" s="2"/>
      <c r="N131" s="2"/>
      <c r="O131" s="2"/>
      <c r="P131" s="2"/>
      <c r="Q131" s="2"/>
      <c r="R131" s="2"/>
      <c r="S131" s="2"/>
      <c r="T131" s="2"/>
      <c r="U131" s="2"/>
    </row>
    <row r="132" spans="1:21" x14ac:dyDescent="0.55000000000000004">
      <c r="A132" s="1"/>
      <c r="B132" s="1"/>
      <c r="C132" s="1"/>
      <c r="D132" s="1"/>
      <c r="E132" s="1"/>
      <c r="F132" s="1"/>
      <c r="G132" s="2"/>
      <c r="H132" s="2"/>
      <c r="I132" s="2"/>
      <c r="J132" s="2"/>
      <c r="K132" s="2"/>
      <c r="L132" s="2"/>
      <c r="M132" s="2"/>
      <c r="N132" s="2"/>
      <c r="O132" s="2"/>
      <c r="P132" s="2"/>
      <c r="Q132" s="2"/>
      <c r="R132" s="2"/>
      <c r="S132" s="2"/>
      <c r="T132" s="2"/>
      <c r="U132" s="2"/>
    </row>
    <row r="133" spans="1:21" x14ac:dyDescent="0.55000000000000004">
      <c r="A133" s="1"/>
      <c r="B133" s="1"/>
      <c r="C133" s="1"/>
      <c r="D133" s="1"/>
      <c r="E133" s="1"/>
      <c r="F133" s="1"/>
      <c r="G133" s="2"/>
      <c r="H133" s="2"/>
      <c r="I133" s="2"/>
      <c r="J133" s="2"/>
      <c r="K133" s="2"/>
      <c r="L133" s="2"/>
      <c r="M133" s="2"/>
      <c r="N133" s="2"/>
      <c r="O133" s="2"/>
      <c r="P133" s="2"/>
      <c r="Q133" s="2"/>
      <c r="R133" s="2"/>
      <c r="S133" s="2"/>
      <c r="T133" s="2"/>
      <c r="U133" s="2"/>
    </row>
    <row r="134" spans="1:21" x14ac:dyDescent="0.55000000000000004">
      <c r="A134" s="1"/>
      <c r="B134" s="1"/>
      <c r="C134" s="1"/>
      <c r="D134" s="1"/>
      <c r="E134" s="1"/>
      <c r="F134" s="1"/>
      <c r="G134" s="2"/>
      <c r="H134" s="2"/>
      <c r="I134" s="2"/>
      <c r="J134" s="2"/>
      <c r="K134" s="2"/>
      <c r="L134" s="2"/>
      <c r="M134" s="2"/>
      <c r="N134" s="2"/>
      <c r="O134" s="2"/>
      <c r="P134" s="2"/>
      <c r="Q134" s="2"/>
      <c r="R134" s="2"/>
      <c r="S134" s="2"/>
      <c r="T134" s="2"/>
      <c r="U134" s="2"/>
    </row>
    <row r="135" spans="1:21" x14ac:dyDescent="0.55000000000000004">
      <c r="A135" s="1"/>
      <c r="B135" s="1"/>
      <c r="C135" s="1"/>
      <c r="D135" s="1"/>
      <c r="E135" s="1"/>
      <c r="F135" s="1"/>
      <c r="G135" s="2"/>
      <c r="H135" s="2"/>
      <c r="I135" s="2"/>
      <c r="J135" s="2"/>
      <c r="K135" s="2"/>
      <c r="L135" s="2"/>
      <c r="M135" s="2"/>
      <c r="N135" s="2"/>
      <c r="O135" s="2"/>
      <c r="P135" s="2"/>
      <c r="Q135" s="2"/>
      <c r="R135" s="2"/>
      <c r="S135" s="2"/>
      <c r="T135" s="2"/>
      <c r="U135" s="2"/>
    </row>
    <row r="136" spans="1:21" x14ac:dyDescent="0.55000000000000004">
      <c r="A136" s="1"/>
      <c r="B136" s="1"/>
      <c r="C136" s="1"/>
      <c r="D136" s="1"/>
      <c r="E136" s="1"/>
      <c r="F136" s="1"/>
      <c r="G136" s="2"/>
      <c r="H136" s="2"/>
      <c r="I136" s="2"/>
      <c r="J136" s="2"/>
      <c r="K136" s="2"/>
      <c r="L136" s="2"/>
      <c r="M136" s="2"/>
      <c r="N136" s="2"/>
      <c r="O136" s="2"/>
      <c r="P136" s="2"/>
      <c r="Q136" s="2"/>
      <c r="R136" s="2"/>
      <c r="S136" s="2"/>
      <c r="T136" s="2"/>
      <c r="U136" s="2"/>
    </row>
    <row r="137" spans="1:21" x14ac:dyDescent="0.55000000000000004">
      <c r="A137" s="1"/>
      <c r="B137" s="1"/>
      <c r="C137" s="1"/>
      <c r="D137" s="1"/>
      <c r="E137" s="1"/>
      <c r="F137" s="1"/>
      <c r="G137" s="2"/>
      <c r="H137" s="2"/>
      <c r="I137" s="2"/>
      <c r="J137" s="2"/>
      <c r="K137" s="2"/>
      <c r="L137" s="2"/>
      <c r="M137" s="2"/>
      <c r="N137" s="2"/>
      <c r="O137" s="2"/>
      <c r="P137" s="2"/>
      <c r="Q137" s="2"/>
      <c r="R137" s="2"/>
      <c r="S137" s="2"/>
      <c r="T137" s="2"/>
      <c r="U137" s="2"/>
    </row>
    <row r="138" spans="1:21" x14ac:dyDescent="0.55000000000000004">
      <c r="A138" s="1"/>
      <c r="B138" s="1"/>
      <c r="C138" s="1"/>
      <c r="D138" s="1"/>
      <c r="E138" s="1"/>
      <c r="F138" s="1"/>
      <c r="G138" s="2"/>
      <c r="H138" s="2"/>
      <c r="I138" s="2"/>
      <c r="J138" s="2"/>
      <c r="K138" s="2"/>
      <c r="L138" s="2"/>
      <c r="M138" s="2"/>
      <c r="N138" s="2"/>
      <c r="O138" s="2"/>
      <c r="P138" s="2"/>
      <c r="Q138" s="2"/>
      <c r="R138" s="2"/>
      <c r="S138" s="2"/>
      <c r="T138" s="2"/>
      <c r="U138" s="2"/>
    </row>
    <row r="139" spans="1:21" x14ac:dyDescent="0.55000000000000004">
      <c r="A139" s="1"/>
      <c r="B139" s="1"/>
      <c r="C139" s="1"/>
      <c r="D139" s="1"/>
      <c r="E139" s="1"/>
      <c r="F139" s="1"/>
      <c r="G139" s="2"/>
      <c r="H139" s="2"/>
      <c r="I139" s="2"/>
      <c r="J139" s="2"/>
      <c r="K139" s="2"/>
      <c r="L139" s="2"/>
      <c r="M139" s="2"/>
      <c r="N139" s="2"/>
      <c r="O139" s="2"/>
      <c r="P139" s="2"/>
      <c r="Q139" s="2"/>
      <c r="R139" s="2"/>
      <c r="S139" s="2"/>
      <c r="T139" s="2"/>
      <c r="U139" s="2"/>
    </row>
    <row r="140" spans="1:21" x14ac:dyDescent="0.55000000000000004">
      <c r="A140" s="1"/>
      <c r="B140" s="1"/>
      <c r="C140" s="1"/>
      <c r="D140" s="1"/>
      <c r="E140" s="1"/>
      <c r="F140" s="1"/>
      <c r="G140" s="2"/>
      <c r="H140" s="2"/>
      <c r="I140" s="2"/>
      <c r="J140" s="2"/>
      <c r="K140" s="2"/>
      <c r="L140" s="2"/>
      <c r="M140" s="2"/>
      <c r="N140" s="2"/>
      <c r="O140" s="2"/>
      <c r="P140" s="2"/>
      <c r="Q140" s="2"/>
      <c r="R140" s="2"/>
      <c r="S140" s="2"/>
      <c r="T140" s="2"/>
      <c r="U140" s="2"/>
    </row>
    <row r="141" spans="1:21" x14ac:dyDescent="0.55000000000000004">
      <c r="A141" s="1"/>
      <c r="B141" s="1"/>
      <c r="C141" s="1"/>
      <c r="D141" s="1"/>
      <c r="E141" s="1"/>
      <c r="F141" s="1"/>
      <c r="G141" s="2"/>
      <c r="H141" s="2"/>
      <c r="I141" s="2"/>
      <c r="J141" s="2"/>
      <c r="K141" s="2"/>
      <c r="L141" s="2"/>
      <c r="M141" s="2"/>
      <c r="N141" s="2"/>
      <c r="O141" s="2"/>
      <c r="P141" s="2"/>
      <c r="Q141" s="2"/>
      <c r="R141" s="2"/>
      <c r="S141" s="2"/>
      <c r="T141" s="2"/>
      <c r="U141" s="2"/>
    </row>
    <row r="142" spans="1:21" x14ac:dyDescent="0.55000000000000004">
      <c r="A142" s="1"/>
      <c r="B142" s="1"/>
      <c r="C142" s="1"/>
      <c r="D142" s="1"/>
      <c r="E142" s="1"/>
      <c r="F142" s="1"/>
      <c r="G142" s="2"/>
      <c r="H142" s="2"/>
      <c r="I142" s="2"/>
      <c r="J142" s="2"/>
      <c r="K142" s="2"/>
      <c r="L142" s="2"/>
      <c r="M142" s="2"/>
      <c r="N142" s="2"/>
      <c r="O142" s="2"/>
      <c r="P142" s="2"/>
      <c r="Q142" s="2"/>
      <c r="R142" s="2"/>
      <c r="S142" s="2"/>
      <c r="T142" s="2"/>
      <c r="U142" s="2"/>
    </row>
    <row r="143" spans="1:21" x14ac:dyDescent="0.55000000000000004">
      <c r="A143" s="1"/>
      <c r="B143" s="1"/>
      <c r="C143" s="1"/>
      <c r="D143" s="1"/>
      <c r="E143" s="1"/>
      <c r="F143" s="1"/>
      <c r="G143" s="2"/>
      <c r="H143" s="2"/>
      <c r="I143" s="2"/>
      <c r="J143" s="2"/>
      <c r="K143" s="2"/>
      <c r="L143" s="2"/>
      <c r="M143" s="2"/>
      <c r="N143" s="2"/>
      <c r="O143" s="2"/>
      <c r="P143" s="2"/>
      <c r="Q143" s="2"/>
      <c r="R143" s="2"/>
      <c r="S143" s="2"/>
      <c r="T143" s="2"/>
      <c r="U143" s="2"/>
    </row>
    <row r="144" spans="1:21" x14ac:dyDescent="0.55000000000000004">
      <c r="A144" s="1"/>
      <c r="B144" s="1"/>
      <c r="C144" s="1"/>
      <c r="D144" s="1"/>
      <c r="E144" s="1"/>
      <c r="F144" s="1"/>
      <c r="G144" s="2"/>
      <c r="H144" s="2"/>
      <c r="I144" s="2"/>
      <c r="J144" s="2"/>
      <c r="K144" s="2"/>
      <c r="L144" s="2"/>
      <c r="M144" s="2"/>
      <c r="N144" s="2"/>
      <c r="O144" s="2"/>
      <c r="P144" s="2"/>
      <c r="Q144" s="2"/>
      <c r="R144" s="2"/>
      <c r="S144" s="2"/>
      <c r="T144" s="2"/>
      <c r="U144" s="2"/>
    </row>
    <row r="145" spans="1:21" x14ac:dyDescent="0.55000000000000004">
      <c r="A145" s="1"/>
      <c r="B145" s="1"/>
      <c r="C145" s="1"/>
      <c r="D145" s="1"/>
      <c r="E145" s="1"/>
      <c r="F145" s="1"/>
      <c r="G145" s="2"/>
      <c r="H145" s="2"/>
      <c r="I145" s="2"/>
      <c r="J145" s="2"/>
      <c r="K145" s="2"/>
      <c r="L145" s="2"/>
      <c r="M145" s="2"/>
      <c r="N145" s="2"/>
      <c r="O145" s="2"/>
      <c r="P145" s="2"/>
      <c r="Q145" s="2"/>
      <c r="R145" s="2"/>
      <c r="S145" s="2"/>
      <c r="T145" s="2"/>
      <c r="U145" s="2"/>
    </row>
    <row r="146" spans="1:21" x14ac:dyDescent="0.55000000000000004">
      <c r="A146" s="1"/>
      <c r="B146" s="1"/>
      <c r="C146" s="1"/>
      <c r="D146" s="1"/>
      <c r="E146" s="1"/>
      <c r="F146" s="1"/>
      <c r="G146" s="2"/>
      <c r="H146" s="2"/>
      <c r="I146" s="2"/>
      <c r="J146" s="2"/>
      <c r="K146" s="2"/>
      <c r="L146" s="2"/>
      <c r="M146" s="2"/>
      <c r="N146" s="2"/>
      <c r="O146" s="2"/>
      <c r="P146" s="2"/>
      <c r="Q146" s="2"/>
      <c r="R146" s="2"/>
      <c r="S146" s="2"/>
      <c r="T146" s="2"/>
      <c r="U146" s="2"/>
    </row>
    <row r="147" spans="1:21" x14ac:dyDescent="0.55000000000000004">
      <c r="A147" s="1"/>
      <c r="B147" s="1"/>
      <c r="C147" s="1"/>
      <c r="D147" s="1"/>
      <c r="E147" s="1"/>
      <c r="F147" s="1"/>
      <c r="G147" s="2"/>
      <c r="H147" s="2"/>
      <c r="I147" s="2"/>
      <c r="J147" s="2"/>
      <c r="K147" s="2"/>
      <c r="L147" s="2"/>
      <c r="M147" s="2"/>
      <c r="N147" s="2"/>
      <c r="O147" s="2"/>
      <c r="P147" s="2"/>
      <c r="Q147" s="2"/>
      <c r="R147" s="2"/>
      <c r="S147" s="2"/>
      <c r="T147" s="2"/>
      <c r="U147" s="2"/>
    </row>
    <row r="148" spans="1:21" x14ac:dyDescent="0.55000000000000004">
      <c r="A148" s="1"/>
      <c r="B148" s="1"/>
      <c r="C148" s="1"/>
      <c r="D148" s="1"/>
      <c r="E148" s="1"/>
      <c r="F148" s="1"/>
      <c r="G148" s="2"/>
      <c r="H148" s="2"/>
      <c r="I148" s="2"/>
      <c r="J148" s="2"/>
      <c r="K148" s="2"/>
      <c r="L148" s="2"/>
      <c r="M148" s="2"/>
      <c r="N148" s="2"/>
      <c r="O148" s="2"/>
      <c r="P148" s="2"/>
      <c r="Q148" s="2"/>
      <c r="R148" s="2"/>
      <c r="S148" s="2"/>
      <c r="T148" s="2"/>
      <c r="U148" s="2"/>
    </row>
    <row r="149" spans="1:21" x14ac:dyDescent="0.55000000000000004">
      <c r="A149" s="1"/>
      <c r="B149" s="1"/>
      <c r="C149" s="1"/>
      <c r="D149" s="1"/>
      <c r="E149" s="1"/>
      <c r="F149" s="1"/>
      <c r="G149" s="2"/>
      <c r="H149" s="2"/>
      <c r="I149" s="2"/>
      <c r="J149" s="2"/>
      <c r="K149" s="2"/>
      <c r="L149" s="2"/>
      <c r="M149" s="2"/>
      <c r="N149" s="2"/>
      <c r="O149" s="2"/>
      <c r="P149" s="2"/>
      <c r="Q149" s="2"/>
      <c r="R149" s="2"/>
      <c r="S149" s="2"/>
      <c r="T149" s="2"/>
      <c r="U149" s="2"/>
    </row>
    <row r="150" spans="1:21" x14ac:dyDescent="0.55000000000000004">
      <c r="A150" s="1"/>
      <c r="B150" s="1"/>
      <c r="C150" s="1"/>
      <c r="D150" s="1"/>
      <c r="E150" s="1"/>
      <c r="F150" s="1"/>
      <c r="G150" s="2"/>
      <c r="H150" s="2"/>
      <c r="I150" s="2"/>
      <c r="J150" s="2"/>
      <c r="K150" s="2"/>
      <c r="L150" s="2"/>
      <c r="M150" s="2"/>
      <c r="N150" s="2"/>
      <c r="O150" s="2"/>
      <c r="P150" s="2"/>
      <c r="Q150" s="2"/>
      <c r="R150" s="2"/>
      <c r="S150" s="2"/>
      <c r="T150" s="2"/>
      <c r="U150" s="2"/>
    </row>
    <row r="151" spans="1:21" x14ac:dyDescent="0.55000000000000004">
      <c r="A151" s="1"/>
      <c r="B151" s="1"/>
      <c r="C151" s="1"/>
      <c r="D151" s="1"/>
      <c r="E151" s="1"/>
      <c r="F151" s="1"/>
      <c r="G151" s="2"/>
      <c r="H151" s="2"/>
      <c r="I151" s="2"/>
      <c r="J151" s="2"/>
      <c r="K151" s="2"/>
      <c r="L151" s="2"/>
      <c r="M151" s="2"/>
      <c r="N151" s="2"/>
      <c r="O151" s="2"/>
      <c r="P151" s="2"/>
      <c r="Q151" s="2"/>
      <c r="R151" s="2"/>
      <c r="S151" s="2"/>
      <c r="T151" s="2"/>
      <c r="U151" s="2"/>
    </row>
    <row r="152" spans="1:21" x14ac:dyDescent="0.55000000000000004">
      <c r="A152" s="1"/>
      <c r="B152" s="1"/>
      <c r="C152" s="1"/>
      <c r="D152" s="1"/>
      <c r="E152" s="1"/>
      <c r="F152" s="1"/>
      <c r="G152" s="2"/>
      <c r="H152" s="2"/>
      <c r="I152" s="2"/>
      <c r="J152" s="2"/>
      <c r="K152" s="2"/>
      <c r="L152" s="2"/>
      <c r="M152" s="2"/>
      <c r="N152" s="2"/>
      <c r="O152" s="2"/>
      <c r="P152" s="2"/>
      <c r="Q152" s="2"/>
      <c r="R152" s="2"/>
      <c r="S152" s="2"/>
      <c r="T152" s="2"/>
      <c r="U152" s="2"/>
    </row>
    <row r="153" spans="1:21" x14ac:dyDescent="0.55000000000000004">
      <c r="A153" s="1"/>
      <c r="B153" s="1"/>
      <c r="C153" s="1"/>
      <c r="D153" s="1"/>
      <c r="E153" s="1"/>
      <c r="F153" s="1"/>
      <c r="G153" s="2"/>
      <c r="H153" s="2"/>
      <c r="I153" s="2"/>
      <c r="J153" s="2"/>
      <c r="K153" s="2"/>
      <c r="L153" s="2"/>
      <c r="M153" s="2"/>
      <c r="N153" s="2"/>
      <c r="O153" s="2"/>
      <c r="P153" s="2"/>
      <c r="Q153" s="2"/>
      <c r="R153" s="2"/>
      <c r="S153" s="2"/>
      <c r="T153" s="2"/>
      <c r="U153" s="2"/>
    </row>
    <row r="154" spans="1:21" x14ac:dyDescent="0.55000000000000004">
      <c r="A154" s="1"/>
      <c r="B154" s="1"/>
      <c r="C154" s="1"/>
      <c r="D154" s="1"/>
      <c r="E154" s="1"/>
      <c r="F154" s="1"/>
      <c r="G154" s="2"/>
      <c r="H154" s="2"/>
      <c r="I154" s="2"/>
      <c r="J154" s="2"/>
      <c r="K154" s="2"/>
      <c r="L154" s="2"/>
      <c r="M154" s="2"/>
      <c r="N154" s="2"/>
      <c r="O154" s="2"/>
      <c r="P154" s="2"/>
      <c r="Q154" s="2"/>
      <c r="R154" s="2"/>
      <c r="S154" s="2"/>
      <c r="T154" s="2"/>
      <c r="U154" s="2"/>
    </row>
    <row r="155" spans="1:21" x14ac:dyDescent="0.55000000000000004">
      <c r="A155" s="1"/>
      <c r="B155" s="1"/>
      <c r="C155" s="1"/>
      <c r="D155" s="1"/>
      <c r="E155" s="1"/>
      <c r="F155" s="1"/>
      <c r="G155" s="2"/>
      <c r="H155" s="2"/>
      <c r="I155" s="2"/>
      <c r="J155" s="2"/>
      <c r="K155" s="2"/>
      <c r="L155" s="2"/>
      <c r="M155" s="2"/>
      <c r="N155" s="2"/>
      <c r="O155" s="2"/>
      <c r="P155" s="2"/>
      <c r="Q155" s="2"/>
      <c r="R155" s="2"/>
      <c r="S155" s="2"/>
      <c r="T155" s="2"/>
      <c r="U155" s="2"/>
    </row>
    <row r="156" spans="1:21" x14ac:dyDescent="0.55000000000000004">
      <c r="A156" s="1"/>
      <c r="B156" s="1"/>
      <c r="C156" s="1"/>
      <c r="D156" s="1"/>
      <c r="E156" s="1"/>
      <c r="F156" s="1"/>
      <c r="G156" s="2"/>
      <c r="H156" s="2"/>
      <c r="I156" s="2"/>
      <c r="J156" s="2"/>
      <c r="K156" s="2"/>
      <c r="L156" s="2"/>
      <c r="M156" s="2"/>
      <c r="N156" s="2"/>
      <c r="O156" s="2"/>
      <c r="P156" s="2"/>
      <c r="Q156" s="2"/>
      <c r="R156" s="2"/>
      <c r="S156" s="2"/>
      <c r="T156" s="2"/>
      <c r="U156" s="2"/>
    </row>
    <row r="157" spans="1:21" x14ac:dyDescent="0.55000000000000004">
      <c r="A157" s="1"/>
      <c r="B157" s="1"/>
      <c r="C157" s="1"/>
      <c r="D157" s="1"/>
      <c r="E157" s="1"/>
      <c r="F157" s="1"/>
      <c r="G157" s="2"/>
      <c r="H157" s="2"/>
      <c r="I157" s="2"/>
      <c r="J157" s="2"/>
      <c r="K157" s="2"/>
      <c r="L157" s="2"/>
      <c r="M157" s="2"/>
      <c r="N157" s="2"/>
      <c r="O157" s="2"/>
      <c r="P157" s="2"/>
      <c r="Q157" s="2"/>
      <c r="R157" s="2"/>
      <c r="S157" s="2"/>
      <c r="T157" s="2"/>
      <c r="U157" s="2"/>
    </row>
    <row r="158" spans="1:21" x14ac:dyDescent="0.55000000000000004">
      <c r="A158" s="1"/>
      <c r="B158" s="1"/>
      <c r="C158" s="1"/>
      <c r="D158" s="1"/>
      <c r="E158" s="1"/>
      <c r="F158" s="1"/>
      <c r="G158" s="2"/>
      <c r="H158" s="2"/>
      <c r="I158" s="2"/>
      <c r="J158" s="2"/>
      <c r="K158" s="2"/>
      <c r="L158" s="2"/>
      <c r="M158" s="2"/>
      <c r="N158" s="2"/>
      <c r="O158" s="2"/>
      <c r="P158" s="2"/>
      <c r="Q158" s="2"/>
      <c r="R158" s="2"/>
      <c r="S158" s="2"/>
      <c r="T158" s="2"/>
      <c r="U158" s="2"/>
    </row>
    <row r="159" spans="1:21" x14ac:dyDescent="0.55000000000000004">
      <c r="A159" s="1"/>
      <c r="B159" s="1"/>
      <c r="C159" s="1"/>
      <c r="D159" s="1"/>
      <c r="E159" s="1"/>
      <c r="F159" s="1"/>
      <c r="G159" s="2"/>
      <c r="H159" s="2"/>
      <c r="I159" s="2"/>
      <c r="J159" s="2"/>
      <c r="K159" s="2"/>
      <c r="L159" s="2"/>
      <c r="M159" s="2"/>
      <c r="N159" s="2"/>
      <c r="O159" s="2"/>
      <c r="P159" s="2"/>
      <c r="Q159" s="2"/>
      <c r="R159" s="2"/>
      <c r="S159" s="2"/>
      <c r="T159" s="2"/>
      <c r="U159" s="2"/>
    </row>
    <row r="160" spans="1:21" x14ac:dyDescent="0.55000000000000004">
      <c r="A160" s="1"/>
      <c r="B160" s="1"/>
      <c r="C160" s="1"/>
      <c r="D160" s="1"/>
      <c r="E160" s="1"/>
      <c r="F160" s="1"/>
      <c r="G160" s="2"/>
      <c r="H160" s="2"/>
      <c r="I160" s="2"/>
      <c r="J160" s="2"/>
      <c r="K160" s="2"/>
      <c r="L160" s="2"/>
      <c r="M160" s="2"/>
      <c r="N160" s="2"/>
      <c r="O160" s="2"/>
      <c r="P160" s="2"/>
      <c r="Q160" s="2"/>
      <c r="R160" s="2"/>
      <c r="S160" s="2"/>
      <c r="T160" s="2"/>
      <c r="U160" s="2"/>
    </row>
    <row r="161" spans="1:21" x14ac:dyDescent="0.55000000000000004">
      <c r="A161" s="1"/>
      <c r="B161" s="1"/>
      <c r="C161" s="1"/>
      <c r="D161" s="1"/>
      <c r="E161" s="1"/>
      <c r="F161" s="1"/>
      <c r="G161" s="2"/>
      <c r="H161" s="2"/>
      <c r="I161" s="2"/>
      <c r="J161" s="2"/>
      <c r="K161" s="2"/>
      <c r="L161" s="2"/>
      <c r="M161" s="2"/>
      <c r="N161" s="2"/>
      <c r="O161" s="2"/>
      <c r="P161" s="2"/>
      <c r="Q161" s="2"/>
      <c r="R161" s="2"/>
      <c r="S161" s="2"/>
      <c r="T161" s="2"/>
      <c r="U161" s="2"/>
    </row>
    <row r="162" spans="1:21" x14ac:dyDescent="0.55000000000000004">
      <c r="A162" s="1"/>
      <c r="B162" s="1"/>
      <c r="C162" s="1"/>
      <c r="D162" s="1"/>
      <c r="E162" s="1"/>
      <c r="F162" s="1"/>
      <c r="G162" s="2"/>
      <c r="H162" s="2"/>
      <c r="I162" s="2"/>
      <c r="J162" s="2"/>
      <c r="K162" s="2"/>
      <c r="L162" s="2"/>
      <c r="M162" s="2"/>
      <c r="N162" s="2"/>
      <c r="O162" s="2"/>
      <c r="P162" s="2"/>
      <c r="Q162" s="2"/>
      <c r="R162" s="2"/>
      <c r="S162" s="2"/>
      <c r="T162" s="2"/>
      <c r="U162" s="2"/>
    </row>
    <row r="163" spans="1:21" x14ac:dyDescent="0.55000000000000004">
      <c r="A163" s="1"/>
      <c r="B163" s="1"/>
      <c r="C163" s="1"/>
      <c r="D163" s="1"/>
      <c r="E163" s="1"/>
      <c r="F163" s="1"/>
      <c r="G163" s="2"/>
      <c r="H163" s="2"/>
      <c r="I163" s="2"/>
      <c r="J163" s="2"/>
      <c r="K163" s="2"/>
      <c r="L163" s="2"/>
      <c r="M163" s="2"/>
      <c r="N163" s="2"/>
      <c r="O163" s="2"/>
      <c r="P163" s="2"/>
      <c r="Q163" s="2"/>
      <c r="R163" s="2"/>
      <c r="S163" s="2"/>
      <c r="T163" s="2"/>
      <c r="U163" s="2"/>
    </row>
    <row r="164" spans="1:21" x14ac:dyDescent="0.55000000000000004">
      <c r="A164" s="1"/>
      <c r="B164" s="1"/>
      <c r="C164" s="1"/>
      <c r="D164" s="1"/>
      <c r="E164" s="1"/>
      <c r="F164" s="1"/>
      <c r="G164" s="2"/>
      <c r="H164" s="2"/>
      <c r="I164" s="2"/>
      <c r="J164" s="2"/>
      <c r="K164" s="2"/>
      <c r="L164" s="2"/>
      <c r="M164" s="2"/>
      <c r="N164" s="2"/>
      <c r="O164" s="2"/>
      <c r="P164" s="2"/>
      <c r="Q164" s="2"/>
      <c r="R164" s="2"/>
      <c r="S164" s="2"/>
      <c r="T164" s="2"/>
      <c r="U164" s="2"/>
    </row>
    <row r="165" spans="1:21" x14ac:dyDescent="0.55000000000000004">
      <c r="A165" s="1"/>
      <c r="B165" s="1"/>
      <c r="C165" s="1"/>
      <c r="D165" s="1"/>
      <c r="E165" s="1"/>
      <c r="F165" s="1"/>
      <c r="G165" s="2"/>
      <c r="H165" s="2"/>
      <c r="I165" s="2"/>
      <c r="J165" s="2"/>
      <c r="K165" s="2"/>
      <c r="L165" s="2"/>
      <c r="M165" s="2"/>
      <c r="N165" s="2"/>
      <c r="O165" s="2"/>
      <c r="P165" s="2"/>
      <c r="Q165" s="2"/>
      <c r="R165" s="2"/>
      <c r="S165" s="2"/>
      <c r="T165" s="2"/>
      <c r="U165" s="2"/>
    </row>
    <row r="166" spans="1:21" x14ac:dyDescent="0.55000000000000004">
      <c r="A166" s="1"/>
      <c r="B166" s="1"/>
      <c r="C166" s="1"/>
      <c r="D166" s="1"/>
      <c r="E166" s="1"/>
      <c r="F166" s="1"/>
      <c r="G166" s="2"/>
      <c r="H166" s="2"/>
      <c r="I166" s="2"/>
      <c r="J166" s="2"/>
      <c r="K166" s="2"/>
      <c r="L166" s="2"/>
      <c r="M166" s="2"/>
      <c r="N166" s="2"/>
      <c r="O166" s="2"/>
      <c r="P166" s="2"/>
      <c r="Q166" s="2"/>
      <c r="R166" s="2"/>
      <c r="S166" s="2"/>
      <c r="T166" s="2"/>
      <c r="U166" s="2"/>
    </row>
    <row r="167" spans="1:21" x14ac:dyDescent="0.55000000000000004">
      <c r="A167" s="1"/>
      <c r="B167" s="1"/>
      <c r="C167" s="1"/>
      <c r="D167" s="1"/>
      <c r="E167" s="1"/>
      <c r="F167" s="1"/>
      <c r="G167" s="2"/>
      <c r="H167" s="2"/>
      <c r="I167" s="2"/>
      <c r="J167" s="2"/>
      <c r="K167" s="2"/>
      <c r="L167" s="2"/>
      <c r="M167" s="2"/>
      <c r="N167" s="2"/>
      <c r="O167" s="2"/>
      <c r="P167" s="2"/>
      <c r="Q167" s="2"/>
      <c r="R167" s="2"/>
      <c r="S167" s="2"/>
      <c r="T167" s="2"/>
      <c r="U167" s="2"/>
    </row>
    <row r="168" spans="1:21" x14ac:dyDescent="0.55000000000000004">
      <c r="A168" s="1"/>
      <c r="B168" s="1"/>
      <c r="C168" s="1"/>
      <c r="D168" s="1"/>
      <c r="E168" s="1"/>
      <c r="F168" s="1"/>
      <c r="G168" s="2"/>
      <c r="H168" s="2"/>
      <c r="I168" s="2"/>
      <c r="J168" s="2"/>
      <c r="K168" s="2"/>
      <c r="L168" s="2"/>
      <c r="M168" s="2"/>
      <c r="N168" s="2"/>
      <c r="O168" s="2"/>
      <c r="P168" s="2"/>
      <c r="Q168" s="2"/>
      <c r="R168" s="2"/>
      <c r="S168" s="2"/>
      <c r="T168" s="2"/>
      <c r="U168" s="2"/>
    </row>
    <row r="169" spans="1:21" x14ac:dyDescent="0.55000000000000004">
      <c r="A169" s="1"/>
      <c r="B169" s="1"/>
      <c r="C169" s="1"/>
      <c r="D169" s="1"/>
      <c r="E169" s="1"/>
      <c r="F169" s="1"/>
      <c r="G169" s="2"/>
      <c r="H169" s="2"/>
      <c r="I169" s="2"/>
      <c r="J169" s="2"/>
      <c r="K169" s="2"/>
      <c r="L169" s="2"/>
      <c r="M169" s="2"/>
      <c r="N169" s="2"/>
      <c r="O169" s="2"/>
      <c r="P169" s="2"/>
      <c r="Q169" s="2"/>
      <c r="R169" s="2"/>
      <c r="S169" s="2"/>
      <c r="T169" s="2"/>
      <c r="U169" s="2"/>
    </row>
    <row r="170" spans="1:21" x14ac:dyDescent="0.55000000000000004">
      <c r="A170" s="1"/>
      <c r="B170" s="1"/>
      <c r="C170" s="1"/>
      <c r="D170" s="1"/>
      <c r="E170" s="1"/>
      <c r="F170" s="1"/>
      <c r="G170" s="2"/>
      <c r="H170" s="2"/>
      <c r="I170" s="2"/>
      <c r="J170" s="2"/>
      <c r="K170" s="2"/>
      <c r="L170" s="2"/>
      <c r="M170" s="2"/>
      <c r="N170" s="2"/>
      <c r="O170" s="2"/>
      <c r="P170" s="2"/>
      <c r="Q170" s="2"/>
      <c r="R170" s="2"/>
      <c r="S170" s="2"/>
      <c r="T170" s="2"/>
      <c r="U170" s="2"/>
    </row>
    <row r="171" spans="1:21" x14ac:dyDescent="0.55000000000000004">
      <c r="A171" s="1"/>
      <c r="B171" s="1"/>
      <c r="C171" s="1"/>
      <c r="D171" s="1"/>
      <c r="E171" s="1"/>
      <c r="F171" s="1"/>
      <c r="G171" s="2"/>
      <c r="H171" s="2"/>
      <c r="I171" s="2"/>
      <c r="J171" s="2"/>
      <c r="K171" s="2"/>
      <c r="L171" s="2"/>
      <c r="M171" s="2"/>
      <c r="N171" s="2"/>
      <c r="O171" s="2"/>
      <c r="P171" s="2"/>
      <c r="Q171" s="2"/>
      <c r="R171" s="2"/>
      <c r="S171" s="2"/>
      <c r="T171" s="2"/>
      <c r="U171" s="2"/>
    </row>
    <row r="172" spans="1:21" x14ac:dyDescent="0.55000000000000004">
      <c r="A172" s="1"/>
      <c r="B172" s="1"/>
      <c r="C172" s="1"/>
      <c r="D172" s="1"/>
      <c r="E172" s="1"/>
      <c r="F172" s="1"/>
      <c r="G172" s="2"/>
      <c r="H172" s="2"/>
      <c r="I172" s="2"/>
      <c r="J172" s="2"/>
      <c r="K172" s="2"/>
      <c r="L172" s="2"/>
      <c r="M172" s="2"/>
      <c r="N172" s="2"/>
      <c r="O172" s="2"/>
      <c r="P172" s="2"/>
      <c r="Q172" s="2"/>
      <c r="R172" s="2"/>
      <c r="S172" s="2"/>
      <c r="T172" s="2"/>
      <c r="U172" s="2"/>
    </row>
    <row r="173" spans="1:21" x14ac:dyDescent="0.55000000000000004">
      <c r="A173" s="1"/>
      <c r="B173" s="1"/>
      <c r="C173" s="1"/>
      <c r="D173" s="1"/>
      <c r="E173" s="1"/>
      <c r="F173" s="1"/>
      <c r="G173" s="2"/>
      <c r="H173" s="2"/>
      <c r="I173" s="2"/>
      <c r="J173" s="2"/>
      <c r="K173" s="2"/>
      <c r="L173" s="2"/>
      <c r="M173" s="2"/>
      <c r="N173" s="2"/>
      <c r="O173" s="2"/>
      <c r="P173" s="2"/>
      <c r="Q173" s="2"/>
      <c r="R173" s="2"/>
      <c r="S173" s="2"/>
      <c r="T173" s="2"/>
      <c r="U173" s="2"/>
    </row>
    <row r="174" spans="1:21" x14ac:dyDescent="0.55000000000000004">
      <c r="A174" s="1"/>
      <c r="B174" s="1"/>
      <c r="C174" s="1"/>
      <c r="D174" s="1"/>
      <c r="E174" s="1"/>
      <c r="F174" s="1"/>
      <c r="G174" s="2"/>
      <c r="H174" s="2"/>
      <c r="I174" s="2"/>
      <c r="J174" s="2"/>
      <c r="K174" s="2"/>
      <c r="L174" s="2"/>
      <c r="M174" s="2"/>
      <c r="N174" s="2"/>
      <c r="O174" s="2"/>
      <c r="P174" s="2"/>
      <c r="Q174" s="2"/>
      <c r="R174" s="2"/>
      <c r="S174" s="2"/>
      <c r="T174" s="2"/>
      <c r="U174" s="2"/>
    </row>
    <row r="175" spans="1:21" x14ac:dyDescent="0.55000000000000004">
      <c r="A175" s="1"/>
      <c r="B175" s="1"/>
      <c r="C175" s="1"/>
      <c r="D175" s="1"/>
      <c r="E175" s="1"/>
      <c r="F175" s="1"/>
      <c r="G175" s="2"/>
      <c r="H175" s="2"/>
      <c r="I175" s="2"/>
      <c r="J175" s="2"/>
      <c r="K175" s="2"/>
      <c r="L175" s="2"/>
      <c r="M175" s="2"/>
      <c r="N175" s="2"/>
      <c r="O175" s="2"/>
      <c r="P175" s="2"/>
      <c r="Q175" s="2"/>
      <c r="R175" s="2"/>
      <c r="S175" s="2"/>
      <c r="T175" s="2"/>
      <c r="U175" s="2"/>
    </row>
    <row r="176" spans="1:21" x14ac:dyDescent="0.55000000000000004">
      <c r="A176" s="1"/>
      <c r="B176" s="1"/>
      <c r="C176" s="1"/>
      <c r="D176" s="1"/>
      <c r="E176" s="1"/>
      <c r="F176" s="1"/>
      <c r="G176" s="2"/>
      <c r="H176" s="2"/>
      <c r="I176" s="2"/>
      <c r="J176" s="2"/>
      <c r="K176" s="2"/>
      <c r="L176" s="2"/>
      <c r="M176" s="2"/>
      <c r="N176" s="2"/>
      <c r="O176" s="2"/>
      <c r="P176" s="2"/>
      <c r="Q176" s="2"/>
      <c r="R176" s="2"/>
      <c r="S176" s="2"/>
      <c r="T176" s="2"/>
      <c r="U176" s="2"/>
    </row>
    <row r="177" spans="1:21" x14ac:dyDescent="0.55000000000000004">
      <c r="A177" s="1"/>
      <c r="B177" s="1"/>
      <c r="C177" s="1"/>
      <c r="D177" s="1"/>
      <c r="E177" s="1"/>
      <c r="F177" s="1"/>
      <c r="G177" s="2"/>
      <c r="H177" s="2"/>
      <c r="I177" s="2"/>
      <c r="J177" s="2"/>
      <c r="K177" s="2"/>
      <c r="L177" s="2"/>
      <c r="M177" s="2"/>
      <c r="N177" s="2"/>
      <c r="O177" s="2"/>
      <c r="P177" s="2"/>
      <c r="Q177" s="2"/>
      <c r="R177" s="2"/>
      <c r="S177" s="2"/>
      <c r="T177" s="2"/>
      <c r="U177" s="2"/>
    </row>
    <row r="178" spans="1:21" x14ac:dyDescent="0.55000000000000004">
      <c r="A178" s="1"/>
      <c r="B178" s="1"/>
      <c r="C178" s="1"/>
      <c r="D178" s="1"/>
      <c r="E178" s="1"/>
      <c r="F178" s="1"/>
      <c r="G178" s="2"/>
      <c r="H178" s="2"/>
      <c r="I178" s="2"/>
      <c r="J178" s="2"/>
      <c r="K178" s="2"/>
      <c r="L178" s="2"/>
      <c r="M178" s="2"/>
      <c r="N178" s="2"/>
      <c r="O178" s="2"/>
      <c r="P178" s="2"/>
      <c r="Q178" s="2"/>
      <c r="R178" s="2"/>
      <c r="S178" s="2"/>
      <c r="T178" s="2"/>
      <c r="U178" s="2"/>
    </row>
    <row r="179" spans="1:21" x14ac:dyDescent="0.55000000000000004">
      <c r="A179" s="1"/>
      <c r="B179" s="1"/>
      <c r="C179" s="1"/>
      <c r="D179" s="1"/>
      <c r="E179" s="1"/>
      <c r="F179" s="1"/>
      <c r="G179" s="2"/>
      <c r="H179" s="2"/>
      <c r="I179" s="2"/>
      <c r="J179" s="2"/>
      <c r="K179" s="2"/>
      <c r="L179" s="2"/>
      <c r="M179" s="2"/>
      <c r="N179" s="2"/>
      <c r="O179" s="2"/>
      <c r="P179" s="2"/>
      <c r="Q179" s="2"/>
      <c r="R179" s="2"/>
      <c r="S179" s="2"/>
      <c r="T179" s="2"/>
      <c r="U179" s="2"/>
    </row>
    <row r="180" spans="1:21" x14ac:dyDescent="0.55000000000000004">
      <c r="A180" s="1"/>
      <c r="B180" s="1"/>
      <c r="C180" s="1"/>
      <c r="D180" s="1"/>
      <c r="E180" s="1"/>
      <c r="F180" s="1"/>
      <c r="G180" s="2"/>
      <c r="H180" s="2"/>
      <c r="I180" s="2"/>
      <c r="J180" s="2"/>
      <c r="K180" s="2"/>
      <c r="L180" s="2"/>
      <c r="M180" s="2"/>
      <c r="N180" s="2"/>
      <c r="O180" s="2"/>
      <c r="P180" s="2"/>
      <c r="Q180" s="2"/>
      <c r="R180" s="2"/>
      <c r="S180" s="2"/>
      <c r="T180" s="2"/>
      <c r="U180" s="2"/>
    </row>
    <row r="181" spans="1:21" x14ac:dyDescent="0.55000000000000004">
      <c r="A181" s="1"/>
      <c r="B181" s="1"/>
      <c r="C181" s="1"/>
      <c r="D181" s="1"/>
      <c r="E181" s="1"/>
      <c r="F181" s="1"/>
      <c r="G181" s="2"/>
      <c r="H181" s="2"/>
      <c r="I181" s="2"/>
      <c r="J181" s="2"/>
      <c r="K181" s="2"/>
      <c r="L181" s="2"/>
      <c r="M181" s="2"/>
      <c r="N181" s="2"/>
      <c r="O181" s="2"/>
      <c r="P181" s="2"/>
      <c r="Q181" s="2"/>
      <c r="R181" s="2"/>
      <c r="S181" s="2"/>
      <c r="T181" s="2"/>
      <c r="U181" s="2"/>
    </row>
    <row r="182" spans="1:21" x14ac:dyDescent="0.55000000000000004">
      <c r="A182" s="1"/>
      <c r="B182" s="1"/>
      <c r="C182" s="1"/>
      <c r="D182" s="1"/>
      <c r="E182" s="1"/>
      <c r="F182" s="1"/>
      <c r="G182" s="2"/>
      <c r="H182" s="2"/>
      <c r="I182" s="2"/>
      <c r="J182" s="2"/>
      <c r="K182" s="2"/>
      <c r="L182" s="2"/>
      <c r="M182" s="2"/>
      <c r="N182" s="2"/>
      <c r="O182" s="2"/>
      <c r="P182" s="2"/>
      <c r="Q182" s="2"/>
      <c r="R182" s="2"/>
      <c r="S182" s="2"/>
      <c r="T182" s="2"/>
      <c r="U182" s="2"/>
    </row>
    <row r="183" spans="1:21" x14ac:dyDescent="0.55000000000000004">
      <c r="A183" s="1"/>
      <c r="B183" s="1"/>
      <c r="C183" s="1"/>
      <c r="D183" s="1"/>
      <c r="E183" s="1"/>
      <c r="F183" s="1"/>
      <c r="G183" s="2"/>
      <c r="H183" s="2"/>
      <c r="I183" s="2"/>
      <c r="J183" s="2"/>
      <c r="K183" s="2"/>
      <c r="L183" s="2"/>
      <c r="M183" s="2"/>
      <c r="N183" s="2"/>
      <c r="O183" s="2"/>
      <c r="P183" s="2"/>
      <c r="Q183" s="2"/>
      <c r="R183" s="2"/>
      <c r="S183" s="2"/>
      <c r="T183" s="2"/>
      <c r="U183" s="2"/>
    </row>
    <row r="184" spans="1:21" x14ac:dyDescent="0.55000000000000004">
      <c r="A184" s="1"/>
      <c r="B184" s="1"/>
      <c r="C184" s="1"/>
      <c r="D184" s="1"/>
      <c r="E184" s="1"/>
      <c r="F184" s="1"/>
      <c r="G184" s="2"/>
      <c r="H184" s="2"/>
      <c r="I184" s="2"/>
      <c r="J184" s="2"/>
      <c r="K184" s="2"/>
      <c r="L184" s="2"/>
      <c r="M184" s="2"/>
      <c r="N184" s="2"/>
      <c r="O184" s="2"/>
      <c r="P184" s="2"/>
      <c r="Q184" s="2"/>
      <c r="R184" s="2"/>
      <c r="S184" s="2"/>
      <c r="T184" s="2"/>
      <c r="U184" s="2"/>
    </row>
    <row r="185" spans="1:21" x14ac:dyDescent="0.55000000000000004">
      <c r="A185" s="1"/>
      <c r="B185" s="1"/>
      <c r="C185" s="1"/>
      <c r="D185" s="1"/>
      <c r="E185" s="1"/>
      <c r="F185" s="1"/>
      <c r="G185" s="2"/>
      <c r="H185" s="2"/>
      <c r="I185" s="2"/>
      <c r="J185" s="2"/>
      <c r="K185" s="2"/>
      <c r="L185" s="2"/>
      <c r="M185" s="2"/>
      <c r="N185" s="2"/>
      <c r="O185" s="2"/>
      <c r="P185" s="2"/>
      <c r="Q185" s="2"/>
      <c r="R185" s="2"/>
      <c r="S185" s="2"/>
      <c r="T185" s="2"/>
      <c r="U185" s="2"/>
    </row>
    <row r="186" spans="1:21" x14ac:dyDescent="0.55000000000000004">
      <c r="A186" s="1"/>
      <c r="B186" s="1"/>
      <c r="C186" s="1"/>
      <c r="D186" s="1"/>
      <c r="E186" s="1"/>
      <c r="F186" s="1"/>
      <c r="G186" s="2"/>
      <c r="H186" s="2"/>
      <c r="I186" s="2"/>
      <c r="J186" s="2"/>
      <c r="K186" s="2"/>
      <c r="L186" s="2"/>
      <c r="M186" s="2"/>
      <c r="N186" s="2"/>
      <c r="O186" s="2"/>
      <c r="P186" s="2"/>
      <c r="Q186" s="2"/>
      <c r="R186" s="2"/>
      <c r="S186" s="2"/>
      <c r="T186" s="2"/>
      <c r="U186" s="2"/>
    </row>
    <row r="187" spans="1:21" x14ac:dyDescent="0.55000000000000004">
      <c r="A187" s="1"/>
      <c r="B187" s="1"/>
      <c r="C187" s="1"/>
      <c r="D187" s="1"/>
      <c r="E187" s="1"/>
      <c r="F187" s="1"/>
      <c r="G187" s="2"/>
      <c r="H187" s="2"/>
      <c r="I187" s="2"/>
      <c r="J187" s="2"/>
      <c r="K187" s="2"/>
      <c r="L187" s="2"/>
      <c r="M187" s="2"/>
      <c r="N187" s="2"/>
      <c r="O187" s="2"/>
      <c r="P187" s="2"/>
      <c r="Q187" s="2"/>
      <c r="R187" s="2"/>
      <c r="S187" s="2"/>
      <c r="T187" s="2"/>
      <c r="U187" s="2"/>
    </row>
    <row r="188" spans="1:21" x14ac:dyDescent="0.55000000000000004">
      <c r="A188" s="1"/>
      <c r="B188" s="1"/>
      <c r="C188" s="1"/>
      <c r="D188" s="1"/>
      <c r="E188" s="1"/>
      <c r="F188" s="1"/>
      <c r="G188" s="2"/>
      <c r="H188" s="2"/>
      <c r="I188" s="2"/>
      <c r="J188" s="2"/>
      <c r="K188" s="2"/>
      <c r="L188" s="2"/>
      <c r="M188" s="2"/>
      <c r="N188" s="2"/>
      <c r="O188" s="2"/>
      <c r="P188" s="2"/>
      <c r="Q188" s="2"/>
      <c r="R188" s="2"/>
      <c r="S188" s="2"/>
      <c r="T188" s="2"/>
      <c r="U188" s="2"/>
    </row>
    <row r="189" spans="1:21" x14ac:dyDescent="0.55000000000000004">
      <c r="A189" s="1"/>
      <c r="B189" s="1"/>
      <c r="C189" s="1"/>
      <c r="D189" s="1"/>
      <c r="E189" s="1"/>
      <c r="F189" s="1"/>
      <c r="G189" s="2"/>
      <c r="H189" s="2"/>
      <c r="I189" s="2"/>
      <c r="J189" s="2"/>
      <c r="K189" s="2"/>
      <c r="L189" s="2"/>
      <c r="M189" s="2"/>
      <c r="N189" s="2"/>
      <c r="O189" s="2"/>
      <c r="P189" s="2"/>
      <c r="Q189" s="2"/>
      <c r="R189" s="2"/>
      <c r="S189" s="2"/>
      <c r="T189" s="2"/>
      <c r="U189" s="2"/>
    </row>
    <row r="190" spans="1:21" x14ac:dyDescent="0.55000000000000004">
      <c r="A190" s="1"/>
      <c r="B190" s="1"/>
      <c r="C190" s="1"/>
      <c r="D190" s="1"/>
      <c r="E190" s="1"/>
      <c r="F190" s="1"/>
      <c r="G190" s="2"/>
      <c r="H190" s="2"/>
      <c r="I190" s="2"/>
      <c r="J190" s="2"/>
      <c r="K190" s="2"/>
      <c r="L190" s="2"/>
      <c r="M190" s="2"/>
      <c r="N190" s="2"/>
      <c r="O190" s="2"/>
      <c r="P190" s="2"/>
      <c r="Q190" s="2"/>
      <c r="R190" s="2"/>
      <c r="S190" s="2"/>
      <c r="T190" s="2"/>
      <c r="U190" s="2"/>
    </row>
    <row r="191" spans="1:21" x14ac:dyDescent="0.55000000000000004">
      <c r="A191" s="1"/>
      <c r="B191" s="1"/>
      <c r="C191" s="1"/>
      <c r="D191" s="1"/>
      <c r="E191" s="1"/>
      <c r="F191" s="1"/>
      <c r="G191" s="2"/>
      <c r="H191" s="2"/>
      <c r="I191" s="2"/>
      <c r="J191" s="2"/>
      <c r="K191" s="2"/>
      <c r="L191" s="2"/>
      <c r="M191" s="2"/>
      <c r="N191" s="2"/>
      <c r="O191" s="2"/>
      <c r="P191" s="2"/>
      <c r="Q191" s="2"/>
      <c r="R191" s="2"/>
      <c r="S191" s="2"/>
      <c r="T191" s="2"/>
      <c r="U191" s="2"/>
    </row>
    <row r="192" spans="1:21" x14ac:dyDescent="0.55000000000000004">
      <c r="A192" s="1"/>
      <c r="B192" s="1"/>
      <c r="C192" s="1"/>
      <c r="D192" s="1"/>
      <c r="E192" s="1"/>
      <c r="F192" s="1"/>
      <c r="G192" s="2"/>
      <c r="H192" s="2"/>
      <c r="I192" s="2"/>
      <c r="J192" s="2"/>
      <c r="K192" s="2"/>
      <c r="L192" s="2"/>
      <c r="M192" s="2"/>
      <c r="N192" s="2"/>
      <c r="O192" s="2"/>
      <c r="P192" s="2"/>
      <c r="Q192" s="2"/>
      <c r="R192" s="2"/>
      <c r="S192" s="2"/>
      <c r="T192" s="2"/>
      <c r="U192" s="2"/>
    </row>
    <row r="193" spans="1:21" x14ac:dyDescent="0.55000000000000004">
      <c r="A193" s="1"/>
      <c r="B193" s="1"/>
      <c r="C193" s="1"/>
      <c r="D193" s="1"/>
      <c r="E193" s="1"/>
      <c r="F193" s="1"/>
      <c r="G193" s="2"/>
      <c r="H193" s="2"/>
      <c r="I193" s="2"/>
      <c r="J193" s="2"/>
      <c r="K193" s="2"/>
      <c r="L193" s="2"/>
      <c r="M193" s="2"/>
      <c r="N193" s="2"/>
      <c r="O193" s="2"/>
      <c r="P193" s="2"/>
      <c r="Q193" s="2"/>
      <c r="R193" s="2"/>
      <c r="S193" s="2"/>
      <c r="T193" s="2"/>
      <c r="U193" s="2"/>
    </row>
    <row r="194" spans="1:21" x14ac:dyDescent="0.55000000000000004">
      <c r="A194" s="1"/>
      <c r="B194" s="1"/>
      <c r="C194" s="1"/>
      <c r="D194" s="1"/>
      <c r="E194" s="1"/>
      <c r="F194" s="1"/>
      <c r="G194" s="2"/>
      <c r="H194" s="2"/>
      <c r="I194" s="2"/>
      <c r="J194" s="2"/>
      <c r="K194" s="2"/>
      <c r="L194" s="2"/>
      <c r="M194" s="2"/>
      <c r="N194" s="2"/>
      <c r="O194" s="2"/>
      <c r="P194" s="2"/>
      <c r="Q194" s="2"/>
      <c r="R194" s="2"/>
      <c r="S194" s="2"/>
      <c r="T194" s="2"/>
      <c r="U194" s="2"/>
    </row>
    <row r="195" spans="1:21" x14ac:dyDescent="0.55000000000000004">
      <c r="A195" s="1"/>
      <c r="B195" s="1"/>
      <c r="C195" s="1"/>
      <c r="D195" s="1"/>
      <c r="E195" s="1"/>
      <c r="F195" s="1"/>
      <c r="G195" s="2"/>
      <c r="H195" s="2"/>
      <c r="I195" s="2"/>
      <c r="J195" s="2"/>
      <c r="K195" s="2"/>
      <c r="L195" s="2"/>
      <c r="M195" s="2"/>
      <c r="N195" s="2"/>
      <c r="O195" s="2"/>
      <c r="P195" s="2"/>
      <c r="Q195" s="2"/>
      <c r="R195" s="2"/>
      <c r="S195" s="2"/>
      <c r="T195" s="2"/>
      <c r="U195" s="2"/>
    </row>
    <row r="196" spans="1:21" x14ac:dyDescent="0.55000000000000004">
      <c r="A196" s="1"/>
      <c r="B196" s="1"/>
      <c r="C196" s="1"/>
      <c r="D196" s="1"/>
      <c r="E196" s="1"/>
      <c r="F196" s="1"/>
      <c r="G196" s="2"/>
      <c r="H196" s="2"/>
      <c r="I196" s="2"/>
      <c r="J196" s="2"/>
      <c r="K196" s="2"/>
      <c r="L196" s="2"/>
      <c r="M196" s="2"/>
      <c r="N196" s="2"/>
      <c r="O196" s="2"/>
      <c r="P196" s="2"/>
      <c r="Q196" s="2"/>
      <c r="R196" s="2"/>
      <c r="S196" s="2"/>
      <c r="T196" s="2"/>
      <c r="U196" s="2"/>
    </row>
    <row r="197" spans="1:21" x14ac:dyDescent="0.55000000000000004">
      <c r="A197" s="1"/>
      <c r="B197" s="1"/>
      <c r="C197" s="1"/>
      <c r="D197" s="1"/>
      <c r="E197" s="1"/>
      <c r="F197" s="1"/>
      <c r="G197" s="2"/>
      <c r="H197" s="2"/>
      <c r="I197" s="2"/>
      <c r="J197" s="2"/>
      <c r="K197" s="2"/>
      <c r="L197" s="2"/>
      <c r="M197" s="2"/>
      <c r="N197" s="2"/>
      <c r="O197" s="2"/>
      <c r="P197" s="2"/>
      <c r="Q197" s="2"/>
      <c r="R197" s="2"/>
      <c r="S197" s="2"/>
      <c r="T197" s="2"/>
      <c r="U197" s="2"/>
    </row>
    <row r="198" spans="1:21" x14ac:dyDescent="0.55000000000000004">
      <c r="A198" s="1"/>
      <c r="B198" s="1"/>
      <c r="C198" s="1"/>
      <c r="D198" s="1"/>
      <c r="E198" s="1"/>
      <c r="F198" s="1"/>
      <c r="G198" s="2"/>
      <c r="H198" s="2"/>
      <c r="I198" s="2"/>
      <c r="J198" s="2"/>
      <c r="K198" s="2"/>
      <c r="L198" s="2"/>
      <c r="M198" s="2"/>
      <c r="N198" s="2"/>
      <c r="O198" s="2"/>
      <c r="P198" s="2"/>
      <c r="Q198" s="2"/>
      <c r="R198" s="2"/>
      <c r="S198" s="2"/>
      <c r="T198" s="2"/>
      <c r="U198" s="2"/>
    </row>
    <row r="199" spans="1:21" x14ac:dyDescent="0.55000000000000004">
      <c r="A199" s="1"/>
      <c r="B199" s="1"/>
      <c r="C199" s="1"/>
      <c r="D199" s="1"/>
      <c r="E199" s="1"/>
      <c r="F199" s="1"/>
      <c r="G199" s="2"/>
      <c r="H199" s="2"/>
      <c r="I199" s="2"/>
      <c r="J199" s="2"/>
      <c r="K199" s="2"/>
      <c r="L199" s="2"/>
      <c r="M199" s="2"/>
      <c r="N199" s="2"/>
      <c r="O199" s="2"/>
      <c r="P199" s="2"/>
      <c r="Q199" s="2"/>
      <c r="R199" s="2"/>
      <c r="S199" s="2"/>
      <c r="T199" s="2"/>
      <c r="U199" s="2"/>
    </row>
    <row r="200" spans="1:21" x14ac:dyDescent="0.55000000000000004">
      <c r="A200" s="1"/>
      <c r="B200" s="1"/>
      <c r="C200" s="1"/>
      <c r="D200" s="1"/>
      <c r="E200" s="1"/>
      <c r="F200" s="1"/>
      <c r="G200" s="2"/>
      <c r="H200" s="2"/>
      <c r="I200" s="2"/>
      <c r="J200" s="2"/>
      <c r="K200" s="2"/>
      <c r="L200" s="2"/>
      <c r="M200" s="2"/>
      <c r="N200" s="2"/>
      <c r="O200" s="2"/>
      <c r="P200" s="2"/>
      <c r="Q200" s="2"/>
      <c r="R200" s="2"/>
      <c r="S200" s="2"/>
      <c r="T200" s="2"/>
      <c r="U200" s="2"/>
    </row>
    <row r="201" spans="1:21" x14ac:dyDescent="0.55000000000000004">
      <c r="A201" s="1"/>
      <c r="B201" s="1"/>
      <c r="C201" s="1"/>
      <c r="D201" s="1"/>
      <c r="E201" s="1"/>
      <c r="F201" s="1"/>
      <c r="G201" s="2"/>
      <c r="H201" s="2"/>
      <c r="I201" s="2"/>
      <c r="J201" s="2"/>
      <c r="K201" s="2"/>
      <c r="L201" s="2"/>
      <c r="M201" s="2"/>
      <c r="N201" s="2"/>
      <c r="O201" s="2"/>
      <c r="P201" s="2"/>
      <c r="Q201" s="2"/>
      <c r="R201" s="2"/>
      <c r="S201" s="2"/>
      <c r="T201" s="2"/>
      <c r="U201" s="2"/>
    </row>
    <row r="202" spans="1:21" x14ac:dyDescent="0.55000000000000004">
      <c r="A202" s="1"/>
      <c r="B202" s="1"/>
      <c r="C202" s="1"/>
      <c r="D202" s="1"/>
      <c r="E202" s="1"/>
      <c r="F202" s="1"/>
      <c r="G202" s="2"/>
      <c r="H202" s="2"/>
      <c r="I202" s="2"/>
      <c r="J202" s="2"/>
      <c r="K202" s="2"/>
      <c r="L202" s="2"/>
      <c r="M202" s="2"/>
      <c r="N202" s="2"/>
      <c r="O202" s="2"/>
      <c r="P202" s="2"/>
      <c r="Q202" s="2"/>
      <c r="R202" s="2"/>
      <c r="S202" s="2"/>
      <c r="T202" s="2"/>
      <c r="U202" s="2"/>
    </row>
    <row r="203" spans="1:21" x14ac:dyDescent="0.55000000000000004">
      <c r="A203" s="1"/>
      <c r="B203" s="1"/>
      <c r="C203" s="1"/>
      <c r="D203" s="1"/>
      <c r="E203" s="1"/>
      <c r="F203" s="1"/>
      <c r="G203" s="2"/>
      <c r="H203" s="2"/>
      <c r="I203" s="2"/>
      <c r="J203" s="2"/>
      <c r="K203" s="2"/>
      <c r="L203" s="2"/>
      <c r="M203" s="2"/>
      <c r="N203" s="2"/>
      <c r="O203" s="2"/>
      <c r="P203" s="2"/>
      <c r="Q203" s="2"/>
      <c r="R203" s="2"/>
      <c r="S203" s="2"/>
      <c r="T203" s="2"/>
      <c r="U203" s="2"/>
    </row>
    <row r="204" spans="1:21" x14ac:dyDescent="0.55000000000000004">
      <c r="A204" s="1"/>
      <c r="B204" s="1"/>
      <c r="C204" s="1"/>
      <c r="D204" s="1"/>
      <c r="E204" s="1"/>
      <c r="F204" s="1"/>
      <c r="G204" s="2"/>
      <c r="H204" s="2"/>
      <c r="I204" s="2"/>
      <c r="J204" s="2"/>
      <c r="K204" s="2"/>
      <c r="L204" s="2"/>
      <c r="M204" s="2"/>
      <c r="N204" s="2"/>
      <c r="O204" s="2"/>
      <c r="P204" s="2"/>
      <c r="Q204" s="2"/>
      <c r="R204" s="2"/>
      <c r="S204" s="2"/>
      <c r="T204" s="2"/>
      <c r="U204" s="2"/>
    </row>
    <row r="205" spans="1:21" x14ac:dyDescent="0.55000000000000004">
      <c r="A205" s="1"/>
      <c r="B205" s="1"/>
      <c r="C205" s="1"/>
      <c r="D205" s="1"/>
      <c r="E205" s="1"/>
      <c r="F205" s="1"/>
      <c r="G205" s="2"/>
      <c r="H205" s="2"/>
      <c r="I205" s="2"/>
      <c r="J205" s="2"/>
      <c r="K205" s="2"/>
      <c r="L205" s="2"/>
      <c r="M205" s="2"/>
      <c r="N205" s="2"/>
      <c r="O205" s="2"/>
      <c r="P205" s="2"/>
      <c r="Q205" s="2"/>
      <c r="R205" s="2"/>
      <c r="S205" s="2"/>
      <c r="T205" s="2"/>
      <c r="U205" s="2"/>
    </row>
    <row r="206" spans="1:21" x14ac:dyDescent="0.55000000000000004">
      <c r="A206" s="1"/>
      <c r="B206" s="1"/>
      <c r="C206" s="1"/>
      <c r="D206" s="1"/>
      <c r="E206" s="1"/>
      <c r="F206" s="1"/>
      <c r="G206" s="2"/>
      <c r="H206" s="2"/>
      <c r="I206" s="2"/>
      <c r="J206" s="2"/>
      <c r="K206" s="2"/>
      <c r="L206" s="2"/>
      <c r="M206" s="2"/>
      <c r="N206" s="2"/>
      <c r="O206" s="2"/>
      <c r="P206" s="2"/>
      <c r="Q206" s="2"/>
      <c r="R206" s="2"/>
      <c r="S206" s="2"/>
      <c r="T206" s="2"/>
      <c r="U206" s="2"/>
    </row>
    <row r="207" spans="1:21" x14ac:dyDescent="0.55000000000000004">
      <c r="A207" s="1"/>
      <c r="B207" s="1"/>
      <c r="C207" s="1"/>
      <c r="D207" s="1"/>
      <c r="E207" s="1"/>
      <c r="F207" s="1"/>
      <c r="G207" s="2"/>
      <c r="H207" s="2"/>
      <c r="I207" s="2"/>
      <c r="J207" s="2"/>
      <c r="K207" s="2"/>
      <c r="L207" s="2"/>
      <c r="M207" s="2"/>
      <c r="N207" s="2"/>
      <c r="O207" s="2"/>
      <c r="P207" s="2"/>
      <c r="Q207" s="2"/>
      <c r="R207" s="2"/>
      <c r="S207" s="2"/>
      <c r="T207" s="2"/>
      <c r="U207" s="2"/>
    </row>
    <row r="208" spans="1:21" x14ac:dyDescent="0.55000000000000004">
      <c r="A208" s="1"/>
      <c r="B208" s="1"/>
      <c r="C208" s="1"/>
      <c r="D208" s="1"/>
      <c r="E208" s="1"/>
      <c r="F208" s="1"/>
      <c r="G208" s="2"/>
      <c r="H208" s="2"/>
      <c r="I208" s="2"/>
      <c r="J208" s="2"/>
      <c r="K208" s="2"/>
      <c r="L208" s="2"/>
      <c r="M208" s="2"/>
      <c r="N208" s="2"/>
      <c r="O208" s="2"/>
      <c r="P208" s="2"/>
      <c r="Q208" s="2"/>
      <c r="R208" s="2"/>
      <c r="S208" s="2"/>
      <c r="T208" s="2"/>
      <c r="U208" s="2"/>
    </row>
    <row r="209" spans="1:21" x14ac:dyDescent="0.55000000000000004">
      <c r="A209" s="1"/>
      <c r="B209" s="1"/>
      <c r="C209" s="1"/>
      <c r="D209" s="1"/>
      <c r="E209" s="1"/>
      <c r="F209" s="1"/>
      <c r="G209" s="2"/>
      <c r="H209" s="2"/>
      <c r="I209" s="2"/>
      <c r="J209" s="2"/>
      <c r="K209" s="2"/>
      <c r="L209" s="2"/>
      <c r="M209" s="2"/>
      <c r="N209" s="2"/>
      <c r="O209" s="2"/>
      <c r="P209" s="2"/>
      <c r="Q209" s="2"/>
      <c r="R209" s="2"/>
      <c r="S209" s="2"/>
      <c r="T209" s="2"/>
      <c r="U209" s="2"/>
    </row>
    <row r="210" spans="1:21" x14ac:dyDescent="0.55000000000000004">
      <c r="A210" s="1"/>
      <c r="B210" s="1"/>
      <c r="C210" s="1"/>
      <c r="D210" s="1"/>
      <c r="E210" s="1"/>
      <c r="F210" s="1"/>
      <c r="G210" s="2"/>
      <c r="H210" s="2"/>
      <c r="I210" s="2"/>
      <c r="J210" s="2"/>
      <c r="K210" s="2"/>
      <c r="L210" s="2"/>
      <c r="M210" s="2"/>
      <c r="N210" s="2"/>
      <c r="O210" s="2"/>
      <c r="P210" s="2"/>
      <c r="Q210" s="2"/>
      <c r="R210" s="2"/>
      <c r="S210" s="2"/>
      <c r="T210" s="2"/>
      <c r="U210" s="2"/>
    </row>
    <row r="211" spans="1:21" x14ac:dyDescent="0.55000000000000004">
      <c r="A211" s="1"/>
      <c r="B211" s="1"/>
      <c r="C211" s="1"/>
      <c r="D211" s="1"/>
      <c r="E211" s="1"/>
      <c r="F211" s="1"/>
      <c r="G211" s="2"/>
      <c r="H211" s="2"/>
      <c r="I211" s="2"/>
      <c r="J211" s="2"/>
      <c r="K211" s="2"/>
      <c r="L211" s="2"/>
      <c r="M211" s="2"/>
      <c r="N211" s="2"/>
      <c r="O211" s="2"/>
      <c r="P211" s="2"/>
      <c r="Q211" s="2"/>
      <c r="R211" s="2"/>
      <c r="S211" s="2"/>
      <c r="T211" s="2"/>
      <c r="U211" s="2"/>
    </row>
    <row r="212" spans="1:21" x14ac:dyDescent="0.55000000000000004">
      <c r="A212" s="1"/>
      <c r="B212" s="1"/>
      <c r="C212" s="1"/>
      <c r="D212" s="1"/>
      <c r="E212" s="1"/>
      <c r="F212" s="1"/>
      <c r="G212" s="2"/>
      <c r="H212" s="2"/>
      <c r="I212" s="2"/>
      <c r="J212" s="2"/>
      <c r="K212" s="2"/>
      <c r="L212" s="2"/>
      <c r="M212" s="2"/>
      <c r="N212" s="2"/>
      <c r="O212" s="2"/>
      <c r="P212" s="2"/>
      <c r="Q212" s="2"/>
      <c r="R212" s="2"/>
      <c r="S212" s="2"/>
      <c r="T212" s="2"/>
      <c r="U212" s="2"/>
    </row>
    <row r="213" spans="1:21" x14ac:dyDescent="0.55000000000000004">
      <c r="A213" s="1"/>
      <c r="B213" s="1"/>
      <c r="C213" s="1"/>
      <c r="D213" s="1"/>
      <c r="E213" s="1"/>
      <c r="F213" s="1"/>
      <c r="G213" s="2"/>
      <c r="H213" s="2"/>
      <c r="I213" s="2"/>
      <c r="J213" s="2"/>
      <c r="K213" s="2"/>
      <c r="L213" s="2"/>
      <c r="M213" s="2"/>
      <c r="N213" s="2"/>
      <c r="O213" s="2"/>
      <c r="P213" s="2"/>
      <c r="Q213" s="2"/>
      <c r="R213" s="2"/>
      <c r="S213" s="2"/>
      <c r="T213" s="2"/>
      <c r="U213" s="2"/>
    </row>
    <row r="214" spans="1:21" x14ac:dyDescent="0.55000000000000004">
      <c r="A214" s="1"/>
      <c r="B214" s="1"/>
      <c r="C214" s="1"/>
      <c r="D214" s="1"/>
      <c r="E214" s="1"/>
      <c r="F214" s="1"/>
      <c r="G214" s="2"/>
      <c r="H214" s="2"/>
      <c r="I214" s="2"/>
      <c r="J214" s="2"/>
      <c r="K214" s="2"/>
      <c r="L214" s="2"/>
      <c r="M214" s="2"/>
      <c r="N214" s="2"/>
      <c r="O214" s="2"/>
      <c r="P214" s="2"/>
      <c r="Q214" s="2"/>
      <c r="R214" s="2"/>
      <c r="S214" s="2"/>
      <c r="T214" s="2"/>
      <c r="U214" s="2"/>
    </row>
    <row r="215" spans="1:21" x14ac:dyDescent="0.55000000000000004">
      <c r="A215" s="1"/>
      <c r="B215" s="1"/>
      <c r="C215" s="1"/>
      <c r="D215" s="1"/>
      <c r="E215" s="1"/>
      <c r="F215" s="1"/>
      <c r="G215" s="2"/>
      <c r="H215" s="2"/>
      <c r="I215" s="2"/>
      <c r="J215" s="2"/>
      <c r="K215" s="2"/>
      <c r="L215" s="2"/>
      <c r="M215" s="2"/>
      <c r="N215" s="2"/>
      <c r="O215" s="2"/>
      <c r="P215" s="2"/>
      <c r="Q215" s="2"/>
      <c r="R215" s="2"/>
      <c r="S215" s="2"/>
      <c r="T215" s="2"/>
      <c r="U215" s="2"/>
    </row>
    <row r="216" spans="1:21" x14ac:dyDescent="0.55000000000000004">
      <c r="A216" s="1"/>
      <c r="B216" s="1"/>
      <c r="C216" s="1"/>
      <c r="D216" s="1"/>
      <c r="E216" s="1"/>
      <c r="F216" s="1"/>
      <c r="G216" s="2"/>
      <c r="H216" s="2"/>
      <c r="I216" s="2"/>
      <c r="J216" s="2"/>
      <c r="K216" s="2"/>
      <c r="L216" s="2"/>
      <c r="M216" s="2"/>
      <c r="N216" s="2"/>
      <c r="O216" s="2"/>
      <c r="P216" s="2"/>
      <c r="Q216" s="2"/>
      <c r="R216" s="2"/>
      <c r="S216" s="2"/>
      <c r="T216" s="2"/>
      <c r="U216" s="2"/>
    </row>
    <row r="217" spans="1:21" x14ac:dyDescent="0.55000000000000004">
      <c r="A217" s="1"/>
      <c r="B217" s="1"/>
      <c r="C217" s="1"/>
      <c r="D217" s="1"/>
      <c r="E217" s="1"/>
      <c r="F217" s="1"/>
      <c r="G217" s="2"/>
      <c r="H217" s="2"/>
      <c r="I217" s="2"/>
      <c r="J217" s="2"/>
      <c r="K217" s="2"/>
      <c r="L217" s="2"/>
      <c r="M217" s="2"/>
      <c r="N217" s="2"/>
      <c r="O217" s="2"/>
      <c r="P217" s="2"/>
      <c r="Q217" s="2"/>
      <c r="R217" s="2"/>
      <c r="S217" s="2"/>
      <c r="T217" s="2"/>
      <c r="U217" s="2"/>
    </row>
    <row r="218" spans="1:21" x14ac:dyDescent="0.55000000000000004">
      <c r="A218" s="1"/>
      <c r="B218" s="1"/>
      <c r="C218" s="1"/>
      <c r="D218" s="1"/>
      <c r="E218" s="1"/>
      <c r="F218" s="1"/>
      <c r="G218" s="2"/>
      <c r="H218" s="2"/>
      <c r="I218" s="2"/>
      <c r="J218" s="2"/>
      <c r="K218" s="2"/>
      <c r="L218" s="2"/>
      <c r="M218" s="2"/>
      <c r="N218" s="2"/>
      <c r="O218" s="2"/>
      <c r="P218" s="2"/>
      <c r="Q218" s="2"/>
      <c r="R218" s="2"/>
      <c r="S218" s="2"/>
      <c r="T218" s="2"/>
      <c r="U218" s="2"/>
    </row>
    <row r="219" spans="1:21" x14ac:dyDescent="0.55000000000000004">
      <c r="A219" s="1"/>
      <c r="B219" s="1"/>
      <c r="C219" s="1"/>
      <c r="D219" s="1"/>
      <c r="E219" s="1"/>
      <c r="F219" s="1"/>
      <c r="G219" s="2"/>
      <c r="H219" s="2"/>
      <c r="I219" s="2"/>
      <c r="J219" s="2"/>
      <c r="K219" s="2"/>
      <c r="L219" s="2"/>
      <c r="M219" s="2"/>
      <c r="N219" s="2"/>
      <c r="O219" s="2"/>
      <c r="P219" s="2"/>
      <c r="Q219" s="2"/>
      <c r="R219" s="2"/>
      <c r="S219" s="2"/>
      <c r="T219" s="2"/>
      <c r="U219" s="2"/>
    </row>
    <row r="220" spans="1:21" x14ac:dyDescent="0.55000000000000004">
      <c r="A220" s="1"/>
      <c r="B220" s="1"/>
      <c r="C220" s="1"/>
      <c r="D220" s="1"/>
      <c r="E220" s="1"/>
      <c r="F220" s="1"/>
      <c r="G220" s="2"/>
      <c r="H220" s="2"/>
      <c r="I220" s="2"/>
      <c r="J220" s="2"/>
      <c r="K220" s="2"/>
      <c r="L220" s="2"/>
      <c r="M220" s="2"/>
      <c r="N220" s="2"/>
      <c r="O220" s="2"/>
      <c r="P220" s="2"/>
      <c r="Q220" s="2"/>
      <c r="R220" s="2"/>
      <c r="S220" s="2"/>
      <c r="T220" s="2"/>
      <c r="U220" s="2"/>
    </row>
    <row r="221" spans="1:21" x14ac:dyDescent="0.55000000000000004">
      <c r="A221" s="1"/>
      <c r="B221" s="1"/>
      <c r="C221" s="1"/>
      <c r="D221" s="1"/>
      <c r="E221" s="1"/>
      <c r="F221" s="1"/>
      <c r="G221" s="2"/>
      <c r="H221" s="2"/>
      <c r="I221" s="2"/>
      <c r="J221" s="2"/>
      <c r="K221" s="2"/>
      <c r="L221" s="2"/>
      <c r="M221" s="2"/>
      <c r="N221" s="2"/>
      <c r="O221" s="2"/>
      <c r="P221" s="2"/>
      <c r="Q221" s="2"/>
      <c r="R221" s="2"/>
      <c r="S221" s="2"/>
      <c r="T221" s="2"/>
      <c r="U221" s="2"/>
    </row>
    <row r="222" spans="1:21" x14ac:dyDescent="0.55000000000000004">
      <c r="A222" s="1"/>
      <c r="B222" s="1"/>
      <c r="C222" s="1"/>
      <c r="D222" s="1"/>
      <c r="E222" s="1"/>
      <c r="F222" s="1"/>
      <c r="G222" s="2"/>
      <c r="H222" s="2"/>
      <c r="I222" s="2"/>
      <c r="J222" s="2"/>
      <c r="K222" s="2"/>
      <c r="L222" s="2"/>
      <c r="M222" s="2"/>
      <c r="N222" s="2"/>
      <c r="O222" s="2"/>
      <c r="P222" s="2"/>
      <c r="Q222" s="2"/>
      <c r="R222" s="2"/>
      <c r="S222" s="2"/>
      <c r="T222" s="2"/>
      <c r="U222" s="2"/>
    </row>
    <row r="223" spans="1:21" x14ac:dyDescent="0.55000000000000004">
      <c r="A223" s="1"/>
      <c r="B223" s="1"/>
      <c r="C223" s="1"/>
      <c r="D223" s="1"/>
      <c r="E223" s="1"/>
      <c r="F223" s="1"/>
      <c r="G223" s="2"/>
      <c r="H223" s="2"/>
      <c r="I223" s="2"/>
      <c r="J223" s="2"/>
      <c r="K223" s="2"/>
      <c r="L223" s="2"/>
      <c r="M223" s="2"/>
      <c r="N223" s="2"/>
      <c r="O223" s="2"/>
      <c r="P223" s="2"/>
      <c r="Q223" s="2"/>
      <c r="R223" s="2"/>
      <c r="S223" s="2"/>
      <c r="T223" s="2"/>
      <c r="U223" s="2"/>
    </row>
    <row r="224" spans="1:21" x14ac:dyDescent="0.55000000000000004">
      <c r="A224" s="1"/>
      <c r="B224" s="1"/>
      <c r="C224" s="1"/>
      <c r="D224" s="1"/>
      <c r="E224" s="1"/>
      <c r="F224" s="1"/>
      <c r="G224" s="2"/>
      <c r="H224" s="2"/>
      <c r="I224" s="2"/>
      <c r="J224" s="2"/>
      <c r="K224" s="2"/>
      <c r="L224" s="2"/>
      <c r="M224" s="2"/>
      <c r="N224" s="2"/>
      <c r="O224" s="2"/>
      <c r="P224" s="2"/>
      <c r="Q224" s="2"/>
      <c r="R224" s="2"/>
      <c r="S224" s="2"/>
      <c r="T224" s="2"/>
      <c r="U224" s="2"/>
    </row>
    <row r="225" spans="1:21" x14ac:dyDescent="0.55000000000000004">
      <c r="A225" s="1"/>
      <c r="B225" s="1"/>
      <c r="C225" s="1"/>
      <c r="D225" s="1"/>
      <c r="E225" s="1"/>
      <c r="F225" s="1"/>
      <c r="G225" s="2"/>
      <c r="H225" s="2"/>
      <c r="I225" s="2"/>
      <c r="J225" s="2"/>
      <c r="K225" s="2"/>
      <c r="L225" s="2"/>
      <c r="M225" s="2"/>
      <c r="N225" s="2"/>
      <c r="O225" s="2"/>
      <c r="P225" s="2"/>
      <c r="Q225" s="2"/>
      <c r="R225" s="2"/>
      <c r="S225" s="2"/>
      <c r="T225" s="2"/>
      <c r="U225" s="2"/>
    </row>
    <row r="226" spans="1:21" x14ac:dyDescent="0.55000000000000004">
      <c r="A226" s="1"/>
      <c r="B226" s="1"/>
      <c r="C226" s="1"/>
      <c r="D226" s="1"/>
      <c r="E226" s="1"/>
      <c r="F226" s="1"/>
      <c r="G226" s="2"/>
      <c r="H226" s="2"/>
      <c r="I226" s="2"/>
      <c r="J226" s="2"/>
      <c r="K226" s="2"/>
      <c r="L226" s="2"/>
      <c r="M226" s="2"/>
      <c r="N226" s="2"/>
      <c r="O226" s="2"/>
      <c r="P226" s="2"/>
      <c r="Q226" s="2"/>
      <c r="R226" s="2"/>
      <c r="S226" s="2"/>
      <c r="T226" s="2"/>
      <c r="U226" s="2"/>
    </row>
    <row r="227" spans="1:21" x14ac:dyDescent="0.55000000000000004">
      <c r="A227" s="1"/>
      <c r="B227" s="1"/>
      <c r="C227" s="1"/>
      <c r="D227" s="1"/>
      <c r="E227" s="1"/>
      <c r="F227" s="1"/>
      <c r="G227" s="2"/>
      <c r="H227" s="2"/>
      <c r="I227" s="2"/>
      <c r="J227" s="2"/>
      <c r="K227" s="2"/>
      <c r="L227" s="2"/>
      <c r="M227" s="2"/>
      <c r="N227" s="2"/>
      <c r="O227" s="2"/>
      <c r="P227" s="2"/>
      <c r="Q227" s="2"/>
      <c r="R227" s="2"/>
      <c r="S227" s="2"/>
      <c r="T227" s="2"/>
      <c r="U227" s="2"/>
    </row>
    <row r="228" spans="1:21" x14ac:dyDescent="0.55000000000000004">
      <c r="A228" s="1"/>
      <c r="B228" s="1"/>
      <c r="C228" s="1"/>
      <c r="D228" s="1"/>
      <c r="E228" s="1"/>
      <c r="F228" s="1"/>
      <c r="G228" s="2"/>
      <c r="H228" s="2"/>
      <c r="I228" s="2"/>
      <c r="J228" s="2"/>
      <c r="K228" s="2"/>
      <c r="L228" s="2"/>
      <c r="M228" s="2"/>
      <c r="N228" s="2"/>
      <c r="O228" s="2"/>
      <c r="P228" s="2"/>
      <c r="Q228" s="2"/>
      <c r="R228" s="2"/>
      <c r="S228" s="2"/>
      <c r="T228" s="2"/>
      <c r="U228" s="2"/>
    </row>
    <row r="229" spans="1:21" x14ac:dyDescent="0.55000000000000004">
      <c r="A229" s="1"/>
      <c r="B229" s="1"/>
      <c r="C229" s="1"/>
      <c r="D229" s="1"/>
      <c r="E229" s="1"/>
      <c r="F229" s="1"/>
      <c r="G229" s="2"/>
      <c r="H229" s="2"/>
      <c r="I229" s="2"/>
      <c r="J229" s="2"/>
      <c r="K229" s="2"/>
      <c r="L229" s="2"/>
      <c r="M229" s="2"/>
      <c r="N229" s="2"/>
      <c r="O229" s="2"/>
      <c r="P229" s="2"/>
      <c r="Q229" s="2"/>
      <c r="R229" s="2"/>
      <c r="S229" s="2"/>
      <c r="T229" s="2"/>
      <c r="U229" s="2"/>
    </row>
    <row r="230" spans="1:21" x14ac:dyDescent="0.55000000000000004">
      <c r="A230" s="1"/>
      <c r="B230" s="1"/>
      <c r="C230" s="1"/>
      <c r="D230" s="1"/>
      <c r="E230" s="1"/>
      <c r="F230" s="1"/>
      <c r="G230" s="2"/>
      <c r="H230" s="2"/>
      <c r="I230" s="2"/>
      <c r="J230" s="2"/>
      <c r="K230" s="2"/>
      <c r="L230" s="2"/>
      <c r="M230" s="2"/>
      <c r="N230" s="2"/>
      <c r="O230" s="2"/>
      <c r="P230" s="2"/>
      <c r="Q230" s="2"/>
      <c r="R230" s="2"/>
      <c r="S230" s="2"/>
      <c r="T230" s="2"/>
      <c r="U230" s="2"/>
    </row>
    <row r="231" spans="1:21" x14ac:dyDescent="0.55000000000000004">
      <c r="A231" s="1"/>
      <c r="B231" s="1"/>
      <c r="C231" s="1"/>
      <c r="D231" s="1"/>
      <c r="E231" s="1"/>
      <c r="F231" s="1"/>
      <c r="G231" s="2"/>
      <c r="H231" s="2"/>
      <c r="I231" s="2"/>
      <c r="J231" s="2"/>
      <c r="K231" s="2"/>
      <c r="L231" s="2"/>
      <c r="M231" s="2"/>
      <c r="N231" s="2"/>
      <c r="O231" s="2"/>
      <c r="P231" s="2"/>
      <c r="Q231" s="2"/>
      <c r="R231" s="2"/>
      <c r="S231" s="2"/>
      <c r="T231" s="2"/>
      <c r="U231" s="2"/>
    </row>
    <row r="232" spans="1:21" x14ac:dyDescent="0.55000000000000004">
      <c r="A232" s="1"/>
      <c r="B232" s="1"/>
      <c r="C232" s="1"/>
      <c r="D232" s="1"/>
      <c r="E232" s="1"/>
      <c r="F232" s="1"/>
      <c r="G232" s="2"/>
      <c r="H232" s="2"/>
      <c r="I232" s="2"/>
      <c r="J232" s="2"/>
      <c r="K232" s="2"/>
      <c r="L232" s="2"/>
      <c r="M232" s="2"/>
      <c r="N232" s="2"/>
      <c r="O232" s="2"/>
      <c r="P232" s="2"/>
      <c r="Q232" s="2"/>
      <c r="R232" s="2"/>
      <c r="S232" s="2"/>
      <c r="T232" s="2"/>
      <c r="U232" s="2"/>
    </row>
    <row r="233" spans="1:21" x14ac:dyDescent="0.55000000000000004">
      <c r="A233" s="1"/>
      <c r="B233" s="1"/>
      <c r="C233" s="1"/>
      <c r="D233" s="1"/>
      <c r="E233" s="1"/>
      <c r="F233" s="1"/>
      <c r="G233" s="2"/>
      <c r="H233" s="2"/>
      <c r="I233" s="2"/>
      <c r="J233" s="2"/>
      <c r="K233" s="2"/>
      <c r="L233" s="2"/>
      <c r="M233" s="2"/>
      <c r="N233" s="2"/>
      <c r="O233" s="2"/>
      <c r="P233" s="2"/>
      <c r="Q233" s="2"/>
      <c r="R233" s="2"/>
      <c r="S233" s="2"/>
      <c r="T233" s="2"/>
      <c r="U233" s="2"/>
    </row>
    <row r="234" spans="1:21" x14ac:dyDescent="0.55000000000000004">
      <c r="A234" s="1"/>
      <c r="B234" s="1"/>
      <c r="C234" s="1"/>
      <c r="D234" s="1"/>
      <c r="E234" s="1"/>
      <c r="F234" s="1"/>
      <c r="G234" s="2"/>
      <c r="H234" s="2"/>
      <c r="I234" s="2"/>
      <c r="J234" s="2"/>
      <c r="K234" s="2"/>
      <c r="L234" s="2"/>
      <c r="M234" s="2"/>
      <c r="N234" s="2"/>
      <c r="O234" s="2"/>
      <c r="P234" s="2"/>
      <c r="Q234" s="2"/>
      <c r="R234" s="2"/>
      <c r="S234" s="2"/>
      <c r="T234" s="2"/>
      <c r="U234" s="2"/>
    </row>
    <row r="235" spans="1:21" x14ac:dyDescent="0.55000000000000004">
      <c r="A235" s="1"/>
      <c r="B235" s="1"/>
      <c r="C235" s="1"/>
      <c r="D235" s="1"/>
      <c r="E235" s="1"/>
      <c r="F235" s="1"/>
      <c r="G235" s="2"/>
      <c r="H235" s="2"/>
      <c r="I235" s="2"/>
      <c r="J235" s="2"/>
      <c r="K235" s="2"/>
      <c r="L235" s="2"/>
      <c r="M235" s="2"/>
      <c r="N235" s="2"/>
      <c r="O235" s="2"/>
      <c r="P235" s="2"/>
      <c r="Q235" s="2"/>
      <c r="R235" s="2"/>
      <c r="S235" s="2"/>
      <c r="T235" s="2"/>
      <c r="U235" s="2"/>
    </row>
    <row r="236" spans="1:21" x14ac:dyDescent="0.55000000000000004">
      <c r="A236" s="1"/>
      <c r="B236" s="1"/>
      <c r="C236" s="1"/>
      <c r="D236" s="1"/>
      <c r="E236" s="1"/>
      <c r="F236" s="1"/>
      <c r="G236" s="2"/>
      <c r="H236" s="2"/>
      <c r="I236" s="2"/>
      <c r="J236" s="2"/>
      <c r="K236" s="2"/>
      <c r="L236" s="2"/>
      <c r="M236" s="2"/>
      <c r="N236" s="2"/>
      <c r="O236" s="2"/>
      <c r="P236" s="2"/>
      <c r="Q236" s="2"/>
      <c r="R236" s="2"/>
      <c r="S236" s="2"/>
      <c r="T236" s="2"/>
      <c r="U236" s="2"/>
    </row>
    <row r="237" spans="1:21" x14ac:dyDescent="0.55000000000000004">
      <c r="A237" s="1"/>
      <c r="B237" s="1"/>
      <c r="C237" s="1"/>
      <c r="D237" s="1"/>
      <c r="E237" s="1"/>
      <c r="F237" s="1"/>
      <c r="G237" s="2"/>
      <c r="H237" s="2"/>
      <c r="I237" s="2"/>
      <c r="J237" s="2"/>
      <c r="K237" s="2"/>
      <c r="L237" s="2"/>
      <c r="M237" s="2"/>
      <c r="N237" s="2"/>
      <c r="O237" s="2"/>
      <c r="P237" s="2"/>
      <c r="Q237" s="2"/>
      <c r="R237" s="2"/>
      <c r="S237" s="2"/>
      <c r="T237" s="2"/>
      <c r="U237" s="2"/>
    </row>
    <row r="238" spans="1:21" x14ac:dyDescent="0.55000000000000004">
      <c r="A238" s="1"/>
      <c r="B238" s="1"/>
      <c r="C238" s="1"/>
      <c r="D238" s="1"/>
      <c r="E238" s="1"/>
      <c r="F238" s="1"/>
      <c r="G238" s="2"/>
      <c r="H238" s="2"/>
      <c r="I238" s="2"/>
      <c r="J238" s="2"/>
      <c r="K238" s="2"/>
      <c r="L238" s="2"/>
      <c r="M238" s="2"/>
      <c r="N238" s="2"/>
      <c r="O238" s="2"/>
      <c r="P238" s="2"/>
      <c r="Q238" s="2"/>
      <c r="R238" s="2"/>
      <c r="S238" s="2"/>
      <c r="T238" s="2"/>
      <c r="U238" s="2"/>
    </row>
    <row r="239" spans="1:21" x14ac:dyDescent="0.55000000000000004">
      <c r="A239" s="1"/>
      <c r="B239" s="1"/>
      <c r="C239" s="1"/>
      <c r="D239" s="1"/>
      <c r="E239" s="1"/>
      <c r="F239" s="1"/>
      <c r="G239" s="2"/>
      <c r="H239" s="2"/>
      <c r="I239" s="2"/>
      <c r="J239" s="2"/>
      <c r="K239" s="2"/>
      <c r="L239" s="2"/>
      <c r="M239" s="2"/>
      <c r="N239" s="2"/>
      <c r="O239" s="2"/>
      <c r="P239" s="2"/>
      <c r="Q239" s="2"/>
      <c r="R239" s="2"/>
      <c r="S239" s="2"/>
      <c r="T239" s="2"/>
      <c r="U239" s="2"/>
    </row>
    <row r="240" spans="1:21" x14ac:dyDescent="0.55000000000000004">
      <c r="A240" s="1"/>
      <c r="B240" s="1"/>
      <c r="C240" s="1"/>
      <c r="D240" s="1"/>
      <c r="E240" s="1"/>
      <c r="F240" s="1"/>
      <c r="G240" s="2"/>
      <c r="H240" s="2"/>
      <c r="I240" s="2"/>
      <c r="J240" s="2"/>
      <c r="K240" s="2"/>
      <c r="L240" s="2"/>
      <c r="M240" s="2"/>
      <c r="N240" s="2"/>
      <c r="O240" s="2"/>
      <c r="P240" s="2"/>
      <c r="Q240" s="2"/>
      <c r="R240" s="2"/>
      <c r="S240" s="2"/>
      <c r="T240" s="2"/>
      <c r="U240" s="2"/>
    </row>
    <row r="241" spans="1:21" x14ac:dyDescent="0.55000000000000004">
      <c r="A241" s="1"/>
      <c r="B241" s="1"/>
      <c r="C241" s="1"/>
      <c r="D241" s="1"/>
      <c r="E241" s="1"/>
      <c r="F241" s="1"/>
      <c r="G241" s="2"/>
      <c r="H241" s="2"/>
      <c r="I241" s="2"/>
      <c r="J241" s="2"/>
      <c r="K241" s="2"/>
      <c r="L241" s="2"/>
      <c r="M241" s="2"/>
      <c r="N241" s="2"/>
      <c r="O241" s="2"/>
      <c r="P241" s="2"/>
      <c r="Q241" s="2"/>
      <c r="R241" s="2"/>
      <c r="S241" s="2"/>
      <c r="T241" s="2"/>
      <c r="U241" s="2"/>
    </row>
    <row r="242" spans="1:21" x14ac:dyDescent="0.55000000000000004">
      <c r="A242" s="1"/>
      <c r="B242" s="1"/>
      <c r="C242" s="1"/>
      <c r="D242" s="1"/>
      <c r="E242" s="1"/>
      <c r="F242" s="1"/>
      <c r="G242" s="2"/>
      <c r="H242" s="2"/>
      <c r="I242" s="2"/>
      <c r="J242" s="2"/>
      <c r="K242" s="2"/>
      <c r="L242" s="2"/>
      <c r="M242" s="2"/>
      <c r="N242" s="2"/>
      <c r="O242" s="2"/>
      <c r="P242" s="2"/>
      <c r="Q242" s="2"/>
      <c r="R242" s="2"/>
      <c r="S242" s="2"/>
      <c r="T242" s="2"/>
      <c r="U242" s="2"/>
    </row>
    <row r="243" spans="1:21" x14ac:dyDescent="0.55000000000000004">
      <c r="A243" s="1"/>
      <c r="B243" s="1"/>
      <c r="C243" s="1"/>
      <c r="D243" s="1"/>
      <c r="E243" s="1"/>
      <c r="F243" s="1"/>
      <c r="G243" s="2"/>
      <c r="H243" s="2"/>
      <c r="I243" s="2"/>
      <c r="J243" s="2"/>
      <c r="K243" s="2"/>
      <c r="L243" s="2"/>
      <c r="M243" s="2"/>
      <c r="N243" s="2"/>
      <c r="O243" s="2"/>
      <c r="P243" s="2"/>
      <c r="Q243" s="2"/>
      <c r="R243" s="2"/>
      <c r="S243" s="2"/>
      <c r="T243" s="2"/>
      <c r="U243" s="2"/>
    </row>
    <row r="244" spans="1:21" x14ac:dyDescent="0.55000000000000004">
      <c r="A244" s="1"/>
      <c r="B244" s="1"/>
      <c r="C244" s="1"/>
      <c r="D244" s="1"/>
      <c r="E244" s="1"/>
      <c r="F244" s="1"/>
      <c r="G244" s="2"/>
      <c r="H244" s="2"/>
      <c r="I244" s="2"/>
      <c r="J244" s="2"/>
      <c r="K244" s="2"/>
      <c r="L244" s="2"/>
      <c r="M244" s="2"/>
      <c r="N244" s="2"/>
      <c r="O244" s="2"/>
      <c r="P244" s="2"/>
      <c r="Q244" s="2"/>
      <c r="R244" s="2"/>
      <c r="S244" s="2"/>
      <c r="T244" s="2"/>
      <c r="U244" s="2"/>
    </row>
    <row r="245" spans="1:21" x14ac:dyDescent="0.55000000000000004">
      <c r="A245" s="1"/>
      <c r="B245" s="1"/>
      <c r="C245" s="1"/>
      <c r="D245" s="1"/>
      <c r="E245" s="1"/>
      <c r="F245" s="1"/>
      <c r="G245" s="2"/>
      <c r="H245" s="2"/>
      <c r="I245" s="2"/>
      <c r="J245" s="2"/>
      <c r="K245" s="2"/>
      <c r="L245" s="2"/>
      <c r="M245" s="2"/>
      <c r="N245" s="2"/>
      <c r="O245" s="2"/>
      <c r="P245" s="2"/>
      <c r="Q245" s="2"/>
      <c r="R245" s="2"/>
      <c r="S245" s="2"/>
      <c r="T245" s="2"/>
      <c r="U245" s="2"/>
    </row>
    <row r="246" spans="1:21" x14ac:dyDescent="0.55000000000000004">
      <c r="A246" s="1"/>
      <c r="B246" s="1"/>
      <c r="C246" s="1"/>
      <c r="D246" s="1"/>
      <c r="E246" s="1"/>
      <c r="F246" s="1"/>
      <c r="G246" s="2"/>
      <c r="H246" s="2"/>
      <c r="I246" s="2"/>
      <c r="J246" s="2"/>
      <c r="K246" s="2"/>
      <c r="L246" s="2"/>
      <c r="M246" s="2"/>
      <c r="N246" s="2"/>
      <c r="O246" s="2"/>
      <c r="P246" s="2"/>
      <c r="Q246" s="2"/>
      <c r="R246" s="2"/>
      <c r="S246" s="2"/>
      <c r="T246" s="2"/>
      <c r="U246" s="2"/>
    </row>
    <row r="247" spans="1:21" x14ac:dyDescent="0.55000000000000004">
      <c r="A247" s="1"/>
      <c r="B247" s="1"/>
      <c r="C247" s="1"/>
      <c r="D247" s="1"/>
      <c r="E247" s="1"/>
      <c r="F247" s="1"/>
      <c r="G247" s="2"/>
      <c r="H247" s="2"/>
      <c r="I247" s="2"/>
      <c r="J247" s="2"/>
      <c r="K247" s="2"/>
      <c r="L247" s="2"/>
      <c r="M247" s="2"/>
      <c r="N247" s="2"/>
      <c r="O247" s="2"/>
      <c r="P247" s="2"/>
      <c r="Q247" s="2"/>
      <c r="R247" s="2"/>
      <c r="S247" s="2"/>
      <c r="T247" s="2"/>
      <c r="U247" s="2"/>
    </row>
    <row r="248" spans="1:21" x14ac:dyDescent="0.55000000000000004">
      <c r="A248" s="1"/>
      <c r="B248" s="1"/>
      <c r="C248" s="1"/>
      <c r="D248" s="1"/>
      <c r="E248" s="1"/>
      <c r="F248" s="1"/>
      <c r="G248" s="2"/>
      <c r="H248" s="2"/>
      <c r="I248" s="2"/>
      <c r="J248" s="2"/>
      <c r="K248" s="2"/>
      <c r="L248" s="2"/>
      <c r="M248" s="2"/>
      <c r="N248" s="2"/>
      <c r="O248" s="2"/>
      <c r="P248" s="2"/>
      <c r="Q248" s="2"/>
      <c r="R248" s="2"/>
      <c r="S248" s="2"/>
      <c r="T248" s="2"/>
      <c r="U248" s="2"/>
    </row>
    <row r="249" spans="1:21" x14ac:dyDescent="0.55000000000000004">
      <c r="A249" s="1"/>
      <c r="B249" s="1"/>
      <c r="C249" s="1"/>
      <c r="D249" s="1"/>
      <c r="E249" s="1"/>
      <c r="F249" s="1"/>
      <c r="G249" s="2"/>
      <c r="H249" s="2"/>
      <c r="I249" s="2"/>
      <c r="J249" s="2"/>
      <c r="K249" s="2"/>
      <c r="L249" s="2"/>
      <c r="M249" s="2"/>
      <c r="N249" s="2"/>
      <c r="O249" s="2"/>
      <c r="P249" s="2"/>
      <c r="Q249" s="2"/>
      <c r="R249" s="2"/>
      <c r="S249" s="2"/>
      <c r="T249" s="2"/>
      <c r="U249" s="2"/>
    </row>
    <row r="250" spans="1:21" x14ac:dyDescent="0.55000000000000004">
      <c r="A250" s="1"/>
      <c r="B250" s="1"/>
      <c r="C250" s="1"/>
      <c r="D250" s="1"/>
      <c r="E250" s="1"/>
      <c r="F250" s="1"/>
      <c r="G250" s="2"/>
      <c r="H250" s="2"/>
      <c r="I250" s="2"/>
      <c r="J250" s="2"/>
      <c r="K250" s="2"/>
      <c r="L250" s="2"/>
      <c r="M250" s="2"/>
      <c r="N250" s="2"/>
      <c r="O250" s="2"/>
      <c r="P250" s="2"/>
      <c r="Q250" s="2"/>
      <c r="R250" s="2"/>
      <c r="S250" s="2"/>
      <c r="T250" s="2"/>
      <c r="U250" s="2"/>
    </row>
    <row r="251" spans="1:21" x14ac:dyDescent="0.55000000000000004">
      <c r="A251" s="1"/>
      <c r="B251" s="1"/>
      <c r="C251" s="1"/>
      <c r="D251" s="1"/>
      <c r="E251" s="1"/>
      <c r="F251" s="1"/>
      <c r="G251" s="2"/>
      <c r="H251" s="2"/>
      <c r="I251" s="2"/>
      <c r="J251" s="2"/>
      <c r="K251" s="2"/>
      <c r="L251" s="2"/>
      <c r="M251" s="2"/>
      <c r="N251" s="2"/>
      <c r="O251" s="2"/>
      <c r="P251" s="2"/>
      <c r="Q251" s="2"/>
      <c r="R251" s="2"/>
      <c r="S251" s="2"/>
      <c r="T251" s="2"/>
      <c r="U251" s="2"/>
    </row>
    <row r="252" spans="1:21" x14ac:dyDescent="0.55000000000000004">
      <c r="A252" s="1"/>
      <c r="B252" s="1"/>
      <c r="C252" s="1"/>
      <c r="D252" s="1"/>
      <c r="E252" s="1"/>
      <c r="F252" s="1"/>
      <c r="G252" s="2"/>
      <c r="H252" s="2"/>
      <c r="I252" s="2"/>
      <c r="J252" s="2"/>
      <c r="K252" s="2"/>
      <c r="L252" s="2"/>
      <c r="M252" s="2"/>
      <c r="N252" s="2"/>
      <c r="O252" s="2"/>
      <c r="P252" s="2"/>
      <c r="Q252" s="2"/>
      <c r="R252" s="2"/>
      <c r="S252" s="2"/>
      <c r="T252" s="2"/>
      <c r="U252" s="2"/>
    </row>
    <row r="253" spans="1:21" x14ac:dyDescent="0.55000000000000004">
      <c r="A253" s="1"/>
      <c r="B253" s="1"/>
      <c r="C253" s="1"/>
      <c r="D253" s="1"/>
      <c r="E253" s="1"/>
      <c r="F253" s="1"/>
      <c r="G253" s="2"/>
      <c r="H253" s="2"/>
      <c r="I253" s="2"/>
      <c r="J253" s="2"/>
      <c r="K253" s="2"/>
      <c r="L253" s="2"/>
      <c r="M253" s="2"/>
      <c r="N253" s="2"/>
      <c r="O253" s="2"/>
      <c r="P253" s="2"/>
      <c r="Q253" s="2"/>
      <c r="R253" s="2"/>
      <c r="S253" s="2"/>
      <c r="T253" s="2"/>
      <c r="U253" s="2"/>
    </row>
    <row r="254" spans="1:21" x14ac:dyDescent="0.55000000000000004">
      <c r="A254" s="1"/>
      <c r="B254" s="1"/>
      <c r="C254" s="1"/>
      <c r="D254" s="1"/>
      <c r="E254" s="1"/>
      <c r="F254" s="1"/>
      <c r="G254" s="2"/>
      <c r="H254" s="2"/>
      <c r="I254" s="2"/>
      <c r="J254" s="2"/>
      <c r="K254" s="2"/>
      <c r="L254" s="2"/>
      <c r="M254" s="2"/>
      <c r="N254" s="2"/>
      <c r="O254" s="2"/>
      <c r="P254" s="2"/>
      <c r="Q254" s="2"/>
      <c r="R254" s="2"/>
      <c r="S254" s="2"/>
      <c r="T254" s="2"/>
      <c r="U254" s="2"/>
    </row>
    <row r="255" spans="1:21" x14ac:dyDescent="0.55000000000000004">
      <c r="A255" s="1"/>
      <c r="B255" s="1"/>
      <c r="C255" s="1"/>
      <c r="D255" s="1"/>
      <c r="E255" s="1"/>
      <c r="F255" s="1"/>
      <c r="G255" s="2"/>
      <c r="H255" s="2"/>
      <c r="I255" s="2"/>
      <c r="J255" s="2"/>
      <c r="K255" s="2"/>
      <c r="L255" s="2"/>
      <c r="M255" s="2"/>
      <c r="N255" s="2"/>
      <c r="O255" s="2"/>
      <c r="P255" s="2"/>
      <c r="Q255" s="2"/>
      <c r="R255" s="2"/>
      <c r="S255" s="2"/>
      <c r="T255" s="2"/>
      <c r="U255" s="2"/>
    </row>
    <row r="256" spans="1:21" x14ac:dyDescent="0.55000000000000004">
      <c r="A256" s="1"/>
      <c r="B256" s="1"/>
      <c r="C256" s="1"/>
      <c r="D256" s="1"/>
      <c r="E256" s="1"/>
      <c r="F256" s="1"/>
      <c r="G256" s="2"/>
      <c r="H256" s="2"/>
      <c r="I256" s="2"/>
      <c r="J256" s="2"/>
      <c r="K256" s="2"/>
      <c r="L256" s="2"/>
      <c r="M256" s="2"/>
      <c r="N256" s="2"/>
      <c r="O256" s="2"/>
      <c r="P256" s="2"/>
      <c r="Q256" s="2"/>
      <c r="R256" s="2"/>
      <c r="S256" s="2"/>
      <c r="T256" s="2"/>
      <c r="U256" s="2"/>
    </row>
    <row r="257" spans="1:21" x14ac:dyDescent="0.55000000000000004">
      <c r="A257" s="1"/>
      <c r="B257" s="1"/>
      <c r="C257" s="1"/>
      <c r="D257" s="1"/>
      <c r="E257" s="1"/>
      <c r="F257" s="1"/>
      <c r="G257" s="2"/>
      <c r="H257" s="2"/>
      <c r="I257" s="2"/>
      <c r="J257" s="2"/>
      <c r="K257" s="2"/>
      <c r="L257" s="2"/>
      <c r="M257" s="2"/>
      <c r="N257" s="2"/>
      <c r="O257" s="2"/>
      <c r="P257" s="2"/>
      <c r="Q257" s="2"/>
      <c r="R257" s="2"/>
      <c r="S257" s="2"/>
      <c r="T257" s="2"/>
      <c r="U257" s="2"/>
    </row>
    <row r="258" spans="1:21" x14ac:dyDescent="0.55000000000000004">
      <c r="A258" s="1"/>
      <c r="B258" s="1"/>
      <c r="C258" s="1"/>
      <c r="D258" s="1"/>
      <c r="E258" s="1"/>
      <c r="F258" s="1"/>
      <c r="G258" s="2"/>
      <c r="H258" s="2"/>
      <c r="I258" s="2"/>
      <c r="J258" s="2"/>
      <c r="K258" s="2"/>
      <c r="L258" s="2"/>
      <c r="M258" s="2"/>
      <c r="N258" s="2"/>
      <c r="O258" s="2"/>
      <c r="P258" s="2"/>
      <c r="Q258" s="2"/>
      <c r="R258" s="2"/>
      <c r="S258" s="2"/>
      <c r="T258" s="2"/>
      <c r="U258" s="2"/>
    </row>
    <row r="259" spans="1:21" x14ac:dyDescent="0.55000000000000004">
      <c r="A259" s="1"/>
      <c r="B259" s="1"/>
      <c r="C259" s="1"/>
      <c r="D259" s="1"/>
      <c r="E259" s="1"/>
      <c r="F259" s="1"/>
      <c r="G259" s="2"/>
      <c r="H259" s="2"/>
      <c r="I259" s="2"/>
      <c r="J259" s="2"/>
      <c r="K259" s="2"/>
      <c r="L259" s="2"/>
      <c r="M259" s="2"/>
      <c r="N259" s="2"/>
      <c r="O259" s="2"/>
      <c r="P259" s="2"/>
      <c r="Q259" s="2"/>
      <c r="R259" s="2"/>
      <c r="S259" s="2"/>
      <c r="T259" s="2"/>
      <c r="U259" s="2"/>
    </row>
    <row r="260" spans="1:21" x14ac:dyDescent="0.55000000000000004">
      <c r="A260" s="1"/>
      <c r="B260" s="1"/>
      <c r="C260" s="1"/>
      <c r="D260" s="1"/>
      <c r="E260" s="1"/>
      <c r="F260" s="1"/>
      <c r="G260" s="2"/>
      <c r="H260" s="2"/>
      <c r="I260" s="2"/>
      <c r="J260" s="2"/>
      <c r="K260" s="2"/>
      <c r="L260" s="2"/>
      <c r="M260" s="2"/>
      <c r="N260" s="2"/>
      <c r="O260" s="2"/>
      <c r="P260" s="2"/>
      <c r="Q260" s="2"/>
      <c r="R260" s="2"/>
      <c r="S260" s="2"/>
      <c r="T260" s="2"/>
      <c r="U260" s="2"/>
    </row>
    <row r="261" spans="1:21" x14ac:dyDescent="0.55000000000000004">
      <c r="A261" s="1"/>
      <c r="B261" s="1"/>
      <c r="C261" s="1"/>
      <c r="D261" s="1"/>
      <c r="E261" s="1"/>
      <c r="F261" s="1"/>
      <c r="G261" s="2"/>
      <c r="H261" s="2"/>
      <c r="I261" s="2"/>
      <c r="J261" s="2"/>
      <c r="K261" s="2"/>
      <c r="L261" s="2"/>
      <c r="M261" s="2"/>
      <c r="N261" s="2"/>
      <c r="O261" s="2"/>
      <c r="P261" s="2"/>
      <c r="Q261" s="2"/>
      <c r="R261" s="2"/>
      <c r="S261" s="2"/>
      <c r="T261" s="2"/>
      <c r="U261" s="2"/>
    </row>
    <row r="262" spans="1:21" x14ac:dyDescent="0.55000000000000004">
      <c r="A262" s="1"/>
      <c r="B262" s="1"/>
      <c r="C262" s="1"/>
      <c r="D262" s="1"/>
      <c r="E262" s="1"/>
      <c r="F262" s="1"/>
      <c r="G262" s="2"/>
      <c r="H262" s="2"/>
      <c r="I262" s="2"/>
      <c r="J262" s="2"/>
      <c r="K262" s="2"/>
      <c r="L262" s="2"/>
      <c r="M262" s="2"/>
      <c r="N262" s="2"/>
      <c r="O262" s="2"/>
      <c r="P262" s="2"/>
      <c r="Q262" s="2"/>
      <c r="R262" s="2"/>
      <c r="S262" s="2"/>
      <c r="T262" s="2"/>
      <c r="U262" s="2"/>
    </row>
    <row r="263" spans="1:21" x14ac:dyDescent="0.55000000000000004">
      <c r="A263" s="1"/>
      <c r="B263" s="1"/>
      <c r="C263" s="1"/>
      <c r="D263" s="1"/>
      <c r="E263" s="1"/>
      <c r="F263" s="1"/>
      <c r="G263" s="2"/>
      <c r="H263" s="2"/>
      <c r="I263" s="2"/>
      <c r="J263" s="2"/>
      <c r="K263" s="2"/>
      <c r="L263" s="2"/>
      <c r="M263" s="2"/>
      <c r="N263" s="2"/>
      <c r="O263" s="2"/>
      <c r="P263" s="2"/>
      <c r="Q263" s="2"/>
      <c r="R263" s="2"/>
      <c r="S263" s="2"/>
      <c r="T263" s="2"/>
      <c r="U263" s="2"/>
    </row>
    <row r="264" spans="1:21" x14ac:dyDescent="0.55000000000000004">
      <c r="A264" s="1"/>
      <c r="B264" s="1"/>
      <c r="C264" s="1"/>
      <c r="D264" s="1"/>
      <c r="E264" s="1"/>
      <c r="F264" s="1"/>
      <c r="G264" s="2"/>
      <c r="H264" s="2"/>
      <c r="I264" s="2"/>
      <c r="J264" s="2"/>
      <c r="K264" s="2"/>
      <c r="L264" s="2"/>
      <c r="M264" s="2"/>
      <c r="N264" s="2"/>
      <c r="O264" s="2"/>
      <c r="P264" s="2"/>
      <c r="Q264" s="2"/>
      <c r="R264" s="2"/>
      <c r="S264" s="2"/>
      <c r="T264" s="2"/>
      <c r="U264" s="2"/>
    </row>
    <row r="265" spans="1:21" x14ac:dyDescent="0.55000000000000004">
      <c r="A265" s="1"/>
      <c r="B265" s="1"/>
      <c r="C265" s="1"/>
      <c r="D265" s="1"/>
      <c r="E265" s="1"/>
      <c r="F265" s="1"/>
      <c r="G265" s="2"/>
      <c r="H265" s="2"/>
      <c r="I265" s="2"/>
      <c r="J265" s="2"/>
      <c r="K265" s="2"/>
      <c r="L265" s="2"/>
      <c r="M265" s="2"/>
      <c r="N265" s="2"/>
      <c r="O265" s="2"/>
      <c r="P265" s="2"/>
      <c r="Q265" s="2"/>
      <c r="R265" s="2"/>
      <c r="S265" s="2"/>
      <c r="T265" s="2"/>
      <c r="U265" s="2"/>
    </row>
    <row r="266" spans="1:21" x14ac:dyDescent="0.55000000000000004">
      <c r="A266" s="1"/>
      <c r="B266" s="1"/>
      <c r="C266" s="1"/>
      <c r="D266" s="1"/>
      <c r="E266" s="1"/>
      <c r="F266" s="1"/>
      <c r="G266" s="2"/>
      <c r="H266" s="2"/>
      <c r="I266" s="2"/>
      <c r="J266" s="2"/>
      <c r="K266" s="2"/>
      <c r="L266" s="2"/>
      <c r="M266" s="2"/>
      <c r="N266" s="2"/>
      <c r="O266" s="2"/>
      <c r="P266" s="2"/>
      <c r="Q266" s="2"/>
      <c r="R266" s="2"/>
      <c r="S266" s="2"/>
      <c r="T266" s="2"/>
      <c r="U266" s="2"/>
    </row>
    <row r="267" spans="1:21" x14ac:dyDescent="0.55000000000000004">
      <c r="A267" s="1"/>
      <c r="B267" s="1"/>
      <c r="C267" s="1"/>
      <c r="D267" s="1"/>
      <c r="E267" s="1"/>
      <c r="F267" s="1"/>
      <c r="G267" s="2"/>
      <c r="H267" s="2"/>
      <c r="I267" s="2"/>
      <c r="J267" s="2"/>
      <c r="K267" s="2"/>
      <c r="L267" s="2"/>
      <c r="M267" s="2"/>
      <c r="N267" s="2"/>
      <c r="O267" s="2"/>
      <c r="P267" s="2"/>
      <c r="Q267" s="2"/>
      <c r="R267" s="2"/>
      <c r="S267" s="2"/>
      <c r="T267" s="2"/>
      <c r="U267" s="2"/>
    </row>
    <row r="268" spans="1:21" x14ac:dyDescent="0.55000000000000004">
      <c r="A268" s="1"/>
      <c r="B268" s="1"/>
      <c r="C268" s="1"/>
      <c r="D268" s="1"/>
      <c r="E268" s="1"/>
      <c r="F268" s="1"/>
      <c r="G268" s="2"/>
      <c r="H268" s="2"/>
      <c r="I268" s="2"/>
      <c r="J268" s="2"/>
      <c r="K268" s="2"/>
      <c r="L268" s="2"/>
      <c r="M268" s="2"/>
      <c r="N268" s="2"/>
      <c r="O268" s="2"/>
      <c r="P268" s="2"/>
      <c r="Q268" s="2"/>
      <c r="R268" s="2"/>
      <c r="S268" s="2"/>
      <c r="T268" s="2"/>
      <c r="U268" s="2"/>
    </row>
    <row r="269" spans="1:21" x14ac:dyDescent="0.55000000000000004">
      <c r="A269" s="1"/>
      <c r="B269" s="1"/>
      <c r="C269" s="1"/>
      <c r="D269" s="1"/>
      <c r="E269" s="1"/>
      <c r="F269" s="1"/>
      <c r="G269" s="2"/>
      <c r="H269" s="2"/>
      <c r="I269" s="2"/>
      <c r="J269" s="2"/>
      <c r="K269" s="2"/>
      <c r="L269" s="2"/>
      <c r="M269" s="2"/>
      <c r="N269" s="2"/>
      <c r="O269" s="2"/>
      <c r="P269" s="2"/>
      <c r="Q269" s="2"/>
      <c r="R269" s="2"/>
      <c r="S269" s="2"/>
      <c r="T269" s="2"/>
      <c r="U269" s="2"/>
    </row>
    <row r="270" spans="1:21" x14ac:dyDescent="0.55000000000000004">
      <c r="A270" s="1"/>
      <c r="B270" s="1"/>
      <c r="C270" s="1"/>
      <c r="D270" s="1"/>
      <c r="E270" s="1"/>
      <c r="F270" s="1"/>
      <c r="G270" s="2"/>
      <c r="H270" s="2"/>
      <c r="I270" s="2"/>
      <c r="J270" s="2"/>
      <c r="K270" s="2"/>
      <c r="L270" s="2"/>
      <c r="M270" s="2"/>
      <c r="N270" s="2"/>
      <c r="O270" s="2"/>
      <c r="P270" s="2"/>
      <c r="Q270" s="2"/>
      <c r="R270" s="2"/>
      <c r="S270" s="2"/>
      <c r="T270" s="2"/>
      <c r="U270" s="2"/>
    </row>
    <row r="271" spans="1:21" x14ac:dyDescent="0.55000000000000004">
      <c r="A271" s="1"/>
      <c r="B271" s="1"/>
      <c r="C271" s="1"/>
      <c r="D271" s="1"/>
      <c r="E271" s="1"/>
      <c r="F271" s="1"/>
      <c r="G271" s="2"/>
      <c r="H271" s="2"/>
      <c r="I271" s="2"/>
      <c r="J271" s="2"/>
      <c r="K271" s="2"/>
      <c r="L271" s="2"/>
      <c r="M271" s="2"/>
      <c r="N271" s="2"/>
      <c r="O271" s="2"/>
      <c r="P271" s="2"/>
      <c r="Q271" s="2"/>
      <c r="R271" s="2"/>
      <c r="S271" s="2"/>
      <c r="T271" s="2"/>
      <c r="U271" s="2"/>
    </row>
    <row r="272" spans="1:21" x14ac:dyDescent="0.55000000000000004">
      <c r="A272" s="1"/>
      <c r="B272" s="1"/>
      <c r="C272" s="1"/>
      <c r="D272" s="1"/>
      <c r="E272" s="1"/>
      <c r="F272" s="1"/>
      <c r="G272" s="2"/>
      <c r="H272" s="2"/>
      <c r="I272" s="2"/>
      <c r="J272" s="2"/>
      <c r="K272" s="2"/>
      <c r="L272" s="2"/>
      <c r="M272" s="2"/>
      <c r="N272" s="2"/>
      <c r="O272" s="2"/>
      <c r="P272" s="2"/>
      <c r="Q272" s="2"/>
      <c r="R272" s="2"/>
      <c r="S272" s="2"/>
      <c r="T272" s="2"/>
      <c r="U272" s="2"/>
    </row>
    <row r="273" spans="1:21" x14ac:dyDescent="0.55000000000000004">
      <c r="A273" s="1"/>
      <c r="B273" s="1"/>
      <c r="C273" s="1"/>
      <c r="D273" s="1"/>
      <c r="E273" s="1"/>
      <c r="F273" s="1"/>
      <c r="G273" s="2"/>
      <c r="H273" s="2"/>
      <c r="I273" s="2"/>
      <c r="J273" s="2"/>
      <c r="K273" s="2"/>
      <c r="L273" s="2"/>
      <c r="M273" s="2"/>
      <c r="N273" s="2"/>
      <c r="O273" s="2"/>
      <c r="P273" s="2"/>
      <c r="Q273" s="2"/>
      <c r="R273" s="2"/>
      <c r="S273" s="2"/>
      <c r="T273" s="2"/>
      <c r="U273" s="2"/>
    </row>
    <row r="274" spans="1:21" x14ac:dyDescent="0.55000000000000004">
      <c r="A274" s="1"/>
      <c r="B274" s="1"/>
      <c r="C274" s="1"/>
      <c r="D274" s="1"/>
      <c r="E274" s="1"/>
      <c r="F274" s="1"/>
      <c r="G274" s="2"/>
      <c r="H274" s="2"/>
      <c r="I274" s="2"/>
      <c r="J274" s="2"/>
      <c r="K274" s="2"/>
      <c r="L274" s="2"/>
      <c r="M274" s="2"/>
      <c r="N274" s="2"/>
      <c r="O274" s="2"/>
      <c r="P274" s="2"/>
      <c r="Q274" s="2"/>
      <c r="R274" s="2"/>
      <c r="S274" s="2"/>
      <c r="T274" s="2"/>
      <c r="U274" s="2"/>
    </row>
    <row r="275" spans="1:21" x14ac:dyDescent="0.55000000000000004">
      <c r="A275" s="1"/>
      <c r="B275" s="1"/>
      <c r="C275" s="1"/>
      <c r="D275" s="1"/>
      <c r="E275" s="1"/>
      <c r="F275" s="1"/>
      <c r="G275" s="2"/>
      <c r="H275" s="2"/>
      <c r="I275" s="2"/>
      <c r="J275" s="2"/>
      <c r="K275" s="2"/>
      <c r="L275" s="2"/>
      <c r="M275" s="2"/>
      <c r="N275" s="2"/>
      <c r="O275" s="2"/>
      <c r="P275" s="2"/>
      <c r="Q275" s="2"/>
      <c r="R275" s="2"/>
      <c r="S275" s="2"/>
      <c r="T275" s="2"/>
      <c r="U275" s="2"/>
    </row>
    <row r="276" spans="1:21" x14ac:dyDescent="0.55000000000000004">
      <c r="A276" s="1"/>
      <c r="B276" s="1"/>
      <c r="C276" s="1"/>
      <c r="D276" s="1"/>
      <c r="E276" s="1"/>
      <c r="F276" s="1"/>
      <c r="G276" s="2"/>
      <c r="H276" s="2"/>
      <c r="I276" s="2"/>
      <c r="J276" s="2"/>
      <c r="K276" s="2"/>
      <c r="L276" s="2"/>
      <c r="M276" s="2"/>
      <c r="N276" s="2"/>
      <c r="O276" s="2"/>
      <c r="P276" s="2"/>
      <c r="Q276" s="2"/>
      <c r="R276" s="2"/>
      <c r="S276" s="2"/>
      <c r="T276" s="2"/>
      <c r="U276" s="2"/>
    </row>
    <row r="277" spans="1:21" x14ac:dyDescent="0.55000000000000004">
      <c r="A277" s="1"/>
      <c r="B277" s="1"/>
      <c r="C277" s="1"/>
      <c r="D277" s="1"/>
      <c r="E277" s="1"/>
      <c r="F277" s="1"/>
      <c r="G277" s="2"/>
      <c r="H277" s="2"/>
      <c r="I277" s="2"/>
      <c r="J277" s="2"/>
      <c r="K277" s="2"/>
      <c r="L277" s="2"/>
      <c r="M277" s="2"/>
      <c r="N277" s="2"/>
      <c r="O277" s="2"/>
      <c r="P277" s="2"/>
      <c r="Q277" s="2"/>
      <c r="R277" s="2"/>
      <c r="S277" s="2"/>
      <c r="T277" s="2"/>
      <c r="U277" s="2"/>
    </row>
    <row r="278" spans="1:21" x14ac:dyDescent="0.55000000000000004">
      <c r="A278" s="1"/>
      <c r="B278" s="1"/>
      <c r="C278" s="1"/>
      <c r="D278" s="1"/>
      <c r="E278" s="1"/>
      <c r="F278" s="1"/>
      <c r="G278" s="2"/>
      <c r="H278" s="2"/>
      <c r="I278" s="2"/>
      <c r="J278" s="2"/>
      <c r="K278" s="2"/>
      <c r="L278" s="2"/>
      <c r="M278" s="2"/>
      <c r="N278" s="2"/>
      <c r="O278" s="2"/>
      <c r="P278" s="2"/>
      <c r="Q278" s="2"/>
      <c r="R278" s="2"/>
      <c r="S278" s="2"/>
      <c r="T278" s="2"/>
      <c r="U278" s="2"/>
    </row>
    <row r="279" spans="1:21" x14ac:dyDescent="0.55000000000000004">
      <c r="A279" s="1"/>
      <c r="B279" s="1"/>
      <c r="C279" s="1"/>
      <c r="D279" s="1"/>
      <c r="E279" s="1"/>
      <c r="F279" s="1"/>
      <c r="G279" s="2"/>
      <c r="H279" s="2"/>
      <c r="I279" s="2"/>
      <c r="J279" s="2"/>
      <c r="K279" s="2"/>
      <c r="L279" s="2"/>
      <c r="M279" s="2"/>
      <c r="N279" s="2"/>
      <c r="O279" s="2"/>
      <c r="P279" s="2"/>
      <c r="Q279" s="2"/>
      <c r="R279" s="2"/>
      <c r="S279" s="2"/>
      <c r="T279" s="2"/>
      <c r="U279" s="2"/>
    </row>
    <row r="280" spans="1:21" x14ac:dyDescent="0.55000000000000004">
      <c r="A280" s="1"/>
      <c r="B280" s="1"/>
      <c r="C280" s="1"/>
      <c r="D280" s="1"/>
      <c r="E280" s="1"/>
      <c r="F280" s="1"/>
      <c r="G280" s="2"/>
      <c r="H280" s="2"/>
      <c r="I280" s="2"/>
      <c r="J280" s="2"/>
      <c r="K280" s="2"/>
      <c r="L280" s="2"/>
      <c r="M280" s="2"/>
      <c r="N280" s="2"/>
      <c r="O280" s="2"/>
      <c r="P280" s="2"/>
      <c r="Q280" s="2"/>
      <c r="R280" s="2"/>
      <c r="S280" s="2"/>
      <c r="T280" s="2"/>
      <c r="U280" s="2"/>
    </row>
    <row r="281" spans="1:21" x14ac:dyDescent="0.55000000000000004">
      <c r="A281" s="1"/>
      <c r="B281" s="1"/>
      <c r="C281" s="1"/>
      <c r="D281" s="1"/>
      <c r="E281" s="1"/>
      <c r="F281" s="1"/>
      <c r="G281" s="2"/>
      <c r="H281" s="2"/>
      <c r="I281" s="2"/>
      <c r="J281" s="2"/>
      <c r="K281" s="2"/>
      <c r="L281" s="2"/>
      <c r="M281" s="2"/>
      <c r="N281" s="2"/>
      <c r="O281" s="2"/>
      <c r="P281" s="2"/>
      <c r="Q281" s="2"/>
      <c r="R281" s="2"/>
      <c r="S281" s="2"/>
      <c r="T281" s="2"/>
      <c r="U281" s="2"/>
    </row>
    <row r="282" spans="1:21" x14ac:dyDescent="0.55000000000000004">
      <c r="A282" s="1"/>
      <c r="B282" s="1"/>
      <c r="C282" s="1"/>
      <c r="D282" s="1"/>
      <c r="E282" s="1"/>
      <c r="F282" s="1"/>
      <c r="G282" s="2"/>
      <c r="H282" s="2"/>
      <c r="I282" s="2"/>
      <c r="J282" s="2"/>
      <c r="K282" s="2"/>
      <c r="L282" s="2"/>
      <c r="M282" s="2"/>
      <c r="N282" s="2"/>
      <c r="O282" s="2"/>
      <c r="P282" s="2"/>
      <c r="Q282" s="2"/>
      <c r="R282" s="2"/>
      <c r="S282" s="2"/>
      <c r="T282" s="2"/>
      <c r="U282" s="2"/>
    </row>
    <row r="283" spans="1:21" x14ac:dyDescent="0.55000000000000004">
      <c r="A283" s="1"/>
      <c r="B283" s="1"/>
      <c r="C283" s="1"/>
      <c r="D283" s="1"/>
      <c r="E283" s="1"/>
      <c r="F283" s="1"/>
      <c r="G283" s="2"/>
      <c r="H283" s="2"/>
      <c r="I283" s="2"/>
      <c r="J283" s="2"/>
      <c r="K283" s="2"/>
      <c r="L283" s="2"/>
      <c r="M283" s="2"/>
      <c r="N283" s="2"/>
      <c r="O283" s="2"/>
      <c r="P283" s="2"/>
      <c r="Q283" s="2"/>
      <c r="R283" s="2"/>
      <c r="S283" s="2"/>
      <c r="T283" s="2"/>
      <c r="U283" s="2"/>
    </row>
    <row r="284" spans="1:21" x14ac:dyDescent="0.55000000000000004">
      <c r="A284" s="1"/>
      <c r="B284" s="1"/>
      <c r="C284" s="1"/>
      <c r="D284" s="1"/>
      <c r="E284" s="1"/>
      <c r="F284" s="1"/>
      <c r="G284" s="2"/>
      <c r="H284" s="2"/>
      <c r="I284" s="2"/>
      <c r="J284" s="2"/>
      <c r="K284" s="2"/>
      <c r="L284" s="2"/>
      <c r="M284" s="2"/>
      <c r="N284" s="2"/>
      <c r="O284" s="2"/>
      <c r="P284" s="2"/>
      <c r="Q284" s="2"/>
      <c r="R284" s="2"/>
      <c r="S284" s="2"/>
      <c r="T284" s="2"/>
      <c r="U284" s="2"/>
    </row>
    <row r="285" spans="1:21" x14ac:dyDescent="0.55000000000000004">
      <c r="A285" s="1"/>
      <c r="B285" s="1"/>
      <c r="C285" s="1"/>
      <c r="D285" s="1"/>
      <c r="E285" s="1"/>
      <c r="F285" s="1"/>
      <c r="G285" s="2"/>
      <c r="H285" s="2"/>
      <c r="I285" s="2"/>
      <c r="J285" s="2"/>
      <c r="K285" s="2"/>
      <c r="L285" s="2"/>
      <c r="M285" s="2"/>
      <c r="N285" s="2"/>
      <c r="O285" s="2"/>
      <c r="P285" s="2"/>
      <c r="Q285" s="2"/>
      <c r="R285" s="2"/>
      <c r="S285" s="2"/>
      <c r="T285" s="2"/>
      <c r="U285" s="2"/>
    </row>
    <row r="286" spans="1:21" x14ac:dyDescent="0.55000000000000004">
      <c r="A286" s="1"/>
      <c r="B286" s="1"/>
      <c r="C286" s="1"/>
      <c r="D286" s="1"/>
      <c r="E286" s="1"/>
      <c r="F286" s="1"/>
      <c r="G286" s="2"/>
      <c r="H286" s="2"/>
      <c r="I286" s="2"/>
      <c r="J286" s="2"/>
      <c r="K286" s="2"/>
      <c r="L286" s="2"/>
      <c r="M286" s="2"/>
      <c r="N286" s="2"/>
      <c r="O286" s="2"/>
      <c r="P286" s="2"/>
      <c r="Q286" s="2"/>
      <c r="R286" s="2"/>
      <c r="S286" s="2"/>
      <c r="T286" s="2"/>
      <c r="U286" s="2"/>
    </row>
    <row r="287" spans="1:21" x14ac:dyDescent="0.55000000000000004">
      <c r="A287" s="1"/>
      <c r="B287" s="1"/>
      <c r="C287" s="1"/>
      <c r="D287" s="1"/>
      <c r="E287" s="1"/>
      <c r="F287" s="1"/>
      <c r="G287" s="2"/>
      <c r="H287" s="2"/>
      <c r="I287" s="2"/>
      <c r="J287" s="2"/>
      <c r="K287" s="2"/>
      <c r="L287" s="2"/>
      <c r="M287" s="2"/>
      <c r="N287" s="2"/>
      <c r="O287" s="2"/>
      <c r="P287" s="2"/>
      <c r="Q287" s="2"/>
      <c r="R287" s="2"/>
      <c r="S287" s="2"/>
      <c r="T287" s="2"/>
      <c r="U287" s="2"/>
    </row>
    <row r="288" spans="1:21" x14ac:dyDescent="0.55000000000000004">
      <c r="A288" s="1"/>
      <c r="B288" s="1"/>
      <c r="C288" s="1"/>
      <c r="D288" s="1"/>
      <c r="E288" s="1"/>
      <c r="F288" s="1"/>
      <c r="G288" s="2"/>
      <c r="H288" s="2"/>
      <c r="I288" s="2"/>
      <c r="J288" s="2"/>
      <c r="K288" s="2"/>
      <c r="L288" s="2"/>
      <c r="M288" s="2"/>
      <c r="N288" s="2"/>
      <c r="O288" s="2"/>
      <c r="P288" s="2"/>
      <c r="Q288" s="2"/>
      <c r="R288" s="2"/>
      <c r="S288" s="2"/>
      <c r="T288" s="2"/>
      <c r="U288" s="2"/>
    </row>
    <row r="289" spans="1:21" x14ac:dyDescent="0.55000000000000004">
      <c r="A289" s="1"/>
      <c r="B289" s="1"/>
      <c r="C289" s="1"/>
      <c r="D289" s="1"/>
      <c r="E289" s="1"/>
      <c r="F289" s="1"/>
      <c r="G289" s="2"/>
      <c r="H289" s="2"/>
      <c r="I289" s="2"/>
      <c r="J289" s="2"/>
      <c r="K289" s="2"/>
      <c r="L289" s="2"/>
      <c r="M289" s="2"/>
      <c r="N289" s="2"/>
      <c r="O289" s="2"/>
      <c r="P289" s="2"/>
      <c r="Q289" s="2"/>
      <c r="R289" s="2"/>
      <c r="S289" s="2"/>
      <c r="T289" s="2"/>
      <c r="U289" s="2"/>
    </row>
    <row r="290" spans="1:21" x14ac:dyDescent="0.55000000000000004">
      <c r="A290" s="1"/>
      <c r="B290" s="1"/>
      <c r="C290" s="1"/>
      <c r="D290" s="1"/>
      <c r="E290" s="1"/>
      <c r="F290" s="1"/>
      <c r="G290" s="2"/>
      <c r="H290" s="2"/>
      <c r="I290" s="2"/>
      <c r="J290" s="2"/>
      <c r="K290" s="2"/>
      <c r="L290" s="2"/>
      <c r="M290" s="2"/>
      <c r="N290" s="2"/>
      <c r="O290" s="2"/>
      <c r="P290" s="2"/>
      <c r="Q290" s="2"/>
      <c r="R290" s="2"/>
      <c r="S290" s="2"/>
      <c r="T290" s="2"/>
      <c r="U290" s="2"/>
    </row>
    <row r="291" spans="1:21" x14ac:dyDescent="0.55000000000000004">
      <c r="A291" s="1"/>
      <c r="B291" s="1"/>
      <c r="C291" s="1"/>
      <c r="D291" s="1"/>
      <c r="E291" s="1"/>
      <c r="F291" s="1"/>
      <c r="G291" s="2"/>
      <c r="H291" s="2"/>
      <c r="I291" s="2"/>
      <c r="J291" s="2"/>
      <c r="K291" s="2"/>
      <c r="L291" s="2"/>
      <c r="M291" s="2"/>
      <c r="N291" s="2"/>
      <c r="O291" s="2"/>
      <c r="P291" s="2"/>
      <c r="Q291" s="2"/>
      <c r="R291" s="2"/>
      <c r="S291" s="2"/>
      <c r="T291" s="2"/>
      <c r="U291" s="2"/>
    </row>
    <row r="292" spans="1:21" x14ac:dyDescent="0.55000000000000004">
      <c r="A292" s="1"/>
      <c r="B292" s="1"/>
      <c r="C292" s="1"/>
      <c r="D292" s="1"/>
      <c r="E292" s="1"/>
      <c r="F292" s="1"/>
      <c r="G292" s="2"/>
      <c r="H292" s="2"/>
      <c r="I292" s="2"/>
      <c r="J292" s="2"/>
      <c r="K292" s="2"/>
      <c r="L292" s="2"/>
      <c r="M292" s="2"/>
      <c r="N292" s="2"/>
      <c r="O292" s="2"/>
      <c r="P292" s="2"/>
      <c r="Q292" s="2"/>
      <c r="R292" s="2"/>
      <c r="S292" s="2"/>
      <c r="T292" s="2"/>
      <c r="U292" s="2"/>
    </row>
    <row r="293" spans="1:21" x14ac:dyDescent="0.55000000000000004">
      <c r="A293" s="1"/>
      <c r="B293" s="1"/>
      <c r="C293" s="1"/>
      <c r="D293" s="1"/>
      <c r="E293" s="1"/>
      <c r="F293" s="1"/>
      <c r="G293" s="2"/>
      <c r="H293" s="2"/>
      <c r="I293" s="2"/>
      <c r="J293" s="2"/>
      <c r="K293" s="2"/>
      <c r="L293" s="2"/>
      <c r="M293" s="2"/>
      <c r="N293" s="2"/>
      <c r="O293" s="2"/>
      <c r="P293" s="2"/>
      <c r="Q293" s="2"/>
      <c r="R293" s="2"/>
      <c r="S293" s="2"/>
      <c r="T293" s="2"/>
      <c r="U293" s="2"/>
    </row>
    <row r="294" spans="1:21" x14ac:dyDescent="0.55000000000000004">
      <c r="A294" s="1"/>
      <c r="B294" s="1"/>
      <c r="C294" s="1"/>
      <c r="D294" s="1"/>
      <c r="E294" s="1"/>
      <c r="F294" s="1"/>
      <c r="G294" s="2"/>
      <c r="H294" s="2"/>
      <c r="I294" s="2"/>
      <c r="J294" s="2"/>
      <c r="K294" s="2"/>
      <c r="L294" s="2"/>
      <c r="M294" s="2"/>
      <c r="N294" s="2"/>
      <c r="O294" s="2"/>
      <c r="P294" s="2"/>
      <c r="Q294" s="2"/>
      <c r="R294" s="2"/>
      <c r="S294" s="2"/>
      <c r="T294" s="2"/>
      <c r="U294" s="2"/>
    </row>
    <row r="295" spans="1:21" x14ac:dyDescent="0.55000000000000004">
      <c r="A295" s="1"/>
      <c r="B295" s="1"/>
      <c r="C295" s="1"/>
      <c r="D295" s="1"/>
      <c r="E295" s="1"/>
      <c r="F295" s="1"/>
      <c r="G295" s="2"/>
      <c r="H295" s="2"/>
      <c r="I295" s="2"/>
      <c r="J295" s="2"/>
      <c r="K295" s="2"/>
      <c r="L295" s="2"/>
      <c r="M295" s="2"/>
      <c r="N295" s="2"/>
      <c r="O295" s="2"/>
      <c r="P295" s="2"/>
      <c r="Q295" s="2"/>
      <c r="R295" s="2"/>
      <c r="S295" s="2"/>
      <c r="T295" s="2"/>
      <c r="U295" s="2"/>
    </row>
    <row r="296" spans="1:21" x14ac:dyDescent="0.55000000000000004">
      <c r="A296" s="1"/>
      <c r="B296" s="1"/>
      <c r="C296" s="1"/>
      <c r="D296" s="1"/>
      <c r="E296" s="1"/>
      <c r="F296" s="1"/>
      <c r="G296" s="2"/>
      <c r="H296" s="2"/>
      <c r="I296" s="2"/>
      <c r="J296" s="2"/>
      <c r="K296" s="2"/>
      <c r="L296" s="2"/>
      <c r="M296" s="2"/>
      <c r="N296" s="2"/>
      <c r="O296" s="2"/>
      <c r="P296" s="2"/>
      <c r="Q296" s="2"/>
      <c r="R296" s="2"/>
      <c r="S296" s="2"/>
      <c r="T296" s="2"/>
      <c r="U296" s="2"/>
    </row>
    <row r="297" spans="1:21" x14ac:dyDescent="0.55000000000000004">
      <c r="A297" s="1"/>
      <c r="B297" s="1"/>
      <c r="C297" s="1"/>
      <c r="D297" s="1"/>
      <c r="E297" s="1"/>
      <c r="F297" s="1"/>
      <c r="G297" s="2"/>
      <c r="H297" s="2"/>
      <c r="I297" s="2"/>
      <c r="J297" s="2"/>
      <c r="K297" s="2"/>
      <c r="L297" s="2"/>
      <c r="M297" s="2"/>
      <c r="N297" s="2"/>
      <c r="O297" s="2"/>
      <c r="P297" s="2"/>
      <c r="Q297" s="2"/>
      <c r="R297" s="2"/>
      <c r="S297" s="2"/>
      <c r="T297" s="2"/>
      <c r="U297" s="2"/>
    </row>
    <row r="298" spans="1:21" x14ac:dyDescent="0.55000000000000004">
      <c r="A298" s="1"/>
      <c r="B298" s="1"/>
      <c r="C298" s="1"/>
      <c r="D298" s="1"/>
      <c r="E298" s="1"/>
      <c r="F298" s="1"/>
      <c r="G298" s="2"/>
      <c r="H298" s="2"/>
      <c r="I298" s="2"/>
      <c r="J298" s="2"/>
      <c r="K298" s="2"/>
      <c r="L298" s="2"/>
      <c r="M298" s="2"/>
      <c r="N298" s="2"/>
      <c r="O298" s="2"/>
      <c r="P298" s="2"/>
      <c r="Q298" s="2"/>
      <c r="R298" s="2"/>
      <c r="S298" s="2"/>
      <c r="T298" s="2"/>
      <c r="U298" s="2"/>
    </row>
    <row r="299" spans="1:21" x14ac:dyDescent="0.55000000000000004">
      <c r="A299" s="1"/>
      <c r="B299" s="1"/>
      <c r="C299" s="1"/>
      <c r="D299" s="1"/>
      <c r="E299" s="1"/>
      <c r="F299" s="1"/>
      <c r="G299" s="2"/>
      <c r="H299" s="2"/>
      <c r="I299" s="2"/>
      <c r="J299" s="2"/>
      <c r="K299" s="2"/>
      <c r="L299" s="2"/>
      <c r="M299" s="2"/>
      <c r="N299" s="2"/>
      <c r="O299" s="2"/>
      <c r="P299" s="2"/>
      <c r="Q299" s="2"/>
      <c r="R299" s="2"/>
      <c r="S299" s="2"/>
      <c r="T299" s="2"/>
      <c r="U299" s="2"/>
    </row>
    <row r="300" spans="1:21" x14ac:dyDescent="0.55000000000000004">
      <c r="A300" s="1"/>
      <c r="B300" s="1"/>
      <c r="C300" s="1"/>
      <c r="D300" s="1"/>
      <c r="E300" s="1"/>
      <c r="F300" s="1"/>
      <c r="G300" s="2"/>
      <c r="H300" s="2"/>
      <c r="I300" s="2"/>
      <c r="J300" s="2"/>
      <c r="K300" s="2"/>
      <c r="L300" s="2"/>
      <c r="M300" s="2"/>
      <c r="N300" s="2"/>
      <c r="O300" s="2"/>
      <c r="P300" s="2"/>
      <c r="Q300" s="2"/>
      <c r="R300" s="2"/>
      <c r="S300" s="2"/>
      <c r="T300" s="2"/>
      <c r="U300" s="2"/>
    </row>
    <row r="301" spans="1:21" x14ac:dyDescent="0.55000000000000004">
      <c r="A301" s="1"/>
      <c r="B301" s="1"/>
      <c r="C301" s="1"/>
      <c r="D301" s="1"/>
      <c r="E301" s="1"/>
      <c r="F301" s="1"/>
      <c r="G301" s="2"/>
      <c r="H301" s="2"/>
      <c r="I301" s="2"/>
      <c r="J301" s="2"/>
      <c r="K301" s="2"/>
      <c r="L301" s="2"/>
      <c r="M301" s="2"/>
      <c r="N301" s="2"/>
      <c r="O301" s="2"/>
      <c r="P301" s="2"/>
      <c r="Q301" s="2"/>
      <c r="R301" s="2"/>
      <c r="S301" s="2"/>
      <c r="T301" s="2"/>
      <c r="U301" s="2"/>
    </row>
    <row r="302" spans="1:21" x14ac:dyDescent="0.55000000000000004">
      <c r="A302" s="1"/>
      <c r="B302" s="1"/>
      <c r="C302" s="1"/>
      <c r="D302" s="1"/>
      <c r="E302" s="1"/>
      <c r="F302" s="1"/>
      <c r="G302" s="2"/>
      <c r="H302" s="2"/>
      <c r="I302" s="2"/>
      <c r="J302" s="2"/>
      <c r="K302" s="2"/>
      <c r="L302" s="2"/>
      <c r="M302" s="2"/>
      <c r="N302" s="2"/>
      <c r="O302" s="2"/>
      <c r="P302" s="2"/>
      <c r="Q302" s="2"/>
      <c r="R302" s="2"/>
      <c r="S302" s="2"/>
      <c r="T302" s="2"/>
      <c r="U302" s="2"/>
    </row>
    <row r="303" spans="1:21" x14ac:dyDescent="0.55000000000000004">
      <c r="A303" s="1"/>
      <c r="B303" s="1"/>
      <c r="C303" s="1"/>
      <c r="D303" s="1"/>
      <c r="E303" s="1"/>
      <c r="F303" s="1"/>
      <c r="G303" s="2"/>
      <c r="H303" s="2"/>
      <c r="I303" s="2"/>
      <c r="J303" s="2"/>
      <c r="K303" s="2"/>
      <c r="L303" s="2"/>
      <c r="M303" s="2"/>
      <c r="N303" s="2"/>
      <c r="O303" s="2"/>
      <c r="P303" s="2"/>
      <c r="Q303" s="2"/>
      <c r="R303" s="2"/>
      <c r="S303" s="2"/>
      <c r="T303" s="2"/>
      <c r="U303" s="2"/>
    </row>
    <row r="304" spans="1:21" x14ac:dyDescent="0.55000000000000004">
      <c r="A304" s="1"/>
      <c r="B304" s="1"/>
      <c r="C304" s="1"/>
      <c r="D304" s="1"/>
      <c r="E304" s="1"/>
      <c r="F304" s="1"/>
      <c r="G304" s="2"/>
      <c r="H304" s="2"/>
      <c r="I304" s="2"/>
      <c r="J304" s="2"/>
      <c r="K304" s="2"/>
      <c r="L304" s="2"/>
      <c r="M304" s="2"/>
      <c r="N304" s="2"/>
      <c r="O304" s="2"/>
      <c r="P304" s="2"/>
      <c r="Q304" s="2"/>
      <c r="R304" s="2"/>
      <c r="S304" s="2"/>
      <c r="T304" s="2"/>
      <c r="U304" s="2"/>
    </row>
    <row r="305" spans="1:21" x14ac:dyDescent="0.55000000000000004">
      <c r="A305" s="1"/>
      <c r="B305" s="1"/>
      <c r="C305" s="1"/>
      <c r="D305" s="1"/>
      <c r="E305" s="1"/>
      <c r="F305" s="1"/>
      <c r="G305" s="2"/>
      <c r="H305" s="2"/>
      <c r="I305" s="2"/>
      <c r="J305" s="2"/>
      <c r="K305" s="2"/>
      <c r="L305" s="2"/>
      <c r="M305" s="2"/>
      <c r="N305" s="2"/>
      <c r="O305" s="2"/>
      <c r="P305" s="2"/>
      <c r="Q305" s="2"/>
      <c r="R305" s="2"/>
      <c r="S305" s="2"/>
      <c r="T305" s="2"/>
      <c r="U305" s="2"/>
    </row>
    <row r="306" spans="1:21" x14ac:dyDescent="0.55000000000000004">
      <c r="A306" s="1"/>
      <c r="B306" s="1"/>
      <c r="C306" s="1"/>
      <c r="D306" s="1"/>
      <c r="E306" s="1"/>
      <c r="F306" s="1"/>
      <c r="G306" s="2"/>
      <c r="H306" s="2"/>
      <c r="I306" s="2"/>
      <c r="J306" s="2"/>
      <c r="K306" s="2"/>
      <c r="L306" s="2"/>
      <c r="M306" s="2"/>
      <c r="N306" s="2"/>
      <c r="O306" s="2"/>
      <c r="P306" s="2"/>
      <c r="Q306" s="2"/>
      <c r="R306" s="2"/>
      <c r="S306" s="2"/>
      <c r="T306" s="2"/>
      <c r="U306" s="2"/>
    </row>
    <row r="307" spans="1:21" x14ac:dyDescent="0.55000000000000004">
      <c r="A307" s="1"/>
      <c r="B307" s="1"/>
      <c r="C307" s="1"/>
      <c r="D307" s="1"/>
      <c r="E307" s="1"/>
      <c r="F307" s="1"/>
      <c r="G307" s="2"/>
      <c r="H307" s="2"/>
      <c r="I307" s="2"/>
      <c r="J307" s="2"/>
      <c r="K307" s="2"/>
      <c r="L307" s="2"/>
      <c r="M307" s="2"/>
      <c r="N307" s="2"/>
      <c r="O307" s="2"/>
      <c r="P307" s="2"/>
      <c r="Q307" s="2"/>
      <c r="R307" s="2"/>
      <c r="S307" s="2"/>
      <c r="T307" s="2"/>
      <c r="U307" s="2"/>
    </row>
    <row r="308" spans="1:21" x14ac:dyDescent="0.55000000000000004">
      <c r="A308" s="1"/>
      <c r="B308" s="1"/>
      <c r="C308" s="1"/>
      <c r="D308" s="1"/>
      <c r="E308" s="1"/>
      <c r="F308" s="1"/>
      <c r="G308" s="2"/>
      <c r="H308" s="2"/>
      <c r="I308" s="2"/>
      <c r="J308" s="2"/>
      <c r="K308" s="2"/>
      <c r="L308" s="2"/>
      <c r="M308" s="2"/>
      <c r="N308" s="2"/>
      <c r="O308" s="2"/>
      <c r="P308" s="2"/>
      <c r="Q308" s="2"/>
      <c r="R308" s="2"/>
      <c r="S308" s="2"/>
      <c r="T308" s="2"/>
      <c r="U308" s="2"/>
    </row>
    <row r="309" spans="1:21" x14ac:dyDescent="0.55000000000000004">
      <c r="A309" s="1"/>
      <c r="B309" s="1"/>
      <c r="C309" s="1"/>
      <c r="D309" s="1"/>
      <c r="E309" s="1"/>
      <c r="F309" s="1"/>
      <c r="G309" s="2"/>
      <c r="H309" s="2"/>
      <c r="I309" s="2"/>
      <c r="J309" s="2"/>
      <c r="K309" s="2"/>
      <c r="L309" s="2"/>
      <c r="M309" s="2"/>
      <c r="N309" s="2"/>
      <c r="O309" s="2"/>
      <c r="P309" s="2"/>
      <c r="Q309" s="2"/>
      <c r="R309" s="2"/>
      <c r="S309" s="2"/>
      <c r="T309" s="2"/>
      <c r="U309" s="2"/>
    </row>
    <row r="310" spans="1:21" x14ac:dyDescent="0.55000000000000004">
      <c r="A310" s="1"/>
      <c r="B310" s="1"/>
      <c r="C310" s="1"/>
      <c r="D310" s="1"/>
      <c r="E310" s="1"/>
      <c r="F310" s="1"/>
      <c r="G310" s="2"/>
      <c r="H310" s="2"/>
      <c r="I310" s="2"/>
      <c r="J310" s="2"/>
      <c r="K310" s="2"/>
      <c r="L310" s="2"/>
      <c r="M310" s="2"/>
      <c r="N310" s="2"/>
      <c r="O310" s="2"/>
      <c r="P310" s="2"/>
      <c r="Q310" s="2"/>
      <c r="R310" s="2"/>
      <c r="S310" s="2"/>
      <c r="T310" s="2"/>
      <c r="U310" s="2"/>
    </row>
    <row r="311" spans="1:21" x14ac:dyDescent="0.55000000000000004">
      <c r="A311" s="1"/>
      <c r="B311" s="1"/>
      <c r="C311" s="1"/>
      <c r="D311" s="1"/>
      <c r="E311" s="1"/>
      <c r="F311" s="1"/>
      <c r="G311" s="2"/>
      <c r="H311" s="2"/>
      <c r="I311" s="2"/>
      <c r="J311" s="2"/>
      <c r="K311" s="2"/>
      <c r="L311" s="2"/>
      <c r="M311" s="2"/>
      <c r="N311" s="2"/>
      <c r="O311" s="2"/>
      <c r="P311" s="2"/>
      <c r="Q311" s="2"/>
      <c r="R311" s="2"/>
      <c r="S311" s="2"/>
      <c r="T311" s="2"/>
      <c r="U311" s="2"/>
    </row>
    <row r="312" spans="1:21" x14ac:dyDescent="0.55000000000000004">
      <c r="A312" s="1"/>
      <c r="B312" s="1"/>
      <c r="C312" s="1"/>
      <c r="D312" s="1"/>
      <c r="E312" s="1"/>
      <c r="F312" s="1"/>
      <c r="G312" s="2"/>
      <c r="H312" s="2"/>
      <c r="I312" s="2"/>
      <c r="J312" s="2"/>
      <c r="K312" s="2"/>
      <c r="L312" s="2"/>
      <c r="M312" s="2"/>
      <c r="N312" s="2"/>
      <c r="O312" s="2"/>
      <c r="P312" s="2"/>
      <c r="Q312" s="2"/>
      <c r="R312" s="2"/>
      <c r="S312" s="2"/>
      <c r="T312" s="2"/>
      <c r="U312" s="2"/>
    </row>
    <row r="313" spans="1:21" x14ac:dyDescent="0.55000000000000004">
      <c r="A313" s="1"/>
      <c r="B313" s="1"/>
      <c r="C313" s="1"/>
      <c r="D313" s="1"/>
      <c r="E313" s="1"/>
      <c r="F313" s="1"/>
      <c r="G313" s="2"/>
      <c r="H313" s="2"/>
      <c r="I313" s="2"/>
      <c r="J313" s="2"/>
      <c r="K313" s="2"/>
      <c r="L313" s="2"/>
      <c r="M313" s="2"/>
      <c r="N313" s="2"/>
      <c r="O313" s="2"/>
      <c r="P313" s="2"/>
      <c r="Q313" s="2"/>
      <c r="R313" s="2"/>
      <c r="S313" s="2"/>
      <c r="T313" s="2"/>
      <c r="U313" s="2"/>
    </row>
    <row r="314" spans="1:21" x14ac:dyDescent="0.55000000000000004">
      <c r="A314" s="1"/>
      <c r="B314" s="1"/>
      <c r="C314" s="1"/>
      <c r="D314" s="1"/>
      <c r="E314" s="1"/>
      <c r="F314" s="1"/>
      <c r="G314" s="2"/>
      <c r="H314" s="2"/>
      <c r="I314" s="2"/>
      <c r="J314" s="2"/>
      <c r="K314" s="2"/>
      <c r="L314" s="2"/>
      <c r="M314" s="2"/>
      <c r="N314" s="2"/>
      <c r="O314" s="2"/>
      <c r="P314" s="2"/>
      <c r="Q314" s="2"/>
      <c r="R314" s="2"/>
      <c r="S314" s="2"/>
      <c r="T314" s="2"/>
      <c r="U314" s="2"/>
    </row>
    <row r="315" spans="1:21" x14ac:dyDescent="0.55000000000000004">
      <c r="A315" s="1"/>
      <c r="B315" s="1"/>
      <c r="C315" s="1"/>
      <c r="D315" s="1"/>
      <c r="E315" s="1"/>
      <c r="F315" s="1"/>
      <c r="G315" s="2"/>
      <c r="H315" s="2"/>
      <c r="I315" s="2"/>
      <c r="J315" s="2"/>
      <c r="K315" s="2"/>
      <c r="L315" s="2"/>
      <c r="M315" s="2"/>
      <c r="N315" s="2"/>
      <c r="O315" s="2"/>
      <c r="P315" s="2"/>
      <c r="Q315" s="2"/>
      <c r="R315" s="2"/>
      <c r="S315" s="2"/>
      <c r="T315" s="2"/>
      <c r="U315" s="2"/>
    </row>
    <row r="316" spans="1:21" x14ac:dyDescent="0.55000000000000004">
      <c r="A316" s="1"/>
      <c r="B316" s="1"/>
      <c r="C316" s="1"/>
      <c r="D316" s="1"/>
      <c r="E316" s="1"/>
      <c r="F316" s="1"/>
      <c r="G316" s="2"/>
      <c r="H316" s="2"/>
      <c r="I316" s="2"/>
      <c r="J316" s="2"/>
      <c r="K316" s="2"/>
      <c r="L316" s="2"/>
      <c r="M316" s="2"/>
      <c r="N316" s="2"/>
      <c r="O316" s="2"/>
      <c r="P316" s="2"/>
      <c r="Q316" s="2"/>
      <c r="R316" s="2"/>
      <c r="S316" s="2"/>
      <c r="T316" s="2"/>
      <c r="U316" s="2"/>
    </row>
    <row r="317" spans="1:21" x14ac:dyDescent="0.55000000000000004">
      <c r="A317" s="1"/>
      <c r="B317" s="1"/>
      <c r="C317" s="1"/>
      <c r="D317" s="1"/>
      <c r="E317" s="1"/>
      <c r="F317" s="1"/>
      <c r="G317" s="2"/>
      <c r="H317" s="2"/>
      <c r="I317" s="2"/>
      <c r="J317" s="2"/>
      <c r="K317" s="2"/>
      <c r="L317" s="2"/>
      <c r="M317" s="2"/>
      <c r="N317" s="2"/>
      <c r="O317" s="2"/>
      <c r="P317" s="2"/>
      <c r="Q317" s="2"/>
      <c r="R317" s="2"/>
      <c r="S317" s="2"/>
      <c r="T317" s="2"/>
      <c r="U317" s="2"/>
    </row>
    <row r="318" spans="1:21" x14ac:dyDescent="0.55000000000000004">
      <c r="A318" s="1"/>
      <c r="B318" s="1"/>
      <c r="C318" s="1"/>
      <c r="D318" s="1"/>
      <c r="E318" s="1"/>
      <c r="F318" s="1"/>
      <c r="G318" s="2"/>
      <c r="H318" s="2"/>
      <c r="I318" s="2"/>
      <c r="J318" s="2"/>
      <c r="K318" s="2"/>
      <c r="L318" s="2"/>
      <c r="M318" s="2"/>
      <c r="N318" s="2"/>
      <c r="O318" s="2"/>
      <c r="P318" s="2"/>
      <c r="Q318" s="2"/>
      <c r="R318" s="2"/>
      <c r="S318" s="2"/>
      <c r="T318" s="2"/>
      <c r="U318" s="2"/>
    </row>
    <row r="319" spans="1:21" x14ac:dyDescent="0.55000000000000004">
      <c r="A319" s="1"/>
      <c r="B319" s="1"/>
      <c r="C319" s="1"/>
      <c r="D319" s="1"/>
      <c r="E319" s="1"/>
      <c r="F319" s="1"/>
      <c r="G319" s="2"/>
      <c r="H319" s="2"/>
      <c r="I319" s="2"/>
      <c r="J319" s="2"/>
      <c r="K319" s="2"/>
      <c r="L319" s="2"/>
      <c r="M319" s="2"/>
      <c r="N319" s="2"/>
      <c r="O319" s="2"/>
      <c r="P319" s="2"/>
      <c r="Q319" s="2"/>
      <c r="R319" s="2"/>
      <c r="S319" s="2"/>
      <c r="T319" s="2"/>
      <c r="U319" s="2"/>
    </row>
    <row r="320" spans="1:21" x14ac:dyDescent="0.55000000000000004">
      <c r="A320" s="1"/>
      <c r="B320" s="1"/>
      <c r="C320" s="1"/>
      <c r="D320" s="1"/>
      <c r="E320" s="1"/>
      <c r="F320" s="1"/>
      <c r="G320" s="2"/>
      <c r="H320" s="2"/>
      <c r="I320" s="2"/>
      <c r="J320" s="2"/>
      <c r="K320" s="2"/>
      <c r="L320" s="2"/>
      <c r="M320" s="2"/>
      <c r="N320" s="2"/>
      <c r="O320" s="2"/>
      <c r="P320" s="2"/>
      <c r="Q320" s="2"/>
      <c r="R320" s="2"/>
      <c r="S320" s="2"/>
      <c r="T320" s="2"/>
      <c r="U320" s="2"/>
    </row>
    <row r="321" spans="1:21" x14ac:dyDescent="0.55000000000000004">
      <c r="A321" s="1"/>
      <c r="B321" s="1"/>
      <c r="C321" s="1"/>
      <c r="D321" s="1"/>
      <c r="E321" s="1"/>
      <c r="F321" s="1"/>
      <c r="G321" s="2"/>
      <c r="H321" s="2"/>
      <c r="I321" s="2"/>
      <c r="J321" s="2"/>
      <c r="K321" s="2"/>
      <c r="L321" s="2"/>
      <c r="M321" s="2"/>
      <c r="N321" s="2"/>
      <c r="O321" s="2"/>
      <c r="P321" s="2"/>
      <c r="Q321" s="2"/>
      <c r="R321" s="2"/>
      <c r="S321" s="2"/>
      <c r="T321" s="2"/>
      <c r="U321" s="2"/>
    </row>
    <row r="322" spans="1:21" x14ac:dyDescent="0.55000000000000004">
      <c r="A322" s="1"/>
      <c r="B322" s="1"/>
      <c r="C322" s="1"/>
      <c r="D322" s="1"/>
      <c r="E322" s="1"/>
      <c r="F322" s="1"/>
      <c r="G322" s="2"/>
      <c r="H322" s="2"/>
      <c r="I322" s="2"/>
      <c r="J322" s="2"/>
      <c r="K322" s="2"/>
      <c r="L322" s="2"/>
      <c r="M322" s="2"/>
      <c r="N322" s="2"/>
      <c r="O322" s="2"/>
      <c r="P322" s="2"/>
      <c r="Q322" s="2"/>
      <c r="R322" s="2"/>
      <c r="S322" s="2"/>
      <c r="T322" s="2"/>
      <c r="U322" s="2"/>
    </row>
    <row r="323" spans="1:21" x14ac:dyDescent="0.55000000000000004">
      <c r="A323" s="1"/>
      <c r="B323" s="1"/>
      <c r="C323" s="1"/>
      <c r="D323" s="1"/>
      <c r="E323" s="1"/>
      <c r="F323" s="1"/>
      <c r="G323" s="2"/>
      <c r="H323" s="2"/>
      <c r="I323" s="2"/>
      <c r="J323" s="2"/>
      <c r="K323" s="2"/>
      <c r="L323" s="2"/>
      <c r="M323" s="2"/>
      <c r="N323" s="2"/>
      <c r="O323" s="2"/>
      <c r="P323" s="2"/>
      <c r="Q323" s="2"/>
      <c r="R323" s="2"/>
      <c r="S323" s="2"/>
      <c r="T323" s="2"/>
      <c r="U323" s="2"/>
    </row>
    <row r="324" spans="1:21" x14ac:dyDescent="0.55000000000000004">
      <c r="A324" s="1"/>
      <c r="B324" s="1"/>
      <c r="C324" s="1"/>
      <c r="D324" s="1"/>
      <c r="E324" s="1"/>
      <c r="F324" s="1"/>
      <c r="G324" s="2"/>
      <c r="H324" s="2"/>
      <c r="I324" s="2"/>
      <c r="J324" s="2"/>
      <c r="K324" s="2"/>
      <c r="L324" s="2"/>
      <c r="M324" s="2"/>
      <c r="N324" s="2"/>
      <c r="O324" s="2"/>
      <c r="P324" s="2"/>
      <c r="Q324" s="2"/>
      <c r="R324" s="2"/>
      <c r="S324" s="2"/>
      <c r="T324" s="2"/>
      <c r="U324" s="2"/>
    </row>
    <row r="325" spans="1:21" x14ac:dyDescent="0.55000000000000004">
      <c r="A325" s="1"/>
      <c r="B325" s="1"/>
      <c r="C325" s="1"/>
      <c r="D325" s="1"/>
      <c r="E325" s="1"/>
      <c r="F325" s="1"/>
      <c r="G325" s="2"/>
      <c r="H325" s="2"/>
      <c r="I325" s="2"/>
      <c r="J325" s="2"/>
      <c r="K325" s="2"/>
      <c r="L325" s="2"/>
      <c r="M325" s="2"/>
      <c r="N325" s="2"/>
      <c r="O325" s="2"/>
      <c r="P325" s="2"/>
      <c r="Q325" s="2"/>
      <c r="R325" s="2"/>
      <c r="S325" s="2"/>
      <c r="T325" s="2"/>
      <c r="U325" s="2"/>
    </row>
    <row r="326" spans="1:21" x14ac:dyDescent="0.55000000000000004">
      <c r="A326" s="1"/>
      <c r="B326" s="1"/>
      <c r="C326" s="1"/>
      <c r="D326" s="1"/>
      <c r="E326" s="1"/>
      <c r="F326" s="1"/>
      <c r="G326" s="2"/>
      <c r="H326" s="2"/>
      <c r="I326" s="2"/>
      <c r="J326" s="2"/>
      <c r="K326" s="2"/>
      <c r="L326" s="2"/>
      <c r="M326" s="2"/>
      <c r="N326" s="2"/>
      <c r="O326" s="2"/>
      <c r="P326" s="2"/>
      <c r="Q326" s="2"/>
      <c r="R326" s="2"/>
      <c r="S326" s="2"/>
      <c r="T326" s="2"/>
      <c r="U326" s="2"/>
    </row>
    <row r="327" spans="1:21" x14ac:dyDescent="0.55000000000000004">
      <c r="A327" s="1"/>
      <c r="B327" s="1"/>
      <c r="C327" s="1"/>
      <c r="D327" s="1"/>
      <c r="E327" s="1"/>
      <c r="F327" s="1"/>
      <c r="G327" s="2"/>
      <c r="H327" s="2"/>
      <c r="I327" s="2"/>
      <c r="J327" s="2"/>
      <c r="K327" s="2"/>
      <c r="L327" s="2"/>
      <c r="M327" s="2"/>
      <c r="N327" s="2"/>
      <c r="O327" s="2"/>
      <c r="P327" s="2"/>
      <c r="Q327" s="2"/>
      <c r="R327" s="2"/>
      <c r="S327" s="2"/>
      <c r="T327" s="2"/>
      <c r="U327" s="2"/>
    </row>
    <row r="328" spans="1:21" x14ac:dyDescent="0.55000000000000004">
      <c r="A328" s="1"/>
      <c r="B328" s="1"/>
      <c r="C328" s="1"/>
      <c r="D328" s="1"/>
      <c r="E328" s="1"/>
      <c r="F328" s="1"/>
      <c r="G328" s="2"/>
      <c r="H328" s="2"/>
      <c r="I328" s="2"/>
      <c r="J328" s="2"/>
      <c r="K328" s="2"/>
      <c r="L328" s="2"/>
      <c r="M328" s="2"/>
      <c r="N328" s="2"/>
      <c r="O328" s="2"/>
      <c r="P328" s="2"/>
      <c r="Q328" s="2"/>
      <c r="R328" s="2"/>
      <c r="S328" s="2"/>
      <c r="T328" s="2"/>
      <c r="U328" s="2"/>
    </row>
    <row r="329" spans="1:21" x14ac:dyDescent="0.55000000000000004">
      <c r="A329" s="1"/>
      <c r="B329" s="1"/>
      <c r="C329" s="1"/>
      <c r="D329" s="1"/>
      <c r="E329" s="1"/>
      <c r="F329" s="1"/>
      <c r="G329" s="2"/>
      <c r="H329" s="2"/>
      <c r="I329" s="2"/>
      <c r="J329" s="2"/>
      <c r="K329" s="2"/>
      <c r="L329" s="2"/>
      <c r="M329" s="2"/>
      <c r="N329" s="2"/>
      <c r="O329" s="2"/>
      <c r="P329" s="2"/>
      <c r="Q329" s="2"/>
      <c r="R329" s="2"/>
      <c r="S329" s="2"/>
      <c r="T329" s="2"/>
      <c r="U329" s="2"/>
    </row>
    <row r="330" spans="1:21" x14ac:dyDescent="0.55000000000000004">
      <c r="A330" s="1"/>
      <c r="B330" s="1"/>
      <c r="C330" s="1"/>
      <c r="D330" s="1"/>
      <c r="E330" s="1"/>
      <c r="F330" s="1"/>
      <c r="G330" s="2"/>
      <c r="H330" s="2"/>
      <c r="I330" s="2"/>
      <c r="J330" s="2"/>
      <c r="K330" s="2"/>
      <c r="L330" s="2"/>
      <c r="M330" s="2"/>
      <c r="N330" s="2"/>
      <c r="O330" s="2"/>
      <c r="P330" s="2"/>
      <c r="Q330" s="2"/>
      <c r="R330" s="2"/>
      <c r="S330" s="2"/>
      <c r="T330" s="2"/>
      <c r="U330" s="2"/>
    </row>
    <row r="331" spans="1:21" x14ac:dyDescent="0.55000000000000004">
      <c r="A331" s="1"/>
      <c r="B331" s="1"/>
      <c r="C331" s="1"/>
      <c r="D331" s="1"/>
      <c r="E331" s="1"/>
      <c r="F331" s="1"/>
      <c r="G331" s="2"/>
      <c r="H331" s="2"/>
      <c r="I331" s="2"/>
      <c r="J331" s="2"/>
      <c r="K331" s="2"/>
      <c r="L331" s="2"/>
      <c r="M331" s="2"/>
      <c r="N331" s="2"/>
      <c r="O331" s="2"/>
      <c r="P331" s="2"/>
      <c r="Q331" s="2"/>
      <c r="R331" s="2"/>
      <c r="S331" s="2"/>
      <c r="T331" s="2"/>
      <c r="U331" s="2"/>
    </row>
    <row r="332" spans="1:21" x14ac:dyDescent="0.55000000000000004">
      <c r="A332" s="1"/>
      <c r="B332" s="1"/>
      <c r="C332" s="1"/>
      <c r="D332" s="1"/>
      <c r="E332" s="1"/>
      <c r="F332" s="1"/>
      <c r="G332" s="2"/>
      <c r="H332" s="2"/>
      <c r="I332" s="2"/>
      <c r="J332" s="2"/>
      <c r="K332" s="2"/>
      <c r="L332" s="2"/>
      <c r="M332" s="2"/>
      <c r="N332" s="2"/>
      <c r="O332" s="2"/>
      <c r="P332" s="2"/>
      <c r="Q332" s="2"/>
      <c r="R332" s="2"/>
      <c r="S332" s="2"/>
      <c r="T332" s="2"/>
      <c r="U332" s="2"/>
    </row>
    <row r="333" spans="1:21" x14ac:dyDescent="0.55000000000000004">
      <c r="A333" s="1"/>
      <c r="B333" s="1"/>
      <c r="C333" s="1"/>
      <c r="D333" s="1"/>
      <c r="E333" s="1"/>
      <c r="F333" s="1"/>
      <c r="G333" s="2"/>
      <c r="H333" s="2"/>
      <c r="I333" s="2"/>
      <c r="J333" s="2"/>
      <c r="K333" s="2"/>
      <c r="L333" s="2"/>
      <c r="M333" s="2"/>
      <c r="N333" s="2"/>
      <c r="O333" s="2"/>
      <c r="P333" s="2"/>
      <c r="Q333" s="2"/>
      <c r="R333" s="2"/>
      <c r="S333" s="2"/>
      <c r="T333" s="2"/>
      <c r="U333" s="2"/>
    </row>
    <row r="334" spans="1:21" x14ac:dyDescent="0.55000000000000004">
      <c r="A334" s="1"/>
      <c r="B334" s="1"/>
      <c r="C334" s="1"/>
      <c r="D334" s="1"/>
      <c r="E334" s="1"/>
      <c r="F334" s="1"/>
      <c r="G334" s="2"/>
      <c r="H334" s="2"/>
      <c r="I334" s="2"/>
      <c r="J334" s="2"/>
      <c r="K334" s="2"/>
      <c r="L334" s="2"/>
      <c r="M334" s="2"/>
      <c r="N334" s="2"/>
      <c r="O334" s="2"/>
      <c r="P334" s="2"/>
      <c r="Q334" s="2"/>
      <c r="R334" s="2"/>
      <c r="S334" s="2"/>
      <c r="T334" s="2"/>
      <c r="U334" s="2"/>
    </row>
    <row r="335" spans="1:21" x14ac:dyDescent="0.55000000000000004">
      <c r="A335" s="1"/>
      <c r="B335" s="1"/>
      <c r="C335" s="1"/>
      <c r="D335" s="1"/>
      <c r="E335" s="1"/>
      <c r="F335" s="1"/>
      <c r="G335" s="2"/>
      <c r="H335" s="2"/>
      <c r="I335" s="2"/>
      <c r="J335" s="2"/>
      <c r="K335" s="2"/>
      <c r="L335" s="2"/>
      <c r="M335" s="2"/>
      <c r="N335" s="2"/>
      <c r="O335" s="2"/>
      <c r="P335" s="2"/>
      <c r="Q335" s="2"/>
      <c r="R335" s="2"/>
      <c r="S335" s="2"/>
      <c r="T335" s="2"/>
      <c r="U335" s="2"/>
    </row>
    <row r="336" spans="1:21" x14ac:dyDescent="0.55000000000000004">
      <c r="A336" s="1"/>
      <c r="B336" s="1"/>
      <c r="C336" s="1"/>
      <c r="D336" s="1"/>
      <c r="E336" s="1"/>
      <c r="F336" s="1"/>
      <c r="G336" s="2"/>
      <c r="H336" s="2"/>
      <c r="I336" s="2"/>
      <c r="J336" s="2"/>
      <c r="K336" s="2"/>
      <c r="L336" s="2"/>
      <c r="M336" s="2"/>
      <c r="N336" s="2"/>
      <c r="O336" s="2"/>
      <c r="P336" s="2"/>
      <c r="Q336" s="2"/>
      <c r="R336" s="2"/>
      <c r="S336" s="2"/>
      <c r="T336" s="2"/>
      <c r="U336" s="2"/>
    </row>
    <row r="337" spans="1:21" x14ac:dyDescent="0.55000000000000004">
      <c r="A337" s="1"/>
      <c r="B337" s="1"/>
      <c r="C337" s="1"/>
      <c r="D337" s="1"/>
      <c r="E337" s="1"/>
      <c r="F337" s="1"/>
      <c r="G337" s="2"/>
      <c r="H337" s="2"/>
      <c r="I337" s="2"/>
      <c r="J337" s="2"/>
      <c r="K337" s="2"/>
      <c r="L337" s="2"/>
      <c r="M337" s="2"/>
      <c r="N337" s="2"/>
      <c r="O337" s="2"/>
      <c r="P337" s="2"/>
      <c r="Q337" s="2"/>
      <c r="R337" s="2"/>
      <c r="S337" s="2"/>
      <c r="T337" s="2"/>
      <c r="U337" s="2"/>
    </row>
    <row r="338" spans="1:21" x14ac:dyDescent="0.55000000000000004">
      <c r="A338" s="1"/>
      <c r="B338" s="1"/>
      <c r="C338" s="1"/>
      <c r="D338" s="1"/>
      <c r="E338" s="1"/>
      <c r="F338" s="1"/>
      <c r="G338" s="2"/>
      <c r="H338" s="2"/>
      <c r="I338" s="2"/>
      <c r="J338" s="2"/>
      <c r="K338" s="2"/>
      <c r="L338" s="2"/>
      <c r="M338" s="2"/>
      <c r="N338" s="2"/>
      <c r="O338" s="2"/>
      <c r="P338" s="2"/>
      <c r="Q338" s="2"/>
      <c r="R338" s="2"/>
      <c r="S338" s="2"/>
      <c r="T338" s="2"/>
      <c r="U338" s="2"/>
    </row>
    <row r="339" spans="1:21" x14ac:dyDescent="0.55000000000000004">
      <c r="A339" s="1"/>
      <c r="B339" s="1"/>
      <c r="C339" s="1"/>
      <c r="D339" s="1"/>
      <c r="E339" s="1"/>
      <c r="F339" s="1"/>
      <c r="G339" s="2"/>
      <c r="H339" s="2"/>
      <c r="I339" s="2"/>
      <c r="J339" s="2"/>
      <c r="K339" s="2"/>
      <c r="L339" s="2"/>
      <c r="M339" s="2"/>
      <c r="N339" s="2"/>
      <c r="O339" s="2"/>
      <c r="P339" s="2"/>
      <c r="Q339" s="2"/>
      <c r="R339" s="2"/>
      <c r="S339" s="2"/>
      <c r="T339" s="2"/>
      <c r="U339" s="2"/>
    </row>
    <row r="340" spans="1:21" x14ac:dyDescent="0.55000000000000004">
      <c r="A340" s="1"/>
      <c r="B340" s="1"/>
      <c r="C340" s="1"/>
      <c r="D340" s="1"/>
      <c r="E340" s="1"/>
      <c r="F340" s="1"/>
      <c r="G340" s="2"/>
      <c r="H340" s="2"/>
      <c r="I340" s="2"/>
      <c r="J340" s="2"/>
      <c r="K340" s="2"/>
      <c r="L340" s="2"/>
      <c r="M340" s="2"/>
      <c r="N340" s="2"/>
      <c r="O340" s="2"/>
      <c r="P340" s="2"/>
      <c r="Q340" s="2"/>
      <c r="R340" s="2"/>
      <c r="S340" s="2"/>
      <c r="T340" s="2"/>
      <c r="U340" s="2"/>
    </row>
    <row r="341" spans="1:21" x14ac:dyDescent="0.55000000000000004">
      <c r="A341" s="1"/>
      <c r="B341" s="1"/>
      <c r="C341" s="1"/>
      <c r="D341" s="1"/>
      <c r="E341" s="1"/>
      <c r="F341" s="1"/>
      <c r="G341" s="2"/>
      <c r="H341" s="2"/>
      <c r="I341" s="2"/>
      <c r="J341" s="2"/>
      <c r="K341" s="2"/>
      <c r="L341" s="2"/>
      <c r="M341" s="2"/>
      <c r="N341" s="2"/>
      <c r="O341" s="2"/>
      <c r="P341" s="2"/>
      <c r="Q341" s="2"/>
      <c r="R341" s="2"/>
      <c r="S341" s="2"/>
      <c r="T341" s="2"/>
      <c r="U341" s="2"/>
    </row>
    <row r="342" spans="1:21" x14ac:dyDescent="0.55000000000000004">
      <c r="A342" s="1"/>
      <c r="B342" s="1"/>
      <c r="C342" s="1"/>
      <c r="D342" s="1"/>
      <c r="E342" s="1"/>
      <c r="F342" s="1"/>
      <c r="G342" s="2"/>
      <c r="H342" s="2"/>
      <c r="I342" s="2"/>
      <c r="J342" s="2"/>
      <c r="K342" s="2"/>
      <c r="L342" s="2"/>
      <c r="M342" s="2"/>
      <c r="N342" s="2"/>
      <c r="O342" s="2"/>
      <c r="P342" s="2"/>
      <c r="Q342" s="2"/>
      <c r="R342" s="2"/>
      <c r="S342" s="2"/>
      <c r="T342" s="2"/>
      <c r="U342" s="2"/>
    </row>
    <row r="343" spans="1:21" x14ac:dyDescent="0.55000000000000004">
      <c r="A343" s="1"/>
      <c r="B343" s="1"/>
      <c r="C343" s="1"/>
      <c r="D343" s="1"/>
      <c r="E343" s="1"/>
      <c r="F343" s="1"/>
      <c r="G343" s="2"/>
      <c r="H343" s="2"/>
      <c r="I343" s="2"/>
      <c r="J343" s="2"/>
      <c r="K343" s="2"/>
      <c r="L343" s="2"/>
      <c r="M343" s="2"/>
      <c r="N343" s="2"/>
      <c r="O343" s="2"/>
      <c r="P343" s="2"/>
      <c r="Q343" s="2"/>
      <c r="R343" s="2"/>
      <c r="S343" s="2"/>
      <c r="T343" s="2"/>
      <c r="U343" s="2"/>
    </row>
    <row r="344" spans="1:21" x14ac:dyDescent="0.55000000000000004">
      <c r="A344" s="1"/>
      <c r="B344" s="1"/>
      <c r="C344" s="1"/>
      <c r="D344" s="1"/>
      <c r="E344" s="1"/>
      <c r="F344" s="1"/>
      <c r="G344" s="2"/>
      <c r="H344" s="2"/>
      <c r="I344" s="2"/>
      <c r="J344" s="2"/>
      <c r="K344" s="2"/>
      <c r="L344" s="2"/>
      <c r="M344" s="2"/>
      <c r="N344" s="2"/>
      <c r="O344" s="2"/>
      <c r="P344" s="2"/>
      <c r="Q344" s="2"/>
      <c r="R344" s="2"/>
      <c r="S344" s="2"/>
      <c r="T344" s="2"/>
      <c r="U344" s="2"/>
    </row>
    <row r="345" spans="1:21" x14ac:dyDescent="0.55000000000000004">
      <c r="A345" s="1"/>
      <c r="B345" s="1"/>
      <c r="C345" s="1"/>
      <c r="D345" s="1"/>
      <c r="E345" s="1"/>
      <c r="F345" s="1"/>
      <c r="G345" s="2"/>
      <c r="H345" s="2"/>
      <c r="I345" s="2"/>
      <c r="J345" s="2"/>
      <c r="K345" s="2"/>
      <c r="L345" s="2"/>
      <c r="M345" s="2"/>
      <c r="N345" s="2"/>
      <c r="O345" s="2"/>
      <c r="P345" s="2"/>
      <c r="Q345" s="2"/>
      <c r="R345" s="2"/>
      <c r="S345" s="2"/>
      <c r="T345" s="2"/>
      <c r="U345" s="2"/>
    </row>
    <row r="346" spans="1:21" x14ac:dyDescent="0.55000000000000004">
      <c r="A346" s="1"/>
      <c r="B346" s="1"/>
      <c r="C346" s="1"/>
      <c r="D346" s="1"/>
      <c r="E346" s="1"/>
      <c r="F346" s="1"/>
      <c r="G346" s="2"/>
      <c r="H346" s="2"/>
      <c r="I346" s="2"/>
      <c r="J346" s="2"/>
      <c r="K346" s="2"/>
      <c r="L346" s="2"/>
      <c r="M346" s="2"/>
      <c r="N346" s="2"/>
      <c r="O346" s="2"/>
      <c r="P346" s="2"/>
      <c r="Q346" s="2"/>
      <c r="R346" s="2"/>
      <c r="S346" s="2"/>
      <c r="T346" s="2"/>
      <c r="U346" s="2"/>
    </row>
    <row r="347" spans="1:21" x14ac:dyDescent="0.55000000000000004">
      <c r="A347" s="1"/>
      <c r="B347" s="1"/>
      <c r="C347" s="1"/>
      <c r="D347" s="1"/>
      <c r="E347" s="1"/>
      <c r="F347" s="1"/>
      <c r="G347" s="2"/>
      <c r="H347" s="2"/>
      <c r="I347" s="2"/>
      <c r="J347" s="2"/>
      <c r="K347" s="2"/>
      <c r="L347" s="2"/>
      <c r="M347" s="2"/>
      <c r="N347" s="2"/>
      <c r="O347" s="2"/>
      <c r="P347" s="2"/>
      <c r="Q347" s="2"/>
      <c r="R347" s="2"/>
      <c r="S347" s="2"/>
      <c r="T347" s="2"/>
      <c r="U347" s="2"/>
    </row>
    <row r="348" spans="1:21" x14ac:dyDescent="0.55000000000000004">
      <c r="A348" s="1"/>
      <c r="B348" s="1"/>
      <c r="C348" s="1"/>
      <c r="D348" s="1"/>
      <c r="E348" s="1"/>
      <c r="F348" s="1"/>
      <c r="G348" s="2"/>
      <c r="H348" s="2"/>
      <c r="I348" s="2"/>
      <c r="J348" s="2"/>
      <c r="K348" s="2"/>
      <c r="L348" s="2"/>
      <c r="M348" s="2"/>
      <c r="N348" s="2"/>
      <c r="O348" s="2"/>
      <c r="P348" s="2"/>
      <c r="Q348" s="2"/>
      <c r="R348" s="2"/>
      <c r="S348" s="2"/>
      <c r="T348" s="2"/>
      <c r="U348" s="2"/>
    </row>
    <row r="349" spans="1:21" x14ac:dyDescent="0.55000000000000004">
      <c r="A349" s="1"/>
      <c r="B349" s="1"/>
      <c r="C349" s="1"/>
      <c r="D349" s="1"/>
      <c r="E349" s="1"/>
      <c r="F349" s="1"/>
      <c r="G349" s="2"/>
      <c r="H349" s="2"/>
      <c r="I349" s="2"/>
      <c r="J349" s="2"/>
      <c r="K349" s="2"/>
      <c r="L349" s="2"/>
      <c r="M349" s="2"/>
      <c r="N349" s="2"/>
      <c r="O349" s="2"/>
      <c r="P349" s="2"/>
      <c r="Q349" s="2"/>
      <c r="R349" s="2"/>
      <c r="S349" s="2"/>
      <c r="T349" s="2"/>
      <c r="U349" s="2"/>
    </row>
    <row r="350" spans="1:21" x14ac:dyDescent="0.55000000000000004">
      <c r="A350" s="1"/>
      <c r="B350" s="1"/>
      <c r="C350" s="1"/>
      <c r="D350" s="1"/>
      <c r="E350" s="1"/>
      <c r="F350" s="1"/>
      <c r="G350" s="2"/>
      <c r="H350" s="2"/>
      <c r="I350" s="2"/>
      <c r="J350" s="2"/>
      <c r="K350" s="2"/>
      <c r="L350" s="2"/>
      <c r="M350" s="2"/>
      <c r="N350" s="2"/>
      <c r="O350" s="2"/>
      <c r="P350" s="2"/>
      <c r="Q350" s="2"/>
      <c r="R350" s="2"/>
      <c r="S350" s="2"/>
      <c r="T350" s="2"/>
      <c r="U350" s="2"/>
    </row>
    <row r="351" spans="1:21" x14ac:dyDescent="0.55000000000000004">
      <c r="A351" s="1"/>
      <c r="B351" s="1"/>
      <c r="C351" s="1"/>
      <c r="D351" s="1"/>
      <c r="E351" s="1"/>
      <c r="F351" s="1"/>
      <c r="G351" s="2"/>
      <c r="H351" s="2"/>
      <c r="I351" s="2"/>
      <c r="J351" s="2"/>
      <c r="K351" s="2"/>
      <c r="L351" s="2"/>
      <c r="M351" s="2"/>
      <c r="N351" s="2"/>
      <c r="O351" s="2"/>
      <c r="P351" s="2"/>
      <c r="Q351" s="2"/>
      <c r="R351" s="2"/>
      <c r="S351" s="2"/>
      <c r="T351" s="2"/>
      <c r="U351" s="2"/>
    </row>
    <row r="352" spans="1:21" x14ac:dyDescent="0.55000000000000004">
      <c r="A352" s="1"/>
      <c r="B352" s="1"/>
      <c r="C352" s="1"/>
      <c r="D352" s="1"/>
      <c r="E352" s="1"/>
      <c r="F352" s="1"/>
      <c r="G352" s="2"/>
      <c r="H352" s="2"/>
      <c r="I352" s="2"/>
      <c r="J352" s="2"/>
      <c r="K352" s="2"/>
      <c r="L352" s="2"/>
      <c r="M352" s="2"/>
      <c r="N352" s="2"/>
      <c r="O352" s="2"/>
      <c r="P352" s="2"/>
      <c r="Q352" s="2"/>
      <c r="R352" s="2"/>
      <c r="S352" s="2"/>
      <c r="T352" s="2"/>
      <c r="U352" s="2"/>
    </row>
    <row r="353" spans="1:21" x14ac:dyDescent="0.55000000000000004">
      <c r="A353" s="1"/>
      <c r="B353" s="1"/>
      <c r="C353" s="1"/>
      <c r="D353" s="1"/>
      <c r="E353" s="1"/>
      <c r="F353" s="1"/>
      <c r="G353" s="2"/>
      <c r="H353" s="2"/>
      <c r="I353" s="2"/>
      <c r="J353" s="2"/>
      <c r="K353" s="2"/>
      <c r="L353" s="2"/>
      <c r="M353" s="2"/>
      <c r="N353" s="2"/>
      <c r="O353" s="2"/>
      <c r="P353" s="2"/>
      <c r="Q353" s="2"/>
      <c r="R353" s="2"/>
      <c r="S353" s="2"/>
      <c r="T353" s="2"/>
      <c r="U353" s="2"/>
    </row>
    <row r="354" spans="1:21" x14ac:dyDescent="0.55000000000000004">
      <c r="A354" s="1"/>
      <c r="B354" s="1"/>
      <c r="C354" s="1"/>
      <c r="D354" s="1"/>
      <c r="E354" s="1"/>
      <c r="F354" s="1"/>
      <c r="G354" s="2"/>
      <c r="H354" s="2"/>
      <c r="I354" s="2"/>
      <c r="J354" s="2"/>
      <c r="K354" s="2"/>
      <c r="L354" s="2"/>
      <c r="M354" s="2"/>
      <c r="N354" s="2"/>
      <c r="O354" s="2"/>
      <c r="P354" s="2"/>
      <c r="Q354" s="2"/>
      <c r="R354" s="2"/>
      <c r="S354" s="2"/>
      <c r="T354" s="2"/>
      <c r="U354" s="2"/>
    </row>
    <row r="355" spans="1:21" x14ac:dyDescent="0.55000000000000004">
      <c r="A355" s="1"/>
      <c r="B355" s="1"/>
      <c r="C355" s="1"/>
      <c r="D355" s="1"/>
      <c r="E355" s="1"/>
      <c r="F355" s="1"/>
      <c r="G355" s="2"/>
      <c r="H355" s="2"/>
      <c r="I355" s="2"/>
      <c r="J355" s="2"/>
      <c r="K355" s="2"/>
      <c r="L355" s="2"/>
      <c r="M355" s="2"/>
      <c r="N355" s="2"/>
      <c r="O355" s="2"/>
      <c r="P355" s="2"/>
      <c r="Q355" s="2"/>
      <c r="R355" s="2"/>
      <c r="S355" s="2"/>
      <c r="T355" s="2"/>
      <c r="U355" s="2"/>
    </row>
    <row r="356" spans="1:21" x14ac:dyDescent="0.55000000000000004">
      <c r="A356" s="1"/>
      <c r="B356" s="1"/>
      <c r="C356" s="1"/>
      <c r="D356" s="1"/>
      <c r="E356" s="1"/>
      <c r="F356" s="1"/>
      <c r="G356" s="2"/>
      <c r="H356" s="2"/>
      <c r="I356" s="2"/>
      <c r="J356" s="2"/>
      <c r="K356" s="2"/>
      <c r="L356" s="2"/>
      <c r="M356" s="2"/>
      <c r="N356" s="2"/>
      <c r="O356" s="2"/>
      <c r="P356" s="2"/>
      <c r="Q356" s="2"/>
      <c r="R356" s="2"/>
      <c r="S356" s="2"/>
      <c r="T356" s="2"/>
      <c r="U356" s="2"/>
    </row>
    <row r="357" spans="1:21" x14ac:dyDescent="0.55000000000000004">
      <c r="A357" s="1"/>
      <c r="B357" s="1"/>
      <c r="C357" s="1"/>
      <c r="D357" s="1"/>
      <c r="E357" s="1"/>
      <c r="F357" s="1"/>
      <c r="G357" s="2"/>
      <c r="H357" s="2"/>
      <c r="I357" s="2"/>
      <c r="J357" s="2"/>
      <c r="K357" s="2"/>
      <c r="L357" s="2"/>
      <c r="M357" s="2"/>
      <c r="N357" s="2"/>
      <c r="O357" s="2"/>
      <c r="P357" s="2"/>
      <c r="Q357" s="2"/>
      <c r="R357" s="2"/>
      <c r="S357" s="2"/>
      <c r="T357" s="2"/>
      <c r="U357" s="2"/>
    </row>
    <row r="358" spans="1:21" x14ac:dyDescent="0.55000000000000004">
      <c r="A358" s="1"/>
      <c r="B358" s="1"/>
      <c r="C358" s="1"/>
      <c r="D358" s="1"/>
      <c r="E358" s="1"/>
      <c r="F358" s="1"/>
      <c r="G358" s="2"/>
      <c r="H358" s="2"/>
      <c r="I358" s="2"/>
      <c r="J358" s="2"/>
      <c r="K358" s="2"/>
      <c r="L358" s="2"/>
      <c r="M358" s="2"/>
      <c r="N358" s="2"/>
      <c r="O358" s="2"/>
      <c r="P358" s="2"/>
      <c r="Q358" s="2"/>
      <c r="R358" s="2"/>
      <c r="S358" s="2"/>
      <c r="T358" s="2"/>
      <c r="U358" s="2"/>
    </row>
    <row r="359" spans="1:21" x14ac:dyDescent="0.55000000000000004">
      <c r="A359" s="1"/>
      <c r="B359" s="1"/>
      <c r="C359" s="1"/>
      <c r="D359" s="1"/>
      <c r="E359" s="1"/>
      <c r="F359" s="1"/>
      <c r="G359" s="2"/>
      <c r="H359" s="2"/>
      <c r="I359" s="2"/>
      <c r="J359" s="2"/>
      <c r="K359" s="2"/>
      <c r="L359" s="2"/>
      <c r="M359" s="2"/>
      <c r="N359" s="2"/>
      <c r="O359" s="2"/>
      <c r="P359" s="2"/>
      <c r="Q359" s="2"/>
      <c r="R359" s="2"/>
      <c r="S359" s="2"/>
      <c r="T359" s="2"/>
      <c r="U359" s="2"/>
    </row>
    <row r="360" spans="1:21" x14ac:dyDescent="0.55000000000000004">
      <c r="A360" s="1"/>
      <c r="B360" s="1"/>
      <c r="C360" s="1"/>
      <c r="D360" s="1"/>
      <c r="E360" s="1"/>
      <c r="F360" s="1"/>
      <c r="G360" s="2"/>
      <c r="H360" s="2"/>
      <c r="I360" s="2"/>
      <c r="J360" s="2"/>
      <c r="K360" s="2"/>
      <c r="L360" s="2"/>
      <c r="M360" s="2"/>
      <c r="N360" s="2"/>
      <c r="O360" s="2"/>
      <c r="P360" s="2"/>
      <c r="Q360" s="2"/>
      <c r="R360" s="2"/>
      <c r="S360" s="2"/>
      <c r="T360" s="2"/>
      <c r="U360" s="2"/>
    </row>
    <row r="361" spans="1:21" x14ac:dyDescent="0.55000000000000004">
      <c r="A361" s="1"/>
      <c r="B361" s="1"/>
      <c r="C361" s="1"/>
      <c r="D361" s="1"/>
      <c r="E361" s="1"/>
      <c r="F361" s="1"/>
      <c r="G361" s="2"/>
      <c r="H361" s="2"/>
      <c r="I361" s="2"/>
      <c r="J361" s="2"/>
      <c r="K361" s="2"/>
      <c r="L361" s="2"/>
      <c r="M361" s="2"/>
      <c r="N361" s="2"/>
      <c r="O361" s="2"/>
      <c r="P361" s="2"/>
      <c r="Q361" s="2"/>
      <c r="R361" s="2"/>
      <c r="S361" s="2"/>
      <c r="T361" s="2"/>
      <c r="U361" s="2"/>
    </row>
    <row r="362" spans="1:21" x14ac:dyDescent="0.55000000000000004">
      <c r="A362" s="1"/>
      <c r="B362" s="1"/>
      <c r="C362" s="1"/>
      <c r="D362" s="1"/>
      <c r="E362" s="1"/>
      <c r="F362" s="1"/>
      <c r="G362" s="2"/>
      <c r="H362" s="2"/>
      <c r="I362" s="2"/>
      <c r="J362" s="2"/>
      <c r="K362" s="2"/>
      <c r="L362" s="2"/>
      <c r="M362" s="2"/>
      <c r="N362" s="2"/>
      <c r="O362" s="2"/>
      <c r="P362" s="2"/>
      <c r="Q362" s="2"/>
      <c r="R362" s="2"/>
      <c r="S362" s="2"/>
      <c r="T362" s="2"/>
      <c r="U362" s="2"/>
    </row>
    <row r="363" spans="1:21" x14ac:dyDescent="0.55000000000000004">
      <c r="A363" s="1"/>
      <c r="B363" s="1"/>
      <c r="C363" s="1"/>
      <c r="D363" s="1"/>
      <c r="E363" s="1"/>
      <c r="F363" s="1"/>
      <c r="G363" s="2"/>
      <c r="H363" s="2"/>
      <c r="I363" s="2"/>
      <c r="J363" s="2"/>
      <c r="K363" s="2"/>
      <c r="L363" s="2"/>
      <c r="M363" s="2"/>
      <c r="N363" s="2"/>
      <c r="O363" s="2"/>
      <c r="P363" s="2"/>
      <c r="Q363" s="2"/>
      <c r="R363" s="2"/>
      <c r="S363" s="2"/>
      <c r="T363" s="2"/>
      <c r="U363" s="2"/>
    </row>
    <row r="364" spans="1:21" x14ac:dyDescent="0.55000000000000004">
      <c r="A364" s="1"/>
      <c r="B364" s="1"/>
      <c r="C364" s="1"/>
      <c r="D364" s="1"/>
      <c r="E364" s="1"/>
      <c r="F364" s="1"/>
      <c r="G364" s="2"/>
      <c r="H364" s="2"/>
      <c r="I364" s="2"/>
      <c r="J364" s="2"/>
      <c r="K364" s="2"/>
      <c r="L364" s="2"/>
      <c r="M364" s="2"/>
      <c r="N364" s="2"/>
      <c r="O364" s="2"/>
      <c r="P364" s="2"/>
      <c r="Q364" s="2"/>
      <c r="R364" s="2"/>
      <c r="S364" s="2"/>
      <c r="T364" s="2"/>
      <c r="U364" s="2"/>
    </row>
    <row r="365" spans="1:21" x14ac:dyDescent="0.55000000000000004">
      <c r="A365" s="1"/>
      <c r="B365" s="1"/>
      <c r="C365" s="1"/>
      <c r="D365" s="1"/>
      <c r="E365" s="1"/>
      <c r="F365" s="1"/>
      <c r="G365" s="2"/>
      <c r="H365" s="2"/>
      <c r="I365" s="2"/>
      <c r="J365" s="2"/>
      <c r="K365" s="2"/>
      <c r="L365" s="2"/>
      <c r="M365" s="2"/>
      <c r="N365" s="2"/>
      <c r="O365" s="2"/>
      <c r="P365" s="2"/>
      <c r="Q365" s="2"/>
      <c r="R365" s="2"/>
      <c r="S365" s="2"/>
      <c r="T365" s="2"/>
      <c r="U365" s="2"/>
    </row>
    <row r="366" spans="1:21" x14ac:dyDescent="0.55000000000000004">
      <c r="A366" s="1"/>
      <c r="B366" s="1"/>
      <c r="C366" s="1"/>
      <c r="D366" s="1"/>
      <c r="E366" s="1"/>
      <c r="F366" s="1"/>
      <c r="G366" s="2"/>
      <c r="H366" s="2"/>
      <c r="I366" s="2"/>
      <c r="J366" s="2"/>
      <c r="K366" s="2"/>
      <c r="L366" s="2"/>
      <c r="M366" s="2"/>
      <c r="N366" s="2"/>
      <c r="O366" s="2"/>
      <c r="P366" s="2"/>
      <c r="Q366" s="2"/>
      <c r="R366" s="2"/>
      <c r="S366" s="2"/>
      <c r="T366" s="2"/>
      <c r="U366" s="2"/>
    </row>
    <row r="367" spans="1:21" x14ac:dyDescent="0.55000000000000004">
      <c r="A367" s="1"/>
      <c r="B367" s="1"/>
      <c r="C367" s="1"/>
      <c r="D367" s="1"/>
      <c r="E367" s="1"/>
      <c r="F367" s="1"/>
      <c r="G367" s="2"/>
      <c r="H367" s="2"/>
      <c r="I367" s="2"/>
      <c r="J367" s="2"/>
      <c r="K367" s="2"/>
      <c r="L367" s="2"/>
      <c r="M367" s="2"/>
      <c r="N367" s="2"/>
      <c r="O367" s="2"/>
      <c r="P367" s="2"/>
      <c r="Q367" s="2"/>
      <c r="R367" s="2"/>
      <c r="S367" s="2"/>
      <c r="T367" s="2"/>
      <c r="U367" s="2"/>
    </row>
    <row r="368" spans="1:21" x14ac:dyDescent="0.55000000000000004">
      <c r="A368" s="1"/>
      <c r="B368" s="1"/>
      <c r="C368" s="1"/>
      <c r="D368" s="1"/>
      <c r="E368" s="1"/>
      <c r="F368" s="1"/>
      <c r="G368" s="2"/>
      <c r="H368" s="2"/>
      <c r="I368" s="2"/>
      <c r="J368" s="2"/>
      <c r="K368" s="2"/>
      <c r="L368" s="2"/>
      <c r="M368" s="2"/>
      <c r="N368" s="2"/>
      <c r="O368" s="2"/>
      <c r="P368" s="2"/>
      <c r="Q368" s="2"/>
      <c r="R368" s="2"/>
      <c r="S368" s="2"/>
      <c r="T368" s="2"/>
      <c r="U368" s="2"/>
    </row>
    <row r="369" spans="1:21" x14ac:dyDescent="0.55000000000000004">
      <c r="A369" s="1"/>
      <c r="B369" s="1"/>
      <c r="C369" s="1"/>
      <c r="D369" s="1"/>
      <c r="E369" s="1"/>
      <c r="F369" s="1"/>
      <c r="G369" s="2"/>
      <c r="H369" s="2"/>
      <c r="I369" s="2"/>
      <c r="J369" s="2"/>
      <c r="K369" s="2"/>
      <c r="L369" s="2"/>
      <c r="M369" s="2"/>
      <c r="N369" s="2"/>
      <c r="O369" s="2"/>
      <c r="P369" s="2"/>
      <c r="Q369" s="2"/>
      <c r="R369" s="2"/>
      <c r="S369" s="2"/>
      <c r="T369" s="2"/>
      <c r="U369" s="2"/>
    </row>
    <row r="370" spans="1:21" x14ac:dyDescent="0.55000000000000004">
      <c r="A370" s="1"/>
      <c r="B370" s="1"/>
      <c r="C370" s="1"/>
      <c r="D370" s="1"/>
      <c r="E370" s="1"/>
      <c r="F370" s="1"/>
      <c r="G370" s="2"/>
      <c r="H370" s="2"/>
      <c r="I370" s="2"/>
      <c r="J370" s="2"/>
      <c r="K370" s="2"/>
      <c r="L370" s="2"/>
      <c r="M370" s="2"/>
      <c r="N370" s="2"/>
      <c r="O370" s="2"/>
      <c r="P370" s="2"/>
      <c r="Q370" s="2"/>
      <c r="R370" s="2"/>
      <c r="S370" s="2"/>
      <c r="T370" s="2"/>
      <c r="U370" s="2"/>
    </row>
    <row r="371" spans="1:21" x14ac:dyDescent="0.55000000000000004">
      <c r="A371" s="1"/>
      <c r="B371" s="1"/>
      <c r="C371" s="1"/>
      <c r="D371" s="1"/>
      <c r="E371" s="1"/>
      <c r="F371" s="1"/>
      <c r="G371" s="2"/>
      <c r="H371" s="2"/>
      <c r="I371" s="2"/>
      <c r="J371" s="2"/>
      <c r="K371" s="2"/>
      <c r="L371" s="2"/>
      <c r="M371" s="2"/>
      <c r="N371" s="2"/>
      <c r="O371" s="2"/>
      <c r="P371" s="2"/>
      <c r="Q371" s="2"/>
      <c r="R371" s="2"/>
      <c r="S371" s="2"/>
      <c r="T371" s="2"/>
      <c r="U371" s="2"/>
    </row>
    <row r="372" spans="1:21" x14ac:dyDescent="0.55000000000000004">
      <c r="A372" s="1"/>
      <c r="B372" s="1"/>
      <c r="C372" s="1"/>
      <c r="D372" s="1"/>
      <c r="E372" s="1"/>
      <c r="F372" s="1"/>
      <c r="G372" s="2"/>
      <c r="H372" s="2"/>
      <c r="I372" s="2"/>
      <c r="J372" s="2"/>
      <c r="K372" s="2"/>
      <c r="L372" s="2"/>
      <c r="M372" s="2"/>
      <c r="N372" s="2"/>
      <c r="O372" s="2"/>
      <c r="P372" s="2"/>
      <c r="Q372" s="2"/>
      <c r="R372" s="2"/>
      <c r="S372" s="2"/>
      <c r="T372" s="2"/>
      <c r="U372" s="2"/>
    </row>
    <row r="373" spans="1:21" x14ac:dyDescent="0.55000000000000004">
      <c r="A373" s="1"/>
      <c r="B373" s="1"/>
      <c r="C373" s="1"/>
      <c r="D373" s="1"/>
      <c r="E373" s="1"/>
      <c r="F373" s="1"/>
      <c r="G373" s="2"/>
      <c r="H373" s="2"/>
      <c r="I373" s="2"/>
      <c r="J373" s="2"/>
      <c r="K373" s="2"/>
      <c r="L373" s="2"/>
      <c r="M373" s="2"/>
      <c r="N373" s="2"/>
      <c r="O373" s="2"/>
      <c r="P373" s="2"/>
      <c r="Q373" s="2"/>
      <c r="R373" s="2"/>
      <c r="S373" s="2"/>
      <c r="T373" s="2"/>
      <c r="U373" s="2"/>
    </row>
    <row r="374" spans="1:21" x14ac:dyDescent="0.55000000000000004">
      <c r="A374" s="1"/>
      <c r="B374" s="1"/>
      <c r="C374" s="1"/>
      <c r="D374" s="1"/>
      <c r="E374" s="1"/>
      <c r="F374" s="1"/>
      <c r="G374" s="2"/>
      <c r="H374" s="2"/>
      <c r="I374" s="2"/>
      <c r="J374" s="2"/>
      <c r="K374" s="2"/>
      <c r="L374" s="2"/>
      <c r="M374" s="2"/>
      <c r="N374" s="2"/>
      <c r="O374" s="2"/>
      <c r="P374" s="2"/>
      <c r="Q374" s="2"/>
      <c r="R374" s="2"/>
      <c r="S374" s="2"/>
      <c r="T374" s="2"/>
      <c r="U374" s="2"/>
    </row>
    <row r="375" spans="1:21" x14ac:dyDescent="0.55000000000000004">
      <c r="A375" s="1"/>
      <c r="B375" s="1"/>
      <c r="C375" s="1"/>
      <c r="D375" s="1"/>
      <c r="E375" s="1"/>
      <c r="F375" s="1"/>
      <c r="G375" s="2"/>
      <c r="H375" s="2"/>
      <c r="I375" s="2"/>
      <c r="J375" s="2"/>
      <c r="K375" s="2"/>
      <c r="L375" s="2"/>
      <c r="M375" s="2"/>
      <c r="N375" s="2"/>
      <c r="O375" s="2"/>
      <c r="P375" s="2"/>
      <c r="Q375" s="2"/>
      <c r="R375" s="2"/>
      <c r="S375" s="2"/>
      <c r="T375" s="2"/>
      <c r="U375" s="2"/>
    </row>
    <row r="376" spans="1:21" x14ac:dyDescent="0.55000000000000004">
      <c r="A376" s="1"/>
      <c r="B376" s="1"/>
      <c r="C376" s="1"/>
      <c r="D376" s="1"/>
      <c r="E376" s="1"/>
      <c r="F376" s="1"/>
      <c r="G376" s="2"/>
      <c r="H376" s="2"/>
      <c r="I376" s="2"/>
      <c r="J376" s="2"/>
      <c r="K376" s="2"/>
      <c r="L376" s="2"/>
      <c r="M376" s="2"/>
      <c r="N376" s="2"/>
      <c r="O376" s="2"/>
      <c r="P376" s="2"/>
      <c r="Q376" s="2"/>
      <c r="R376" s="2"/>
      <c r="S376" s="2"/>
      <c r="T376" s="2"/>
      <c r="U376" s="2"/>
    </row>
    <row r="377" spans="1:21" x14ac:dyDescent="0.55000000000000004">
      <c r="A377" s="1"/>
      <c r="B377" s="1"/>
      <c r="C377" s="1"/>
      <c r="D377" s="1"/>
      <c r="E377" s="1"/>
      <c r="F377" s="1"/>
      <c r="G377" s="2"/>
      <c r="H377" s="2"/>
      <c r="I377" s="2"/>
      <c r="J377" s="2"/>
      <c r="K377" s="2"/>
      <c r="L377" s="2"/>
      <c r="M377" s="2"/>
      <c r="N377" s="2"/>
      <c r="O377" s="2"/>
      <c r="P377" s="2"/>
      <c r="Q377" s="2"/>
      <c r="R377" s="2"/>
      <c r="S377" s="2"/>
      <c r="T377" s="2"/>
      <c r="U377" s="2"/>
    </row>
    <row r="378" spans="1:21" x14ac:dyDescent="0.55000000000000004">
      <c r="A378" s="1"/>
      <c r="B378" s="1"/>
      <c r="C378" s="1"/>
      <c r="D378" s="1"/>
      <c r="E378" s="1"/>
      <c r="F378" s="1"/>
      <c r="G378" s="2"/>
      <c r="H378" s="2"/>
      <c r="I378" s="2"/>
      <c r="J378" s="2"/>
      <c r="K378" s="2"/>
      <c r="L378" s="2"/>
      <c r="M378" s="2"/>
      <c r="N378" s="2"/>
      <c r="O378" s="2"/>
      <c r="P378" s="2"/>
      <c r="Q378" s="2"/>
      <c r="R378" s="2"/>
      <c r="S378" s="2"/>
      <c r="T378" s="2"/>
      <c r="U378" s="2"/>
    </row>
    <row r="379" spans="1:21" x14ac:dyDescent="0.55000000000000004">
      <c r="A379" s="1"/>
      <c r="B379" s="1"/>
      <c r="C379" s="1"/>
      <c r="D379" s="1"/>
      <c r="E379" s="1"/>
      <c r="F379" s="1"/>
      <c r="G379" s="2"/>
      <c r="H379" s="2"/>
      <c r="I379" s="2"/>
      <c r="J379" s="2"/>
      <c r="K379" s="2"/>
      <c r="L379" s="2"/>
      <c r="M379" s="2"/>
      <c r="N379" s="2"/>
      <c r="O379" s="2"/>
      <c r="P379" s="2"/>
      <c r="Q379" s="2"/>
      <c r="R379" s="2"/>
      <c r="S379" s="2"/>
      <c r="T379" s="2"/>
      <c r="U379" s="2"/>
    </row>
    <row r="380" spans="1:21" x14ac:dyDescent="0.55000000000000004">
      <c r="A380" s="1"/>
      <c r="B380" s="1"/>
      <c r="C380" s="1"/>
      <c r="D380" s="1"/>
      <c r="E380" s="1"/>
      <c r="F380" s="1"/>
      <c r="G380" s="2"/>
      <c r="H380" s="2"/>
      <c r="I380" s="2"/>
      <c r="J380" s="2"/>
      <c r="K380" s="2"/>
      <c r="L380" s="2"/>
      <c r="M380" s="2"/>
      <c r="N380" s="2"/>
      <c r="O380" s="2"/>
      <c r="P380" s="2"/>
      <c r="Q380" s="2"/>
      <c r="R380" s="2"/>
      <c r="S380" s="2"/>
      <c r="T380" s="2"/>
      <c r="U380" s="2"/>
    </row>
    <row r="381" spans="1:21" x14ac:dyDescent="0.55000000000000004">
      <c r="A381" s="1"/>
      <c r="B381" s="1"/>
      <c r="C381" s="1"/>
      <c r="D381" s="1"/>
      <c r="E381" s="1"/>
      <c r="F381" s="1"/>
      <c r="G381" s="2"/>
      <c r="H381" s="2"/>
      <c r="I381" s="2"/>
      <c r="J381" s="2"/>
      <c r="K381" s="2"/>
      <c r="L381" s="2"/>
      <c r="M381" s="2"/>
      <c r="N381" s="2"/>
      <c r="O381" s="2"/>
      <c r="P381" s="2"/>
      <c r="Q381" s="2"/>
      <c r="R381" s="2"/>
      <c r="S381" s="2"/>
      <c r="T381" s="2"/>
      <c r="U381" s="2"/>
    </row>
    <row r="382" spans="1:21" x14ac:dyDescent="0.55000000000000004">
      <c r="A382" s="1"/>
      <c r="B382" s="1"/>
      <c r="C382" s="1"/>
      <c r="D382" s="1"/>
      <c r="E382" s="1"/>
      <c r="F382" s="1"/>
      <c r="G382" s="2"/>
      <c r="H382" s="2"/>
      <c r="I382" s="2"/>
      <c r="J382" s="2"/>
      <c r="K382" s="2"/>
      <c r="L382" s="2"/>
      <c r="M382" s="2"/>
      <c r="N382" s="2"/>
      <c r="O382" s="2"/>
      <c r="P382" s="2"/>
      <c r="Q382" s="2"/>
      <c r="R382" s="2"/>
      <c r="S382" s="2"/>
      <c r="T382" s="2"/>
      <c r="U382" s="2"/>
    </row>
    <row r="383" spans="1:21" x14ac:dyDescent="0.55000000000000004">
      <c r="A383" s="1"/>
      <c r="B383" s="1"/>
      <c r="C383" s="1"/>
      <c r="D383" s="1"/>
      <c r="E383" s="1"/>
      <c r="F383" s="1"/>
      <c r="G383" s="2"/>
      <c r="H383" s="2"/>
      <c r="I383" s="2"/>
      <c r="J383" s="2"/>
      <c r="K383" s="2"/>
      <c r="L383" s="2"/>
      <c r="M383" s="2"/>
      <c r="N383" s="2"/>
      <c r="O383" s="2"/>
      <c r="P383" s="2"/>
      <c r="Q383" s="2"/>
      <c r="R383" s="2"/>
      <c r="S383" s="2"/>
      <c r="T383" s="2"/>
      <c r="U383" s="2"/>
    </row>
    <row r="384" spans="1:21" x14ac:dyDescent="0.55000000000000004">
      <c r="A384" s="1"/>
      <c r="B384" s="1"/>
      <c r="C384" s="1"/>
      <c r="D384" s="1"/>
      <c r="E384" s="1"/>
      <c r="F384" s="1"/>
      <c r="G384" s="2"/>
      <c r="H384" s="2"/>
      <c r="I384" s="2"/>
      <c r="J384" s="2"/>
      <c r="K384" s="2"/>
      <c r="L384" s="2"/>
      <c r="M384" s="2"/>
      <c r="N384" s="2"/>
      <c r="O384" s="2"/>
      <c r="P384" s="2"/>
      <c r="Q384" s="2"/>
      <c r="R384" s="2"/>
      <c r="S384" s="2"/>
      <c r="T384" s="2"/>
      <c r="U384" s="2"/>
    </row>
    <row r="385" spans="1:21" x14ac:dyDescent="0.55000000000000004">
      <c r="A385" s="1"/>
      <c r="B385" s="1"/>
      <c r="C385" s="1"/>
      <c r="D385" s="1"/>
      <c r="E385" s="1"/>
      <c r="F385" s="1"/>
      <c r="G385" s="2"/>
      <c r="H385" s="2"/>
      <c r="I385" s="2"/>
      <c r="J385" s="2"/>
      <c r="K385" s="2"/>
      <c r="L385" s="2"/>
      <c r="M385" s="2"/>
      <c r="N385" s="2"/>
      <c r="O385" s="2"/>
      <c r="P385" s="2"/>
      <c r="Q385" s="2"/>
      <c r="R385" s="2"/>
      <c r="S385" s="2"/>
      <c r="T385" s="2"/>
      <c r="U385" s="2"/>
    </row>
    <row r="386" spans="1:21" x14ac:dyDescent="0.55000000000000004">
      <c r="A386" s="1"/>
      <c r="B386" s="1"/>
      <c r="C386" s="1"/>
      <c r="D386" s="1"/>
      <c r="E386" s="1"/>
      <c r="F386" s="1"/>
      <c r="G386" s="2"/>
      <c r="H386" s="2"/>
      <c r="I386" s="2"/>
      <c r="J386" s="2"/>
      <c r="K386" s="2"/>
      <c r="L386" s="2"/>
      <c r="M386" s="2"/>
      <c r="N386" s="2"/>
      <c r="O386" s="2"/>
      <c r="P386" s="2"/>
      <c r="Q386" s="2"/>
      <c r="R386" s="2"/>
      <c r="S386" s="2"/>
      <c r="T386" s="2"/>
      <c r="U386" s="2"/>
    </row>
    <row r="387" spans="1:21" x14ac:dyDescent="0.55000000000000004">
      <c r="A387" s="1"/>
      <c r="B387" s="1"/>
      <c r="C387" s="1"/>
      <c r="D387" s="1"/>
      <c r="E387" s="1"/>
      <c r="F387" s="1"/>
      <c r="G387" s="2"/>
      <c r="H387" s="2"/>
      <c r="I387" s="2"/>
      <c r="J387" s="2"/>
      <c r="K387" s="2"/>
      <c r="L387" s="2"/>
      <c r="M387" s="2"/>
      <c r="N387" s="2"/>
      <c r="O387" s="2"/>
      <c r="P387" s="2"/>
      <c r="Q387" s="2"/>
      <c r="R387" s="2"/>
      <c r="S387" s="2"/>
      <c r="T387" s="2"/>
      <c r="U387" s="2"/>
    </row>
    <row r="388" spans="1:21" x14ac:dyDescent="0.55000000000000004">
      <c r="A388" s="1"/>
      <c r="B388" s="1"/>
      <c r="C388" s="1"/>
      <c r="D388" s="1"/>
      <c r="E388" s="1"/>
      <c r="F388" s="1"/>
      <c r="G388" s="2"/>
      <c r="H388" s="2"/>
      <c r="I388" s="2"/>
      <c r="J388" s="2"/>
      <c r="K388" s="2"/>
      <c r="L388" s="2"/>
      <c r="M388" s="2"/>
      <c r="N388" s="2"/>
      <c r="O388" s="2"/>
      <c r="P388" s="2"/>
      <c r="Q388" s="2"/>
      <c r="R388" s="2"/>
      <c r="S388" s="2"/>
      <c r="T388" s="2"/>
      <c r="U388" s="2"/>
    </row>
    <row r="389" spans="1:21" x14ac:dyDescent="0.55000000000000004">
      <c r="A389" s="1"/>
      <c r="B389" s="1"/>
      <c r="C389" s="1"/>
      <c r="D389" s="1"/>
      <c r="E389" s="1"/>
      <c r="F389" s="1"/>
      <c r="G389" s="2"/>
      <c r="H389" s="2"/>
      <c r="I389" s="2"/>
      <c r="J389" s="2"/>
      <c r="K389" s="2"/>
      <c r="L389" s="2"/>
      <c r="M389" s="2"/>
      <c r="N389" s="2"/>
      <c r="O389" s="2"/>
      <c r="P389" s="2"/>
      <c r="Q389" s="2"/>
      <c r="R389" s="2"/>
      <c r="S389" s="2"/>
      <c r="T389" s="2"/>
      <c r="U389" s="2"/>
    </row>
    <row r="390" spans="1:21" x14ac:dyDescent="0.55000000000000004">
      <c r="A390" s="1"/>
      <c r="B390" s="1"/>
      <c r="C390" s="1"/>
      <c r="D390" s="1"/>
      <c r="E390" s="1"/>
      <c r="F390" s="1"/>
      <c r="G390" s="2"/>
      <c r="H390" s="2"/>
      <c r="I390" s="2"/>
      <c r="J390" s="2"/>
      <c r="K390" s="2"/>
      <c r="L390" s="2"/>
      <c r="M390" s="2"/>
      <c r="N390" s="2"/>
      <c r="O390" s="2"/>
      <c r="P390" s="2"/>
      <c r="Q390" s="2"/>
      <c r="R390" s="2"/>
      <c r="S390" s="2"/>
      <c r="T390" s="2"/>
      <c r="U390" s="2"/>
    </row>
    <row r="391" spans="1:21" x14ac:dyDescent="0.55000000000000004">
      <c r="A391" s="1"/>
      <c r="B391" s="1"/>
      <c r="C391" s="1"/>
      <c r="D391" s="1"/>
      <c r="E391" s="1"/>
      <c r="F391" s="1"/>
      <c r="G391" s="2"/>
      <c r="H391" s="2"/>
      <c r="I391" s="2"/>
      <c r="J391" s="2"/>
      <c r="K391" s="2"/>
      <c r="L391" s="2"/>
      <c r="M391" s="2"/>
      <c r="N391" s="2"/>
      <c r="O391" s="2"/>
      <c r="P391" s="2"/>
      <c r="Q391" s="2"/>
      <c r="R391" s="2"/>
      <c r="S391" s="2"/>
      <c r="T391" s="2"/>
      <c r="U391" s="2"/>
    </row>
    <row r="392" spans="1:21" x14ac:dyDescent="0.55000000000000004">
      <c r="A392" s="1"/>
      <c r="B392" s="1"/>
      <c r="C392" s="1"/>
      <c r="D392" s="1"/>
      <c r="E392" s="1"/>
      <c r="F392" s="1"/>
      <c r="G392" s="2"/>
      <c r="H392" s="2"/>
      <c r="I392" s="2"/>
      <c r="J392" s="2"/>
      <c r="K392" s="2"/>
      <c r="L392" s="2"/>
      <c r="M392" s="2"/>
      <c r="N392" s="2"/>
      <c r="O392" s="2"/>
      <c r="P392" s="2"/>
      <c r="Q392" s="2"/>
      <c r="R392" s="2"/>
      <c r="S392" s="2"/>
      <c r="T392" s="2"/>
      <c r="U392" s="2"/>
    </row>
    <row r="393" spans="1:21" x14ac:dyDescent="0.55000000000000004">
      <c r="A393" s="1"/>
      <c r="B393" s="1"/>
      <c r="C393" s="1"/>
      <c r="D393" s="1"/>
      <c r="E393" s="1"/>
      <c r="F393" s="1"/>
      <c r="G393" s="2"/>
      <c r="H393" s="2"/>
      <c r="I393" s="2"/>
      <c r="J393" s="2"/>
      <c r="K393" s="2"/>
      <c r="L393" s="2"/>
      <c r="M393" s="2"/>
      <c r="N393" s="2"/>
      <c r="O393" s="2"/>
      <c r="P393" s="2"/>
      <c r="Q393" s="2"/>
      <c r="R393" s="2"/>
      <c r="S393" s="2"/>
      <c r="T393" s="2"/>
      <c r="U393" s="2"/>
    </row>
    <row r="394" spans="1:21" x14ac:dyDescent="0.55000000000000004">
      <c r="A394" s="1"/>
      <c r="B394" s="1"/>
      <c r="C394" s="1"/>
      <c r="D394" s="1"/>
      <c r="E394" s="1"/>
      <c r="F394" s="1"/>
      <c r="G394" s="2"/>
      <c r="H394" s="2"/>
      <c r="I394" s="2"/>
      <c r="J394" s="2"/>
      <c r="K394" s="2"/>
      <c r="L394" s="2"/>
      <c r="M394" s="2"/>
      <c r="N394" s="2"/>
      <c r="O394" s="2"/>
      <c r="P394" s="2"/>
      <c r="Q394" s="2"/>
      <c r="R394" s="2"/>
      <c r="S394" s="2"/>
      <c r="T394" s="2"/>
      <c r="U394" s="2"/>
    </row>
    <row r="395" spans="1:21" x14ac:dyDescent="0.55000000000000004">
      <c r="A395" s="1"/>
      <c r="B395" s="1"/>
      <c r="C395" s="1"/>
      <c r="D395" s="1"/>
      <c r="E395" s="1"/>
      <c r="F395" s="1"/>
      <c r="G395" s="2"/>
      <c r="H395" s="2"/>
      <c r="I395" s="2"/>
      <c r="J395" s="2"/>
      <c r="K395" s="2"/>
      <c r="L395" s="2"/>
      <c r="M395" s="2"/>
      <c r="N395" s="2"/>
      <c r="O395" s="2"/>
      <c r="P395" s="2"/>
      <c r="Q395" s="2"/>
      <c r="R395" s="2"/>
      <c r="S395" s="2"/>
      <c r="T395" s="2"/>
      <c r="U395" s="2"/>
    </row>
    <row r="396" spans="1:21" x14ac:dyDescent="0.55000000000000004">
      <c r="A396" s="1"/>
      <c r="B396" s="1"/>
      <c r="C396" s="1"/>
      <c r="D396" s="1"/>
      <c r="E396" s="1"/>
      <c r="F396" s="1"/>
      <c r="G396" s="2"/>
      <c r="H396" s="2"/>
      <c r="I396" s="2"/>
      <c r="J396" s="2"/>
      <c r="K396" s="2"/>
      <c r="L396" s="2"/>
      <c r="M396" s="2"/>
      <c r="N396" s="2"/>
      <c r="O396" s="2"/>
      <c r="P396" s="2"/>
      <c r="Q396" s="2"/>
      <c r="R396" s="2"/>
      <c r="S396" s="2"/>
      <c r="T396" s="2"/>
      <c r="U396" s="2"/>
    </row>
    <row r="397" spans="1:21" x14ac:dyDescent="0.55000000000000004">
      <c r="A397" s="1"/>
      <c r="B397" s="1"/>
      <c r="C397" s="1"/>
      <c r="D397" s="1"/>
      <c r="E397" s="1"/>
      <c r="F397" s="1"/>
      <c r="G397" s="2"/>
      <c r="H397" s="2"/>
      <c r="I397" s="2"/>
      <c r="J397" s="2"/>
      <c r="K397" s="2"/>
      <c r="L397" s="2"/>
      <c r="M397" s="2"/>
      <c r="N397" s="2"/>
      <c r="O397" s="2"/>
      <c r="P397" s="2"/>
      <c r="Q397" s="2"/>
      <c r="R397" s="2"/>
      <c r="S397" s="2"/>
      <c r="T397" s="2"/>
      <c r="U397" s="2"/>
    </row>
    <row r="398" spans="1:21" x14ac:dyDescent="0.55000000000000004">
      <c r="A398" s="1"/>
      <c r="B398" s="1"/>
      <c r="C398" s="1"/>
      <c r="D398" s="1"/>
      <c r="E398" s="1"/>
      <c r="F398" s="1"/>
      <c r="G398" s="2"/>
      <c r="H398" s="2"/>
      <c r="I398" s="2"/>
      <c r="J398" s="2"/>
      <c r="K398" s="2"/>
      <c r="L398" s="2"/>
      <c r="M398" s="2"/>
      <c r="N398" s="2"/>
      <c r="O398" s="2"/>
      <c r="P398" s="2"/>
      <c r="Q398" s="2"/>
      <c r="R398" s="2"/>
      <c r="S398" s="2"/>
      <c r="T398" s="2"/>
      <c r="U398" s="2"/>
    </row>
    <row r="399" spans="1:21" x14ac:dyDescent="0.55000000000000004">
      <c r="A399" s="1"/>
      <c r="B399" s="1"/>
      <c r="C399" s="1"/>
      <c r="D399" s="1"/>
      <c r="E399" s="1"/>
      <c r="F399" s="1"/>
      <c r="G399" s="2"/>
      <c r="H399" s="2"/>
      <c r="I399" s="2"/>
      <c r="J399" s="2"/>
      <c r="K399" s="2"/>
      <c r="L399" s="2"/>
      <c r="M399" s="2"/>
      <c r="N399" s="2"/>
      <c r="O399" s="2"/>
      <c r="P399" s="2"/>
      <c r="Q399" s="2"/>
      <c r="R399" s="2"/>
      <c r="S399" s="2"/>
      <c r="T399" s="2"/>
      <c r="U399" s="2"/>
    </row>
    <row r="400" spans="1:21" x14ac:dyDescent="0.55000000000000004">
      <c r="A400" s="1"/>
      <c r="B400" s="1"/>
      <c r="C400" s="1"/>
      <c r="D400" s="1"/>
      <c r="E400" s="1"/>
      <c r="F400" s="1"/>
      <c r="G400" s="2"/>
      <c r="H400" s="2"/>
      <c r="I400" s="2"/>
      <c r="J400" s="2"/>
      <c r="K400" s="2"/>
      <c r="L400" s="2"/>
      <c r="M400" s="2"/>
      <c r="N400" s="2"/>
      <c r="O400" s="2"/>
      <c r="P400" s="2"/>
      <c r="Q400" s="2"/>
      <c r="R400" s="2"/>
      <c r="S400" s="2"/>
      <c r="T400" s="2"/>
      <c r="U400" s="2"/>
    </row>
    <row r="401" spans="1:21" x14ac:dyDescent="0.55000000000000004">
      <c r="A401" s="1"/>
      <c r="B401" s="1"/>
      <c r="C401" s="1"/>
      <c r="D401" s="1"/>
      <c r="E401" s="1"/>
      <c r="F401" s="1"/>
      <c r="G401" s="2"/>
      <c r="H401" s="2"/>
      <c r="I401" s="2"/>
      <c r="J401" s="2"/>
      <c r="K401" s="2"/>
      <c r="L401" s="2"/>
      <c r="M401" s="2"/>
      <c r="N401" s="2"/>
      <c r="O401" s="2"/>
      <c r="P401" s="2"/>
      <c r="Q401" s="2"/>
      <c r="R401" s="2"/>
      <c r="S401" s="2"/>
      <c r="T401" s="2"/>
      <c r="U401" s="2"/>
    </row>
    <row r="402" spans="1:21" x14ac:dyDescent="0.55000000000000004">
      <c r="A402" s="1"/>
      <c r="B402" s="1"/>
      <c r="C402" s="1"/>
      <c r="D402" s="1"/>
      <c r="E402" s="1"/>
      <c r="F402" s="1"/>
      <c r="G402" s="2"/>
      <c r="H402" s="2"/>
      <c r="I402" s="2"/>
      <c r="J402" s="2"/>
      <c r="K402" s="2"/>
      <c r="L402" s="2"/>
      <c r="M402" s="2"/>
      <c r="N402" s="2"/>
      <c r="O402" s="2"/>
      <c r="P402" s="2"/>
      <c r="Q402" s="2"/>
      <c r="R402" s="2"/>
      <c r="S402" s="2"/>
      <c r="T402" s="2"/>
      <c r="U402" s="2"/>
    </row>
    <row r="403" spans="1:21" x14ac:dyDescent="0.55000000000000004">
      <c r="A403" s="1"/>
      <c r="B403" s="1"/>
      <c r="C403" s="1"/>
      <c r="D403" s="1"/>
      <c r="E403" s="1"/>
      <c r="F403" s="1"/>
      <c r="G403" s="2"/>
      <c r="H403" s="2"/>
      <c r="I403" s="2"/>
      <c r="J403" s="2"/>
      <c r="K403" s="2"/>
      <c r="L403" s="2"/>
      <c r="M403" s="2"/>
      <c r="N403" s="2"/>
      <c r="O403" s="2"/>
      <c r="P403" s="2"/>
      <c r="Q403" s="2"/>
      <c r="R403" s="2"/>
      <c r="S403" s="2"/>
      <c r="T403" s="2"/>
      <c r="U403" s="2"/>
    </row>
    <row r="404" spans="1:21" x14ac:dyDescent="0.55000000000000004">
      <c r="A404" s="1"/>
      <c r="B404" s="1"/>
      <c r="C404" s="1"/>
      <c r="D404" s="1"/>
      <c r="E404" s="1"/>
      <c r="F404" s="1"/>
      <c r="G404" s="2"/>
      <c r="H404" s="2"/>
      <c r="I404" s="2"/>
      <c r="J404" s="2"/>
      <c r="K404" s="2"/>
      <c r="L404" s="2"/>
      <c r="M404" s="2"/>
      <c r="N404" s="2"/>
      <c r="O404" s="2"/>
      <c r="P404" s="2"/>
      <c r="Q404" s="2"/>
      <c r="R404" s="2"/>
      <c r="S404" s="2"/>
      <c r="T404" s="2"/>
      <c r="U404" s="2"/>
    </row>
    <row r="405" spans="1:21" x14ac:dyDescent="0.55000000000000004">
      <c r="A405" s="1"/>
      <c r="B405" s="1"/>
      <c r="C405" s="1"/>
      <c r="D405" s="1"/>
      <c r="E405" s="1"/>
      <c r="F405" s="1"/>
      <c r="G405" s="2"/>
      <c r="H405" s="2"/>
      <c r="I405" s="2"/>
      <c r="J405" s="2"/>
      <c r="K405" s="2"/>
      <c r="L405" s="2"/>
      <c r="M405" s="2"/>
      <c r="N405" s="2"/>
      <c r="O405" s="2"/>
      <c r="P405" s="2"/>
      <c r="Q405" s="2"/>
      <c r="R405" s="2"/>
      <c r="S405" s="2"/>
      <c r="T405" s="2"/>
      <c r="U405" s="2"/>
    </row>
    <row r="406" spans="1:21" x14ac:dyDescent="0.55000000000000004">
      <c r="A406" s="1"/>
      <c r="B406" s="1"/>
      <c r="C406" s="1"/>
      <c r="D406" s="1"/>
      <c r="E406" s="1"/>
      <c r="F406" s="1"/>
      <c r="G406" s="2"/>
      <c r="H406" s="2"/>
      <c r="I406" s="2"/>
      <c r="J406" s="2"/>
      <c r="K406" s="2"/>
      <c r="L406" s="2"/>
      <c r="M406" s="2"/>
      <c r="N406" s="2"/>
      <c r="O406" s="2"/>
      <c r="P406" s="2"/>
      <c r="Q406" s="2"/>
      <c r="R406" s="2"/>
      <c r="S406" s="2"/>
      <c r="T406" s="2"/>
      <c r="U406" s="2"/>
    </row>
    <row r="407" spans="1:21" x14ac:dyDescent="0.55000000000000004">
      <c r="A407" s="1"/>
      <c r="B407" s="1"/>
      <c r="C407" s="1"/>
      <c r="D407" s="1"/>
      <c r="E407" s="1"/>
      <c r="F407" s="1"/>
      <c r="G407" s="2"/>
      <c r="H407" s="2"/>
      <c r="I407" s="2"/>
      <c r="J407" s="2"/>
      <c r="K407" s="2"/>
      <c r="L407" s="2"/>
      <c r="M407" s="2"/>
      <c r="N407" s="2"/>
      <c r="O407" s="2"/>
      <c r="P407" s="2"/>
      <c r="Q407" s="2"/>
      <c r="R407" s="2"/>
      <c r="S407" s="2"/>
      <c r="T407" s="2"/>
      <c r="U407" s="2"/>
    </row>
    <row r="408" spans="1:21" x14ac:dyDescent="0.55000000000000004">
      <c r="A408" s="1"/>
      <c r="B408" s="1"/>
      <c r="C408" s="1"/>
      <c r="D408" s="1"/>
      <c r="E408" s="1"/>
      <c r="F408" s="1"/>
      <c r="G408" s="2"/>
      <c r="H408" s="2"/>
      <c r="I408" s="2"/>
      <c r="J408" s="2"/>
      <c r="K408" s="2"/>
      <c r="L408" s="2"/>
      <c r="M408" s="2"/>
      <c r="N408" s="2"/>
      <c r="O408" s="2"/>
      <c r="P408" s="2"/>
      <c r="Q408" s="2"/>
      <c r="R408" s="2"/>
      <c r="S408" s="2"/>
      <c r="T408" s="2"/>
      <c r="U408" s="2"/>
    </row>
    <row r="409" spans="1:21" x14ac:dyDescent="0.55000000000000004">
      <c r="A409" s="1"/>
      <c r="B409" s="1"/>
      <c r="C409" s="1"/>
      <c r="D409" s="1"/>
      <c r="E409" s="1"/>
      <c r="F409" s="1"/>
      <c r="G409" s="2"/>
      <c r="H409" s="2"/>
      <c r="I409" s="2"/>
      <c r="J409" s="2"/>
      <c r="K409" s="2"/>
      <c r="L409" s="2"/>
      <c r="M409" s="2"/>
      <c r="N409" s="2"/>
      <c r="O409" s="2"/>
      <c r="P409" s="2"/>
      <c r="Q409" s="2"/>
      <c r="R409" s="2"/>
      <c r="S409" s="2"/>
      <c r="T409" s="2"/>
      <c r="U409" s="2"/>
    </row>
    <row r="410" spans="1:21" x14ac:dyDescent="0.55000000000000004">
      <c r="A410" s="1"/>
      <c r="B410" s="1"/>
      <c r="C410" s="1"/>
      <c r="D410" s="1"/>
      <c r="E410" s="1"/>
      <c r="F410" s="1"/>
      <c r="G410" s="2"/>
      <c r="H410" s="2"/>
      <c r="I410" s="2"/>
      <c r="J410" s="2"/>
      <c r="K410" s="2"/>
      <c r="L410" s="2"/>
      <c r="M410" s="2"/>
      <c r="N410" s="2"/>
      <c r="O410" s="2"/>
      <c r="P410" s="2"/>
      <c r="Q410" s="2"/>
      <c r="R410" s="2"/>
      <c r="S410" s="2"/>
      <c r="T410" s="2"/>
      <c r="U410" s="2"/>
    </row>
    <row r="411" spans="1:21" x14ac:dyDescent="0.55000000000000004">
      <c r="A411" s="1"/>
      <c r="B411" s="1"/>
      <c r="C411" s="1"/>
      <c r="D411" s="1"/>
      <c r="E411" s="1"/>
      <c r="F411" s="1"/>
      <c r="G411" s="2"/>
      <c r="H411" s="2"/>
      <c r="I411" s="2"/>
      <c r="J411" s="2"/>
      <c r="K411" s="2"/>
      <c r="L411" s="2"/>
      <c r="M411" s="2"/>
      <c r="N411" s="2"/>
      <c r="O411" s="2"/>
      <c r="P411" s="2"/>
      <c r="Q411" s="2"/>
      <c r="R411" s="2"/>
      <c r="S411" s="2"/>
      <c r="T411" s="2"/>
      <c r="U411" s="2"/>
    </row>
    <row r="412" spans="1:21" x14ac:dyDescent="0.55000000000000004">
      <c r="A412" s="1"/>
      <c r="B412" s="1"/>
      <c r="C412" s="1"/>
      <c r="D412" s="1"/>
      <c r="E412" s="1"/>
      <c r="F412" s="1"/>
      <c r="G412" s="2"/>
      <c r="H412" s="2"/>
      <c r="I412" s="2"/>
      <c r="J412" s="2"/>
      <c r="K412" s="2"/>
      <c r="L412" s="2"/>
      <c r="M412" s="2"/>
      <c r="N412" s="2"/>
      <c r="O412" s="2"/>
      <c r="P412" s="2"/>
      <c r="Q412" s="2"/>
      <c r="R412" s="2"/>
      <c r="S412" s="2"/>
      <c r="T412" s="2"/>
      <c r="U412" s="2"/>
    </row>
    <row r="413" spans="1:21" x14ac:dyDescent="0.55000000000000004">
      <c r="A413" s="1"/>
      <c r="B413" s="1"/>
      <c r="C413" s="1"/>
      <c r="D413" s="1"/>
      <c r="E413" s="1"/>
      <c r="F413" s="1"/>
      <c r="G413" s="2"/>
      <c r="H413" s="2"/>
      <c r="I413" s="2"/>
      <c r="J413" s="2"/>
      <c r="K413" s="2"/>
      <c r="L413" s="2"/>
      <c r="M413" s="2"/>
      <c r="N413" s="2"/>
      <c r="O413" s="2"/>
      <c r="P413" s="2"/>
      <c r="Q413" s="2"/>
      <c r="R413" s="2"/>
      <c r="S413" s="2"/>
      <c r="T413" s="2"/>
      <c r="U413" s="2"/>
    </row>
    <row r="414" spans="1:21" x14ac:dyDescent="0.55000000000000004">
      <c r="A414" s="1"/>
      <c r="B414" s="1"/>
      <c r="C414" s="1"/>
      <c r="D414" s="1"/>
      <c r="E414" s="1"/>
      <c r="F414" s="1"/>
      <c r="G414" s="2"/>
      <c r="H414" s="2"/>
      <c r="I414" s="2"/>
      <c r="J414" s="2"/>
      <c r="K414" s="2"/>
      <c r="L414" s="2"/>
      <c r="M414" s="2"/>
      <c r="N414" s="2"/>
      <c r="O414" s="2"/>
      <c r="P414" s="2"/>
      <c r="Q414" s="2"/>
      <c r="R414" s="2"/>
      <c r="S414" s="2"/>
      <c r="T414" s="2"/>
      <c r="U414" s="2"/>
    </row>
    <row r="415" spans="1:21" x14ac:dyDescent="0.55000000000000004">
      <c r="A415" s="1"/>
      <c r="B415" s="1"/>
      <c r="C415" s="1"/>
      <c r="D415" s="1"/>
      <c r="E415" s="1"/>
      <c r="F415" s="1"/>
      <c r="G415" s="2"/>
      <c r="H415" s="2"/>
      <c r="I415" s="2"/>
      <c r="J415" s="2"/>
      <c r="K415" s="2"/>
      <c r="L415" s="2"/>
      <c r="M415" s="2"/>
      <c r="N415" s="2"/>
      <c r="O415" s="2"/>
      <c r="P415" s="2"/>
      <c r="Q415" s="2"/>
      <c r="R415" s="2"/>
      <c r="S415" s="2"/>
      <c r="T415" s="2"/>
      <c r="U415" s="2"/>
    </row>
    <row r="416" spans="1:21" x14ac:dyDescent="0.55000000000000004">
      <c r="A416" s="1"/>
      <c r="B416" s="1"/>
      <c r="C416" s="1"/>
      <c r="D416" s="1"/>
      <c r="E416" s="1"/>
      <c r="F416" s="1"/>
      <c r="G416" s="2"/>
      <c r="H416" s="2"/>
      <c r="I416" s="2"/>
      <c r="J416" s="2"/>
      <c r="K416" s="2"/>
      <c r="L416" s="2"/>
      <c r="M416" s="2"/>
      <c r="N416" s="2"/>
      <c r="O416" s="2"/>
      <c r="P416" s="2"/>
      <c r="Q416" s="2"/>
      <c r="R416" s="2"/>
      <c r="S416" s="2"/>
      <c r="T416" s="2"/>
      <c r="U416" s="2"/>
    </row>
    <row r="417" spans="1:21" x14ac:dyDescent="0.55000000000000004">
      <c r="A417" s="1"/>
      <c r="B417" s="1"/>
      <c r="C417" s="1"/>
      <c r="D417" s="1"/>
      <c r="E417" s="1"/>
      <c r="F417" s="1"/>
      <c r="G417" s="2"/>
      <c r="H417" s="2"/>
      <c r="I417" s="2"/>
      <c r="J417" s="2"/>
      <c r="K417" s="2"/>
      <c r="L417" s="2"/>
      <c r="M417" s="2"/>
      <c r="N417" s="2"/>
      <c r="O417" s="2"/>
      <c r="P417" s="2"/>
      <c r="Q417" s="2"/>
      <c r="R417" s="2"/>
      <c r="S417" s="2"/>
      <c r="T417" s="2"/>
      <c r="U417" s="2"/>
    </row>
    <row r="418" spans="1:21" x14ac:dyDescent="0.55000000000000004">
      <c r="A418" s="1"/>
      <c r="B418" s="1"/>
      <c r="C418" s="1"/>
      <c r="D418" s="1"/>
      <c r="E418" s="1"/>
      <c r="F418" s="1"/>
      <c r="G418" s="2"/>
      <c r="H418" s="2"/>
      <c r="I418" s="2"/>
      <c r="J418" s="2"/>
      <c r="K418" s="2"/>
      <c r="L418" s="2"/>
      <c r="M418" s="2"/>
      <c r="N418" s="2"/>
      <c r="O418" s="2"/>
      <c r="P418" s="2"/>
      <c r="Q418" s="2"/>
      <c r="R418" s="2"/>
      <c r="S418" s="2"/>
      <c r="T418" s="2"/>
      <c r="U418" s="2"/>
    </row>
    <row r="419" spans="1:21" x14ac:dyDescent="0.55000000000000004">
      <c r="A419" s="1"/>
      <c r="B419" s="1"/>
      <c r="C419" s="1"/>
      <c r="D419" s="1"/>
      <c r="E419" s="1"/>
      <c r="F419" s="1"/>
      <c r="G419" s="2"/>
      <c r="H419" s="2"/>
      <c r="I419" s="2"/>
      <c r="J419" s="2"/>
      <c r="K419" s="2"/>
      <c r="L419" s="2"/>
      <c r="M419" s="2"/>
      <c r="N419" s="2"/>
      <c r="O419" s="2"/>
      <c r="P419" s="2"/>
      <c r="Q419" s="2"/>
      <c r="R419" s="2"/>
      <c r="S419" s="2"/>
      <c r="T419" s="2"/>
      <c r="U419" s="2"/>
    </row>
    <row r="420" spans="1:21" x14ac:dyDescent="0.55000000000000004">
      <c r="A420" s="1"/>
      <c r="B420" s="1"/>
      <c r="C420" s="1"/>
      <c r="D420" s="1"/>
      <c r="E420" s="1"/>
      <c r="F420" s="1"/>
      <c r="G420" s="2"/>
      <c r="H420" s="2"/>
      <c r="I420" s="2"/>
      <c r="J420" s="2"/>
      <c r="K420" s="2"/>
      <c r="L420" s="2"/>
      <c r="M420" s="2"/>
      <c r="N420" s="2"/>
      <c r="O420" s="2"/>
      <c r="P420" s="2"/>
      <c r="Q420" s="2"/>
      <c r="R420" s="2"/>
      <c r="S420" s="2"/>
      <c r="T420" s="2"/>
      <c r="U420" s="2"/>
    </row>
    <row r="421" spans="1:21" x14ac:dyDescent="0.55000000000000004">
      <c r="A421" s="1"/>
      <c r="B421" s="1"/>
      <c r="C421" s="1"/>
      <c r="D421" s="1"/>
      <c r="E421" s="1"/>
      <c r="F421" s="1"/>
      <c r="G421" s="2"/>
      <c r="H421" s="2"/>
      <c r="I421" s="2"/>
      <c r="J421" s="2"/>
      <c r="K421" s="2"/>
      <c r="L421" s="2"/>
      <c r="M421" s="2"/>
      <c r="N421" s="2"/>
      <c r="O421" s="2"/>
      <c r="P421" s="2"/>
      <c r="Q421" s="2"/>
      <c r="R421" s="2"/>
      <c r="S421" s="2"/>
      <c r="T421" s="2"/>
      <c r="U421" s="2"/>
    </row>
    <row r="422" spans="1:21" x14ac:dyDescent="0.55000000000000004">
      <c r="A422" s="1"/>
      <c r="B422" s="1"/>
      <c r="C422" s="1"/>
      <c r="D422" s="1"/>
      <c r="E422" s="1"/>
      <c r="F422" s="1"/>
      <c r="G422" s="2"/>
      <c r="H422" s="2"/>
      <c r="I422" s="2"/>
      <c r="J422" s="2"/>
      <c r="K422" s="2"/>
      <c r="L422" s="2"/>
      <c r="M422" s="2"/>
      <c r="N422" s="2"/>
      <c r="O422" s="2"/>
      <c r="P422" s="2"/>
      <c r="Q422" s="2"/>
      <c r="R422" s="2"/>
      <c r="S422" s="2"/>
      <c r="T422" s="2"/>
      <c r="U422" s="2"/>
    </row>
    <row r="423" spans="1:21" x14ac:dyDescent="0.55000000000000004">
      <c r="A423" s="1"/>
      <c r="B423" s="1"/>
      <c r="C423" s="1"/>
      <c r="D423" s="1"/>
      <c r="E423" s="1"/>
      <c r="F423" s="1"/>
      <c r="G423" s="2"/>
      <c r="H423" s="2"/>
      <c r="I423" s="2"/>
      <c r="J423" s="2"/>
      <c r="K423" s="2"/>
      <c r="L423" s="2"/>
      <c r="M423" s="2"/>
      <c r="N423" s="2"/>
      <c r="O423" s="2"/>
      <c r="P423" s="2"/>
      <c r="Q423" s="2"/>
      <c r="R423" s="2"/>
      <c r="S423" s="2"/>
      <c r="T423" s="2"/>
      <c r="U423" s="2"/>
    </row>
    <row r="424" spans="1:21" x14ac:dyDescent="0.55000000000000004">
      <c r="A424" s="1"/>
      <c r="B424" s="1"/>
      <c r="C424" s="1"/>
      <c r="D424" s="1"/>
      <c r="E424" s="1"/>
      <c r="F424" s="1"/>
      <c r="G424" s="2"/>
      <c r="H424" s="2"/>
      <c r="I424" s="2"/>
      <c r="J424" s="2"/>
      <c r="K424" s="2"/>
      <c r="L424" s="2"/>
      <c r="M424" s="2"/>
      <c r="N424" s="2"/>
      <c r="O424" s="2"/>
      <c r="P424" s="2"/>
      <c r="Q424" s="2"/>
      <c r="R424" s="2"/>
      <c r="S424" s="2"/>
      <c r="T424" s="2"/>
      <c r="U424" s="2"/>
    </row>
    <row r="425" spans="1:21" x14ac:dyDescent="0.55000000000000004">
      <c r="A425" s="1"/>
      <c r="B425" s="1"/>
      <c r="C425" s="1"/>
      <c r="D425" s="1"/>
      <c r="E425" s="1"/>
      <c r="F425" s="1"/>
      <c r="G425" s="2"/>
      <c r="H425" s="2"/>
      <c r="I425" s="2"/>
      <c r="J425" s="2"/>
      <c r="K425" s="2"/>
      <c r="L425" s="2"/>
      <c r="M425" s="2"/>
      <c r="N425" s="2"/>
      <c r="O425" s="2"/>
      <c r="P425" s="2"/>
      <c r="Q425" s="2"/>
      <c r="R425" s="2"/>
      <c r="S425" s="2"/>
      <c r="T425" s="2"/>
      <c r="U425" s="2"/>
    </row>
    <row r="426" spans="1:21" x14ac:dyDescent="0.55000000000000004">
      <c r="A426" s="1"/>
      <c r="B426" s="1"/>
      <c r="C426" s="1"/>
      <c r="D426" s="1"/>
      <c r="E426" s="1"/>
      <c r="F426" s="1"/>
      <c r="G426" s="2"/>
      <c r="H426" s="2"/>
      <c r="I426" s="2"/>
      <c r="J426" s="2"/>
      <c r="K426" s="2"/>
      <c r="L426" s="2"/>
      <c r="M426" s="2"/>
      <c r="N426" s="2"/>
      <c r="O426" s="2"/>
      <c r="P426" s="2"/>
      <c r="Q426" s="2"/>
      <c r="R426" s="2"/>
      <c r="S426" s="2"/>
      <c r="T426" s="2"/>
      <c r="U426" s="2"/>
    </row>
    <row r="427" spans="1:21" x14ac:dyDescent="0.55000000000000004">
      <c r="A427" s="1"/>
      <c r="B427" s="1"/>
      <c r="C427" s="1"/>
      <c r="D427" s="1"/>
      <c r="E427" s="1"/>
      <c r="F427" s="1"/>
      <c r="G427" s="2"/>
      <c r="H427" s="2"/>
      <c r="I427" s="2"/>
      <c r="J427" s="2"/>
      <c r="K427" s="2"/>
      <c r="L427" s="2"/>
      <c r="M427" s="2"/>
      <c r="N427" s="2"/>
      <c r="O427" s="2"/>
      <c r="P427" s="2"/>
      <c r="Q427" s="2"/>
      <c r="R427" s="2"/>
      <c r="S427" s="2"/>
      <c r="T427" s="2"/>
      <c r="U427" s="2"/>
    </row>
    <row r="428" spans="1:21" x14ac:dyDescent="0.55000000000000004">
      <c r="A428" s="1"/>
      <c r="B428" s="1"/>
      <c r="C428" s="1"/>
      <c r="D428" s="1"/>
      <c r="E428" s="1"/>
      <c r="F428" s="1"/>
      <c r="G428" s="2"/>
      <c r="H428" s="2"/>
      <c r="I428" s="2"/>
      <c r="J428" s="2"/>
      <c r="K428" s="2"/>
      <c r="L428" s="2"/>
      <c r="M428" s="2"/>
      <c r="N428" s="2"/>
      <c r="O428" s="2"/>
      <c r="P428" s="2"/>
      <c r="Q428" s="2"/>
      <c r="R428" s="2"/>
      <c r="S428" s="2"/>
      <c r="T428" s="2"/>
      <c r="U428" s="2"/>
    </row>
    <row r="429" spans="1:21" x14ac:dyDescent="0.55000000000000004">
      <c r="A429" s="1"/>
      <c r="B429" s="1"/>
      <c r="C429" s="1"/>
      <c r="D429" s="1"/>
      <c r="E429" s="1"/>
      <c r="F429" s="1"/>
      <c r="G429" s="2"/>
      <c r="H429" s="2"/>
      <c r="I429" s="2"/>
      <c r="J429" s="2"/>
      <c r="K429" s="2"/>
      <c r="L429" s="2"/>
      <c r="M429" s="2"/>
      <c r="N429" s="2"/>
      <c r="O429" s="2"/>
      <c r="P429" s="2"/>
      <c r="Q429" s="2"/>
      <c r="R429" s="2"/>
      <c r="S429" s="2"/>
      <c r="T429" s="2"/>
      <c r="U429" s="2"/>
    </row>
    <row r="430" spans="1:21" x14ac:dyDescent="0.55000000000000004">
      <c r="A430" s="1"/>
      <c r="B430" s="1"/>
      <c r="C430" s="1"/>
      <c r="D430" s="1"/>
      <c r="E430" s="1"/>
      <c r="F430" s="1"/>
      <c r="G430" s="2"/>
      <c r="H430" s="2"/>
      <c r="I430" s="2"/>
      <c r="J430" s="2"/>
      <c r="K430" s="2"/>
      <c r="L430" s="2"/>
      <c r="M430" s="2"/>
      <c r="N430" s="2"/>
      <c r="O430" s="2"/>
      <c r="P430" s="2"/>
      <c r="Q430" s="2"/>
      <c r="R430" s="2"/>
      <c r="S430" s="2"/>
      <c r="T430" s="2"/>
      <c r="U430" s="2"/>
    </row>
    <row r="431" spans="1:21" x14ac:dyDescent="0.55000000000000004">
      <c r="A431" s="1"/>
      <c r="B431" s="1"/>
      <c r="C431" s="1"/>
      <c r="D431" s="1"/>
      <c r="E431" s="1"/>
      <c r="F431" s="1"/>
      <c r="G431" s="2"/>
      <c r="H431" s="2"/>
      <c r="I431" s="2"/>
      <c r="J431" s="2"/>
      <c r="K431" s="2"/>
      <c r="L431" s="2"/>
      <c r="M431" s="2"/>
      <c r="N431" s="2"/>
      <c r="O431" s="2"/>
      <c r="P431" s="2"/>
      <c r="Q431" s="2"/>
      <c r="R431" s="2"/>
      <c r="S431" s="2"/>
      <c r="T431" s="2"/>
      <c r="U431" s="2"/>
    </row>
    <row r="432" spans="1:21" x14ac:dyDescent="0.55000000000000004">
      <c r="A432" s="1"/>
      <c r="B432" s="1"/>
      <c r="C432" s="1"/>
      <c r="D432" s="1"/>
      <c r="E432" s="1"/>
      <c r="F432" s="1"/>
      <c r="G432" s="2"/>
      <c r="H432" s="2"/>
      <c r="I432" s="2"/>
      <c r="J432" s="2"/>
      <c r="K432" s="2"/>
      <c r="L432" s="2"/>
      <c r="M432" s="2"/>
      <c r="N432" s="2"/>
      <c r="O432" s="2"/>
      <c r="P432" s="2"/>
      <c r="Q432" s="2"/>
      <c r="R432" s="2"/>
      <c r="S432" s="2"/>
      <c r="T432" s="2"/>
      <c r="U432" s="2"/>
    </row>
    <row r="433" spans="1:21" x14ac:dyDescent="0.55000000000000004">
      <c r="A433" s="1"/>
      <c r="B433" s="1"/>
      <c r="C433" s="1"/>
      <c r="D433" s="1"/>
      <c r="E433" s="1"/>
      <c r="F433" s="1"/>
      <c r="G433" s="2"/>
      <c r="H433" s="2"/>
      <c r="I433" s="2"/>
      <c r="J433" s="2"/>
      <c r="K433" s="2"/>
      <c r="L433" s="2"/>
      <c r="M433" s="2"/>
      <c r="N433" s="2"/>
      <c r="O433" s="2"/>
      <c r="P433" s="2"/>
      <c r="Q433" s="2"/>
      <c r="R433" s="2"/>
      <c r="S433" s="2"/>
      <c r="T433" s="2"/>
      <c r="U433" s="2"/>
    </row>
    <row r="434" spans="1:21" x14ac:dyDescent="0.55000000000000004">
      <c r="A434" s="1"/>
      <c r="B434" s="1"/>
      <c r="C434" s="1"/>
      <c r="D434" s="1"/>
      <c r="E434" s="1"/>
      <c r="F434" s="1"/>
      <c r="G434" s="2"/>
      <c r="H434" s="2"/>
      <c r="I434" s="2"/>
      <c r="J434" s="2"/>
      <c r="K434" s="2"/>
      <c r="L434" s="2"/>
      <c r="M434" s="2"/>
      <c r="N434" s="2"/>
      <c r="O434" s="2"/>
      <c r="P434" s="2"/>
      <c r="Q434" s="2"/>
      <c r="R434" s="2"/>
      <c r="S434" s="2"/>
      <c r="T434" s="2"/>
      <c r="U434" s="2"/>
    </row>
    <row r="435" spans="1:21" x14ac:dyDescent="0.55000000000000004">
      <c r="A435" s="1"/>
      <c r="B435" s="1"/>
      <c r="C435" s="1"/>
      <c r="D435" s="1"/>
      <c r="E435" s="1"/>
      <c r="F435" s="1"/>
      <c r="G435" s="2"/>
      <c r="H435" s="2"/>
      <c r="I435" s="2"/>
      <c r="J435" s="2"/>
      <c r="K435" s="2"/>
      <c r="L435" s="2"/>
      <c r="M435" s="2"/>
      <c r="N435" s="2"/>
      <c r="O435" s="2"/>
      <c r="P435" s="2"/>
      <c r="Q435" s="2"/>
      <c r="R435" s="2"/>
      <c r="S435" s="2"/>
      <c r="T435" s="2"/>
      <c r="U435" s="2"/>
    </row>
    <row r="436" spans="1:21" x14ac:dyDescent="0.55000000000000004">
      <c r="A436" s="1"/>
      <c r="B436" s="1"/>
      <c r="C436" s="1"/>
      <c r="D436" s="1"/>
      <c r="E436" s="1"/>
      <c r="F436" s="1"/>
      <c r="G436" s="2"/>
      <c r="H436" s="2"/>
      <c r="I436" s="2"/>
      <c r="J436" s="2"/>
      <c r="K436" s="2"/>
      <c r="L436" s="2"/>
      <c r="M436" s="2"/>
      <c r="N436" s="2"/>
      <c r="O436" s="2"/>
      <c r="P436" s="2"/>
      <c r="Q436" s="2"/>
      <c r="R436" s="2"/>
      <c r="S436" s="2"/>
      <c r="T436" s="2"/>
      <c r="U436" s="2"/>
    </row>
    <row r="437" spans="1:21" x14ac:dyDescent="0.55000000000000004">
      <c r="A437" s="1"/>
      <c r="B437" s="1"/>
      <c r="C437" s="1"/>
      <c r="D437" s="1"/>
      <c r="E437" s="1"/>
      <c r="F437" s="1"/>
      <c r="G437" s="2"/>
      <c r="H437" s="2"/>
      <c r="I437" s="2"/>
      <c r="J437" s="2"/>
      <c r="K437" s="2"/>
      <c r="L437" s="2"/>
      <c r="M437" s="2"/>
      <c r="N437" s="2"/>
      <c r="O437" s="2"/>
      <c r="P437" s="2"/>
      <c r="Q437" s="2"/>
      <c r="R437" s="2"/>
      <c r="S437" s="2"/>
      <c r="T437" s="2"/>
      <c r="U437" s="2"/>
    </row>
    <row r="438" spans="1:21" x14ac:dyDescent="0.55000000000000004">
      <c r="A438" s="1"/>
      <c r="B438" s="1"/>
      <c r="C438" s="1"/>
      <c r="D438" s="1"/>
      <c r="E438" s="1"/>
      <c r="F438" s="1"/>
      <c r="G438" s="2"/>
      <c r="H438" s="2"/>
      <c r="I438" s="2"/>
      <c r="J438" s="2"/>
      <c r="K438" s="2"/>
      <c r="L438" s="2"/>
      <c r="M438" s="2"/>
      <c r="N438" s="2"/>
      <c r="O438" s="2"/>
      <c r="P438" s="2"/>
      <c r="Q438" s="2"/>
      <c r="R438" s="2"/>
      <c r="S438" s="2"/>
      <c r="T438" s="2"/>
      <c r="U438" s="2"/>
    </row>
    <row r="439" spans="1:21" x14ac:dyDescent="0.55000000000000004">
      <c r="A439" s="1"/>
      <c r="B439" s="1"/>
      <c r="C439" s="1"/>
      <c r="D439" s="1"/>
      <c r="E439" s="1"/>
      <c r="F439" s="1"/>
      <c r="G439" s="2"/>
      <c r="H439" s="2"/>
      <c r="I439" s="2"/>
      <c r="J439" s="2"/>
      <c r="K439" s="2"/>
      <c r="L439" s="2"/>
      <c r="M439" s="2"/>
      <c r="N439" s="2"/>
      <c r="O439" s="2"/>
      <c r="P439" s="2"/>
      <c r="Q439" s="2"/>
      <c r="R439" s="2"/>
      <c r="S439" s="2"/>
      <c r="T439" s="2"/>
      <c r="U439" s="2"/>
    </row>
    <row r="440" spans="1:21" x14ac:dyDescent="0.55000000000000004">
      <c r="A440" s="1"/>
      <c r="B440" s="1"/>
      <c r="C440" s="1"/>
      <c r="D440" s="1"/>
      <c r="E440" s="1"/>
      <c r="F440" s="1"/>
      <c r="G440" s="2"/>
      <c r="H440" s="2"/>
      <c r="I440" s="2"/>
      <c r="J440" s="2"/>
      <c r="K440" s="2"/>
      <c r="L440" s="2"/>
      <c r="M440" s="2"/>
      <c r="N440" s="2"/>
      <c r="O440" s="2"/>
      <c r="P440" s="2"/>
      <c r="Q440" s="2"/>
      <c r="R440" s="2"/>
      <c r="S440" s="2"/>
      <c r="T440" s="2"/>
      <c r="U440" s="2"/>
    </row>
    <row r="441" spans="1:21" x14ac:dyDescent="0.55000000000000004">
      <c r="A441" s="1"/>
      <c r="B441" s="1"/>
      <c r="C441" s="1"/>
      <c r="D441" s="1"/>
      <c r="E441" s="1"/>
      <c r="F441" s="1"/>
      <c r="G441" s="2"/>
      <c r="H441" s="2"/>
      <c r="I441" s="2"/>
      <c r="J441" s="2"/>
      <c r="K441" s="2"/>
      <c r="L441" s="2"/>
      <c r="M441" s="2"/>
      <c r="N441" s="2"/>
      <c r="O441" s="2"/>
      <c r="P441" s="2"/>
      <c r="Q441" s="2"/>
      <c r="R441" s="2"/>
      <c r="S441" s="2"/>
      <c r="T441" s="2"/>
      <c r="U441" s="2"/>
    </row>
    <row r="442" spans="1:21" x14ac:dyDescent="0.55000000000000004">
      <c r="A442" s="1"/>
      <c r="B442" s="1"/>
      <c r="C442" s="1"/>
      <c r="D442" s="1"/>
      <c r="E442" s="1"/>
      <c r="F442" s="1"/>
      <c r="G442" s="2"/>
      <c r="H442" s="2"/>
      <c r="I442" s="2"/>
      <c r="J442" s="2"/>
      <c r="K442" s="2"/>
      <c r="L442" s="2"/>
      <c r="M442" s="2"/>
      <c r="N442" s="2"/>
      <c r="O442" s="2"/>
      <c r="P442" s="2"/>
      <c r="Q442" s="2"/>
      <c r="R442" s="2"/>
      <c r="S442" s="2"/>
      <c r="T442" s="2"/>
      <c r="U442" s="2"/>
    </row>
    <row r="443" spans="1:21" x14ac:dyDescent="0.55000000000000004">
      <c r="A443" s="1"/>
      <c r="B443" s="1"/>
      <c r="C443" s="1"/>
      <c r="D443" s="1"/>
      <c r="E443" s="1"/>
      <c r="F443" s="1"/>
      <c r="G443" s="2"/>
      <c r="H443" s="2"/>
      <c r="I443" s="2"/>
      <c r="J443" s="2"/>
      <c r="K443" s="2"/>
      <c r="L443" s="2"/>
      <c r="M443" s="2"/>
      <c r="N443" s="2"/>
      <c r="O443" s="2"/>
      <c r="P443" s="2"/>
      <c r="Q443" s="2"/>
      <c r="R443" s="2"/>
      <c r="S443" s="2"/>
      <c r="T443" s="2"/>
      <c r="U443" s="2"/>
    </row>
    <row r="444" spans="1:21" x14ac:dyDescent="0.55000000000000004">
      <c r="A444" s="1"/>
      <c r="B444" s="1"/>
      <c r="C444" s="1"/>
      <c r="D444" s="1"/>
      <c r="E444" s="1"/>
      <c r="F444" s="1"/>
      <c r="G444" s="2"/>
      <c r="H444" s="2"/>
      <c r="I444" s="2"/>
      <c r="J444" s="2"/>
      <c r="K444" s="2"/>
      <c r="L444" s="2"/>
      <c r="M444" s="2"/>
      <c r="N444" s="2"/>
      <c r="O444" s="2"/>
      <c r="P444" s="2"/>
      <c r="Q444" s="2"/>
      <c r="R444" s="2"/>
      <c r="S444" s="2"/>
      <c r="T444" s="2"/>
      <c r="U444" s="2"/>
    </row>
    <row r="445" spans="1:21" x14ac:dyDescent="0.55000000000000004">
      <c r="A445" s="1"/>
      <c r="B445" s="1"/>
      <c r="C445" s="1"/>
      <c r="D445" s="1"/>
      <c r="E445" s="1"/>
      <c r="F445" s="1"/>
      <c r="G445" s="2"/>
      <c r="H445" s="2"/>
      <c r="I445" s="2"/>
      <c r="J445" s="2"/>
      <c r="K445" s="2"/>
      <c r="L445" s="2"/>
      <c r="M445" s="2"/>
      <c r="N445" s="2"/>
      <c r="O445" s="2"/>
      <c r="P445" s="2"/>
      <c r="Q445" s="2"/>
      <c r="R445" s="2"/>
      <c r="S445" s="2"/>
      <c r="T445" s="2"/>
      <c r="U445" s="2"/>
    </row>
    <row r="446" spans="1:21" x14ac:dyDescent="0.55000000000000004">
      <c r="A446" s="1"/>
      <c r="B446" s="1"/>
      <c r="C446" s="1"/>
      <c r="D446" s="1"/>
      <c r="E446" s="1"/>
      <c r="F446" s="1"/>
      <c r="G446" s="2"/>
      <c r="H446" s="2"/>
      <c r="I446" s="2"/>
      <c r="J446" s="2"/>
      <c r="K446" s="2"/>
      <c r="L446" s="2"/>
      <c r="M446" s="2"/>
      <c r="N446" s="2"/>
      <c r="O446" s="2"/>
      <c r="P446" s="2"/>
      <c r="Q446" s="2"/>
      <c r="R446" s="2"/>
      <c r="S446" s="2"/>
      <c r="T446" s="2"/>
      <c r="U446" s="2"/>
    </row>
    <row r="447" spans="1:21" x14ac:dyDescent="0.55000000000000004">
      <c r="A447" s="1"/>
      <c r="B447" s="1"/>
      <c r="C447" s="1"/>
      <c r="D447" s="1"/>
      <c r="E447" s="1"/>
      <c r="F447" s="1"/>
      <c r="G447" s="2"/>
      <c r="H447" s="2"/>
      <c r="I447" s="2"/>
      <c r="J447" s="2"/>
      <c r="K447" s="2"/>
      <c r="L447" s="2"/>
      <c r="M447" s="2"/>
      <c r="N447" s="2"/>
      <c r="O447" s="2"/>
      <c r="P447" s="2"/>
      <c r="Q447" s="2"/>
      <c r="R447" s="2"/>
      <c r="S447" s="2"/>
      <c r="T447" s="2"/>
      <c r="U447" s="2"/>
    </row>
    <row r="448" spans="1:21" x14ac:dyDescent="0.55000000000000004">
      <c r="A448" s="1"/>
      <c r="B448" s="1"/>
      <c r="C448" s="1"/>
      <c r="D448" s="1"/>
      <c r="E448" s="1"/>
      <c r="F448" s="1"/>
      <c r="G448" s="2"/>
      <c r="H448" s="2"/>
      <c r="I448" s="2"/>
      <c r="J448" s="2"/>
      <c r="K448" s="2"/>
      <c r="L448" s="2"/>
      <c r="M448" s="2"/>
      <c r="N448" s="2"/>
      <c r="O448" s="2"/>
      <c r="P448" s="2"/>
      <c r="Q448" s="2"/>
      <c r="R448" s="2"/>
      <c r="S448" s="2"/>
      <c r="T448" s="2"/>
      <c r="U448" s="2"/>
    </row>
    <row r="449" spans="1:21" x14ac:dyDescent="0.55000000000000004">
      <c r="A449" s="1"/>
      <c r="B449" s="1"/>
      <c r="C449" s="1"/>
      <c r="D449" s="1"/>
      <c r="E449" s="1"/>
      <c r="F449" s="1"/>
      <c r="G449" s="2"/>
      <c r="H449" s="2"/>
      <c r="I449" s="2"/>
      <c r="J449" s="2"/>
      <c r="K449" s="2"/>
      <c r="L449" s="2"/>
      <c r="M449" s="2"/>
      <c r="N449" s="2"/>
      <c r="O449" s="2"/>
      <c r="P449" s="2"/>
      <c r="Q449" s="2"/>
      <c r="R449" s="2"/>
      <c r="S449" s="2"/>
      <c r="T449" s="2"/>
      <c r="U449" s="2"/>
    </row>
    <row r="450" spans="1:21" x14ac:dyDescent="0.55000000000000004">
      <c r="A450" s="1"/>
      <c r="B450" s="1"/>
      <c r="C450" s="1"/>
      <c r="D450" s="1"/>
      <c r="E450" s="1"/>
      <c r="F450" s="1"/>
      <c r="G450" s="2"/>
      <c r="H450" s="2"/>
      <c r="I450" s="2"/>
      <c r="J450" s="2"/>
      <c r="K450" s="2"/>
      <c r="L450" s="2"/>
      <c r="M450" s="2"/>
      <c r="N450" s="2"/>
      <c r="O450" s="2"/>
      <c r="P450" s="2"/>
      <c r="Q450" s="2"/>
      <c r="R450" s="2"/>
      <c r="S450" s="2"/>
      <c r="T450" s="2"/>
      <c r="U450" s="2"/>
    </row>
    <row r="451" spans="1:21" x14ac:dyDescent="0.55000000000000004">
      <c r="A451" s="1"/>
      <c r="B451" s="1"/>
      <c r="C451" s="1"/>
      <c r="D451" s="1"/>
      <c r="E451" s="1"/>
      <c r="F451" s="1"/>
      <c r="G451" s="2"/>
      <c r="H451" s="2"/>
      <c r="I451" s="2"/>
      <c r="J451" s="2"/>
      <c r="K451" s="2"/>
      <c r="L451" s="2"/>
      <c r="M451" s="2"/>
      <c r="N451" s="2"/>
      <c r="O451" s="2"/>
      <c r="P451" s="2"/>
      <c r="Q451" s="2"/>
      <c r="R451" s="2"/>
      <c r="S451" s="2"/>
      <c r="T451" s="2"/>
      <c r="U451" s="2"/>
    </row>
    <row r="452" spans="1:21" x14ac:dyDescent="0.55000000000000004">
      <c r="A452" s="1"/>
      <c r="B452" s="1"/>
      <c r="C452" s="1"/>
      <c r="D452" s="1"/>
      <c r="E452" s="1"/>
      <c r="F452" s="1"/>
      <c r="G452" s="2"/>
      <c r="H452" s="2"/>
      <c r="I452" s="2"/>
      <c r="J452" s="2"/>
      <c r="K452" s="2"/>
      <c r="L452" s="2"/>
      <c r="M452" s="2"/>
      <c r="N452" s="2"/>
      <c r="O452" s="2"/>
      <c r="P452" s="2"/>
      <c r="Q452" s="2"/>
      <c r="R452" s="2"/>
      <c r="S452" s="2"/>
      <c r="T452" s="2"/>
      <c r="U452" s="2"/>
    </row>
    <row r="453" spans="1:21" x14ac:dyDescent="0.55000000000000004">
      <c r="A453" s="1"/>
      <c r="B453" s="1"/>
      <c r="C453" s="1"/>
      <c r="D453" s="1"/>
      <c r="E453" s="1"/>
      <c r="F453" s="1"/>
      <c r="G453" s="2"/>
      <c r="H453" s="2"/>
      <c r="I453" s="2"/>
      <c r="J453" s="2"/>
      <c r="K453" s="2"/>
      <c r="L453" s="2"/>
      <c r="M453" s="2"/>
      <c r="N453" s="2"/>
      <c r="O453" s="2"/>
      <c r="P453" s="2"/>
      <c r="Q453" s="2"/>
      <c r="R453" s="2"/>
      <c r="S453" s="2"/>
      <c r="T453" s="2"/>
      <c r="U453" s="2"/>
    </row>
    <row r="454" spans="1:21" x14ac:dyDescent="0.55000000000000004">
      <c r="A454" s="1"/>
      <c r="B454" s="1"/>
      <c r="C454" s="1"/>
      <c r="D454" s="1"/>
      <c r="E454" s="1"/>
      <c r="F454" s="1"/>
      <c r="G454" s="2"/>
      <c r="H454" s="2"/>
      <c r="I454" s="2"/>
      <c r="J454" s="2"/>
      <c r="K454" s="2"/>
      <c r="L454" s="2"/>
      <c r="M454" s="2"/>
      <c r="N454" s="2"/>
      <c r="O454" s="2"/>
      <c r="P454" s="2"/>
      <c r="Q454" s="2"/>
      <c r="R454" s="2"/>
      <c r="S454" s="2"/>
      <c r="T454" s="2"/>
      <c r="U454" s="2"/>
    </row>
    <row r="455" spans="1:21" x14ac:dyDescent="0.55000000000000004">
      <c r="A455" s="1"/>
      <c r="B455" s="1"/>
      <c r="C455" s="1"/>
      <c r="D455" s="1"/>
      <c r="E455" s="1"/>
      <c r="F455" s="1"/>
      <c r="G455" s="2"/>
      <c r="H455" s="2"/>
      <c r="I455" s="2"/>
      <c r="J455" s="2"/>
      <c r="K455" s="2"/>
      <c r="L455" s="2"/>
      <c r="M455" s="2"/>
      <c r="N455" s="2"/>
      <c r="O455" s="2"/>
      <c r="P455" s="2"/>
      <c r="Q455" s="2"/>
      <c r="R455" s="2"/>
      <c r="S455" s="2"/>
      <c r="T455" s="2"/>
      <c r="U455" s="2"/>
    </row>
    <row r="456" spans="1:21" x14ac:dyDescent="0.55000000000000004">
      <c r="A456" s="1"/>
      <c r="B456" s="1"/>
      <c r="C456" s="1"/>
      <c r="D456" s="1"/>
      <c r="E456" s="1"/>
      <c r="F456" s="1"/>
      <c r="G456" s="2"/>
      <c r="H456" s="2"/>
      <c r="I456" s="2"/>
      <c r="J456" s="2"/>
      <c r="K456" s="2"/>
      <c r="L456" s="2"/>
      <c r="M456" s="2"/>
      <c r="N456" s="2"/>
      <c r="O456" s="2"/>
      <c r="P456" s="2"/>
      <c r="Q456" s="2"/>
      <c r="R456" s="2"/>
      <c r="S456" s="2"/>
      <c r="T456" s="2"/>
      <c r="U456" s="2"/>
    </row>
    <row r="457" spans="1:21" x14ac:dyDescent="0.55000000000000004">
      <c r="A457" s="1"/>
      <c r="B457" s="1"/>
      <c r="C457" s="1"/>
      <c r="D457" s="1"/>
      <c r="E457" s="1"/>
      <c r="F457" s="1"/>
      <c r="G457" s="2"/>
      <c r="H457" s="2"/>
      <c r="I457" s="2"/>
      <c r="J457" s="2"/>
      <c r="K457" s="2"/>
      <c r="L457" s="2"/>
      <c r="M457" s="2"/>
      <c r="N457" s="2"/>
      <c r="O457" s="2"/>
      <c r="P457" s="2"/>
      <c r="Q457" s="2"/>
      <c r="R457" s="2"/>
      <c r="S457" s="2"/>
      <c r="T457" s="2"/>
      <c r="U457" s="2"/>
    </row>
    <row r="458" spans="1:21" x14ac:dyDescent="0.55000000000000004">
      <c r="A458" s="1"/>
      <c r="B458" s="1"/>
      <c r="C458" s="1"/>
      <c r="D458" s="1"/>
      <c r="E458" s="1"/>
      <c r="F458" s="1"/>
      <c r="G458" s="2"/>
      <c r="H458" s="2"/>
      <c r="I458" s="2"/>
      <c r="J458" s="2"/>
      <c r="K458" s="2"/>
      <c r="L458" s="2"/>
      <c r="M458" s="2"/>
      <c r="N458" s="2"/>
      <c r="O458" s="2"/>
      <c r="P458" s="2"/>
      <c r="Q458" s="2"/>
      <c r="R458" s="2"/>
      <c r="S458" s="2"/>
      <c r="T458" s="2"/>
      <c r="U458" s="2"/>
    </row>
    <row r="459" spans="1:21" x14ac:dyDescent="0.55000000000000004">
      <c r="A459" s="1"/>
      <c r="B459" s="1"/>
      <c r="C459" s="1"/>
      <c r="D459" s="1"/>
      <c r="E459" s="1"/>
      <c r="F459" s="1"/>
      <c r="G459" s="2"/>
      <c r="H459" s="2"/>
      <c r="I459" s="2"/>
      <c r="J459" s="2"/>
      <c r="K459" s="2"/>
      <c r="L459" s="2"/>
      <c r="M459" s="2"/>
      <c r="N459" s="2"/>
      <c r="O459" s="2"/>
      <c r="P459" s="2"/>
      <c r="Q459" s="2"/>
      <c r="R459" s="2"/>
      <c r="S459" s="2"/>
      <c r="T459" s="2"/>
      <c r="U459" s="2"/>
    </row>
    <row r="460" spans="1:21" x14ac:dyDescent="0.55000000000000004">
      <c r="A460" s="1"/>
      <c r="B460" s="1"/>
      <c r="C460" s="1"/>
      <c r="D460" s="1"/>
      <c r="E460" s="1"/>
      <c r="F460" s="1"/>
      <c r="G460" s="2"/>
      <c r="H460" s="2"/>
      <c r="I460" s="2"/>
      <c r="J460" s="2"/>
      <c r="K460" s="2"/>
      <c r="L460" s="2"/>
      <c r="M460" s="2"/>
      <c r="N460" s="2"/>
      <c r="O460" s="2"/>
      <c r="P460" s="2"/>
      <c r="Q460" s="2"/>
      <c r="R460" s="2"/>
      <c r="S460" s="2"/>
      <c r="T460" s="2"/>
      <c r="U460" s="2"/>
    </row>
    <row r="461" spans="1:21" x14ac:dyDescent="0.55000000000000004">
      <c r="A461" s="1"/>
      <c r="B461" s="1"/>
      <c r="C461" s="1"/>
      <c r="D461" s="1"/>
      <c r="E461" s="1"/>
      <c r="F461" s="1"/>
      <c r="G461" s="2"/>
      <c r="H461" s="2"/>
      <c r="I461" s="2"/>
      <c r="J461" s="2"/>
      <c r="K461" s="2"/>
      <c r="L461" s="2"/>
      <c r="M461" s="2"/>
      <c r="N461" s="2"/>
      <c r="O461" s="2"/>
      <c r="P461" s="2"/>
      <c r="Q461" s="2"/>
      <c r="R461" s="2"/>
      <c r="S461" s="2"/>
      <c r="T461" s="2"/>
      <c r="U461" s="2"/>
    </row>
    <row r="462" spans="1:21" x14ac:dyDescent="0.55000000000000004">
      <c r="A462" s="1"/>
      <c r="B462" s="1"/>
      <c r="C462" s="1"/>
      <c r="D462" s="1"/>
      <c r="E462" s="1"/>
      <c r="F462" s="1"/>
      <c r="G462" s="2"/>
      <c r="H462" s="2"/>
      <c r="I462" s="2"/>
      <c r="J462" s="2"/>
      <c r="K462" s="2"/>
      <c r="L462" s="2"/>
      <c r="M462" s="2"/>
      <c r="N462" s="2"/>
      <c r="O462" s="2"/>
      <c r="P462" s="2"/>
      <c r="Q462" s="2"/>
      <c r="R462" s="2"/>
      <c r="S462" s="2"/>
      <c r="T462" s="2"/>
      <c r="U462" s="2"/>
    </row>
    <row r="463" spans="1:21" x14ac:dyDescent="0.55000000000000004">
      <c r="A463" s="1"/>
      <c r="B463" s="1"/>
      <c r="C463" s="1"/>
      <c r="D463" s="1"/>
      <c r="E463" s="1"/>
      <c r="F463" s="1"/>
      <c r="G463" s="2"/>
      <c r="H463" s="2"/>
      <c r="I463" s="2"/>
      <c r="J463" s="2"/>
      <c r="K463" s="2"/>
      <c r="L463" s="2"/>
      <c r="M463" s="2"/>
      <c r="N463" s="2"/>
      <c r="O463" s="2"/>
      <c r="P463" s="2"/>
      <c r="Q463" s="2"/>
      <c r="R463" s="2"/>
      <c r="S463" s="2"/>
      <c r="T463" s="2"/>
      <c r="U463" s="2"/>
    </row>
    <row r="464" spans="1:21" x14ac:dyDescent="0.55000000000000004">
      <c r="A464" s="1"/>
      <c r="B464" s="1"/>
      <c r="C464" s="1"/>
      <c r="D464" s="1"/>
      <c r="E464" s="1"/>
      <c r="F464" s="1"/>
      <c r="G464" s="2"/>
      <c r="H464" s="2"/>
      <c r="I464" s="2"/>
      <c r="J464" s="2"/>
      <c r="K464" s="2"/>
      <c r="L464" s="2"/>
      <c r="M464" s="2"/>
      <c r="N464" s="2"/>
      <c r="O464" s="2"/>
      <c r="P464" s="2"/>
      <c r="Q464" s="2"/>
      <c r="R464" s="2"/>
      <c r="S464" s="2"/>
      <c r="T464" s="2"/>
      <c r="U464" s="2"/>
    </row>
    <row r="465" spans="1:21" x14ac:dyDescent="0.55000000000000004">
      <c r="A465" s="1"/>
      <c r="B465" s="1"/>
      <c r="C465" s="1"/>
      <c r="D465" s="1"/>
      <c r="E465" s="1"/>
      <c r="F465" s="1"/>
      <c r="G465" s="2"/>
      <c r="H465" s="2"/>
      <c r="I465" s="2"/>
      <c r="J465" s="2"/>
      <c r="K465" s="2"/>
      <c r="L465" s="2"/>
      <c r="M465" s="2"/>
      <c r="N465" s="2"/>
      <c r="O465" s="2"/>
      <c r="P465" s="2"/>
      <c r="Q465" s="2"/>
      <c r="R465" s="2"/>
      <c r="S465" s="2"/>
      <c r="T465" s="2"/>
      <c r="U465" s="2"/>
    </row>
    <row r="466" spans="1:21" x14ac:dyDescent="0.55000000000000004">
      <c r="A466" s="1"/>
      <c r="B466" s="1"/>
      <c r="C466" s="1"/>
      <c r="D466" s="1"/>
      <c r="E466" s="1"/>
      <c r="F466" s="1"/>
      <c r="G466" s="2"/>
      <c r="H466" s="2"/>
      <c r="I466" s="2"/>
      <c r="J466" s="2"/>
      <c r="K466" s="2"/>
      <c r="L466" s="2"/>
      <c r="M466" s="2"/>
      <c r="N466" s="2"/>
      <c r="O466" s="2"/>
      <c r="P466" s="2"/>
      <c r="Q466" s="2"/>
      <c r="R466" s="2"/>
      <c r="S466" s="2"/>
      <c r="T466" s="2"/>
      <c r="U466" s="2"/>
    </row>
    <row r="467" spans="1:21" x14ac:dyDescent="0.55000000000000004">
      <c r="A467" s="1"/>
      <c r="B467" s="1"/>
      <c r="C467" s="1"/>
      <c r="D467" s="1"/>
      <c r="E467" s="1"/>
      <c r="F467" s="1"/>
      <c r="G467" s="2"/>
      <c r="H467" s="2"/>
      <c r="I467" s="2"/>
      <c r="J467" s="2"/>
      <c r="K467" s="2"/>
      <c r="L467" s="2"/>
      <c r="M467" s="2"/>
      <c r="N467" s="2"/>
      <c r="O467" s="2"/>
      <c r="P467" s="2"/>
      <c r="Q467" s="2"/>
      <c r="R467" s="2"/>
      <c r="S467" s="2"/>
      <c r="T467" s="2"/>
      <c r="U467" s="2"/>
    </row>
    <row r="468" spans="1:21" x14ac:dyDescent="0.55000000000000004">
      <c r="A468" s="1"/>
      <c r="B468" s="1"/>
      <c r="C468" s="1"/>
      <c r="D468" s="1"/>
      <c r="E468" s="1"/>
      <c r="F468" s="1"/>
      <c r="G468" s="2"/>
      <c r="H468" s="2"/>
      <c r="I468" s="2"/>
      <c r="J468" s="2"/>
      <c r="K468" s="2"/>
      <c r="L468" s="2"/>
      <c r="M468" s="2"/>
      <c r="N468" s="2"/>
      <c r="O468" s="2"/>
      <c r="P468" s="2"/>
      <c r="Q468" s="2"/>
      <c r="R468" s="2"/>
      <c r="S468" s="2"/>
      <c r="T468" s="2"/>
      <c r="U468" s="2"/>
    </row>
    <row r="469" spans="1:21" x14ac:dyDescent="0.55000000000000004">
      <c r="A469" s="1"/>
      <c r="B469" s="1"/>
      <c r="C469" s="1"/>
      <c r="D469" s="1"/>
      <c r="E469" s="1"/>
      <c r="F469" s="1"/>
      <c r="G469" s="2"/>
      <c r="H469" s="2"/>
      <c r="I469" s="2"/>
      <c r="J469" s="2"/>
      <c r="K469" s="2"/>
      <c r="L469" s="2"/>
      <c r="M469" s="2"/>
      <c r="N469" s="2"/>
      <c r="O469" s="2"/>
      <c r="P469" s="2"/>
      <c r="Q469" s="2"/>
      <c r="R469" s="2"/>
      <c r="S469" s="2"/>
      <c r="T469" s="2"/>
      <c r="U469" s="2"/>
    </row>
    <row r="470" spans="1:21" x14ac:dyDescent="0.55000000000000004">
      <c r="A470" s="1"/>
      <c r="B470" s="1"/>
      <c r="C470" s="1"/>
      <c r="D470" s="1"/>
      <c r="E470" s="1"/>
      <c r="F470" s="1"/>
      <c r="G470" s="2"/>
      <c r="H470" s="2"/>
      <c r="I470" s="2"/>
      <c r="J470" s="2"/>
      <c r="K470" s="2"/>
      <c r="L470" s="2"/>
      <c r="M470" s="2"/>
      <c r="N470" s="2"/>
      <c r="O470" s="2"/>
      <c r="P470" s="2"/>
      <c r="Q470" s="2"/>
      <c r="R470" s="2"/>
      <c r="S470" s="2"/>
      <c r="T470" s="2"/>
      <c r="U470" s="2"/>
    </row>
    <row r="471" spans="1:21" x14ac:dyDescent="0.55000000000000004">
      <c r="A471" s="1"/>
      <c r="B471" s="1"/>
      <c r="C471" s="1"/>
      <c r="D471" s="1"/>
      <c r="E471" s="1"/>
      <c r="F471" s="1"/>
      <c r="G471" s="2"/>
      <c r="H471" s="2"/>
      <c r="I471" s="2"/>
      <c r="J471" s="2"/>
      <c r="K471" s="2"/>
      <c r="L471" s="2"/>
      <c r="M471" s="2"/>
      <c r="N471" s="2"/>
      <c r="O471" s="2"/>
      <c r="P471" s="2"/>
      <c r="Q471" s="2"/>
      <c r="R471" s="2"/>
      <c r="S471" s="2"/>
      <c r="T471" s="2"/>
      <c r="U471" s="2"/>
    </row>
    <row r="472" spans="1:21" x14ac:dyDescent="0.55000000000000004">
      <c r="A472" s="1"/>
      <c r="B472" s="1"/>
      <c r="C472" s="1"/>
      <c r="D472" s="1"/>
      <c r="E472" s="1"/>
      <c r="F472" s="1"/>
      <c r="G472" s="2"/>
      <c r="H472" s="2"/>
      <c r="I472" s="2"/>
      <c r="J472" s="2"/>
      <c r="K472" s="2"/>
      <c r="L472" s="2"/>
      <c r="M472" s="2"/>
      <c r="N472" s="2"/>
      <c r="O472" s="2"/>
      <c r="P472" s="2"/>
      <c r="Q472" s="2"/>
      <c r="R472" s="2"/>
      <c r="S472" s="2"/>
      <c r="T472" s="2"/>
      <c r="U472" s="2"/>
    </row>
    <row r="473" spans="1:21" x14ac:dyDescent="0.55000000000000004">
      <c r="A473" s="1"/>
      <c r="B473" s="1"/>
      <c r="C473" s="1"/>
      <c r="D473" s="1"/>
      <c r="E473" s="1"/>
      <c r="F473" s="1"/>
      <c r="G473" s="2"/>
      <c r="H473" s="2"/>
      <c r="I473" s="2"/>
      <c r="J473" s="2"/>
      <c r="K473" s="2"/>
      <c r="L473" s="2"/>
      <c r="M473" s="2"/>
      <c r="N473" s="2"/>
      <c r="O473" s="2"/>
      <c r="P473" s="2"/>
      <c r="Q473" s="2"/>
      <c r="R473" s="2"/>
      <c r="S473" s="2"/>
      <c r="T473" s="2"/>
      <c r="U473" s="2"/>
    </row>
    <row r="474" spans="1:21" x14ac:dyDescent="0.55000000000000004">
      <c r="A474" s="1"/>
      <c r="B474" s="1"/>
      <c r="C474" s="1"/>
      <c r="D474" s="1"/>
      <c r="E474" s="1"/>
      <c r="F474" s="1"/>
      <c r="G474" s="2"/>
      <c r="H474" s="2"/>
      <c r="I474" s="2"/>
      <c r="J474" s="2"/>
      <c r="K474" s="2"/>
      <c r="L474" s="2"/>
      <c r="M474" s="2"/>
      <c r="N474" s="2"/>
      <c r="O474" s="2"/>
      <c r="P474" s="2"/>
      <c r="Q474" s="2"/>
      <c r="R474" s="2"/>
      <c r="S474" s="2"/>
      <c r="T474" s="2"/>
      <c r="U474" s="2"/>
    </row>
    <row r="475" spans="1:21" x14ac:dyDescent="0.55000000000000004">
      <c r="A475" s="1"/>
      <c r="B475" s="1"/>
      <c r="C475" s="1"/>
      <c r="D475" s="1"/>
      <c r="E475" s="1"/>
      <c r="F475" s="1"/>
      <c r="G475" s="2"/>
      <c r="H475" s="2"/>
      <c r="I475" s="2"/>
      <c r="J475" s="2"/>
      <c r="K475" s="2"/>
      <c r="L475" s="2"/>
      <c r="M475" s="2"/>
      <c r="N475" s="2"/>
      <c r="O475" s="2"/>
      <c r="P475" s="2"/>
      <c r="Q475" s="2"/>
      <c r="R475" s="2"/>
      <c r="S475" s="2"/>
      <c r="T475" s="2"/>
      <c r="U475" s="2"/>
    </row>
    <row r="476" spans="1:21" x14ac:dyDescent="0.55000000000000004">
      <c r="A476" s="1"/>
      <c r="B476" s="1"/>
      <c r="C476" s="1"/>
      <c r="D476" s="1"/>
      <c r="E476" s="1"/>
      <c r="F476" s="1"/>
      <c r="G476" s="2"/>
      <c r="H476" s="2"/>
      <c r="I476" s="2"/>
      <c r="J476" s="2"/>
      <c r="K476" s="2"/>
      <c r="L476" s="2"/>
      <c r="M476" s="2"/>
      <c r="N476" s="2"/>
      <c r="O476" s="2"/>
      <c r="P476" s="2"/>
      <c r="Q476" s="2"/>
      <c r="R476" s="2"/>
      <c r="S476" s="2"/>
      <c r="T476" s="2"/>
      <c r="U476" s="2"/>
    </row>
    <row r="477" spans="1:21" x14ac:dyDescent="0.55000000000000004">
      <c r="A477" s="1"/>
      <c r="B477" s="1"/>
      <c r="C477" s="1"/>
      <c r="D477" s="1"/>
      <c r="E477" s="1"/>
      <c r="F477" s="1"/>
      <c r="G477" s="2"/>
      <c r="H477" s="2"/>
      <c r="I477" s="2"/>
      <c r="J477" s="2"/>
      <c r="K477" s="2"/>
      <c r="L477" s="2"/>
      <c r="M477" s="2"/>
      <c r="N477" s="2"/>
      <c r="O477" s="2"/>
      <c r="P477" s="2"/>
      <c r="Q477" s="2"/>
      <c r="R477" s="2"/>
      <c r="S477" s="2"/>
      <c r="T477" s="2"/>
      <c r="U477" s="2"/>
    </row>
    <row r="478" spans="1:21" x14ac:dyDescent="0.55000000000000004">
      <c r="A478" s="1"/>
      <c r="B478" s="1"/>
      <c r="C478" s="1"/>
      <c r="D478" s="1"/>
      <c r="E478" s="1"/>
      <c r="F478" s="1"/>
      <c r="G478" s="2"/>
      <c r="H478" s="2"/>
      <c r="I478" s="2"/>
      <c r="J478" s="2"/>
      <c r="K478" s="2"/>
      <c r="L478" s="2"/>
      <c r="M478" s="2"/>
      <c r="N478" s="2"/>
      <c r="O478" s="2"/>
      <c r="P478" s="2"/>
      <c r="Q478" s="2"/>
      <c r="R478" s="2"/>
      <c r="S478" s="2"/>
      <c r="T478" s="2"/>
      <c r="U478" s="2"/>
    </row>
    <row r="479" spans="1:21" x14ac:dyDescent="0.55000000000000004">
      <c r="A479" s="1"/>
      <c r="B479" s="1"/>
      <c r="C479" s="1"/>
      <c r="D479" s="1"/>
      <c r="E479" s="1"/>
      <c r="F479" s="1"/>
      <c r="G479" s="2"/>
      <c r="H479" s="2"/>
      <c r="I479" s="2"/>
      <c r="J479" s="2"/>
      <c r="K479" s="2"/>
      <c r="L479" s="2"/>
      <c r="M479" s="2"/>
      <c r="N479" s="2"/>
      <c r="O479" s="2"/>
      <c r="P479" s="2"/>
      <c r="Q479" s="2"/>
      <c r="R479" s="2"/>
      <c r="S479" s="2"/>
      <c r="T479" s="2"/>
      <c r="U479" s="2"/>
    </row>
    <row r="480" spans="1:21" x14ac:dyDescent="0.55000000000000004">
      <c r="A480" s="1"/>
      <c r="B480" s="1"/>
      <c r="C480" s="1"/>
      <c r="D480" s="1"/>
      <c r="E480" s="1"/>
      <c r="F480" s="1"/>
      <c r="G480" s="2"/>
      <c r="H480" s="2"/>
      <c r="I480" s="2"/>
      <c r="J480" s="2"/>
      <c r="K480" s="2"/>
      <c r="L480" s="2"/>
      <c r="M480" s="2"/>
      <c r="N480" s="2"/>
      <c r="O480" s="2"/>
      <c r="P480" s="2"/>
      <c r="Q480" s="2"/>
      <c r="R480" s="2"/>
      <c r="S480" s="2"/>
      <c r="T480" s="2"/>
      <c r="U480" s="2"/>
    </row>
    <row r="481" spans="1:21" x14ac:dyDescent="0.55000000000000004">
      <c r="A481" s="1"/>
      <c r="B481" s="1"/>
      <c r="C481" s="1"/>
      <c r="D481" s="1"/>
      <c r="E481" s="1"/>
      <c r="F481" s="1"/>
      <c r="G481" s="2"/>
      <c r="H481" s="2"/>
      <c r="I481" s="2"/>
      <c r="J481" s="2"/>
      <c r="K481" s="2"/>
      <c r="L481" s="2"/>
      <c r="M481" s="2"/>
      <c r="N481" s="2"/>
      <c r="O481" s="2"/>
      <c r="P481" s="2"/>
      <c r="Q481" s="2"/>
      <c r="R481" s="2"/>
      <c r="S481" s="2"/>
      <c r="T481" s="2"/>
      <c r="U481" s="2"/>
    </row>
    <row r="482" spans="1:21" x14ac:dyDescent="0.55000000000000004">
      <c r="A482" s="1"/>
      <c r="B482" s="1"/>
      <c r="C482" s="1"/>
      <c r="D482" s="1"/>
      <c r="E482" s="1"/>
      <c r="F482" s="1"/>
      <c r="G482" s="2"/>
      <c r="H482" s="2"/>
      <c r="I482" s="2"/>
      <c r="J482" s="2"/>
      <c r="K482" s="2"/>
      <c r="L482" s="2"/>
      <c r="M482" s="2"/>
      <c r="N482" s="2"/>
      <c r="O482" s="2"/>
      <c r="P482" s="2"/>
      <c r="Q482" s="2"/>
      <c r="R482" s="2"/>
      <c r="S482" s="2"/>
      <c r="T482" s="2"/>
      <c r="U482" s="2"/>
    </row>
    <row r="483" spans="1:21" x14ac:dyDescent="0.55000000000000004">
      <c r="A483" s="1"/>
      <c r="B483" s="1"/>
      <c r="C483" s="1"/>
      <c r="D483" s="1"/>
      <c r="E483" s="1"/>
      <c r="F483" s="1"/>
      <c r="G483" s="2"/>
      <c r="H483" s="2"/>
      <c r="I483" s="2"/>
      <c r="J483" s="2"/>
      <c r="K483" s="2"/>
      <c r="L483" s="2"/>
      <c r="M483" s="2"/>
      <c r="N483" s="2"/>
      <c r="O483" s="2"/>
      <c r="P483" s="2"/>
      <c r="Q483" s="2"/>
      <c r="R483" s="2"/>
      <c r="S483" s="2"/>
      <c r="T483" s="2"/>
      <c r="U483" s="2"/>
    </row>
    <row r="484" spans="1:21" x14ac:dyDescent="0.55000000000000004">
      <c r="A484" s="1"/>
      <c r="B484" s="1"/>
      <c r="C484" s="1"/>
      <c r="D484" s="1"/>
      <c r="E484" s="1"/>
      <c r="F484" s="1"/>
      <c r="G484" s="2"/>
      <c r="H484" s="2"/>
      <c r="I484" s="2"/>
      <c r="J484" s="2"/>
      <c r="K484" s="2"/>
      <c r="L484" s="2"/>
      <c r="M484" s="2"/>
      <c r="N484" s="2"/>
      <c r="O484" s="2"/>
      <c r="P484" s="2"/>
      <c r="Q484" s="2"/>
      <c r="R484" s="2"/>
      <c r="S484" s="2"/>
      <c r="T484" s="2"/>
      <c r="U484" s="2"/>
    </row>
    <row r="485" spans="1:21" x14ac:dyDescent="0.55000000000000004">
      <c r="A485" s="1"/>
      <c r="B485" s="1"/>
      <c r="C485" s="1"/>
      <c r="D485" s="1"/>
      <c r="E485" s="1"/>
      <c r="F485" s="1"/>
      <c r="G485" s="2"/>
      <c r="H485" s="2"/>
      <c r="I485" s="2"/>
      <c r="J485" s="2"/>
      <c r="K485" s="2"/>
      <c r="L485" s="2"/>
      <c r="M485" s="2"/>
      <c r="N485" s="2"/>
      <c r="O485" s="2"/>
      <c r="P485" s="2"/>
      <c r="Q485" s="2"/>
      <c r="R485" s="2"/>
      <c r="S485" s="2"/>
      <c r="T485" s="2"/>
      <c r="U485" s="2"/>
    </row>
    <row r="486" spans="1:21" x14ac:dyDescent="0.55000000000000004">
      <c r="A486" s="1"/>
      <c r="B486" s="1"/>
      <c r="C486" s="1"/>
      <c r="D486" s="1"/>
      <c r="E486" s="1"/>
      <c r="F486" s="1"/>
      <c r="G486" s="2"/>
      <c r="H486" s="2"/>
      <c r="I486" s="2"/>
      <c r="J486" s="2"/>
      <c r="K486" s="2"/>
      <c r="L486" s="2"/>
      <c r="M486" s="2"/>
      <c r="N486" s="2"/>
      <c r="O486" s="2"/>
      <c r="P486" s="2"/>
      <c r="Q486" s="2"/>
      <c r="R486" s="2"/>
      <c r="S486" s="2"/>
      <c r="T486" s="2"/>
      <c r="U486" s="2"/>
    </row>
    <row r="487" spans="1:21" x14ac:dyDescent="0.55000000000000004">
      <c r="A487" s="1"/>
      <c r="B487" s="1"/>
      <c r="C487" s="1"/>
      <c r="D487" s="1"/>
      <c r="E487" s="1"/>
      <c r="F487" s="1"/>
      <c r="G487" s="2"/>
      <c r="H487" s="2"/>
      <c r="I487" s="2"/>
      <c r="J487" s="2"/>
      <c r="K487" s="2"/>
      <c r="L487" s="2"/>
      <c r="M487" s="2"/>
      <c r="N487" s="2"/>
      <c r="O487" s="2"/>
      <c r="P487" s="2"/>
      <c r="Q487" s="2"/>
      <c r="R487" s="2"/>
      <c r="S487" s="2"/>
      <c r="T487" s="2"/>
      <c r="U487" s="2"/>
    </row>
    <row r="488" spans="1:21" x14ac:dyDescent="0.55000000000000004">
      <c r="A488" s="1"/>
      <c r="B488" s="1"/>
      <c r="C488" s="1"/>
      <c r="D488" s="1"/>
      <c r="E488" s="1"/>
      <c r="F488" s="1"/>
      <c r="G488" s="2"/>
      <c r="H488" s="2"/>
      <c r="I488" s="2"/>
      <c r="J488" s="2"/>
      <c r="K488" s="2"/>
      <c r="L488" s="2"/>
      <c r="M488" s="2"/>
      <c r="N488" s="2"/>
      <c r="O488" s="2"/>
      <c r="P488" s="2"/>
      <c r="Q488" s="2"/>
      <c r="R488" s="2"/>
      <c r="S488" s="2"/>
      <c r="T488" s="2"/>
      <c r="U488" s="2"/>
    </row>
    <row r="489" spans="1:21" x14ac:dyDescent="0.55000000000000004">
      <c r="A489" s="1"/>
      <c r="B489" s="1"/>
      <c r="C489" s="1"/>
      <c r="D489" s="1"/>
      <c r="E489" s="1"/>
      <c r="F489" s="1"/>
      <c r="G489" s="2"/>
      <c r="H489" s="2"/>
      <c r="I489" s="2"/>
      <c r="J489" s="2"/>
      <c r="K489" s="2"/>
      <c r="L489" s="2"/>
      <c r="M489" s="2"/>
      <c r="N489" s="2"/>
      <c r="O489" s="2"/>
      <c r="P489" s="2"/>
      <c r="Q489" s="2"/>
      <c r="R489" s="2"/>
      <c r="S489" s="2"/>
      <c r="T489" s="2"/>
      <c r="U489" s="2"/>
    </row>
    <row r="490" spans="1:21" x14ac:dyDescent="0.55000000000000004">
      <c r="A490" s="1"/>
      <c r="B490" s="1"/>
      <c r="C490" s="1"/>
      <c r="D490" s="1"/>
      <c r="E490" s="1"/>
      <c r="F490" s="1"/>
      <c r="G490" s="2"/>
      <c r="H490" s="2"/>
      <c r="I490" s="2"/>
      <c r="J490" s="2"/>
      <c r="K490" s="2"/>
      <c r="L490" s="2"/>
      <c r="M490" s="2"/>
      <c r="N490" s="2"/>
      <c r="O490" s="2"/>
      <c r="P490" s="2"/>
      <c r="Q490" s="2"/>
      <c r="R490" s="2"/>
      <c r="S490" s="2"/>
      <c r="T490" s="2"/>
      <c r="U490" s="2"/>
    </row>
    <row r="491" spans="1:21" x14ac:dyDescent="0.55000000000000004">
      <c r="A491" s="1"/>
      <c r="B491" s="1"/>
      <c r="C491" s="1"/>
      <c r="D491" s="1"/>
      <c r="E491" s="1"/>
      <c r="F491" s="1"/>
      <c r="G491" s="2"/>
      <c r="H491" s="2"/>
      <c r="I491" s="2"/>
      <c r="J491" s="2"/>
      <c r="K491" s="2"/>
      <c r="L491" s="2"/>
      <c r="M491" s="2"/>
      <c r="N491" s="2"/>
      <c r="O491" s="2"/>
      <c r="P491" s="2"/>
      <c r="Q491" s="2"/>
      <c r="R491" s="2"/>
      <c r="S491" s="2"/>
      <c r="T491" s="2"/>
      <c r="U491" s="2"/>
    </row>
    <row r="492" spans="1:21" x14ac:dyDescent="0.55000000000000004">
      <c r="A492" s="1"/>
      <c r="B492" s="1"/>
      <c r="C492" s="1"/>
      <c r="D492" s="1"/>
      <c r="E492" s="1"/>
      <c r="F492" s="1"/>
      <c r="G492" s="2"/>
      <c r="H492" s="2"/>
      <c r="I492" s="2"/>
      <c r="J492" s="2"/>
      <c r="K492" s="2"/>
      <c r="L492" s="2"/>
      <c r="M492" s="2"/>
      <c r="N492" s="2"/>
      <c r="O492" s="2"/>
      <c r="P492" s="2"/>
      <c r="Q492" s="2"/>
      <c r="R492" s="2"/>
      <c r="S492" s="2"/>
      <c r="T492" s="2"/>
      <c r="U492" s="2"/>
    </row>
    <row r="493" spans="1:21" x14ac:dyDescent="0.55000000000000004">
      <c r="A493" s="1"/>
      <c r="B493" s="1"/>
      <c r="C493" s="1"/>
      <c r="D493" s="1"/>
      <c r="E493" s="1"/>
      <c r="F493" s="1"/>
      <c r="G493" s="2"/>
      <c r="H493" s="2"/>
      <c r="I493" s="2"/>
      <c r="J493" s="2"/>
      <c r="K493" s="2"/>
      <c r="L493" s="2"/>
      <c r="M493" s="2"/>
      <c r="N493" s="2"/>
      <c r="O493" s="2"/>
      <c r="P493" s="2"/>
      <c r="Q493" s="2"/>
      <c r="R493" s="2"/>
      <c r="S493" s="2"/>
      <c r="T493" s="2"/>
      <c r="U493" s="2"/>
    </row>
    <row r="494" spans="1:21" x14ac:dyDescent="0.55000000000000004">
      <c r="A494" s="1"/>
      <c r="B494" s="1"/>
      <c r="C494" s="1"/>
      <c r="D494" s="1"/>
      <c r="E494" s="1"/>
      <c r="F494" s="1"/>
      <c r="G494" s="2"/>
      <c r="H494" s="2"/>
      <c r="I494" s="2"/>
      <c r="J494" s="2"/>
      <c r="K494" s="2"/>
      <c r="L494" s="2"/>
      <c r="M494" s="2"/>
      <c r="N494" s="2"/>
      <c r="O494" s="2"/>
      <c r="P494" s="2"/>
      <c r="Q494" s="2"/>
      <c r="R494" s="2"/>
      <c r="S494" s="2"/>
      <c r="T494" s="2"/>
      <c r="U494" s="2"/>
    </row>
    <row r="495" spans="1:21" x14ac:dyDescent="0.55000000000000004">
      <c r="A495" s="1"/>
      <c r="B495" s="1"/>
      <c r="C495" s="1"/>
      <c r="D495" s="1"/>
      <c r="E495" s="1"/>
      <c r="F495" s="1"/>
      <c r="G495" s="2"/>
      <c r="H495" s="2"/>
      <c r="I495" s="2"/>
      <c r="J495" s="2"/>
      <c r="K495" s="2"/>
      <c r="L495" s="2"/>
      <c r="M495" s="2"/>
      <c r="N495" s="2"/>
      <c r="O495" s="2"/>
      <c r="P495" s="2"/>
      <c r="Q495" s="2"/>
      <c r="R495" s="2"/>
      <c r="S495" s="2"/>
      <c r="T495" s="2"/>
      <c r="U495" s="2"/>
    </row>
    <row r="496" spans="1:21" x14ac:dyDescent="0.55000000000000004">
      <c r="A496" s="1"/>
      <c r="B496" s="1"/>
      <c r="C496" s="1"/>
      <c r="D496" s="1"/>
      <c r="E496" s="1"/>
      <c r="F496" s="1"/>
      <c r="G496" s="2"/>
      <c r="H496" s="2"/>
      <c r="I496" s="2"/>
      <c r="J496" s="2"/>
      <c r="K496" s="2"/>
      <c r="L496" s="2"/>
      <c r="M496" s="2"/>
      <c r="N496" s="2"/>
      <c r="O496" s="2"/>
      <c r="P496" s="2"/>
      <c r="Q496" s="2"/>
      <c r="R496" s="2"/>
      <c r="S496" s="2"/>
      <c r="T496" s="2"/>
      <c r="U496" s="2"/>
    </row>
    <row r="497" spans="1:21" x14ac:dyDescent="0.55000000000000004">
      <c r="A497" s="1"/>
      <c r="B497" s="1"/>
      <c r="C497" s="1"/>
      <c r="D497" s="1"/>
      <c r="E497" s="1"/>
      <c r="F497" s="1"/>
      <c r="G497" s="2"/>
      <c r="H497" s="2"/>
      <c r="I497" s="2"/>
      <c r="J497" s="2"/>
      <c r="K497" s="2"/>
      <c r="L497" s="2"/>
      <c r="M497" s="2"/>
      <c r="N497" s="2"/>
      <c r="O497" s="2"/>
      <c r="P497" s="2"/>
      <c r="Q497" s="2"/>
      <c r="R497" s="2"/>
      <c r="S497" s="2"/>
      <c r="T497" s="2"/>
      <c r="U497" s="2"/>
    </row>
    <row r="498" spans="1:21" x14ac:dyDescent="0.55000000000000004">
      <c r="A498" s="1"/>
      <c r="B498" s="1"/>
      <c r="C498" s="1"/>
      <c r="D498" s="1"/>
      <c r="E498" s="1"/>
      <c r="F498" s="1"/>
      <c r="G498" s="2"/>
      <c r="H498" s="2"/>
      <c r="I498" s="2"/>
      <c r="J498" s="2"/>
      <c r="K498" s="2"/>
      <c r="L498" s="2"/>
      <c r="M498" s="2"/>
      <c r="N498" s="2"/>
      <c r="O498" s="2"/>
      <c r="P498" s="2"/>
      <c r="Q498" s="2"/>
      <c r="R498" s="2"/>
      <c r="S498" s="2"/>
      <c r="T498" s="2"/>
      <c r="U498" s="2"/>
    </row>
    <row r="499" spans="1:21" x14ac:dyDescent="0.55000000000000004">
      <c r="A499" s="1"/>
      <c r="B499" s="1"/>
      <c r="C499" s="1"/>
      <c r="D499" s="1"/>
      <c r="E499" s="1"/>
      <c r="F499" s="1"/>
      <c r="G499" s="2"/>
      <c r="H499" s="2"/>
      <c r="I499" s="2"/>
      <c r="J499" s="2"/>
      <c r="K499" s="2"/>
      <c r="L499" s="2"/>
      <c r="M499" s="2"/>
      <c r="N499" s="2"/>
      <c r="O499" s="2"/>
      <c r="P499" s="2"/>
      <c r="Q499" s="2"/>
      <c r="R499" s="2"/>
      <c r="S499" s="2"/>
      <c r="T499" s="2"/>
      <c r="U499" s="2"/>
    </row>
    <row r="500" spans="1:21" x14ac:dyDescent="0.55000000000000004">
      <c r="A500" s="1"/>
      <c r="B500" s="1"/>
      <c r="C500" s="1"/>
      <c r="D500" s="1"/>
      <c r="E500" s="1"/>
      <c r="F500" s="1"/>
      <c r="G500" s="2"/>
      <c r="H500" s="2"/>
      <c r="I500" s="2"/>
      <c r="J500" s="2"/>
      <c r="K500" s="2"/>
      <c r="L500" s="2"/>
      <c r="M500" s="2"/>
      <c r="N500" s="2"/>
      <c r="O500" s="2"/>
      <c r="P500" s="2"/>
      <c r="Q500" s="2"/>
      <c r="R500" s="2"/>
      <c r="S500" s="2"/>
      <c r="T500" s="2"/>
      <c r="U500" s="2"/>
    </row>
    <row r="501" spans="1:21" x14ac:dyDescent="0.55000000000000004">
      <c r="A501" s="1"/>
      <c r="B501" s="1"/>
      <c r="C501" s="1"/>
      <c r="D501" s="1"/>
      <c r="E501" s="1"/>
      <c r="F501" s="1"/>
      <c r="G501" s="2"/>
      <c r="H501" s="2"/>
      <c r="I501" s="2"/>
      <c r="J501" s="2"/>
      <c r="K501" s="2"/>
      <c r="L501" s="2"/>
      <c r="M501" s="2"/>
      <c r="N501" s="2"/>
      <c r="O501" s="2"/>
      <c r="P501" s="2"/>
      <c r="Q501" s="2"/>
      <c r="R501" s="2"/>
      <c r="S501" s="2"/>
      <c r="T501" s="2"/>
      <c r="U501" s="2"/>
    </row>
    <row r="502" spans="1:21" x14ac:dyDescent="0.55000000000000004">
      <c r="A502" s="1"/>
      <c r="B502" s="1"/>
      <c r="C502" s="1"/>
      <c r="D502" s="1"/>
      <c r="E502" s="1"/>
      <c r="F502" s="1"/>
      <c r="G502" s="2"/>
      <c r="H502" s="2"/>
      <c r="I502" s="2"/>
      <c r="J502" s="2"/>
      <c r="K502" s="2"/>
      <c r="L502" s="2"/>
      <c r="M502" s="2"/>
      <c r="N502" s="2"/>
      <c r="O502" s="2"/>
      <c r="P502" s="2"/>
      <c r="Q502" s="2"/>
      <c r="R502" s="2"/>
      <c r="S502" s="2"/>
      <c r="T502" s="2"/>
      <c r="U502" s="2"/>
    </row>
    <row r="503" spans="1:21" x14ac:dyDescent="0.55000000000000004">
      <c r="A503" s="1"/>
      <c r="B503" s="1"/>
      <c r="C503" s="1"/>
      <c r="D503" s="1"/>
      <c r="E503" s="1"/>
      <c r="F503" s="1"/>
      <c r="G503" s="2"/>
      <c r="H503" s="2"/>
      <c r="I503" s="2"/>
      <c r="J503" s="2"/>
      <c r="K503" s="2"/>
      <c r="L503" s="2"/>
      <c r="M503" s="2"/>
      <c r="N503" s="2"/>
      <c r="O503" s="2"/>
      <c r="P503" s="2"/>
      <c r="Q503" s="2"/>
      <c r="R503" s="2"/>
      <c r="S503" s="2"/>
      <c r="T503" s="2"/>
      <c r="U503" s="2"/>
    </row>
    <row r="504" spans="1:21" x14ac:dyDescent="0.55000000000000004">
      <c r="A504" s="1"/>
      <c r="B504" s="1"/>
      <c r="C504" s="1"/>
      <c r="D504" s="1"/>
      <c r="E504" s="1"/>
      <c r="F504" s="1"/>
      <c r="G504" s="2"/>
      <c r="H504" s="2"/>
      <c r="I504" s="2"/>
      <c r="J504" s="2"/>
      <c r="K504" s="2"/>
      <c r="L504" s="2"/>
      <c r="M504" s="2"/>
      <c r="N504" s="2"/>
      <c r="O504" s="2"/>
      <c r="P504" s="2"/>
      <c r="Q504" s="2"/>
      <c r="R504" s="2"/>
      <c r="S504" s="2"/>
      <c r="T504" s="2"/>
      <c r="U504" s="2"/>
    </row>
    <row r="505" spans="1:21" x14ac:dyDescent="0.55000000000000004">
      <c r="A505" s="1"/>
      <c r="B505" s="1"/>
      <c r="C505" s="1"/>
      <c r="D505" s="1"/>
      <c r="E505" s="1"/>
      <c r="F505" s="1"/>
      <c r="G505" s="2"/>
      <c r="H505" s="2"/>
      <c r="I505" s="2"/>
      <c r="J505" s="2"/>
      <c r="K505" s="2"/>
      <c r="L505" s="2"/>
      <c r="M505" s="2"/>
      <c r="N505" s="2"/>
      <c r="O505" s="2"/>
      <c r="P505" s="2"/>
      <c r="Q505" s="2"/>
      <c r="R505" s="2"/>
      <c r="S505" s="2"/>
      <c r="T505" s="2"/>
      <c r="U505" s="2"/>
    </row>
    <row r="506" spans="1:21" x14ac:dyDescent="0.55000000000000004">
      <c r="A506" s="1"/>
      <c r="B506" s="1"/>
      <c r="C506" s="1"/>
      <c r="D506" s="1"/>
      <c r="E506" s="1"/>
      <c r="F506" s="1"/>
      <c r="G506" s="2"/>
      <c r="H506" s="2"/>
      <c r="I506" s="2"/>
      <c r="J506" s="2"/>
      <c r="K506" s="2"/>
      <c r="L506" s="2"/>
      <c r="M506" s="2"/>
      <c r="N506" s="2"/>
      <c r="O506" s="2"/>
      <c r="P506" s="2"/>
      <c r="Q506" s="2"/>
      <c r="R506" s="2"/>
      <c r="S506" s="2"/>
      <c r="T506" s="2"/>
      <c r="U506" s="2"/>
    </row>
    <row r="507" spans="1:21" x14ac:dyDescent="0.55000000000000004">
      <c r="A507" s="1"/>
      <c r="B507" s="1"/>
      <c r="C507" s="1"/>
      <c r="D507" s="1"/>
      <c r="E507" s="1"/>
      <c r="F507" s="1"/>
      <c r="G507" s="2"/>
      <c r="H507" s="2"/>
      <c r="I507" s="2"/>
      <c r="J507" s="2"/>
      <c r="K507" s="2"/>
      <c r="L507" s="2"/>
      <c r="M507" s="2"/>
      <c r="N507" s="2"/>
      <c r="O507" s="2"/>
      <c r="P507" s="2"/>
      <c r="Q507" s="2"/>
      <c r="R507" s="2"/>
      <c r="S507" s="2"/>
      <c r="T507" s="2"/>
      <c r="U507" s="2"/>
    </row>
    <row r="508" spans="1:21" x14ac:dyDescent="0.55000000000000004">
      <c r="A508" s="1"/>
      <c r="B508" s="1"/>
      <c r="C508" s="1"/>
      <c r="D508" s="1"/>
      <c r="E508" s="1"/>
      <c r="F508" s="1"/>
      <c r="G508" s="2"/>
      <c r="H508" s="2"/>
      <c r="I508" s="2"/>
      <c r="J508" s="2"/>
      <c r="K508" s="2"/>
      <c r="L508" s="2"/>
      <c r="M508" s="2"/>
      <c r="N508" s="2"/>
      <c r="O508" s="2"/>
      <c r="P508" s="2"/>
      <c r="Q508" s="2"/>
      <c r="R508" s="2"/>
      <c r="S508" s="2"/>
      <c r="T508" s="2"/>
      <c r="U508" s="2"/>
    </row>
    <row r="509" spans="1:21" x14ac:dyDescent="0.55000000000000004">
      <c r="A509" s="1"/>
      <c r="B509" s="1"/>
      <c r="C509" s="1"/>
      <c r="D509" s="1"/>
      <c r="E509" s="1"/>
      <c r="F509" s="1"/>
      <c r="G509" s="2"/>
      <c r="H509" s="2"/>
      <c r="I509" s="2"/>
      <c r="J509" s="2"/>
      <c r="K509" s="2"/>
      <c r="L509" s="2"/>
      <c r="M509" s="2"/>
      <c r="N509" s="2"/>
      <c r="O509" s="2"/>
      <c r="P509" s="2"/>
      <c r="Q509" s="2"/>
      <c r="R509" s="2"/>
      <c r="S509" s="2"/>
      <c r="T509" s="2"/>
      <c r="U509" s="2"/>
    </row>
    <row r="510" spans="1:21" x14ac:dyDescent="0.55000000000000004">
      <c r="A510" s="1"/>
      <c r="B510" s="1"/>
      <c r="C510" s="1"/>
      <c r="D510" s="1"/>
      <c r="E510" s="1"/>
      <c r="F510" s="1"/>
      <c r="G510" s="2"/>
      <c r="H510" s="2"/>
      <c r="I510" s="2"/>
      <c r="J510" s="2"/>
      <c r="K510" s="2"/>
      <c r="L510" s="2"/>
      <c r="M510" s="2"/>
      <c r="N510" s="2"/>
      <c r="O510" s="2"/>
      <c r="P510" s="2"/>
      <c r="Q510" s="2"/>
      <c r="R510" s="2"/>
      <c r="S510" s="2"/>
      <c r="T510" s="2"/>
      <c r="U510" s="2"/>
    </row>
    <row r="511" spans="1:21" x14ac:dyDescent="0.55000000000000004">
      <c r="A511" s="1"/>
      <c r="B511" s="1"/>
      <c r="C511" s="1"/>
      <c r="D511" s="1"/>
      <c r="E511" s="1"/>
      <c r="F511" s="1"/>
      <c r="G511" s="2"/>
      <c r="H511" s="2"/>
      <c r="I511" s="2"/>
      <c r="J511" s="2"/>
      <c r="K511" s="2"/>
      <c r="L511" s="2"/>
      <c r="M511" s="2"/>
      <c r="N511" s="2"/>
      <c r="O511" s="2"/>
      <c r="P511" s="2"/>
      <c r="Q511" s="2"/>
      <c r="R511" s="2"/>
      <c r="S511" s="2"/>
      <c r="T511" s="2"/>
      <c r="U511" s="2"/>
    </row>
    <row r="512" spans="1:21" x14ac:dyDescent="0.55000000000000004">
      <c r="A512" s="1"/>
      <c r="B512" s="1"/>
      <c r="C512" s="1"/>
      <c r="D512" s="1"/>
      <c r="E512" s="1"/>
      <c r="F512" s="1"/>
      <c r="G512" s="2"/>
      <c r="H512" s="2"/>
      <c r="I512" s="2"/>
      <c r="J512" s="2"/>
      <c r="K512" s="2"/>
      <c r="L512" s="2"/>
      <c r="M512" s="2"/>
      <c r="N512" s="2"/>
      <c r="O512" s="2"/>
      <c r="P512" s="2"/>
      <c r="Q512" s="2"/>
      <c r="R512" s="2"/>
      <c r="S512" s="2"/>
      <c r="T512" s="2"/>
      <c r="U512" s="2"/>
    </row>
    <row r="513" spans="1:21" x14ac:dyDescent="0.55000000000000004">
      <c r="A513" s="1"/>
      <c r="B513" s="1"/>
      <c r="C513" s="1"/>
      <c r="D513" s="1"/>
      <c r="E513" s="1"/>
      <c r="F513" s="1"/>
      <c r="G513" s="2"/>
      <c r="H513" s="2"/>
      <c r="I513" s="2"/>
      <c r="J513" s="2"/>
      <c r="K513" s="2"/>
      <c r="L513" s="2"/>
      <c r="M513" s="2"/>
      <c r="N513" s="2"/>
      <c r="O513" s="2"/>
      <c r="P513" s="2"/>
      <c r="Q513" s="2"/>
      <c r="R513" s="2"/>
      <c r="S513" s="2"/>
      <c r="T513" s="2"/>
      <c r="U513" s="2"/>
    </row>
    <row r="514" spans="1:21" x14ac:dyDescent="0.55000000000000004">
      <c r="A514" s="1"/>
      <c r="B514" s="1"/>
      <c r="C514" s="1"/>
      <c r="D514" s="1"/>
      <c r="E514" s="1"/>
      <c r="F514" s="1"/>
      <c r="G514" s="2"/>
      <c r="H514" s="2"/>
      <c r="I514" s="2"/>
      <c r="J514" s="2"/>
      <c r="K514" s="2"/>
      <c r="L514" s="2"/>
      <c r="M514" s="2"/>
      <c r="N514" s="2"/>
      <c r="O514" s="2"/>
      <c r="P514" s="2"/>
      <c r="Q514" s="2"/>
      <c r="R514" s="2"/>
      <c r="S514" s="2"/>
      <c r="T514" s="2"/>
      <c r="U514" s="2"/>
    </row>
    <row r="515" spans="1:21" x14ac:dyDescent="0.55000000000000004">
      <c r="A515" s="1"/>
      <c r="B515" s="1"/>
      <c r="C515" s="1"/>
      <c r="D515" s="1"/>
      <c r="E515" s="1"/>
      <c r="F515" s="1"/>
      <c r="G515" s="2"/>
      <c r="H515" s="2"/>
      <c r="I515" s="2"/>
      <c r="J515" s="2"/>
      <c r="K515" s="2"/>
      <c r="L515" s="2"/>
      <c r="M515" s="2"/>
      <c r="N515" s="2"/>
      <c r="O515" s="2"/>
      <c r="P515" s="2"/>
      <c r="Q515" s="2"/>
      <c r="R515" s="2"/>
      <c r="S515" s="2"/>
      <c r="T515" s="2"/>
      <c r="U515" s="2"/>
    </row>
    <row r="516" spans="1:21" x14ac:dyDescent="0.55000000000000004">
      <c r="A516" s="1"/>
      <c r="B516" s="1"/>
      <c r="C516" s="1"/>
      <c r="D516" s="1"/>
      <c r="E516" s="1"/>
      <c r="F516" s="1"/>
      <c r="G516" s="2"/>
      <c r="H516" s="2"/>
      <c r="I516" s="2"/>
      <c r="J516" s="2"/>
      <c r="K516" s="2"/>
      <c r="L516" s="2"/>
      <c r="M516" s="2"/>
      <c r="N516" s="2"/>
      <c r="O516" s="2"/>
      <c r="P516" s="2"/>
      <c r="Q516" s="2"/>
      <c r="R516" s="2"/>
      <c r="S516" s="2"/>
      <c r="T516" s="2"/>
      <c r="U516" s="2"/>
    </row>
    <row r="517" spans="1:21" x14ac:dyDescent="0.55000000000000004">
      <c r="A517" s="1"/>
      <c r="B517" s="1"/>
      <c r="C517" s="1"/>
      <c r="D517" s="1"/>
      <c r="E517" s="1"/>
      <c r="F517" s="1"/>
      <c r="G517" s="2"/>
      <c r="H517" s="2"/>
      <c r="I517" s="2"/>
      <c r="J517" s="2"/>
      <c r="K517" s="2"/>
      <c r="L517" s="2"/>
      <c r="M517" s="2"/>
      <c r="N517" s="2"/>
      <c r="O517" s="2"/>
      <c r="P517" s="2"/>
      <c r="Q517" s="2"/>
      <c r="R517" s="2"/>
      <c r="S517" s="2"/>
      <c r="T517" s="2"/>
      <c r="U517" s="2"/>
    </row>
    <row r="518" spans="1:21" x14ac:dyDescent="0.55000000000000004">
      <c r="A518" s="1"/>
      <c r="B518" s="1"/>
      <c r="C518" s="1"/>
      <c r="D518" s="1"/>
      <c r="E518" s="1"/>
      <c r="F518" s="1"/>
      <c r="G518" s="2"/>
      <c r="H518" s="2"/>
      <c r="I518" s="2"/>
      <c r="J518" s="2"/>
      <c r="K518" s="2"/>
      <c r="L518" s="2"/>
      <c r="M518" s="2"/>
      <c r="N518" s="2"/>
      <c r="O518" s="2"/>
      <c r="P518" s="2"/>
      <c r="Q518" s="2"/>
      <c r="R518" s="2"/>
      <c r="S518" s="2"/>
      <c r="T518" s="2"/>
      <c r="U518" s="2"/>
    </row>
    <row r="519" spans="1:21" x14ac:dyDescent="0.55000000000000004">
      <c r="A519" s="1"/>
      <c r="B519" s="1"/>
      <c r="C519" s="1"/>
      <c r="D519" s="1"/>
      <c r="E519" s="1"/>
      <c r="F519" s="1"/>
      <c r="G519" s="2"/>
      <c r="H519" s="2"/>
      <c r="I519" s="2"/>
      <c r="J519" s="2"/>
      <c r="K519" s="2"/>
      <c r="L519" s="2"/>
      <c r="M519" s="2"/>
      <c r="N519" s="2"/>
      <c r="O519" s="2"/>
      <c r="P519" s="2"/>
      <c r="Q519" s="2"/>
      <c r="R519" s="2"/>
      <c r="S519" s="2"/>
      <c r="T519" s="2"/>
      <c r="U519" s="2"/>
    </row>
    <row r="520" spans="1:21" x14ac:dyDescent="0.55000000000000004">
      <c r="A520" s="1"/>
      <c r="B520" s="1"/>
      <c r="C520" s="1"/>
      <c r="D520" s="1"/>
      <c r="E520" s="1"/>
      <c r="F520" s="1"/>
      <c r="G520" s="2"/>
      <c r="H520" s="2"/>
      <c r="I520" s="2"/>
      <c r="J520" s="2"/>
      <c r="K520" s="2"/>
      <c r="L520" s="2"/>
      <c r="M520" s="2"/>
      <c r="N520" s="2"/>
      <c r="O520" s="2"/>
      <c r="P520" s="2"/>
      <c r="Q520" s="2"/>
      <c r="R520" s="2"/>
      <c r="S520" s="2"/>
      <c r="T520" s="2"/>
      <c r="U520" s="2"/>
    </row>
    <row r="521" spans="1:21" x14ac:dyDescent="0.55000000000000004">
      <c r="A521" s="1"/>
      <c r="B521" s="1"/>
      <c r="C521" s="1"/>
      <c r="D521" s="1"/>
      <c r="E521" s="1"/>
      <c r="F521" s="1"/>
      <c r="G521" s="2"/>
      <c r="H521" s="2"/>
      <c r="I521" s="2"/>
      <c r="J521" s="2"/>
      <c r="K521" s="2"/>
      <c r="L521" s="2"/>
      <c r="M521" s="2"/>
      <c r="N521" s="2"/>
      <c r="O521" s="2"/>
      <c r="P521" s="2"/>
      <c r="Q521" s="2"/>
      <c r="R521" s="2"/>
      <c r="S521" s="2"/>
      <c r="T521" s="2"/>
      <c r="U521" s="2"/>
    </row>
    <row r="522" spans="1:21" x14ac:dyDescent="0.55000000000000004">
      <c r="A522" s="1"/>
      <c r="B522" s="1"/>
      <c r="C522" s="1"/>
      <c r="D522" s="1"/>
      <c r="E522" s="1"/>
      <c r="F522" s="1"/>
      <c r="G522" s="2"/>
      <c r="H522" s="2"/>
      <c r="I522" s="2"/>
      <c r="J522" s="2"/>
      <c r="K522" s="2"/>
      <c r="L522" s="2"/>
      <c r="M522" s="2"/>
      <c r="N522" s="2"/>
      <c r="O522" s="2"/>
      <c r="P522" s="2"/>
      <c r="Q522" s="2"/>
      <c r="R522" s="2"/>
      <c r="S522" s="2"/>
      <c r="T522" s="2"/>
      <c r="U522" s="2"/>
    </row>
    <row r="523" spans="1:21" x14ac:dyDescent="0.55000000000000004">
      <c r="A523" s="1"/>
      <c r="B523" s="1"/>
      <c r="C523" s="1"/>
      <c r="D523" s="1"/>
      <c r="E523" s="1"/>
      <c r="F523" s="1"/>
      <c r="G523" s="2"/>
      <c r="H523" s="2"/>
      <c r="I523" s="2"/>
      <c r="J523" s="2"/>
      <c r="K523" s="2"/>
      <c r="L523" s="2"/>
      <c r="M523" s="2"/>
      <c r="N523" s="2"/>
      <c r="O523" s="2"/>
      <c r="P523" s="2"/>
      <c r="Q523" s="2"/>
      <c r="R523" s="2"/>
      <c r="S523" s="2"/>
      <c r="T523" s="2"/>
      <c r="U523" s="2"/>
    </row>
    <row r="524" spans="1:21" x14ac:dyDescent="0.55000000000000004">
      <c r="A524" s="1"/>
      <c r="B524" s="1"/>
      <c r="C524" s="1"/>
      <c r="D524" s="1"/>
      <c r="E524" s="1"/>
      <c r="F524" s="1"/>
      <c r="G524" s="2"/>
      <c r="H524" s="2"/>
      <c r="I524" s="2"/>
      <c r="J524" s="2"/>
      <c r="K524" s="2"/>
      <c r="L524" s="2"/>
      <c r="M524" s="2"/>
      <c r="N524" s="2"/>
      <c r="O524" s="2"/>
      <c r="P524" s="2"/>
      <c r="Q524" s="2"/>
      <c r="R524" s="2"/>
      <c r="S524" s="2"/>
      <c r="T524" s="2"/>
      <c r="U524" s="2"/>
    </row>
    <row r="525" spans="1:21" x14ac:dyDescent="0.55000000000000004">
      <c r="A525" s="1"/>
      <c r="B525" s="1"/>
      <c r="C525" s="1"/>
      <c r="D525" s="1"/>
      <c r="E525" s="1"/>
      <c r="F525" s="1"/>
      <c r="G525" s="2"/>
      <c r="H525" s="2"/>
      <c r="I525" s="2"/>
      <c r="J525" s="2"/>
      <c r="K525" s="2"/>
      <c r="L525" s="2"/>
      <c r="M525" s="2"/>
      <c r="N525" s="2"/>
      <c r="O525" s="2"/>
      <c r="P525" s="2"/>
      <c r="Q525" s="2"/>
      <c r="R525" s="2"/>
      <c r="S525" s="2"/>
      <c r="T525" s="2"/>
      <c r="U525" s="2"/>
    </row>
    <row r="526" spans="1:21" x14ac:dyDescent="0.55000000000000004">
      <c r="A526" s="1"/>
      <c r="B526" s="1"/>
      <c r="C526" s="1"/>
      <c r="D526" s="1"/>
      <c r="E526" s="1"/>
      <c r="F526" s="1"/>
      <c r="G526" s="2"/>
      <c r="H526" s="2"/>
      <c r="I526" s="2"/>
      <c r="J526" s="2"/>
      <c r="K526" s="2"/>
      <c r="L526" s="2"/>
      <c r="M526" s="2"/>
      <c r="N526" s="2"/>
      <c r="O526" s="2"/>
      <c r="P526" s="2"/>
      <c r="Q526" s="2"/>
      <c r="R526" s="2"/>
      <c r="S526" s="2"/>
      <c r="T526" s="2"/>
      <c r="U526" s="2"/>
    </row>
    <row r="527" spans="1:21" x14ac:dyDescent="0.55000000000000004">
      <c r="A527" s="1"/>
      <c r="B527" s="1"/>
      <c r="C527" s="1"/>
      <c r="D527" s="1"/>
      <c r="E527" s="1"/>
      <c r="F527" s="1"/>
      <c r="G527" s="2"/>
      <c r="H527" s="2"/>
      <c r="I527" s="2"/>
      <c r="J527" s="2"/>
      <c r="K527" s="2"/>
      <c r="L527" s="2"/>
      <c r="M527" s="2"/>
      <c r="N527" s="2"/>
      <c r="O527" s="2"/>
      <c r="P527" s="2"/>
      <c r="Q527" s="2"/>
      <c r="R527" s="2"/>
      <c r="S527" s="2"/>
      <c r="T527" s="2"/>
      <c r="U527" s="2"/>
    </row>
    <row r="528" spans="1:21" x14ac:dyDescent="0.55000000000000004">
      <c r="A528" s="1"/>
      <c r="B528" s="1"/>
      <c r="C528" s="1"/>
      <c r="D528" s="1"/>
      <c r="E528" s="1"/>
      <c r="F528" s="1"/>
      <c r="G528" s="2"/>
      <c r="H528" s="2"/>
      <c r="I528" s="2"/>
      <c r="J528" s="2"/>
      <c r="K528" s="2"/>
      <c r="L528" s="2"/>
      <c r="M528" s="2"/>
      <c r="N528" s="2"/>
      <c r="O528" s="2"/>
      <c r="P528" s="2"/>
      <c r="Q528" s="2"/>
      <c r="R528" s="2"/>
      <c r="S528" s="2"/>
      <c r="T528" s="2"/>
      <c r="U528" s="2"/>
    </row>
    <row r="529" spans="1:21" x14ac:dyDescent="0.55000000000000004">
      <c r="A529" s="1"/>
      <c r="B529" s="1"/>
      <c r="C529" s="1"/>
      <c r="D529" s="1"/>
      <c r="E529" s="1"/>
      <c r="F529" s="1"/>
      <c r="G529" s="2"/>
      <c r="H529" s="2"/>
      <c r="I529" s="2"/>
      <c r="J529" s="2"/>
      <c r="K529" s="2"/>
      <c r="L529" s="2"/>
      <c r="M529" s="2"/>
      <c r="N529" s="2"/>
      <c r="O529" s="2"/>
      <c r="P529" s="2"/>
      <c r="Q529" s="2"/>
      <c r="R529" s="2"/>
      <c r="S529" s="2"/>
      <c r="T529" s="2"/>
      <c r="U529" s="2"/>
    </row>
    <row r="530" spans="1:21" x14ac:dyDescent="0.55000000000000004">
      <c r="A530" s="1"/>
      <c r="B530" s="1"/>
      <c r="C530" s="1"/>
      <c r="D530" s="1"/>
      <c r="E530" s="1"/>
      <c r="F530" s="1"/>
      <c r="G530" s="2"/>
      <c r="H530" s="2"/>
      <c r="I530" s="2"/>
      <c r="J530" s="2"/>
      <c r="K530" s="2"/>
      <c r="L530" s="2"/>
      <c r="M530" s="2"/>
      <c r="N530" s="2"/>
      <c r="O530" s="2"/>
      <c r="P530" s="2"/>
      <c r="Q530" s="2"/>
      <c r="R530" s="2"/>
      <c r="S530" s="2"/>
      <c r="T530" s="2"/>
      <c r="U530" s="2"/>
    </row>
    <row r="531" spans="1:21" x14ac:dyDescent="0.55000000000000004">
      <c r="A531" s="1"/>
      <c r="B531" s="1"/>
      <c r="C531" s="1"/>
      <c r="D531" s="1"/>
      <c r="E531" s="1"/>
      <c r="F531" s="1"/>
      <c r="G531" s="2"/>
      <c r="H531" s="2"/>
      <c r="I531" s="2"/>
      <c r="J531" s="2"/>
      <c r="K531" s="2"/>
      <c r="L531" s="2"/>
      <c r="M531" s="2"/>
      <c r="N531" s="2"/>
      <c r="O531" s="2"/>
      <c r="P531" s="2"/>
      <c r="Q531" s="2"/>
      <c r="R531" s="2"/>
      <c r="S531" s="2"/>
      <c r="T531" s="2"/>
      <c r="U531" s="2"/>
    </row>
    <row r="532" spans="1:21" x14ac:dyDescent="0.55000000000000004">
      <c r="A532" s="1"/>
      <c r="B532" s="1"/>
      <c r="C532" s="1"/>
      <c r="D532" s="1"/>
      <c r="E532" s="1"/>
      <c r="F532" s="1"/>
      <c r="G532" s="2"/>
      <c r="H532" s="2"/>
      <c r="I532" s="2"/>
      <c r="J532" s="2"/>
      <c r="K532" s="2"/>
      <c r="L532" s="2"/>
      <c r="M532" s="2"/>
      <c r="N532" s="2"/>
      <c r="O532" s="2"/>
      <c r="P532" s="2"/>
      <c r="Q532" s="2"/>
      <c r="R532" s="2"/>
      <c r="S532" s="2"/>
      <c r="T532" s="2"/>
      <c r="U532" s="2"/>
    </row>
    <row r="533" spans="1:21" x14ac:dyDescent="0.55000000000000004">
      <c r="A533" s="1"/>
      <c r="B533" s="1"/>
      <c r="C533" s="1"/>
      <c r="D533" s="1"/>
      <c r="E533" s="1"/>
      <c r="F533" s="1"/>
      <c r="G533" s="2"/>
      <c r="H533" s="2"/>
      <c r="I533" s="2"/>
      <c r="J533" s="2"/>
      <c r="K533" s="2"/>
      <c r="L533" s="2"/>
      <c r="M533" s="2"/>
      <c r="N533" s="2"/>
      <c r="O533" s="2"/>
      <c r="P533" s="2"/>
      <c r="Q533" s="2"/>
      <c r="R533" s="2"/>
      <c r="S533" s="2"/>
      <c r="T533" s="2"/>
      <c r="U533" s="2"/>
    </row>
    <row r="534" spans="1:21" x14ac:dyDescent="0.55000000000000004">
      <c r="A534" s="1"/>
      <c r="B534" s="1"/>
      <c r="C534" s="1"/>
      <c r="D534" s="1"/>
      <c r="E534" s="1"/>
      <c r="F534" s="1"/>
      <c r="G534" s="2"/>
      <c r="H534" s="2"/>
      <c r="I534" s="2"/>
      <c r="J534" s="2"/>
      <c r="K534" s="2"/>
      <c r="L534" s="2"/>
      <c r="M534" s="2"/>
      <c r="N534" s="2"/>
      <c r="O534" s="2"/>
      <c r="P534" s="2"/>
      <c r="Q534" s="2"/>
      <c r="R534" s="2"/>
      <c r="S534" s="2"/>
      <c r="T534" s="2"/>
      <c r="U534" s="2"/>
    </row>
    <row r="535" spans="1:21" x14ac:dyDescent="0.55000000000000004">
      <c r="A535" s="1"/>
      <c r="B535" s="1"/>
      <c r="C535" s="1"/>
      <c r="D535" s="1"/>
      <c r="E535" s="1"/>
      <c r="F535" s="1"/>
      <c r="G535" s="2"/>
      <c r="H535" s="2"/>
      <c r="I535" s="2"/>
      <c r="J535" s="2"/>
      <c r="K535" s="2"/>
      <c r="L535" s="2"/>
      <c r="M535" s="2"/>
      <c r="N535" s="2"/>
      <c r="O535" s="2"/>
      <c r="P535" s="2"/>
      <c r="Q535" s="2"/>
      <c r="R535" s="2"/>
      <c r="S535" s="2"/>
      <c r="T535" s="2"/>
      <c r="U535" s="2"/>
    </row>
    <row r="536" spans="1:21" x14ac:dyDescent="0.55000000000000004">
      <c r="A536" s="1"/>
      <c r="B536" s="1"/>
      <c r="C536" s="1"/>
      <c r="D536" s="1"/>
      <c r="E536" s="1"/>
      <c r="F536" s="1"/>
      <c r="G536" s="2"/>
      <c r="H536" s="2"/>
      <c r="I536" s="2"/>
      <c r="J536" s="2"/>
      <c r="K536" s="2"/>
      <c r="L536" s="2"/>
      <c r="M536" s="2"/>
      <c r="N536" s="2"/>
      <c r="O536" s="2"/>
      <c r="P536" s="2"/>
      <c r="Q536" s="2"/>
      <c r="R536" s="2"/>
      <c r="S536" s="2"/>
      <c r="T536" s="2"/>
      <c r="U536" s="2"/>
    </row>
    <row r="537" spans="1:21" x14ac:dyDescent="0.55000000000000004">
      <c r="A537" s="1"/>
      <c r="B537" s="1"/>
      <c r="C537" s="1"/>
      <c r="D537" s="1"/>
      <c r="E537" s="1"/>
      <c r="F537" s="1"/>
      <c r="G537" s="2"/>
      <c r="H537" s="2"/>
      <c r="I537" s="2"/>
      <c r="J537" s="2"/>
      <c r="K537" s="2"/>
      <c r="L537" s="2"/>
      <c r="M537" s="2"/>
      <c r="N537" s="2"/>
      <c r="O537" s="2"/>
      <c r="P537" s="2"/>
      <c r="Q537" s="2"/>
      <c r="R537" s="2"/>
      <c r="S537" s="2"/>
      <c r="T537" s="2"/>
      <c r="U537" s="2"/>
    </row>
    <row r="538" spans="1:21" x14ac:dyDescent="0.55000000000000004">
      <c r="A538" s="1"/>
      <c r="B538" s="1"/>
      <c r="C538" s="1"/>
      <c r="D538" s="1"/>
      <c r="E538" s="1"/>
      <c r="F538" s="1"/>
      <c r="G538" s="2"/>
      <c r="H538" s="2"/>
      <c r="I538" s="2"/>
      <c r="J538" s="2"/>
      <c r="K538" s="2"/>
      <c r="L538" s="2"/>
      <c r="M538" s="2"/>
      <c r="N538" s="2"/>
      <c r="O538" s="2"/>
      <c r="P538" s="2"/>
      <c r="Q538" s="2"/>
      <c r="R538" s="2"/>
      <c r="S538" s="2"/>
      <c r="T538" s="2"/>
      <c r="U538" s="2"/>
    </row>
    <row r="539" spans="1:21" x14ac:dyDescent="0.55000000000000004">
      <c r="A539" s="1"/>
      <c r="B539" s="1"/>
      <c r="C539" s="1"/>
      <c r="D539" s="1"/>
      <c r="E539" s="1"/>
      <c r="F539" s="1"/>
      <c r="G539" s="2"/>
      <c r="H539" s="2"/>
      <c r="I539" s="2"/>
      <c r="J539" s="2"/>
      <c r="K539" s="2"/>
      <c r="L539" s="2"/>
      <c r="M539" s="2"/>
      <c r="N539" s="2"/>
      <c r="O539" s="2"/>
      <c r="P539" s="2"/>
      <c r="Q539" s="2"/>
      <c r="R539" s="2"/>
      <c r="S539" s="2"/>
      <c r="T539" s="2"/>
      <c r="U539" s="2"/>
    </row>
    <row r="540" spans="1:21" x14ac:dyDescent="0.55000000000000004">
      <c r="A540" s="1"/>
      <c r="B540" s="1"/>
      <c r="C540" s="1"/>
      <c r="D540" s="1"/>
      <c r="E540" s="1"/>
      <c r="F540" s="1"/>
      <c r="G540" s="2"/>
      <c r="H540" s="2"/>
      <c r="I540" s="2"/>
      <c r="J540" s="2"/>
      <c r="K540" s="2"/>
      <c r="L540" s="2"/>
      <c r="M540" s="2"/>
      <c r="N540" s="2"/>
      <c r="O540" s="2"/>
      <c r="P540" s="2"/>
      <c r="Q540" s="2"/>
      <c r="R540" s="2"/>
      <c r="S540" s="2"/>
      <c r="T540" s="2"/>
      <c r="U540" s="2"/>
    </row>
    <row r="541" spans="1:21" x14ac:dyDescent="0.55000000000000004">
      <c r="A541" s="1"/>
      <c r="B541" s="1"/>
      <c r="C541" s="1"/>
      <c r="D541" s="1"/>
      <c r="E541" s="1"/>
      <c r="F541" s="1"/>
      <c r="G541" s="2"/>
      <c r="H541" s="2"/>
      <c r="I541" s="2"/>
      <c r="J541" s="2"/>
      <c r="K541" s="2"/>
      <c r="L541" s="2"/>
      <c r="M541" s="2"/>
      <c r="N541" s="2"/>
      <c r="O541" s="2"/>
      <c r="P541" s="2"/>
      <c r="Q541" s="2"/>
      <c r="R541" s="2"/>
      <c r="S541" s="2"/>
      <c r="T541" s="2"/>
      <c r="U541" s="2"/>
    </row>
    <row r="542" spans="1:21" x14ac:dyDescent="0.55000000000000004">
      <c r="A542" s="1"/>
      <c r="B542" s="1"/>
      <c r="C542" s="1"/>
      <c r="D542" s="1"/>
      <c r="E542" s="1"/>
      <c r="F542" s="1"/>
      <c r="G542" s="2"/>
      <c r="H542" s="2"/>
      <c r="I542" s="2"/>
      <c r="J542" s="2"/>
      <c r="K542" s="2"/>
      <c r="L542" s="2"/>
      <c r="M542" s="2"/>
      <c r="N542" s="2"/>
      <c r="O542" s="2"/>
      <c r="P542" s="2"/>
      <c r="Q542" s="2"/>
      <c r="R542" s="2"/>
      <c r="S542" s="2"/>
      <c r="T542" s="2"/>
      <c r="U542" s="2"/>
    </row>
    <row r="543" spans="1:21" x14ac:dyDescent="0.55000000000000004">
      <c r="A543" s="1"/>
      <c r="B543" s="1"/>
      <c r="C543" s="1"/>
      <c r="D543" s="1"/>
      <c r="E543" s="1"/>
      <c r="F543" s="1"/>
      <c r="G543" s="2"/>
      <c r="H543" s="2"/>
      <c r="I543" s="2"/>
      <c r="J543" s="2"/>
      <c r="K543" s="2"/>
      <c r="L543" s="2"/>
      <c r="M543" s="2"/>
      <c r="N543" s="2"/>
      <c r="O543" s="2"/>
      <c r="P543" s="2"/>
      <c r="Q543" s="2"/>
      <c r="R543" s="2"/>
      <c r="S543" s="2"/>
      <c r="T543" s="2"/>
      <c r="U543" s="2"/>
    </row>
    <row r="544" spans="1:21" x14ac:dyDescent="0.55000000000000004">
      <c r="A544" s="1"/>
      <c r="B544" s="1"/>
      <c r="C544" s="1"/>
      <c r="D544" s="1"/>
      <c r="E544" s="1"/>
      <c r="F544" s="1"/>
      <c r="G544" s="2"/>
      <c r="H544" s="2"/>
      <c r="I544" s="2"/>
      <c r="J544" s="2"/>
      <c r="K544" s="2"/>
      <c r="L544" s="2"/>
      <c r="M544" s="2"/>
      <c r="N544" s="2"/>
      <c r="O544" s="2"/>
      <c r="P544" s="2"/>
      <c r="Q544" s="2"/>
      <c r="R544" s="2"/>
      <c r="S544" s="2"/>
      <c r="T544" s="2"/>
      <c r="U544" s="2"/>
    </row>
    <row r="545" spans="1:21" x14ac:dyDescent="0.55000000000000004">
      <c r="A545" s="1"/>
      <c r="B545" s="1"/>
      <c r="C545" s="1"/>
      <c r="D545" s="1"/>
      <c r="E545" s="1"/>
      <c r="F545" s="1"/>
      <c r="G545" s="2"/>
      <c r="H545" s="2"/>
      <c r="I545" s="2"/>
      <c r="J545" s="2"/>
      <c r="K545" s="2"/>
      <c r="L545" s="2"/>
      <c r="M545" s="2"/>
      <c r="N545" s="2"/>
      <c r="O545" s="2"/>
      <c r="P545" s="2"/>
      <c r="Q545" s="2"/>
      <c r="R545" s="2"/>
      <c r="S545" s="2"/>
      <c r="T545" s="2"/>
      <c r="U545" s="2"/>
    </row>
    <row r="546" spans="1:21" x14ac:dyDescent="0.55000000000000004">
      <c r="A546" s="1"/>
      <c r="B546" s="1"/>
      <c r="C546" s="1"/>
      <c r="D546" s="1"/>
      <c r="E546" s="1"/>
      <c r="F546" s="1"/>
      <c r="G546" s="2"/>
      <c r="H546" s="2"/>
      <c r="I546" s="2"/>
      <c r="J546" s="2"/>
      <c r="K546" s="2"/>
      <c r="L546" s="2"/>
      <c r="M546" s="2"/>
      <c r="N546" s="2"/>
      <c r="O546" s="2"/>
      <c r="P546" s="2"/>
      <c r="Q546" s="2"/>
      <c r="R546" s="2"/>
      <c r="S546" s="2"/>
      <c r="T546" s="2"/>
      <c r="U546" s="2"/>
    </row>
    <row r="547" spans="1:21" x14ac:dyDescent="0.55000000000000004">
      <c r="A547" s="1"/>
      <c r="B547" s="1"/>
      <c r="C547" s="1"/>
      <c r="D547" s="1"/>
      <c r="E547" s="1"/>
      <c r="F547" s="1"/>
      <c r="G547" s="2"/>
      <c r="H547" s="2"/>
      <c r="I547" s="2"/>
      <c r="J547" s="2"/>
      <c r="K547" s="2"/>
      <c r="L547" s="2"/>
      <c r="M547" s="2"/>
      <c r="N547" s="2"/>
      <c r="O547" s="2"/>
      <c r="P547" s="2"/>
      <c r="Q547" s="2"/>
      <c r="R547" s="2"/>
      <c r="S547" s="2"/>
      <c r="T547" s="2"/>
      <c r="U547" s="2"/>
    </row>
    <row r="548" spans="1:21" x14ac:dyDescent="0.55000000000000004">
      <c r="A548" s="1"/>
      <c r="B548" s="1"/>
      <c r="C548" s="1"/>
      <c r="D548" s="1"/>
      <c r="E548" s="1"/>
      <c r="F548" s="1"/>
      <c r="G548" s="2"/>
      <c r="H548" s="2"/>
      <c r="I548" s="2"/>
      <c r="J548" s="2"/>
      <c r="K548" s="2"/>
      <c r="L548" s="2"/>
      <c r="M548" s="2"/>
      <c r="N548" s="2"/>
      <c r="O548" s="2"/>
      <c r="P548" s="2"/>
      <c r="Q548" s="2"/>
      <c r="R548" s="2"/>
      <c r="S548" s="2"/>
      <c r="T548" s="2"/>
      <c r="U548" s="2"/>
    </row>
    <row r="549" spans="1:21" x14ac:dyDescent="0.55000000000000004">
      <c r="A549" s="1"/>
      <c r="B549" s="1"/>
      <c r="C549" s="1"/>
      <c r="D549" s="1"/>
      <c r="E549" s="1"/>
      <c r="F549" s="1"/>
      <c r="G549" s="2"/>
      <c r="H549" s="2"/>
      <c r="I549" s="2"/>
      <c r="J549" s="2"/>
      <c r="K549" s="2"/>
      <c r="L549" s="2"/>
      <c r="M549" s="2"/>
      <c r="N549" s="2"/>
      <c r="O549" s="2"/>
      <c r="P549" s="2"/>
      <c r="Q549" s="2"/>
      <c r="R549" s="2"/>
      <c r="S549" s="2"/>
      <c r="T549" s="2"/>
      <c r="U549" s="2"/>
    </row>
    <row r="550" spans="1:21" x14ac:dyDescent="0.55000000000000004">
      <c r="A550" s="1"/>
      <c r="B550" s="1"/>
      <c r="C550" s="1"/>
      <c r="D550" s="1"/>
      <c r="E550" s="1"/>
      <c r="F550" s="1"/>
      <c r="G550" s="2"/>
      <c r="H550" s="2"/>
      <c r="I550" s="2"/>
      <c r="J550" s="2"/>
      <c r="K550" s="2"/>
      <c r="L550" s="2"/>
      <c r="M550" s="2"/>
      <c r="N550" s="2"/>
      <c r="O550" s="2"/>
      <c r="P550" s="2"/>
      <c r="Q550" s="2"/>
      <c r="R550" s="2"/>
      <c r="S550" s="2"/>
      <c r="T550" s="2"/>
      <c r="U550" s="2"/>
    </row>
    <row r="551" spans="1:21" x14ac:dyDescent="0.55000000000000004">
      <c r="A551" s="1"/>
      <c r="B551" s="1"/>
      <c r="C551" s="1"/>
      <c r="D551" s="1"/>
      <c r="E551" s="1"/>
      <c r="F551" s="1"/>
      <c r="G551" s="2"/>
      <c r="H551" s="2"/>
      <c r="I551" s="2"/>
      <c r="J551" s="2"/>
      <c r="K551" s="2"/>
      <c r="L551" s="2"/>
      <c r="M551" s="2"/>
      <c r="N551" s="2"/>
      <c r="O551" s="2"/>
      <c r="P551" s="2"/>
      <c r="Q551" s="2"/>
      <c r="R551" s="2"/>
      <c r="S551" s="2"/>
      <c r="T551" s="2"/>
      <c r="U551" s="2"/>
    </row>
    <row r="552" spans="1:21" x14ac:dyDescent="0.55000000000000004">
      <c r="A552" s="1"/>
      <c r="B552" s="1"/>
      <c r="C552" s="1"/>
      <c r="D552" s="1"/>
      <c r="E552" s="1"/>
      <c r="F552" s="1"/>
      <c r="G552" s="2"/>
      <c r="H552" s="2"/>
      <c r="I552" s="2"/>
      <c r="J552" s="2"/>
      <c r="K552" s="2"/>
      <c r="L552" s="2"/>
      <c r="M552" s="2"/>
      <c r="N552" s="2"/>
      <c r="O552" s="2"/>
      <c r="P552" s="2"/>
      <c r="Q552" s="2"/>
      <c r="R552" s="2"/>
      <c r="S552" s="2"/>
      <c r="T552" s="2"/>
      <c r="U552" s="2"/>
    </row>
    <row r="553" spans="1:21" x14ac:dyDescent="0.55000000000000004">
      <c r="A553" s="1"/>
      <c r="B553" s="1"/>
      <c r="C553" s="1"/>
      <c r="D553" s="1"/>
      <c r="E553" s="1"/>
      <c r="F553" s="1"/>
      <c r="G553" s="2"/>
      <c r="H553" s="2"/>
      <c r="I553" s="2"/>
      <c r="J553" s="2"/>
      <c r="K553" s="2"/>
      <c r="L553" s="2"/>
      <c r="M553" s="2"/>
      <c r="N553" s="2"/>
      <c r="O553" s="2"/>
      <c r="P553" s="2"/>
      <c r="Q553" s="2"/>
      <c r="R553" s="2"/>
      <c r="S553" s="2"/>
      <c r="T553" s="2"/>
      <c r="U553" s="2"/>
    </row>
    <row r="554" spans="1:21" x14ac:dyDescent="0.55000000000000004">
      <c r="A554" s="1"/>
      <c r="B554" s="1"/>
      <c r="C554" s="1"/>
      <c r="D554" s="1"/>
      <c r="E554" s="1"/>
      <c r="F554" s="1"/>
      <c r="G554" s="2"/>
      <c r="H554" s="2"/>
      <c r="I554" s="2"/>
      <c r="J554" s="2"/>
      <c r="K554" s="2"/>
      <c r="L554" s="2"/>
      <c r="M554" s="2"/>
      <c r="N554" s="2"/>
      <c r="O554" s="2"/>
      <c r="P554" s="2"/>
      <c r="Q554" s="2"/>
      <c r="R554" s="2"/>
      <c r="S554" s="2"/>
      <c r="T554" s="2"/>
      <c r="U554" s="2"/>
    </row>
    <row r="555" spans="1:21" x14ac:dyDescent="0.55000000000000004">
      <c r="A555" s="1"/>
      <c r="B555" s="1"/>
      <c r="C555" s="1"/>
      <c r="D555" s="1"/>
      <c r="E555" s="1"/>
      <c r="F555" s="1"/>
      <c r="G555" s="2"/>
      <c r="H555" s="2"/>
      <c r="I555" s="2"/>
      <c r="J555" s="2"/>
      <c r="K555" s="2"/>
      <c r="L555" s="2"/>
      <c r="M555" s="2"/>
      <c r="N555" s="2"/>
      <c r="O555" s="2"/>
      <c r="P555" s="2"/>
      <c r="Q555" s="2"/>
      <c r="R555" s="2"/>
      <c r="S555" s="2"/>
      <c r="T555" s="2"/>
      <c r="U555" s="2"/>
    </row>
    <row r="556" spans="1:21" x14ac:dyDescent="0.55000000000000004">
      <c r="A556" s="1"/>
      <c r="B556" s="1"/>
      <c r="C556" s="1"/>
      <c r="D556" s="1"/>
      <c r="E556" s="1"/>
      <c r="F556" s="1"/>
      <c r="G556" s="2"/>
      <c r="H556" s="2"/>
      <c r="I556" s="2"/>
      <c r="J556" s="2"/>
      <c r="K556" s="2"/>
      <c r="L556" s="2"/>
      <c r="M556" s="2"/>
      <c r="N556" s="2"/>
      <c r="O556" s="2"/>
      <c r="P556" s="2"/>
      <c r="Q556" s="2"/>
      <c r="R556" s="2"/>
      <c r="S556" s="2"/>
      <c r="T556" s="2"/>
      <c r="U556" s="2"/>
    </row>
    <row r="557" spans="1:21" x14ac:dyDescent="0.55000000000000004">
      <c r="A557" s="1"/>
      <c r="B557" s="1"/>
      <c r="C557" s="1"/>
      <c r="D557" s="1"/>
      <c r="E557" s="1"/>
      <c r="F557" s="1"/>
      <c r="G557" s="2"/>
      <c r="H557" s="2"/>
      <c r="I557" s="2"/>
      <c r="J557" s="2"/>
      <c r="K557" s="2"/>
      <c r="L557" s="2"/>
      <c r="M557" s="2"/>
      <c r="N557" s="2"/>
      <c r="O557" s="2"/>
      <c r="P557" s="2"/>
      <c r="Q557" s="2"/>
      <c r="R557" s="2"/>
      <c r="S557" s="2"/>
      <c r="T557" s="2"/>
      <c r="U557" s="2"/>
    </row>
    <row r="558" spans="1:21" x14ac:dyDescent="0.55000000000000004">
      <c r="A558" s="1"/>
      <c r="B558" s="1"/>
      <c r="C558" s="1"/>
      <c r="D558" s="1"/>
      <c r="E558" s="1"/>
      <c r="F558" s="1"/>
      <c r="G558" s="2"/>
      <c r="H558" s="2"/>
      <c r="I558" s="2"/>
      <c r="J558" s="2"/>
      <c r="K558" s="2"/>
      <c r="L558" s="2"/>
      <c r="M558" s="2"/>
      <c r="N558" s="2"/>
      <c r="O558" s="2"/>
      <c r="P558" s="2"/>
      <c r="Q558" s="2"/>
      <c r="R558" s="2"/>
      <c r="S558" s="2"/>
      <c r="T558" s="2"/>
      <c r="U558" s="2"/>
    </row>
    <row r="559" spans="1:21" x14ac:dyDescent="0.55000000000000004">
      <c r="A559" s="1"/>
      <c r="B559" s="1"/>
      <c r="C559" s="1"/>
      <c r="D559" s="1"/>
      <c r="E559" s="1"/>
      <c r="F559" s="1"/>
      <c r="G559" s="2"/>
      <c r="H559" s="2"/>
      <c r="I559" s="2"/>
      <c r="J559" s="2"/>
      <c r="K559" s="2"/>
      <c r="L559" s="2"/>
      <c r="M559" s="2"/>
      <c r="N559" s="2"/>
      <c r="O559" s="2"/>
      <c r="P559" s="2"/>
      <c r="Q559" s="2"/>
      <c r="R559" s="2"/>
      <c r="S559" s="2"/>
      <c r="T559" s="2"/>
      <c r="U559" s="2"/>
    </row>
    <row r="560" spans="1:21" x14ac:dyDescent="0.55000000000000004">
      <c r="A560" s="1"/>
      <c r="B560" s="1"/>
      <c r="C560" s="1"/>
      <c r="D560" s="1"/>
      <c r="E560" s="1"/>
      <c r="F560" s="1"/>
      <c r="G560" s="2"/>
      <c r="H560" s="2"/>
      <c r="I560" s="2"/>
      <c r="J560" s="2"/>
      <c r="K560" s="2"/>
      <c r="L560" s="2"/>
      <c r="M560" s="2"/>
      <c r="N560" s="2"/>
      <c r="O560" s="2"/>
      <c r="P560" s="2"/>
      <c r="Q560" s="2"/>
      <c r="R560" s="2"/>
      <c r="S560" s="2"/>
      <c r="T560" s="2"/>
      <c r="U560" s="2"/>
    </row>
    <row r="561" spans="1:21" x14ac:dyDescent="0.55000000000000004">
      <c r="A561" s="1"/>
      <c r="B561" s="1"/>
      <c r="C561" s="1"/>
      <c r="D561" s="1"/>
      <c r="E561" s="1"/>
      <c r="F561" s="1"/>
      <c r="G561" s="2"/>
      <c r="H561" s="2"/>
      <c r="I561" s="2"/>
      <c r="J561" s="2"/>
      <c r="K561" s="2"/>
      <c r="L561" s="2"/>
      <c r="M561" s="2"/>
      <c r="N561" s="2"/>
      <c r="O561" s="2"/>
      <c r="P561" s="2"/>
      <c r="Q561" s="2"/>
      <c r="R561" s="2"/>
      <c r="S561" s="2"/>
      <c r="T561" s="2"/>
      <c r="U561" s="2"/>
    </row>
    <row r="562" spans="1:21" x14ac:dyDescent="0.55000000000000004">
      <c r="A562" s="1"/>
      <c r="B562" s="1"/>
      <c r="C562" s="1"/>
      <c r="D562" s="1"/>
      <c r="E562" s="1"/>
      <c r="F562" s="1"/>
      <c r="G562" s="2"/>
      <c r="H562" s="2"/>
      <c r="I562" s="2"/>
      <c r="J562" s="2"/>
      <c r="K562" s="2"/>
      <c r="L562" s="2"/>
      <c r="M562" s="2"/>
      <c r="N562" s="2"/>
      <c r="O562" s="2"/>
      <c r="P562" s="2"/>
      <c r="Q562" s="2"/>
      <c r="R562" s="2"/>
      <c r="S562" s="2"/>
      <c r="T562" s="2"/>
      <c r="U562" s="2"/>
    </row>
    <row r="563" spans="1:21" x14ac:dyDescent="0.55000000000000004">
      <c r="A563" s="1"/>
      <c r="B563" s="1"/>
      <c r="C563" s="1"/>
      <c r="D563" s="1"/>
      <c r="E563" s="1"/>
      <c r="F563" s="1"/>
      <c r="G563" s="2"/>
      <c r="H563" s="2"/>
      <c r="I563" s="2"/>
      <c r="J563" s="2"/>
      <c r="K563" s="2"/>
      <c r="L563" s="2"/>
      <c r="M563" s="2"/>
      <c r="N563" s="2"/>
      <c r="O563" s="2"/>
      <c r="P563" s="2"/>
      <c r="Q563" s="2"/>
      <c r="R563" s="2"/>
      <c r="S563" s="2"/>
      <c r="T563" s="2"/>
      <c r="U563" s="2"/>
    </row>
    <row r="564" spans="1:21" x14ac:dyDescent="0.55000000000000004">
      <c r="A564" s="1"/>
      <c r="B564" s="1"/>
      <c r="C564" s="1"/>
      <c r="D564" s="1"/>
      <c r="E564" s="1"/>
      <c r="F564" s="1"/>
      <c r="G564" s="2"/>
      <c r="H564" s="2"/>
      <c r="I564" s="2"/>
      <c r="J564" s="2"/>
      <c r="K564" s="2"/>
      <c r="L564" s="2"/>
      <c r="M564" s="2"/>
      <c r="N564" s="2"/>
      <c r="O564" s="2"/>
      <c r="P564" s="2"/>
      <c r="Q564" s="2"/>
      <c r="R564" s="2"/>
      <c r="S564" s="2"/>
      <c r="T564" s="2"/>
      <c r="U564" s="2"/>
    </row>
    <row r="565" spans="1:21" x14ac:dyDescent="0.55000000000000004">
      <c r="A565" s="1"/>
      <c r="B565" s="1"/>
      <c r="C565" s="1"/>
      <c r="D565" s="1"/>
      <c r="E565" s="1"/>
      <c r="F565" s="1"/>
      <c r="G565" s="2"/>
      <c r="H565" s="2"/>
      <c r="I565" s="2"/>
      <c r="J565" s="2"/>
      <c r="K565" s="2"/>
      <c r="L565" s="2"/>
      <c r="M565" s="2"/>
      <c r="N565" s="2"/>
      <c r="O565" s="2"/>
      <c r="P565" s="2"/>
      <c r="Q565" s="2"/>
      <c r="R565" s="2"/>
      <c r="S565" s="2"/>
      <c r="T565" s="2"/>
      <c r="U565" s="2"/>
    </row>
    <row r="566" spans="1:21" x14ac:dyDescent="0.55000000000000004">
      <c r="A566" s="1"/>
      <c r="B566" s="1"/>
      <c r="C566" s="1"/>
      <c r="D566" s="1"/>
      <c r="E566" s="1"/>
      <c r="F566" s="1"/>
      <c r="G566" s="2"/>
      <c r="H566" s="2"/>
      <c r="I566" s="2"/>
      <c r="J566" s="2"/>
      <c r="K566" s="2"/>
      <c r="L566" s="2"/>
      <c r="M566" s="2"/>
      <c r="N566" s="2"/>
      <c r="O566" s="2"/>
      <c r="P566" s="2"/>
      <c r="Q566" s="2"/>
      <c r="R566" s="2"/>
      <c r="S566" s="2"/>
      <c r="T566" s="2"/>
      <c r="U566" s="2"/>
    </row>
    <row r="567" spans="1:21" x14ac:dyDescent="0.55000000000000004">
      <c r="A567" s="1"/>
      <c r="B567" s="1"/>
      <c r="C567" s="1"/>
      <c r="D567" s="1"/>
      <c r="E567" s="1"/>
      <c r="F567" s="1"/>
      <c r="G567" s="2"/>
      <c r="H567" s="2"/>
      <c r="I567" s="2"/>
      <c r="J567" s="2"/>
      <c r="K567" s="2"/>
      <c r="L567" s="2"/>
      <c r="M567" s="2"/>
      <c r="N567" s="2"/>
      <c r="O567" s="2"/>
      <c r="P567" s="2"/>
      <c r="Q567" s="2"/>
      <c r="R567" s="2"/>
      <c r="S567" s="2"/>
      <c r="T567" s="2"/>
      <c r="U567" s="2"/>
    </row>
    <row r="568" spans="1:21" x14ac:dyDescent="0.55000000000000004">
      <c r="A568" s="1"/>
      <c r="B568" s="1"/>
      <c r="C568" s="1"/>
      <c r="D568" s="1"/>
      <c r="E568" s="1"/>
      <c r="F568" s="1"/>
      <c r="G568" s="2"/>
      <c r="H568" s="2"/>
      <c r="I568" s="2"/>
      <c r="J568" s="2"/>
      <c r="K568" s="2"/>
      <c r="L568" s="2"/>
      <c r="M568" s="2"/>
      <c r="N568" s="2"/>
      <c r="O568" s="2"/>
      <c r="P568" s="2"/>
      <c r="Q568" s="2"/>
      <c r="R568" s="2"/>
      <c r="S568" s="2"/>
      <c r="T568" s="2"/>
      <c r="U568" s="2"/>
    </row>
    <row r="569" spans="1:21" x14ac:dyDescent="0.55000000000000004">
      <c r="A569" s="1"/>
      <c r="B569" s="1"/>
      <c r="C569" s="1"/>
      <c r="D569" s="1"/>
      <c r="E569" s="1"/>
      <c r="F569" s="1"/>
      <c r="G569" s="2"/>
      <c r="H569" s="2"/>
      <c r="I569" s="2"/>
      <c r="J569" s="2"/>
      <c r="K569" s="2"/>
      <c r="L569" s="2"/>
      <c r="M569" s="2"/>
      <c r="N569" s="2"/>
      <c r="O569" s="2"/>
      <c r="P569" s="2"/>
      <c r="Q569" s="2"/>
      <c r="R569" s="2"/>
      <c r="S569" s="2"/>
      <c r="T569" s="2"/>
      <c r="U569" s="2"/>
    </row>
    <row r="570" spans="1:21" x14ac:dyDescent="0.55000000000000004">
      <c r="A570" s="1"/>
      <c r="B570" s="1"/>
      <c r="C570" s="1"/>
      <c r="D570" s="1"/>
      <c r="E570" s="1"/>
      <c r="F570" s="1"/>
      <c r="G570" s="2"/>
      <c r="H570" s="2"/>
      <c r="I570" s="2"/>
      <c r="J570" s="2"/>
      <c r="K570" s="2"/>
      <c r="L570" s="2"/>
      <c r="M570" s="2"/>
      <c r="N570" s="2"/>
      <c r="O570" s="2"/>
      <c r="P570" s="2"/>
      <c r="Q570" s="2"/>
      <c r="R570" s="2"/>
      <c r="S570" s="2"/>
      <c r="T570" s="2"/>
      <c r="U570" s="2"/>
    </row>
    <row r="571" spans="1:21" x14ac:dyDescent="0.55000000000000004">
      <c r="A571" s="1"/>
      <c r="B571" s="1"/>
      <c r="C571" s="1"/>
      <c r="D571" s="1"/>
      <c r="E571" s="1"/>
      <c r="F571" s="1"/>
      <c r="G571" s="2"/>
      <c r="H571" s="2"/>
      <c r="I571" s="2"/>
      <c r="J571" s="2"/>
      <c r="K571" s="2"/>
      <c r="L571" s="2"/>
      <c r="M571" s="2"/>
      <c r="N571" s="2"/>
      <c r="O571" s="2"/>
      <c r="P571" s="2"/>
      <c r="Q571" s="2"/>
      <c r="R571" s="2"/>
      <c r="S571" s="2"/>
      <c r="T571" s="2"/>
      <c r="U571" s="2"/>
    </row>
    <row r="572" spans="1:21" x14ac:dyDescent="0.55000000000000004">
      <c r="A572" s="1"/>
      <c r="B572" s="1"/>
      <c r="C572" s="1"/>
      <c r="D572" s="1"/>
      <c r="E572" s="1"/>
      <c r="F572" s="1"/>
      <c r="G572" s="2"/>
      <c r="H572" s="2"/>
      <c r="I572" s="2"/>
      <c r="J572" s="2"/>
      <c r="K572" s="2"/>
      <c r="L572" s="2"/>
      <c r="M572" s="2"/>
      <c r="N572" s="2"/>
      <c r="O572" s="2"/>
      <c r="P572" s="2"/>
      <c r="Q572" s="2"/>
      <c r="R572" s="2"/>
      <c r="S572" s="2"/>
      <c r="T572" s="2"/>
      <c r="U572" s="2"/>
    </row>
    <row r="573" spans="1:21" x14ac:dyDescent="0.55000000000000004">
      <c r="A573" s="1"/>
      <c r="B573" s="1"/>
      <c r="C573" s="1"/>
      <c r="D573" s="1"/>
      <c r="E573" s="1"/>
      <c r="F573" s="1"/>
      <c r="G573" s="2"/>
      <c r="H573" s="2"/>
      <c r="I573" s="2"/>
      <c r="J573" s="2"/>
      <c r="K573" s="2"/>
      <c r="L573" s="2"/>
      <c r="M573" s="2"/>
      <c r="N573" s="2"/>
      <c r="O573" s="2"/>
      <c r="P573" s="2"/>
      <c r="Q573" s="2"/>
      <c r="R573" s="2"/>
      <c r="S573" s="2"/>
      <c r="T573" s="2"/>
      <c r="U573" s="2"/>
    </row>
    <row r="574" spans="1:21" x14ac:dyDescent="0.55000000000000004">
      <c r="A574" s="1"/>
      <c r="B574" s="1"/>
      <c r="C574" s="1"/>
      <c r="D574" s="1"/>
      <c r="E574" s="1"/>
      <c r="F574" s="1"/>
      <c r="G574" s="2"/>
      <c r="H574" s="2"/>
      <c r="I574" s="2"/>
      <c r="J574" s="2"/>
      <c r="K574" s="2"/>
      <c r="L574" s="2"/>
      <c r="M574" s="2"/>
      <c r="N574" s="2"/>
      <c r="O574" s="2"/>
      <c r="P574" s="2"/>
      <c r="Q574" s="2"/>
      <c r="R574" s="2"/>
      <c r="S574" s="2"/>
      <c r="T574" s="2"/>
      <c r="U574" s="2"/>
    </row>
    <row r="575" spans="1:21" x14ac:dyDescent="0.55000000000000004">
      <c r="A575" s="1"/>
      <c r="B575" s="1"/>
      <c r="C575" s="1"/>
      <c r="D575" s="1"/>
      <c r="E575" s="1"/>
      <c r="F575" s="1"/>
      <c r="G575" s="2"/>
      <c r="H575" s="2"/>
      <c r="I575" s="2"/>
      <c r="J575" s="2"/>
      <c r="K575" s="2"/>
      <c r="L575" s="2"/>
      <c r="M575" s="2"/>
      <c r="N575" s="2"/>
      <c r="O575" s="2"/>
      <c r="P575" s="2"/>
      <c r="Q575" s="2"/>
      <c r="R575" s="2"/>
      <c r="S575" s="2"/>
      <c r="T575" s="2"/>
      <c r="U575" s="2"/>
    </row>
    <row r="576" spans="1:21" x14ac:dyDescent="0.55000000000000004">
      <c r="A576" s="1"/>
      <c r="B576" s="1"/>
      <c r="C576" s="1"/>
      <c r="D576" s="1"/>
      <c r="E576" s="1"/>
      <c r="F576" s="1"/>
      <c r="G576" s="2"/>
      <c r="H576" s="2"/>
      <c r="I576" s="2"/>
      <c r="J576" s="2"/>
      <c r="K576" s="2"/>
      <c r="L576" s="2"/>
      <c r="M576" s="2"/>
      <c r="N576" s="2"/>
      <c r="O576" s="2"/>
      <c r="P576" s="2"/>
      <c r="Q576" s="2"/>
      <c r="R576" s="2"/>
      <c r="S576" s="2"/>
      <c r="T576" s="2"/>
      <c r="U576" s="2"/>
    </row>
    <row r="577" spans="1:21" x14ac:dyDescent="0.55000000000000004">
      <c r="A577" s="1"/>
      <c r="B577" s="1"/>
      <c r="C577" s="1"/>
      <c r="D577" s="1"/>
      <c r="E577" s="1"/>
      <c r="F577" s="1"/>
      <c r="G577" s="2"/>
      <c r="H577" s="2"/>
      <c r="I577" s="2"/>
      <c r="J577" s="2"/>
      <c r="K577" s="2"/>
      <c r="L577" s="2"/>
      <c r="M577" s="2"/>
      <c r="N577" s="2"/>
      <c r="O577" s="2"/>
      <c r="P577" s="2"/>
      <c r="Q577" s="2"/>
      <c r="R577" s="2"/>
      <c r="S577" s="2"/>
      <c r="T577" s="2"/>
      <c r="U577" s="2"/>
    </row>
    <row r="578" spans="1:21" x14ac:dyDescent="0.55000000000000004">
      <c r="A578" s="1"/>
      <c r="B578" s="1"/>
      <c r="C578" s="1"/>
      <c r="D578" s="1"/>
      <c r="E578" s="1"/>
      <c r="F578" s="1"/>
      <c r="G578" s="2"/>
      <c r="H578" s="2"/>
      <c r="I578" s="2"/>
      <c r="J578" s="2"/>
      <c r="K578" s="2"/>
      <c r="L578" s="2"/>
      <c r="M578" s="2"/>
      <c r="N578" s="2"/>
      <c r="O578" s="2"/>
      <c r="P578" s="2"/>
      <c r="Q578" s="2"/>
      <c r="R578" s="2"/>
      <c r="S578" s="2"/>
      <c r="T578" s="2"/>
      <c r="U578" s="2"/>
    </row>
    <row r="579" spans="1:21" x14ac:dyDescent="0.55000000000000004">
      <c r="A579" s="1"/>
      <c r="B579" s="1"/>
      <c r="C579" s="1"/>
      <c r="D579" s="1"/>
      <c r="E579" s="1"/>
      <c r="F579" s="1"/>
      <c r="G579" s="2"/>
      <c r="H579" s="2"/>
      <c r="I579" s="2"/>
      <c r="J579" s="2"/>
      <c r="K579" s="2"/>
      <c r="L579" s="2"/>
      <c r="M579" s="2"/>
      <c r="N579" s="2"/>
      <c r="O579" s="2"/>
      <c r="P579" s="2"/>
      <c r="Q579" s="2"/>
      <c r="R579" s="2"/>
      <c r="S579" s="2"/>
      <c r="T579" s="2"/>
      <c r="U579" s="2"/>
    </row>
    <row r="580" spans="1:21" x14ac:dyDescent="0.55000000000000004">
      <c r="A580" s="1"/>
      <c r="B580" s="1"/>
      <c r="C580" s="1"/>
      <c r="D580" s="1"/>
      <c r="E580" s="1"/>
      <c r="F580" s="1"/>
      <c r="G580" s="2"/>
      <c r="H580" s="2"/>
      <c r="I580" s="2"/>
      <c r="J580" s="2"/>
      <c r="K580" s="2"/>
      <c r="L580" s="2"/>
      <c r="M580" s="2"/>
      <c r="N580" s="2"/>
      <c r="O580" s="2"/>
      <c r="P580" s="2"/>
      <c r="Q580" s="2"/>
      <c r="R580" s="2"/>
      <c r="S580" s="2"/>
      <c r="T580" s="2"/>
      <c r="U580" s="2"/>
    </row>
    <row r="581" spans="1:21" x14ac:dyDescent="0.55000000000000004">
      <c r="A581" s="1"/>
      <c r="B581" s="1"/>
      <c r="C581" s="1"/>
      <c r="D581" s="1"/>
      <c r="E581" s="1"/>
      <c r="F581" s="1"/>
      <c r="G581" s="2"/>
      <c r="H581" s="2"/>
      <c r="I581" s="2"/>
      <c r="J581" s="2"/>
      <c r="K581" s="2"/>
      <c r="L581" s="2"/>
      <c r="M581" s="2"/>
      <c r="N581" s="2"/>
      <c r="O581" s="2"/>
      <c r="P581" s="2"/>
      <c r="Q581" s="2"/>
      <c r="R581" s="2"/>
      <c r="S581" s="2"/>
      <c r="T581" s="2"/>
      <c r="U581" s="2"/>
    </row>
    <row r="582" spans="1:21" x14ac:dyDescent="0.55000000000000004">
      <c r="A582" s="1"/>
      <c r="B582" s="1"/>
      <c r="C582" s="1"/>
      <c r="D582" s="1"/>
      <c r="E582" s="1"/>
      <c r="F582" s="1"/>
      <c r="G582" s="2"/>
      <c r="H582" s="2"/>
      <c r="I582" s="2"/>
      <c r="J582" s="2"/>
      <c r="K582" s="2"/>
      <c r="L582" s="2"/>
      <c r="M582" s="2"/>
      <c r="N582" s="2"/>
      <c r="O582" s="2"/>
      <c r="P582" s="2"/>
      <c r="Q582" s="2"/>
      <c r="R582" s="2"/>
      <c r="S582" s="2"/>
      <c r="T582" s="2"/>
      <c r="U582" s="2"/>
    </row>
    <row r="583" spans="1:21" x14ac:dyDescent="0.55000000000000004">
      <c r="A583" s="1"/>
      <c r="B583" s="1"/>
      <c r="C583" s="1"/>
      <c r="D583" s="1"/>
      <c r="E583" s="1"/>
      <c r="F583" s="1"/>
      <c r="G583" s="2"/>
      <c r="H583" s="2"/>
      <c r="I583" s="2"/>
      <c r="J583" s="2"/>
      <c r="K583" s="2"/>
      <c r="L583" s="2"/>
      <c r="M583" s="2"/>
      <c r="N583" s="2"/>
      <c r="O583" s="2"/>
      <c r="P583" s="2"/>
      <c r="Q583" s="2"/>
      <c r="R583" s="2"/>
      <c r="S583" s="2"/>
      <c r="T583" s="2"/>
      <c r="U583" s="2"/>
    </row>
    <row r="584" spans="1:21" x14ac:dyDescent="0.55000000000000004">
      <c r="A584" s="1"/>
      <c r="B584" s="1"/>
      <c r="C584" s="1"/>
      <c r="D584" s="1"/>
      <c r="E584" s="1"/>
      <c r="F584" s="1"/>
      <c r="G584" s="2"/>
      <c r="H584" s="2"/>
      <c r="I584" s="2"/>
      <c r="J584" s="2"/>
      <c r="K584" s="2"/>
      <c r="L584" s="2"/>
      <c r="M584" s="2"/>
      <c r="N584" s="2"/>
      <c r="O584" s="2"/>
      <c r="P584" s="2"/>
      <c r="Q584" s="2"/>
      <c r="R584" s="2"/>
      <c r="S584" s="2"/>
      <c r="T584" s="2"/>
      <c r="U584" s="2"/>
    </row>
    <row r="585" spans="1:21" x14ac:dyDescent="0.55000000000000004">
      <c r="A585" s="1"/>
      <c r="B585" s="1"/>
      <c r="C585" s="1"/>
      <c r="D585" s="1"/>
      <c r="E585" s="1"/>
      <c r="F585" s="1"/>
      <c r="G585" s="2"/>
      <c r="H585" s="2"/>
      <c r="I585" s="2"/>
      <c r="J585" s="2"/>
      <c r="K585" s="2"/>
      <c r="L585" s="2"/>
      <c r="M585" s="2"/>
      <c r="N585" s="2"/>
      <c r="O585" s="2"/>
      <c r="P585" s="2"/>
      <c r="Q585" s="2"/>
      <c r="R585" s="2"/>
      <c r="S585" s="2"/>
      <c r="T585" s="2"/>
      <c r="U585" s="2"/>
    </row>
    <row r="586" spans="1:21" x14ac:dyDescent="0.55000000000000004">
      <c r="A586" s="1"/>
      <c r="B586" s="1"/>
      <c r="C586" s="1"/>
      <c r="D586" s="1"/>
      <c r="E586" s="1"/>
      <c r="F586" s="1"/>
      <c r="G586" s="2"/>
      <c r="H586" s="2"/>
      <c r="I586" s="2"/>
      <c r="J586" s="2"/>
      <c r="K586" s="2"/>
      <c r="L586" s="2"/>
      <c r="M586" s="2"/>
      <c r="N586" s="2"/>
      <c r="O586" s="2"/>
      <c r="P586" s="2"/>
      <c r="Q586" s="2"/>
      <c r="R586" s="2"/>
      <c r="S586" s="2"/>
      <c r="T586" s="2"/>
      <c r="U586" s="2"/>
    </row>
    <row r="587" spans="1:21" x14ac:dyDescent="0.55000000000000004">
      <c r="A587" s="1"/>
      <c r="B587" s="1"/>
      <c r="C587" s="1"/>
      <c r="D587" s="1"/>
      <c r="E587" s="1"/>
      <c r="F587" s="1"/>
      <c r="G587" s="2"/>
      <c r="H587" s="2"/>
      <c r="I587" s="2"/>
      <c r="J587" s="2"/>
      <c r="K587" s="2"/>
      <c r="L587" s="2"/>
      <c r="M587" s="2"/>
      <c r="N587" s="2"/>
      <c r="O587" s="2"/>
      <c r="P587" s="2"/>
      <c r="Q587" s="2"/>
      <c r="R587" s="2"/>
      <c r="S587" s="2"/>
      <c r="T587" s="2"/>
      <c r="U587" s="2"/>
    </row>
    <row r="588" spans="1:21" x14ac:dyDescent="0.55000000000000004">
      <c r="A588" s="1"/>
      <c r="B588" s="1"/>
      <c r="C588" s="1"/>
      <c r="D588" s="1"/>
      <c r="E588" s="1"/>
      <c r="F588" s="1"/>
      <c r="G588" s="2"/>
      <c r="H588" s="2"/>
      <c r="I588" s="2"/>
      <c r="J588" s="2"/>
      <c r="K588" s="2"/>
      <c r="L588" s="2"/>
      <c r="M588" s="2"/>
      <c r="N588" s="2"/>
      <c r="O588" s="2"/>
      <c r="P588" s="2"/>
      <c r="Q588" s="2"/>
      <c r="R588" s="2"/>
      <c r="S588" s="2"/>
      <c r="T588" s="2"/>
      <c r="U588" s="2"/>
    </row>
    <row r="589" spans="1:21" x14ac:dyDescent="0.55000000000000004">
      <c r="A589" s="1"/>
      <c r="B589" s="1"/>
      <c r="C589" s="1"/>
      <c r="D589" s="1"/>
      <c r="E589" s="1"/>
      <c r="F589" s="1"/>
      <c r="G589" s="2"/>
      <c r="H589" s="2"/>
      <c r="I589" s="2"/>
      <c r="J589" s="2"/>
      <c r="K589" s="2"/>
      <c r="L589" s="2"/>
      <c r="M589" s="2"/>
      <c r="N589" s="2"/>
      <c r="O589" s="2"/>
      <c r="P589" s="2"/>
      <c r="Q589" s="2"/>
      <c r="R589" s="2"/>
      <c r="S589" s="2"/>
      <c r="T589" s="2"/>
      <c r="U589" s="2"/>
    </row>
    <row r="590" spans="1:21" x14ac:dyDescent="0.55000000000000004">
      <c r="A590" s="1"/>
      <c r="B590" s="1"/>
      <c r="C590" s="1"/>
      <c r="D590" s="1"/>
      <c r="E590" s="1"/>
      <c r="F590" s="1"/>
      <c r="G590" s="2"/>
      <c r="H590" s="2"/>
      <c r="I590" s="2"/>
      <c r="J590" s="2"/>
      <c r="K590" s="2"/>
      <c r="L590" s="2"/>
      <c r="M590" s="2"/>
      <c r="N590" s="2"/>
      <c r="O590" s="2"/>
      <c r="P590" s="2"/>
      <c r="Q590" s="2"/>
      <c r="R590" s="2"/>
      <c r="S590" s="2"/>
      <c r="T590" s="2"/>
      <c r="U590" s="2"/>
    </row>
    <row r="591" spans="1:21" x14ac:dyDescent="0.55000000000000004">
      <c r="A591" s="1"/>
      <c r="B591" s="1"/>
      <c r="C591" s="1"/>
      <c r="D591" s="1"/>
      <c r="E591" s="1"/>
      <c r="F591" s="1"/>
      <c r="G591" s="2"/>
      <c r="H591" s="2"/>
      <c r="I591" s="2"/>
      <c r="J591" s="2"/>
      <c r="K591" s="2"/>
      <c r="L591" s="2"/>
      <c r="M591" s="2"/>
      <c r="N591" s="2"/>
      <c r="O591" s="2"/>
      <c r="P591" s="2"/>
      <c r="Q591" s="2"/>
      <c r="R591" s="2"/>
      <c r="S591" s="2"/>
      <c r="T591" s="2"/>
      <c r="U591" s="2"/>
    </row>
    <row r="592" spans="1:21" x14ac:dyDescent="0.55000000000000004">
      <c r="A592" s="1"/>
      <c r="B592" s="1"/>
      <c r="C592" s="1"/>
      <c r="D592" s="1"/>
      <c r="E592" s="1"/>
      <c r="F592" s="1"/>
      <c r="G592" s="2"/>
      <c r="H592" s="2"/>
      <c r="I592" s="2"/>
      <c r="J592" s="2"/>
      <c r="K592" s="2"/>
      <c r="L592" s="2"/>
      <c r="M592" s="2"/>
      <c r="N592" s="2"/>
      <c r="O592" s="2"/>
      <c r="P592" s="2"/>
      <c r="Q592" s="2"/>
      <c r="R592" s="2"/>
      <c r="S592" s="2"/>
      <c r="T592" s="2"/>
      <c r="U592" s="2"/>
    </row>
    <row r="593" spans="1:21" x14ac:dyDescent="0.55000000000000004">
      <c r="A593" s="1"/>
      <c r="B593" s="1"/>
      <c r="C593" s="1"/>
      <c r="D593" s="1"/>
      <c r="E593" s="1"/>
      <c r="F593" s="1"/>
      <c r="G593" s="2"/>
      <c r="H593" s="2"/>
      <c r="I593" s="2"/>
      <c r="J593" s="2"/>
      <c r="K593" s="2"/>
      <c r="L593" s="2"/>
      <c r="M593" s="2"/>
      <c r="N593" s="2"/>
      <c r="O593" s="2"/>
      <c r="P593" s="2"/>
      <c r="Q593" s="2"/>
      <c r="R593" s="2"/>
      <c r="S593" s="2"/>
      <c r="T593" s="2"/>
      <c r="U593" s="2"/>
    </row>
    <row r="594" spans="1:21" x14ac:dyDescent="0.55000000000000004">
      <c r="A594" s="1"/>
      <c r="B594" s="1"/>
      <c r="C594" s="1"/>
      <c r="D594" s="1"/>
      <c r="E594" s="1"/>
      <c r="F594" s="1"/>
      <c r="G594" s="2"/>
      <c r="H594" s="2"/>
      <c r="I594" s="2"/>
      <c r="J594" s="2"/>
      <c r="K594" s="2"/>
      <c r="L594" s="2"/>
      <c r="M594" s="2"/>
      <c r="N594" s="2"/>
      <c r="O594" s="2"/>
      <c r="P594" s="2"/>
      <c r="Q594" s="2"/>
      <c r="R594" s="2"/>
      <c r="S594" s="2"/>
      <c r="T594" s="2"/>
      <c r="U594" s="2"/>
    </row>
    <row r="595" spans="1:21" x14ac:dyDescent="0.55000000000000004">
      <c r="A595" s="1"/>
      <c r="B595" s="1"/>
      <c r="C595" s="1"/>
      <c r="D595" s="1"/>
      <c r="E595" s="1"/>
      <c r="F595" s="1"/>
      <c r="G595" s="2"/>
      <c r="H595" s="2"/>
      <c r="I595" s="2"/>
      <c r="J595" s="2"/>
      <c r="K595" s="2"/>
      <c r="L595" s="2"/>
      <c r="M595" s="2"/>
      <c r="N595" s="2"/>
      <c r="O595" s="2"/>
      <c r="P595" s="2"/>
      <c r="Q595" s="2"/>
      <c r="R595" s="2"/>
      <c r="S595" s="2"/>
      <c r="T595" s="2"/>
      <c r="U595" s="2"/>
    </row>
    <row r="596" spans="1:21" x14ac:dyDescent="0.55000000000000004">
      <c r="A596" s="1"/>
      <c r="B596" s="1"/>
      <c r="C596" s="1"/>
      <c r="D596" s="1"/>
      <c r="E596" s="1"/>
      <c r="F596" s="1"/>
      <c r="G596" s="2"/>
      <c r="H596" s="2"/>
      <c r="I596" s="2"/>
      <c r="J596" s="2"/>
      <c r="K596" s="2"/>
      <c r="L596" s="2"/>
      <c r="M596" s="2"/>
      <c r="N596" s="2"/>
      <c r="O596" s="2"/>
      <c r="P596" s="2"/>
      <c r="Q596" s="2"/>
      <c r="R596" s="2"/>
      <c r="S596" s="2"/>
      <c r="T596" s="2"/>
      <c r="U596" s="2"/>
    </row>
    <row r="597" spans="1:21" x14ac:dyDescent="0.55000000000000004">
      <c r="A597" s="1"/>
      <c r="B597" s="1"/>
      <c r="C597" s="1"/>
      <c r="D597" s="1"/>
      <c r="E597" s="1"/>
      <c r="F597" s="1"/>
      <c r="G597" s="2"/>
      <c r="H597" s="2"/>
      <c r="I597" s="2"/>
      <c r="J597" s="2"/>
      <c r="K597" s="2"/>
      <c r="L597" s="2"/>
      <c r="M597" s="2"/>
      <c r="N597" s="2"/>
      <c r="O597" s="2"/>
      <c r="P597" s="2"/>
      <c r="Q597" s="2"/>
      <c r="R597" s="2"/>
      <c r="S597" s="2"/>
      <c r="T597" s="2"/>
      <c r="U597" s="2"/>
    </row>
    <row r="598" spans="1:21" x14ac:dyDescent="0.55000000000000004">
      <c r="A598" s="1"/>
      <c r="B598" s="1"/>
      <c r="C598" s="1"/>
      <c r="D598" s="1"/>
      <c r="E598" s="1"/>
      <c r="F598" s="1"/>
      <c r="G598" s="2"/>
      <c r="H598" s="2"/>
      <c r="I598" s="2"/>
      <c r="J598" s="2"/>
      <c r="K598" s="2"/>
      <c r="L598" s="2"/>
      <c r="M598" s="2"/>
      <c r="N598" s="2"/>
      <c r="O598" s="2"/>
      <c r="P598" s="2"/>
      <c r="Q598" s="2"/>
      <c r="R598" s="2"/>
      <c r="S598" s="2"/>
      <c r="T598" s="2"/>
      <c r="U598" s="2"/>
    </row>
    <row r="599" spans="1:21" x14ac:dyDescent="0.55000000000000004">
      <c r="A599" s="1"/>
      <c r="B599" s="1"/>
      <c r="C599" s="1"/>
      <c r="D599" s="1"/>
      <c r="E599" s="1"/>
      <c r="F599" s="1"/>
      <c r="G599" s="2"/>
      <c r="H599" s="2"/>
      <c r="I599" s="2"/>
      <c r="J599" s="2"/>
      <c r="K599" s="2"/>
      <c r="L599" s="2"/>
      <c r="M599" s="2"/>
      <c r="N599" s="2"/>
      <c r="O599" s="2"/>
      <c r="P599" s="2"/>
      <c r="Q599" s="2"/>
      <c r="R599" s="2"/>
      <c r="S599" s="2"/>
      <c r="T599" s="2"/>
      <c r="U599" s="2"/>
    </row>
    <row r="600" spans="1:21" x14ac:dyDescent="0.55000000000000004">
      <c r="A600" s="1"/>
      <c r="B600" s="1"/>
      <c r="C600" s="1"/>
      <c r="D600" s="1"/>
      <c r="E600" s="1"/>
      <c r="F600" s="1"/>
      <c r="G600" s="2"/>
      <c r="H600" s="2"/>
      <c r="I600" s="2"/>
      <c r="J600" s="2"/>
      <c r="K600" s="2"/>
      <c r="L600" s="2"/>
      <c r="M600" s="2"/>
      <c r="N600" s="2"/>
      <c r="O600" s="2"/>
      <c r="P600" s="2"/>
      <c r="Q600" s="2"/>
      <c r="R600" s="2"/>
      <c r="S600" s="2"/>
      <c r="T600" s="2"/>
      <c r="U600" s="2"/>
    </row>
    <row r="601" spans="1:21" x14ac:dyDescent="0.55000000000000004">
      <c r="A601" s="1"/>
      <c r="B601" s="1"/>
      <c r="C601" s="1"/>
      <c r="D601" s="1"/>
      <c r="E601" s="1"/>
      <c r="F601" s="1"/>
      <c r="G601" s="2"/>
      <c r="H601" s="2"/>
      <c r="I601" s="2"/>
      <c r="J601" s="2"/>
      <c r="K601" s="2"/>
      <c r="L601" s="2"/>
      <c r="M601" s="2"/>
      <c r="N601" s="2"/>
      <c r="O601" s="2"/>
      <c r="P601" s="2"/>
      <c r="Q601" s="2"/>
      <c r="R601" s="2"/>
      <c r="S601" s="2"/>
      <c r="T601" s="2"/>
      <c r="U601" s="2"/>
    </row>
    <row r="602" spans="1:21" x14ac:dyDescent="0.55000000000000004">
      <c r="A602" s="1"/>
      <c r="B602" s="1"/>
      <c r="C602" s="1"/>
      <c r="D602" s="1"/>
      <c r="E602" s="1"/>
      <c r="F602" s="1"/>
      <c r="G602" s="2"/>
      <c r="H602" s="2"/>
      <c r="I602" s="2"/>
      <c r="J602" s="2"/>
      <c r="K602" s="2"/>
      <c r="L602" s="2"/>
      <c r="M602" s="2"/>
      <c r="N602" s="2"/>
      <c r="O602" s="2"/>
      <c r="P602" s="2"/>
      <c r="Q602" s="2"/>
      <c r="R602" s="2"/>
      <c r="S602" s="2"/>
      <c r="T602" s="2"/>
      <c r="U602" s="2"/>
    </row>
    <row r="603" spans="1:21" x14ac:dyDescent="0.55000000000000004">
      <c r="A603" s="1"/>
      <c r="B603" s="1"/>
      <c r="C603" s="1"/>
      <c r="D603" s="1"/>
      <c r="E603" s="1"/>
      <c r="F603" s="1"/>
      <c r="G603" s="2"/>
      <c r="H603" s="2"/>
      <c r="I603" s="2"/>
      <c r="J603" s="2"/>
      <c r="K603" s="2"/>
      <c r="L603" s="2"/>
      <c r="M603" s="2"/>
      <c r="N603" s="2"/>
      <c r="O603" s="2"/>
      <c r="P603" s="2"/>
      <c r="Q603" s="2"/>
      <c r="R603" s="2"/>
      <c r="S603" s="2"/>
      <c r="T603" s="2"/>
      <c r="U603" s="2"/>
    </row>
    <row r="604" spans="1:21" x14ac:dyDescent="0.55000000000000004">
      <c r="A604" s="1"/>
      <c r="B604" s="1"/>
      <c r="C604" s="1"/>
      <c r="D604" s="1"/>
      <c r="E604" s="1"/>
      <c r="F604" s="1"/>
      <c r="G604" s="2"/>
      <c r="H604" s="2"/>
      <c r="I604" s="2"/>
      <c r="J604" s="2"/>
      <c r="K604" s="2"/>
      <c r="L604" s="2"/>
      <c r="M604" s="2"/>
      <c r="N604" s="2"/>
      <c r="O604" s="2"/>
      <c r="P604" s="2"/>
      <c r="Q604" s="2"/>
      <c r="R604" s="2"/>
      <c r="S604" s="2"/>
      <c r="T604" s="2"/>
      <c r="U604" s="2"/>
    </row>
    <row r="605" spans="1:21" x14ac:dyDescent="0.55000000000000004">
      <c r="A605" s="1"/>
      <c r="B605" s="1"/>
      <c r="C605" s="1"/>
      <c r="D605" s="1"/>
      <c r="E605" s="1"/>
      <c r="F605" s="1"/>
      <c r="G605" s="2"/>
      <c r="H605" s="2"/>
      <c r="I605" s="2"/>
      <c r="J605" s="2"/>
      <c r="K605" s="2"/>
      <c r="L605" s="2"/>
      <c r="M605" s="2"/>
      <c r="N605" s="2"/>
      <c r="O605" s="2"/>
      <c r="P605" s="2"/>
      <c r="Q605" s="2"/>
      <c r="R605" s="2"/>
      <c r="S605" s="2"/>
      <c r="T605" s="2"/>
      <c r="U605" s="2"/>
    </row>
    <row r="606" spans="1:21" x14ac:dyDescent="0.55000000000000004">
      <c r="A606" s="1"/>
      <c r="B606" s="1"/>
      <c r="C606" s="1"/>
      <c r="D606" s="1"/>
      <c r="E606" s="1"/>
      <c r="F606" s="1"/>
      <c r="G606" s="2"/>
      <c r="H606" s="2"/>
      <c r="I606" s="2"/>
      <c r="J606" s="2"/>
      <c r="K606" s="2"/>
      <c r="L606" s="2"/>
      <c r="M606" s="2"/>
      <c r="N606" s="2"/>
      <c r="O606" s="2"/>
      <c r="P606" s="2"/>
      <c r="Q606" s="2"/>
      <c r="R606" s="2"/>
      <c r="S606" s="2"/>
      <c r="T606" s="2"/>
      <c r="U606" s="2"/>
    </row>
    <row r="607" spans="1:21" x14ac:dyDescent="0.55000000000000004">
      <c r="A607" s="1"/>
      <c r="B607" s="1"/>
      <c r="C607" s="1"/>
      <c r="D607" s="1"/>
      <c r="E607" s="1"/>
      <c r="F607" s="1"/>
      <c r="G607" s="2"/>
      <c r="H607" s="2"/>
      <c r="I607" s="2"/>
      <c r="J607" s="2"/>
      <c r="K607" s="2"/>
      <c r="L607" s="2"/>
      <c r="M607" s="2"/>
      <c r="N607" s="2"/>
      <c r="O607" s="2"/>
      <c r="P607" s="2"/>
      <c r="Q607" s="2"/>
      <c r="R607" s="2"/>
      <c r="S607" s="2"/>
      <c r="T607" s="2"/>
      <c r="U607" s="2"/>
    </row>
    <row r="608" spans="1:21" x14ac:dyDescent="0.55000000000000004">
      <c r="A608" s="1"/>
      <c r="B608" s="1"/>
      <c r="C608" s="1"/>
      <c r="D608" s="1"/>
      <c r="E608" s="1"/>
      <c r="F608" s="1"/>
      <c r="G608" s="2"/>
      <c r="H608" s="2"/>
      <c r="I608" s="2"/>
      <c r="J608" s="2"/>
      <c r="K608" s="2"/>
      <c r="L608" s="2"/>
      <c r="M608" s="2"/>
      <c r="N608" s="2"/>
      <c r="O608" s="2"/>
      <c r="P608" s="2"/>
      <c r="Q608" s="2"/>
      <c r="R608" s="2"/>
      <c r="S608" s="2"/>
      <c r="T608" s="2"/>
      <c r="U608" s="2"/>
    </row>
    <row r="609" spans="1:21" x14ac:dyDescent="0.55000000000000004">
      <c r="A609" s="1"/>
      <c r="B609" s="1"/>
      <c r="C609" s="1"/>
      <c r="D609" s="1"/>
      <c r="E609" s="1"/>
      <c r="F609" s="1"/>
      <c r="G609" s="2"/>
      <c r="H609" s="2"/>
      <c r="I609" s="2"/>
      <c r="J609" s="2"/>
      <c r="K609" s="2"/>
      <c r="L609" s="2"/>
      <c r="M609" s="2"/>
      <c r="N609" s="2"/>
      <c r="O609" s="2"/>
      <c r="P609" s="2"/>
      <c r="Q609" s="2"/>
      <c r="R609" s="2"/>
      <c r="S609" s="2"/>
      <c r="T609" s="2"/>
      <c r="U609" s="2"/>
    </row>
    <row r="610" spans="1:21" x14ac:dyDescent="0.55000000000000004">
      <c r="A610" s="1"/>
      <c r="B610" s="1"/>
      <c r="C610" s="1"/>
      <c r="D610" s="1"/>
      <c r="E610" s="1"/>
      <c r="F610" s="1"/>
      <c r="G610" s="2"/>
      <c r="H610" s="2"/>
      <c r="I610" s="2"/>
      <c r="J610" s="2"/>
      <c r="K610" s="2"/>
      <c r="L610" s="2"/>
      <c r="M610" s="2"/>
      <c r="N610" s="2"/>
      <c r="O610" s="2"/>
      <c r="P610" s="2"/>
      <c r="Q610" s="2"/>
      <c r="R610" s="2"/>
      <c r="S610" s="2"/>
      <c r="T610" s="2"/>
      <c r="U610" s="2"/>
    </row>
    <row r="611" spans="1:21" x14ac:dyDescent="0.55000000000000004">
      <c r="A611" s="1"/>
      <c r="B611" s="1"/>
      <c r="C611" s="1"/>
      <c r="D611" s="1"/>
      <c r="E611" s="1"/>
      <c r="F611" s="1"/>
      <c r="G611" s="2"/>
      <c r="H611" s="2"/>
      <c r="I611" s="2"/>
      <c r="J611" s="2"/>
      <c r="K611" s="2"/>
      <c r="L611" s="2"/>
      <c r="M611" s="2"/>
      <c r="N611" s="2"/>
      <c r="O611" s="2"/>
      <c r="P611" s="2"/>
      <c r="Q611" s="2"/>
      <c r="R611" s="2"/>
      <c r="S611" s="2"/>
      <c r="T611" s="2"/>
      <c r="U611" s="2"/>
    </row>
    <row r="612" spans="1:21" x14ac:dyDescent="0.55000000000000004">
      <c r="A612" s="1"/>
      <c r="B612" s="1"/>
      <c r="C612" s="1"/>
      <c r="D612" s="1"/>
      <c r="E612" s="1"/>
      <c r="F612" s="1"/>
      <c r="G612" s="2"/>
      <c r="H612" s="2"/>
      <c r="I612" s="2"/>
      <c r="J612" s="2"/>
      <c r="K612" s="2"/>
      <c r="L612" s="2"/>
      <c r="M612" s="2"/>
      <c r="N612" s="2"/>
      <c r="O612" s="2"/>
      <c r="P612" s="2"/>
      <c r="Q612" s="2"/>
      <c r="R612" s="2"/>
      <c r="S612" s="2"/>
      <c r="T612" s="2"/>
      <c r="U612" s="2"/>
    </row>
    <row r="613" spans="1:21" x14ac:dyDescent="0.55000000000000004">
      <c r="A613" s="1"/>
      <c r="B613" s="1"/>
      <c r="C613" s="1"/>
      <c r="D613" s="1"/>
      <c r="E613" s="1"/>
      <c r="F613" s="1"/>
      <c r="G613" s="2"/>
      <c r="H613" s="2"/>
      <c r="I613" s="2"/>
      <c r="J613" s="2"/>
      <c r="K613" s="2"/>
      <c r="L613" s="2"/>
      <c r="M613" s="2"/>
      <c r="N613" s="2"/>
      <c r="O613" s="2"/>
      <c r="P613" s="2"/>
      <c r="Q613" s="2"/>
      <c r="R613" s="2"/>
      <c r="S613" s="2"/>
      <c r="T613" s="2"/>
      <c r="U613" s="2"/>
    </row>
    <row r="614" spans="1:21" x14ac:dyDescent="0.55000000000000004">
      <c r="A614" s="1"/>
      <c r="B614" s="1"/>
      <c r="C614" s="1"/>
      <c r="D614" s="1"/>
      <c r="E614" s="1"/>
      <c r="F614" s="1"/>
      <c r="G614" s="2"/>
      <c r="H614" s="2"/>
      <c r="I614" s="2"/>
      <c r="J614" s="2"/>
      <c r="K614" s="2"/>
      <c r="L614" s="2"/>
      <c r="M614" s="2"/>
      <c r="N614" s="2"/>
      <c r="O614" s="2"/>
      <c r="P614" s="2"/>
      <c r="Q614" s="2"/>
      <c r="R614" s="2"/>
      <c r="S614" s="2"/>
      <c r="T614" s="2"/>
      <c r="U614" s="2"/>
    </row>
    <row r="615" spans="1:21" x14ac:dyDescent="0.55000000000000004">
      <c r="A615" s="1"/>
      <c r="B615" s="1"/>
      <c r="C615" s="1"/>
      <c r="D615" s="1"/>
      <c r="E615" s="1"/>
      <c r="F615" s="1"/>
      <c r="G615" s="2"/>
      <c r="H615" s="2"/>
      <c r="I615" s="2"/>
      <c r="J615" s="2"/>
      <c r="K615" s="2"/>
      <c r="L615" s="2"/>
      <c r="M615" s="2"/>
      <c r="N615" s="2"/>
      <c r="O615" s="2"/>
      <c r="P615" s="2"/>
      <c r="Q615" s="2"/>
      <c r="R615" s="2"/>
      <c r="S615" s="2"/>
      <c r="T615" s="2"/>
      <c r="U615" s="2"/>
    </row>
    <row r="616" spans="1:21" x14ac:dyDescent="0.55000000000000004">
      <c r="A616" s="1"/>
      <c r="B616" s="1"/>
      <c r="C616" s="1"/>
      <c r="D616" s="1"/>
      <c r="E616" s="1"/>
      <c r="F616" s="1"/>
      <c r="G616" s="2"/>
      <c r="H616" s="2"/>
      <c r="I616" s="2"/>
      <c r="J616" s="2"/>
      <c r="K616" s="2"/>
      <c r="L616" s="2"/>
      <c r="M616" s="2"/>
      <c r="N616" s="2"/>
      <c r="O616" s="2"/>
      <c r="P616" s="2"/>
      <c r="Q616" s="2"/>
      <c r="R616" s="2"/>
      <c r="S616" s="2"/>
      <c r="T616" s="2"/>
      <c r="U616" s="2"/>
    </row>
    <row r="617" spans="1:21" x14ac:dyDescent="0.55000000000000004">
      <c r="A617" s="1"/>
      <c r="B617" s="1"/>
      <c r="C617" s="1"/>
      <c r="D617" s="1"/>
      <c r="E617" s="1"/>
      <c r="F617" s="1"/>
      <c r="G617" s="2"/>
      <c r="H617" s="2"/>
      <c r="I617" s="2"/>
      <c r="J617" s="2"/>
      <c r="K617" s="2"/>
      <c r="L617" s="2"/>
      <c r="M617" s="2"/>
      <c r="N617" s="2"/>
      <c r="O617" s="2"/>
      <c r="P617" s="2"/>
      <c r="Q617" s="2"/>
      <c r="R617" s="2"/>
      <c r="S617" s="2"/>
      <c r="T617" s="2"/>
      <c r="U617" s="2"/>
    </row>
    <row r="618" spans="1:21" x14ac:dyDescent="0.55000000000000004">
      <c r="A618" s="1"/>
      <c r="B618" s="1"/>
      <c r="C618" s="1"/>
      <c r="D618" s="1"/>
      <c r="E618" s="1"/>
      <c r="F618" s="1"/>
      <c r="G618" s="2"/>
      <c r="H618" s="2"/>
      <c r="I618" s="2"/>
      <c r="J618" s="2"/>
      <c r="K618" s="2"/>
      <c r="L618" s="2"/>
      <c r="M618" s="2"/>
      <c r="N618" s="2"/>
      <c r="O618" s="2"/>
      <c r="P618" s="2"/>
      <c r="Q618" s="2"/>
      <c r="R618" s="2"/>
      <c r="S618" s="2"/>
      <c r="T618" s="2"/>
      <c r="U618" s="2"/>
    </row>
    <row r="619" spans="1:21" x14ac:dyDescent="0.55000000000000004">
      <c r="A619" s="1"/>
      <c r="B619" s="1"/>
      <c r="C619" s="1"/>
      <c r="D619" s="1"/>
      <c r="E619" s="1"/>
      <c r="F619" s="1"/>
      <c r="G619" s="2"/>
      <c r="H619" s="2"/>
      <c r="I619" s="2"/>
      <c r="J619" s="2"/>
      <c r="K619" s="2"/>
      <c r="L619" s="2"/>
      <c r="M619" s="2"/>
      <c r="N619" s="2"/>
      <c r="O619" s="2"/>
      <c r="P619" s="2"/>
      <c r="Q619" s="2"/>
      <c r="R619" s="2"/>
      <c r="S619" s="2"/>
      <c r="T619" s="2"/>
      <c r="U619" s="2"/>
    </row>
    <row r="620" spans="1:21" x14ac:dyDescent="0.55000000000000004">
      <c r="A620" s="1"/>
      <c r="B620" s="1"/>
      <c r="C620" s="1"/>
      <c r="D620" s="1"/>
      <c r="E620" s="1"/>
      <c r="F620" s="1"/>
      <c r="G620" s="2"/>
      <c r="H620" s="2"/>
      <c r="I620" s="2"/>
      <c r="J620" s="2"/>
      <c r="K620" s="2"/>
      <c r="L620" s="2"/>
      <c r="M620" s="2"/>
      <c r="N620" s="2"/>
      <c r="O620" s="2"/>
      <c r="P620" s="2"/>
      <c r="Q620" s="2"/>
      <c r="R620" s="2"/>
      <c r="S620" s="2"/>
      <c r="T620" s="2"/>
      <c r="U620" s="2"/>
    </row>
    <row r="621" spans="1:21" x14ac:dyDescent="0.55000000000000004">
      <c r="A621" s="1"/>
      <c r="B621" s="1"/>
      <c r="C621" s="1"/>
      <c r="D621" s="1"/>
      <c r="E621" s="1"/>
      <c r="F621" s="1"/>
      <c r="G621" s="2"/>
      <c r="H621" s="2"/>
      <c r="I621" s="2"/>
      <c r="J621" s="2"/>
      <c r="K621" s="2"/>
      <c r="L621" s="2"/>
      <c r="M621" s="2"/>
      <c r="N621" s="2"/>
      <c r="O621" s="2"/>
      <c r="P621" s="2"/>
      <c r="Q621" s="2"/>
      <c r="R621" s="2"/>
      <c r="S621" s="2"/>
      <c r="T621" s="2"/>
      <c r="U621" s="2"/>
    </row>
    <row r="622" spans="1:21" x14ac:dyDescent="0.55000000000000004">
      <c r="A622" s="1"/>
      <c r="B622" s="1"/>
      <c r="C622" s="1"/>
      <c r="D622" s="1"/>
      <c r="E622" s="1"/>
      <c r="F622" s="1"/>
      <c r="G622" s="2"/>
      <c r="H622" s="2"/>
      <c r="I622" s="2"/>
      <c r="J622" s="2"/>
      <c r="K622" s="2"/>
      <c r="L622" s="2"/>
      <c r="M622" s="2"/>
      <c r="N622" s="2"/>
      <c r="O622" s="2"/>
      <c r="P622" s="2"/>
      <c r="Q622" s="2"/>
      <c r="R622" s="2"/>
      <c r="S622" s="2"/>
      <c r="T622" s="2"/>
      <c r="U622" s="2"/>
    </row>
    <row r="623" spans="1:21" x14ac:dyDescent="0.55000000000000004">
      <c r="A623" s="1"/>
      <c r="B623" s="1"/>
      <c r="C623" s="1"/>
      <c r="D623" s="1"/>
      <c r="E623" s="1"/>
      <c r="F623" s="1"/>
      <c r="G623" s="2"/>
      <c r="H623" s="2"/>
      <c r="I623" s="2"/>
      <c r="J623" s="2"/>
      <c r="K623" s="2"/>
      <c r="L623" s="2"/>
      <c r="M623" s="2"/>
      <c r="N623" s="2"/>
      <c r="O623" s="2"/>
      <c r="P623" s="2"/>
      <c r="Q623" s="2"/>
      <c r="R623" s="2"/>
      <c r="S623" s="2"/>
      <c r="T623" s="2"/>
      <c r="U623" s="2"/>
    </row>
    <row r="624" spans="1:21" x14ac:dyDescent="0.55000000000000004">
      <c r="A624" s="1"/>
      <c r="B624" s="1"/>
      <c r="C624" s="1"/>
      <c r="D624" s="1"/>
      <c r="E624" s="1"/>
      <c r="F624" s="1"/>
      <c r="G624" s="2"/>
      <c r="H624" s="2"/>
      <c r="I624" s="2"/>
      <c r="J624" s="2"/>
      <c r="K624" s="2"/>
      <c r="L624" s="2"/>
      <c r="M624" s="2"/>
      <c r="N624" s="2"/>
      <c r="O624" s="2"/>
      <c r="P624" s="2"/>
      <c r="Q624" s="2"/>
      <c r="R624" s="2"/>
      <c r="S624" s="2"/>
      <c r="T624" s="2"/>
      <c r="U624" s="2"/>
    </row>
    <row r="625" spans="1:21" x14ac:dyDescent="0.55000000000000004">
      <c r="A625" s="1"/>
      <c r="B625" s="1"/>
      <c r="C625" s="1"/>
      <c r="D625" s="1"/>
      <c r="E625" s="1"/>
      <c r="F625" s="1"/>
      <c r="G625" s="2"/>
      <c r="H625" s="2"/>
      <c r="I625" s="2"/>
      <c r="J625" s="2"/>
      <c r="K625" s="2"/>
      <c r="L625" s="2"/>
      <c r="M625" s="2"/>
      <c r="N625" s="2"/>
      <c r="O625" s="2"/>
      <c r="P625" s="2"/>
      <c r="Q625" s="2"/>
      <c r="R625" s="2"/>
      <c r="S625" s="2"/>
      <c r="T625" s="2"/>
      <c r="U625" s="2"/>
    </row>
    <row r="626" spans="1:21" x14ac:dyDescent="0.55000000000000004">
      <c r="A626" s="1"/>
      <c r="B626" s="1"/>
      <c r="C626" s="1"/>
      <c r="D626" s="1"/>
      <c r="E626" s="1"/>
      <c r="F626" s="1"/>
      <c r="G626" s="2"/>
      <c r="H626" s="2"/>
      <c r="I626" s="2"/>
      <c r="J626" s="2"/>
      <c r="K626" s="2"/>
      <c r="L626" s="2"/>
      <c r="M626" s="2"/>
      <c r="N626" s="2"/>
      <c r="O626" s="2"/>
      <c r="P626" s="2"/>
      <c r="Q626" s="2"/>
      <c r="R626" s="2"/>
      <c r="S626" s="2"/>
      <c r="T626" s="2"/>
      <c r="U626" s="2"/>
    </row>
    <row r="627" spans="1:21" x14ac:dyDescent="0.55000000000000004">
      <c r="A627" s="1"/>
      <c r="B627" s="1"/>
      <c r="C627" s="1"/>
      <c r="D627" s="1"/>
      <c r="E627" s="1"/>
      <c r="F627" s="1"/>
      <c r="G627" s="2"/>
      <c r="H627" s="2"/>
      <c r="I627" s="2"/>
      <c r="J627" s="2"/>
      <c r="K627" s="2"/>
      <c r="L627" s="2"/>
      <c r="M627" s="2"/>
      <c r="N627" s="2"/>
      <c r="O627" s="2"/>
      <c r="P627" s="2"/>
      <c r="Q627" s="2"/>
      <c r="R627" s="2"/>
      <c r="S627" s="2"/>
      <c r="T627" s="2"/>
      <c r="U627" s="2"/>
    </row>
    <row r="628" spans="1:21" x14ac:dyDescent="0.55000000000000004">
      <c r="A628" s="1"/>
      <c r="B628" s="1"/>
      <c r="C628" s="1"/>
      <c r="D628" s="1"/>
      <c r="E628" s="1"/>
      <c r="F628" s="1"/>
      <c r="G628" s="2"/>
      <c r="H628" s="2"/>
      <c r="I628" s="2"/>
      <c r="J628" s="2"/>
      <c r="K628" s="2"/>
      <c r="L628" s="2"/>
      <c r="M628" s="2"/>
      <c r="N628" s="2"/>
      <c r="O628" s="2"/>
      <c r="P628" s="2"/>
      <c r="Q628" s="2"/>
      <c r="R628" s="2"/>
      <c r="S628" s="2"/>
      <c r="T628" s="2"/>
      <c r="U628" s="2"/>
    </row>
    <row r="629" spans="1:21" x14ac:dyDescent="0.55000000000000004">
      <c r="A629" s="1"/>
      <c r="B629" s="1"/>
      <c r="C629" s="1"/>
      <c r="D629" s="1"/>
      <c r="E629" s="1"/>
      <c r="F629" s="1"/>
      <c r="G629" s="2"/>
      <c r="H629" s="2"/>
      <c r="I629" s="2"/>
      <c r="J629" s="2"/>
      <c r="K629" s="2"/>
      <c r="L629" s="2"/>
      <c r="M629" s="2"/>
      <c r="N629" s="2"/>
      <c r="O629" s="2"/>
      <c r="P629" s="2"/>
      <c r="Q629" s="2"/>
      <c r="R629" s="2"/>
      <c r="S629" s="2"/>
      <c r="T629" s="2"/>
      <c r="U629" s="2"/>
    </row>
    <row r="630" spans="1:21" x14ac:dyDescent="0.55000000000000004">
      <c r="A630" s="1"/>
      <c r="B630" s="1"/>
      <c r="C630" s="1"/>
      <c r="D630" s="1"/>
      <c r="E630" s="1"/>
      <c r="F630" s="1"/>
      <c r="G630" s="2"/>
      <c r="H630" s="2"/>
      <c r="I630" s="2"/>
      <c r="J630" s="2"/>
      <c r="K630" s="2"/>
      <c r="L630" s="2"/>
      <c r="M630" s="2"/>
      <c r="N630" s="2"/>
      <c r="O630" s="2"/>
      <c r="P630" s="2"/>
      <c r="Q630" s="2"/>
      <c r="R630" s="2"/>
      <c r="S630" s="2"/>
      <c r="T630" s="2"/>
      <c r="U630" s="2"/>
    </row>
    <row r="631" spans="1:21" x14ac:dyDescent="0.55000000000000004">
      <c r="A631" s="1"/>
      <c r="B631" s="1"/>
      <c r="C631" s="1"/>
      <c r="D631" s="1"/>
      <c r="E631" s="1"/>
      <c r="F631" s="1"/>
      <c r="G631" s="2"/>
      <c r="H631" s="2"/>
      <c r="I631" s="2"/>
      <c r="J631" s="2"/>
      <c r="K631" s="2"/>
      <c r="L631" s="2"/>
      <c r="M631" s="2"/>
      <c r="N631" s="2"/>
      <c r="O631" s="2"/>
      <c r="P631" s="2"/>
      <c r="Q631" s="2"/>
      <c r="R631" s="2"/>
      <c r="S631" s="2"/>
      <c r="T631" s="2"/>
      <c r="U631" s="2"/>
    </row>
    <row r="632" spans="1:21" x14ac:dyDescent="0.55000000000000004">
      <c r="A632" s="1"/>
      <c r="B632" s="1"/>
      <c r="C632" s="1"/>
      <c r="D632" s="1"/>
      <c r="E632" s="1"/>
      <c r="F632" s="1"/>
      <c r="G632" s="2"/>
      <c r="H632" s="2"/>
      <c r="I632" s="2"/>
      <c r="J632" s="2"/>
      <c r="K632" s="2"/>
      <c r="L632" s="2"/>
      <c r="M632" s="2"/>
      <c r="N632" s="2"/>
      <c r="O632" s="2"/>
      <c r="P632" s="2"/>
      <c r="Q632" s="2"/>
      <c r="R632" s="2"/>
      <c r="S632" s="2"/>
      <c r="T632" s="2"/>
      <c r="U632" s="2"/>
    </row>
    <row r="633" spans="1:21" x14ac:dyDescent="0.55000000000000004">
      <c r="A633" s="1"/>
      <c r="B633" s="1"/>
      <c r="C633" s="1"/>
      <c r="D633" s="1"/>
      <c r="E633" s="1"/>
      <c r="F633" s="1"/>
      <c r="G633" s="2"/>
      <c r="H633" s="2"/>
      <c r="I633" s="2"/>
      <c r="J633" s="2"/>
      <c r="K633" s="2"/>
      <c r="L633" s="2"/>
      <c r="M633" s="2"/>
      <c r="N633" s="2"/>
      <c r="O633" s="2"/>
      <c r="P633" s="2"/>
      <c r="Q633" s="2"/>
      <c r="R633" s="2"/>
      <c r="S633" s="2"/>
      <c r="T633" s="2"/>
      <c r="U633" s="2"/>
    </row>
    <row r="634" spans="1:21" x14ac:dyDescent="0.55000000000000004">
      <c r="A634" s="1"/>
      <c r="B634" s="1"/>
      <c r="C634" s="1"/>
      <c r="D634" s="1"/>
      <c r="E634" s="1"/>
      <c r="F634" s="1"/>
      <c r="G634" s="2"/>
      <c r="H634" s="2"/>
      <c r="I634" s="2"/>
      <c r="J634" s="2"/>
      <c r="K634" s="2"/>
      <c r="L634" s="2"/>
      <c r="M634" s="2"/>
      <c r="N634" s="2"/>
      <c r="O634" s="2"/>
      <c r="P634" s="2"/>
      <c r="Q634" s="2"/>
      <c r="R634" s="2"/>
      <c r="S634" s="2"/>
      <c r="T634" s="2"/>
      <c r="U634" s="2"/>
    </row>
    <row r="635" spans="1:21" x14ac:dyDescent="0.55000000000000004">
      <c r="A635" s="1"/>
      <c r="B635" s="1"/>
      <c r="C635" s="1"/>
      <c r="D635" s="1"/>
      <c r="E635" s="1"/>
      <c r="F635" s="1"/>
      <c r="G635" s="2"/>
      <c r="H635" s="2"/>
      <c r="I635" s="2"/>
      <c r="J635" s="2"/>
      <c r="K635" s="2"/>
      <c r="L635" s="2"/>
      <c r="M635" s="2"/>
      <c r="N635" s="2"/>
      <c r="O635" s="2"/>
      <c r="P635" s="2"/>
      <c r="Q635" s="2"/>
      <c r="R635" s="2"/>
      <c r="S635" s="2"/>
      <c r="T635" s="2"/>
      <c r="U635" s="2"/>
    </row>
    <row r="636" spans="1:21" x14ac:dyDescent="0.55000000000000004">
      <c r="A636" s="1"/>
      <c r="B636" s="1"/>
      <c r="C636" s="1"/>
      <c r="D636" s="1"/>
      <c r="E636" s="1"/>
      <c r="F636" s="1"/>
      <c r="G636" s="2"/>
      <c r="H636" s="2"/>
      <c r="I636" s="2"/>
      <c r="J636" s="2"/>
      <c r="K636" s="2"/>
      <c r="L636" s="2"/>
      <c r="M636" s="2"/>
      <c r="N636" s="2"/>
      <c r="O636" s="2"/>
      <c r="P636" s="2"/>
      <c r="Q636" s="2"/>
      <c r="R636" s="2"/>
      <c r="S636" s="2"/>
      <c r="T636" s="2"/>
      <c r="U636" s="2"/>
    </row>
    <row r="637" spans="1:21" x14ac:dyDescent="0.55000000000000004">
      <c r="A637" s="1"/>
      <c r="B637" s="1"/>
      <c r="C637" s="1"/>
      <c r="D637" s="1"/>
      <c r="E637" s="1"/>
      <c r="F637" s="1"/>
      <c r="G637" s="2"/>
      <c r="H637" s="2"/>
      <c r="I637" s="2"/>
      <c r="J637" s="2"/>
      <c r="K637" s="2"/>
      <c r="L637" s="2"/>
      <c r="M637" s="2"/>
      <c r="N637" s="2"/>
      <c r="O637" s="2"/>
      <c r="P637" s="2"/>
      <c r="Q637" s="2"/>
      <c r="R637" s="2"/>
      <c r="S637" s="2"/>
      <c r="T637" s="2"/>
      <c r="U637" s="2"/>
    </row>
    <row r="638" spans="1:21" x14ac:dyDescent="0.55000000000000004">
      <c r="A638" s="1"/>
      <c r="B638" s="1"/>
      <c r="C638" s="1"/>
      <c r="D638" s="1"/>
      <c r="E638" s="1"/>
      <c r="F638" s="1"/>
      <c r="G638" s="2"/>
      <c r="H638" s="2"/>
      <c r="I638" s="2"/>
      <c r="J638" s="2"/>
      <c r="K638" s="2"/>
      <c r="L638" s="2"/>
      <c r="M638" s="2"/>
      <c r="N638" s="2"/>
      <c r="O638" s="2"/>
      <c r="P638" s="2"/>
      <c r="Q638" s="2"/>
      <c r="R638" s="2"/>
      <c r="S638" s="2"/>
      <c r="T638" s="2"/>
      <c r="U638" s="2"/>
    </row>
    <row r="639" spans="1:21" x14ac:dyDescent="0.55000000000000004">
      <c r="A639" s="1"/>
      <c r="B639" s="1"/>
      <c r="C639" s="1"/>
      <c r="D639" s="1"/>
      <c r="E639" s="1"/>
      <c r="F639" s="1"/>
      <c r="G639" s="2"/>
      <c r="H639" s="2"/>
      <c r="I639" s="2"/>
      <c r="J639" s="2"/>
      <c r="K639" s="2"/>
      <c r="L639" s="2"/>
      <c r="M639" s="2"/>
      <c r="N639" s="2"/>
      <c r="O639" s="2"/>
      <c r="P639" s="2"/>
      <c r="Q639" s="2"/>
      <c r="R639" s="2"/>
      <c r="S639" s="2"/>
      <c r="T639" s="2"/>
      <c r="U639" s="2"/>
    </row>
    <row r="640" spans="1:21" x14ac:dyDescent="0.55000000000000004">
      <c r="A640" s="1"/>
      <c r="B640" s="1"/>
      <c r="C640" s="1"/>
      <c r="D640" s="1"/>
      <c r="E640" s="1"/>
      <c r="F640" s="1"/>
      <c r="G640" s="2"/>
      <c r="H640" s="2"/>
      <c r="I640" s="2"/>
      <c r="J640" s="2"/>
      <c r="K640" s="2"/>
      <c r="L640" s="2"/>
      <c r="M640" s="2"/>
      <c r="N640" s="2"/>
      <c r="O640" s="2"/>
      <c r="P640" s="2"/>
      <c r="Q640" s="2"/>
      <c r="R640" s="2"/>
      <c r="S640" s="2"/>
      <c r="T640" s="2"/>
      <c r="U640" s="2"/>
    </row>
    <row r="641" spans="1:21" x14ac:dyDescent="0.55000000000000004">
      <c r="A641" s="1"/>
      <c r="B641" s="1"/>
      <c r="C641" s="1"/>
      <c r="D641" s="1"/>
      <c r="E641" s="1"/>
      <c r="F641" s="1"/>
      <c r="G641" s="2"/>
      <c r="H641" s="2"/>
      <c r="I641" s="2"/>
      <c r="J641" s="2"/>
      <c r="K641" s="2"/>
      <c r="L641" s="2"/>
      <c r="M641" s="2"/>
      <c r="N641" s="2"/>
      <c r="O641" s="2"/>
      <c r="P641" s="2"/>
      <c r="Q641" s="2"/>
      <c r="R641" s="2"/>
      <c r="S641" s="2"/>
      <c r="T641" s="2"/>
      <c r="U641" s="2"/>
    </row>
    <row r="642" spans="1:21" x14ac:dyDescent="0.55000000000000004">
      <c r="A642" s="1"/>
      <c r="B642" s="1"/>
      <c r="C642" s="1"/>
      <c r="D642" s="1"/>
      <c r="E642" s="1"/>
      <c r="F642" s="1"/>
      <c r="G642" s="2"/>
      <c r="H642" s="2"/>
      <c r="I642" s="2"/>
      <c r="J642" s="2"/>
      <c r="K642" s="2"/>
      <c r="L642" s="2"/>
      <c r="M642" s="2"/>
      <c r="N642" s="2"/>
      <c r="O642" s="2"/>
      <c r="P642" s="2"/>
      <c r="Q642" s="2"/>
      <c r="R642" s="2"/>
      <c r="S642" s="2"/>
      <c r="T642" s="2"/>
      <c r="U642" s="2"/>
    </row>
    <row r="643" spans="1:21" x14ac:dyDescent="0.55000000000000004">
      <c r="A643" s="1"/>
      <c r="B643" s="1"/>
      <c r="C643" s="1"/>
      <c r="D643" s="1"/>
      <c r="E643" s="1"/>
      <c r="F643" s="1"/>
      <c r="G643" s="2"/>
      <c r="H643" s="2"/>
      <c r="I643" s="2"/>
      <c r="J643" s="2"/>
      <c r="K643" s="2"/>
      <c r="L643" s="2"/>
      <c r="M643" s="2"/>
      <c r="N643" s="2"/>
      <c r="O643" s="2"/>
      <c r="P643" s="2"/>
      <c r="Q643" s="2"/>
      <c r="R643" s="2"/>
      <c r="S643" s="2"/>
      <c r="T643" s="2"/>
      <c r="U643" s="2"/>
    </row>
    <row r="644" spans="1:21" x14ac:dyDescent="0.55000000000000004">
      <c r="A644" s="1"/>
      <c r="B644" s="1"/>
      <c r="C644" s="1"/>
      <c r="D644" s="1"/>
      <c r="E644" s="1"/>
      <c r="F644" s="1"/>
      <c r="G644" s="2"/>
      <c r="H644" s="2"/>
      <c r="I644" s="2"/>
      <c r="J644" s="2"/>
      <c r="K644" s="2"/>
      <c r="L644" s="2"/>
      <c r="M644" s="2"/>
      <c r="N644" s="2"/>
      <c r="O644" s="2"/>
      <c r="P644" s="2"/>
      <c r="Q644" s="2"/>
      <c r="R644" s="2"/>
      <c r="S644" s="2"/>
      <c r="T644" s="2"/>
      <c r="U644" s="2"/>
    </row>
    <row r="645" spans="1:21" x14ac:dyDescent="0.55000000000000004">
      <c r="A645" s="1"/>
      <c r="B645" s="1"/>
      <c r="C645" s="1"/>
      <c r="D645" s="1"/>
      <c r="E645" s="1"/>
      <c r="F645" s="1"/>
      <c r="G645" s="2"/>
      <c r="H645" s="2"/>
      <c r="I645" s="2"/>
      <c r="J645" s="2"/>
      <c r="K645" s="2"/>
      <c r="L645" s="2"/>
      <c r="M645" s="2"/>
      <c r="N645" s="2"/>
      <c r="O645" s="2"/>
      <c r="P645" s="2"/>
      <c r="Q645" s="2"/>
      <c r="R645" s="2"/>
      <c r="S645" s="2"/>
      <c r="T645" s="2"/>
      <c r="U645" s="2"/>
    </row>
    <row r="646" spans="1:21" x14ac:dyDescent="0.55000000000000004">
      <c r="A646" s="1"/>
      <c r="B646" s="1"/>
      <c r="C646" s="1"/>
      <c r="D646" s="1"/>
      <c r="E646" s="1"/>
      <c r="F646" s="1"/>
      <c r="G646" s="2"/>
      <c r="H646" s="2"/>
      <c r="I646" s="2"/>
      <c r="J646" s="2"/>
      <c r="K646" s="2"/>
      <c r="L646" s="2"/>
      <c r="M646" s="2"/>
      <c r="N646" s="2"/>
      <c r="O646" s="2"/>
      <c r="P646" s="2"/>
      <c r="Q646" s="2"/>
      <c r="R646" s="2"/>
      <c r="S646" s="2"/>
      <c r="T646" s="2"/>
      <c r="U646" s="2"/>
    </row>
    <row r="647" spans="1:21" x14ac:dyDescent="0.55000000000000004">
      <c r="A647" s="1"/>
      <c r="B647" s="1"/>
      <c r="C647" s="1"/>
      <c r="D647" s="1"/>
      <c r="E647" s="1"/>
      <c r="F647" s="1"/>
      <c r="G647" s="2"/>
      <c r="H647" s="2"/>
      <c r="I647" s="2"/>
      <c r="J647" s="2"/>
      <c r="K647" s="2"/>
      <c r="L647" s="2"/>
      <c r="M647" s="2"/>
      <c r="N647" s="2"/>
      <c r="O647" s="2"/>
      <c r="P647" s="2"/>
      <c r="Q647" s="2"/>
      <c r="R647" s="2"/>
      <c r="S647" s="2"/>
      <c r="T647" s="2"/>
      <c r="U647" s="2"/>
    </row>
    <row r="648" spans="1:21" x14ac:dyDescent="0.55000000000000004">
      <c r="A648" s="1"/>
      <c r="B648" s="1"/>
      <c r="C648" s="1"/>
      <c r="D648" s="1"/>
      <c r="E648" s="1"/>
      <c r="F648" s="1"/>
      <c r="G648" s="2"/>
      <c r="H648" s="2"/>
      <c r="I648" s="2"/>
      <c r="J648" s="2"/>
      <c r="K648" s="2"/>
      <c r="L648" s="2"/>
      <c r="M648" s="2"/>
      <c r="N648" s="2"/>
      <c r="O648" s="2"/>
      <c r="P648" s="2"/>
      <c r="Q648" s="2"/>
      <c r="R648" s="2"/>
      <c r="S648" s="2"/>
      <c r="T648" s="2"/>
      <c r="U648" s="2"/>
    </row>
    <row r="649" spans="1:21" x14ac:dyDescent="0.55000000000000004">
      <c r="A649" s="1"/>
      <c r="B649" s="1"/>
      <c r="C649" s="1"/>
      <c r="D649" s="1"/>
      <c r="E649" s="1"/>
      <c r="F649" s="1"/>
      <c r="G649" s="2"/>
      <c r="H649" s="2"/>
      <c r="I649" s="2"/>
      <c r="J649" s="2"/>
      <c r="K649" s="2"/>
      <c r="L649" s="2"/>
      <c r="M649" s="2"/>
      <c r="N649" s="2"/>
      <c r="O649" s="2"/>
      <c r="P649" s="2"/>
      <c r="Q649" s="2"/>
      <c r="R649" s="2"/>
      <c r="S649" s="2"/>
      <c r="T649" s="2"/>
      <c r="U649" s="2"/>
    </row>
    <row r="650" spans="1:21" x14ac:dyDescent="0.55000000000000004">
      <c r="A650" s="1"/>
      <c r="B650" s="1"/>
      <c r="C650" s="1"/>
      <c r="D650" s="1"/>
      <c r="E650" s="1"/>
      <c r="F650" s="1"/>
      <c r="G650" s="2"/>
      <c r="H650" s="2"/>
      <c r="I650" s="2"/>
      <c r="J650" s="2"/>
      <c r="K650" s="2"/>
      <c r="L650" s="2"/>
      <c r="M650" s="2"/>
      <c r="N650" s="2"/>
      <c r="O650" s="2"/>
      <c r="P650" s="2"/>
      <c r="Q650" s="2"/>
      <c r="R650" s="2"/>
      <c r="S650" s="2"/>
      <c r="T650" s="2"/>
      <c r="U650" s="2"/>
    </row>
    <row r="651" spans="1:21" x14ac:dyDescent="0.55000000000000004">
      <c r="A651" s="1"/>
      <c r="B651" s="1"/>
      <c r="C651" s="1"/>
      <c r="D651" s="1"/>
      <c r="E651" s="1"/>
      <c r="F651" s="1"/>
      <c r="G651" s="2"/>
      <c r="H651" s="2"/>
      <c r="I651" s="2"/>
      <c r="J651" s="2"/>
      <c r="K651" s="2"/>
      <c r="L651" s="2"/>
      <c r="M651" s="2"/>
      <c r="N651" s="2"/>
      <c r="O651" s="2"/>
      <c r="P651" s="2"/>
      <c r="Q651" s="2"/>
      <c r="R651" s="2"/>
      <c r="S651" s="2"/>
      <c r="T651" s="2"/>
      <c r="U651" s="2"/>
    </row>
    <row r="652" spans="1:21" x14ac:dyDescent="0.55000000000000004">
      <c r="A652" s="1"/>
      <c r="B652" s="1"/>
      <c r="C652" s="1"/>
      <c r="D652" s="1"/>
      <c r="E652" s="1"/>
      <c r="F652" s="1"/>
      <c r="G652" s="2"/>
      <c r="H652" s="2"/>
      <c r="I652" s="2"/>
      <c r="J652" s="2"/>
      <c r="K652" s="2"/>
      <c r="L652" s="2"/>
      <c r="M652" s="2"/>
      <c r="N652" s="2"/>
      <c r="O652" s="2"/>
      <c r="P652" s="2"/>
      <c r="Q652" s="2"/>
      <c r="R652" s="2"/>
      <c r="S652" s="2"/>
      <c r="T652" s="2"/>
      <c r="U652" s="2"/>
    </row>
    <row r="653" spans="1:21" x14ac:dyDescent="0.55000000000000004">
      <c r="A653" s="1"/>
      <c r="B653" s="1"/>
      <c r="C653" s="1"/>
      <c r="D653" s="1"/>
      <c r="E653" s="1"/>
      <c r="F653" s="1"/>
      <c r="G653" s="2"/>
      <c r="H653" s="2"/>
      <c r="I653" s="2"/>
      <c r="J653" s="2"/>
      <c r="K653" s="2"/>
      <c r="L653" s="2"/>
      <c r="M653" s="2"/>
      <c r="N653" s="2"/>
      <c r="O653" s="2"/>
      <c r="P653" s="2"/>
      <c r="Q653" s="2"/>
      <c r="R653" s="2"/>
      <c r="S653" s="2"/>
      <c r="T653" s="2"/>
      <c r="U653" s="2"/>
    </row>
    <row r="654" spans="1:21" x14ac:dyDescent="0.55000000000000004">
      <c r="A654" s="1"/>
      <c r="B654" s="1"/>
      <c r="C654" s="1"/>
      <c r="D654" s="1"/>
      <c r="E654" s="1"/>
      <c r="F654" s="1"/>
      <c r="G654" s="2"/>
      <c r="H654" s="2"/>
      <c r="I654" s="2"/>
      <c r="J654" s="2"/>
      <c r="K654" s="2"/>
      <c r="L654" s="2"/>
      <c r="M654" s="2"/>
      <c r="N654" s="2"/>
      <c r="O654" s="2"/>
      <c r="P654" s="2"/>
      <c r="Q654" s="2"/>
      <c r="R654" s="2"/>
      <c r="S654" s="2"/>
      <c r="T654" s="2"/>
      <c r="U654" s="2"/>
    </row>
    <row r="655" spans="1:21" x14ac:dyDescent="0.55000000000000004">
      <c r="A655" s="1"/>
      <c r="B655" s="1"/>
      <c r="C655" s="1"/>
      <c r="D655" s="1"/>
      <c r="E655" s="1"/>
      <c r="F655" s="1"/>
      <c r="G655" s="2"/>
      <c r="H655" s="2"/>
      <c r="I655" s="2"/>
      <c r="J655" s="2"/>
      <c r="K655" s="2"/>
      <c r="L655" s="2"/>
      <c r="M655" s="2"/>
      <c r="N655" s="2"/>
      <c r="O655" s="2"/>
      <c r="P655" s="2"/>
      <c r="Q655" s="2"/>
      <c r="R655" s="2"/>
      <c r="S655" s="2"/>
      <c r="T655" s="2"/>
      <c r="U655" s="2"/>
    </row>
    <row r="656" spans="1:21" x14ac:dyDescent="0.55000000000000004">
      <c r="A656" s="1"/>
      <c r="B656" s="1"/>
      <c r="C656" s="1"/>
      <c r="D656" s="1"/>
      <c r="E656" s="1"/>
      <c r="F656" s="1"/>
      <c r="G656" s="2"/>
      <c r="H656" s="2"/>
      <c r="I656" s="2"/>
      <c r="J656" s="2"/>
      <c r="K656" s="2"/>
      <c r="L656" s="2"/>
      <c r="M656" s="2"/>
      <c r="N656" s="2"/>
      <c r="O656" s="2"/>
      <c r="P656" s="2"/>
      <c r="Q656" s="2"/>
      <c r="R656" s="2"/>
      <c r="S656" s="2"/>
      <c r="T656" s="2"/>
      <c r="U656" s="2"/>
    </row>
    <row r="657" spans="1:21" x14ac:dyDescent="0.55000000000000004">
      <c r="A657" s="1"/>
      <c r="B657" s="1"/>
      <c r="C657" s="1"/>
      <c r="D657" s="1"/>
      <c r="E657" s="1"/>
      <c r="F657" s="1"/>
      <c r="G657" s="2"/>
      <c r="H657" s="2"/>
      <c r="I657" s="2"/>
      <c r="J657" s="2"/>
      <c r="K657" s="2"/>
      <c r="L657" s="2"/>
      <c r="M657" s="2"/>
      <c r="N657" s="2"/>
      <c r="O657" s="2"/>
      <c r="P657" s="2"/>
      <c r="Q657" s="2"/>
      <c r="R657" s="2"/>
      <c r="S657" s="2"/>
      <c r="T657" s="2"/>
      <c r="U657" s="2"/>
    </row>
    <row r="658" spans="1:21" x14ac:dyDescent="0.55000000000000004">
      <c r="A658" s="1"/>
      <c r="B658" s="1"/>
      <c r="C658" s="1"/>
      <c r="D658" s="1"/>
      <c r="E658" s="1"/>
      <c r="F658" s="1"/>
      <c r="G658" s="2"/>
      <c r="H658" s="2"/>
      <c r="I658" s="2"/>
      <c r="J658" s="2"/>
      <c r="K658" s="2"/>
      <c r="L658" s="2"/>
      <c r="M658" s="2"/>
      <c r="N658" s="2"/>
      <c r="O658" s="2"/>
      <c r="P658" s="2"/>
      <c r="Q658" s="2"/>
      <c r="R658" s="2"/>
      <c r="S658" s="2"/>
      <c r="T658" s="2"/>
      <c r="U658" s="2"/>
    </row>
    <row r="659" spans="1:21" x14ac:dyDescent="0.55000000000000004">
      <c r="A659" s="1"/>
      <c r="B659" s="1"/>
      <c r="C659" s="1"/>
      <c r="D659" s="1"/>
      <c r="E659" s="1"/>
      <c r="F659" s="1"/>
      <c r="G659" s="2"/>
      <c r="H659" s="2"/>
      <c r="I659" s="2"/>
      <c r="J659" s="2"/>
      <c r="K659" s="2"/>
      <c r="L659" s="2"/>
      <c r="M659" s="2"/>
      <c r="N659" s="2"/>
      <c r="O659" s="2"/>
      <c r="P659" s="2"/>
      <c r="Q659" s="2"/>
      <c r="R659" s="2"/>
      <c r="S659" s="2"/>
      <c r="T659" s="2"/>
      <c r="U659" s="2"/>
    </row>
    <row r="660" spans="1:21" x14ac:dyDescent="0.55000000000000004">
      <c r="A660" s="1"/>
      <c r="B660" s="1"/>
      <c r="C660" s="1"/>
      <c r="D660" s="1"/>
      <c r="E660" s="1"/>
      <c r="F660" s="1"/>
      <c r="G660" s="2"/>
      <c r="H660" s="2"/>
      <c r="I660" s="2"/>
      <c r="J660" s="2"/>
      <c r="K660" s="2"/>
      <c r="L660" s="2"/>
      <c r="M660" s="2"/>
      <c r="N660" s="2"/>
      <c r="O660" s="2"/>
      <c r="P660" s="2"/>
      <c r="Q660" s="2"/>
      <c r="R660" s="2"/>
      <c r="S660" s="2"/>
      <c r="T660" s="2"/>
      <c r="U660" s="2"/>
    </row>
    <row r="661" spans="1:21" x14ac:dyDescent="0.55000000000000004">
      <c r="A661" s="1"/>
      <c r="B661" s="1"/>
      <c r="C661" s="1"/>
      <c r="D661" s="1"/>
      <c r="E661" s="1"/>
      <c r="F661" s="1"/>
      <c r="G661" s="2"/>
      <c r="H661" s="2"/>
      <c r="I661" s="2"/>
      <c r="J661" s="2"/>
      <c r="K661" s="2"/>
      <c r="L661" s="2"/>
      <c r="M661" s="2"/>
      <c r="N661" s="2"/>
      <c r="O661" s="2"/>
      <c r="P661" s="2"/>
      <c r="Q661" s="2"/>
      <c r="R661" s="2"/>
      <c r="S661" s="2"/>
      <c r="T661" s="2"/>
      <c r="U661" s="2"/>
    </row>
    <row r="662" spans="1:21" x14ac:dyDescent="0.55000000000000004">
      <c r="A662" s="1"/>
      <c r="B662" s="1"/>
      <c r="C662" s="1"/>
      <c r="D662" s="1"/>
      <c r="E662" s="1"/>
      <c r="F662" s="1"/>
      <c r="G662" s="2"/>
      <c r="H662" s="2"/>
      <c r="I662" s="2"/>
      <c r="J662" s="2"/>
      <c r="K662" s="2"/>
      <c r="L662" s="2"/>
      <c r="M662" s="2"/>
      <c r="N662" s="2"/>
      <c r="O662" s="2"/>
      <c r="P662" s="2"/>
      <c r="Q662" s="2"/>
      <c r="R662" s="2"/>
      <c r="S662" s="2"/>
      <c r="T662" s="2"/>
      <c r="U662" s="2"/>
    </row>
    <row r="663" spans="1:21" x14ac:dyDescent="0.55000000000000004">
      <c r="A663" s="1"/>
      <c r="B663" s="1"/>
      <c r="C663" s="1"/>
      <c r="D663" s="1"/>
      <c r="E663" s="1"/>
      <c r="F663" s="1"/>
      <c r="G663" s="2"/>
      <c r="H663" s="2"/>
      <c r="I663" s="2"/>
      <c r="J663" s="2"/>
      <c r="K663" s="2"/>
      <c r="L663" s="2"/>
      <c r="M663" s="2"/>
      <c r="N663" s="2"/>
      <c r="O663" s="2"/>
      <c r="P663" s="2"/>
      <c r="Q663" s="2"/>
      <c r="R663" s="2"/>
      <c r="S663" s="2"/>
      <c r="T663" s="2"/>
      <c r="U663" s="2"/>
    </row>
    <row r="664" spans="1:21" x14ac:dyDescent="0.55000000000000004">
      <c r="A664" s="1"/>
      <c r="B664" s="1"/>
      <c r="C664" s="1"/>
      <c r="D664" s="1"/>
      <c r="E664" s="1"/>
      <c r="F664" s="1"/>
      <c r="G664" s="2"/>
      <c r="H664" s="2"/>
      <c r="I664" s="2"/>
      <c r="J664" s="2"/>
      <c r="K664" s="2"/>
      <c r="L664" s="2"/>
      <c r="M664" s="2"/>
      <c r="N664" s="2"/>
      <c r="O664" s="2"/>
      <c r="P664" s="2"/>
      <c r="Q664" s="2"/>
      <c r="R664" s="2"/>
      <c r="S664" s="2"/>
      <c r="T664" s="2"/>
      <c r="U664" s="2"/>
    </row>
    <row r="665" spans="1:21" x14ac:dyDescent="0.55000000000000004">
      <c r="A665" s="1"/>
      <c r="B665" s="1"/>
      <c r="C665" s="1"/>
      <c r="D665" s="1"/>
      <c r="E665" s="1"/>
      <c r="F665" s="1"/>
      <c r="G665" s="2"/>
      <c r="H665" s="2"/>
      <c r="I665" s="2"/>
      <c r="J665" s="2"/>
      <c r="K665" s="2"/>
      <c r="L665" s="2"/>
      <c r="M665" s="2"/>
      <c r="N665" s="2"/>
      <c r="O665" s="2"/>
      <c r="P665" s="2"/>
      <c r="Q665" s="2"/>
      <c r="R665" s="2"/>
      <c r="S665" s="2"/>
      <c r="T665" s="2"/>
      <c r="U665" s="2"/>
    </row>
    <row r="666" spans="1:21" x14ac:dyDescent="0.55000000000000004">
      <c r="A666" s="1"/>
      <c r="B666" s="1"/>
      <c r="C666" s="1"/>
      <c r="D666" s="1"/>
      <c r="E666" s="1"/>
      <c r="F666" s="1"/>
      <c r="G666" s="2"/>
      <c r="H666" s="2"/>
      <c r="I666" s="2"/>
      <c r="J666" s="2"/>
      <c r="K666" s="2"/>
      <c r="L666" s="2"/>
      <c r="M666" s="2"/>
      <c r="N666" s="2"/>
      <c r="O666" s="2"/>
      <c r="P666" s="2"/>
      <c r="Q666" s="2"/>
      <c r="R666" s="2"/>
      <c r="S666" s="2"/>
      <c r="T666" s="2"/>
      <c r="U666" s="2"/>
    </row>
    <row r="667" spans="1:21" x14ac:dyDescent="0.55000000000000004">
      <c r="A667" s="1"/>
      <c r="B667" s="1"/>
      <c r="C667" s="1"/>
      <c r="D667" s="1"/>
      <c r="E667" s="1"/>
      <c r="F667" s="1"/>
      <c r="G667" s="2"/>
      <c r="H667" s="2"/>
      <c r="I667" s="2"/>
      <c r="J667" s="2"/>
      <c r="K667" s="2"/>
      <c r="L667" s="2"/>
      <c r="M667" s="2"/>
      <c r="N667" s="2"/>
      <c r="O667" s="2"/>
      <c r="P667" s="2"/>
      <c r="Q667" s="2"/>
      <c r="R667" s="2"/>
      <c r="S667" s="2"/>
      <c r="T667" s="2"/>
      <c r="U667" s="2"/>
    </row>
    <row r="668" spans="1:21" x14ac:dyDescent="0.55000000000000004">
      <c r="A668" s="1"/>
      <c r="B668" s="1"/>
      <c r="C668" s="1"/>
      <c r="D668" s="1"/>
      <c r="E668" s="1"/>
      <c r="F668" s="1"/>
      <c r="G668" s="2"/>
      <c r="H668" s="2"/>
      <c r="I668" s="2"/>
      <c r="J668" s="2"/>
      <c r="K668" s="2"/>
      <c r="L668" s="2"/>
      <c r="M668" s="2"/>
      <c r="N668" s="2"/>
      <c r="O668" s="2"/>
      <c r="P668" s="2"/>
      <c r="Q668" s="2"/>
      <c r="R668" s="2"/>
      <c r="S668" s="2"/>
      <c r="T668" s="2"/>
      <c r="U668" s="2"/>
    </row>
    <row r="669" spans="1:21" x14ac:dyDescent="0.55000000000000004">
      <c r="A669" s="1"/>
      <c r="B669" s="1"/>
      <c r="C669" s="1"/>
      <c r="D669" s="1"/>
      <c r="E669" s="1"/>
      <c r="F669" s="1"/>
      <c r="G669" s="2"/>
      <c r="H669" s="2"/>
      <c r="I669" s="2"/>
      <c r="J669" s="2"/>
      <c r="K669" s="2"/>
      <c r="L669" s="2"/>
      <c r="M669" s="2"/>
      <c r="N669" s="2"/>
      <c r="O669" s="2"/>
      <c r="P669" s="2"/>
      <c r="Q669" s="2"/>
      <c r="R669" s="2"/>
      <c r="S669" s="2"/>
      <c r="T669" s="2"/>
      <c r="U669" s="2"/>
    </row>
    <row r="670" spans="1:21" x14ac:dyDescent="0.55000000000000004">
      <c r="A670" s="1"/>
      <c r="B670" s="1"/>
      <c r="C670" s="1"/>
      <c r="D670" s="1"/>
      <c r="E670" s="1"/>
      <c r="F670" s="1"/>
      <c r="G670" s="2"/>
      <c r="H670" s="2"/>
      <c r="I670" s="2"/>
      <c r="J670" s="2"/>
      <c r="K670" s="2"/>
      <c r="L670" s="2"/>
      <c r="M670" s="2"/>
      <c r="N670" s="2"/>
      <c r="O670" s="2"/>
      <c r="P670" s="2"/>
      <c r="Q670" s="2"/>
      <c r="R670" s="2"/>
      <c r="S670" s="2"/>
      <c r="T670" s="2"/>
      <c r="U670" s="2"/>
    </row>
    <row r="671" spans="1:21" x14ac:dyDescent="0.55000000000000004">
      <c r="A671" s="1"/>
      <c r="B671" s="1"/>
      <c r="C671" s="1"/>
      <c r="D671" s="1"/>
      <c r="E671" s="1"/>
      <c r="F671" s="1"/>
      <c r="G671" s="2"/>
      <c r="H671" s="2"/>
      <c r="I671" s="2"/>
      <c r="J671" s="2"/>
      <c r="K671" s="2"/>
      <c r="L671" s="2"/>
      <c r="M671" s="2"/>
      <c r="N671" s="2"/>
      <c r="O671" s="2"/>
      <c r="P671" s="2"/>
      <c r="Q671" s="2"/>
      <c r="R671" s="2"/>
      <c r="S671" s="2"/>
      <c r="T671" s="2"/>
      <c r="U671" s="2"/>
    </row>
    <row r="672" spans="1:21" x14ac:dyDescent="0.55000000000000004">
      <c r="A672" s="1"/>
      <c r="B672" s="1"/>
      <c r="C672" s="1"/>
      <c r="D672" s="1"/>
      <c r="E672" s="1"/>
      <c r="F672" s="1"/>
      <c r="G672" s="2"/>
      <c r="H672" s="2"/>
      <c r="I672" s="2"/>
      <c r="J672" s="2"/>
      <c r="K672" s="2"/>
      <c r="L672" s="2"/>
      <c r="M672" s="2"/>
      <c r="N672" s="2"/>
      <c r="O672" s="2"/>
      <c r="P672" s="2"/>
      <c r="Q672" s="2"/>
      <c r="R672" s="2"/>
      <c r="S672" s="2"/>
      <c r="T672" s="2"/>
      <c r="U672" s="2"/>
    </row>
    <row r="673" spans="1:21" x14ac:dyDescent="0.55000000000000004">
      <c r="A673" s="1"/>
      <c r="B673" s="1"/>
      <c r="C673" s="1"/>
      <c r="D673" s="1"/>
      <c r="E673" s="1"/>
      <c r="F673" s="1"/>
      <c r="G673" s="2"/>
      <c r="H673" s="2"/>
      <c r="I673" s="2"/>
      <c r="J673" s="2"/>
      <c r="K673" s="2"/>
      <c r="L673" s="2"/>
      <c r="M673" s="2"/>
      <c r="N673" s="2"/>
      <c r="O673" s="2"/>
      <c r="P673" s="2"/>
      <c r="Q673" s="2"/>
      <c r="R673" s="2"/>
      <c r="S673" s="2"/>
      <c r="T673" s="2"/>
      <c r="U673" s="2"/>
    </row>
    <row r="674" spans="1:21" x14ac:dyDescent="0.55000000000000004">
      <c r="A674" s="1"/>
      <c r="B674" s="1"/>
      <c r="C674" s="1"/>
      <c r="D674" s="1"/>
      <c r="E674" s="1"/>
      <c r="F674" s="1"/>
      <c r="G674" s="2"/>
      <c r="H674" s="2"/>
      <c r="I674" s="2"/>
      <c r="J674" s="2"/>
      <c r="K674" s="2"/>
      <c r="L674" s="2"/>
      <c r="M674" s="2"/>
      <c r="N674" s="2"/>
      <c r="O674" s="2"/>
      <c r="P674" s="2"/>
      <c r="Q674" s="2"/>
      <c r="R674" s="2"/>
      <c r="S674" s="2"/>
      <c r="T674" s="2"/>
      <c r="U674" s="2"/>
    </row>
    <row r="675" spans="1:21" x14ac:dyDescent="0.55000000000000004">
      <c r="A675" s="1"/>
      <c r="B675" s="1"/>
      <c r="C675" s="1"/>
      <c r="D675" s="1"/>
      <c r="E675" s="1"/>
      <c r="F675" s="1"/>
      <c r="G675" s="2"/>
      <c r="H675" s="2"/>
      <c r="I675" s="2"/>
      <c r="J675" s="2"/>
      <c r="K675" s="2"/>
      <c r="L675" s="2"/>
      <c r="M675" s="2"/>
      <c r="N675" s="2"/>
      <c r="O675" s="2"/>
      <c r="P675" s="2"/>
      <c r="Q675" s="2"/>
      <c r="R675" s="2"/>
      <c r="S675" s="2"/>
      <c r="T675" s="2"/>
      <c r="U675" s="2"/>
    </row>
    <row r="676" spans="1:21" x14ac:dyDescent="0.55000000000000004">
      <c r="A676" s="1"/>
      <c r="B676" s="1"/>
      <c r="C676" s="1"/>
      <c r="D676" s="1"/>
      <c r="E676" s="1"/>
      <c r="F676" s="1"/>
      <c r="G676" s="2"/>
      <c r="H676" s="2"/>
      <c r="I676" s="2"/>
      <c r="J676" s="2"/>
      <c r="K676" s="2"/>
      <c r="L676" s="2"/>
      <c r="M676" s="2"/>
      <c r="N676" s="2"/>
      <c r="O676" s="2"/>
      <c r="P676" s="2"/>
      <c r="Q676" s="2"/>
      <c r="R676" s="2"/>
      <c r="S676" s="2"/>
      <c r="T676" s="2"/>
      <c r="U676" s="2"/>
    </row>
    <row r="677" spans="1:21" x14ac:dyDescent="0.55000000000000004">
      <c r="A677" s="1"/>
      <c r="B677" s="1"/>
      <c r="C677" s="1"/>
      <c r="D677" s="1"/>
      <c r="E677" s="1"/>
      <c r="F677" s="1"/>
      <c r="G677" s="2"/>
      <c r="H677" s="2"/>
      <c r="I677" s="2"/>
      <c r="J677" s="2"/>
      <c r="K677" s="2"/>
      <c r="L677" s="2"/>
      <c r="M677" s="2"/>
      <c r="N677" s="2"/>
      <c r="O677" s="2"/>
      <c r="P677" s="2"/>
      <c r="Q677" s="2"/>
      <c r="R677" s="2"/>
      <c r="S677" s="2"/>
      <c r="T677" s="2"/>
      <c r="U677" s="2"/>
    </row>
    <row r="678" spans="1:21" x14ac:dyDescent="0.55000000000000004">
      <c r="A678" s="1"/>
      <c r="B678" s="1"/>
      <c r="C678" s="1"/>
      <c r="D678" s="1"/>
      <c r="E678" s="1"/>
      <c r="F678" s="1"/>
      <c r="G678" s="2"/>
      <c r="H678" s="2"/>
      <c r="I678" s="2"/>
      <c r="J678" s="2"/>
      <c r="K678" s="2"/>
      <c r="L678" s="2"/>
      <c r="M678" s="2"/>
      <c r="N678" s="2"/>
      <c r="O678" s="2"/>
      <c r="P678" s="2"/>
      <c r="Q678" s="2"/>
      <c r="R678" s="2"/>
      <c r="S678" s="2"/>
      <c r="T678" s="2"/>
      <c r="U678" s="2"/>
    </row>
    <row r="679" spans="1:21" x14ac:dyDescent="0.55000000000000004">
      <c r="A679" s="1"/>
      <c r="B679" s="1"/>
      <c r="C679" s="1"/>
      <c r="D679" s="1"/>
      <c r="E679" s="1"/>
      <c r="F679" s="1"/>
      <c r="G679" s="2"/>
      <c r="H679" s="2"/>
      <c r="I679" s="2"/>
      <c r="J679" s="2"/>
      <c r="K679" s="2"/>
      <c r="L679" s="2"/>
      <c r="M679" s="2"/>
      <c r="N679" s="2"/>
      <c r="O679" s="2"/>
      <c r="P679" s="2"/>
      <c r="Q679" s="2"/>
      <c r="R679" s="2"/>
      <c r="S679" s="2"/>
      <c r="T679" s="2"/>
      <c r="U679" s="2"/>
    </row>
    <row r="680" spans="1:21" x14ac:dyDescent="0.55000000000000004">
      <c r="A680" s="1"/>
      <c r="B680" s="1"/>
      <c r="C680" s="1"/>
      <c r="D680" s="1"/>
      <c r="E680" s="1"/>
      <c r="F680" s="1"/>
      <c r="G680" s="2"/>
      <c r="H680" s="2"/>
      <c r="I680" s="2"/>
      <c r="J680" s="2"/>
      <c r="K680" s="2"/>
      <c r="L680" s="2"/>
      <c r="M680" s="2"/>
      <c r="N680" s="2"/>
      <c r="O680" s="2"/>
      <c r="P680" s="2"/>
      <c r="Q680" s="2"/>
      <c r="R680" s="2"/>
      <c r="S680" s="2"/>
      <c r="T680" s="2"/>
      <c r="U680" s="2"/>
    </row>
    <row r="681" spans="1:21" x14ac:dyDescent="0.55000000000000004">
      <c r="A681" s="1"/>
      <c r="B681" s="1"/>
      <c r="C681" s="1"/>
      <c r="D681" s="1"/>
      <c r="E681" s="1"/>
      <c r="F681" s="1"/>
      <c r="G681" s="2"/>
      <c r="H681" s="2"/>
      <c r="I681" s="2"/>
      <c r="J681" s="2"/>
      <c r="K681" s="2"/>
      <c r="L681" s="2"/>
      <c r="M681" s="2"/>
      <c r="N681" s="2"/>
      <c r="O681" s="2"/>
      <c r="P681" s="2"/>
      <c r="Q681" s="2"/>
      <c r="R681" s="2"/>
      <c r="S681" s="2"/>
      <c r="T681" s="2"/>
      <c r="U681" s="2"/>
    </row>
    <row r="682" spans="1:21" x14ac:dyDescent="0.55000000000000004">
      <c r="A682" s="1"/>
      <c r="B682" s="1"/>
      <c r="C682" s="1"/>
      <c r="D682" s="1"/>
      <c r="E682" s="1"/>
      <c r="F682" s="1"/>
      <c r="G682" s="2"/>
      <c r="H682" s="2"/>
      <c r="I682" s="2"/>
      <c r="J682" s="2"/>
      <c r="K682" s="2"/>
      <c r="L682" s="2"/>
      <c r="M682" s="2"/>
      <c r="N682" s="2"/>
      <c r="O682" s="2"/>
      <c r="P682" s="2"/>
      <c r="Q682" s="2"/>
      <c r="R682" s="2"/>
      <c r="S682" s="2"/>
      <c r="T682" s="2"/>
      <c r="U682" s="2"/>
    </row>
    <row r="683" spans="1:21" x14ac:dyDescent="0.55000000000000004">
      <c r="A683" s="1"/>
      <c r="B683" s="1"/>
      <c r="C683" s="1"/>
      <c r="D683" s="1"/>
      <c r="E683" s="1"/>
      <c r="F683" s="1"/>
      <c r="G683" s="2"/>
      <c r="H683" s="2"/>
      <c r="I683" s="2"/>
      <c r="J683" s="2"/>
      <c r="K683" s="2"/>
      <c r="L683" s="2"/>
      <c r="M683" s="2"/>
      <c r="N683" s="2"/>
      <c r="O683" s="2"/>
      <c r="P683" s="2"/>
      <c r="Q683" s="2"/>
      <c r="R683" s="2"/>
      <c r="S683" s="2"/>
      <c r="T683" s="2"/>
      <c r="U683" s="2"/>
    </row>
    <row r="684" spans="1:21" x14ac:dyDescent="0.55000000000000004">
      <c r="A684" s="1"/>
      <c r="B684" s="1"/>
      <c r="C684" s="1"/>
      <c r="D684" s="1"/>
      <c r="E684" s="1"/>
      <c r="F684" s="1"/>
      <c r="G684" s="2"/>
      <c r="H684" s="2"/>
      <c r="I684" s="2"/>
      <c r="J684" s="2"/>
      <c r="K684" s="2"/>
      <c r="L684" s="2"/>
      <c r="M684" s="2"/>
      <c r="N684" s="2"/>
      <c r="O684" s="2"/>
      <c r="P684" s="2"/>
      <c r="Q684" s="2"/>
      <c r="R684" s="2"/>
      <c r="S684" s="2"/>
      <c r="T684" s="2"/>
      <c r="U684" s="2"/>
    </row>
    <row r="685" spans="1:21" x14ac:dyDescent="0.55000000000000004">
      <c r="A685" s="1"/>
      <c r="B685" s="1"/>
      <c r="C685" s="1"/>
      <c r="D685" s="1"/>
      <c r="E685" s="1"/>
      <c r="F685" s="1"/>
      <c r="G685" s="2"/>
      <c r="H685" s="2"/>
      <c r="I685" s="2"/>
      <c r="J685" s="2"/>
      <c r="K685" s="2"/>
      <c r="L685" s="2"/>
      <c r="M685" s="2"/>
      <c r="N685" s="2"/>
      <c r="O685" s="2"/>
      <c r="P685" s="2"/>
      <c r="Q685" s="2"/>
      <c r="R685" s="2"/>
      <c r="S685" s="2"/>
      <c r="T685" s="2"/>
      <c r="U685" s="2"/>
    </row>
    <row r="686" spans="1:21" x14ac:dyDescent="0.55000000000000004">
      <c r="A686" s="1"/>
      <c r="B686" s="1"/>
      <c r="C686" s="1"/>
      <c r="D686" s="1"/>
      <c r="E686" s="1"/>
      <c r="F686" s="1"/>
      <c r="G686" s="2"/>
      <c r="H686" s="2"/>
      <c r="I686" s="2"/>
      <c r="J686" s="2"/>
      <c r="K686" s="2"/>
      <c r="L686" s="2"/>
      <c r="M686" s="2"/>
      <c r="N686" s="2"/>
      <c r="O686" s="2"/>
      <c r="P686" s="2"/>
      <c r="Q686" s="2"/>
      <c r="R686" s="2"/>
      <c r="S686" s="2"/>
      <c r="T686" s="2"/>
      <c r="U686" s="2"/>
    </row>
    <row r="687" spans="1:21" x14ac:dyDescent="0.55000000000000004">
      <c r="A687" s="1"/>
      <c r="B687" s="1"/>
      <c r="C687" s="1"/>
      <c r="D687" s="1"/>
      <c r="E687" s="1"/>
      <c r="F687" s="1"/>
      <c r="G687" s="2"/>
      <c r="H687" s="2"/>
      <c r="I687" s="2"/>
      <c r="J687" s="2"/>
      <c r="K687" s="2"/>
      <c r="L687" s="2"/>
      <c r="M687" s="2"/>
      <c r="N687" s="2"/>
      <c r="O687" s="2"/>
      <c r="P687" s="2"/>
      <c r="Q687" s="2"/>
      <c r="R687" s="2"/>
      <c r="S687" s="2"/>
      <c r="T687" s="2"/>
      <c r="U687" s="2"/>
    </row>
    <row r="688" spans="1:21" x14ac:dyDescent="0.55000000000000004">
      <c r="A688" s="1"/>
      <c r="B688" s="1"/>
      <c r="C688" s="1"/>
      <c r="D688" s="1"/>
      <c r="E688" s="1"/>
      <c r="F688" s="1"/>
      <c r="G688" s="2"/>
      <c r="H688" s="2"/>
      <c r="I688" s="2"/>
      <c r="J688" s="2"/>
      <c r="K688" s="2"/>
      <c r="L688" s="2"/>
      <c r="M688" s="2"/>
      <c r="N688" s="2"/>
      <c r="O688" s="2"/>
      <c r="P688" s="2"/>
      <c r="Q688" s="2"/>
      <c r="R688" s="2"/>
      <c r="S688" s="2"/>
      <c r="T688" s="2"/>
      <c r="U688" s="2"/>
    </row>
    <row r="689" spans="1:21" x14ac:dyDescent="0.55000000000000004">
      <c r="A689" s="1"/>
      <c r="B689" s="1"/>
      <c r="C689" s="1"/>
      <c r="D689" s="1"/>
      <c r="E689" s="1"/>
      <c r="F689" s="1"/>
      <c r="G689" s="2"/>
      <c r="H689" s="2"/>
      <c r="I689" s="2"/>
      <c r="J689" s="2"/>
      <c r="K689" s="2"/>
      <c r="L689" s="2"/>
      <c r="M689" s="2"/>
      <c r="N689" s="2"/>
      <c r="O689" s="2"/>
      <c r="P689" s="2"/>
      <c r="Q689" s="2"/>
      <c r="R689" s="2"/>
      <c r="S689" s="2"/>
      <c r="T689" s="2"/>
      <c r="U689" s="2"/>
    </row>
    <row r="690" spans="1:21" x14ac:dyDescent="0.55000000000000004">
      <c r="A690" s="1"/>
      <c r="B690" s="1"/>
      <c r="C690" s="1"/>
      <c r="D690" s="1"/>
      <c r="E690" s="1"/>
      <c r="F690" s="1"/>
      <c r="G690" s="2"/>
      <c r="H690" s="2"/>
      <c r="I690" s="2"/>
      <c r="J690" s="2"/>
      <c r="K690" s="2"/>
      <c r="L690" s="2"/>
      <c r="M690" s="2"/>
      <c r="N690" s="2"/>
      <c r="O690" s="2"/>
      <c r="P690" s="2"/>
      <c r="Q690" s="2"/>
      <c r="R690" s="2"/>
      <c r="S690" s="2"/>
      <c r="T690" s="2"/>
      <c r="U690" s="2"/>
    </row>
    <row r="691" spans="1:21" x14ac:dyDescent="0.55000000000000004">
      <c r="A691" s="1"/>
      <c r="B691" s="1"/>
      <c r="C691" s="1"/>
      <c r="D691" s="1"/>
      <c r="E691" s="1"/>
      <c r="F691" s="1"/>
      <c r="G691" s="2"/>
      <c r="H691" s="2"/>
      <c r="I691" s="2"/>
      <c r="J691" s="2"/>
      <c r="K691" s="2"/>
      <c r="L691" s="2"/>
      <c r="M691" s="2"/>
      <c r="N691" s="2"/>
      <c r="O691" s="2"/>
      <c r="P691" s="2"/>
      <c r="Q691" s="2"/>
      <c r="R691" s="2"/>
      <c r="S691" s="2"/>
      <c r="T691" s="2"/>
      <c r="U691" s="2"/>
    </row>
    <row r="692" spans="1:21" x14ac:dyDescent="0.55000000000000004">
      <c r="A692" s="1"/>
      <c r="B692" s="1"/>
      <c r="C692" s="1"/>
      <c r="D692" s="1"/>
      <c r="E692" s="1"/>
      <c r="F692" s="1"/>
      <c r="G692" s="2"/>
      <c r="H692" s="2"/>
      <c r="I692" s="2"/>
      <c r="J692" s="2"/>
      <c r="K692" s="2"/>
      <c r="L692" s="2"/>
      <c r="M692" s="2"/>
      <c r="N692" s="2"/>
      <c r="O692" s="2"/>
      <c r="P692" s="2"/>
      <c r="Q692" s="2"/>
      <c r="R692" s="2"/>
      <c r="S692" s="2"/>
      <c r="T692" s="2"/>
      <c r="U692" s="2"/>
    </row>
    <row r="693" spans="1:21" x14ac:dyDescent="0.55000000000000004">
      <c r="A693" s="1"/>
      <c r="B693" s="1"/>
      <c r="C693" s="1"/>
      <c r="D693" s="1"/>
      <c r="E693" s="1"/>
      <c r="F693" s="1"/>
      <c r="G693" s="2"/>
      <c r="H693" s="2"/>
      <c r="I693" s="2"/>
      <c r="J693" s="2"/>
      <c r="K693" s="2"/>
      <c r="L693" s="2"/>
      <c r="M693" s="2"/>
      <c r="N693" s="2"/>
      <c r="O693" s="2"/>
      <c r="P693" s="2"/>
      <c r="Q693" s="2"/>
      <c r="R693" s="2"/>
      <c r="S693" s="2"/>
      <c r="T693" s="2"/>
      <c r="U693" s="2"/>
    </row>
    <row r="694" spans="1:21" x14ac:dyDescent="0.55000000000000004">
      <c r="A694" s="1"/>
      <c r="B694" s="1"/>
      <c r="C694" s="1"/>
      <c r="D694" s="1"/>
      <c r="E694" s="1"/>
      <c r="F694" s="1"/>
      <c r="G694" s="2"/>
      <c r="H694" s="2"/>
      <c r="I694" s="2"/>
      <c r="J694" s="2"/>
      <c r="K694" s="2"/>
      <c r="L694" s="2"/>
      <c r="M694" s="2"/>
      <c r="N694" s="2"/>
      <c r="O694" s="2"/>
      <c r="P694" s="2"/>
      <c r="Q694" s="2"/>
      <c r="R694" s="2"/>
      <c r="S694" s="2"/>
      <c r="T694" s="2"/>
      <c r="U694" s="2"/>
    </row>
    <row r="695" spans="1:21" x14ac:dyDescent="0.55000000000000004">
      <c r="A695" s="1"/>
      <c r="B695" s="1"/>
      <c r="C695" s="1"/>
      <c r="D695" s="1"/>
      <c r="E695" s="1"/>
      <c r="F695" s="1"/>
      <c r="G695" s="2"/>
      <c r="H695" s="2"/>
      <c r="I695" s="2"/>
      <c r="J695" s="2"/>
      <c r="K695" s="2"/>
      <c r="L695" s="2"/>
      <c r="M695" s="2"/>
      <c r="N695" s="2"/>
      <c r="O695" s="2"/>
      <c r="P695" s="2"/>
      <c r="Q695" s="2"/>
      <c r="R695" s="2"/>
      <c r="S695" s="2"/>
      <c r="T695" s="2"/>
      <c r="U695" s="2"/>
    </row>
    <row r="696" spans="1:21" x14ac:dyDescent="0.55000000000000004">
      <c r="A696" s="1"/>
      <c r="B696" s="1"/>
      <c r="C696" s="1"/>
      <c r="D696" s="1"/>
      <c r="E696" s="1"/>
      <c r="F696" s="1"/>
      <c r="G696" s="2"/>
      <c r="H696" s="2"/>
      <c r="I696" s="2"/>
      <c r="J696" s="2"/>
      <c r="K696" s="2"/>
      <c r="L696" s="2"/>
      <c r="M696" s="2"/>
      <c r="N696" s="2"/>
      <c r="O696" s="2"/>
      <c r="P696" s="2"/>
      <c r="Q696" s="2"/>
      <c r="R696" s="2"/>
      <c r="S696" s="2"/>
      <c r="T696" s="2"/>
      <c r="U696" s="2"/>
    </row>
    <row r="697" spans="1:21" x14ac:dyDescent="0.55000000000000004">
      <c r="A697" s="1"/>
      <c r="B697" s="1"/>
      <c r="C697" s="1"/>
      <c r="D697" s="1"/>
      <c r="E697" s="1"/>
      <c r="F697" s="1"/>
      <c r="G697" s="2"/>
      <c r="H697" s="2"/>
      <c r="I697" s="2"/>
      <c r="J697" s="2"/>
      <c r="K697" s="2"/>
      <c r="L697" s="2"/>
      <c r="M697" s="2"/>
      <c r="N697" s="2"/>
      <c r="O697" s="2"/>
      <c r="P697" s="2"/>
      <c r="Q697" s="2"/>
      <c r="R697" s="2"/>
      <c r="S697" s="2"/>
      <c r="T697" s="2"/>
      <c r="U697" s="2"/>
    </row>
    <row r="698" spans="1:21" x14ac:dyDescent="0.55000000000000004">
      <c r="A698" s="1"/>
      <c r="B698" s="1"/>
      <c r="C698" s="1"/>
      <c r="D698" s="1"/>
      <c r="E698" s="1"/>
      <c r="F698" s="1"/>
      <c r="G698" s="2"/>
      <c r="H698" s="2"/>
      <c r="I698" s="2"/>
      <c r="J698" s="2"/>
      <c r="K698" s="2"/>
      <c r="L698" s="2"/>
      <c r="M698" s="2"/>
      <c r="N698" s="2"/>
      <c r="O698" s="2"/>
      <c r="P698" s="2"/>
      <c r="Q698" s="2"/>
      <c r="R698" s="2"/>
      <c r="S698" s="2"/>
      <c r="T698" s="2"/>
      <c r="U698" s="2"/>
    </row>
    <row r="699" spans="1:21" x14ac:dyDescent="0.55000000000000004">
      <c r="A699" s="1"/>
      <c r="B699" s="1"/>
      <c r="C699" s="1"/>
      <c r="D699" s="1"/>
      <c r="E699" s="1"/>
      <c r="F699" s="1"/>
      <c r="G699" s="2"/>
      <c r="H699" s="2"/>
      <c r="I699" s="2"/>
      <c r="J699" s="2"/>
      <c r="K699" s="2"/>
      <c r="L699" s="2"/>
      <c r="M699" s="2"/>
      <c r="N699" s="2"/>
      <c r="O699" s="2"/>
      <c r="P699" s="2"/>
      <c r="Q699" s="2"/>
      <c r="R699" s="2"/>
      <c r="S699" s="2"/>
      <c r="T699" s="2"/>
      <c r="U699" s="2"/>
    </row>
    <row r="700" spans="1:21" x14ac:dyDescent="0.55000000000000004">
      <c r="A700" s="1"/>
      <c r="B700" s="1"/>
      <c r="C700" s="1"/>
      <c r="D700" s="1"/>
      <c r="E700" s="1"/>
      <c r="F700" s="1"/>
      <c r="G700" s="2"/>
      <c r="H700" s="2"/>
      <c r="I700" s="2"/>
      <c r="J700" s="2"/>
      <c r="K700" s="2"/>
      <c r="L700" s="2"/>
      <c r="M700" s="2"/>
      <c r="N700" s="2"/>
      <c r="O700" s="2"/>
      <c r="P700" s="2"/>
      <c r="Q700" s="2"/>
      <c r="R700" s="2"/>
      <c r="S700" s="2"/>
      <c r="T700" s="2"/>
      <c r="U700" s="2"/>
    </row>
    <row r="701" spans="1:21" x14ac:dyDescent="0.55000000000000004">
      <c r="A701" s="1"/>
      <c r="B701" s="1"/>
      <c r="C701" s="1"/>
      <c r="D701" s="1"/>
      <c r="E701" s="1"/>
      <c r="F701" s="1"/>
      <c r="G701" s="2"/>
      <c r="H701" s="2"/>
      <c r="I701" s="2"/>
      <c r="J701" s="2"/>
      <c r="K701" s="2"/>
      <c r="L701" s="2"/>
      <c r="M701" s="2"/>
      <c r="N701" s="2"/>
      <c r="O701" s="2"/>
      <c r="P701" s="2"/>
      <c r="Q701" s="2"/>
      <c r="R701" s="2"/>
      <c r="S701" s="2"/>
      <c r="T701" s="2"/>
      <c r="U701" s="2"/>
    </row>
    <row r="702" spans="1:21" x14ac:dyDescent="0.55000000000000004">
      <c r="A702" s="1"/>
      <c r="B702" s="1"/>
      <c r="C702" s="1"/>
      <c r="D702" s="1"/>
      <c r="E702" s="1"/>
      <c r="F702" s="1"/>
      <c r="G702" s="2"/>
      <c r="H702" s="2"/>
      <c r="I702" s="2"/>
      <c r="J702" s="2"/>
      <c r="K702" s="2"/>
      <c r="L702" s="2"/>
      <c r="M702" s="2"/>
      <c r="N702" s="2"/>
      <c r="O702" s="2"/>
      <c r="P702" s="2"/>
      <c r="Q702" s="2"/>
      <c r="R702" s="2"/>
      <c r="S702" s="2"/>
      <c r="T702" s="2"/>
      <c r="U702" s="2"/>
    </row>
    <row r="703" spans="1:21" x14ac:dyDescent="0.55000000000000004">
      <c r="A703" s="1"/>
      <c r="B703" s="1"/>
      <c r="C703" s="1"/>
      <c r="D703" s="1"/>
      <c r="E703" s="1"/>
      <c r="F703" s="1"/>
      <c r="G703" s="2"/>
      <c r="H703" s="2"/>
      <c r="I703" s="2"/>
      <c r="J703" s="2"/>
      <c r="K703" s="2"/>
      <c r="L703" s="2"/>
      <c r="M703" s="2"/>
      <c r="N703" s="2"/>
      <c r="O703" s="2"/>
      <c r="P703" s="2"/>
      <c r="Q703" s="2"/>
      <c r="R703" s="2"/>
      <c r="S703" s="2"/>
      <c r="T703" s="2"/>
      <c r="U703" s="2"/>
    </row>
    <row r="704" spans="1:21" x14ac:dyDescent="0.55000000000000004">
      <c r="A704" s="1"/>
      <c r="B704" s="1"/>
      <c r="C704" s="1"/>
      <c r="D704" s="1"/>
      <c r="E704" s="1"/>
      <c r="F704" s="1"/>
      <c r="G704" s="2"/>
      <c r="H704" s="2"/>
      <c r="I704" s="2"/>
      <c r="J704" s="2"/>
      <c r="K704" s="2"/>
      <c r="L704" s="2"/>
      <c r="M704" s="2"/>
      <c r="N704" s="2"/>
      <c r="O704" s="2"/>
      <c r="P704" s="2"/>
      <c r="Q704" s="2"/>
      <c r="R704" s="2"/>
      <c r="S704" s="2"/>
      <c r="T704" s="2"/>
      <c r="U704" s="2"/>
    </row>
    <row r="705" spans="1:21" x14ac:dyDescent="0.55000000000000004">
      <c r="A705" s="1"/>
      <c r="B705" s="1"/>
      <c r="C705" s="1"/>
      <c r="D705" s="1"/>
      <c r="E705" s="1"/>
      <c r="F705" s="1"/>
      <c r="G705" s="2"/>
      <c r="H705" s="2"/>
      <c r="I705" s="2"/>
      <c r="J705" s="2"/>
      <c r="K705" s="2"/>
      <c r="L705" s="2"/>
      <c r="M705" s="2"/>
      <c r="N705" s="2"/>
      <c r="O705" s="2"/>
      <c r="P705" s="2"/>
      <c r="Q705" s="2"/>
      <c r="R705" s="2"/>
      <c r="S705" s="2"/>
      <c r="T705" s="2"/>
      <c r="U705" s="2"/>
    </row>
    <row r="706" spans="1:21" x14ac:dyDescent="0.55000000000000004">
      <c r="A706" s="1"/>
      <c r="B706" s="1"/>
      <c r="C706" s="1"/>
      <c r="D706" s="1"/>
      <c r="E706" s="1"/>
      <c r="F706" s="1"/>
      <c r="G706" s="2"/>
      <c r="H706" s="2"/>
      <c r="I706" s="2"/>
      <c r="J706" s="2"/>
      <c r="K706" s="2"/>
      <c r="L706" s="2"/>
      <c r="M706" s="2"/>
      <c r="N706" s="2"/>
      <c r="O706" s="2"/>
      <c r="P706" s="2"/>
      <c r="Q706" s="2"/>
      <c r="R706" s="2"/>
      <c r="S706" s="2"/>
      <c r="T706" s="2"/>
      <c r="U706" s="2"/>
    </row>
    <row r="707" spans="1:21" x14ac:dyDescent="0.55000000000000004">
      <c r="A707" s="1"/>
      <c r="B707" s="1"/>
      <c r="C707" s="1"/>
      <c r="D707" s="1"/>
      <c r="E707" s="1"/>
      <c r="F707" s="1"/>
      <c r="G707" s="2"/>
      <c r="H707" s="2"/>
      <c r="I707" s="2"/>
      <c r="J707" s="2"/>
      <c r="K707" s="2"/>
      <c r="L707" s="2"/>
      <c r="M707" s="2"/>
      <c r="N707" s="2"/>
      <c r="O707" s="2"/>
      <c r="P707" s="2"/>
      <c r="Q707" s="2"/>
      <c r="R707" s="2"/>
      <c r="S707" s="2"/>
      <c r="T707" s="2"/>
      <c r="U707" s="2"/>
    </row>
    <row r="708" spans="1:21" x14ac:dyDescent="0.55000000000000004">
      <c r="A708" s="1"/>
      <c r="B708" s="1"/>
      <c r="C708" s="1"/>
      <c r="D708" s="1"/>
      <c r="E708" s="1"/>
      <c r="F708" s="1"/>
      <c r="G708" s="2"/>
      <c r="H708" s="2"/>
      <c r="I708" s="2"/>
      <c r="J708" s="2"/>
      <c r="K708" s="2"/>
      <c r="L708" s="2"/>
      <c r="M708" s="2"/>
      <c r="N708" s="2"/>
      <c r="O708" s="2"/>
      <c r="P708" s="2"/>
      <c r="Q708" s="2"/>
      <c r="R708" s="2"/>
      <c r="S708" s="2"/>
      <c r="T708" s="2"/>
      <c r="U708" s="2"/>
    </row>
    <row r="709" spans="1:21" x14ac:dyDescent="0.55000000000000004">
      <c r="A709" s="1"/>
      <c r="B709" s="1"/>
      <c r="C709" s="1"/>
      <c r="D709" s="1"/>
      <c r="E709" s="1"/>
      <c r="F709" s="1"/>
      <c r="G709" s="2"/>
      <c r="H709" s="2"/>
      <c r="I709" s="2"/>
      <c r="J709" s="2"/>
      <c r="K709" s="2"/>
      <c r="L709" s="2"/>
      <c r="M709" s="2"/>
      <c r="N709" s="2"/>
      <c r="O709" s="2"/>
      <c r="P709" s="2"/>
      <c r="Q709" s="2"/>
      <c r="R709" s="2"/>
      <c r="S709" s="2"/>
      <c r="T709" s="2"/>
      <c r="U709" s="2"/>
    </row>
    <row r="710" spans="1:21" x14ac:dyDescent="0.55000000000000004">
      <c r="A710" s="1"/>
      <c r="B710" s="1"/>
      <c r="C710" s="1"/>
      <c r="D710" s="1"/>
      <c r="E710" s="1"/>
      <c r="F710" s="1"/>
      <c r="G710" s="2"/>
      <c r="H710" s="2"/>
      <c r="I710" s="2"/>
      <c r="J710" s="2"/>
      <c r="K710" s="2"/>
      <c r="L710" s="2"/>
      <c r="M710" s="2"/>
      <c r="N710" s="2"/>
      <c r="O710" s="2"/>
      <c r="P710" s="2"/>
      <c r="Q710" s="2"/>
      <c r="R710" s="2"/>
      <c r="S710" s="2"/>
      <c r="T710" s="2"/>
      <c r="U710" s="2"/>
    </row>
    <row r="711" spans="1:21" x14ac:dyDescent="0.55000000000000004">
      <c r="A711" s="1"/>
      <c r="B711" s="1"/>
      <c r="C711" s="1"/>
      <c r="D711" s="1"/>
      <c r="E711" s="1"/>
      <c r="F711" s="1"/>
      <c r="G711" s="2"/>
      <c r="H711" s="2"/>
      <c r="I711" s="2"/>
      <c r="J711" s="2"/>
      <c r="K711" s="2"/>
      <c r="L711" s="2"/>
      <c r="M711" s="2"/>
      <c r="N711" s="2"/>
      <c r="O711" s="2"/>
      <c r="P711" s="2"/>
      <c r="Q711" s="2"/>
      <c r="R711" s="2"/>
      <c r="S711" s="2"/>
      <c r="T711" s="2"/>
      <c r="U711" s="2"/>
    </row>
    <row r="712" spans="1:21" x14ac:dyDescent="0.55000000000000004">
      <c r="A712" s="1"/>
      <c r="B712" s="1"/>
      <c r="C712" s="1"/>
      <c r="D712" s="1"/>
      <c r="E712" s="1"/>
      <c r="F712" s="1"/>
      <c r="G712" s="2"/>
      <c r="H712" s="2"/>
      <c r="I712" s="2"/>
      <c r="J712" s="2"/>
      <c r="K712" s="2"/>
      <c r="L712" s="2"/>
      <c r="M712" s="2"/>
      <c r="N712" s="2"/>
      <c r="O712" s="2"/>
      <c r="P712" s="2"/>
      <c r="Q712" s="2"/>
      <c r="R712" s="2"/>
      <c r="S712" s="2"/>
      <c r="T712" s="2"/>
      <c r="U712" s="2"/>
    </row>
    <row r="713" spans="1:21" x14ac:dyDescent="0.55000000000000004">
      <c r="A713" s="1"/>
      <c r="B713" s="1"/>
      <c r="C713" s="1"/>
      <c r="D713" s="1"/>
      <c r="E713" s="1"/>
      <c r="F713" s="1"/>
      <c r="G713" s="2"/>
      <c r="H713" s="2"/>
      <c r="I713" s="2"/>
      <c r="J713" s="2"/>
      <c r="K713" s="2"/>
      <c r="L713" s="2"/>
      <c r="M713" s="2"/>
      <c r="N713" s="2"/>
      <c r="O713" s="2"/>
      <c r="P713" s="2"/>
      <c r="Q713" s="2"/>
      <c r="R713" s="2"/>
      <c r="S713" s="2"/>
      <c r="T713" s="2"/>
      <c r="U713" s="2"/>
    </row>
    <row r="714" spans="1:21" x14ac:dyDescent="0.55000000000000004">
      <c r="A714" s="1"/>
      <c r="B714" s="1"/>
      <c r="C714" s="1"/>
      <c r="D714" s="1"/>
      <c r="E714" s="1"/>
      <c r="F714" s="1"/>
      <c r="G714" s="2"/>
      <c r="H714" s="2"/>
      <c r="I714" s="2"/>
      <c r="J714" s="2"/>
      <c r="K714" s="2"/>
      <c r="L714" s="2"/>
      <c r="M714" s="2"/>
      <c r="N714" s="2"/>
      <c r="O714" s="2"/>
      <c r="P714" s="2"/>
      <c r="Q714" s="2"/>
      <c r="R714" s="2"/>
      <c r="S714" s="2"/>
      <c r="T714" s="2"/>
      <c r="U714" s="2"/>
    </row>
    <row r="715" spans="1:21" x14ac:dyDescent="0.55000000000000004">
      <c r="A715" s="1"/>
      <c r="B715" s="1"/>
      <c r="C715" s="1"/>
      <c r="D715" s="1"/>
      <c r="E715" s="1"/>
      <c r="F715" s="1"/>
      <c r="G715" s="2"/>
      <c r="H715" s="2"/>
      <c r="I715" s="2"/>
      <c r="J715" s="2"/>
      <c r="K715" s="2"/>
      <c r="L715" s="2"/>
      <c r="M715" s="2"/>
      <c r="N715" s="2"/>
      <c r="O715" s="2"/>
      <c r="P715" s="2"/>
      <c r="Q715" s="2"/>
      <c r="R715" s="2"/>
      <c r="S715" s="2"/>
      <c r="T715" s="2"/>
      <c r="U715" s="2"/>
    </row>
    <row r="716" spans="1:21" x14ac:dyDescent="0.55000000000000004">
      <c r="A716" s="1"/>
      <c r="B716" s="1"/>
      <c r="C716" s="1"/>
      <c r="D716" s="1"/>
      <c r="E716" s="1"/>
      <c r="F716" s="1"/>
      <c r="G716" s="2"/>
      <c r="H716" s="2"/>
      <c r="I716" s="2"/>
      <c r="J716" s="2"/>
      <c r="K716" s="2"/>
      <c r="L716" s="2"/>
      <c r="M716" s="2"/>
      <c r="N716" s="2"/>
      <c r="O716" s="2"/>
      <c r="P716" s="2"/>
      <c r="Q716" s="2"/>
      <c r="R716" s="2"/>
      <c r="S716" s="2"/>
      <c r="T716" s="2"/>
      <c r="U716" s="2"/>
    </row>
    <row r="717" spans="1:21" x14ac:dyDescent="0.55000000000000004">
      <c r="A717" s="1"/>
      <c r="B717" s="1"/>
      <c r="C717" s="1"/>
      <c r="D717" s="1"/>
      <c r="E717" s="1"/>
      <c r="F717" s="1"/>
      <c r="G717" s="2"/>
      <c r="H717" s="2"/>
      <c r="I717" s="2"/>
      <c r="J717" s="2"/>
      <c r="K717" s="2"/>
      <c r="L717" s="2"/>
      <c r="M717" s="2"/>
      <c r="N717" s="2"/>
      <c r="O717" s="2"/>
      <c r="P717" s="2"/>
      <c r="Q717" s="2"/>
      <c r="R717" s="2"/>
      <c r="S717" s="2"/>
      <c r="T717" s="2"/>
      <c r="U717" s="2"/>
    </row>
    <row r="718" spans="1:21" x14ac:dyDescent="0.55000000000000004">
      <c r="A718" s="1"/>
      <c r="B718" s="1"/>
      <c r="C718" s="1"/>
      <c r="D718" s="1"/>
      <c r="E718" s="1"/>
      <c r="F718" s="1"/>
      <c r="G718" s="2"/>
      <c r="H718" s="2"/>
      <c r="I718" s="2"/>
      <c r="J718" s="2"/>
      <c r="K718" s="2"/>
      <c r="L718" s="2"/>
      <c r="M718" s="2"/>
      <c r="N718" s="2"/>
      <c r="O718" s="2"/>
      <c r="P718" s="2"/>
      <c r="Q718" s="2"/>
      <c r="R718" s="2"/>
      <c r="S718" s="2"/>
      <c r="T718" s="2"/>
      <c r="U718" s="2"/>
    </row>
    <row r="719" spans="1:21" x14ac:dyDescent="0.55000000000000004">
      <c r="A719" s="1"/>
      <c r="B719" s="1"/>
      <c r="C719" s="1"/>
      <c r="D719" s="1"/>
      <c r="E719" s="1"/>
      <c r="F719" s="1"/>
      <c r="G719" s="2"/>
      <c r="H719" s="2"/>
      <c r="I719" s="2"/>
      <c r="J719" s="2"/>
      <c r="K719" s="2"/>
      <c r="L719" s="2"/>
      <c r="M719" s="2"/>
      <c r="N719" s="2"/>
      <c r="O719" s="2"/>
      <c r="P719" s="2"/>
      <c r="Q719" s="2"/>
      <c r="R719" s="2"/>
      <c r="S719" s="2"/>
      <c r="T719" s="2"/>
      <c r="U719" s="2"/>
    </row>
    <row r="720" spans="1:21" x14ac:dyDescent="0.55000000000000004">
      <c r="A720" s="1"/>
      <c r="B720" s="1"/>
      <c r="C720" s="1"/>
      <c r="D720" s="1"/>
      <c r="E720" s="1"/>
      <c r="F720" s="1"/>
      <c r="G720" s="2"/>
      <c r="H720" s="2"/>
      <c r="I720" s="2"/>
      <c r="J720" s="2"/>
      <c r="K720" s="2"/>
      <c r="L720" s="2"/>
      <c r="M720" s="2"/>
      <c r="N720" s="2"/>
      <c r="O720" s="2"/>
      <c r="P720" s="2"/>
      <c r="Q720" s="2"/>
      <c r="R720" s="2"/>
      <c r="S720" s="2"/>
      <c r="T720" s="2"/>
      <c r="U720" s="2"/>
    </row>
    <row r="721" spans="1:21" x14ac:dyDescent="0.55000000000000004">
      <c r="A721" s="1"/>
      <c r="B721" s="1"/>
      <c r="C721" s="1"/>
      <c r="D721" s="1"/>
      <c r="E721" s="1"/>
      <c r="F721" s="1"/>
      <c r="G721" s="2"/>
      <c r="H721" s="2"/>
      <c r="I721" s="2"/>
      <c r="J721" s="2"/>
      <c r="K721" s="2"/>
      <c r="L721" s="2"/>
      <c r="M721" s="2"/>
      <c r="N721" s="2"/>
      <c r="O721" s="2"/>
      <c r="P721" s="2"/>
      <c r="Q721" s="2"/>
      <c r="R721" s="2"/>
      <c r="S721" s="2"/>
      <c r="T721" s="2"/>
      <c r="U721" s="2"/>
    </row>
    <row r="722" spans="1:21" x14ac:dyDescent="0.55000000000000004">
      <c r="A722" s="1"/>
      <c r="B722" s="1"/>
      <c r="C722" s="1"/>
      <c r="D722" s="1"/>
      <c r="E722" s="1"/>
      <c r="F722" s="1"/>
      <c r="G722" s="2"/>
      <c r="H722" s="2"/>
      <c r="I722" s="2"/>
      <c r="J722" s="2"/>
      <c r="K722" s="2"/>
      <c r="L722" s="2"/>
      <c r="M722" s="2"/>
      <c r="N722" s="2"/>
      <c r="O722" s="2"/>
      <c r="P722" s="2"/>
      <c r="Q722" s="2"/>
      <c r="R722" s="2"/>
      <c r="S722" s="2"/>
      <c r="T722" s="2"/>
      <c r="U722" s="2"/>
    </row>
    <row r="723" spans="1:21" x14ac:dyDescent="0.55000000000000004">
      <c r="A723" s="1"/>
      <c r="B723" s="1"/>
      <c r="C723" s="1"/>
      <c r="D723" s="1"/>
      <c r="E723" s="1"/>
      <c r="F723" s="1"/>
      <c r="G723" s="2"/>
      <c r="H723" s="2"/>
      <c r="I723" s="2"/>
      <c r="J723" s="2"/>
      <c r="K723" s="2"/>
      <c r="L723" s="2"/>
      <c r="M723" s="2"/>
      <c r="N723" s="2"/>
      <c r="O723" s="2"/>
      <c r="P723" s="2"/>
      <c r="Q723" s="2"/>
      <c r="R723" s="2"/>
      <c r="S723" s="2"/>
      <c r="T723" s="2"/>
      <c r="U723" s="2"/>
    </row>
    <row r="724" spans="1:21" x14ac:dyDescent="0.55000000000000004">
      <c r="A724" s="1"/>
      <c r="B724" s="1"/>
      <c r="C724" s="1"/>
      <c r="D724" s="1"/>
      <c r="E724" s="1"/>
      <c r="F724" s="1"/>
      <c r="G724" s="2"/>
      <c r="H724" s="2"/>
      <c r="I724" s="2"/>
      <c r="J724" s="2"/>
      <c r="K724" s="2"/>
      <c r="L724" s="2"/>
      <c r="M724" s="2"/>
      <c r="N724" s="2"/>
      <c r="O724" s="2"/>
      <c r="P724" s="2"/>
      <c r="Q724" s="2"/>
      <c r="R724" s="2"/>
      <c r="S724" s="2"/>
      <c r="T724" s="2"/>
      <c r="U724" s="2"/>
    </row>
    <row r="725" spans="1:21" x14ac:dyDescent="0.55000000000000004">
      <c r="A725" s="1"/>
      <c r="B725" s="1"/>
      <c r="C725" s="1"/>
      <c r="D725" s="1"/>
      <c r="E725" s="1"/>
      <c r="F725" s="1"/>
      <c r="G725" s="2"/>
      <c r="H725" s="2"/>
      <c r="I725" s="2"/>
      <c r="J725" s="2"/>
      <c r="K725" s="2"/>
      <c r="L725" s="2"/>
      <c r="M725" s="2"/>
      <c r="N725" s="2"/>
      <c r="O725" s="2"/>
      <c r="P725" s="2"/>
      <c r="Q725" s="2"/>
      <c r="R725" s="2"/>
      <c r="S725" s="2"/>
      <c r="T725" s="2"/>
      <c r="U725" s="2"/>
    </row>
    <row r="726" spans="1:21" x14ac:dyDescent="0.55000000000000004">
      <c r="A726" s="1"/>
      <c r="B726" s="1"/>
      <c r="C726" s="1"/>
      <c r="D726" s="1"/>
      <c r="E726" s="1"/>
      <c r="F726" s="1"/>
      <c r="G726" s="2"/>
      <c r="H726" s="2"/>
      <c r="I726" s="2"/>
      <c r="J726" s="2"/>
      <c r="K726" s="2"/>
      <c r="L726" s="2"/>
      <c r="M726" s="2"/>
      <c r="N726" s="2"/>
      <c r="O726" s="2"/>
      <c r="P726" s="2"/>
      <c r="Q726" s="2"/>
      <c r="R726" s="2"/>
      <c r="S726" s="2"/>
      <c r="T726" s="2"/>
      <c r="U726" s="2"/>
    </row>
    <row r="727" spans="1:21" x14ac:dyDescent="0.55000000000000004">
      <c r="A727" s="1"/>
      <c r="B727" s="1"/>
      <c r="C727" s="1"/>
      <c r="D727" s="1"/>
      <c r="E727" s="1"/>
      <c r="F727" s="1"/>
      <c r="G727" s="2"/>
      <c r="H727" s="2"/>
      <c r="I727" s="2"/>
      <c r="J727" s="2"/>
      <c r="K727" s="2"/>
      <c r="L727" s="2"/>
      <c r="M727" s="2"/>
      <c r="N727" s="2"/>
      <c r="O727" s="2"/>
      <c r="P727" s="2"/>
      <c r="Q727" s="2"/>
      <c r="R727" s="2"/>
      <c r="S727" s="2"/>
      <c r="T727" s="2"/>
      <c r="U727" s="2"/>
    </row>
    <row r="728" spans="1:21" x14ac:dyDescent="0.55000000000000004">
      <c r="A728" s="1"/>
      <c r="B728" s="1"/>
      <c r="C728" s="1"/>
      <c r="D728" s="1"/>
      <c r="E728" s="1"/>
      <c r="F728" s="1"/>
      <c r="G728" s="2"/>
      <c r="H728" s="2"/>
      <c r="I728" s="2"/>
      <c r="J728" s="2"/>
      <c r="K728" s="2"/>
      <c r="L728" s="2"/>
      <c r="M728" s="2"/>
      <c r="N728" s="2"/>
      <c r="O728" s="2"/>
      <c r="P728" s="2"/>
      <c r="Q728" s="2"/>
      <c r="R728" s="2"/>
      <c r="S728" s="2"/>
      <c r="T728" s="2"/>
      <c r="U728" s="2"/>
    </row>
    <row r="729" spans="1:21" x14ac:dyDescent="0.55000000000000004">
      <c r="A729" s="1"/>
      <c r="B729" s="1"/>
      <c r="C729" s="1"/>
      <c r="D729" s="1"/>
      <c r="E729" s="1"/>
      <c r="F729" s="1"/>
      <c r="G729" s="2"/>
      <c r="H729" s="2"/>
      <c r="I729" s="2"/>
      <c r="J729" s="2"/>
      <c r="K729" s="2"/>
      <c r="L729" s="2"/>
      <c r="M729" s="2"/>
      <c r="N729" s="2"/>
      <c r="O729" s="2"/>
      <c r="P729" s="2"/>
      <c r="Q729" s="2"/>
      <c r="R729" s="2"/>
      <c r="S729" s="2"/>
      <c r="T729" s="2"/>
      <c r="U729" s="2"/>
    </row>
    <row r="730" spans="1:21" x14ac:dyDescent="0.55000000000000004">
      <c r="A730" s="1"/>
      <c r="B730" s="1"/>
      <c r="C730" s="1"/>
      <c r="D730" s="1"/>
      <c r="E730" s="1"/>
      <c r="F730" s="1"/>
      <c r="G730" s="2"/>
      <c r="H730" s="2"/>
      <c r="I730" s="2"/>
      <c r="J730" s="2"/>
      <c r="K730" s="2"/>
      <c r="L730" s="2"/>
      <c r="M730" s="2"/>
      <c r="N730" s="2"/>
      <c r="O730" s="2"/>
      <c r="P730" s="2"/>
      <c r="Q730" s="2"/>
      <c r="R730" s="2"/>
      <c r="S730" s="2"/>
      <c r="T730" s="2"/>
      <c r="U730" s="2"/>
    </row>
    <row r="731" spans="1:21" x14ac:dyDescent="0.55000000000000004">
      <c r="A731" s="1"/>
      <c r="B731" s="1"/>
      <c r="C731" s="1"/>
      <c r="D731" s="1"/>
      <c r="E731" s="1"/>
      <c r="F731" s="1"/>
      <c r="G731" s="2"/>
      <c r="H731" s="2"/>
      <c r="I731" s="2"/>
      <c r="J731" s="2"/>
      <c r="K731" s="2"/>
      <c r="L731" s="2"/>
      <c r="M731" s="2"/>
      <c r="N731" s="2"/>
      <c r="O731" s="2"/>
      <c r="P731" s="2"/>
      <c r="Q731" s="2"/>
      <c r="R731" s="2"/>
      <c r="S731" s="2"/>
      <c r="T731" s="2"/>
      <c r="U731" s="2"/>
    </row>
    <row r="732" spans="1:21" x14ac:dyDescent="0.55000000000000004">
      <c r="A732" s="1"/>
      <c r="B732" s="1"/>
      <c r="C732" s="1"/>
      <c r="D732" s="1"/>
      <c r="E732" s="1"/>
      <c r="F732" s="1"/>
      <c r="G732" s="2"/>
      <c r="H732" s="2"/>
      <c r="I732" s="2"/>
      <c r="J732" s="2"/>
      <c r="K732" s="2"/>
      <c r="L732" s="2"/>
      <c r="M732" s="2"/>
      <c r="N732" s="2"/>
      <c r="O732" s="2"/>
      <c r="P732" s="2"/>
      <c r="Q732" s="2"/>
      <c r="R732" s="2"/>
      <c r="S732" s="2"/>
      <c r="T732" s="2"/>
      <c r="U732" s="2"/>
    </row>
    <row r="733" spans="1:21" x14ac:dyDescent="0.55000000000000004">
      <c r="A733" s="1"/>
      <c r="B733" s="1"/>
      <c r="C733" s="1"/>
      <c r="D733" s="1"/>
      <c r="E733" s="1"/>
      <c r="F733" s="1"/>
      <c r="G733" s="2"/>
      <c r="H733" s="2"/>
      <c r="I733" s="2"/>
      <c r="J733" s="2"/>
      <c r="K733" s="2"/>
      <c r="L733" s="2"/>
      <c r="M733" s="2"/>
      <c r="N733" s="2"/>
      <c r="O733" s="2"/>
      <c r="P733" s="2"/>
      <c r="Q733" s="2"/>
      <c r="R733" s="2"/>
      <c r="S733" s="2"/>
      <c r="T733" s="2"/>
      <c r="U733" s="2"/>
    </row>
    <row r="734" spans="1:21" x14ac:dyDescent="0.55000000000000004">
      <c r="A734" s="1"/>
      <c r="B734" s="1"/>
      <c r="C734" s="1"/>
      <c r="D734" s="1"/>
      <c r="E734" s="1"/>
      <c r="F734" s="1"/>
      <c r="G734" s="2"/>
      <c r="H734" s="2"/>
      <c r="I734" s="2"/>
      <c r="J734" s="2"/>
      <c r="K734" s="2"/>
      <c r="L734" s="2"/>
      <c r="M734" s="2"/>
      <c r="N734" s="2"/>
      <c r="O734" s="2"/>
      <c r="P734" s="2"/>
      <c r="Q734" s="2"/>
      <c r="R734" s="2"/>
      <c r="S734" s="2"/>
      <c r="T734" s="2"/>
      <c r="U734" s="2"/>
    </row>
    <row r="735" spans="1:21" x14ac:dyDescent="0.55000000000000004">
      <c r="A735" s="1"/>
      <c r="B735" s="1"/>
      <c r="C735" s="1"/>
      <c r="D735" s="1"/>
      <c r="E735" s="1"/>
      <c r="F735" s="1"/>
      <c r="G735" s="2"/>
      <c r="H735" s="2"/>
      <c r="I735" s="2"/>
      <c r="J735" s="2"/>
      <c r="K735" s="2"/>
      <c r="L735" s="2"/>
      <c r="M735" s="2"/>
      <c r="N735" s="2"/>
      <c r="O735" s="2"/>
      <c r="P735" s="2"/>
      <c r="Q735" s="2"/>
      <c r="R735" s="2"/>
      <c r="S735" s="2"/>
      <c r="T735" s="2"/>
      <c r="U735" s="2"/>
    </row>
    <row r="736" spans="1:21" x14ac:dyDescent="0.55000000000000004">
      <c r="A736" s="1"/>
      <c r="B736" s="1"/>
      <c r="C736" s="1"/>
      <c r="D736" s="1"/>
      <c r="E736" s="1"/>
      <c r="F736" s="1"/>
      <c r="G736" s="2"/>
      <c r="H736" s="2"/>
      <c r="I736" s="2"/>
      <c r="J736" s="2"/>
      <c r="K736" s="2"/>
      <c r="L736" s="2"/>
      <c r="M736" s="2"/>
      <c r="N736" s="2"/>
      <c r="O736" s="2"/>
      <c r="P736" s="2"/>
      <c r="Q736" s="2"/>
      <c r="R736" s="2"/>
      <c r="S736" s="2"/>
      <c r="T736" s="2"/>
      <c r="U736" s="2"/>
    </row>
    <row r="737" spans="1:21" x14ac:dyDescent="0.55000000000000004">
      <c r="A737" s="1"/>
      <c r="B737" s="1"/>
      <c r="C737" s="1"/>
      <c r="D737" s="1"/>
      <c r="E737" s="1"/>
      <c r="F737" s="1"/>
      <c r="G737" s="2"/>
      <c r="H737" s="2"/>
      <c r="I737" s="2"/>
      <c r="J737" s="2"/>
      <c r="K737" s="2"/>
      <c r="L737" s="2"/>
      <c r="M737" s="2"/>
      <c r="N737" s="2"/>
      <c r="O737" s="2"/>
      <c r="P737" s="2"/>
      <c r="Q737" s="2"/>
      <c r="R737" s="2"/>
      <c r="S737" s="2"/>
      <c r="T737" s="2"/>
      <c r="U737" s="2"/>
    </row>
    <row r="738" spans="1:21" x14ac:dyDescent="0.55000000000000004">
      <c r="A738" s="1"/>
      <c r="B738" s="1"/>
      <c r="C738" s="1"/>
      <c r="D738" s="1"/>
      <c r="E738" s="1"/>
      <c r="F738" s="1"/>
      <c r="G738" s="2"/>
      <c r="H738" s="2"/>
      <c r="I738" s="2"/>
      <c r="J738" s="2"/>
      <c r="K738" s="2"/>
      <c r="L738" s="2"/>
      <c r="M738" s="2"/>
      <c r="N738" s="2"/>
      <c r="O738" s="2"/>
      <c r="P738" s="2"/>
      <c r="Q738" s="2"/>
      <c r="R738" s="2"/>
      <c r="S738" s="2"/>
      <c r="T738" s="2"/>
      <c r="U738" s="2"/>
    </row>
    <row r="739" spans="1:21" x14ac:dyDescent="0.55000000000000004">
      <c r="A739" s="1"/>
      <c r="B739" s="1"/>
      <c r="C739" s="1"/>
      <c r="D739" s="1"/>
      <c r="E739" s="1"/>
      <c r="F739" s="1"/>
      <c r="G739" s="2"/>
      <c r="H739" s="2"/>
      <c r="I739" s="2"/>
      <c r="J739" s="2"/>
      <c r="K739" s="2"/>
      <c r="L739" s="2"/>
      <c r="M739" s="2"/>
      <c r="N739" s="2"/>
      <c r="O739" s="2"/>
      <c r="P739" s="2"/>
      <c r="Q739" s="2"/>
      <c r="R739" s="2"/>
      <c r="S739" s="2"/>
      <c r="T739" s="2"/>
      <c r="U739" s="2"/>
    </row>
    <row r="740" spans="1:21" x14ac:dyDescent="0.55000000000000004">
      <c r="A740" s="1"/>
      <c r="B740" s="1"/>
      <c r="C740" s="1"/>
      <c r="D740" s="1"/>
      <c r="E740" s="1"/>
      <c r="F740" s="1"/>
      <c r="G740" s="2"/>
      <c r="H740" s="2"/>
      <c r="I740" s="2"/>
      <c r="J740" s="2"/>
      <c r="K740" s="2"/>
      <c r="L740" s="2"/>
      <c r="M740" s="2"/>
      <c r="N740" s="2"/>
      <c r="O740" s="2"/>
      <c r="P740" s="2"/>
      <c r="Q740" s="2"/>
      <c r="R740" s="2"/>
      <c r="S740" s="2"/>
      <c r="T740" s="2"/>
      <c r="U740" s="2"/>
    </row>
    <row r="741" spans="1:21" x14ac:dyDescent="0.55000000000000004">
      <c r="A741" s="1"/>
      <c r="B741" s="1"/>
      <c r="C741" s="1"/>
      <c r="D741" s="1"/>
      <c r="E741" s="1"/>
      <c r="F741" s="1"/>
      <c r="G741" s="2"/>
      <c r="H741" s="2"/>
      <c r="I741" s="2"/>
      <c r="J741" s="2"/>
      <c r="K741" s="2"/>
      <c r="L741" s="2"/>
      <c r="M741" s="2"/>
      <c r="N741" s="2"/>
      <c r="O741" s="2"/>
      <c r="P741" s="2"/>
      <c r="Q741" s="2"/>
      <c r="R741" s="2"/>
      <c r="S741" s="2"/>
      <c r="T741" s="2"/>
      <c r="U741" s="2"/>
    </row>
    <row r="742" spans="1:21" x14ac:dyDescent="0.55000000000000004">
      <c r="A742" s="1"/>
      <c r="B742" s="1"/>
      <c r="C742" s="1"/>
      <c r="D742" s="1"/>
      <c r="E742" s="1"/>
      <c r="F742" s="1"/>
      <c r="G742" s="2"/>
      <c r="H742" s="2"/>
      <c r="I742" s="2"/>
      <c r="J742" s="2"/>
      <c r="K742" s="2"/>
      <c r="L742" s="2"/>
      <c r="M742" s="2"/>
      <c r="N742" s="2"/>
      <c r="O742" s="2"/>
      <c r="P742" s="2"/>
      <c r="Q742" s="2"/>
      <c r="R742" s="2"/>
      <c r="S742" s="2"/>
      <c r="T742" s="2"/>
      <c r="U742" s="2"/>
    </row>
    <row r="743" spans="1:21" x14ac:dyDescent="0.55000000000000004">
      <c r="A743" s="1"/>
      <c r="B743" s="1"/>
      <c r="C743" s="1"/>
      <c r="D743" s="1"/>
      <c r="E743" s="1"/>
      <c r="F743" s="1"/>
      <c r="G743" s="2"/>
      <c r="H743" s="2"/>
      <c r="I743" s="2"/>
      <c r="J743" s="2"/>
      <c r="K743" s="2"/>
      <c r="L743" s="2"/>
      <c r="M743" s="2"/>
      <c r="N743" s="2"/>
      <c r="O743" s="2"/>
      <c r="P743" s="2"/>
      <c r="Q743" s="2"/>
      <c r="R743" s="2"/>
      <c r="S743" s="2"/>
      <c r="T743" s="2"/>
      <c r="U743" s="2"/>
    </row>
    <row r="744" spans="1:21" x14ac:dyDescent="0.55000000000000004">
      <c r="A744" s="1"/>
      <c r="B744" s="1"/>
      <c r="C744" s="1"/>
      <c r="D744" s="1"/>
      <c r="E744" s="1"/>
      <c r="F744" s="1"/>
      <c r="G744" s="2"/>
      <c r="H744" s="2"/>
      <c r="I744" s="2"/>
      <c r="J744" s="2"/>
      <c r="K744" s="2"/>
      <c r="L744" s="2"/>
      <c r="M744" s="2"/>
      <c r="N744" s="2"/>
      <c r="O744" s="2"/>
      <c r="P744" s="2"/>
      <c r="Q744" s="2"/>
      <c r="R744" s="2"/>
      <c r="S744" s="2"/>
      <c r="T744" s="2"/>
      <c r="U744" s="2"/>
    </row>
    <row r="745" spans="1:21" x14ac:dyDescent="0.55000000000000004">
      <c r="A745" s="1"/>
      <c r="B745" s="1"/>
      <c r="C745" s="1"/>
      <c r="D745" s="1"/>
      <c r="E745" s="1"/>
      <c r="F745" s="1"/>
      <c r="G745" s="2"/>
      <c r="H745" s="2"/>
      <c r="I745" s="2"/>
      <c r="J745" s="2"/>
      <c r="K745" s="2"/>
      <c r="L745" s="2"/>
      <c r="M745" s="2"/>
      <c r="N745" s="2"/>
      <c r="O745" s="2"/>
      <c r="P745" s="2"/>
      <c r="Q745" s="2"/>
      <c r="R745" s="2"/>
      <c r="S745" s="2"/>
      <c r="T745" s="2"/>
      <c r="U745" s="2"/>
    </row>
    <row r="746" spans="1:21" x14ac:dyDescent="0.55000000000000004">
      <c r="A746" s="1"/>
      <c r="B746" s="1"/>
      <c r="C746" s="1"/>
      <c r="D746" s="1"/>
      <c r="E746" s="1"/>
      <c r="F746" s="1"/>
      <c r="G746" s="2"/>
      <c r="H746" s="2"/>
      <c r="I746" s="2"/>
      <c r="J746" s="2"/>
      <c r="K746" s="2"/>
      <c r="L746" s="2"/>
      <c r="M746" s="2"/>
      <c r="N746" s="2"/>
      <c r="O746" s="2"/>
      <c r="P746" s="2"/>
      <c r="Q746" s="2"/>
      <c r="R746" s="2"/>
      <c r="S746" s="2"/>
      <c r="T746" s="2"/>
      <c r="U746" s="2"/>
    </row>
    <row r="747" spans="1:21" x14ac:dyDescent="0.55000000000000004">
      <c r="A747" s="1"/>
      <c r="B747" s="1"/>
      <c r="C747" s="1"/>
      <c r="D747" s="1"/>
      <c r="E747" s="1"/>
      <c r="F747" s="1"/>
      <c r="G747" s="2"/>
      <c r="H747" s="2"/>
      <c r="I747" s="2"/>
      <c r="J747" s="2"/>
      <c r="K747" s="2"/>
      <c r="L747" s="2"/>
      <c r="M747" s="2"/>
      <c r="N747" s="2"/>
      <c r="O747" s="2"/>
      <c r="P747" s="2"/>
      <c r="Q747" s="2"/>
      <c r="R747" s="2"/>
      <c r="S747" s="2"/>
      <c r="T747" s="2"/>
      <c r="U747" s="2"/>
    </row>
    <row r="748" spans="1:21" x14ac:dyDescent="0.55000000000000004">
      <c r="A748" s="1"/>
      <c r="B748" s="1"/>
      <c r="C748" s="1"/>
      <c r="D748" s="1"/>
      <c r="E748" s="1"/>
      <c r="F748" s="1"/>
      <c r="G748" s="2"/>
      <c r="H748" s="2"/>
      <c r="I748" s="2"/>
      <c r="J748" s="2"/>
      <c r="K748" s="2"/>
      <c r="L748" s="2"/>
      <c r="M748" s="2"/>
      <c r="N748" s="2"/>
      <c r="O748" s="2"/>
      <c r="P748" s="2"/>
      <c r="Q748" s="2"/>
      <c r="R748" s="2"/>
      <c r="S748" s="2"/>
      <c r="T748" s="2"/>
      <c r="U748" s="2"/>
    </row>
    <row r="749" spans="1:21" x14ac:dyDescent="0.55000000000000004">
      <c r="A749" s="1"/>
      <c r="B749" s="1"/>
      <c r="C749" s="1"/>
      <c r="D749" s="1"/>
      <c r="E749" s="1"/>
      <c r="F749" s="1"/>
      <c r="G749" s="2"/>
      <c r="H749" s="2"/>
      <c r="I749" s="2"/>
      <c r="J749" s="2"/>
      <c r="K749" s="2"/>
      <c r="L749" s="2"/>
      <c r="M749" s="2"/>
      <c r="N749" s="2"/>
      <c r="O749" s="2"/>
      <c r="P749" s="2"/>
      <c r="Q749" s="2"/>
      <c r="R749" s="2"/>
      <c r="S749" s="2"/>
      <c r="T749" s="2"/>
      <c r="U749" s="2"/>
    </row>
    <row r="750" spans="1:21" x14ac:dyDescent="0.55000000000000004">
      <c r="A750" s="1"/>
      <c r="B750" s="1"/>
      <c r="C750" s="1"/>
      <c r="D750" s="1"/>
      <c r="E750" s="1"/>
      <c r="F750" s="1"/>
      <c r="G750" s="2"/>
      <c r="H750" s="2"/>
      <c r="I750" s="2"/>
      <c r="J750" s="2"/>
      <c r="K750" s="2"/>
      <c r="L750" s="2"/>
      <c r="M750" s="2"/>
      <c r="N750" s="2"/>
      <c r="O750" s="2"/>
      <c r="P750" s="2"/>
      <c r="Q750" s="2"/>
      <c r="R750" s="2"/>
      <c r="S750" s="2"/>
      <c r="T750" s="2"/>
      <c r="U750" s="2"/>
    </row>
    <row r="751" spans="1:21" x14ac:dyDescent="0.55000000000000004">
      <c r="A751" s="1"/>
      <c r="B751" s="1"/>
      <c r="C751" s="1"/>
      <c r="D751" s="1"/>
      <c r="E751" s="1"/>
      <c r="F751" s="1"/>
      <c r="G751" s="2"/>
      <c r="H751" s="2"/>
      <c r="I751" s="2"/>
      <c r="J751" s="2"/>
      <c r="K751" s="2"/>
      <c r="L751" s="2"/>
      <c r="M751" s="2"/>
      <c r="N751" s="2"/>
      <c r="O751" s="2"/>
      <c r="P751" s="2"/>
      <c r="Q751" s="2"/>
      <c r="R751" s="2"/>
      <c r="S751" s="2"/>
      <c r="T751" s="2"/>
      <c r="U751" s="2"/>
    </row>
    <row r="752" spans="1:21" x14ac:dyDescent="0.55000000000000004">
      <c r="A752" s="1"/>
      <c r="B752" s="1"/>
      <c r="C752" s="1"/>
      <c r="D752" s="1"/>
      <c r="E752" s="1"/>
      <c r="F752" s="1"/>
      <c r="G752" s="2"/>
      <c r="H752" s="2"/>
      <c r="I752" s="2"/>
      <c r="J752" s="2"/>
      <c r="K752" s="2"/>
      <c r="L752" s="2"/>
      <c r="M752" s="2"/>
      <c r="N752" s="2"/>
      <c r="O752" s="2"/>
      <c r="P752" s="2"/>
      <c r="Q752" s="2"/>
      <c r="R752" s="2"/>
      <c r="S752" s="2"/>
      <c r="T752" s="2"/>
      <c r="U752" s="2"/>
    </row>
    <row r="753" spans="1:21" x14ac:dyDescent="0.55000000000000004">
      <c r="A753" s="1"/>
      <c r="B753" s="1"/>
      <c r="C753" s="1"/>
      <c r="D753" s="1"/>
      <c r="E753" s="1"/>
      <c r="F753" s="1"/>
      <c r="G753" s="2"/>
      <c r="H753" s="2"/>
      <c r="I753" s="2"/>
      <c r="J753" s="2"/>
      <c r="K753" s="2"/>
      <c r="L753" s="2"/>
      <c r="M753" s="2"/>
      <c r="N753" s="2"/>
      <c r="O753" s="2"/>
      <c r="P753" s="2"/>
      <c r="Q753" s="2"/>
      <c r="R753" s="2"/>
      <c r="S753" s="2"/>
      <c r="T753" s="2"/>
      <c r="U753" s="2"/>
    </row>
    <row r="754" spans="1:21" x14ac:dyDescent="0.55000000000000004">
      <c r="A754" s="1"/>
      <c r="B754" s="1"/>
      <c r="C754" s="1"/>
      <c r="D754" s="1"/>
      <c r="E754" s="1"/>
      <c r="F754" s="1"/>
      <c r="G754" s="2"/>
      <c r="H754" s="2"/>
      <c r="I754" s="2"/>
      <c r="J754" s="2"/>
      <c r="K754" s="2"/>
      <c r="L754" s="2"/>
      <c r="M754" s="2"/>
      <c r="N754" s="2"/>
      <c r="O754" s="2"/>
      <c r="P754" s="2"/>
      <c r="Q754" s="2"/>
      <c r="R754" s="2"/>
      <c r="S754" s="2"/>
      <c r="T754" s="2"/>
      <c r="U754" s="2"/>
    </row>
    <row r="755" spans="1:21" x14ac:dyDescent="0.55000000000000004">
      <c r="A755" s="1"/>
      <c r="B755" s="1"/>
      <c r="C755" s="1"/>
      <c r="D755" s="1"/>
      <c r="E755" s="1"/>
      <c r="F755" s="1"/>
      <c r="G755" s="2"/>
      <c r="H755" s="2"/>
      <c r="I755" s="2"/>
      <c r="J755" s="2"/>
      <c r="K755" s="2"/>
      <c r="L755" s="2"/>
      <c r="M755" s="2"/>
      <c r="N755" s="2"/>
      <c r="O755" s="2"/>
      <c r="P755" s="2"/>
      <c r="Q755" s="2"/>
      <c r="R755" s="2"/>
      <c r="S755" s="2"/>
      <c r="T755" s="2"/>
      <c r="U755" s="2"/>
    </row>
    <row r="756" spans="1:21" x14ac:dyDescent="0.55000000000000004">
      <c r="A756" s="1"/>
      <c r="B756" s="1"/>
      <c r="C756" s="1"/>
      <c r="D756" s="1"/>
      <c r="E756" s="1"/>
      <c r="F756" s="1"/>
      <c r="G756" s="2"/>
      <c r="H756" s="2"/>
      <c r="I756" s="2"/>
      <c r="J756" s="2"/>
      <c r="K756" s="2"/>
      <c r="L756" s="2"/>
      <c r="M756" s="2"/>
      <c r="N756" s="2"/>
      <c r="O756" s="2"/>
      <c r="P756" s="2"/>
      <c r="Q756" s="2"/>
      <c r="R756" s="2"/>
      <c r="S756" s="2"/>
      <c r="T756" s="2"/>
      <c r="U756" s="2"/>
    </row>
    <row r="757" spans="1:21" x14ac:dyDescent="0.55000000000000004">
      <c r="A757" s="1"/>
      <c r="B757" s="1"/>
      <c r="C757" s="1"/>
      <c r="D757" s="1"/>
      <c r="E757" s="1"/>
      <c r="F757" s="1"/>
      <c r="G757" s="2"/>
      <c r="H757" s="2"/>
      <c r="I757" s="2"/>
      <c r="J757" s="2"/>
      <c r="K757" s="2"/>
      <c r="L757" s="2"/>
      <c r="M757" s="2"/>
      <c r="N757" s="2"/>
      <c r="O757" s="2"/>
      <c r="P757" s="2"/>
      <c r="Q757" s="2"/>
      <c r="R757" s="2"/>
      <c r="S757" s="2"/>
      <c r="T757" s="2"/>
      <c r="U757" s="2"/>
    </row>
    <row r="758" spans="1:21" x14ac:dyDescent="0.55000000000000004">
      <c r="A758" s="1"/>
      <c r="B758" s="1"/>
      <c r="C758" s="1"/>
      <c r="D758" s="1"/>
      <c r="E758" s="1"/>
      <c r="F758" s="1"/>
      <c r="G758" s="2"/>
      <c r="H758" s="2"/>
      <c r="I758" s="2"/>
      <c r="J758" s="2"/>
      <c r="K758" s="2"/>
      <c r="L758" s="2"/>
      <c r="M758" s="2"/>
      <c r="N758" s="2"/>
      <c r="O758" s="2"/>
      <c r="P758" s="2"/>
      <c r="Q758" s="2"/>
      <c r="R758" s="2"/>
      <c r="S758" s="2"/>
      <c r="T758" s="2"/>
      <c r="U758" s="2"/>
    </row>
    <row r="759" spans="1:21" x14ac:dyDescent="0.55000000000000004">
      <c r="A759" s="1"/>
      <c r="B759" s="1"/>
      <c r="C759" s="1"/>
      <c r="D759" s="1"/>
      <c r="E759" s="1"/>
      <c r="F759" s="1"/>
      <c r="G759" s="2"/>
      <c r="H759" s="2"/>
      <c r="I759" s="2"/>
      <c r="J759" s="2"/>
      <c r="K759" s="2"/>
      <c r="L759" s="2"/>
      <c r="M759" s="2"/>
      <c r="N759" s="2"/>
      <c r="O759" s="2"/>
      <c r="P759" s="2"/>
      <c r="Q759" s="2"/>
      <c r="R759" s="2"/>
      <c r="S759" s="2"/>
      <c r="T759" s="2"/>
      <c r="U759" s="2"/>
    </row>
    <row r="760" spans="1:21" x14ac:dyDescent="0.55000000000000004">
      <c r="A760" s="1"/>
      <c r="B760" s="1"/>
      <c r="C760" s="1"/>
      <c r="D760" s="1"/>
      <c r="E760" s="1"/>
      <c r="F760" s="1"/>
      <c r="G760" s="2"/>
      <c r="H760" s="2"/>
      <c r="I760" s="2"/>
      <c r="J760" s="2"/>
      <c r="K760" s="2"/>
      <c r="L760" s="2"/>
      <c r="M760" s="2"/>
      <c r="N760" s="2"/>
      <c r="O760" s="2"/>
      <c r="P760" s="2"/>
      <c r="Q760" s="2"/>
      <c r="R760" s="2"/>
      <c r="S760" s="2"/>
      <c r="T760" s="2"/>
      <c r="U760" s="2"/>
    </row>
    <row r="761" spans="1:21" x14ac:dyDescent="0.55000000000000004">
      <c r="A761" s="1"/>
      <c r="B761" s="1"/>
      <c r="C761" s="1"/>
      <c r="D761" s="1"/>
      <c r="E761" s="1"/>
      <c r="F761" s="1"/>
      <c r="G761" s="2"/>
      <c r="H761" s="2"/>
      <c r="I761" s="2"/>
      <c r="J761" s="2"/>
      <c r="K761" s="2"/>
      <c r="L761" s="2"/>
      <c r="M761" s="2"/>
      <c r="N761" s="2"/>
      <c r="O761" s="2"/>
      <c r="P761" s="2"/>
      <c r="Q761" s="2"/>
      <c r="R761" s="2"/>
      <c r="S761" s="2"/>
      <c r="T761" s="2"/>
      <c r="U761" s="2"/>
    </row>
    <row r="762" spans="1:21" x14ac:dyDescent="0.55000000000000004">
      <c r="A762" s="1"/>
      <c r="B762" s="1"/>
      <c r="C762" s="1"/>
      <c r="D762" s="1"/>
      <c r="E762" s="1"/>
      <c r="F762" s="1"/>
      <c r="G762" s="2"/>
      <c r="H762" s="2"/>
      <c r="I762" s="2"/>
      <c r="J762" s="2"/>
      <c r="K762" s="2"/>
      <c r="L762" s="2"/>
      <c r="M762" s="2"/>
      <c r="N762" s="2"/>
      <c r="O762" s="2"/>
      <c r="P762" s="2"/>
      <c r="Q762" s="2"/>
      <c r="R762" s="2"/>
      <c r="S762" s="2"/>
      <c r="T762" s="2"/>
      <c r="U762" s="2"/>
    </row>
    <row r="763" spans="1:21" x14ac:dyDescent="0.55000000000000004">
      <c r="A763" s="1"/>
      <c r="B763" s="1"/>
      <c r="C763" s="1"/>
      <c r="D763" s="1"/>
      <c r="E763" s="1"/>
      <c r="F763" s="1"/>
      <c r="G763" s="2"/>
      <c r="H763" s="2"/>
      <c r="I763" s="2"/>
      <c r="J763" s="2"/>
      <c r="K763" s="2"/>
      <c r="L763" s="2"/>
      <c r="M763" s="2"/>
      <c r="N763" s="2"/>
      <c r="O763" s="2"/>
      <c r="P763" s="2"/>
      <c r="Q763" s="2"/>
      <c r="R763" s="2"/>
      <c r="S763" s="2"/>
      <c r="T763" s="2"/>
      <c r="U763" s="2"/>
    </row>
    <row r="764" spans="1:21" x14ac:dyDescent="0.55000000000000004">
      <c r="A764" s="1"/>
      <c r="B764" s="1"/>
      <c r="C764" s="1"/>
      <c r="D764" s="1"/>
      <c r="E764" s="1"/>
      <c r="F764" s="1"/>
      <c r="G764" s="2"/>
      <c r="H764" s="2"/>
      <c r="I764" s="2"/>
      <c r="J764" s="2"/>
      <c r="K764" s="2"/>
      <c r="L764" s="2"/>
      <c r="M764" s="2"/>
      <c r="N764" s="2"/>
      <c r="O764" s="2"/>
      <c r="P764" s="2"/>
      <c r="Q764" s="2"/>
      <c r="R764" s="2"/>
      <c r="S764" s="2"/>
      <c r="T764" s="2"/>
      <c r="U764" s="2"/>
    </row>
    <row r="765" spans="1:21" x14ac:dyDescent="0.55000000000000004">
      <c r="A765" s="1"/>
      <c r="B765" s="1"/>
      <c r="C765" s="1"/>
      <c r="D765" s="1"/>
      <c r="E765" s="1"/>
      <c r="F765" s="1"/>
      <c r="G765" s="2"/>
      <c r="H765" s="2"/>
      <c r="I765" s="2"/>
      <c r="J765" s="2"/>
      <c r="K765" s="2"/>
      <c r="L765" s="2"/>
      <c r="M765" s="2"/>
      <c r="N765" s="2"/>
      <c r="O765" s="2"/>
      <c r="P765" s="2"/>
      <c r="Q765" s="2"/>
      <c r="R765" s="2"/>
      <c r="S765" s="2"/>
      <c r="T765" s="2"/>
      <c r="U765" s="2"/>
    </row>
    <row r="766" spans="1:21" x14ac:dyDescent="0.55000000000000004">
      <c r="A766" s="1"/>
      <c r="B766" s="1"/>
      <c r="C766" s="1"/>
      <c r="D766" s="1"/>
      <c r="E766" s="1"/>
      <c r="F766" s="1"/>
      <c r="G766" s="2"/>
      <c r="H766" s="2"/>
      <c r="I766" s="2"/>
      <c r="J766" s="2"/>
      <c r="K766" s="2"/>
      <c r="L766" s="2"/>
      <c r="M766" s="2"/>
      <c r="N766" s="2"/>
      <c r="O766" s="2"/>
      <c r="P766" s="2"/>
      <c r="Q766" s="2"/>
      <c r="R766" s="2"/>
      <c r="S766" s="2"/>
      <c r="T766" s="2"/>
      <c r="U766" s="2"/>
    </row>
    <row r="767" spans="1:21" x14ac:dyDescent="0.55000000000000004">
      <c r="A767" s="1"/>
      <c r="B767" s="1"/>
      <c r="C767" s="1"/>
      <c r="D767" s="1"/>
      <c r="E767" s="1"/>
      <c r="F767" s="1"/>
      <c r="G767" s="2"/>
      <c r="H767" s="2"/>
      <c r="I767" s="2"/>
      <c r="J767" s="2"/>
      <c r="K767" s="2"/>
      <c r="L767" s="2"/>
      <c r="M767" s="2"/>
      <c r="N767" s="2"/>
      <c r="O767" s="2"/>
      <c r="P767" s="2"/>
      <c r="Q767" s="2"/>
      <c r="R767" s="2"/>
      <c r="S767" s="2"/>
      <c r="T767" s="2"/>
      <c r="U767" s="2"/>
    </row>
    <row r="768" spans="1:21" x14ac:dyDescent="0.55000000000000004">
      <c r="A768" s="1"/>
      <c r="B768" s="1"/>
      <c r="C768" s="1"/>
      <c r="D768" s="1"/>
      <c r="E768" s="1"/>
      <c r="F768" s="1"/>
      <c r="G768" s="2"/>
      <c r="H768" s="2"/>
      <c r="I768" s="2"/>
      <c r="J768" s="2"/>
      <c r="K768" s="2"/>
      <c r="L768" s="2"/>
      <c r="M768" s="2"/>
      <c r="N768" s="2"/>
      <c r="O768" s="2"/>
      <c r="P768" s="2"/>
      <c r="Q768" s="2"/>
      <c r="R768" s="2"/>
      <c r="S768" s="2"/>
      <c r="T768" s="2"/>
      <c r="U768" s="2"/>
    </row>
    <row r="769" spans="1:21" x14ac:dyDescent="0.55000000000000004">
      <c r="A769" s="1"/>
      <c r="B769" s="1"/>
      <c r="C769" s="1"/>
      <c r="D769" s="1"/>
      <c r="E769" s="1"/>
      <c r="F769" s="1"/>
      <c r="G769" s="2"/>
      <c r="H769" s="2"/>
      <c r="I769" s="2"/>
      <c r="J769" s="2"/>
      <c r="K769" s="2"/>
      <c r="L769" s="2"/>
      <c r="M769" s="2"/>
      <c r="N769" s="2"/>
      <c r="O769" s="2"/>
      <c r="P769" s="2"/>
      <c r="Q769" s="2"/>
      <c r="R769" s="2"/>
      <c r="S769" s="2"/>
      <c r="T769" s="2"/>
      <c r="U769" s="2"/>
    </row>
    <row r="770" spans="1:21" x14ac:dyDescent="0.55000000000000004">
      <c r="A770" s="1"/>
      <c r="B770" s="1"/>
      <c r="C770" s="1"/>
      <c r="D770" s="1"/>
      <c r="E770" s="1"/>
      <c r="F770" s="1"/>
      <c r="G770" s="2"/>
      <c r="H770" s="2"/>
      <c r="I770" s="2"/>
      <c r="J770" s="2"/>
      <c r="K770" s="2"/>
      <c r="L770" s="2"/>
      <c r="M770" s="2"/>
      <c r="N770" s="2"/>
      <c r="O770" s="2"/>
      <c r="P770" s="2"/>
      <c r="Q770" s="2"/>
      <c r="R770" s="2"/>
      <c r="S770" s="2"/>
      <c r="T770" s="2"/>
      <c r="U770" s="2"/>
    </row>
    <row r="771" spans="1:21" x14ac:dyDescent="0.55000000000000004">
      <c r="A771" s="1"/>
      <c r="B771" s="1"/>
      <c r="C771" s="1"/>
      <c r="D771" s="1"/>
      <c r="E771" s="1"/>
      <c r="F771" s="1"/>
      <c r="G771" s="2"/>
      <c r="H771" s="2"/>
      <c r="I771" s="2"/>
      <c r="J771" s="2"/>
      <c r="K771" s="2"/>
      <c r="L771" s="2"/>
      <c r="M771" s="2"/>
      <c r="N771" s="2"/>
      <c r="O771" s="2"/>
      <c r="P771" s="2"/>
      <c r="Q771" s="2"/>
      <c r="R771" s="2"/>
      <c r="S771" s="2"/>
      <c r="T771" s="2"/>
      <c r="U771" s="2"/>
    </row>
    <row r="772" spans="1:21" x14ac:dyDescent="0.55000000000000004">
      <c r="A772" s="1"/>
      <c r="B772" s="1"/>
      <c r="C772" s="1"/>
      <c r="D772" s="1"/>
      <c r="E772" s="1"/>
      <c r="F772" s="1"/>
      <c r="G772" s="2"/>
      <c r="H772" s="2"/>
      <c r="I772" s="2"/>
      <c r="J772" s="2"/>
      <c r="K772" s="2"/>
      <c r="L772" s="2"/>
      <c r="M772" s="2"/>
      <c r="N772" s="2"/>
      <c r="O772" s="2"/>
      <c r="P772" s="2"/>
      <c r="Q772" s="2"/>
      <c r="R772" s="2"/>
      <c r="S772" s="2"/>
      <c r="T772" s="2"/>
      <c r="U772" s="2"/>
    </row>
    <row r="773" spans="1:21" x14ac:dyDescent="0.55000000000000004">
      <c r="A773" s="1"/>
      <c r="B773" s="1"/>
      <c r="C773" s="1"/>
      <c r="D773" s="1"/>
      <c r="E773" s="1"/>
      <c r="F773" s="1"/>
      <c r="G773" s="2"/>
      <c r="H773" s="2"/>
      <c r="I773" s="2"/>
      <c r="J773" s="2"/>
      <c r="K773" s="2"/>
      <c r="L773" s="2"/>
      <c r="M773" s="2"/>
      <c r="N773" s="2"/>
      <c r="O773" s="2"/>
      <c r="P773" s="2"/>
      <c r="Q773" s="2"/>
      <c r="R773" s="2"/>
      <c r="S773" s="2"/>
      <c r="T773" s="2"/>
      <c r="U773" s="2"/>
    </row>
    <row r="774" spans="1:21" x14ac:dyDescent="0.55000000000000004">
      <c r="A774" s="1"/>
      <c r="B774" s="1"/>
      <c r="C774" s="1"/>
      <c r="D774" s="1"/>
      <c r="E774" s="1"/>
      <c r="F774" s="1"/>
      <c r="G774" s="2"/>
      <c r="H774" s="2"/>
      <c r="I774" s="2"/>
      <c r="J774" s="2"/>
      <c r="K774" s="2"/>
      <c r="L774" s="2"/>
      <c r="M774" s="2"/>
      <c r="N774" s="2"/>
      <c r="O774" s="2"/>
      <c r="P774" s="2"/>
      <c r="Q774" s="2"/>
      <c r="R774" s="2"/>
      <c r="S774" s="2"/>
      <c r="T774" s="2"/>
      <c r="U774" s="2"/>
    </row>
    <row r="775" spans="1:21" x14ac:dyDescent="0.55000000000000004">
      <c r="A775" s="1"/>
      <c r="B775" s="1"/>
      <c r="C775" s="1"/>
      <c r="D775" s="1"/>
      <c r="E775" s="1"/>
      <c r="F775" s="1"/>
      <c r="G775" s="2"/>
      <c r="H775" s="2"/>
      <c r="I775" s="2"/>
      <c r="J775" s="2"/>
      <c r="K775" s="2"/>
      <c r="L775" s="2"/>
      <c r="M775" s="2"/>
      <c r="N775" s="2"/>
      <c r="O775" s="2"/>
      <c r="P775" s="2"/>
      <c r="Q775" s="2"/>
      <c r="R775" s="2"/>
      <c r="S775" s="2"/>
      <c r="T775" s="2"/>
      <c r="U775" s="2"/>
    </row>
    <row r="776" spans="1:21" x14ac:dyDescent="0.55000000000000004">
      <c r="A776" s="1"/>
      <c r="B776" s="1"/>
      <c r="C776" s="1"/>
      <c r="D776" s="1"/>
      <c r="E776" s="1"/>
      <c r="F776" s="1"/>
      <c r="G776" s="2"/>
      <c r="H776" s="2"/>
      <c r="I776" s="2"/>
      <c r="J776" s="2"/>
      <c r="K776" s="2"/>
      <c r="L776" s="2"/>
      <c r="M776" s="2"/>
      <c r="N776" s="2"/>
      <c r="O776" s="2"/>
      <c r="P776" s="2"/>
      <c r="Q776" s="2"/>
      <c r="R776" s="2"/>
      <c r="S776" s="2"/>
      <c r="T776" s="2"/>
      <c r="U776" s="2"/>
    </row>
    <row r="777" spans="1:21" x14ac:dyDescent="0.55000000000000004">
      <c r="A777" s="1"/>
      <c r="B777" s="1"/>
      <c r="C777" s="1"/>
      <c r="D777" s="1"/>
      <c r="E777" s="1"/>
      <c r="F777" s="1"/>
      <c r="G777" s="2"/>
      <c r="H777" s="2"/>
      <c r="I777" s="2"/>
      <c r="J777" s="2"/>
      <c r="K777" s="2"/>
      <c r="L777" s="2"/>
      <c r="M777" s="2"/>
      <c r="N777" s="2"/>
      <c r="O777" s="2"/>
      <c r="P777" s="2"/>
      <c r="Q777" s="2"/>
      <c r="R777" s="2"/>
      <c r="S777" s="2"/>
      <c r="T777" s="2"/>
      <c r="U777" s="2"/>
    </row>
    <row r="778" spans="1:21" x14ac:dyDescent="0.55000000000000004">
      <c r="A778" s="1"/>
      <c r="B778" s="1"/>
      <c r="C778" s="1"/>
      <c r="D778" s="1"/>
      <c r="E778" s="1"/>
      <c r="F778" s="1"/>
      <c r="G778" s="2"/>
      <c r="H778" s="2"/>
      <c r="I778" s="2"/>
      <c r="J778" s="2"/>
      <c r="K778" s="2"/>
      <c r="L778" s="2"/>
      <c r="M778" s="2"/>
      <c r="N778" s="2"/>
      <c r="O778" s="2"/>
      <c r="P778" s="2"/>
      <c r="Q778" s="2"/>
      <c r="R778" s="2"/>
      <c r="S778" s="2"/>
      <c r="T778" s="2"/>
      <c r="U778" s="2"/>
    </row>
    <row r="779" spans="1:21" x14ac:dyDescent="0.55000000000000004">
      <c r="A779" s="1"/>
      <c r="B779" s="1"/>
      <c r="C779" s="1"/>
      <c r="D779" s="1"/>
      <c r="E779" s="1"/>
      <c r="F779" s="1"/>
      <c r="G779" s="2"/>
      <c r="H779" s="2"/>
      <c r="I779" s="2"/>
      <c r="J779" s="2"/>
      <c r="K779" s="2"/>
      <c r="L779" s="2"/>
      <c r="M779" s="2"/>
      <c r="N779" s="2"/>
      <c r="O779" s="2"/>
      <c r="P779" s="2"/>
      <c r="Q779" s="2"/>
      <c r="R779" s="2"/>
      <c r="S779" s="2"/>
      <c r="T779" s="2"/>
      <c r="U779" s="2"/>
    </row>
    <row r="780" spans="1:21" x14ac:dyDescent="0.55000000000000004">
      <c r="A780" s="1"/>
      <c r="B780" s="1"/>
      <c r="C780" s="1"/>
      <c r="D780" s="1"/>
      <c r="E780" s="1"/>
      <c r="F780" s="1"/>
      <c r="G780" s="2"/>
      <c r="H780" s="2"/>
      <c r="I780" s="2"/>
      <c r="J780" s="2"/>
      <c r="K780" s="2"/>
      <c r="L780" s="2"/>
      <c r="M780" s="2"/>
      <c r="N780" s="2"/>
      <c r="O780" s="2"/>
      <c r="P780" s="2"/>
      <c r="Q780" s="2"/>
      <c r="R780" s="2"/>
      <c r="S780" s="2"/>
      <c r="T780" s="2"/>
      <c r="U780" s="2"/>
    </row>
    <row r="781" spans="1:21" x14ac:dyDescent="0.55000000000000004">
      <c r="A781" s="1"/>
      <c r="B781" s="1"/>
      <c r="C781" s="1"/>
      <c r="D781" s="1"/>
      <c r="E781" s="1"/>
      <c r="F781" s="1"/>
      <c r="G781" s="2"/>
      <c r="H781" s="2"/>
      <c r="I781" s="2"/>
      <c r="J781" s="2"/>
      <c r="K781" s="2"/>
      <c r="L781" s="2"/>
      <c r="M781" s="2"/>
      <c r="N781" s="2"/>
      <c r="O781" s="2"/>
      <c r="P781" s="2"/>
      <c r="Q781" s="2"/>
      <c r="R781" s="2"/>
      <c r="S781" s="2"/>
      <c r="T781" s="2"/>
      <c r="U781" s="2"/>
    </row>
    <row r="782" spans="1:21" x14ac:dyDescent="0.55000000000000004">
      <c r="A782" s="1"/>
      <c r="B782" s="1"/>
      <c r="C782" s="1"/>
      <c r="D782" s="1"/>
      <c r="E782" s="1"/>
      <c r="F782" s="1"/>
      <c r="G782" s="2"/>
      <c r="H782" s="2"/>
      <c r="I782" s="2"/>
      <c r="J782" s="2"/>
      <c r="K782" s="2"/>
      <c r="L782" s="2"/>
      <c r="M782" s="2"/>
      <c r="N782" s="2"/>
      <c r="O782" s="2"/>
      <c r="P782" s="2"/>
      <c r="Q782" s="2"/>
      <c r="R782" s="2"/>
      <c r="S782" s="2"/>
      <c r="T782" s="2"/>
      <c r="U782" s="2"/>
    </row>
    <row r="783" spans="1:21" x14ac:dyDescent="0.55000000000000004">
      <c r="A783" s="1"/>
      <c r="B783" s="1"/>
      <c r="C783" s="1"/>
      <c r="D783" s="1"/>
      <c r="E783" s="1"/>
      <c r="F783" s="1"/>
      <c r="G783" s="2"/>
      <c r="H783" s="2"/>
      <c r="I783" s="2"/>
      <c r="J783" s="2"/>
      <c r="K783" s="2"/>
      <c r="L783" s="2"/>
      <c r="M783" s="2"/>
      <c r="N783" s="2"/>
      <c r="O783" s="2"/>
      <c r="P783" s="2"/>
      <c r="Q783" s="2"/>
      <c r="R783" s="2"/>
      <c r="S783" s="2"/>
      <c r="T783" s="2"/>
      <c r="U783" s="2"/>
    </row>
    <row r="784" spans="1:21" x14ac:dyDescent="0.55000000000000004">
      <c r="A784" s="1"/>
      <c r="B784" s="1"/>
      <c r="C784" s="1"/>
      <c r="D784" s="1"/>
      <c r="E784" s="1"/>
      <c r="F784" s="1"/>
      <c r="G784" s="2"/>
      <c r="H784" s="2"/>
      <c r="I784" s="2"/>
      <c r="J784" s="2"/>
      <c r="K784" s="2"/>
      <c r="L784" s="2"/>
      <c r="M784" s="2"/>
      <c r="N784" s="2"/>
      <c r="O784" s="2"/>
      <c r="P784" s="2"/>
      <c r="Q784" s="2"/>
      <c r="R784" s="2"/>
      <c r="S784" s="2"/>
      <c r="T784" s="2"/>
      <c r="U784" s="2"/>
    </row>
    <row r="785" spans="1:21" x14ac:dyDescent="0.55000000000000004">
      <c r="A785" s="1"/>
      <c r="B785" s="1"/>
      <c r="C785" s="1"/>
      <c r="D785" s="1"/>
      <c r="E785" s="1"/>
      <c r="F785" s="1"/>
      <c r="G785" s="2"/>
      <c r="H785" s="2"/>
      <c r="I785" s="2"/>
      <c r="J785" s="2"/>
      <c r="K785" s="2"/>
      <c r="L785" s="2"/>
      <c r="M785" s="2"/>
      <c r="N785" s="2"/>
      <c r="O785" s="2"/>
      <c r="P785" s="2"/>
      <c r="Q785" s="2"/>
      <c r="R785" s="2"/>
      <c r="S785" s="2"/>
      <c r="T785" s="2"/>
      <c r="U785" s="2"/>
    </row>
    <row r="786" spans="1:21" x14ac:dyDescent="0.55000000000000004">
      <c r="A786" s="1"/>
      <c r="B786" s="1"/>
      <c r="C786" s="1"/>
      <c r="D786" s="1"/>
      <c r="E786" s="1"/>
      <c r="F786" s="1"/>
      <c r="G786" s="2"/>
      <c r="H786" s="2"/>
      <c r="I786" s="2"/>
      <c r="J786" s="2"/>
      <c r="K786" s="2"/>
      <c r="L786" s="2"/>
      <c r="M786" s="2"/>
      <c r="N786" s="2"/>
      <c r="O786" s="2"/>
      <c r="P786" s="2"/>
      <c r="Q786" s="2"/>
      <c r="R786" s="2"/>
      <c r="S786" s="2"/>
      <c r="T786" s="2"/>
      <c r="U786" s="2"/>
    </row>
    <row r="787" spans="1:21" x14ac:dyDescent="0.55000000000000004">
      <c r="A787" s="1"/>
      <c r="B787" s="1"/>
      <c r="C787" s="1"/>
      <c r="D787" s="1"/>
      <c r="E787" s="1"/>
      <c r="F787" s="1"/>
      <c r="G787" s="2"/>
      <c r="H787" s="2"/>
      <c r="I787" s="2"/>
      <c r="J787" s="2"/>
      <c r="K787" s="2"/>
      <c r="L787" s="2"/>
      <c r="M787" s="2"/>
      <c r="N787" s="2"/>
      <c r="O787" s="2"/>
      <c r="P787" s="2"/>
      <c r="Q787" s="2"/>
      <c r="R787" s="2"/>
      <c r="S787" s="2"/>
      <c r="T787" s="2"/>
      <c r="U787" s="2"/>
    </row>
    <row r="788" spans="1:21" x14ac:dyDescent="0.55000000000000004">
      <c r="A788" s="1"/>
      <c r="B788" s="1"/>
      <c r="C788" s="1"/>
      <c r="D788" s="1"/>
      <c r="E788" s="1"/>
      <c r="F788" s="1"/>
      <c r="G788" s="2"/>
      <c r="H788" s="2"/>
      <c r="I788" s="2"/>
      <c r="J788" s="2"/>
      <c r="K788" s="2"/>
      <c r="L788" s="2"/>
      <c r="M788" s="2"/>
      <c r="N788" s="2"/>
      <c r="O788" s="2"/>
      <c r="P788" s="2"/>
      <c r="Q788" s="2"/>
      <c r="R788" s="2"/>
      <c r="S788" s="2"/>
      <c r="T788" s="2"/>
      <c r="U788" s="2"/>
    </row>
    <row r="789" spans="1:21" x14ac:dyDescent="0.55000000000000004">
      <c r="A789" s="1"/>
      <c r="B789" s="1"/>
      <c r="C789" s="1"/>
      <c r="D789" s="1"/>
      <c r="E789" s="1"/>
      <c r="F789" s="1"/>
      <c r="G789" s="2"/>
      <c r="H789" s="2"/>
      <c r="I789" s="2"/>
      <c r="J789" s="2"/>
      <c r="K789" s="2"/>
      <c r="L789" s="2"/>
      <c r="M789" s="2"/>
      <c r="N789" s="2"/>
      <c r="O789" s="2"/>
      <c r="P789" s="2"/>
      <c r="Q789" s="2"/>
      <c r="R789" s="2"/>
      <c r="S789" s="2"/>
      <c r="T789" s="2"/>
      <c r="U789" s="2"/>
    </row>
    <row r="790" spans="1:21" x14ac:dyDescent="0.55000000000000004">
      <c r="A790" s="1"/>
      <c r="B790" s="1"/>
      <c r="C790" s="1"/>
      <c r="D790" s="1"/>
      <c r="E790" s="1"/>
      <c r="F790" s="1"/>
      <c r="G790" s="2"/>
      <c r="H790" s="2"/>
      <c r="I790" s="2"/>
      <c r="J790" s="2"/>
      <c r="K790" s="2"/>
      <c r="L790" s="2"/>
      <c r="M790" s="2"/>
      <c r="N790" s="2"/>
      <c r="O790" s="2"/>
      <c r="P790" s="2"/>
      <c r="Q790" s="2"/>
      <c r="R790" s="2"/>
      <c r="S790" s="2"/>
      <c r="T790" s="2"/>
      <c r="U790" s="2"/>
    </row>
    <row r="791" spans="1:21" x14ac:dyDescent="0.55000000000000004">
      <c r="A791" s="1"/>
      <c r="B791" s="1"/>
      <c r="C791" s="1"/>
      <c r="D791" s="1"/>
      <c r="E791" s="1"/>
      <c r="F791" s="1"/>
      <c r="G791" s="2"/>
      <c r="H791" s="2"/>
      <c r="I791" s="2"/>
      <c r="J791" s="2"/>
      <c r="K791" s="2"/>
      <c r="L791" s="2"/>
      <c r="M791" s="2"/>
      <c r="N791" s="2"/>
      <c r="O791" s="2"/>
      <c r="P791" s="2"/>
      <c r="Q791" s="2"/>
      <c r="R791" s="2"/>
      <c r="S791" s="2"/>
      <c r="T791" s="2"/>
      <c r="U791" s="2"/>
    </row>
    <row r="792" spans="1:21" x14ac:dyDescent="0.55000000000000004">
      <c r="A792" s="1"/>
      <c r="B792" s="1"/>
      <c r="C792" s="1"/>
      <c r="D792" s="1"/>
      <c r="E792" s="1"/>
      <c r="F792" s="1"/>
      <c r="G792" s="2"/>
      <c r="H792" s="2"/>
      <c r="I792" s="2"/>
      <c r="J792" s="2"/>
      <c r="K792" s="2"/>
      <c r="L792" s="2"/>
      <c r="M792" s="2"/>
      <c r="N792" s="2"/>
      <c r="O792" s="2"/>
      <c r="P792" s="2"/>
      <c r="Q792" s="2"/>
      <c r="R792" s="2"/>
      <c r="S792" s="2"/>
      <c r="T792" s="2"/>
      <c r="U792" s="2"/>
    </row>
    <row r="793" spans="1:21" x14ac:dyDescent="0.55000000000000004">
      <c r="A793" s="1"/>
      <c r="B793" s="1"/>
      <c r="C793" s="1"/>
      <c r="D793" s="1"/>
      <c r="E793" s="1"/>
      <c r="F793" s="1"/>
      <c r="G793" s="2"/>
      <c r="H793" s="2"/>
      <c r="I793" s="2"/>
      <c r="J793" s="2"/>
      <c r="K793" s="2"/>
      <c r="L793" s="2"/>
      <c r="M793" s="2"/>
      <c r="N793" s="2"/>
      <c r="O793" s="2"/>
      <c r="P793" s="2"/>
      <c r="Q793" s="2"/>
      <c r="R793" s="2"/>
      <c r="S793" s="2"/>
      <c r="T793" s="2"/>
      <c r="U793" s="2"/>
    </row>
    <row r="794" spans="1:21" x14ac:dyDescent="0.55000000000000004">
      <c r="A794" s="1"/>
      <c r="B794" s="1"/>
      <c r="C794" s="1"/>
      <c r="D794" s="1"/>
      <c r="E794" s="1"/>
      <c r="F794" s="1"/>
      <c r="G794" s="2"/>
      <c r="H794" s="2"/>
      <c r="I794" s="2"/>
      <c r="J794" s="2"/>
      <c r="K794" s="2"/>
      <c r="L794" s="2"/>
      <c r="M794" s="2"/>
      <c r="N794" s="2"/>
      <c r="O794" s="2"/>
      <c r="P794" s="2"/>
      <c r="Q794" s="2"/>
      <c r="R794" s="2"/>
      <c r="S794" s="2"/>
      <c r="T794" s="2"/>
      <c r="U794" s="2"/>
    </row>
    <row r="795" spans="1:21" x14ac:dyDescent="0.55000000000000004">
      <c r="A795" s="1"/>
      <c r="B795" s="1"/>
      <c r="C795" s="1"/>
      <c r="D795" s="1"/>
      <c r="E795" s="1"/>
      <c r="F795" s="1"/>
      <c r="G795" s="2"/>
      <c r="H795" s="2"/>
      <c r="I795" s="2"/>
      <c r="J795" s="2"/>
      <c r="K795" s="2"/>
      <c r="L795" s="2"/>
      <c r="M795" s="2"/>
      <c r="N795" s="2"/>
      <c r="O795" s="2"/>
      <c r="P795" s="2"/>
      <c r="Q795" s="2"/>
      <c r="R795" s="2"/>
      <c r="S795" s="2"/>
      <c r="T795" s="2"/>
      <c r="U795" s="2"/>
    </row>
    <row r="796" spans="1:21" x14ac:dyDescent="0.55000000000000004">
      <c r="A796" s="1"/>
      <c r="B796" s="1"/>
      <c r="C796" s="1"/>
      <c r="D796" s="1"/>
      <c r="E796" s="1"/>
      <c r="F796" s="1"/>
      <c r="G796" s="2"/>
      <c r="H796" s="2"/>
      <c r="I796" s="2"/>
      <c r="J796" s="2"/>
      <c r="K796" s="2"/>
      <c r="L796" s="2"/>
      <c r="M796" s="2"/>
      <c r="N796" s="2"/>
      <c r="O796" s="2"/>
      <c r="P796" s="2"/>
      <c r="Q796" s="2"/>
      <c r="R796" s="2"/>
      <c r="S796" s="2"/>
      <c r="T796" s="2"/>
      <c r="U796" s="2"/>
    </row>
    <row r="797" spans="1:21" x14ac:dyDescent="0.55000000000000004">
      <c r="A797" s="1"/>
      <c r="B797" s="1"/>
      <c r="C797" s="1"/>
      <c r="D797" s="1"/>
      <c r="E797" s="1"/>
      <c r="F797" s="1"/>
      <c r="G797" s="2"/>
      <c r="H797" s="2"/>
      <c r="I797" s="2"/>
      <c r="J797" s="2"/>
      <c r="K797" s="2"/>
      <c r="L797" s="2"/>
      <c r="M797" s="2"/>
      <c r="N797" s="2"/>
      <c r="O797" s="2"/>
      <c r="P797" s="2"/>
      <c r="Q797" s="2"/>
      <c r="R797" s="2"/>
      <c r="S797" s="2"/>
      <c r="T797" s="2"/>
      <c r="U797" s="2"/>
    </row>
    <row r="798" spans="1:21" x14ac:dyDescent="0.55000000000000004">
      <c r="A798" s="1"/>
      <c r="B798" s="1"/>
      <c r="C798" s="1"/>
      <c r="D798" s="1"/>
      <c r="E798" s="1"/>
      <c r="F798" s="1"/>
      <c r="G798" s="2"/>
      <c r="H798" s="2"/>
      <c r="I798" s="2"/>
      <c r="J798" s="2"/>
      <c r="K798" s="2"/>
      <c r="L798" s="2"/>
      <c r="M798" s="2"/>
      <c r="N798" s="2"/>
      <c r="O798" s="2"/>
      <c r="P798" s="2"/>
      <c r="Q798" s="2"/>
      <c r="R798" s="2"/>
      <c r="S798" s="2"/>
      <c r="T798" s="2"/>
      <c r="U798" s="2"/>
    </row>
    <row r="799" spans="1:21" x14ac:dyDescent="0.55000000000000004">
      <c r="A799" s="1"/>
      <c r="B799" s="1"/>
      <c r="C799" s="1"/>
      <c r="D799" s="1"/>
      <c r="E799" s="1"/>
      <c r="F799" s="1"/>
      <c r="G799" s="2"/>
      <c r="H799" s="2"/>
      <c r="I799" s="2"/>
      <c r="J799" s="2"/>
      <c r="K799" s="2"/>
      <c r="L799" s="2"/>
      <c r="M799" s="2"/>
      <c r="N799" s="2"/>
      <c r="O799" s="2"/>
      <c r="P799" s="2"/>
      <c r="Q799" s="2"/>
      <c r="R799" s="2"/>
      <c r="S799" s="2"/>
      <c r="T799" s="2"/>
      <c r="U799" s="2"/>
    </row>
    <row r="800" spans="1:21" x14ac:dyDescent="0.55000000000000004">
      <c r="A800" s="1"/>
      <c r="B800" s="1"/>
      <c r="C800" s="1"/>
      <c r="D800" s="1"/>
      <c r="E800" s="1"/>
      <c r="F800" s="1"/>
      <c r="G800" s="2"/>
      <c r="H800" s="2"/>
      <c r="I800" s="2"/>
      <c r="J800" s="2"/>
      <c r="K800" s="2"/>
      <c r="L800" s="2"/>
      <c r="M800" s="2"/>
      <c r="N800" s="2"/>
      <c r="O800" s="2"/>
      <c r="P800" s="2"/>
      <c r="Q800" s="2"/>
      <c r="R800" s="2"/>
      <c r="S800" s="2"/>
      <c r="T800" s="2"/>
      <c r="U800" s="2"/>
    </row>
    <row r="801" spans="1:21" x14ac:dyDescent="0.55000000000000004">
      <c r="A801" s="1"/>
      <c r="B801" s="1"/>
      <c r="C801" s="1"/>
      <c r="D801" s="1"/>
      <c r="E801" s="1"/>
      <c r="F801" s="1"/>
      <c r="G801" s="2"/>
      <c r="H801" s="2"/>
      <c r="I801" s="2"/>
      <c r="J801" s="2"/>
      <c r="K801" s="2"/>
      <c r="L801" s="2"/>
      <c r="M801" s="2"/>
      <c r="N801" s="2"/>
      <c r="O801" s="2"/>
      <c r="P801" s="2"/>
      <c r="Q801" s="2"/>
      <c r="R801" s="2"/>
      <c r="S801" s="2"/>
      <c r="T801" s="2"/>
      <c r="U801" s="2"/>
    </row>
    <row r="802" spans="1:21" x14ac:dyDescent="0.55000000000000004">
      <c r="A802" s="1"/>
      <c r="B802" s="1"/>
      <c r="C802" s="1"/>
      <c r="D802" s="1"/>
      <c r="E802" s="1"/>
      <c r="F802" s="1"/>
      <c r="G802" s="2"/>
      <c r="H802" s="2"/>
      <c r="I802" s="2"/>
      <c r="J802" s="2"/>
      <c r="K802" s="2"/>
      <c r="L802" s="2"/>
      <c r="M802" s="2"/>
      <c r="N802" s="2"/>
      <c r="O802" s="2"/>
      <c r="P802" s="2"/>
      <c r="Q802" s="2"/>
      <c r="R802" s="2"/>
      <c r="S802" s="2"/>
      <c r="T802" s="2"/>
      <c r="U802" s="2"/>
    </row>
    <row r="803" spans="1:21" x14ac:dyDescent="0.55000000000000004">
      <c r="A803" s="1"/>
      <c r="B803" s="1"/>
      <c r="C803" s="1"/>
      <c r="D803" s="1"/>
      <c r="E803" s="1"/>
      <c r="F803" s="1"/>
      <c r="G803" s="2"/>
      <c r="H803" s="2"/>
      <c r="I803" s="2"/>
      <c r="J803" s="2"/>
      <c r="K803" s="2"/>
      <c r="L803" s="2"/>
      <c r="M803" s="2"/>
      <c r="N803" s="2"/>
      <c r="O803" s="2"/>
      <c r="P803" s="2"/>
      <c r="Q803" s="2"/>
      <c r="R803" s="2"/>
      <c r="S803" s="2"/>
      <c r="T803" s="2"/>
      <c r="U803" s="2"/>
    </row>
    <row r="804" spans="1:21" x14ac:dyDescent="0.55000000000000004">
      <c r="A804" s="1"/>
      <c r="B804" s="1"/>
      <c r="C804" s="1"/>
      <c r="D804" s="1"/>
      <c r="E804" s="1"/>
      <c r="F804" s="1"/>
      <c r="G804" s="2"/>
      <c r="H804" s="2"/>
      <c r="I804" s="2"/>
      <c r="J804" s="2"/>
      <c r="K804" s="2"/>
      <c r="L804" s="2"/>
      <c r="M804" s="2"/>
      <c r="N804" s="2"/>
      <c r="O804" s="2"/>
      <c r="P804" s="2"/>
      <c r="Q804" s="2"/>
      <c r="R804" s="2"/>
      <c r="S804" s="2"/>
      <c r="T804" s="2"/>
      <c r="U804" s="2"/>
    </row>
    <row r="805" spans="1:21" x14ac:dyDescent="0.55000000000000004">
      <c r="A805" s="1"/>
      <c r="B805" s="1"/>
      <c r="C805" s="1"/>
      <c r="D805" s="1"/>
      <c r="E805" s="1"/>
      <c r="F805" s="1"/>
      <c r="G805" s="2"/>
      <c r="H805" s="2"/>
      <c r="I805" s="2"/>
      <c r="J805" s="2"/>
      <c r="K805" s="2"/>
      <c r="L805" s="2"/>
      <c r="M805" s="2"/>
      <c r="N805" s="2"/>
      <c r="O805" s="2"/>
      <c r="P805" s="2"/>
      <c r="Q805" s="2"/>
      <c r="R805" s="2"/>
      <c r="S805" s="2"/>
      <c r="T805" s="2"/>
      <c r="U805" s="2"/>
    </row>
    <row r="806" spans="1:21" x14ac:dyDescent="0.55000000000000004">
      <c r="A806" s="1"/>
      <c r="B806" s="1"/>
      <c r="C806" s="1"/>
      <c r="D806" s="1"/>
      <c r="E806" s="1"/>
      <c r="F806" s="1"/>
      <c r="G806" s="2"/>
      <c r="H806" s="2"/>
      <c r="I806" s="2"/>
      <c r="J806" s="2"/>
      <c r="K806" s="2"/>
      <c r="L806" s="2"/>
      <c r="M806" s="2"/>
      <c r="N806" s="2"/>
      <c r="O806" s="2"/>
      <c r="P806" s="2"/>
      <c r="Q806" s="2"/>
      <c r="R806" s="2"/>
      <c r="S806" s="2"/>
      <c r="T806" s="2"/>
      <c r="U806" s="2"/>
    </row>
    <row r="807" spans="1:21" x14ac:dyDescent="0.55000000000000004">
      <c r="A807" s="1"/>
      <c r="B807" s="1"/>
      <c r="C807" s="1"/>
      <c r="D807" s="1"/>
      <c r="E807" s="1"/>
      <c r="F807" s="1"/>
      <c r="G807" s="2"/>
      <c r="H807" s="2"/>
      <c r="I807" s="2"/>
      <c r="J807" s="2"/>
      <c r="K807" s="2"/>
      <c r="L807" s="2"/>
      <c r="M807" s="2"/>
      <c r="N807" s="2"/>
      <c r="O807" s="2"/>
      <c r="P807" s="2"/>
      <c r="Q807" s="2"/>
      <c r="R807" s="2"/>
      <c r="S807" s="2"/>
      <c r="T807" s="2"/>
      <c r="U807" s="2"/>
    </row>
    <row r="808" spans="1:21" x14ac:dyDescent="0.55000000000000004">
      <c r="A808" s="1"/>
      <c r="B808" s="1"/>
      <c r="C808" s="1"/>
      <c r="D808" s="1"/>
      <c r="E808" s="1"/>
      <c r="F808" s="1"/>
      <c r="G808" s="2"/>
      <c r="H808" s="2"/>
      <c r="I808" s="2"/>
      <c r="J808" s="2"/>
      <c r="K808" s="2"/>
      <c r="L808" s="2"/>
      <c r="M808" s="2"/>
      <c r="N808" s="2"/>
      <c r="O808" s="2"/>
      <c r="P808" s="2"/>
      <c r="Q808" s="2"/>
      <c r="R808" s="2"/>
      <c r="S808" s="2"/>
      <c r="T808" s="2"/>
      <c r="U808" s="2"/>
    </row>
    <row r="809" spans="1:21" x14ac:dyDescent="0.55000000000000004">
      <c r="A809" s="1"/>
      <c r="B809" s="1"/>
      <c r="C809" s="1"/>
      <c r="D809" s="1"/>
      <c r="E809" s="1"/>
      <c r="F809" s="1"/>
      <c r="G809" s="2"/>
      <c r="H809" s="2"/>
      <c r="I809" s="2"/>
      <c r="J809" s="2"/>
      <c r="K809" s="2"/>
      <c r="L809" s="2"/>
      <c r="M809" s="2"/>
      <c r="N809" s="2"/>
      <c r="O809" s="2"/>
      <c r="P809" s="2"/>
      <c r="Q809" s="2"/>
      <c r="R809" s="2"/>
      <c r="S809" s="2"/>
      <c r="T809" s="2"/>
      <c r="U809" s="2"/>
    </row>
    <row r="810" spans="1:21" x14ac:dyDescent="0.55000000000000004">
      <c r="A810" s="1"/>
      <c r="B810" s="1"/>
      <c r="C810" s="1"/>
      <c r="D810" s="1"/>
      <c r="E810" s="1"/>
      <c r="F810" s="1"/>
      <c r="G810" s="2"/>
      <c r="H810" s="2"/>
      <c r="I810" s="2"/>
      <c r="J810" s="2"/>
      <c r="K810" s="2"/>
      <c r="L810" s="2"/>
      <c r="M810" s="2"/>
      <c r="N810" s="2"/>
      <c r="O810" s="2"/>
      <c r="P810" s="2"/>
      <c r="Q810" s="2"/>
      <c r="R810" s="2"/>
      <c r="S810" s="2"/>
      <c r="T810" s="2"/>
      <c r="U810" s="2"/>
    </row>
    <row r="811" spans="1:21" x14ac:dyDescent="0.55000000000000004">
      <c r="A811" s="1"/>
      <c r="B811" s="1"/>
      <c r="C811" s="1"/>
      <c r="D811" s="1"/>
      <c r="E811" s="1"/>
      <c r="F811" s="1"/>
      <c r="G811" s="2"/>
      <c r="H811" s="2"/>
      <c r="I811" s="2"/>
      <c r="J811" s="2"/>
      <c r="K811" s="2"/>
      <c r="L811" s="2"/>
      <c r="M811" s="2"/>
      <c r="N811" s="2"/>
      <c r="O811" s="2"/>
      <c r="P811" s="2"/>
      <c r="Q811" s="2"/>
      <c r="R811" s="2"/>
      <c r="S811" s="2"/>
      <c r="T811" s="2"/>
      <c r="U811" s="2"/>
    </row>
    <row r="812" spans="1:21" x14ac:dyDescent="0.55000000000000004">
      <c r="A812" s="1"/>
      <c r="B812" s="1"/>
      <c r="C812" s="1"/>
      <c r="D812" s="1"/>
      <c r="E812" s="1"/>
      <c r="F812" s="1"/>
      <c r="G812" s="2"/>
      <c r="H812" s="2"/>
      <c r="I812" s="2"/>
      <c r="J812" s="2"/>
      <c r="K812" s="2"/>
      <c r="L812" s="2"/>
      <c r="M812" s="2"/>
      <c r="N812" s="2"/>
      <c r="O812" s="2"/>
      <c r="P812" s="2"/>
      <c r="Q812" s="2"/>
      <c r="R812" s="2"/>
      <c r="S812" s="2"/>
      <c r="T812" s="2"/>
      <c r="U812" s="2"/>
    </row>
    <row r="813" spans="1:21" x14ac:dyDescent="0.55000000000000004">
      <c r="A813" s="1"/>
      <c r="B813" s="1"/>
      <c r="C813" s="1"/>
      <c r="D813" s="1"/>
      <c r="E813" s="1"/>
      <c r="F813" s="1"/>
      <c r="G813" s="2"/>
      <c r="H813" s="2"/>
      <c r="I813" s="2"/>
      <c r="J813" s="2"/>
      <c r="K813" s="2"/>
      <c r="L813" s="2"/>
      <c r="M813" s="2"/>
      <c r="N813" s="2"/>
      <c r="O813" s="2"/>
      <c r="P813" s="2"/>
      <c r="Q813" s="2"/>
      <c r="R813" s="2"/>
      <c r="S813" s="2"/>
      <c r="T813" s="2"/>
      <c r="U813" s="2"/>
    </row>
    <row r="814" spans="1:21" x14ac:dyDescent="0.55000000000000004">
      <c r="A814" s="1"/>
      <c r="B814" s="1"/>
      <c r="C814" s="1"/>
      <c r="D814" s="1"/>
      <c r="E814" s="1"/>
      <c r="F814" s="1"/>
      <c r="G814" s="2"/>
      <c r="H814" s="2"/>
      <c r="I814" s="2"/>
      <c r="J814" s="2"/>
      <c r="K814" s="2"/>
      <c r="L814" s="2"/>
      <c r="M814" s="2"/>
      <c r="N814" s="2"/>
      <c r="O814" s="2"/>
      <c r="P814" s="2"/>
      <c r="Q814" s="2"/>
      <c r="R814" s="2"/>
      <c r="S814" s="2"/>
      <c r="T814" s="2"/>
      <c r="U814" s="2"/>
    </row>
    <row r="815" spans="1:21" x14ac:dyDescent="0.55000000000000004">
      <c r="A815" s="1"/>
      <c r="B815" s="1"/>
      <c r="C815" s="1"/>
      <c r="D815" s="1"/>
      <c r="E815" s="1"/>
      <c r="F815" s="1"/>
      <c r="G815" s="2"/>
      <c r="H815" s="2"/>
      <c r="I815" s="2"/>
      <c r="J815" s="2"/>
      <c r="K815" s="2"/>
      <c r="L815" s="2"/>
      <c r="M815" s="2"/>
      <c r="N815" s="2"/>
      <c r="O815" s="2"/>
      <c r="P815" s="2"/>
      <c r="Q815" s="2"/>
      <c r="R815" s="2"/>
      <c r="S815" s="2"/>
      <c r="T815" s="2"/>
      <c r="U815" s="2"/>
    </row>
    <row r="816" spans="1:21" x14ac:dyDescent="0.55000000000000004">
      <c r="A816" s="1"/>
      <c r="B816" s="1"/>
      <c r="C816" s="1"/>
      <c r="D816" s="1"/>
      <c r="E816" s="1"/>
      <c r="F816" s="1"/>
      <c r="G816" s="2"/>
      <c r="H816" s="2"/>
      <c r="I816" s="2"/>
      <c r="J816" s="2"/>
      <c r="K816" s="2"/>
      <c r="L816" s="2"/>
      <c r="M816" s="2"/>
      <c r="N816" s="2"/>
      <c r="O816" s="2"/>
      <c r="P816" s="2"/>
      <c r="Q816" s="2"/>
      <c r="R816" s="2"/>
      <c r="S816" s="2"/>
      <c r="T816" s="2"/>
      <c r="U816" s="2"/>
    </row>
    <row r="817" spans="1:21" x14ac:dyDescent="0.55000000000000004">
      <c r="A817" s="1"/>
      <c r="B817" s="1"/>
      <c r="C817" s="1"/>
      <c r="D817" s="1"/>
      <c r="E817" s="1"/>
      <c r="F817" s="1"/>
      <c r="G817" s="2"/>
      <c r="H817" s="2"/>
      <c r="I817" s="2"/>
      <c r="J817" s="2"/>
      <c r="K817" s="2"/>
      <c r="L817" s="2"/>
      <c r="M817" s="2"/>
      <c r="N817" s="2"/>
      <c r="O817" s="2"/>
      <c r="P817" s="2"/>
      <c r="Q817" s="2"/>
      <c r="R817" s="2"/>
      <c r="S817" s="2"/>
      <c r="T817" s="2"/>
      <c r="U817" s="2"/>
    </row>
    <row r="818" spans="1:21" x14ac:dyDescent="0.55000000000000004">
      <c r="A818" s="1"/>
      <c r="B818" s="1"/>
      <c r="C818" s="1"/>
      <c r="D818" s="1"/>
      <c r="E818" s="1"/>
      <c r="F818" s="1"/>
      <c r="G818" s="2"/>
      <c r="H818" s="2"/>
      <c r="I818" s="2"/>
      <c r="J818" s="2"/>
      <c r="K818" s="2"/>
      <c r="L818" s="2"/>
      <c r="M818" s="2"/>
      <c r="N818" s="2"/>
      <c r="O818" s="2"/>
      <c r="P818" s="2"/>
      <c r="Q818" s="2"/>
      <c r="R818" s="2"/>
      <c r="S818" s="2"/>
      <c r="T818" s="2"/>
      <c r="U818" s="2"/>
    </row>
    <row r="819" spans="1:21" x14ac:dyDescent="0.55000000000000004">
      <c r="A819" s="1"/>
      <c r="B819" s="1"/>
      <c r="C819" s="1"/>
      <c r="D819" s="1"/>
      <c r="E819" s="1"/>
      <c r="F819" s="1"/>
      <c r="G819" s="2"/>
      <c r="H819" s="2"/>
      <c r="I819" s="2"/>
      <c r="J819" s="2"/>
      <c r="K819" s="2"/>
      <c r="L819" s="2"/>
      <c r="M819" s="2"/>
      <c r="N819" s="2"/>
      <c r="O819" s="2"/>
      <c r="P819" s="2"/>
      <c r="Q819" s="2"/>
      <c r="R819" s="2"/>
      <c r="S819" s="2"/>
      <c r="T819" s="2"/>
      <c r="U819" s="2"/>
    </row>
    <row r="820" spans="1:21" x14ac:dyDescent="0.55000000000000004">
      <c r="A820" s="1"/>
      <c r="B820" s="1"/>
      <c r="C820" s="1"/>
      <c r="D820" s="1"/>
      <c r="E820" s="1"/>
      <c r="F820" s="1"/>
      <c r="G820" s="2"/>
      <c r="H820" s="2"/>
      <c r="I820" s="2"/>
      <c r="J820" s="2"/>
      <c r="K820" s="2"/>
      <c r="L820" s="2"/>
      <c r="M820" s="2"/>
      <c r="N820" s="2"/>
      <c r="O820" s="2"/>
      <c r="P820" s="2"/>
      <c r="Q820" s="2"/>
      <c r="R820" s="2"/>
      <c r="S820" s="2"/>
      <c r="T820" s="2"/>
      <c r="U820" s="2"/>
    </row>
    <row r="821" spans="1:21" x14ac:dyDescent="0.55000000000000004">
      <c r="A821" s="1"/>
      <c r="B821" s="1"/>
      <c r="C821" s="1"/>
      <c r="D821" s="1"/>
      <c r="E821" s="1"/>
      <c r="F821" s="1"/>
      <c r="G821" s="2"/>
      <c r="H821" s="2"/>
      <c r="I821" s="2"/>
      <c r="J821" s="2"/>
      <c r="K821" s="2"/>
      <c r="L821" s="2"/>
      <c r="M821" s="2"/>
      <c r="N821" s="2"/>
      <c r="O821" s="2"/>
      <c r="P821" s="2"/>
      <c r="Q821" s="2"/>
      <c r="R821" s="2"/>
      <c r="S821" s="2"/>
      <c r="T821" s="2"/>
      <c r="U821" s="2"/>
    </row>
    <row r="822" spans="1:21" x14ac:dyDescent="0.55000000000000004">
      <c r="A822" s="1"/>
      <c r="B822" s="1"/>
      <c r="C822" s="1"/>
      <c r="D822" s="1"/>
      <c r="E822" s="1"/>
      <c r="F822" s="1"/>
      <c r="G822" s="2"/>
      <c r="H822" s="2"/>
      <c r="I822" s="2"/>
      <c r="J822" s="2"/>
      <c r="K822" s="2"/>
      <c r="L822" s="2"/>
      <c r="M822" s="2"/>
      <c r="N822" s="2"/>
      <c r="O822" s="2"/>
      <c r="P822" s="2"/>
      <c r="Q822" s="2"/>
      <c r="R822" s="2"/>
      <c r="S822" s="2"/>
      <c r="T822" s="2"/>
      <c r="U822" s="2"/>
    </row>
    <row r="823" spans="1:21" x14ac:dyDescent="0.55000000000000004">
      <c r="A823" s="1"/>
      <c r="B823" s="1"/>
      <c r="C823" s="1"/>
      <c r="D823" s="1"/>
      <c r="E823" s="1"/>
      <c r="F823" s="1"/>
      <c r="G823" s="2"/>
      <c r="H823" s="2"/>
      <c r="I823" s="2"/>
      <c r="J823" s="2"/>
      <c r="K823" s="2"/>
      <c r="L823" s="2"/>
      <c r="M823" s="2"/>
      <c r="N823" s="2"/>
      <c r="O823" s="2"/>
      <c r="P823" s="2"/>
      <c r="Q823" s="2"/>
      <c r="R823" s="2"/>
      <c r="S823" s="2"/>
      <c r="T823" s="2"/>
      <c r="U823" s="2"/>
    </row>
    <row r="824" spans="1:21" x14ac:dyDescent="0.55000000000000004">
      <c r="A824" s="1"/>
      <c r="B824" s="1"/>
      <c r="C824" s="1"/>
      <c r="D824" s="1"/>
      <c r="E824" s="1"/>
      <c r="F824" s="1"/>
      <c r="G824" s="2"/>
      <c r="H824" s="2"/>
      <c r="I824" s="2"/>
      <c r="J824" s="2"/>
      <c r="K824" s="2"/>
      <c r="L824" s="2"/>
      <c r="M824" s="2"/>
      <c r="N824" s="2"/>
      <c r="O824" s="2"/>
      <c r="P824" s="2"/>
      <c r="Q824" s="2"/>
      <c r="R824" s="2"/>
      <c r="S824" s="2"/>
      <c r="T824" s="2"/>
      <c r="U824" s="2"/>
    </row>
    <row r="825" spans="1:21" x14ac:dyDescent="0.55000000000000004">
      <c r="A825" s="1"/>
      <c r="B825" s="1"/>
      <c r="C825" s="1"/>
      <c r="D825" s="1"/>
      <c r="E825" s="1"/>
      <c r="F825" s="1"/>
      <c r="G825" s="2"/>
      <c r="H825" s="2"/>
      <c r="I825" s="2"/>
      <c r="J825" s="2"/>
      <c r="K825" s="2"/>
      <c r="L825" s="2"/>
      <c r="M825" s="2"/>
      <c r="N825" s="2"/>
      <c r="O825" s="2"/>
      <c r="P825" s="2"/>
      <c r="Q825" s="2"/>
      <c r="R825" s="2"/>
      <c r="S825" s="2"/>
      <c r="T825" s="2"/>
      <c r="U825" s="2"/>
    </row>
    <row r="826" spans="1:21" x14ac:dyDescent="0.55000000000000004">
      <c r="A826" s="1"/>
      <c r="B826" s="1"/>
      <c r="C826" s="1"/>
      <c r="D826" s="1"/>
      <c r="E826" s="1"/>
      <c r="F826" s="1"/>
      <c r="G826" s="2"/>
      <c r="H826" s="2"/>
      <c r="I826" s="2"/>
      <c r="J826" s="2"/>
      <c r="K826" s="2"/>
      <c r="L826" s="2"/>
      <c r="M826" s="2"/>
      <c r="N826" s="2"/>
      <c r="O826" s="2"/>
      <c r="P826" s="2"/>
      <c r="Q826" s="2"/>
      <c r="R826" s="2"/>
      <c r="S826" s="2"/>
      <c r="T826" s="2"/>
      <c r="U826" s="2"/>
    </row>
    <row r="827" spans="1:21" x14ac:dyDescent="0.55000000000000004">
      <c r="A827" s="1"/>
      <c r="B827" s="1"/>
      <c r="C827" s="1"/>
      <c r="D827" s="1"/>
      <c r="E827" s="1"/>
      <c r="F827" s="1"/>
      <c r="G827" s="2"/>
      <c r="H827" s="2"/>
      <c r="I827" s="2"/>
      <c r="J827" s="2"/>
      <c r="K827" s="2"/>
      <c r="L827" s="2"/>
      <c r="M827" s="2"/>
      <c r="N827" s="2"/>
      <c r="O827" s="2"/>
      <c r="P827" s="2"/>
      <c r="Q827" s="2"/>
      <c r="R827" s="2"/>
      <c r="S827" s="2"/>
      <c r="T827" s="2"/>
      <c r="U827" s="2"/>
    </row>
    <row r="828" spans="1:21" x14ac:dyDescent="0.55000000000000004">
      <c r="A828" s="1"/>
      <c r="B828" s="1"/>
      <c r="C828" s="1"/>
      <c r="D828" s="1"/>
      <c r="E828" s="1"/>
      <c r="F828" s="1"/>
      <c r="G828" s="2"/>
      <c r="H828" s="2"/>
      <c r="I828" s="2"/>
      <c r="J828" s="2"/>
      <c r="K828" s="2"/>
      <c r="L828" s="2"/>
      <c r="M828" s="2"/>
      <c r="N828" s="2"/>
      <c r="O828" s="2"/>
      <c r="P828" s="2"/>
      <c r="Q828" s="2"/>
      <c r="R828" s="2"/>
      <c r="S828" s="2"/>
      <c r="T828" s="2"/>
      <c r="U828" s="2"/>
    </row>
    <row r="829" spans="1:21" x14ac:dyDescent="0.55000000000000004">
      <c r="A829" s="1"/>
      <c r="B829" s="1"/>
      <c r="C829" s="1"/>
      <c r="D829" s="1"/>
      <c r="E829" s="1"/>
      <c r="F829" s="1"/>
      <c r="G829" s="2"/>
      <c r="H829" s="2"/>
      <c r="I829" s="2"/>
      <c r="J829" s="2"/>
      <c r="K829" s="2"/>
      <c r="L829" s="2"/>
      <c r="M829" s="2"/>
      <c r="N829" s="2"/>
      <c r="O829" s="2"/>
      <c r="P829" s="2"/>
      <c r="Q829" s="2"/>
      <c r="R829" s="2"/>
      <c r="S829" s="2"/>
      <c r="T829" s="2"/>
      <c r="U829" s="2"/>
    </row>
    <row r="830" spans="1:21" x14ac:dyDescent="0.55000000000000004">
      <c r="A830" s="1"/>
      <c r="B830" s="1"/>
      <c r="C830" s="1"/>
      <c r="D830" s="1"/>
      <c r="E830" s="1"/>
      <c r="F830" s="1"/>
      <c r="G830" s="2"/>
      <c r="H830" s="2"/>
      <c r="I830" s="2"/>
      <c r="J830" s="2"/>
      <c r="K830" s="2"/>
      <c r="L830" s="2"/>
      <c r="M830" s="2"/>
      <c r="N830" s="2"/>
      <c r="O830" s="2"/>
      <c r="P830" s="2"/>
      <c r="Q830" s="2"/>
      <c r="R830" s="2"/>
      <c r="S830" s="2"/>
      <c r="T830" s="2"/>
      <c r="U830" s="2"/>
    </row>
    <row r="831" spans="1:21" x14ac:dyDescent="0.55000000000000004">
      <c r="A831" s="1"/>
      <c r="B831" s="1"/>
      <c r="C831" s="1"/>
      <c r="D831" s="1"/>
      <c r="E831" s="1"/>
      <c r="F831" s="1"/>
      <c r="G831" s="2"/>
      <c r="H831" s="2"/>
      <c r="I831" s="2"/>
      <c r="J831" s="2"/>
      <c r="K831" s="2"/>
      <c r="L831" s="2"/>
      <c r="M831" s="2"/>
      <c r="N831" s="2"/>
      <c r="O831" s="2"/>
      <c r="P831" s="2"/>
      <c r="Q831" s="2"/>
      <c r="R831" s="2"/>
      <c r="S831" s="2"/>
      <c r="T831" s="2"/>
      <c r="U831" s="2"/>
    </row>
    <row r="832" spans="1:21" x14ac:dyDescent="0.55000000000000004">
      <c r="A832" s="1"/>
      <c r="B832" s="1"/>
      <c r="C832" s="1"/>
      <c r="D832" s="1"/>
      <c r="E832" s="1"/>
      <c r="F832" s="1"/>
      <c r="G832" s="2"/>
      <c r="H832" s="2"/>
      <c r="I832" s="2"/>
      <c r="J832" s="2"/>
      <c r="K832" s="2"/>
      <c r="L832" s="2"/>
      <c r="M832" s="2"/>
      <c r="N832" s="2"/>
      <c r="O832" s="2"/>
      <c r="P832" s="2"/>
      <c r="Q832" s="2"/>
      <c r="R832" s="2"/>
      <c r="S832" s="2"/>
      <c r="T832" s="2"/>
      <c r="U832" s="2"/>
    </row>
    <row r="833" spans="1:21" x14ac:dyDescent="0.55000000000000004">
      <c r="A833" s="1"/>
      <c r="B833" s="1"/>
      <c r="C833" s="1"/>
      <c r="D833" s="1"/>
      <c r="E833" s="1"/>
      <c r="F833" s="1"/>
      <c r="G833" s="2"/>
      <c r="H833" s="2"/>
      <c r="I833" s="2"/>
      <c r="J833" s="2"/>
      <c r="K833" s="2"/>
      <c r="L833" s="2"/>
      <c r="M833" s="2"/>
      <c r="N833" s="2"/>
      <c r="O833" s="2"/>
      <c r="P833" s="2"/>
      <c r="Q833" s="2"/>
      <c r="R833" s="2"/>
      <c r="S833" s="2"/>
      <c r="T833" s="2"/>
      <c r="U833" s="2"/>
    </row>
    <row r="834" spans="1:21" x14ac:dyDescent="0.55000000000000004">
      <c r="A834" s="1"/>
      <c r="B834" s="1"/>
      <c r="C834" s="1"/>
      <c r="D834" s="1"/>
      <c r="E834" s="1"/>
      <c r="F834" s="1"/>
      <c r="G834" s="2"/>
      <c r="H834" s="2"/>
      <c r="I834" s="2"/>
      <c r="J834" s="2"/>
      <c r="K834" s="2"/>
      <c r="L834" s="2"/>
      <c r="M834" s="2"/>
      <c r="N834" s="2"/>
      <c r="O834" s="2"/>
      <c r="P834" s="2"/>
      <c r="Q834" s="2"/>
      <c r="R834" s="2"/>
      <c r="S834" s="2"/>
      <c r="T834" s="2"/>
      <c r="U834" s="2"/>
    </row>
    <row r="835" spans="1:21" x14ac:dyDescent="0.55000000000000004">
      <c r="A835" s="1"/>
      <c r="B835" s="1"/>
      <c r="C835" s="1"/>
      <c r="D835" s="1"/>
      <c r="E835" s="1"/>
      <c r="F835" s="1"/>
      <c r="G835" s="2"/>
      <c r="H835" s="2"/>
      <c r="I835" s="2"/>
      <c r="J835" s="2"/>
      <c r="K835" s="2"/>
      <c r="L835" s="2"/>
      <c r="M835" s="2"/>
      <c r="N835" s="2"/>
      <c r="O835" s="2"/>
      <c r="P835" s="2"/>
      <c r="Q835" s="2"/>
      <c r="R835" s="2"/>
      <c r="S835" s="2"/>
      <c r="T835" s="2"/>
      <c r="U835" s="2"/>
    </row>
    <row r="836" spans="1:21" x14ac:dyDescent="0.55000000000000004">
      <c r="A836" s="1"/>
      <c r="B836" s="1"/>
      <c r="C836" s="1"/>
      <c r="D836" s="1"/>
      <c r="E836" s="1"/>
      <c r="F836" s="1"/>
      <c r="G836" s="2"/>
      <c r="H836" s="2"/>
      <c r="I836" s="2"/>
      <c r="J836" s="2"/>
      <c r="K836" s="2"/>
      <c r="L836" s="2"/>
      <c r="M836" s="2"/>
      <c r="N836" s="2"/>
      <c r="O836" s="2"/>
      <c r="P836" s="2"/>
      <c r="Q836" s="2"/>
      <c r="R836" s="2"/>
      <c r="S836" s="2"/>
      <c r="T836" s="2"/>
      <c r="U836" s="2"/>
    </row>
    <row r="837" spans="1:21" x14ac:dyDescent="0.55000000000000004">
      <c r="A837" s="1"/>
      <c r="B837" s="1"/>
      <c r="C837" s="1"/>
      <c r="D837" s="1"/>
      <c r="E837" s="1"/>
      <c r="F837" s="1"/>
      <c r="G837" s="2"/>
      <c r="H837" s="2"/>
      <c r="I837" s="2"/>
      <c r="J837" s="2"/>
      <c r="K837" s="2"/>
      <c r="L837" s="2"/>
      <c r="M837" s="2"/>
      <c r="N837" s="2"/>
      <c r="O837" s="2"/>
      <c r="P837" s="2"/>
      <c r="Q837" s="2"/>
      <c r="R837" s="2"/>
      <c r="S837" s="2"/>
      <c r="T837" s="2"/>
      <c r="U837" s="2"/>
    </row>
    <row r="838" spans="1:21" x14ac:dyDescent="0.55000000000000004">
      <c r="A838" s="1"/>
      <c r="B838" s="1"/>
      <c r="C838" s="1"/>
      <c r="D838" s="1"/>
      <c r="E838" s="1"/>
      <c r="F838" s="1"/>
      <c r="G838" s="2"/>
      <c r="H838" s="2"/>
      <c r="I838" s="2"/>
      <c r="J838" s="2"/>
      <c r="K838" s="2"/>
      <c r="L838" s="2"/>
      <c r="M838" s="2"/>
      <c r="N838" s="2"/>
      <c r="O838" s="2"/>
      <c r="P838" s="2"/>
      <c r="Q838" s="2"/>
      <c r="R838" s="2"/>
      <c r="S838" s="2"/>
      <c r="T838" s="2"/>
      <c r="U838" s="2"/>
    </row>
    <row r="839" spans="1:21" x14ac:dyDescent="0.55000000000000004">
      <c r="A839" s="1"/>
      <c r="B839" s="1"/>
      <c r="C839" s="1"/>
      <c r="D839" s="1"/>
      <c r="E839" s="1"/>
      <c r="F839" s="1"/>
      <c r="G839" s="2"/>
      <c r="H839" s="2"/>
      <c r="I839" s="2"/>
      <c r="J839" s="2"/>
      <c r="K839" s="2"/>
      <c r="L839" s="2"/>
      <c r="M839" s="2"/>
      <c r="N839" s="2"/>
      <c r="O839" s="2"/>
      <c r="P839" s="2"/>
      <c r="Q839" s="2"/>
      <c r="R839" s="2"/>
      <c r="S839" s="2"/>
      <c r="T839" s="2"/>
      <c r="U839" s="2"/>
    </row>
    <row r="840" spans="1:21" x14ac:dyDescent="0.55000000000000004">
      <c r="A840" s="1"/>
      <c r="B840" s="1"/>
      <c r="C840" s="1"/>
      <c r="D840" s="1"/>
      <c r="E840" s="1"/>
      <c r="F840" s="1"/>
      <c r="G840" s="2"/>
      <c r="H840" s="2"/>
      <c r="I840" s="2"/>
      <c r="J840" s="2"/>
      <c r="K840" s="2"/>
      <c r="L840" s="2"/>
      <c r="M840" s="2"/>
      <c r="N840" s="2"/>
      <c r="O840" s="2"/>
      <c r="P840" s="2"/>
      <c r="Q840" s="2"/>
      <c r="R840" s="2"/>
      <c r="S840" s="2"/>
      <c r="T840" s="2"/>
      <c r="U840" s="2"/>
    </row>
    <row r="841" spans="1:21" x14ac:dyDescent="0.55000000000000004">
      <c r="A841" s="1"/>
      <c r="B841" s="1"/>
      <c r="C841" s="1"/>
      <c r="D841" s="1"/>
      <c r="E841" s="1"/>
      <c r="F841" s="1"/>
      <c r="G841" s="2"/>
      <c r="H841" s="2"/>
      <c r="I841" s="2"/>
      <c r="J841" s="2"/>
      <c r="K841" s="2"/>
      <c r="L841" s="2"/>
      <c r="M841" s="2"/>
      <c r="N841" s="2"/>
      <c r="O841" s="2"/>
      <c r="P841" s="2"/>
      <c r="Q841" s="2"/>
      <c r="R841" s="2"/>
      <c r="S841" s="2"/>
      <c r="T841" s="2"/>
      <c r="U841" s="2"/>
    </row>
    <row r="842" spans="1:21" x14ac:dyDescent="0.55000000000000004">
      <c r="A842" s="1"/>
      <c r="B842" s="1"/>
      <c r="C842" s="1"/>
      <c r="D842" s="1"/>
      <c r="E842" s="1"/>
      <c r="F842" s="1"/>
      <c r="G842" s="2"/>
      <c r="H842" s="2"/>
      <c r="I842" s="2"/>
      <c r="J842" s="2"/>
      <c r="K842" s="2"/>
      <c r="L842" s="2"/>
      <c r="M842" s="2"/>
      <c r="N842" s="2"/>
      <c r="O842" s="2"/>
      <c r="P842" s="2"/>
      <c r="Q842" s="2"/>
      <c r="R842" s="2"/>
      <c r="S842" s="2"/>
      <c r="T842" s="2"/>
      <c r="U842" s="2"/>
    </row>
    <row r="843" spans="1:21" x14ac:dyDescent="0.55000000000000004">
      <c r="A843" s="1"/>
      <c r="B843" s="1"/>
      <c r="C843" s="1"/>
      <c r="D843" s="1"/>
      <c r="E843" s="1"/>
      <c r="F843" s="1"/>
      <c r="G843" s="2"/>
      <c r="H843" s="2"/>
      <c r="I843" s="2"/>
      <c r="J843" s="2"/>
      <c r="K843" s="2"/>
      <c r="L843" s="2"/>
      <c r="M843" s="2"/>
      <c r="N843" s="2"/>
      <c r="O843" s="2"/>
      <c r="P843" s="2"/>
      <c r="Q843" s="2"/>
      <c r="R843" s="2"/>
      <c r="S843" s="2"/>
      <c r="T843" s="2"/>
      <c r="U843" s="2"/>
    </row>
    <row r="844" spans="1:21" x14ac:dyDescent="0.55000000000000004">
      <c r="A844" s="1"/>
      <c r="B844" s="1"/>
      <c r="C844" s="1"/>
      <c r="D844" s="1"/>
      <c r="E844" s="1"/>
      <c r="F844" s="1"/>
      <c r="G844" s="2"/>
      <c r="H844" s="2"/>
      <c r="I844" s="2"/>
      <c r="J844" s="2"/>
      <c r="K844" s="2"/>
      <c r="L844" s="2"/>
      <c r="M844" s="2"/>
      <c r="N844" s="2"/>
      <c r="O844" s="2"/>
      <c r="P844" s="2"/>
      <c r="Q844" s="2"/>
      <c r="R844" s="2"/>
      <c r="S844" s="2"/>
      <c r="T844" s="2"/>
      <c r="U844" s="2"/>
    </row>
    <row r="845" spans="1:21" x14ac:dyDescent="0.55000000000000004">
      <c r="A845" s="1"/>
      <c r="B845" s="1"/>
      <c r="C845" s="1"/>
      <c r="D845" s="1"/>
      <c r="E845" s="1"/>
      <c r="F845" s="1"/>
      <c r="G845" s="2"/>
      <c r="H845" s="2"/>
      <c r="I845" s="2"/>
      <c r="J845" s="2"/>
      <c r="K845" s="2"/>
      <c r="L845" s="2"/>
      <c r="M845" s="2"/>
      <c r="N845" s="2"/>
      <c r="O845" s="2"/>
      <c r="P845" s="2"/>
      <c r="Q845" s="2"/>
      <c r="R845" s="2"/>
      <c r="S845" s="2"/>
      <c r="T845" s="2"/>
      <c r="U845" s="2"/>
    </row>
    <row r="846" spans="1:21" x14ac:dyDescent="0.55000000000000004">
      <c r="A846" s="1"/>
      <c r="B846" s="1"/>
      <c r="C846" s="1"/>
      <c r="D846" s="1"/>
      <c r="E846" s="1"/>
      <c r="F846" s="1"/>
      <c r="G846" s="2"/>
      <c r="H846" s="2"/>
      <c r="I846" s="2"/>
      <c r="J846" s="2"/>
      <c r="K846" s="2"/>
      <c r="L846" s="2"/>
      <c r="M846" s="2"/>
      <c r="N846" s="2"/>
      <c r="O846" s="2"/>
      <c r="P846" s="2"/>
      <c r="Q846" s="2"/>
      <c r="R846" s="2"/>
      <c r="S846" s="2"/>
      <c r="T846" s="2"/>
      <c r="U846" s="2"/>
    </row>
    <row r="847" spans="1:21" x14ac:dyDescent="0.55000000000000004">
      <c r="A847" s="1"/>
      <c r="B847" s="1"/>
      <c r="C847" s="1"/>
      <c r="D847" s="1"/>
      <c r="E847" s="1"/>
      <c r="F847" s="1"/>
      <c r="G847" s="2"/>
      <c r="H847" s="2"/>
      <c r="I847" s="2"/>
      <c r="J847" s="2"/>
      <c r="K847" s="2"/>
      <c r="L847" s="2"/>
      <c r="M847" s="2"/>
      <c r="N847" s="2"/>
      <c r="O847" s="2"/>
      <c r="P847" s="2"/>
      <c r="Q847" s="2"/>
      <c r="R847" s="2"/>
      <c r="S847" s="2"/>
      <c r="T847" s="2"/>
      <c r="U847" s="2"/>
    </row>
    <row r="848" spans="1:21" x14ac:dyDescent="0.55000000000000004">
      <c r="A848" s="1"/>
      <c r="B848" s="1"/>
      <c r="C848" s="1"/>
      <c r="D848" s="1"/>
      <c r="E848" s="1"/>
      <c r="F848" s="1"/>
      <c r="G848" s="2"/>
      <c r="H848" s="2"/>
      <c r="I848" s="2"/>
      <c r="J848" s="2"/>
      <c r="K848" s="2"/>
      <c r="L848" s="2"/>
      <c r="M848" s="2"/>
      <c r="N848" s="2"/>
      <c r="O848" s="2"/>
      <c r="P848" s="2"/>
      <c r="Q848" s="2"/>
      <c r="R848" s="2"/>
      <c r="S848" s="2"/>
      <c r="T848" s="2"/>
      <c r="U848" s="2"/>
    </row>
    <row r="849" spans="1:21" x14ac:dyDescent="0.55000000000000004">
      <c r="A849" s="1"/>
      <c r="B849" s="1"/>
      <c r="C849" s="1"/>
      <c r="D849" s="1"/>
      <c r="E849" s="1"/>
      <c r="F849" s="1"/>
      <c r="G849" s="2"/>
      <c r="H849" s="2"/>
      <c r="I849" s="2"/>
      <c r="J849" s="2"/>
      <c r="K849" s="2"/>
      <c r="L849" s="2"/>
      <c r="M849" s="2"/>
      <c r="N849" s="2"/>
      <c r="O849" s="2"/>
      <c r="P849" s="2"/>
      <c r="Q849" s="2"/>
      <c r="R849" s="2"/>
      <c r="S849" s="2"/>
      <c r="T849" s="2"/>
      <c r="U849" s="2"/>
    </row>
    <row r="850" spans="1:21" x14ac:dyDescent="0.55000000000000004">
      <c r="A850" s="1"/>
      <c r="B850" s="1"/>
      <c r="C850" s="1"/>
      <c r="D850" s="1"/>
      <c r="E850" s="1"/>
      <c r="F850" s="1"/>
      <c r="G850" s="2"/>
      <c r="H850" s="2"/>
      <c r="I850" s="2"/>
      <c r="J850" s="2"/>
      <c r="K850" s="2"/>
      <c r="L850" s="2"/>
      <c r="M850" s="2"/>
      <c r="N850" s="2"/>
      <c r="O850" s="2"/>
      <c r="P850" s="2"/>
      <c r="Q850" s="2"/>
      <c r="R850" s="2"/>
      <c r="S850" s="2"/>
      <c r="T850" s="2"/>
      <c r="U850" s="2"/>
    </row>
    <row r="851" spans="1:21" x14ac:dyDescent="0.55000000000000004">
      <c r="A851" s="1"/>
      <c r="B851" s="1"/>
      <c r="C851" s="1"/>
      <c r="D851" s="1"/>
      <c r="E851" s="1"/>
      <c r="F851" s="1"/>
      <c r="G851" s="2"/>
      <c r="H851" s="2"/>
      <c r="I851" s="2"/>
      <c r="J851" s="2"/>
      <c r="K851" s="2"/>
      <c r="L851" s="2"/>
      <c r="M851" s="2"/>
      <c r="N851" s="2"/>
      <c r="O851" s="2"/>
      <c r="P851" s="2"/>
      <c r="Q851" s="2"/>
      <c r="R851" s="2"/>
      <c r="S851" s="2"/>
      <c r="T851" s="2"/>
      <c r="U851" s="2"/>
    </row>
    <row r="852" spans="1:21" x14ac:dyDescent="0.55000000000000004">
      <c r="A852" s="1"/>
      <c r="B852" s="1"/>
      <c r="C852" s="1"/>
      <c r="D852" s="1"/>
      <c r="E852" s="1"/>
      <c r="F852" s="1"/>
      <c r="G852" s="2"/>
      <c r="H852" s="2"/>
      <c r="I852" s="2"/>
      <c r="J852" s="2"/>
      <c r="K852" s="2"/>
      <c r="L852" s="2"/>
      <c r="M852" s="2"/>
      <c r="N852" s="2"/>
      <c r="O852" s="2"/>
      <c r="P852" s="2"/>
      <c r="Q852" s="2"/>
      <c r="R852" s="2"/>
      <c r="S852" s="2"/>
      <c r="T852" s="2"/>
      <c r="U852" s="2"/>
    </row>
    <row r="853" spans="1:21" x14ac:dyDescent="0.55000000000000004">
      <c r="A853" s="1"/>
      <c r="B853" s="1"/>
      <c r="C853" s="1"/>
      <c r="D853" s="1"/>
      <c r="E853" s="1"/>
      <c r="F853" s="1"/>
      <c r="G853" s="2"/>
      <c r="H853" s="2"/>
      <c r="I853" s="2"/>
      <c r="J853" s="2"/>
      <c r="K853" s="2"/>
      <c r="L853" s="2"/>
      <c r="M853" s="2"/>
      <c r="N853" s="2"/>
      <c r="O853" s="2"/>
      <c r="P853" s="2"/>
      <c r="Q853" s="2"/>
      <c r="R853" s="2"/>
      <c r="S853" s="2"/>
      <c r="T853" s="2"/>
      <c r="U853" s="2"/>
    </row>
    <row r="854" spans="1:21" x14ac:dyDescent="0.55000000000000004">
      <c r="A854" s="1"/>
      <c r="B854" s="1"/>
      <c r="C854" s="1"/>
      <c r="D854" s="1"/>
      <c r="E854" s="1"/>
      <c r="F854" s="1"/>
      <c r="G854" s="2"/>
      <c r="H854" s="2"/>
      <c r="I854" s="2"/>
      <c r="J854" s="2"/>
      <c r="K854" s="2"/>
      <c r="L854" s="2"/>
      <c r="M854" s="2"/>
      <c r="N854" s="2"/>
      <c r="O854" s="2"/>
      <c r="P854" s="2"/>
      <c r="Q854" s="2"/>
      <c r="R854" s="2"/>
      <c r="S854" s="2"/>
      <c r="T854" s="2"/>
      <c r="U854" s="2"/>
    </row>
    <row r="855" spans="1:21" x14ac:dyDescent="0.55000000000000004">
      <c r="A855" s="1"/>
      <c r="B855" s="1"/>
      <c r="C855" s="1"/>
      <c r="D855" s="1"/>
      <c r="E855" s="1"/>
      <c r="F855" s="1"/>
      <c r="G855" s="2"/>
      <c r="H855" s="2"/>
      <c r="I855" s="2"/>
      <c r="J855" s="2"/>
      <c r="K855" s="2"/>
      <c r="L855" s="2"/>
      <c r="M855" s="2"/>
      <c r="N855" s="2"/>
      <c r="O855" s="2"/>
      <c r="P855" s="2"/>
      <c r="Q855" s="2"/>
      <c r="R855" s="2"/>
      <c r="S855" s="2"/>
      <c r="T855" s="2"/>
      <c r="U855" s="2"/>
    </row>
    <row r="856" spans="1:21" x14ac:dyDescent="0.55000000000000004">
      <c r="A856" s="1"/>
      <c r="B856" s="1"/>
      <c r="C856" s="1"/>
      <c r="D856" s="1"/>
      <c r="E856" s="1"/>
      <c r="F856" s="1"/>
      <c r="G856" s="2"/>
      <c r="H856" s="2"/>
      <c r="I856" s="2"/>
      <c r="J856" s="2"/>
      <c r="K856" s="2"/>
      <c r="L856" s="2"/>
      <c r="M856" s="2"/>
      <c r="N856" s="2"/>
      <c r="O856" s="2"/>
      <c r="P856" s="2"/>
      <c r="Q856" s="2"/>
      <c r="R856" s="2"/>
      <c r="S856" s="2"/>
      <c r="T856" s="2"/>
      <c r="U856" s="2"/>
    </row>
    <row r="857" spans="1:21" x14ac:dyDescent="0.55000000000000004">
      <c r="A857" s="1"/>
      <c r="B857" s="1"/>
      <c r="C857" s="1"/>
      <c r="D857" s="1"/>
      <c r="E857" s="1"/>
      <c r="F857" s="1"/>
      <c r="G857" s="2"/>
      <c r="H857" s="2"/>
      <c r="I857" s="2"/>
      <c r="J857" s="2"/>
      <c r="K857" s="2"/>
      <c r="L857" s="2"/>
      <c r="M857" s="2"/>
      <c r="N857" s="2"/>
      <c r="O857" s="2"/>
      <c r="P857" s="2"/>
      <c r="Q857" s="2"/>
      <c r="R857" s="2"/>
      <c r="S857" s="2"/>
      <c r="T857" s="2"/>
      <c r="U857" s="2"/>
    </row>
    <row r="858" spans="1:21" x14ac:dyDescent="0.55000000000000004">
      <c r="A858" s="1"/>
      <c r="B858" s="1"/>
      <c r="C858" s="1"/>
      <c r="D858" s="1"/>
      <c r="E858" s="1"/>
      <c r="F858" s="1"/>
      <c r="G858" s="2"/>
      <c r="H858" s="2"/>
      <c r="I858" s="2"/>
      <c r="J858" s="2"/>
      <c r="K858" s="2"/>
      <c r="L858" s="2"/>
      <c r="M858" s="2"/>
      <c r="N858" s="2"/>
      <c r="O858" s="2"/>
      <c r="P858" s="2"/>
      <c r="Q858" s="2"/>
      <c r="R858" s="2"/>
      <c r="S858" s="2"/>
      <c r="T858" s="2"/>
      <c r="U858" s="2"/>
    </row>
    <row r="859" spans="1:21" x14ac:dyDescent="0.55000000000000004">
      <c r="A859" s="1"/>
      <c r="B859" s="1"/>
      <c r="C859" s="1"/>
      <c r="D859" s="1"/>
      <c r="E859" s="1"/>
      <c r="F859" s="1"/>
      <c r="G859" s="2"/>
      <c r="H859" s="2"/>
      <c r="I859" s="2"/>
      <c r="J859" s="2"/>
      <c r="K859" s="2"/>
      <c r="L859" s="2"/>
      <c r="M859" s="2"/>
      <c r="N859" s="2"/>
      <c r="O859" s="2"/>
      <c r="P859" s="2"/>
      <c r="Q859" s="2"/>
      <c r="R859" s="2"/>
      <c r="S859" s="2"/>
      <c r="T859" s="2"/>
      <c r="U859" s="2"/>
    </row>
    <row r="860" spans="1:21" x14ac:dyDescent="0.55000000000000004">
      <c r="A860" s="1"/>
      <c r="B860" s="1"/>
      <c r="C860" s="1"/>
      <c r="D860" s="1"/>
      <c r="E860" s="1"/>
      <c r="F860" s="1"/>
      <c r="G860" s="2"/>
      <c r="H860" s="2"/>
      <c r="I860" s="2"/>
      <c r="J860" s="2"/>
      <c r="K860" s="2"/>
      <c r="L860" s="2"/>
      <c r="M860" s="2"/>
      <c r="N860" s="2"/>
      <c r="O860" s="2"/>
      <c r="P860" s="2"/>
      <c r="Q860" s="2"/>
      <c r="R860" s="2"/>
      <c r="S860" s="2"/>
      <c r="T860" s="2"/>
      <c r="U860" s="2"/>
    </row>
    <row r="861" spans="1:21" x14ac:dyDescent="0.55000000000000004">
      <c r="A861" s="1"/>
      <c r="B861" s="1"/>
      <c r="C861" s="1"/>
      <c r="D861" s="1"/>
      <c r="E861" s="1"/>
      <c r="F861" s="1"/>
      <c r="G861" s="2"/>
      <c r="H861" s="2"/>
      <c r="I861" s="2"/>
      <c r="J861" s="2"/>
      <c r="K861" s="2"/>
      <c r="L861" s="2"/>
      <c r="M861" s="2"/>
      <c r="N861" s="2"/>
      <c r="O861" s="2"/>
      <c r="P861" s="2"/>
      <c r="Q861" s="2"/>
      <c r="R861" s="2"/>
      <c r="S861" s="2"/>
      <c r="T861" s="2"/>
      <c r="U861" s="2"/>
    </row>
    <row r="862" spans="1:21" x14ac:dyDescent="0.55000000000000004">
      <c r="A862" s="1"/>
      <c r="B862" s="1"/>
      <c r="C862" s="1"/>
      <c r="D862" s="1"/>
      <c r="E862" s="1"/>
      <c r="F862" s="1"/>
      <c r="G862" s="2"/>
      <c r="H862" s="2"/>
      <c r="I862" s="2"/>
      <c r="J862" s="2"/>
      <c r="K862" s="2"/>
      <c r="L862" s="2"/>
      <c r="M862" s="2"/>
      <c r="N862" s="2"/>
      <c r="O862" s="2"/>
      <c r="P862" s="2"/>
      <c r="Q862" s="2"/>
      <c r="R862" s="2"/>
      <c r="S862" s="2"/>
      <c r="T862" s="2"/>
      <c r="U862" s="2"/>
    </row>
    <row r="863" spans="1:21" x14ac:dyDescent="0.55000000000000004">
      <c r="A863" s="1"/>
      <c r="B863" s="1"/>
      <c r="C863" s="1"/>
      <c r="D863" s="1"/>
      <c r="E863" s="1"/>
      <c r="F863" s="1"/>
      <c r="G863" s="2"/>
      <c r="H863" s="2"/>
      <c r="I863" s="2"/>
      <c r="J863" s="2"/>
      <c r="K863" s="2"/>
      <c r="L863" s="2"/>
      <c r="M863" s="2"/>
      <c r="N863" s="2"/>
      <c r="O863" s="2"/>
      <c r="P863" s="2"/>
      <c r="Q863" s="2"/>
      <c r="R863" s="2"/>
      <c r="S863" s="2"/>
      <c r="T863" s="2"/>
      <c r="U863" s="2"/>
    </row>
    <row r="864" spans="1:21" x14ac:dyDescent="0.55000000000000004">
      <c r="A864" s="1"/>
      <c r="B864" s="1"/>
      <c r="C864" s="1"/>
      <c r="D864" s="1"/>
      <c r="E864" s="1"/>
      <c r="F864" s="1"/>
      <c r="G864" s="2"/>
      <c r="H864" s="2"/>
      <c r="I864" s="2"/>
      <c r="J864" s="2"/>
      <c r="K864" s="2"/>
      <c r="L864" s="2"/>
      <c r="M864" s="2"/>
      <c r="N864" s="2"/>
      <c r="O864" s="2"/>
      <c r="P864" s="2"/>
      <c r="Q864" s="2"/>
      <c r="R864" s="2"/>
      <c r="S864" s="2"/>
      <c r="T864" s="2"/>
      <c r="U864" s="2"/>
    </row>
    <row r="865" spans="1:21" x14ac:dyDescent="0.55000000000000004">
      <c r="A865" s="1"/>
      <c r="B865" s="1"/>
      <c r="C865" s="1"/>
      <c r="D865" s="1"/>
      <c r="E865" s="1"/>
      <c r="F865" s="1"/>
      <c r="G865" s="2"/>
      <c r="H865" s="2"/>
      <c r="I865" s="2"/>
      <c r="J865" s="2"/>
      <c r="K865" s="2"/>
      <c r="L865" s="2"/>
      <c r="M865" s="2"/>
      <c r="N865" s="2"/>
      <c r="O865" s="2"/>
      <c r="P865" s="2"/>
      <c r="Q865" s="2"/>
      <c r="R865" s="2"/>
      <c r="S865" s="2"/>
      <c r="T865" s="2"/>
      <c r="U865" s="2"/>
    </row>
    <row r="866" spans="1:21" x14ac:dyDescent="0.55000000000000004">
      <c r="A866" s="1"/>
      <c r="B866" s="1"/>
      <c r="C866" s="1"/>
      <c r="D866" s="1"/>
      <c r="E866" s="1"/>
      <c r="F866" s="1"/>
      <c r="G866" s="2"/>
      <c r="H866" s="2"/>
      <c r="I866" s="2"/>
      <c r="J866" s="2"/>
      <c r="K866" s="2"/>
      <c r="L866" s="2"/>
      <c r="M866" s="2"/>
      <c r="N866" s="2"/>
      <c r="O866" s="2"/>
      <c r="P866" s="2"/>
      <c r="Q866" s="2"/>
      <c r="R866" s="2"/>
      <c r="S866" s="2"/>
      <c r="T866" s="2"/>
      <c r="U866" s="2"/>
    </row>
    <row r="867" spans="1:21" x14ac:dyDescent="0.55000000000000004">
      <c r="A867" s="1"/>
      <c r="B867" s="1"/>
      <c r="C867" s="1"/>
      <c r="D867" s="1"/>
      <c r="E867" s="1"/>
      <c r="F867" s="1"/>
      <c r="G867" s="2"/>
      <c r="H867" s="2"/>
      <c r="I867" s="2"/>
      <c r="J867" s="2"/>
      <c r="K867" s="2"/>
      <c r="L867" s="2"/>
      <c r="M867" s="2"/>
      <c r="N867" s="2"/>
      <c r="O867" s="2"/>
      <c r="P867" s="2"/>
      <c r="Q867" s="2"/>
      <c r="R867" s="2"/>
      <c r="S867" s="2"/>
      <c r="T867" s="2"/>
      <c r="U867" s="2"/>
    </row>
    <row r="868" spans="1:21" x14ac:dyDescent="0.55000000000000004">
      <c r="A868" s="1"/>
      <c r="B868" s="1"/>
      <c r="C868" s="1"/>
      <c r="D868" s="1"/>
      <c r="E868" s="1"/>
      <c r="F868" s="1"/>
      <c r="G868" s="2"/>
      <c r="H868" s="2"/>
      <c r="I868" s="2"/>
      <c r="J868" s="2"/>
      <c r="K868" s="2"/>
      <c r="L868" s="2"/>
      <c r="M868" s="2"/>
      <c r="N868" s="2"/>
      <c r="O868" s="2"/>
      <c r="P868" s="2"/>
      <c r="Q868" s="2"/>
      <c r="R868" s="2"/>
      <c r="S868" s="2"/>
      <c r="T868" s="2"/>
      <c r="U868" s="2"/>
    </row>
    <row r="869" spans="1:21" x14ac:dyDescent="0.55000000000000004">
      <c r="A869" s="1"/>
      <c r="B869" s="1"/>
      <c r="C869" s="1"/>
      <c r="D869" s="1"/>
      <c r="E869" s="1"/>
      <c r="F869" s="1"/>
      <c r="G869" s="2"/>
      <c r="H869" s="2"/>
      <c r="I869" s="2"/>
      <c r="J869" s="2"/>
      <c r="K869" s="2"/>
      <c r="L869" s="2"/>
      <c r="M869" s="2"/>
      <c r="N869" s="2"/>
      <c r="O869" s="2"/>
      <c r="P869" s="2"/>
      <c r="Q869" s="2"/>
      <c r="R869" s="2"/>
      <c r="S869" s="2"/>
      <c r="T869" s="2"/>
      <c r="U869" s="2"/>
    </row>
    <row r="870" spans="1:21" x14ac:dyDescent="0.55000000000000004">
      <c r="A870" s="1"/>
      <c r="B870" s="1"/>
      <c r="C870" s="1"/>
      <c r="D870" s="1"/>
      <c r="E870" s="1"/>
      <c r="F870" s="1"/>
      <c r="G870" s="2"/>
      <c r="H870" s="2"/>
      <c r="I870" s="2"/>
      <c r="J870" s="2"/>
      <c r="K870" s="2"/>
      <c r="L870" s="2"/>
      <c r="M870" s="2"/>
      <c r="N870" s="2"/>
      <c r="O870" s="2"/>
      <c r="P870" s="2"/>
      <c r="Q870" s="2"/>
      <c r="R870" s="2"/>
      <c r="S870" s="2"/>
      <c r="T870" s="2"/>
      <c r="U870" s="2"/>
    </row>
    <row r="871" spans="1:21" x14ac:dyDescent="0.55000000000000004">
      <c r="A871" s="1"/>
      <c r="B871" s="1"/>
      <c r="C871" s="1"/>
      <c r="D871" s="1"/>
      <c r="E871" s="1"/>
      <c r="F871" s="1"/>
      <c r="G871" s="2"/>
      <c r="H871" s="2"/>
      <c r="I871" s="2"/>
      <c r="J871" s="2"/>
      <c r="K871" s="2"/>
      <c r="L871" s="2"/>
      <c r="M871" s="2"/>
      <c r="N871" s="2"/>
      <c r="O871" s="2"/>
      <c r="P871" s="2"/>
      <c r="Q871" s="2"/>
      <c r="R871" s="2"/>
      <c r="S871" s="2"/>
      <c r="T871" s="2"/>
      <c r="U871" s="2"/>
    </row>
    <row r="872" spans="1:21" x14ac:dyDescent="0.55000000000000004">
      <c r="A872" s="1"/>
      <c r="B872" s="1"/>
      <c r="C872" s="1"/>
      <c r="D872" s="1"/>
      <c r="E872" s="1"/>
      <c r="F872" s="1"/>
      <c r="G872" s="2"/>
      <c r="H872" s="2"/>
      <c r="I872" s="2"/>
      <c r="J872" s="2"/>
      <c r="K872" s="2"/>
      <c r="L872" s="2"/>
      <c r="M872" s="2"/>
      <c r="N872" s="2"/>
      <c r="O872" s="2"/>
      <c r="P872" s="2"/>
      <c r="Q872" s="2"/>
      <c r="R872" s="2"/>
      <c r="S872" s="2"/>
      <c r="T872" s="2"/>
      <c r="U872" s="2"/>
    </row>
    <row r="873" spans="1:21" x14ac:dyDescent="0.55000000000000004">
      <c r="A873" s="1"/>
      <c r="B873" s="1"/>
      <c r="C873" s="1"/>
      <c r="D873" s="1"/>
      <c r="E873" s="1"/>
      <c r="F873" s="1"/>
      <c r="G873" s="2"/>
      <c r="H873" s="2"/>
      <c r="I873" s="2"/>
      <c r="J873" s="2"/>
      <c r="K873" s="2"/>
      <c r="L873" s="2"/>
      <c r="M873" s="2"/>
      <c r="N873" s="2"/>
      <c r="O873" s="2"/>
      <c r="P873" s="2"/>
      <c r="Q873" s="2"/>
      <c r="R873" s="2"/>
      <c r="S873" s="2"/>
      <c r="T873" s="2"/>
      <c r="U873" s="2"/>
    </row>
    <row r="874" spans="1:21" x14ac:dyDescent="0.55000000000000004">
      <c r="A874" s="1"/>
      <c r="B874" s="1"/>
      <c r="C874" s="1"/>
      <c r="D874" s="1"/>
      <c r="E874" s="1"/>
      <c r="F874" s="1"/>
      <c r="G874" s="2"/>
      <c r="H874" s="2"/>
      <c r="I874" s="2"/>
      <c r="J874" s="2"/>
      <c r="K874" s="2"/>
      <c r="L874" s="2"/>
      <c r="M874" s="2"/>
      <c r="N874" s="2"/>
      <c r="O874" s="2"/>
      <c r="P874" s="2"/>
      <c r="Q874" s="2"/>
      <c r="R874" s="2"/>
      <c r="S874" s="2"/>
      <c r="T874" s="2"/>
      <c r="U874" s="2"/>
    </row>
    <row r="875" spans="1:21" x14ac:dyDescent="0.55000000000000004">
      <c r="A875" s="1"/>
      <c r="B875" s="1"/>
      <c r="C875" s="1"/>
      <c r="D875" s="1"/>
      <c r="E875" s="1"/>
      <c r="F875" s="1"/>
      <c r="G875" s="2"/>
      <c r="H875" s="2"/>
      <c r="I875" s="2"/>
      <c r="J875" s="2"/>
      <c r="K875" s="2"/>
      <c r="L875" s="2"/>
      <c r="M875" s="2"/>
      <c r="N875" s="2"/>
      <c r="O875" s="2"/>
      <c r="P875" s="2"/>
      <c r="Q875" s="2"/>
      <c r="R875" s="2"/>
      <c r="S875" s="2"/>
      <c r="T875" s="2"/>
      <c r="U875" s="2"/>
    </row>
    <row r="876" spans="1:21" x14ac:dyDescent="0.55000000000000004">
      <c r="A876" s="1"/>
      <c r="B876" s="1"/>
      <c r="C876" s="1"/>
      <c r="D876" s="1"/>
      <c r="E876" s="1"/>
      <c r="F876" s="1"/>
      <c r="G876" s="2"/>
      <c r="H876" s="2"/>
      <c r="I876" s="2"/>
      <c r="J876" s="2"/>
      <c r="K876" s="2"/>
      <c r="L876" s="2"/>
      <c r="M876" s="2"/>
      <c r="N876" s="2"/>
      <c r="O876" s="2"/>
      <c r="P876" s="2"/>
      <c r="Q876" s="2"/>
      <c r="R876" s="2"/>
      <c r="S876" s="2"/>
      <c r="T876" s="2"/>
      <c r="U876" s="2"/>
    </row>
    <row r="877" spans="1:21" x14ac:dyDescent="0.55000000000000004">
      <c r="A877" s="1"/>
      <c r="B877" s="1"/>
      <c r="C877" s="1"/>
      <c r="D877" s="1"/>
      <c r="E877" s="1"/>
      <c r="F877" s="1"/>
      <c r="G877" s="2"/>
      <c r="H877" s="2"/>
      <c r="I877" s="2"/>
      <c r="J877" s="2"/>
      <c r="K877" s="2"/>
      <c r="L877" s="2"/>
      <c r="M877" s="2"/>
      <c r="N877" s="2"/>
      <c r="O877" s="2"/>
      <c r="P877" s="2"/>
      <c r="Q877" s="2"/>
      <c r="R877" s="2"/>
      <c r="S877" s="2"/>
      <c r="T877" s="2"/>
      <c r="U877" s="2"/>
    </row>
    <row r="878" spans="1:21" x14ac:dyDescent="0.55000000000000004">
      <c r="A878" s="1"/>
      <c r="B878" s="1"/>
      <c r="C878" s="1"/>
      <c r="D878" s="1"/>
      <c r="E878" s="1"/>
      <c r="F878" s="1"/>
      <c r="G878" s="2"/>
      <c r="H878" s="2"/>
      <c r="I878" s="2"/>
      <c r="J878" s="2"/>
      <c r="K878" s="2"/>
      <c r="L878" s="2"/>
      <c r="M878" s="2"/>
      <c r="N878" s="2"/>
      <c r="O878" s="2"/>
      <c r="P878" s="2"/>
      <c r="Q878" s="2"/>
      <c r="R878" s="2"/>
      <c r="S878" s="2"/>
      <c r="T878" s="2"/>
      <c r="U878" s="2"/>
    </row>
    <row r="879" spans="1:21" x14ac:dyDescent="0.55000000000000004">
      <c r="A879" s="1"/>
      <c r="B879" s="1"/>
      <c r="C879" s="1"/>
      <c r="D879" s="1"/>
      <c r="E879" s="1"/>
      <c r="F879" s="1"/>
      <c r="G879" s="2"/>
      <c r="H879" s="2"/>
      <c r="I879" s="2"/>
      <c r="J879" s="2"/>
      <c r="K879" s="2"/>
      <c r="L879" s="2"/>
      <c r="M879" s="2"/>
      <c r="N879" s="2"/>
      <c r="O879" s="2"/>
      <c r="P879" s="2"/>
      <c r="Q879" s="2"/>
      <c r="R879" s="2"/>
      <c r="S879" s="2"/>
      <c r="T879" s="2"/>
      <c r="U879" s="2"/>
    </row>
    <row r="880" spans="1:21" x14ac:dyDescent="0.55000000000000004">
      <c r="A880" s="1"/>
      <c r="B880" s="1"/>
      <c r="C880" s="1"/>
      <c r="D880" s="1"/>
      <c r="E880" s="1"/>
      <c r="F880" s="1"/>
      <c r="G880" s="2"/>
      <c r="H880" s="2"/>
      <c r="I880" s="2"/>
      <c r="J880" s="2"/>
      <c r="K880" s="2"/>
      <c r="L880" s="2"/>
      <c r="M880" s="2"/>
      <c r="N880" s="2"/>
      <c r="O880" s="2"/>
      <c r="P880" s="2"/>
      <c r="Q880" s="2"/>
      <c r="R880" s="2"/>
      <c r="S880" s="2"/>
      <c r="T880" s="2"/>
      <c r="U880" s="2"/>
    </row>
    <row r="881" spans="1:21" x14ac:dyDescent="0.55000000000000004">
      <c r="A881" s="1"/>
      <c r="B881" s="1"/>
      <c r="C881" s="1"/>
      <c r="D881" s="1"/>
      <c r="E881" s="1"/>
      <c r="F881" s="1"/>
      <c r="G881" s="2"/>
      <c r="H881" s="2"/>
      <c r="I881" s="2"/>
      <c r="J881" s="2"/>
      <c r="K881" s="2"/>
      <c r="L881" s="2"/>
      <c r="M881" s="2"/>
      <c r="N881" s="2"/>
      <c r="O881" s="2"/>
      <c r="P881" s="2"/>
      <c r="Q881" s="2"/>
      <c r="R881" s="2"/>
      <c r="S881" s="2"/>
      <c r="T881" s="2"/>
      <c r="U881" s="2"/>
    </row>
    <row r="882" spans="1:21" x14ac:dyDescent="0.55000000000000004">
      <c r="A882" s="1"/>
      <c r="B882" s="1"/>
      <c r="C882" s="1"/>
      <c r="D882" s="1"/>
      <c r="E882" s="1"/>
      <c r="F882" s="1"/>
      <c r="G882" s="2"/>
      <c r="H882" s="2"/>
      <c r="I882" s="2"/>
      <c r="J882" s="2"/>
      <c r="K882" s="2"/>
      <c r="L882" s="2"/>
      <c r="M882" s="2"/>
      <c r="N882" s="2"/>
      <c r="O882" s="2"/>
      <c r="P882" s="2"/>
      <c r="Q882" s="2"/>
      <c r="R882" s="2"/>
      <c r="S882" s="2"/>
      <c r="T882" s="2"/>
      <c r="U882" s="2"/>
    </row>
    <row r="883" spans="1:21" x14ac:dyDescent="0.55000000000000004">
      <c r="A883" s="1"/>
      <c r="B883" s="1"/>
      <c r="C883" s="1"/>
      <c r="D883" s="1"/>
      <c r="E883" s="1"/>
      <c r="F883" s="1"/>
      <c r="G883" s="2"/>
      <c r="H883" s="2"/>
      <c r="I883" s="2"/>
      <c r="J883" s="2"/>
      <c r="K883" s="2"/>
      <c r="L883" s="2"/>
      <c r="M883" s="2"/>
      <c r="N883" s="2"/>
      <c r="O883" s="2"/>
      <c r="P883" s="2"/>
      <c r="Q883" s="2"/>
      <c r="R883" s="2"/>
      <c r="S883" s="2"/>
      <c r="T883" s="2"/>
      <c r="U883" s="2"/>
    </row>
    <row r="884" spans="1:21" x14ac:dyDescent="0.55000000000000004">
      <c r="A884" s="1"/>
      <c r="B884" s="1"/>
      <c r="C884" s="1"/>
      <c r="D884" s="1"/>
      <c r="E884" s="1"/>
      <c r="F884" s="1"/>
      <c r="G884" s="2"/>
      <c r="H884" s="2"/>
      <c r="I884" s="2"/>
      <c r="J884" s="2"/>
      <c r="K884" s="2"/>
      <c r="L884" s="2"/>
      <c r="M884" s="2"/>
      <c r="N884" s="2"/>
      <c r="O884" s="2"/>
      <c r="P884" s="2"/>
      <c r="Q884" s="2"/>
      <c r="R884" s="2"/>
      <c r="S884" s="2"/>
      <c r="T884" s="2"/>
      <c r="U884" s="2"/>
    </row>
    <row r="885" spans="1:21" x14ac:dyDescent="0.55000000000000004">
      <c r="A885" s="1"/>
      <c r="B885" s="1"/>
      <c r="C885" s="1"/>
      <c r="D885" s="1"/>
      <c r="E885" s="1"/>
      <c r="F885" s="1"/>
      <c r="G885" s="2"/>
      <c r="H885" s="2"/>
      <c r="I885" s="2"/>
      <c r="J885" s="2"/>
      <c r="K885" s="2"/>
      <c r="L885" s="2"/>
      <c r="M885" s="2"/>
      <c r="N885" s="2"/>
      <c r="O885" s="2"/>
      <c r="P885" s="2"/>
      <c r="Q885" s="2"/>
      <c r="R885" s="2"/>
      <c r="S885" s="2"/>
      <c r="T885" s="2"/>
      <c r="U885" s="2"/>
    </row>
    <row r="886" spans="1:21" x14ac:dyDescent="0.55000000000000004">
      <c r="A886" s="1"/>
      <c r="B886" s="1"/>
      <c r="C886" s="1"/>
      <c r="D886" s="1"/>
      <c r="E886" s="1"/>
      <c r="F886" s="1"/>
      <c r="G886" s="2"/>
      <c r="H886" s="2"/>
      <c r="I886" s="2"/>
      <c r="J886" s="2"/>
      <c r="K886" s="2"/>
      <c r="L886" s="2"/>
      <c r="M886" s="2"/>
      <c r="N886" s="2"/>
      <c r="O886" s="2"/>
      <c r="P886" s="2"/>
      <c r="Q886" s="2"/>
      <c r="R886" s="2"/>
      <c r="S886" s="2"/>
      <c r="T886" s="2"/>
      <c r="U886" s="2"/>
    </row>
    <row r="887" spans="1:21" x14ac:dyDescent="0.55000000000000004">
      <c r="A887" s="1"/>
      <c r="B887" s="1"/>
      <c r="C887" s="1"/>
      <c r="D887" s="1"/>
      <c r="E887" s="1"/>
      <c r="F887" s="1"/>
      <c r="G887" s="2"/>
      <c r="H887" s="2"/>
      <c r="I887" s="2"/>
      <c r="J887" s="2"/>
      <c r="K887" s="2"/>
      <c r="L887" s="2"/>
      <c r="M887" s="2"/>
      <c r="N887" s="2"/>
      <c r="O887" s="2"/>
      <c r="P887" s="2"/>
      <c r="Q887" s="2"/>
      <c r="R887" s="2"/>
      <c r="S887" s="2"/>
      <c r="T887" s="2"/>
      <c r="U887" s="2"/>
    </row>
    <row r="888" spans="1:21" x14ac:dyDescent="0.55000000000000004">
      <c r="A888" s="1"/>
      <c r="B888" s="1"/>
      <c r="C888" s="1"/>
      <c r="D888" s="1"/>
      <c r="E888" s="1"/>
      <c r="F888" s="1"/>
      <c r="G888" s="2"/>
      <c r="H888" s="2"/>
      <c r="I888" s="2"/>
      <c r="J888" s="2"/>
      <c r="K888" s="2"/>
      <c r="L888" s="2"/>
      <c r="M888" s="2"/>
      <c r="N888" s="2"/>
      <c r="O888" s="2"/>
      <c r="P888" s="2"/>
      <c r="Q888" s="2"/>
      <c r="R888" s="2"/>
      <c r="S888" s="2"/>
      <c r="T888" s="2"/>
      <c r="U888" s="2"/>
    </row>
    <row r="889" spans="1:21" x14ac:dyDescent="0.55000000000000004">
      <c r="A889" s="1"/>
      <c r="B889" s="1"/>
      <c r="C889" s="1"/>
      <c r="D889" s="1"/>
      <c r="E889" s="1"/>
      <c r="F889" s="1"/>
      <c r="G889" s="2"/>
      <c r="H889" s="2"/>
      <c r="I889" s="2"/>
      <c r="J889" s="2"/>
      <c r="K889" s="2"/>
      <c r="L889" s="2"/>
      <c r="M889" s="2"/>
      <c r="N889" s="2"/>
      <c r="O889" s="2"/>
      <c r="P889" s="2"/>
      <c r="Q889" s="2"/>
      <c r="R889" s="2"/>
      <c r="S889" s="2"/>
      <c r="T889" s="2"/>
      <c r="U889" s="2"/>
    </row>
    <row r="890" spans="1:21" x14ac:dyDescent="0.55000000000000004">
      <c r="A890" s="1"/>
      <c r="B890" s="1"/>
      <c r="C890" s="1"/>
      <c r="D890" s="1"/>
      <c r="E890" s="1"/>
      <c r="F890" s="1"/>
      <c r="G890" s="2"/>
      <c r="H890" s="2"/>
      <c r="I890" s="2"/>
      <c r="J890" s="2"/>
      <c r="K890" s="2"/>
      <c r="L890" s="2"/>
      <c r="M890" s="2"/>
      <c r="N890" s="2"/>
      <c r="O890" s="2"/>
      <c r="P890" s="2"/>
      <c r="Q890" s="2"/>
      <c r="R890" s="2"/>
      <c r="S890" s="2"/>
      <c r="T890" s="2"/>
      <c r="U890" s="2"/>
    </row>
    <row r="891" spans="1:21" x14ac:dyDescent="0.55000000000000004">
      <c r="A891" s="1"/>
      <c r="B891" s="1"/>
      <c r="C891" s="1"/>
      <c r="D891" s="1"/>
      <c r="E891" s="1"/>
      <c r="F891" s="1"/>
      <c r="G891" s="2"/>
      <c r="H891" s="2"/>
      <c r="I891" s="2"/>
      <c r="J891" s="2"/>
      <c r="K891" s="2"/>
      <c r="L891" s="2"/>
      <c r="M891" s="2"/>
      <c r="N891" s="2"/>
      <c r="O891" s="2"/>
      <c r="P891" s="2"/>
      <c r="Q891" s="2"/>
      <c r="R891" s="2"/>
      <c r="S891" s="2"/>
      <c r="T891" s="2"/>
      <c r="U891" s="2"/>
    </row>
    <row r="892" spans="1:21" x14ac:dyDescent="0.55000000000000004">
      <c r="A892" s="1"/>
      <c r="B892" s="1"/>
      <c r="C892" s="1"/>
      <c r="D892" s="1"/>
      <c r="E892" s="1"/>
      <c r="F892" s="1"/>
      <c r="G892" s="2"/>
      <c r="H892" s="2"/>
      <c r="I892" s="2"/>
      <c r="J892" s="2"/>
      <c r="K892" s="2"/>
      <c r="L892" s="2"/>
      <c r="M892" s="2"/>
      <c r="N892" s="2"/>
      <c r="O892" s="2"/>
      <c r="P892" s="2"/>
      <c r="Q892" s="2"/>
      <c r="R892" s="2"/>
      <c r="S892" s="2"/>
      <c r="T892" s="2"/>
      <c r="U892" s="2"/>
    </row>
    <row r="893" spans="1:21" x14ac:dyDescent="0.55000000000000004">
      <c r="A893" s="1"/>
      <c r="B893" s="1"/>
      <c r="C893" s="1"/>
      <c r="D893" s="1"/>
      <c r="E893" s="1"/>
      <c r="F893" s="1"/>
      <c r="G893" s="2"/>
      <c r="H893" s="2"/>
      <c r="I893" s="2"/>
      <c r="J893" s="2"/>
      <c r="K893" s="2"/>
      <c r="L893" s="2"/>
      <c r="M893" s="2"/>
      <c r="N893" s="2"/>
      <c r="O893" s="2"/>
      <c r="P893" s="2"/>
      <c r="Q893" s="2"/>
      <c r="R893" s="2"/>
      <c r="S893" s="2"/>
      <c r="T893" s="2"/>
      <c r="U893" s="2"/>
    </row>
    <row r="894" spans="1:21" x14ac:dyDescent="0.55000000000000004">
      <c r="A894" s="1"/>
      <c r="B894" s="1"/>
      <c r="C894" s="1"/>
      <c r="D894" s="1"/>
      <c r="E894" s="1"/>
      <c r="F894" s="1"/>
      <c r="G894" s="2"/>
      <c r="H894" s="2"/>
      <c r="I894" s="2"/>
      <c r="J894" s="2"/>
      <c r="K894" s="2"/>
      <c r="L894" s="2"/>
      <c r="M894" s="2"/>
      <c r="N894" s="2"/>
      <c r="O894" s="2"/>
      <c r="P894" s="2"/>
      <c r="Q894" s="2"/>
      <c r="R894" s="2"/>
      <c r="S894" s="2"/>
      <c r="T894" s="2"/>
      <c r="U894" s="2"/>
    </row>
    <row r="895" spans="1:21" x14ac:dyDescent="0.55000000000000004">
      <c r="A895" s="1"/>
      <c r="B895" s="1"/>
      <c r="C895" s="1"/>
      <c r="D895" s="1"/>
      <c r="E895" s="1"/>
      <c r="F895" s="1"/>
      <c r="G895" s="2"/>
      <c r="H895" s="2"/>
      <c r="I895" s="2"/>
      <c r="J895" s="2"/>
      <c r="K895" s="2"/>
      <c r="L895" s="2"/>
      <c r="M895" s="2"/>
      <c r="N895" s="2"/>
      <c r="O895" s="2"/>
      <c r="P895" s="2"/>
      <c r="Q895" s="2"/>
      <c r="R895" s="2"/>
      <c r="S895" s="2"/>
      <c r="T895" s="2"/>
      <c r="U895" s="2"/>
    </row>
    <row r="896" spans="1:21" x14ac:dyDescent="0.55000000000000004">
      <c r="A896" s="1"/>
      <c r="B896" s="1"/>
      <c r="C896" s="1"/>
      <c r="D896" s="1"/>
      <c r="E896" s="1"/>
      <c r="F896" s="1"/>
      <c r="G896" s="2"/>
      <c r="H896" s="2"/>
      <c r="I896" s="2"/>
      <c r="J896" s="2"/>
      <c r="K896" s="2"/>
      <c r="L896" s="2"/>
      <c r="M896" s="2"/>
      <c r="N896" s="2"/>
      <c r="O896" s="2"/>
      <c r="P896" s="2"/>
      <c r="Q896" s="2"/>
      <c r="R896" s="2"/>
      <c r="S896" s="2"/>
      <c r="T896" s="2"/>
      <c r="U896" s="2"/>
    </row>
    <row r="897" spans="1:21" x14ac:dyDescent="0.55000000000000004">
      <c r="A897" s="1"/>
      <c r="B897" s="1"/>
      <c r="C897" s="1"/>
      <c r="D897" s="1"/>
      <c r="E897" s="1"/>
      <c r="F897" s="1"/>
      <c r="G897" s="2"/>
      <c r="H897" s="2"/>
      <c r="I897" s="2"/>
      <c r="J897" s="2"/>
      <c r="K897" s="2"/>
      <c r="L897" s="2"/>
      <c r="M897" s="2"/>
      <c r="N897" s="2"/>
      <c r="O897" s="2"/>
      <c r="P897" s="2"/>
      <c r="Q897" s="2"/>
      <c r="R897" s="2"/>
      <c r="S897" s="2"/>
      <c r="T897" s="2"/>
      <c r="U897" s="2"/>
    </row>
    <row r="898" spans="1:21" x14ac:dyDescent="0.55000000000000004">
      <c r="A898" s="1"/>
      <c r="B898" s="1"/>
      <c r="C898" s="1"/>
      <c r="D898" s="1"/>
      <c r="E898" s="1"/>
      <c r="F898" s="1"/>
      <c r="G898" s="2"/>
      <c r="H898" s="2"/>
      <c r="I898" s="2"/>
      <c r="J898" s="2"/>
      <c r="K898" s="2"/>
      <c r="L898" s="2"/>
      <c r="M898" s="2"/>
      <c r="N898" s="2"/>
      <c r="O898" s="2"/>
      <c r="P898" s="2"/>
      <c r="Q898" s="2"/>
      <c r="R898" s="2"/>
      <c r="S898" s="2"/>
      <c r="T898" s="2"/>
      <c r="U898" s="2"/>
    </row>
    <row r="899" spans="1:21" x14ac:dyDescent="0.55000000000000004">
      <c r="A899" s="1"/>
      <c r="B899" s="1"/>
      <c r="C899" s="1"/>
      <c r="D899" s="1"/>
      <c r="E899" s="1"/>
      <c r="F899" s="1"/>
      <c r="G899" s="2"/>
      <c r="H899" s="2"/>
      <c r="I899" s="2"/>
      <c r="J899" s="2"/>
      <c r="K899" s="2"/>
      <c r="L899" s="2"/>
      <c r="M899" s="2"/>
      <c r="N899" s="2"/>
      <c r="O899" s="2"/>
      <c r="P899" s="2"/>
      <c r="Q899" s="2"/>
      <c r="R899" s="2"/>
      <c r="S899" s="2"/>
      <c r="T899" s="2"/>
      <c r="U899" s="2"/>
    </row>
    <row r="900" spans="1:21" x14ac:dyDescent="0.55000000000000004">
      <c r="A900" s="1"/>
      <c r="B900" s="1"/>
      <c r="C900" s="1"/>
      <c r="D900" s="1"/>
      <c r="E900" s="1"/>
      <c r="F900" s="1"/>
      <c r="G900" s="2"/>
      <c r="H900" s="2"/>
      <c r="I900" s="2"/>
      <c r="J900" s="2"/>
      <c r="K900" s="2"/>
      <c r="L900" s="2"/>
      <c r="M900" s="2"/>
      <c r="N900" s="2"/>
      <c r="O900" s="2"/>
      <c r="P900" s="2"/>
      <c r="Q900" s="2"/>
      <c r="R900" s="2"/>
      <c r="S900" s="2"/>
      <c r="T900" s="2"/>
      <c r="U900" s="2"/>
    </row>
    <row r="901" spans="1:21" x14ac:dyDescent="0.55000000000000004">
      <c r="A901" s="1"/>
      <c r="B901" s="1"/>
      <c r="C901" s="1"/>
      <c r="D901" s="1"/>
      <c r="E901" s="1"/>
      <c r="F901" s="1"/>
      <c r="G901" s="2"/>
      <c r="H901" s="2"/>
      <c r="I901" s="2"/>
      <c r="J901" s="2"/>
      <c r="K901" s="2"/>
      <c r="L901" s="2"/>
      <c r="M901" s="2"/>
      <c r="N901" s="2"/>
      <c r="O901" s="2"/>
      <c r="P901" s="2"/>
      <c r="Q901" s="2"/>
      <c r="R901" s="2"/>
      <c r="S901" s="2"/>
      <c r="T901" s="2"/>
      <c r="U901" s="2"/>
    </row>
    <row r="902" spans="1:21" x14ac:dyDescent="0.55000000000000004">
      <c r="A902" s="1"/>
      <c r="B902" s="1"/>
      <c r="C902" s="1"/>
      <c r="D902" s="1"/>
      <c r="E902" s="1"/>
      <c r="F902" s="1"/>
      <c r="G902" s="2"/>
      <c r="H902" s="2"/>
      <c r="I902" s="2"/>
      <c r="J902" s="2"/>
      <c r="K902" s="2"/>
      <c r="L902" s="2"/>
      <c r="M902" s="2"/>
      <c r="N902" s="2"/>
      <c r="O902" s="2"/>
      <c r="P902" s="2"/>
      <c r="Q902" s="2"/>
      <c r="R902" s="2"/>
      <c r="S902" s="2"/>
      <c r="T902" s="2"/>
      <c r="U902" s="2"/>
    </row>
    <row r="903" spans="1:21" x14ac:dyDescent="0.55000000000000004">
      <c r="A903" s="1"/>
      <c r="B903" s="1"/>
      <c r="C903" s="1"/>
      <c r="D903" s="1"/>
      <c r="E903" s="1"/>
      <c r="F903" s="1"/>
      <c r="G903" s="2"/>
      <c r="H903" s="2"/>
      <c r="I903" s="2"/>
      <c r="J903" s="2"/>
      <c r="K903" s="2"/>
      <c r="L903" s="2"/>
      <c r="M903" s="2"/>
      <c r="N903" s="2"/>
      <c r="O903" s="2"/>
      <c r="P903" s="2"/>
      <c r="Q903" s="2"/>
      <c r="R903" s="2"/>
      <c r="S903" s="2"/>
      <c r="T903" s="2"/>
      <c r="U903" s="2"/>
    </row>
    <row r="904" spans="1:21" x14ac:dyDescent="0.55000000000000004">
      <c r="A904" s="1"/>
      <c r="B904" s="1"/>
      <c r="C904" s="1"/>
      <c r="D904" s="1"/>
      <c r="E904" s="1"/>
      <c r="F904" s="1"/>
      <c r="G904" s="2"/>
      <c r="H904" s="2"/>
      <c r="I904" s="2"/>
      <c r="J904" s="2"/>
      <c r="K904" s="2"/>
      <c r="L904" s="2"/>
      <c r="M904" s="2"/>
      <c r="N904" s="2"/>
      <c r="O904" s="2"/>
      <c r="P904" s="2"/>
      <c r="Q904" s="2"/>
      <c r="R904" s="2"/>
      <c r="S904" s="2"/>
      <c r="T904" s="2"/>
      <c r="U904" s="2"/>
    </row>
    <row r="905" spans="1:21" x14ac:dyDescent="0.55000000000000004">
      <c r="A905" s="1"/>
      <c r="B905" s="1"/>
      <c r="C905" s="1"/>
      <c r="D905" s="1"/>
      <c r="E905" s="1"/>
      <c r="F905" s="1"/>
      <c r="G905" s="2"/>
      <c r="H905" s="2"/>
      <c r="I905" s="2"/>
      <c r="J905" s="2"/>
      <c r="K905" s="2"/>
      <c r="L905" s="2"/>
      <c r="M905" s="2"/>
      <c r="N905" s="2"/>
      <c r="O905" s="2"/>
      <c r="P905" s="2"/>
      <c r="Q905" s="2"/>
      <c r="R905" s="2"/>
      <c r="S905" s="2"/>
      <c r="T905" s="2"/>
      <c r="U905" s="2"/>
    </row>
    <row r="906" spans="1:21" x14ac:dyDescent="0.55000000000000004">
      <c r="A906" s="1"/>
      <c r="B906" s="1"/>
      <c r="C906" s="1"/>
      <c r="D906" s="1"/>
      <c r="E906" s="1"/>
      <c r="F906" s="1"/>
      <c r="G906" s="2"/>
      <c r="H906" s="2"/>
      <c r="I906" s="2"/>
      <c r="J906" s="2"/>
      <c r="K906" s="2"/>
      <c r="L906" s="2"/>
      <c r="M906" s="2"/>
      <c r="N906" s="2"/>
      <c r="O906" s="2"/>
      <c r="P906" s="2"/>
      <c r="Q906" s="2"/>
      <c r="R906" s="2"/>
      <c r="S906" s="2"/>
      <c r="T906" s="2"/>
      <c r="U906" s="2"/>
    </row>
    <row r="907" spans="1:21" x14ac:dyDescent="0.55000000000000004">
      <c r="A907" s="1"/>
      <c r="B907" s="1"/>
      <c r="C907" s="1"/>
      <c r="D907" s="1"/>
      <c r="E907" s="1"/>
      <c r="F907" s="1"/>
      <c r="G907" s="2"/>
      <c r="H907" s="2"/>
      <c r="I907" s="2"/>
      <c r="J907" s="2"/>
      <c r="K907" s="2"/>
      <c r="L907" s="2"/>
      <c r="M907" s="2"/>
      <c r="N907" s="2"/>
      <c r="O907" s="2"/>
      <c r="P907" s="2"/>
      <c r="Q907" s="2"/>
      <c r="R907" s="2"/>
      <c r="S907" s="2"/>
      <c r="T907" s="2"/>
      <c r="U907" s="2"/>
    </row>
    <row r="908" spans="1:21" x14ac:dyDescent="0.55000000000000004">
      <c r="A908" s="1"/>
      <c r="B908" s="1"/>
      <c r="C908" s="1"/>
      <c r="D908" s="1"/>
      <c r="E908" s="1"/>
      <c r="F908" s="1"/>
      <c r="G908" s="2"/>
      <c r="H908" s="2"/>
      <c r="I908" s="2"/>
      <c r="J908" s="2"/>
      <c r="K908" s="2"/>
      <c r="L908" s="2"/>
      <c r="M908" s="2"/>
      <c r="N908" s="2"/>
      <c r="O908" s="2"/>
      <c r="P908" s="2"/>
      <c r="Q908" s="2"/>
      <c r="R908" s="2"/>
      <c r="S908" s="2"/>
      <c r="T908" s="2"/>
      <c r="U908" s="2"/>
    </row>
    <row r="909" spans="1:21" x14ac:dyDescent="0.55000000000000004">
      <c r="A909" s="1"/>
      <c r="B909" s="1"/>
      <c r="C909" s="1"/>
      <c r="D909" s="1"/>
      <c r="E909" s="1"/>
      <c r="F909" s="1"/>
      <c r="G909" s="2"/>
      <c r="H909" s="2"/>
      <c r="I909" s="2"/>
      <c r="J909" s="2"/>
      <c r="K909" s="2"/>
      <c r="L909" s="2"/>
      <c r="M909" s="2"/>
      <c r="N909" s="2"/>
      <c r="O909" s="2"/>
      <c r="P909" s="2"/>
      <c r="Q909" s="2"/>
      <c r="R909" s="2"/>
      <c r="S909" s="2"/>
      <c r="T909" s="2"/>
      <c r="U909" s="2"/>
    </row>
    <row r="910" spans="1:21" x14ac:dyDescent="0.55000000000000004">
      <c r="A910" s="1"/>
      <c r="B910" s="1"/>
      <c r="C910" s="1"/>
      <c r="D910" s="1"/>
      <c r="E910" s="1"/>
      <c r="F910" s="1"/>
      <c r="G910" s="2"/>
      <c r="H910" s="2"/>
      <c r="I910" s="2"/>
      <c r="J910" s="2"/>
      <c r="K910" s="2"/>
      <c r="L910" s="2"/>
      <c r="M910" s="2"/>
      <c r="N910" s="2"/>
      <c r="O910" s="2"/>
      <c r="P910" s="2"/>
      <c r="Q910" s="2"/>
      <c r="R910" s="2"/>
      <c r="S910" s="2"/>
      <c r="T910" s="2"/>
      <c r="U910" s="2"/>
    </row>
    <row r="911" spans="1:21" x14ac:dyDescent="0.55000000000000004">
      <c r="A911" s="1"/>
      <c r="B911" s="1"/>
      <c r="C911" s="1"/>
      <c r="D911" s="1"/>
      <c r="E911" s="1"/>
      <c r="F911" s="1"/>
      <c r="G911" s="2"/>
      <c r="H911" s="2"/>
      <c r="I911" s="2"/>
      <c r="J911" s="2"/>
      <c r="K911" s="2"/>
      <c r="L911" s="2"/>
      <c r="M911" s="2"/>
      <c r="N911" s="2"/>
      <c r="O911" s="2"/>
      <c r="P911" s="2"/>
      <c r="Q911" s="2"/>
      <c r="R911" s="2"/>
      <c r="S911" s="2"/>
      <c r="T911" s="2"/>
      <c r="U911" s="2"/>
    </row>
    <row r="912" spans="1:21" x14ac:dyDescent="0.55000000000000004">
      <c r="A912" s="1"/>
      <c r="B912" s="1"/>
      <c r="C912" s="1"/>
      <c r="D912" s="1"/>
      <c r="E912" s="1"/>
      <c r="F912" s="1"/>
      <c r="G912" s="2"/>
      <c r="H912" s="2"/>
      <c r="I912" s="2"/>
      <c r="J912" s="2"/>
      <c r="K912" s="2"/>
      <c r="L912" s="2"/>
      <c r="M912" s="2"/>
      <c r="N912" s="2"/>
      <c r="O912" s="2"/>
      <c r="P912" s="2"/>
      <c r="Q912" s="2"/>
      <c r="R912" s="2"/>
      <c r="S912" s="2"/>
      <c r="T912" s="2"/>
      <c r="U912" s="2"/>
    </row>
    <row r="913" spans="1:21" x14ac:dyDescent="0.55000000000000004">
      <c r="A913" s="1"/>
      <c r="B913" s="1"/>
      <c r="C913" s="1"/>
      <c r="D913" s="1"/>
      <c r="E913" s="1"/>
      <c r="F913" s="1"/>
      <c r="G913" s="2"/>
      <c r="H913" s="2"/>
      <c r="I913" s="2"/>
      <c r="J913" s="2"/>
      <c r="K913" s="2"/>
      <c r="L913" s="2"/>
      <c r="M913" s="2"/>
      <c r="N913" s="2"/>
      <c r="O913" s="2"/>
      <c r="P913" s="2"/>
      <c r="Q913" s="2"/>
      <c r="R913" s="2"/>
      <c r="S913" s="2"/>
      <c r="T913" s="2"/>
      <c r="U913" s="2"/>
    </row>
    <row r="914" spans="1:21" x14ac:dyDescent="0.55000000000000004">
      <c r="A914" s="1"/>
      <c r="B914" s="1"/>
      <c r="C914" s="1"/>
      <c r="D914" s="1"/>
      <c r="E914" s="1"/>
      <c r="F914" s="1"/>
      <c r="G914" s="2"/>
      <c r="H914" s="2"/>
      <c r="I914" s="2"/>
      <c r="J914" s="2"/>
      <c r="K914" s="2"/>
      <c r="L914" s="2"/>
      <c r="M914" s="2"/>
      <c r="N914" s="2"/>
      <c r="O914" s="2"/>
      <c r="P914" s="2"/>
      <c r="Q914" s="2"/>
      <c r="R914" s="2"/>
      <c r="S914" s="2"/>
      <c r="T914" s="2"/>
      <c r="U914" s="2"/>
    </row>
    <row r="915" spans="1:21" x14ac:dyDescent="0.55000000000000004">
      <c r="A915" s="1"/>
      <c r="B915" s="1"/>
      <c r="C915" s="1"/>
      <c r="D915" s="1"/>
      <c r="E915" s="1"/>
      <c r="F915" s="1"/>
      <c r="G915" s="2"/>
      <c r="H915" s="2"/>
      <c r="I915" s="2"/>
      <c r="J915" s="2"/>
      <c r="K915" s="2"/>
      <c r="L915" s="2"/>
      <c r="M915" s="2"/>
      <c r="N915" s="2"/>
      <c r="O915" s="2"/>
      <c r="P915" s="2"/>
      <c r="Q915" s="2"/>
      <c r="R915" s="2"/>
      <c r="S915" s="2"/>
      <c r="T915" s="2"/>
      <c r="U915" s="2"/>
    </row>
    <row r="916" spans="1:21" x14ac:dyDescent="0.55000000000000004">
      <c r="A916" s="1"/>
      <c r="B916" s="1"/>
      <c r="C916" s="1"/>
      <c r="D916" s="1"/>
      <c r="E916" s="1"/>
      <c r="F916" s="1"/>
      <c r="G916" s="2"/>
      <c r="H916" s="2"/>
      <c r="I916" s="2"/>
      <c r="J916" s="2"/>
      <c r="K916" s="2"/>
      <c r="L916" s="2"/>
      <c r="M916" s="2"/>
      <c r="N916" s="2"/>
      <c r="O916" s="2"/>
      <c r="P916" s="2"/>
      <c r="Q916" s="2"/>
      <c r="R916" s="2"/>
      <c r="S916" s="2"/>
      <c r="T916" s="2"/>
      <c r="U916" s="2"/>
    </row>
    <row r="917" spans="1:21" x14ac:dyDescent="0.55000000000000004">
      <c r="A917" s="1"/>
      <c r="B917" s="1"/>
      <c r="C917" s="1"/>
      <c r="D917" s="1"/>
      <c r="E917" s="1"/>
      <c r="F917" s="1"/>
      <c r="G917" s="2"/>
      <c r="H917" s="2"/>
      <c r="I917" s="2"/>
      <c r="J917" s="2"/>
      <c r="K917" s="2"/>
      <c r="L917" s="2"/>
      <c r="M917" s="2"/>
      <c r="N917" s="2"/>
      <c r="O917" s="2"/>
      <c r="P917" s="2"/>
      <c r="Q917" s="2"/>
      <c r="R917" s="2"/>
      <c r="S917" s="2"/>
      <c r="T917" s="2"/>
      <c r="U917" s="2"/>
    </row>
    <row r="918" spans="1:21" x14ac:dyDescent="0.55000000000000004">
      <c r="A918" s="1"/>
      <c r="B918" s="1"/>
      <c r="C918" s="1"/>
      <c r="D918" s="1"/>
      <c r="E918" s="1"/>
      <c r="F918" s="1"/>
      <c r="G918" s="2"/>
      <c r="H918" s="2"/>
      <c r="I918" s="2"/>
      <c r="J918" s="2"/>
      <c r="K918" s="2"/>
      <c r="L918" s="2"/>
      <c r="M918" s="2"/>
      <c r="N918" s="2"/>
      <c r="O918" s="2"/>
      <c r="P918" s="2"/>
      <c r="Q918" s="2"/>
      <c r="R918" s="2"/>
      <c r="S918" s="2"/>
      <c r="T918" s="2"/>
      <c r="U918" s="2"/>
    </row>
    <row r="919" spans="1:21" x14ac:dyDescent="0.55000000000000004">
      <c r="A919" s="1"/>
      <c r="B919" s="1"/>
      <c r="C919" s="1"/>
      <c r="D919" s="1"/>
      <c r="E919" s="1"/>
      <c r="F919" s="1"/>
      <c r="G919" s="2"/>
      <c r="H919" s="2"/>
      <c r="I919" s="2"/>
      <c r="J919" s="2"/>
      <c r="K919" s="2"/>
      <c r="L919" s="2"/>
      <c r="M919" s="2"/>
      <c r="N919" s="2"/>
      <c r="O919" s="2"/>
      <c r="P919" s="2"/>
      <c r="Q919" s="2"/>
      <c r="R919" s="2"/>
      <c r="S919" s="2"/>
      <c r="T919" s="2"/>
      <c r="U919" s="2"/>
    </row>
    <row r="920" spans="1:21" x14ac:dyDescent="0.55000000000000004">
      <c r="A920" s="1"/>
      <c r="B920" s="1"/>
      <c r="C920" s="1"/>
      <c r="D920" s="1"/>
      <c r="E920" s="1"/>
      <c r="F920" s="1"/>
      <c r="G920" s="2"/>
      <c r="H920" s="2"/>
      <c r="I920" s="2"/>
      <c r="J920" s="2"/>
      <c r="K920" s="2"/>
      <c r="L920" s="2"/>
      <c r="M920" s="2"/>
      <c r="N920" s="2"/>
      <c r="O920" s="2"/>
      <c r="P920" s="2"/>
      <c r="Q920" s="2"/>
      <c r="R920" s="2"/>
      <c r="S920" s="2"/>
      <c r="T920" s="2"/>
      <c r="U920" s="2"/>
    </row>
    <row r="921" spans="1:21" x14ac:dyDescent="0.55000000000000004">
      <c r="A921" s="1"/>
      <c r="B921" s="1"/>
      <c r="C921" s="1"/>
      <c r="D921" s="1"/>
      <c r="E921" s="1"/>
      <c r="F921" s="1"/>
      <c r="G921" s="2"/>
      <c r="H921" s="2"/>
      <c r="I921" s="2"/>
      <c r="J921" s="2"/>
      <c r="K921" s="2"/>
      <c r="L921" s="2"/>
      <c r="M921" s="2"/>
      <c r="N921" s="2"/>
      <c r="O921" s="2"/>
      <c r="P921" s="2"/>
      <c r="Q921" s="2"/>
      <c r="R921" s="2"/>
      <c r="S921" s="2"/>
      <c r="T921" s="2"/>
      <c r="U921" s="2"/>
    </row>
    <row r="922" spans="1:21" x14ac:dyDescent="0.55000000000000004">
      <c r="A922" s="1"/>
      <c r="B922" s="1"/>
      <c r="C922" s="1"/>
      <c r="D922" s="1"/>
      <c r="E922" s="1"/>
      <c r="F922" s="1"/>
      <c r="G922" s="2"/>
      <c r="H922" s="2"/>
      <c r="I922" s="2"/>
      <c r="J922" s="2"/>
      <c r="K922" s="2"/>
      <c r="L922" s="2"/>
      <c r="M922" s="2"/>
      <c r="N922" s="2"/>
      <c r="O922" s="2"/>
      <c r="P922" s="2"/>
      <c r="Q922" s="2"/>
      <c r="R922" s="2"/>
      <c r="S922" s="2"/>
      <c r="T922" s="2"/>
      <c r="U922" s="2"/>
    </row>
    <row r="923" spans="1:21" x14ac:dyDescent="0.55000000000000004">
      <c r="A923" s="1"/>
      <c r="B923" s="1"/>
      <c r="C923" s="1"/>
      <c r="D923" s="1"/>
      <c r="E923" s="1"/>
      <c r="F923" s="1"/>
      <c r="G923" s="2"/>
      <c r="H923" s="2"/>
      <c r="I923" s="2"/>
      <c r="J923" s="2"/>
      <c r="K923" s="2"/>
      <c r="L923" s="2"/>
      <c r="M923" s="2"/>
      <c r="N923" s="2"/>
      <c r="O923" s="2"/>
      <c r="P923" s="2"/>
      <c r="Q923" s="2"/>
      <c r="R923" s="2"/>
      <c r="S923" s="2"/>
      <c r="T923" s="2"/>
      <c r="U923" s="2"/>
    </row>
    <row r="924" spans="1:21" x14ac:dyDescent="0.55000000000000004">
      <c r="A924" s="1"/>
      <c r="B924" s="1"/>
      <c r="C924" s="1"/>
      <c r="D924" s="1"/>
      <c r="E924" s="1"/>
      <c r="F924" s="1"/>
      <c r="G924" s="2"/>
      <c r="H924" s="2"/>
      <c r="I924" s="2"/>
      <c r="J924" s="2"/>
      <c r="K924" s="2"/>
      <c r="L924" s="2"/>
      <c r="M924" s="2"/>
      <c r="N924" s="2"/>
      <c r="O924" s="2"/>
      <c r="P924" s="2"/>
      <c r="Q924" s="2"/>
      <c r="R924" s="2"/>
      <c r="S924" s="2"/>
      <c r="T924" s="2"/>
      <c r="U924" s="2"/>
    </row>
    <row r="925" spans="1:21" x14ac:dyDescent="0.55000000000000004">
      <c r="A925" s="1"/>
      <c r="B925" s="1"/>
      <c r="C925" s="1"/>
      <c r="D925" s="1"/>
      <c r="E925" s="1"/>
      <c r="F925" s="1"/>
      <c r="G925" s="2"/>
      <c r="H925" s="2"/>
      <c r="I925" s="2"/>
      <c r="J925" s="2"/>
      <c r="K925" s="2"/>
      <c r="L925" s="2"/>
      <c r="M925" s="2"/>
      <c r="N925" s="2"/>
      <c r="O925" s="2"/>
      <c r="P925" s="2"/>
      <c r="Q925" s="2"/>
      <c r="R925" s="2"/>
      <c r="S925" s="2"/>
      <c r="T925" s="2"/>
      <c r="U925" s="2"/>
    </row>
    <row r="926" spans="1:21" x14ac:dyDescent="0.55000000000000004">
      <c r="A926" s="1"/>
      <c r="B926" s="1"/>
      <c r="C926" s="1"/>
      <c r="D926" s="1"/>
      <c r="E926" s="1"/>
      <c r="F926" s="1"/>
      <c r="G926" s="2"/>
      <c r="H926" s="2"/>
      <c r="I926" s="2"/>
      <c r="J926" s="2"/>
      <c r="K926" s="2"/>
      <c r="L926" s="2"/>
      <c r="M926" s="2"/>
      <c r="N926" s="2"/>
      <c r="O926" s="2"/>
      <c r="P926" s="2"/>
      <c r="Q926" s="2"/>
      <c r="R926" s="2"/>
      <c r="S926" s="2"/>
      <c r="T926" s="2"/>
      <c r="U926" s="2"/>
    </row>
    <row r="927" spans="1:21" x14ac:dyDescent="0.55000000000000004">
      <c r="A927" s="1"/>
      <c r="B927" s="1"/>
      <c r="C927" s="1"/>
      <c r="D927" s="1"/>
      <c r="E927" s="1"/>
      <c r="F927" s="1"/>
      <c r="G927" s="2"/>
      <c r="H927" s="2"/>
      <c r="I927" s="2"/>
      <c r="J927" s="2"/>
      <c r="K927" s="2"/>
      <c r="L927" s="2"/>
      <c r="M927" s="2"/>
      <c r="N927" s="2"/>
      <c r="O927" s="2"/>
      <c r="P927" s="2"/>
      <c r="Q927" s="2"/>
      <c r="R927" s="2"/>
      <c r="S927" s="2"/>
      <c r="T927" s="2"/>
      <c r="U927" s="2"/>
    </row>
    <row r="928" spans="1:21" x14ac:dyDescent="0.55000000000000004">
      <c r="A928" s="1"/>
      <c r="B928" s="1"/>
      <c r="C928" s="1"/>
      <c r="D928" s="1"/>
      <c r="E928" s="1"/>
      <c r="F928" s="1"/>
      <c r="G928" s="2"/>
      <c r="H928" s="2"/>
      <c r="I928" s="2"/>
      <c r="J928" s="2"/>
      <c r="K928" s="2"/>
      <c r="L928" s="2"/>
      <c r="M928" s="2"/>
      <c r="N928" s="2"/>
      <c r="O928" s="2"/>
      <c r="P928" s="2"/>
      <c r="Q928" s="2"/>
      <c r="R928" s="2"/>
      <c r="S928" s="2"/>
      <c r="T928" s="2"/>
      <c r="U928" s="2"/>
    </row>
    <row r="929" spans="1:21" x14ac:dyDescent="0.55000000000000004">
      <c r="A929" s="1"/>
      <c r="B929" s="1"/>
      <c r="C929" s="1"/>
      <c r="D929" s="1"/>
      <c r="E929" s="1"/>
      <c r="F929" s="1"/>
      <c r="G929" s="2"/>
      <c r="H929" s="2"/>
      <c r="I929" s="2"/>
      <c r="J929" s="2"/>
      <c r="K929" s="2"/>
      <c r="L929" s="2"/>
      <c r="M929" s="2"/>
      <c r="N929" s="2"/>
      <c r="O929" s="2"/>
      <c r="P929" s="2"/>
      <c r="Q929" s="2"/>
      <c r="R929" s="2"/>
      <c r="S929" s="2"/>
      <c r="T929" s="2"/>
      <c r="U929" s="2"/>
    </row>
    <row r="930" spans="1:21" x14ac:dyDescent="0.55000000000000004">
      <c r="A930" s="1"/>
      <c r="B930" s="1"/>
      <c r="C930" s="1"/>
      <c r="D930" s="1"/>
      <c r="E930" s="1"/>
      <c r="F930" s="1"/>
      <c r="G930" s="2"/>
      <c r="H930" s="2"/>
      <c r="I930" s="2"/>
      <c r="J930" s="2"/>
      <c r="K930" s="2"/>
      <c r="L930" s="2"/>
      <c r="M930" s="2"/>
      <c r="N930" s="2"/>
      <c r="O930" s="2"/>
      <c r="P930" s="2"/>
      <c r="Q930" s="2"/>
      <c r="R930" s="2"/>
      <c r="S930" s="2"/>
      <c r="T930" s="2"/>
      <c r="U930" s="2"/>
    </row>
    <row r="931" spans="1:21" x14ac:dyDescent="0.55000000000000004">
      <c r="A931" s="1"/>
      <c r="B931" s="1"/>
      <c r="C931" s="1"/>
      <c r="D931" s="1"/>
      <c r="E931" s="1"/>
      <c r="F931" s="1"/>
      <c r="G931" s="2"/>
      <c r="H931" s="2"/>
      <c r="I931" s="2"/>
      <c r="J931" s="2"/>
      <c r="K931" s="2"/>
      <c r="L931" s="2"/>
      <c r="M931" s="2"/>
      <c r="N931" s="2"/>
      <c r="O931" s="2"/>
      <c r="P931" s="2"/>
      <c r="Q931" s="2"/>
      <c r="R931" s="2"/>
      <c r="S931" s="2"/>
      <c r="T931" s="2"/>
      <c r="U931" s="2"/>
    </row>
    <row r="932" spans="1:21" x14ac:dyDescent="0.55000000000000004">
      <c r="A932" s="1"/>
      <c r="B932" s="1"/>
      <c r="C932" s="1"/>
      <c r="D932" s="1"/>
      <c r="E932" s="1"/>
      <c r="F932" s="1"/>
      <c r="G932" s="2"/>
      <c r="H932" s="2"/>
      <c r="I932" s="2"/>
      <c r="J932" s="2"/>
      <c r="K932" s="2"/>
      <c r="L932" s="2"/>
      <c r="M932" s="2"/>
      <c r="N932" s="2"/>
      <c r="O932" s="2"/>
      <c r="P932" s="2"/>
      <c r="Q932" s="2"/>
      <c r="R932" s="2"/>
      <c r="S932" s="2"/>
      <c r="T932" s="2"/>
      <c r="U932" s="2"/>
    </row>
    <row r="933" spans="1:21" x14ac:dyDescent="0.55000000000000004">
      <c r="A933" s="1"/>
      <c r="B933" s="1"/>
      <c r="C933" s="1"/>
      <c r="D933" s="1"/>
      <c r="E933" s="1"/>
      <c r="F933" s="1"/>
      <c r="G933" s="2"/>
      <c r="H933" s="2"/>
      <c r="I933" s="2"/>
      <c r="J933" s="2"/>
      <c r="K933" s="2"/>
      <c r="L933" s="2"/>
      <c r="M933" s="2"/>
      <c r="N933" s="2"/>
      <c r="O933" s="2"/>
      <c r="P933" s="2"/>
      <c r="Q933" s="2"/>
      <c r="R933" s="2"/>
      <c r="S933" s="2"/>
      <c r="T933" s="2"/>
      <c r="U933" s="2"/>
    </row>
    <row r="934" spans="1:21" x14ac:dyDescent="0.55000000000000004">
      <c r="A934" s="1"/>
      <c r="B934" s="1"/>
      <c r="C934" s="1"/>
      <c r="D934" s="1"/>
      <c r="E934" s="1"/>
      <c r="F934" s="1"/>
      <c r="G934" s="2"/>
      <c r="H934" s="2"/>
      <c r="I934" s="2"/>
      <c r="J934" s="2"/>
      <c r="K934" s="2"/>
      <c r="L934" s="2"/>
      <c r="M934" s="2"/>
      <c r="N934" s="2"/>
      <c r="O934" s="2"/>
      <c r="P934" s="2"/>
      <c r="Q934" s="2"/>
      <c r="R934" s="2"/>
      <c r="S934" s="2"/>
      <c r="T934" s="2"/>
      <c r="U934" s="2"/>
    </row>
    <row r="935" spans="1:21" x14ac:dyDescent="0.55000000000000004">
      <c r="A935" s="1"/>
      <c r="B935" s="1"/>
      <c r="C935" s="1"/>
      <c r="D935" s="1"/>
      <c r="E935" s="1"/>
      <c r="F935" s="1"/>
      <c r="G935" s="2"/>
      <c r="H935" s="2"/>
      <c r="I935" s="2"/>
      <c r="J935" s="2"/>
      <c r="K935" s="2"/>
      <c r="L935" s="2"/>
      <c r="M935" s="2"/>
      <c r="N935" s="2"/>
      <c r="O935" s="2"/>
      <c r="P935" s="2"/>
      <c r="Q935" s="2"/>
      <c r="R935" s="2"/>
      <c r="S935" s="2"/>
      <c r="T935" s="2"/>
      <c r="U935" s="2"/>
    </row>
    <row r="936" spans="1:21" x14ac:dyDescent="0.55000000000000004">
      <c r="A936" s="1"/>
      <c r="B936" s="1"/>
      <c r="C936" s="1"/>
      <c r="D936" s="1"/>
      <c r="E936" s="1"/>
      <c r="F936" s="1"/>
      <c r="G936" s="2"/>
      <c r="H936" s="2"/>
      <c r="I936" s="2"/>
      <c r="J936" s="2"/>
      <c r="K936" s="2"/>
      <c r="L936" s="2"/>
      <c r="M936" s="2"/>
      <c r="N936" s="2"/>
      <c r="O936" s="2"/>
      <c r="P936" s="2"/>
      <c r="Q936" s="2"/>
      <c r="R936" s="2"/>
      <c r="S936" s="2"/>
      <c r="T936" s="2"/>
      <c r="U936" s="2"/>
    </row>
    <row r="937" spans="1:21" x14ac:dyDescent="0.55000000000000004">
      <c r="A937" s="1"/>
      <c r="B937" s="1"/>
      <c r="C937" s="1"/>
      <c r="D937" s="1"/>
      <c r="E937" s="1"/>
      <c r="F937" s="1"/>
      <c r="G937" s="2"/>
      <c r="H937" s="2"/>
      <c r="I937" s="2"/>
      <c r="J937" s="2"/>
      <c r="K937" s="2"/>
      <c r="L937" s="2"/>
      <c r="M937" s="2"/>
      <c r="N937" s="2"/>
      <c r="O937" s="2"/>
      <c r="P937" s="2"/>
      <c r="Q937" s="2"/>
      <c r="R937" s="2"/>
      <c r="S937" s="2"/>
      <c r="T937" s="2"/>
      <c r="U937" s="2"/>
    </row>
    <row r="938" spans="1:21" x14ac:dyDescent="0.55000000000000004">
      <c r="A938" s="1"/>
      <c r="B938" s="1"/>
      <c r="C938" s="1"/>
      <c r="D938" s="1"/>
      <c r="E938" s="1"/>
      <c r="F938" s="1"/>
      <c r="G938" s="2"/>
      <c r="H938" s="2"/>
      <c r="I938" s="2"/>
      <c r="J938" s="2"/>
      <c r="K938" s="2"/>
      <c r="L938" s="2"/>
      <c r="M938" s="2"/>
      <c r="N938" s="2"/>
      <c r="O938" s="2"/>
      <c r="P938" s="2"/>
      <c r="Q938" s="2"/>
      <c r="R938" s="2"/>
      <c r="S938" s="2"/>
      <c r="T938" s="2"/>
      <c r="U938" s="2"/>
    </row>
    <row r="939" spans="1:21" x14ac:dyDescent="0.55000000000000004">
      <c r="A939" s="1"/>
      <c r="B939" s="1"/>
      <c r="C939" s="1"/>
      <c r="D939" s="1"/>
      <c r="E939" s="1"/>
      <c r="F939" s="1"/>
      <c r="G939" s="2"/>
      <c r="H939" s="2"/>
      <c r="I939" s="2"/>
      <c r="J939" s="2"/>
      <c r="K939" s="2"/>
      <c r="L939" s="2"/>
      <c r="M939" s="2"/>
      <c r="N939" s="2"/>
      <c r="O939" s="2"/>
      <c r="P939" s="2"/>
      <c r="Q939" s="2"/>
      <c r="R939" s="2"/>
      <c r="S939" s="2"/>
      <c r="T939" s="2"/>
      <c r="U939" s="2"/>
    </row>
    <row r="940" spans="1:21" x14ac:dyDescent="0.55000000000000004">
      <c r="A940" s="1"/>
      <c r="B940" s="1"/>
      <c r="C940" s="1"/>
      <c r="D940" s="1"/>
      <c r="E940" s="1"/>
      <c r="F940" s="1"/>
      <c r="G940" s="2"/>
      <c r="H940" s="2"/>
      <c r="I940" s="2"/>
      <c r="J940" s="2"/>
      <c r="K940" s="2"/>
      <c r="L940" s="2"/>
      <c r="M940" s="2"/>
      <c r="N940" s="2"/>
      <c r="O940" s="2"/>
      <c r="P940" s="2"/>
      <c r="Q940" s="2"/>
      <c r="R940" s="2"/>
      <c r="S940" s="2"/>
      <c r="T940" s="2"/>
      <c r="U940" s="2"/>
    </row>
    <row r="941" spans="1:21" x14ac:dyDescent="0.55000000000000004">
      <c r="A941" s="1"/>
      <c r="B941" s="1"/>
      <c r="C941" s="1"/>
      <c r="D941" s="1"/>
      <c r="E941" s="1"/>
      <c r="F941" s="1"/>
      <c r="G941" s="2"/>
      <c r="H941" s="2"/>
      <c r="I941" s="2"/>
      <c r="J941" s="2"/>
      <c r="K941" s="2"/>
      <c r="L941" s="2"/>
      <c r="M941" s="2"/>
      <c r="N941" s="2"/>
      <c r="O941" s="2"/>
      <c r="P941" s="2"/>
      <c r="Q941" s="2"/>
      <c r="R941" s="2"/>
      <c r="S941" s="2"/>
      <c r="T941" s="2"/>
      <c r="U941" s="2"/>
    </row>
    <row r="942" spans="1:21" x14ac:dyDescent="0.55000000000000004">
      <c r="A942" s="1"/>
      <c r="B942" s="1"/>
      <c r="C942" s="1"/>
      <c r="D942" s="1"/>
      <c r="E942" s="1"/>
      <c r="F942" s="1"/>
      <c r="G942" s="2"/>
      <c r="H942" s="2"/>
      <c r="I942" s="2"/>
      <c r="J942" s="2"/>
      <c r="K942" s="2"/>
      <c r="L942" s="2"/>
      <c r="M942" s="2"/>
      <c r="N942" s="2"/>
      <c r="O942" s="2"/>
      <c r="P942" s="2"/>
      <c r="Q942" s="2"/>
      <c r="R942" s="2"/>
      <c r="S942" s="2"/>
      <c r="T942" s="2"/>
      <c r="U942" s="2"/>
    </row>
    <row r="943" spans="1:21" x14ac:dyDescent="0.55000000000000004">
      <c r="A943" s="1"/>
      <c r="B943" s="1"/>
      <c r="C943" s="1"/>
      <c r="D943" s="1"/>
      <c r="E943" s="1"/>
      <c r="F943" s="1"/>
      <c r="G943" s="2"/>
      <c r="H943" s="2"/>
      <c r="I943" s="2"/>
      <c r="J943" s="2"/>
      <c r="K943" s="2"/>
      <c r="L943" s="2"/>
      <c r="M943" s="2"/>
      <c r="N943" s="2"/>
      <c r="O943" s="2"/>
      <c r="P943" s="2"/>
      <c r="Q943" s="2"/>
      <c r="R943" s="2"/>
      <c r="S943" s="2"/>
      <c r="T943" s="2"/>
      <c r="U943" s="2"/>
    </row>
    <row r="944" spans="1:21" x14ac:dyDescent="0.55000000000000004">
      <c r="A944" s="1"/>
      <c r="B944" s="1"/>
      <c r="C944" s="1"/>
      <c r="D944" s="1"/>
      <c r="E944" s="1"/>
      <c r="F944" s="1"/>
      <c r="G944" s="2"/>
      <c r="H944" s="2"/>
      <c r="I944" s="2"/>
      <c r="J944" s="2"/>
      <c r="K944" s="2"/>
      <c r="L944" s="2"/>
      <c r="M944" s="2"/>
      <c r="N944" s="2"/>
      <c r="O944" s="2"/>
      <c r="P944" s="2"/>
      <c r="Q944" s="2"/>
      <c r="R944" s="2"/>
      <c r="S944" s="2"/>
      <c r="T944" s="2"/>
      <c r="U944" s="2"/>
    </row>
    <row r="945" spans="1:21" x14ac:dyDescent="0.55000000000000004">
      <c r="A945" s="1"/>
      <c r="B945" s="1"/>
      <c r="C945" s="1"/>
      <c r="D945" s="1"/>
      <c r="E945" s="1"/>
      <c r="F945" s="1"/>
      <c r="G945" s="2"/>
      <c r="H945" s="2"/>
      <c r="I945" s="2"/>
      <c r="J945" s="2"/>
      <c r="K945" s="2"/>
      <c r="L945" s="2"/>
      <c r="M945" s="2"/>
      <c r="N945" s="2"/>
      <c r="O945" s="2"/>
      <c r="P945" s="2"/>
      <c r="Q945" s="2"/>
      <c r="R945" s="2"/>
      <c r="S945" s="2"/>
      <c r="T945" s="2"/>
      <c r="U945" s="2"/>
    </row>
    <row r="946" spans="1:21" x14ac:dyDescent="0.55000000000000004">
      <c r="A946" s="1"/>
      <c r="B946" s="1"/>
      <c r="C946" s="1"/>
      <c r="D946" s="1"/>
      <c r="E946" s="1"/>
      <c r="F946" s="1"/>
      <c r="G946" s="2"/>
      <c r="H946" s="2"/>
      <c r="I946" s="2"/>
      <c r="J946" s="2"/>
      <c r="K946" s="2"/>
      <c r="L946" s="2"/>
      <c r="M946" s="2"/>
      <c r="N946" s="2"/>
      <c r="O946" s="2"/>
      <c r="P946" s="2"/>
      <c r="Q946" s="2"/>
      <c r="R946" s="2"/>
      <c r="S946" s="2"/>
      <c r="T946" s="2"/>
      <c r="U946" s="2"/>
    </row>
    <row r="947" spans="1:21" x14ac:dyDescent="0.55000000000000004">
      <c r="A947" s="1"/>
      <c r="B947" s="1"/>
      <c r="C947" s="1"/>
      <c r="D947" s="1"/>
      <c r="E947" s="1"/>
      <c r="F947" s="1"/>
      <c r="G947" s="2"/>
      <c r="H947" s="2"/>
      <c r="I947" s="2"/>
      <c r="J947" s="2"/>
      <c r="K947" s="2"/>
      <c r="L947" s="2"/>
      <c r="M947" s="2"/>
      <c r="N947" s="2"/>
      <c r="O947" s="2"/>
      <c r="P947" s="2"/>
      <c r="Q947" s="2"/>
      <c r="R947" s="2"/>
      <c r="S947" s="2"/>
      <c r="T947" s="2"/>
      <c r="U947" s="2"/>
    </row>
    <row r="948" spans="1:21" x14ac:dyDescent="0.55000000000000004">
      <c r="A948" s="1"/>
      <c r="B948" s="1"/>
      <c r="C948" s="1"/>
      <c r="D948" s="1"/>
      <c r="E948" s="1"/>
      <c r="F948" s="1"/>
      <c r="G948" s="2"/>
      <c r="H948" s="2"/>
      <c r="I948" s="2"/>
      <c r="J948" s="2"/>
      <c r="K948" s="2"/>
      <c r="L948" s="2"/>
      <c r="M948" s="2"/>
      <c r="N948" s="2"/>
      <c r="O948" s="2"/>
      <c r="P948" s="2"/>
      <c r="Q948" s="2"/>
      <c r="R948" s="2"/>
      <c r="S948" s="2"/>
      <c r="T948" s="2"/>
      <c r="U948" s="2"/>
    </row>
    <row r="949" spans="1:21" x14ac:dyDescent="0.55000000000000004">
      <c r="A949" s="1"/>
      <c r="B949" s="1"/>
      <c r="C949" s="1"/>
      <c r="D949" s="1"/>
      <c r="E949" s="1"/>
      <c r="F949" s="1"/>
      <c r="G949" s="2"/>
      <c r="H949" s="2"/>
      <c r="I949" s="2"/>
      <c r="J949" s="2"/>
      <c r="K949" s="2"/>
      <c r="L949" s="2"/>
      <c r="M949" s="2"/>
      <c r="N949" s="2"/>
      <c r="O949" s="2"/>
      <c r="P949" s="2"/>
      <c r="Q949" s="2"/>
      <c r="R949" s="2"/>
      <c r="S949" s="2"/>
      <c r="T949" s="2"/>
      <c r="U949" s="2"/>
    </row>
    <row r="950" spans="1:21" x14ac:dyDescent="0.55000000000000004">
      <c r="A950" s="1"/>
      <c r="B950" s="1"/>
      <c r="C950" s="1"/>
      <c r="D950" s="1"/>
      <c r="E950" s="1"/>
      <c r="F950" s="1"/>
      <c r="G950" s="2"/>
      <c r="H950" s="2"/>
      <c r="I950" s="2"/>
      <c r="J950" s="2"/>
      <c r="K950" s="2"/>
      <c r="L950" s="2"/>
      <c r="M950" s="2"/>
      <c r="N950" s="2"/>
      <c r="O950" s="2"/>
      <c r="P950" s="2"/>
      <c r="Q950" s="2"/>
      <c r="R950" s="2"/>
      <c r="S950" s="2"/>
      <c r="T950" s="2"/>
      <c r="U950" s="2"/>
    </row>
    <row r="951" spans="1:21" x14ac:dyDescent="0.55000000000000004">
      <c r="A951" s="1"/>
      <c r="B951" s="1"/>
      <c r="C951" s="1"/>
      <c r="D951" s="1"/>
      <c r="E951" s="1"/>
      <c r="F951" s="1"/>
      <c r="G951" s="2"/>
      <c r="H951" s="2"/>
      <c r="I951" s="2"/>
      <c r="J951" s="2"/>
      <c r="K951" s="2"/>
      <c r="L951" s="2"/>
      <c r="M951" s="2"/>
      <c r="N951" s="2"/>
      <c r="O951" s="2"/>
      <c r="P951" s="2"/>
      <c r="Q951" s="2"/>
      <c r="R951" s="2"/>
      <c r="S951" s="2"/>
      <c r="T951" s="2"/>
      <c r="U951" s="2"/>
    </row>
    <row r="952" spans="1:21" x14ac:dyDescent="0.55000000000000004">
      <c r="A952" s="1"/>
      <c r="B952" s="1"/>
      <c r="C952" s="1"/>
      <c r="D952" s="1"/>
      <c r="E952" s="1"/>
      <c r="F952" s="1"/>
      <c r="G952" s="2"/>
      <c r="H952" s="2"/>
      <c r="I952" s="2"/>
      <c r="J952" s="2"/>
      <c r="K952" s="2"/>
      <c r="L952" s="2"/>
      <c r="M952" s="2"/>
      <c r="N952" s="2"/>
      <c r="O952" s="2"/>
      <c r="P952" s="2"/>
      <c r="Q952" s="2"/>
      <c r="R952" s="2"/>
      <c r="S952" s="2"/>
      <c r="T952" s="2"/>
      <c r="U952" s="2"/>
    </row>
    <row r="953" spans="1:21" x14ac:dyDescent="0.55000000000000004">
      <c r="A953" s="1"/>
      <c r="B953" s="1"/>
      <c r="C953" s="1"/>
      <c r="D953" s="1"/>
      <c r="E953" s="1"/>
      <c r="F953" s="1"/>
      <c r="G953" s="2"/>
      <c r="H953" s="2"/>
      <c r="I953" s="2"/>
      <c r="J953" s="2"/>
      <c r="K953" s="2"/>
      <c r="L953" s="2"/>
      <c r="M953" s="2"/>
      <c r="N953" s="2"/>
      <c r="O953" s="2"/>
      <c r="P953" s="2"/>
      <c r="Q953" s="2"/>
      <c r="R953" s="2"/>
      <c r="S953" s="2"/>
      <c r="T953" s="2"/>
      <c r="U953" s="2"/>
    </row>
    <row r="954" spans="1:21" x14ac:dyDescent="0.55000000000000004">
      <c r="A954" s="1"/>
      <c r="B954" s="1"/>
      <c r="C954" s="1"/>
      <c r="D954" s="1"/>
      <c r="E954" s="1"/>
      <c r="F954" s="1"/>
      <c r="G954" s="2"/>
      <c r="H954" s="2"/>
      <c r="I954" s="2"/>
      <c r="J954" s="2"/>
      <c r="K954" s="2"/>
      <c r="L954" s="2"/>
      <c r="M954" s="2"/>
      <c r="N954" s="2"/>
      <c r="O954" s="2"/>
      <c r="P954" s="2"/>
      <c r="Q954" s="2"/>
      <c r="R954" s="2"/>
      <c r="S954" s="2"/>
      <c r="T954" s="2"/>
      <c r="U954" s="2"/>
    </row>
    <row r="955" spans="1:21" x14ac:dyDescent="0.55000000000000004">
      <c r="A955" s="1"/>
      <c r="B955" s="1"/>
      <c r="C955" s="1"/>
      <c r="D955" s="1"/>
      <c r="E955" s="1"/>
      <c r="F955" s="1"/>
      <c r="G955" s="2"/>
      <c r="H955" s="2"/>
      <c r="I955" s="2"/>
      <c r="J955" s="2"/>
      <c r="K955" s="2"/>
      <c r="L955" s="2"/>
      <c r="M955" s="2"/>
      <c r="N955" s="2"/>
      <c r="O955" s="2"/>
      <c r="P955" s="2"/>
      <c r="Q955" s="2"/>
      <c r="R955" s="2"/>
      <c r="S955" s="2"/>
      <c r="T955" s="2"/>
      <c r="U955" s="2"/>
    </row>
    <row r="956" spans="1:21" x14ac:dyDescent="0.55000000000000004">
      <c r="A956" s="1"/>
      <c r="B956" s="1"/>
      <c r="C956" s="1"/>
      <c r="D956" s="1"/>
      <c r="E956" s="1"/>
      <c r="F956" s="1"/>
      <c r="G956" s="2"/>
      <c r="H956" s="2"/>
      <c r="I956" s="2"/>
      <c r="J956" s="2"/>
      <c r="K956" s="2"/>
      <c r="L956" s="2"/>
      <c r="M956" s="2"/>
      <c r="N956" s="2"/>
      <c r="O956" s="2"/>
      <c r="P956" s="2"/>
      <c r="Q956" s="2"/>
      <c r="R956" s="2"/>
      <c r="S956" s="2"/>
      <c r="T956" s="2"/>
      <c r="U956" s="2"/>
    </row>
    <row r="957" spans="1:21" x14ac:dyDescent="0.55000000000000004">
      <c r="A957" s="1"/>
      <c r="B957" s="1"/>
      <c r="C957" s="1"/>
      <c r="D957" s="1"/>
      <c r="E957" s="1"/>
      <c r="F957" s="1"/>
      <c r="G957" s="2"/>
      <c r="H957" s="2"/>
      <c r="I957" s="2"/>
      <c r="J957" s="2"/>
      <c r="K957" s="2"/>
      <c r="L957" s="2"/>
      <c r="M957" s="2"/>
      <c r="N957" s="2"/>
      <c r="O957" s="2"/>
      <c r="P957" s="2"/>
      <c r="Q957" s="2"/>
      <c r="R957" s="2"/>
      <c r="S957" s="2"/>
      <c r="T957" s="2"/>
      <c r="U957" s="2"/>
    </row>
    <row r="958" spans="1:21" x14ac:dyDescent="0.55000000000000004">
      <c r="A958" s="1"/>
      <c r="B958" s="1"/>
      <c r="C958" s="1"/>
      <c r="D958" s="1"/>
      <c r="E958" s="1"/>
      <c r="F958" s="1"/>
      <c r="G958" s="2"/>
      <c r="H958" s="2"/>
      <c r="I958" s="2"/>
      <c r="J958" s="2"/>
      <c r="K958" s="2"/>
      <c r="L958" s="2"/>
      <c r="M958" s="2"/>
      <c r="N958" s="2"/>
      <c r="O958" s="2"/>
      <c r="P958" s="2"/>
      <c r="Q958" s="2"/>
      <c r="R958" s="2"/>
      <c r="S958" s="2"/>
      <c r="T958" s="2"/>
      <c r="U958" s="2"/>
    </row>
    <row r="959" spans="1:21" x14ac:dyDescent="0.55000000000000004">
      <c r="A959" s="1"/>
      <c r="B959" s="1"/>
      <c r="C959" s="1"/>
      <c r="D959" s="1"/>
      <c r="E959" s="1"/>
      <c r="F959" s="1"/>
      <c r="G959" s="2"/>
      <c r="H959" s="2"/>
      <c r="I959" s="2"/>
      <c r="J959" s="2"/>
      <c r="K959" s="2"/>
      <c r="L959" s="2"/>
      <c r="M959" s="2"/>
      <c r="N959" s="2"/>
      <c r="O959" s="2"/>
      <c r="P959" s="2"/>
      <c r="Q959" s="2"/>
      <c r="R959" s="2"/>
      <c r="S959" s="2"/>
      <c r="T959" s="2"/>
      <c r="U959" s="2"/>
    </row>
    <row r="960" spans="1:21" x14ac:dyDescent="0.55000000000000004">
      <c r="A960" s="1"/>
      <c r="B960" s="1"/>
      <c r="C960" s="1"/>
      <c r="D960" s="1"/>
      <c r="E960" s="1"/>
      <c r="F960" s="1"/>
      <c r="G960" s="2"/>
      <c r="H960" s="2"/>
      <c r="I960" s="2"/>
      <c r="J960" s="2"/>
      <c r="K960" s="2"/>
      <c r="L960" s="2"/>
      <c r="M960" s="2"/>
      <c r="N960" s="2"/>
      <c r="O960" s="2"/>
      <c r="P960" s="2"/>
      <c r="Q960" s="2"/>
      <c r="R960" s="2"/>
      <c r="S960" s="2"/>
      <c r="T960" s="2"/>
      <c r="U960" s="2"/>
    </row>
    <row r="961" spans="1:21" x14ac:dyDescent="0.55000000000000004">
      <c r="A961" s="1"/>
      <c r="B961" s="1"/>
      <c r="C961" s="1"/>
      <c r="D961" s="1"/>
      <c r="E961" s="1"/>
      <c r="F961" s="1"/>
      <c r="G961" s="2"/>
      <c r="H961" s="2"/>
      <c r="I961" s="2"/>
      <c r="J961" s="2"/>
      <c r="K961" s="2"/>
      <c r="L961" s="2"/>
      <c r="M961" s="2"/>
      <c r="N961" s="2"/>
      <c r="O961" s="2"/>
      <c r="P961" s="2"/>
      <c r="Q961" s="2"/>
      <c r="R961" s="2"/>
      <c r="S961" s="2"/>
      <c r="T961" s="2"/>
      <c r="U961" s="2"/>
    </row>
    <row r="962" spans="1:21" x14ac:dyDescent="0.55000000000000004">
      <c r="A962" s="1"/>
      <c r="B962" s="1"/>
      <c r="C962" s="1"/>
      <c r="D962" s="1"/>
      <c r="E962" s="1"/>
      <c r="F962" s="1"/>
      <c r="G962" s="2"/>
      <c r="H962" s="2"/>
      <c r="I962" s="2"/>
      <c r="J962" s="2"/>
      <c r="K962" s="2"/>
      <c r="L962" s="2"/>
      <c r="M962" s="2"/>
      <c r="N962" s="2"/>
      <c r="O962" s="2"/>
      <c r="P962" s="2"/>
      <c r="Q962" s="2"/>
      <c r="R962" s="2"/>
      <c r="S962" s="2"/>
      <c r="T962" s="2"/>
      <c r="U962" s="2"/>
    </row>
    <row r="963" spans="1:21" x14ac:dyDescent="0.55000000000000004">
      <c r="A963" s="1"/>
      <c r="B963" s="1"/>
      <c r="C963" s="1"/>
      <c r="D963" s="1"/>
      <c r="E963" s="1"/>
      <c r="F963" s="1"/>
      <c r="G963" s="2"/>
      <c r="H963" s="2"/>
      <c r="I963" s="2"/>
      <c r="J963" s="2"/>
      <c r="K963" s="2"/>
      <c r="L963" s="2"/>
      <c r="M963" s="2"/>
      <c r="N963" s="2"/>
      <c r="O963" s="2"/>
      <c r="P963" s="2"/>
      <c r="Q963" s="2"/>
      <c r="R963" s="2"/>
      <c r="S963" s="2"/>
      <c r="T963" s="2"/>
      <c r="U963" s="2"/>
    </row>
    <row r="964" spans="1:21" x14ac:dyDescent="0.55000000000000004">
      <c r="A964" s="1"/>
      <c r="B964" s="1"/>
      <c r="C964" s="1"/>
      <c r="D964" s="1"/>
      <c r="E964" s="1"/>
      <c r="F964" s="1"/>
      <c r="G964" s="2"/>
      <c r="H964" s="2"/>
      <c r="I964" s="2"/>
      <c r="J964" s="2"/>
      <c r="K964" s="2"/>
      <c r="L964" s="2"/>
      <c r="M964" s="2"/>
      <c r="N964" s="2"/>
      <c r="O964" s="2"/>
      <c r="P964" s="2"/>
      <c r="Q964" s="2"/>
      <c r="R964" s="2"/>
      <c r="S964" s="2"/>
      <c r="T964" s="2"/>
      <c r="U964" s="2"/>
    </row>
    <row r="965" spans="1:21" x14ac:dyDescent="0.55000000000000004">
      <c r="A965" s="1"/>
      <c r="B965" s="1"/>
      <c r="C965" s="1"/>
      <c r="D965" s="1"/>
      <c r="E965" s="1"/>
      <c r="F965" s="1"/>
      <c r="G965" s="2"/>
      <c r="H965" s="2"/>
      <c r="I965" s="2"/>
      <c r="J965" s="2"/>
      <c r="K965" s="2"/>
      <c r="L965" s="2"/>
      <c r="M965" s="2"/>
      <c r="N965" s="2"/>
      <c r="O965" s="2"/>
      <c r="P965" s="2"/>
      <c r="Q965" s="2"/>
      <c r="R965" s="2"/>
      <c r="S965" s="2"/>
      <c r="T965" s="2"/>
      <c r="U965" s="2"/>
    </row>
    <row r="966" spans="1:21" x14ac:dyDescent="0.55000000000000004">
      <c r="A966" s="1"/>
      <c r="B966" s="1"/>
      <c r="C966" s="1"/>
      <c r="D966" s="1"/>
      <c r="E966" s="1"/>
      <c r="F966" s="1"/>
      <c r="G966" s="2"/>
      <c r="H966" s="2"/>
      <c r="I966" s="2"/>
      <c r="J966" s="2"/>
      <c r="K966" s="2"/>
      <c r="L966" s="2"/>
      <c r="M966" s="2"/>
      <c r="N966" s="2"/>
      <c r="O966" s="2"/>
      <c r="P966" s="2"/>
      <c r="Q966" s="2"/>
      <c r="R966" s="2"/>
      <c r="S966" s="2"/>
      <c r="T966" s="2"/>
      <c r="U966" s="2"/>
    </row>
    <row r="967" spans="1:21" x14ac:dyDescent="0.55000000000000004">
      <c r="A967" s="1"/>
      <c r="B967" s="1"/>
      <c r="C967" s="1"/>
      <c r="D967" s="1"/>
      <c r="E967" s="1"/>
      <c r="F967" s="1"/>
      <c r="G967" s="2"/>
      <c r="H967" s="2"/>
      <c r="I967" s="2"/>
      <c r="J967" s="2"/>
      <c r="K967" s="2"/>
      <c r="L967" s="2"/>
      <c r="M967" s="2"/>
      <c r="N967" s="2"/>
      <c r="O967" s="2"/>
      <c r="P967" s="2"/>
      <c r="Q967" s="2"/>
      <c r="R967" s="2"/>
      <c r="S967" s="2"/>
      <c r="T967" s="2"/>
      <c r="U967" s="2"/>
    </row>
    <row r="968" spans="1:21" x14ac:dyDescent="0.55000000000000004">
      <c r="A968" s="1"/>
      <c r="B968" s="1"/>
      <c r="C968" s="1"/>
      <c r="D968" s="1"/>
      <c r="E968" s="1"/>
      <c r="F968" s="1"/>
      <c r="G968" s="2"/>
      <c r="H968" s="2"/>
      <c r="I968" s="2"/>
      <c r="J968" s="2"/>
      <c r="K968" s="2"/>
      <c r="L968" s="2"/>
      <c r="M968" s="2"/>
      <c r="N968" s="2"/>
      <c r="O968" s="2"/>
      <c r="P968" s="2"/>
      <c r="Q968" s="2"/>
      <c r="R968" s="2"/>
      <c r="S968" s="2"/>
      <c r="T968" s="2"/>
      <c r="U968" s="2"/>
    </row>
    <row r="969" spans="1:21" x14ac:dyDescent="0.55000000000000004">
      <c r="A969" s="1"/>
      <c r="B969" s="1"/>
      <c r="C969" s="1"/>
      <c r="D969" s="1"/>
      <c r="E969" s="1"/>
      <c r="F969" s="1"/>
      <c r="G969" s="2"/>
      <c r="H969" s="2"/>
      <c r="I969" s="2"/>
      <c r="J969" s="2"/>
      <c r="K969" s="2"/>
      <c r="L969" s="2"/>
      <c r="M969" s="2"/>
      <c r="N969" s="2"/>
      <c r="O969" s="2"/>
      <c r="P969" s="2"/>
      <c r="Q969" s="2"/>
      <c r="R969" s="2"/>
      <c r="S969" s="2"/>
      <c r="T969" s="2"/>
      <c r="U969" s="2"/>
    </row>
    <row r="970" spans="1:21" x14ac:dyDescent="0.55000000000000004">
      <c r="A970" s="1"/>
      <c r="B970" s="1"/>
      <c r="C970" s="1"/>
      <c r="D970" s="1"/>
      <c r="E970" s="1"/>
      <c r="F970" s="1"/>
      <c r="G970" s="2"/>
      <c r="H970" s="2"/>
      <c r="I970" s="2"/>
      <c r="J970" s="2"/>
      <c r="K970" s="2"/>
      <c r="L970" s="2"/>
      <c r="M970" s="2"/>
      <c r="N970" s="2"/>
      <c r="O970" s="2"/>
      <c r="P970" s="2"/>
      <c r="Q970" s="2"/>
      <c r="R970" s="2"/>
      <c r="S970" s="2"/>
      <c r="T970" s="2"/>
      <c r="U970" s="2"/>
    </row>
    <row r="971" spans="1:21" x14ac:dyDescent="0.55000000000000004">
      <c r="A971" s="1"/>
      <c r="B971" s="1"/>
      <c r="C971" s="1"/>
      <c r="D971" s="1"/>
      <c r="E971" s="1"/>
      <c r="F971" s="1"/>
      <c r="G971" s="2"/>
      <c r="H971" s="2"/>
      <c r="I971" s="2"/>
      <c r="J971" s="2"/>
      <c r="K971" s="2"/>
      <c r="L971" s="2"/>
      <c r="M971" s="2"/>
      <c r="N971" s="2"/>
      <c r="O971" s="2"/>
      <c r="P971" s="2"/>
      <c r="Q971" s="2"/>
      <c r="R971" s="2"/>
      <c r="S971" s="2"/>
      <c r="T971" s="2"/>
      <c r="U971" s="2"/>
    </row>
    <row r="972" spans="1:21" x14ac:dyDescent="0.55000000000000004">
      <c r="A972" s="1"/>
      <c r="B972" s="1"/>
      <c r="C972" s="1"/>
      <c r="D972" s="1"/>
      <c r="E972" s="1"/>
      <c r="F972" s="1"/>
      <c r="G972" s="2"/>
      <c r="H972" s="2"/>
      <c r="I972" s="2"/>
      <c r="J972" s="2"/>
      <c r="K972" s="2"/>
      <c r="L972" s="2"/>
      <c r="M972" s="2"/>
      <c r="N972" s="2"/>
      <c r="O972" s="2"/>
      <c r="P972" s="2"/>
      <c r="Q972" s="2"/>
      <c r="R972" s="2"/>
      <c r="S972" s="2"/>
      <c r="T972" s="2"/>
      <c r="U972" s="2"/>
    </row>
    <row r="973" spans="1:21" x14ac:dyDescent="0.55000000000000004">
      <c r="A973" s="1"/>
      <c r="B973" s="1"/>
      <c r="C973" s="1"/>
      <c r="D973" s="1"/>
      <c r="E973" s="1"/>
      <c r="F973" s="1"/>
      <c r="G973" s="2"/>
      <c r="H973" s="2"/>
      <c r="I973" s="2"/>
      <c r="J973" s="2"/>
      <c r="K973" s="2"/>
      <c r="L973" s="2"/>
      <c r="M973" s="2"/>
      <c r="N973" s="2"/>
      <c r="O973" s="2"/>
      <c r="P973" s="2"/>
      <c r="Q973" s="2"/>
      <c r="R973" s="2"/>
      <c r="S973" s="2"/>
      <c r="T973" s="2"/>
      <c r="U973" s="2"/>
    </row>
    <row r="974" spans="1:21" x14ac:dyDescent="0.55000000000000004">
      <c r="A974" s="1"/>
      <c r="B974" s="1"/>
      <c r="C974" s="1"/>
      <c r="D974" s="1"/>
      <c r="E974" s="1"/>
      <c r="F974" s="1"/>
      <c r="G974" s="2"/>
      <c r="H974" s="2"/>
      <c r="I974" s="2"/>
      <c r="J974" s="2"/>
      <c r="K974" s="2"/>
      <c r="L974" s="2"/>
      <c r="M974" s="2"/>
      <c r="N974" s="2"/>
      <c r="O974" s="2"/>
      <c r="P974" s="2"/>
      <c r="Q974" s="2"/>
      <c r="R974" s="2"/>
      <c r="S974" s="2"/>
      <c r="T974" s="2"/>
      <c r="U974" s="2"/>
    </row>
    <row r="975" spans="1:21" x14ac:dyDescent="0.55000000000000004">
      <c r="A975" s="1"/>
      <c r="B975" s="1"/>
      <c r="C975" s="1"/>
      <c r="D975" s="1"/>
      <c r="E975" s="1"/>
      <c r="F975" s="1"/>
      <c r="G975" s="2"/>
      <c r="H975" s="2"/>
      <c r="I975" s="2"/>
      <c r="J975" s="2"/>
      <c r="K975" s="2"/>
      <c r="L975" s="2"/>
      <c r="M975" s="2"/>
      <c r="N975" s="2"/>
      <c r="O975" s="2"/>
      <c r="P975" s="2"/>
      <c r="Q975" s="2"/>
      <c r="R975" s="2"/>
      <c r="S975" s="2"/>
      <c r="T975" s="2"/>
      <c r="U975" s="2"/>
    </row>
    <row r="976" spans="1:21" x14ac:dyDescent="0.55000000000000004">
      <c r="A976" s="1"/>
      <c r="B976" s="1"/>
      <c r="C976" s="1"/>
      <c r="D976" s="1"/>
      <c r="E976" s="1"/>
      <c r="F976" s="1"/>
      <c r="G976" s="2"/>
      <c r="H976" s="2"/>
      <c r="I976" s="2"/>
      <c r="J976" s="2"/>
      <c r="K976" s="2"/>
      <c r="L976" s="2"/>
      <c r="M976" s="2"/>
      <c r="N976" s="2"/>
      <c r="O976" s="2"/>
      <c r="P976" s="2"/>
      <c r="Q976" s="2"/>
      <c r="R976" s="2"/>
      <c r="S976" s="2"/>
      <c r="T976" s="2"/>
      <c r="U976" s="2"/>
    </row>
    <row r="977" spans="1:21" x14ac:dyDescent="0.55000000000000004">
      <c r="A977" s="1"/>
      <c r="B977" s="1"/>
      <c r="C977" s="1"/>
      <c r="D977" s="1"/>
      <c r="E977" s="1"/>
      <c r="F977" s="1"/>
      <c r="G977" s="2"/>
      <c r="H977" s="2"/>
      <c r="I977" s="2"/>
      <c r="J977" s="2"/>
      <c r="K977" s="2"/>
      <c r="L977" s="2"/>
      <c r="M977" s="2"/>
      <c r="N977" s="2"/>
      <c r="O977" s="2"/>
      <c r="P977" s="2"/>
      <c r="Q977" s="2"/>
      <c r="R977" s="2"/>
      <c r="S977" s="2"/>
      <c r="T977" s="2"/>
      <c r="U977" s="2"/>
    </row>
    <row r="978" spans="1:21" x14ac:dyDescent="0.55000000000000004">
      <c r="A978" s="1"/>
      <c r="B978" s="1"/>
      <c r="C978" s="1"/>
      <c r="D978" s="1"/>
      <c r="E978" s="1"/>
      <c r="F978" s="1"/>
      <c r="G978" s="2"/>
      <c r="H978" s="2"/>
      <c r="I978" s="2"/>
      <c r="J978" s="2"/>
      <c r="K978" s="2"/>
      <c r="L978" s="2"/>
      <c r="M978" s="2"/>
      <c r="N978" s="2"/>
      <c r="O978" s="2"/>
      <c r="P978" s="2"/>
      <c r="Q978" s="2"/>
      <c r="R978" s="2"/>
      <c r="S978" s="2"/>
      <c r="T978" s="2"/>
      <c r="U978" s="2"/>
    </row>
    <row r="979" spans="1:21" x14ac:dyDescent="0.55000000000000004">
      <c r="A979" s="1"/>
      <c r="B979" s="1"/>
      <c r="C979" s="1"/>
      <c r="D979" s="1"/>
      <c r="E979" s="1"/>
      <c r="F979" s="1"/>
      <c r="G979" s="2"/>
      <c r="H979" s="2"/>
      <c r="I979" s="2"/>
      <c r="J979" s="2"/>
      <c r="K979" s="2"/>
      <c r="L979" s="2"/>
      <c r="M979" s="2"/>
      <c r="N979" s="2"/>
      <c r="O979" s="2"/>
      <c r="P979" s="2"/>
      <c r="Q979" s="2"/>
      <c r="R979" s="2"/>
      <c r="S979" s="2"/>
      <c r="T979" s="2"/>
      <c r="U979" s="2"/>
    </row>
    <row r="980" spans="1:21" x14ac:dyDescent="0.55000000000000004">
      <c r="A980" s="1"/>
      <c r="B980" s="1"/>
      <c r="C980" s="1"/>
      <c r="D980" s="1"/>
      <c r="E980" s="1"/>
      <c r="F980" s="1"/>
      <c r="G980" s="2"/>
      <c r="H980" s="2"/>
      <c r="I980" s="2"/>
      <c r="J980" s="2"/>
      <c r="K980" s="2"/>
      <c r="L980" s="2"/>
      <c r="M980" s="2"/>
      <c r="N980" s="2"/>
      <c r="O980" s="2"/>
      <c r="P980" s="2"/>
      <c r="Q980" s="2"/>
      <c r="R980" s="2"/>
      <c r="S980" s="2"/>
      <c r="T980" s="2"/>
      <c r="U980" s="2"/>
    </row>
    <row r="981" spans="1:21" x14ac:dyDescent="0.55000000000000004">
      <c r="A981" s="1"/>
      <c r="B981" s="1"/>
      <c r="C981" s="1"/>
      <c r="D981" s="1"/>
      <c r="E981" s="1"/>
      <c r="F981" s="1"/>
      <c r="G981" s="2"/>
      <c r="H981" s="2"/>
      <c r="I981" s="2"/>
      <c r="J981" s="2"/>
      <c r="K981" s="2"/>
      <c r="L981" s="2"/>
      <c r="M981" s="2"/>
      <c r="N981" s="2"/>
      <c r="O981" s="2"/>
      <c r="P981" s="2"/>
      <c r="Q981" s="2"/>
      <c r="R981" s="2"/>
      <c r="S981" s="2"/>
      <c r="T981" s="2"/>
      <c r="U981" s="2"/>
    </row>
    <row r="982" spans="1:21" x14ac:dyDescent="0.55000000000000004">
      <c r="A982" s="1"/>
      <c r="B982" s="1"/>
      <c r="C982" s="1"/>
      <c r="D982" s="1"/>
      <c r="E982" s="1"/>
      <c r="F982" s="1"/>
      <c r="G982" s="2"/>
      <c r="H982" s="2"/>
      <c r="I982" s="2"/>
      <c r="J982" s="2"/>
      <c r="K982" s="2"/>
      <c r="L982" s="2"/>
      <c r="M982" s="2"/>
      <c r="N982" s="2"/>
      <c r="O982" s="2"/>
      <c r="P982" s="2"/>
      <c r="Q982" s="2"/>
      <c r="R982" s="2"/>
      <c r="S982" s="2"/>
      <c r="T982" s="2"/>
      <c r="U982" s="2"/>
    </row>
    <row r="983" spans="1:21" x14ac:dyDescent="0.55000000000000004">
      <c r="A983" s="1"/>
      <c r="B983" s="1"/>
      <c r="C983" s="1"/>
      <c r="D983" s="1"/>
      <c r="E983" s="1"/>
      <c r="F983" s="1"/>
      <c r="G983" s="2"/>
      <c r="H983" s="2"/>
      <c r="I983" s="2"/>
      <c r="J983" s="2"/>
      <c r="K983" s="2"/>
      <c r="L983" s="2"/>
      <c r="M983" s="2"/>
      <c r="N983" s="2"/>
      <c r="O983" s="2"/>
      <c r="P983" s="2"/>
      <c r="Q983" s="2"/>
      <c r="R983" s="2"/>
      <c r="S983" s="2"/>
      <c r="T983" s="2"/>
      <c r="U983" s="2"/>
    </row>
    <row r="984" spans="1:21" x14ac:dyDescent="0.55000000000000004">
      <c r="A984" s="1"/>
      <c r="B984" s="1"/>
      <c r="C984" s="1"/>
      <c r="D984" s="1"/>
      <c r="E984" s="1"/>
      <c r="F984" s="1"/>
      <c r="G984" s="2"/>
      <c r="H984" s="2"/>
      <c r="I984" s="2"/>
      <c r="J984" s="2"/>
      <c r="K984" s="2"/>
      <c r="L984" s="2"/>
      <c r="M984" s="2"/>
      <c r="N984" s="2"/>
      <c r="O984" s="2"/>
      <c r="P984" s="2"/>
      <c r="Q984" s="2"/>
      <c r="R984" s="2"/>
      <c r="S984" s="2"/>
      <c r="T984" s="2"/>
      <c r="U984" s="2"/>
    </row>
    <row r="985" spans="1:21" x14ac:dyDescent="0.55000000000000004">
      <c r="A985" s="1"/>
      <c r="B985" s="1"/>
      <c r="C985" s="1"/>
      <c r="D985" s="1"/>
      <c r="E985" s="1"/>
      <c r="F985" s="1"/>
      <c r="G985" s="2"/>
      <c r="H985" s="2"/>
      <c r="I985" s="2"/>
      <c r="J985" s="2"/>
      <c r="K985" s="2"/>
      <c r="L985" s="2"/>
      <c r="M985" s="2"/>
      <c r="N985" s="2"/>
      <c r="O985" s="2"/>
      <c r="P985" s="2"/>
      <c r="Q985" s="2"/>
      <c r="R985" s="2"/>
      <c r="S985" s="2"/>
      <c r="T985" s="2"/>
      <c r="U985" s="2"/>
    </row>
    <row r="986" spans="1:21" x14ac:dyDescent="0.55000000000000004">
      <c r="A986" s="1"/>
      <c r="B986" s="1"/>
      <c r="C986" s="1"/>
      <c r="D986" s="1"/>
      <c r="E986" s="1"/>
      <c r="F986" s="1"/>
      <c r="G986" s="2"/>
      <c r="H986" s="2"/>
      <c r="I986" s="2"/>
      <c r="J986" s="2"/>
      <c r="K986" s="2"/>
      <c r="L986" s="2"/>
      <c r="M986" s="2"/>
      <c r="N986" s="2"/>
      <c r="O986" s="2"/>
      <c r="P986" s="2"/>
      <c r="Q986" s="2"/>
      <c r="R986" s="2"/>
      <c r="S986" s="2"/>
      <c r="T986" s="2"/>
      <c r="U986" s="2"/>
    </row>
    <row r="987" spans="1:21" x14ac:dyDescent="0.55000000000000004">
      <c r="A987" s="1"/>
      <c r="B987" s="1"/>
      <c r="C987" s="1"/>
      <c r="D987" s="1"/>
      <c r="E987" s="1"/>
      <c r="F987" s="1"/>
      <c r="G987" s="2"/>
      <c r="H987" s="2"/>
      <c r="I987" s="2"/>
      <c r="J987" s="2"/>
      <c r="K987" s="2"/>
      <c r="L987" s="2"/>
      <c r="M987" s="2"/>
      <c r="N987" s="2"/>
      <c r="O987" s="2"/>
      <c r="P987" s="2"/>
      <c r="Q987" s="2"/>
      <c r="R987" s="2"/>
      <c r="S987" s="2"/>
      <c r="T987" s="2"/>
      <c r="U987" s="2"/>
    </row>
    <row r="988" spans="1:21" x14ac:dyDescent="0.55000000000000004">
      <c r="A988" s="1"/>
      <c r="B988" s="1"/>
      <c r="C988" s="1"/>
      <c r="D988" s="1"/>
      <c r="E988" s="1"/>
      <c r="F988" s="1"/>
      <c r="G988" s="2"/>
      <c r="H988" s="2"/>
      <c r="I988" s="2"/>
      <c r="J988" s="2"/>
      <c r="K988" s="2"/>
      <c r="L988" s="2"/>
      <c r="M988" s="2"/>
      <c r="N988" s="2"/>
      <c r="O988" s="2"/>
      <c r="P988" s="2"/>
      <c r="Q988" s="2"/>
      <c r="R988" s="2"/>
      <c r="S988" s="2"/>
      <c r="T988" s="2"/>
      <c r="U988" s="2"/>
    </row>
    <row r="989" spans="1:21" x14ac:dyDescent="0.55000000000000004">
      <c r="A989" s="1"/>
      <c r="B989" s="1"/>
      <c r="C989" s="1"/>
      <c r="D989" s="1"/>
      <c r="E989" s="1"/>
      <c r="F989" s="1"/>
      <c r="G989" s="2"/>
      <c r="H989" s="2"/>
      <c r="I989" s="2"/>
      <c r="J989" s="2"/>
      <c r="K989" s="2"/>
      <c r="L989" s="2"/>
      <c r="M989" s="2"/>
      <c r="N989" s="2"/>
      <c r="O989" s="2"/>
      <c r="P989" s="2"/>
      <c r="Q989" s="2"/>
      <c r="R989" s="2"/>
      <c r="S989" s="2"/>
      <c r="T989" s="2"/>
      <c r="U989" s="2"/>
    </row>
    <row r="990" spans="1:21" x14ac:dyDescent="0.55000000000000004">
      <c r="A990" s="1"/>
      <c r="B990" s="1"/>
      <c r="C990" s="1"/>
      <c r="D990" s="1"/>
      <c r="E990" s="1"/>
      <c r="F990" s="1"/>
      <c r="G990" s="2"/>
      <c r="H990" s="2"/>
      <c r="I990" s="2"/>
      <c r="J990" s="2"/>
      <c r="K990" s="2"/>
      <c r="L990" s="2"/>
      <c r="M990" s="2"/>
      <c r="N990" s="2"/>
      <c r="O990" s="2"/>
      <c r="P990" s="2"/>
      <c r="Q990" s="2"/>
      <c r="R990" s="2"/>
      <c r="S990" s="2"/>
      <c r="T990" s="2"/>
      <c r="U990" s="2"/>
    </row>
    <row r="991" spans="1:21" x14ac:dyDescent="0.55000000000000004">
      <c r="A991" s="1"/>
      <c r="B991" s="1"/>
      <c r="C991" s="1"/>
      <c r="D991" s="1"/>
      <c r="E991" s="1"/>
      <c r="F991" s="1"/>
      <c r="G991" s="2"/>
      <c r="H991" s="2"/>
      <c r="I991" s="2"/>
      <c r="J991" s="2"/>
      <c r="K991" s="2"/>
      <c r="L991" s="2"/>
      <c r="M991" s="2"/>
      <c r="N991" s="2"/>
      <c r="O991" s="2"/>
      <c r="P991" s="2"/>
      <c r="Q991" s="2"/>
      <c r="R991" s="2"/>
      <c r="S991" s="2"/>
      <c r="T991" s="2"/>
      <c r="U991" s="2"/>
    </row>
    <row r="992" spans="1:21" x14ac:dyDescent="0.55000000000000004">
      <c r="A992" s="1"/>
      <c r="B992" s="1"/>
      <c r="C992" s="1"/>
      <c r="D992" s="1"/>
      <c r="E992" s="1"/>
      <c r="F992" s="1"/>
      <c r="G992" s="2"/>
      <c r="H992" s="2"/>
      <c r="I992" s="2"/>
      <c r="J992" s="2"/>
      <c r="K992" s="2"/>
      <c r="L992" s="2"/>
      <c r="M992" s="2"/>
      <c r="N992" s="2"/>
      <c r="O992" s="2"/>
      <c r="P992" s="2"/>
      <c r="Q992" s="2"/>
      <c r="R992" s="2"/>
      <c r="S992" s="2"/>
      <c r="T992" s="2"/>
      <c r="U992" s="2"/>
    </row>
    <row r="993" spans="1:21" x14ac:dyDescent="0.55000000000000004">
      <c r="A993" s="1"/>
      <c r="B993" s="1"/>
      <c r="C993" s="1"/>
      <c r="D993" s="1"/>
      <c r="E993" s="1"/>
      <c r="F993" s="1"/>
      <c r="G993" s="2"/>
      <c r="H993" s="2"/>
      <c r="I993" s="2"/>
      <c r="J993" s="2"/>
      <c r="K993" s="2"/>
      <c r="L993" s="2"/>
      <c r="M993" s="2"/>
      <c r="N993" s="2"/>
      <c r="O993" s="2"/>
      <c r="P993" s="2"/>
      <c r="Q993" s="2"/>
      <c r="R993" s="2"/>
      <c r="S993" s="2"/>
      <c r="T993" s="2"/>
      <c r="U993" s="2"/>
    </row>
    <row r="994" spans="1:21" x14ac:dyDescent="0.55000000000000004">
      <c r="A994" s="1"/>
      <c r="B994" s="1"/>
      <c r="C994" s="1"/>
      <c r="D994" s="1"/>
      <c r="E994" s="1"/>
      <c r="F994" s="1"/>
      <c r="G994" s="2"/>
      <c r="H994" s="2"/>
      <c r="I994" s="2"/>
      <c r="J994" s="2"/>
      <c r="K994" s="2"/>
      <c r="L994" s="2"/>
      <c r="M994" s="2"/>
      <c r="N994" s="2"/>
      <c r="O994" s="2"/>
      <c r="P994" s="2"/>
      <c r="Q994" s="2"/>
      <c r="R994" s="2"/>
      <c r="S994" s="2"/>
      <c r="T994" s="2"/>
      <c r="U994" s="2"/>
    </row>
    <row r="995" spans="1:21" x14ac:dyDescent="0.55000000000000004">
      <c r="A995" s="1"/>
      <c r="B995" s="1"/>
      <c r="C995" s="1"/>
      <c r="D995" s="1"/>
      <c r="E995" s="1"/>
      <c r="F995" s="1"/>
      <c r="G995" s="2"/>
      <c r="H995" s="2"/>
      <c r="I995" s="2"/>
      <c r="J995" s="2"/>
      <c r="K995" s="2"/>
      <c r="L995" s="2"/>
      <c r="M995" s="2"/>
      <c r="N995" s="2"/>
      <c r="O995" s="2"/>
      <c r="P995" s="2"/>
      <c r="Q995" s="2"/>
      <c r="R995" s="2"/>
      <c r="S995" s="2"/>
      <c r="T995" s="2"/>
      <c r="U995" s="2"/>
    </row>
    <row r="996" spans="1:21" x14ac:dyDescent="0.55000000000000004">
      <c r="A996" s="1"/>
      <c r="B996" s="1"/>
      <c r="C996" s="1"/>
      <c r="D996" s="1"/>
      <c r="E996" s="1"/>
      <c r="F996" s="1"/>
      <c r="G996" s="2"/>
      <c r="H996" s="2"/>
      <c r="I996" s="2"/>
      <c r="J996" s="2"/>
      <c r="K996" s="2"/>
      <c r="L996" s="2"/>
      <c r="M996" s="2"/>
      <c r="N996" s="2"/>
      <c r="O996" s="2"/>
      <c r="P996" s="2"/>
      <c r="Q996" s="2"/>
      <c r="R996" s="2"/>
      <c r="S996" s="2"/>
      <c r="T996" s="2"/>
      <c r="U996" s="2"/>
    </row>
    <row r="997" spans="1:21" x14ac:dyDescent="0.55000000000000004">
      <c r="A997" s="1"/>
      <c r="B997" s="1"/>
      <c r="C997" s="1"/>
      <c r="D997" s="1"/>
      <c r="E997" s="1"/>
      <c r="F997" s="1"/>
      <c r="G997" s="2"/>
      <c r="H997" s="2"/>
      <c r="I997" s="2"/>
      <c r="J997" s="2"/>
      <c r="K997" s="2"/>
      <c r="L997" s="2"/>
      <c r="M997" s="2"/>
      <c r="N997" s="2"/>
      <c r="O997" s="2"/>
      <c r="P997" s="2"/>
      <c r="Q997" s="2"/>
      <c r="R997" s="2"/>
      <c r="S997" s="2"/>
      <c r="T997" s="2"/>
      <c r="U997" s="2"/>
    </row>
    <row r="998" spans="1:21" x14ac:dyDescent="0.55000000000000004">
      <c r="A998" s="1"/>
      <c r="B998" s="1"/>
      <c r="C998" s="1"/>
      <c r="D998" s="1"/>
      <c r="E998" s="1"/>
      <c r="F998" s="1"/>
      <c r="G998" s="2"/>
      <c r="H998" s="2"/>
      <c r="I998" s="2"/>
      <c r="J998" s="2"/>
      <c r="K998" s="2"/>
      <c r="L998" s="2"/>
      <c r="M998" s="2"/>
      <c r="N998" s="2"/>
      <c r="O998" s="2"/>
      <c r="P998" s="2"/>
      <c r="Q998" s="2"/>
      <c r="R998" s="2"/>
      <c r="S998" s="2"/>
      <c r="T998" s="2"/>
      <c r="U998" s="2"/>
    </row>
    <row r="999" spans="1:21" x14ac:dyDescent="0.55000000000000004">
      <c r="A999" s="1"/>
      <c r="B999" s="1"/>
      <c r="C999" s="1"/>
      <c r="D999" s="1"/>
      <c r="E999" s="1"/>
      <c r="F999" s="1"/>
      <c r="G999" s="2"/>
      <c r="H999" s="2"/>
      <c r="I999" s="2"/>
      <c r="J999" s="2"/>
      <c r="K999" s="2"/>
      <c r="L999" s="2"/>
      <c r="M999" s="2"/>
      <c r="N999" s="2"/>
      <c r="O999" s="2"/>
      <c r="P999" s="2"/>
      <c r="Q999" s="2"/>
      <c r="R999" s="2"/>
      <c r="S999" s="2"/>
      <c r="T999" s="2"/>
      <c r="U999" s="2"/>
    </row>
    <row r="1000" spans="1:21" x14ac:dyDescent="0.55000000000000004">
      <c r="A1000" s="1"/>
      <c r="B1000" s="1"/>
      <c r="C1000" s="1"/>
      <c r="D1000" s="1"/>
      <c r="E1000" s="1"/>
      <c r="F1000" s="1"/>
      <c r="G1000" s="2"/>
      <c r="H1000" s="2"/>
      <c r="I1000" s="2"/>
      <c r="J1000" s="2"/>
      <c r="K1000" s="2"/>
      <c r="L1000" s="2"/>
      <c r="M1000" s="2"/>
      <c r="N1000" s="2"/>
      <c r="O1000" s="2"/>
      <c r="P1000" s="2"/>
      <c r="Q1000" s="2"/>
      <c r="R1000" s="2"/>
      <c r="S1000" s="2"/>
      <c r="T1000" s="2"/>
      <c r="U1000" s="2"/>
    </row>
  </sheetData>
  <sheetProtection formatCells="0" formatColumns="0" formatRows="0" insertColumns="0" insertRows="0" insertHyperlinks="0" deleteColumns="0" deleteRows="0" sort="0" autoFilter="0" pivotTables="0"/>
  <mergeCells count="146">
    <mergeCell ref="A28:D28"/>
    <mergeCell ref="M25:M27"/>
    <mergeCell ref="N25:N27"/>
    <mergeCell ref="O25:O27"/>
    <mergeCell ref="P25:P27"/>
    <mergeCell ref="Q25:Q27"/>
    <mergeCell ref="H25:H27"/>
    <mergeCell ref="I25:I27"/>
    <mergeCell ref="J25:J27"/>
    <mergeCell ref="K25:K27"/>
    <mergeCell ref="L25:L27"/>
    <mergeCell ref="A25:A27"/>
    <mergeCell ref="B25:B27"/>
    <mergeCell ref="C25:C27"/>
    <mergeCell ref="D25:D27"/>
    <mergeCell ref="G25:G27"/>
    <mergeCell ref="R20:R22"/>
    <mergeCell ref="A20:A22"/>
    <mergeCell ref="B20:B22"/>
    <mergeCell ref="C20:C22"/>
    <mergeCell ref="D20:D22"/>
    <mergeCell ref="R25:R27"/>
    <mergeCell ref="S25:S27"/>
    <mergeCell ref="T25:T27"/>
    <mergeCell ref="U25:U27"/>
    <mergeCell ref="A23:A24"/>
    <mergeCell ref="B23:B24"/>
    <mergeCell ref="C23:C24"/>
    <mergeCell ref="D23:D24"/>
    <mergeCell ref="G23:G24"/>
    <mergeCell ref="H23:H24"/>
    <mergeCell ref="I23:I24"/>
    <mergeCell ref="J23:J24"/>
    <mergeCell ref="K23:K24"/>
    <mergeCell ref="G20:G22"/>
    <mergeCell ref="H20:H22"/>
    <mergeCell ref="I20:I22"/>
    <mergeCell ref="J20:J22"/>
    <mergeCell ref="K20:K22"/>
    <mergeCell ref="U20:U22"/>
    <mergeCell ref="U12:U17"/>
    <mergeCell ref="T10:T11"/>
    <mergeCell ref="U10:U11"/>
    <mergeCell ref="I10:I11"/>
    <mergeCell ref="J10:J11"/>
    <mergeCell ref="K10:K11"/>
    <mergeCell ref="I18:I19"/>
    <mergeCell ref="J18:J19"/>
    <mergeCell ref="K18:K19"/>
    <mergeCell ref="P12:P17"/>
    <mergeCell ref="O10:O11"/>
    <mergeCell ref="P10:P11"/>
    <mergeCell ref="R12:R17"/>
    <mergeCell ref="S12:S17"/>
    <mergeCell ref="T12:T17"/>
    <mergeCell ref="Q10:Q11"/>
    <mergeCell ref="R10:R11"/>
    <mergeCell ref="S10:S11"/>
    <mergeCell ref="Q23:Q24"/>
    <mergeCell ref="R23:R24"/>
    <mergeCell ref="R18:R19"/>
    <mergeCell ref="S18:S19"/>
    <mergeCell ref="T18:T19"/>
    <mergeCell ref="U18:U19"/>
    <mergeCell ref="L20:L22"/>
    <mergeCell ref="M20:M22"/>
    <mergeCell ref="N20:N22"/>
    <mergeCell ref="P18:P19"/>
    <mergeCell ref="Q18:Q19"/>
    <mergeCell ref="S23:S24"/>
    <mergeCell ref="T23:T24"/>
    <mergeCell ref="U23:U24"/>
    <mergeCell ref="T20:T22"/>
    <mergeCell ref="S20:S22"/>
    <mergeCell ref="L23:L24"/>
    <mergeCell ref="M23:M24"/>
    <mergeCell ref="N23:N24"/>
    <mergeCell ref="O23:O24"/>
    <mergeCell ref="P23:P24"/>
    <mergeCell ref="O20:O22"/>
    <mergeCell ref="P20:P22"/>
    <mergeCell ref="Q20:Q22"/>
    <mergeCell ref="A18:A19"/>
    <mergeCell ref="B18:B19"/>
    <mergeCell ref="C18:C19"/>
    <mergeCell ref="D18:D19"/>
    <mergeCell ref="G18:G19"/>
    <mergeCell ref="Q12:Q17"/>
    <mergeCell ref="A12:A17"/>
    <mergeCell ref="G12:G17"/>
    <mergeCell ref="H12:H17"/>
    <mergeCell ref="I12:I17"/>
    <mergeCell ref="J12:J17"/>
    <mergeCell ref="K12:K17"/>
    <mergeCell ref="L12:L17"/>
    <mergeCell ref="L18:L19"/>
    <mergeCell ref="B12:B17"/>
    <mergeCell ref="C12:C17"/>
    <mergeCell ref="D12:D17"/>
    <mergeCell ref="M18:M19"/>
    <mergeCell ref="N18:N19"/>
    <mergeCell ref="O18:O19"/>
    <mergeCell ref="H18:H19"/>
    <mergeCell ref="M12:M17"/>
    <mergeCell ref="N12:N17"/>
    <mergeCell ref="O12:O17"/>
    <mergeCell ref="A10:A11"/>
    <mergeCell ref="B10:B11"/>
    <mergeCell ref="C10:C11"/>
    <mergeCell ref="D10:D11"/>
    <mergeCell ref="G10:G11"/>
    <mergeCell ref="H10:H11"/>
    <mergeCell ref="A6:U6"/>
    <mergeCell ref="A7:A9"/>
    <mergeCell ref="B7:B9"/>
    <mergeCell ref="C7:C9"/>
    <mergeCell ref="D7:D9"/>
    <mergeCell ref="G7:G9"/>
    <mergeCell ref="H7:H9"/>
    <mergeCell ref="U7:U9"/>
    <mergeCell ref="R7:R9"/>
    <mergeCell ref="S7:S9"/>
    <mergeCell ref="L7:L9"/>
    <mergeCell ref="M7:M9"/>
    <mergeCell ref="N7:N9"/>
    <mergeCell ref="L10:L11"/>
    <mergeCell ref="M10:M11"/>
    <mergeCell ref="N10:N11"/>
    <mergeCell ref="O7:O9"/>
    <mergeCell ref="P7:P9"/>
    <mergeCell ref="I7:I9"/>
    <mergeCell ref="J7:J9"/>
    <mergeCell ref="K7:K9"/>
    <mergeCell ref="A1:U1"/>
    <mergeCell ref="A2:U2"/>
    <mergeCell ref="A3:U3"/>
    <mergeCell ref="A4:A5"/>
    <mergeCell ref="B4:B5"/>
    <mergeCell ref="C4:C5"/>
    <mergeCell ref="D4:D5"/>
    <mergeCell ref="H4:H5"/>
    <mergeCell ref="E4:G4"/>
    <mergeCell ref="I4:T4"/>
    <mergeCell ref="U4:U5"/>
    <mergeCell ref="T7:T9"/>
    <mergeCell ref="Q7:Q9"/>
  </mergeCells>
  <pageMargins left="0.7" right="0.7" top="0.75" bottom="0.75" header="0.3" footer="0.3"/>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U1000"/>
  <sheetViews>
    <sheetView topLeftCell="A444" workbookViewId="0">
      <selection activeCell="G453" sqref="G453"/>
    </sheetView>
  </sheetViews>
  <sheetFormatPr defaultColWidth="9.28515625" defaultRowHeight="18.600000000000001" x14ac:dyDescent="0.55000000000000004"/>
  <cols>
    <col min="1" max="3" width="20" style="86" customWidth="1"/>
    <col min="4" max="4" width="18" style="86" customWidth="1"/>
    <col min="5" max="5" width="27" style="86" customWidth="1"/>
    <col min="6" max="6" width="14" style="86" customWidth="1"/>
    <col min="7" max="8" width="7" style="86" customWidth="1"/>
    <col min="9" max="20" width="5" style="86" customWidth="1"/>
    <col min="21" max="21" width="7" style="86" customWidth="1"/>
    <col min="22" max="16384" width="9.28515625" style="86"/>
  </cols>
  <sheetData>
    <row r="1" spans="1:21" ht="24.6" x14ac:dyDescent="0.7">
      <c r="A1" s="433" t="s">
        <v>0</v>
      </c>
      <c r="B1" s="433"/>
      <c r="C1" s="433"/>
      <c r="D1" s="433"/>
      <c r="E1" s="433"/>
      <c r="F1" s="433"/>
      <c r="G1" s="433"/>
      <c r="H1" s="433"/>
      <c r="I1" s="433"/>
      <c r="J1" s="433"/>
      <c r="K1" s="433"/>
      <c r="L1" s="433"/>
      <c r="M1" s="433"/>
      <c r="N1" s="433"/>
      <c r="O1" s="433"/>
      <c r="P1" s="433"/>
      <c r="Q1" s="433"/>
      <c r="R1" s="433"/>
      <c r="S1" s="433"/>
      <c r="T1" s="433"/>
      <c r="U1" s="433"/>
    </row>
    <row r="2" spans="1:21" ht="21" x14ac:dyDescent="0.6">
      <c r="A2" s="434" t="s">
        <v>67</v>
      </c>
      <c r="B2" s="434"/>
      <c r="C2" s="434"/>
      <c r="D2" s="434"/>
      <c r="E2" s="434"/>
      <c r="F2" s="434"/>
      <c r="G2" s="435"/>
      <c r="H2" s="435"/>
      <c r="I2" s="435"/>
      <c r="J2" s="435"/>
      <c r="K2" s="435"/>
      <c r="L2" s="435"/>
      <c r="M2" s="435"/>
      <c r="N2" s="435"/>
      <c r="O2" s="435"/>
      <c r="P2" s="435"/>
      <c r="Q2" s="435"/>
      <c r="R2" s="435"/>
      <c r="S2" s="435"/>
      <c r="T2" s="435"/>
      <c r="U2" s="435"/>
    </row>
    <row r="3" spans="1:21" ht="21.6" thickBot="1" x14ac:dyDescent="0.65">
      <c r="A3" s="434" t="s">
        <v>1085</v>
      </c>
      <c r="B3" s="434"/>
      <c r="C3" s="434"/>
      <c r="D3" s="434"/>
      <c r="E3" s="434"/>
      <c r="F3" s="434"/>
      <c r="G3" s="435"/>
      <c r="H3" s="435"/>
      <c r="I3" s="435"/>
      <c r="J3" s="435"/>
      <c r="K3" s="435"/>
      <c r="L3" s="435"/>
      <c r="M3" s="435"/>
      <c r="N3" s="435"/>
      <c r="O3" s="435"/>
      <c r="P3" s="435"/>
      <c r="Q3" s="435"/>
      <c r="R3" s="435"/>
      <c r="S3" s="435"/>
      <c r="T3" s="435"/>
      <c r="U3" s="435"/>
    </row>
    <row r="4" spans="1:21" x14ac:dyDescent="0.55000000000000004">
      <c r="A4" s="436" t="s">
        <v>3</v>
      </c>
      <c r="B4" s="438" t="s">
        <v>4</v>
      </c>
      <c r="C4" s="438" t="s">
        <v>5</v>
      </c>
      <c r="D4" s="438" t="s">
        <v>6</v>
      </c>
      <c r="E4" s="438" t="s">
        <v>7</v>
      </c>
      <c r="F4" s="438"/>
      <c r="G4" s="438"/>
      <c r="H4" s="438" t="s">
        <v>8</v>
      </c>
      <c r="I4" s="438" t="s">
        <v>9</v>
      </c>
      <c r="J4" s="438"/>
      <c r="K4" s="438"/>
      <c r="L4" s="438"/>
      <c r="M4" s="438"/>
      <c r="N4" s="438"/>
      <c r="O4" s="438"/>
      <c r="P4" s="438"/>
      <c r="Q4" s="438"/>
      <c r="R4" s="438"/>
      <c r="S4" s="438"/>
      <c r="T4" s="438"/>
      <c r="U4" s="440" t="s">
        <v>10</v>
      </c>
    </row>
    <row r="5" spans="1:21" ht="37.799999999999997" thickBot="1" x14ac:dyDescent="0.6">
      <c r="A5" s="437"/>
      <c r="B5" s="439"/>
      <c r="C5" s="439"/>
      <c r="D5" s="439"/>
      <c r="E5" s="87" t="s">
        <v>11</v>
      </c>
      <c r="F5" s="87" t="s">
        <v>12</v>
      </c>
      <c r="G5" s="87" t="s">
        <v>13</v>
      </c>
      <c r="H5" s="439"/>
      <c r="I5" s="88" t="s">
        <v>14</v>
      </c>
      <c r="J5" s="88" t="s">
        <v>15</v>
      </c>
      <c r="K5" s="88" t="s">
        <v>16</v>
      </c>
      <c r="L5" s="88" t="s">
        <v>17</v>
      </c>
      <c r="M5" s="88" t="s">
        <v>18</v>
      </c>
      <c r="N5" s="88" t="s">
        <v>19</v>
      </c>
      <c r="O5" s="88" t="s">
        <v>20</v>
      </c>
      <c r="P5" s="88" t="s">
        <v>21</v>
      </c>
      <c r="Q5" s="88" t="s">
        <v>22</v>
      </c>
      <c r="R5" s="88" t="s">
        <v>23</v>
      </c>
      <c r="S5" s="88" t="s">
        <v>24</v>
      </c>
      <c r="T5" s="88" t="s">
        <v>25</v>
      </c>
      <c r="U5" s="441"/>
    </row>
    <row r="6" spans="1:21" ht="21" x14ac:dyDescent="0.6">
      <c r="A6" s="442" t="s">
        <v>891</v>
      </c>
      <c r="B6" s="443"/>
      <c r="C6" s="443"/>
      <c r="D6" s="443"/>
      <c r="E6" s="443"/>
      <c r="F6" s="443"/>
      <c r="G6" s="444"/>
      <c r="H6" s="444"/>
      <c r="I6" s="444"/>
      <c r="J6" s="444"/>
      <c r="K6" s="444"/>
      <c r="L6" s="444"/>
      <c r="M6" s="444"/>
      <c r="N6" s="444"/>
      <c r="O6" s="444"/>
      <c r="P6" s="444"/>
      <c r="Q6" s="444"/>
      <c r="R6" s="444"/>
      <c r="S6" s="444"/>
      <c r="T6" s="444"/>
      <c r="U6" s="445"/>
    </row>
    <row r="7" spans="1:21" ht="37.200000000000003" x14ac:dyDescent="0.55000000000000004">
      <c r="A7" s="446" t="s">
        <v>2444</v>
      </c>
      <c r="B7" s="447" t="s">
        <v>875</v>
      </c>
      <c r="C7" s="447" t="s">
        <v>2445</v>
      </c>
      <c r="D7" s="447" t="s">
        <v>874</v>
      </c>
      <c r="E7" s="89" t="s">
        <v>2446</v>
      </c>
      <c r="F7" s="90">
        <v>8000</v>
      </c>
      <c r="G7" s="448" t="s">
        <v>27</v>
      </c>
      <c r="H7" s="448" t="s">
        <v>134</v>
      </c>
      <c r="I7" s="449"/>
      <c r="J7" s="449"/>
      <c r="K7" s="450">
        <v>18000</v>
      </c>
      <c r="L7" s="449"/>
      <c r="M7" s="449"/>
      <c r="N7" s="449"/>
      <c r="O7" s="449"/>
      <c r="P7" s="449"/>
      <c r="Q7" s="449"/>
      <c r="R7" s="449"/>
      <c r="S7" s="449"/>
      <c r="T7" s="449"/>
      <c r="U7" s="451" t="s">
        <v>864</v>
      </c>
    </row>
    <row r="8" spans="1:21" ht="37.200000000000003" x14ac:dyDescent="0.55000000000000004">
      <c r="A8" s="446"/>
      <c r="B8" s="447"/>
      <c r="C8" s="447"/>
      <c r="D8" s="447"/>
      <c r="E8" s="89" t="s">
        <v>2447</v>
      </c>
      <c r="F8" s="90">
        <v>7000</v>
      </c>
      <c r="G8" s="449"/>
      <c r="H8" s="449"/>
      <c r="I8" s="449"/>
      <c r="J8" s="449"/>
      <c r="K8" s="449"/>
      <c r="L8" s="449"/>
      <c r="M8" s="449"/>
      <c r="N8" s="449"/>
      <c r="O8" s="449"/>
      <c r="P8" s="449"/>
      <c r="Q8" s="449"/>
      <c r="R8" s="449"/>
      <c r="S8" s="449"/>
      <c r="T8" s="449"/>
      <c r="U8" s="452"/>
    </row>
    <row r="9" spans="1:21" ht="44.25" customHeight="1" x14ac:dyDescent="0.55000000000000004">
      <c r="A9" s="446"/>
      <c r="B9" s="447"/>
      <c r="C9" s="447"/>
      <c r="D9" s="447"/>
      <c r="E9" s="89" t="s">
        <v>2448</v>
      </c>
      <c r="F9" s="90">
        <v>3000</v>
      </c>
      <c r="G9" s="449"/>
      <c r="H9" s="449"/>
      <c r="I9" s="449"/>
      <c r="J9" s="449"/>
      <c r="K9" s="449"/>
      <c r="L9" s="449"/>
      <c r="M9" s="449"/>
      <c r="N9" s="449"/>
      <c r="O9" s="449"/>
      <c r="P9" s="449"/>
      <c r="Q9" s="449"/>
      <c r="R9" s="449"/>
      <c r="S9" s="449"/>
      <c r="T9" s="449"/>
      <c r="U9" s="452"/>
    </row>
    <row r="10" spans="1:21" x14ac:dyDescent="0.55000000000000004">
      <c r="A10" s="446"/>
      <c r="B10" s="447"/>
      <c r="C10" s="447"/>
      <c r="D10" s="447"/>
      <c r="E10" s="91" t="s">
        <v>30</v>
      </c>
      <c r="F10" s="92">
        <v>18000</v>
      </c>
      <c r="G10" s="449"/>
      <c r="H10" s="449"/>
      <c r="I10" s="449"/>
      <c r="J10" s="449"/>
      <c r="K10" s="449"/>
      <c r="L10" s="449"/>
      <c r="M10" s="449"/>
      <c r="N10" s="449"/>
      <c r="O10" s="449"/>
      <c r="P10" s="449"/>
      <c r="Q10" s="449"/>
      <c r="R10" s="449"/>
      <c r="S10" s="449"/>
      <c r="T10" s="449"/>
      <c r="U10" s="452"/>
    </row>
    <row r="11" spans="1:21" ht="37.200000000000003" x14ac:dyDescent="0.55000000000000004">
      <c r="A11" s="446" t="s">
        <v>2449</v>
      </c>
      <c r="B11" s="447" t="s">
        <v>2450</v>
      </c>
      <c r="C11" s="447" t="s">
        <v>2451</v>
      </c>
      <c r="D11" s="447" t="s">
        <v>2452</v>
      </c>
      <c r="E11" s="89" t="s">
        <v>2453</v>
      </c>
      <c r="F11" s="90">
        <v>10500</v>
      </c>
      <c r="G11" s="448" t="s">
        <v>27</v>
      </c>
      <c r="H11" s="448" t="s">
        <v>58</v>
      </c>
      <c r="I11" s="449"/>
      <c r="J11" s="449"/>
      <c r="K11" s="449"/>
      <c r="L11" s="449"/>
      <c r="M11" s="449"/>
      <c r="N11" s="450">
        <v>40650</v>
      </c>
      <c r="O11" s="449"/>
      <c r="P11" s="449"/>
      <c r="Q11" s="449"/>
      <c r="R11" s="449"/>
      <c r="S11" s="449"/>
      <c r="T11" s="449"/>
      <c r="U11" s="451" t="s">
        <v>888</v>
      </c>
    </row>
    <row r="12" spans="1:21" ht="37.200000000000003" x14ac:dyDescent="0.55000000000000004">
      <c r="A12" s="446"/>
      <c r="B12" s="447"/>
      <c r="C12" s="447"/>
      <c r="D12" s="447"/>
      <c r="E12" s="89" t="s">
        <v>2454</v>
      </c>
      <c r="F12" s="90">
        <v>12000</v>
      </c>
      <c r="G12" s="449"/>
      <c r="H12" s="449"/>
      <c r="I12" s="449"/>
      <c r="J12" s="449"/>
      <c r="K12" s="449"/>
      <c r="L12" s="449"/>
      <c r="M12" s="449"/>
      <c r="N12" s="449"/>
      <c r="O12" s="449"/>
      <c r="P12" s="449"/>
      <c r="Q12" s="449"/>
      <c r="R12" s="449"/>
      <c r="S12" s="449"/>
      <c r="T12" s="449"/>
      <c r="U12" s="452"/>
    </row>
    <row r="13" spans="1:21" ht="55.8" x14ac:dyDescent="0.55000000000000004">
      <c r="A13" s="446"/>
      <c r="B13" s="447"/>
      <c r="C13" s="447"/>
      <c r="D13" s="447"/>
      <c r="E13" s="89" t="s">
        <v>2455</v>
      </c>
      <c r="F13" s="90">
        <v>7200</v>
      </c>
      <c r="G13" s="449"/>
      <c r="H13" s="449"/>
      <c r="I13" s="449"/>
      <c r="J13" s="449"/>
      <c r="K13" s="449"/>
      <c r="L13" s="449"/>
      <c r="M13" s="449"/>
      <c r="N13" s="449"/>
      <c r="O13" s="449"/>
      <c r="P13" s="449"/>
      <c r="Q13" s="449"/>
      <c r="R13" s="449"/>
      <c r="S13" s="449"/>
      <c r="T13" s="449"/>
      <c r="U13" s="452"/>
    </row>
    <row r="14" spans="1:21" ht="55.8" x14ac:dyDescent="0.55000000000000004">
      <c r="A14" s="446"/>
      <c r="B14" s="447"/>
      <c r="C14" s="447"/>
      <c r="D14" s="447"/>
      <c r="E14" s="89" t="s">
        <v>2456</v>
      </c>
      <c r="F14" s="90">
        <v>5000</v>
      </c>
      <c r="G14" s="449"/>
      <c r="H14" s="449"/>
      <c r="I14" s="449"/>
      <c r="J14" s="449"/>
      <c r="K14" s="449"/>
      <c r="L14" s="449"/>
      <c r="M14" s="449"/>
      <c r="N14" s="449"/>
      <c r="O14" s="449"/>
      <c r="P14" s="449"/>
      <c r="Q14" s="449"/>
      <c r="R14" s="449"/>
      <c r="S14" s="449"/>
      <c r="T14" s="449"/>
      <c r="U14" s="452"/>
    </row>
    <row r="15" spans="1:21" ht="37.200000000000003" x14ac:dyDescent="0.55000000000000004">
      <c r="A15" s="446"/>
      <c r="B15" s="447"/>
      <c r="C15" s="447"/>
      <c r="D15" s="447"/>
      <c r="E15" s="89" t="s">
        <v>2457</v>
      </c>
      <c r="F15" s="90">
        <v>1450</v>
      </c>
      <c r="G15" s="449"/>
      <c r="H15" s="449"/>
      <c r="I15" s="449"/>
      <c r="J15" s="449"/>
      <c r="K15" s="449"/>
      <c r="L15" s="449"/>
      <c r="M15" s="449"/>
      <c r="N15" s="449"/>
      <c r="O15" s="449"/>
      <c r="P15" s="449"/>
      <c r="Q15" s="449"/>
      <c r="R15" s="449"/>
      <c r="S15" s="449"/>
      <c r="T15" s="449"/>
      <c r="U15" s="452"/>
    </row>
    <row r="16" spans="1:21" ht="37.200000000000003" x14ac:dyDescent="0.55000000000000004">
      <c r="A16" s="446"/>
      <c r="B16" s="447"/>
      <c r="C16" s="447"/>
      <c r="D16" s="447"/>
      <c r="E16" s="89" t="s">
        <v>2458</v>
      </c>
      <c r="F16" s="90">
        <v>4500</v>
      </c>
      <c r="G16" s="449"/>
      <c r="H16" s="449"/>
      <c r="I16" s="449"/>
      <c r="J16" s="449"/>
      <c r="K16" s="449"/>
      <c r="L16" s="449"/>
      <c r="M16" s="449"/>
      <c r="N16" s="449"/>
      <c r="O16" s="449"/>
      <c r="P16" s="449"/>
      <c r="Q16" s="449"/>
      <c r="R16" s="449"/>
      <c r="S16" s="449"/>
      <c r="T16" s="449"/>
      <c r="U16" s="452"/>
    </row>
    <row r="17" spans="1:21" x14ac:dyDescent="0.55000000000000004">
      <c r="A17" s="446"/>
      <c r="B17" s="447"/>
      <c r="C17" s="447"/>
      <c r="D17" s="447"/>
      <c r="E17" s="91" t="s">
        <v>30</v>
      </c>
      <c r="F17" s="92">
        <v>40650</v>
      </c>
      <c r="G17" s="449"/>
      <c r="H17" s="449"/>
      <c r="I17" s="449"/>
      <c r="J17" s="449"/>
      <c r="K17" s="449"/>
      <c r="L17" s="449"/>
      <c r="M17" s="449"/>
      <c r="N17" s="449"/>
      <c r="O17" s="449"/>
      <c r="P17" s="449"/>
      <c r="Q17" s="449"/>
      <c r="R17" s="449"/>
      <c r="S17" s="449"/>
      <c r="T17" s="449"/>
      <c r="U17" s="452"/>
    </row>
    <row r="18" spans="1:21" ht="37.200000000000003" x14ac:dyDescent="0.55000000000000004">
      <c r="A18" s="446" t="s">
        <v>2459</v>
      </c>
      <c r="B18" s="447" t="s">
        <v>890</v>
      </c>
      <c r="C18" s="447" t="s">
        <v>2460</v>
      </c>
      <c r="D18" s="447" t="s">
        <v>2461</v>
      </c>
      <c r="E18" s="89" t="s">
        <v>2462</v>
      </c>
      <c r="F18" s="90">
        <v>10150</v>
      </c>
      <c r="G18" s="448" t="s">
        <v>27</v>
      </c>
      <c r="H18" s="448" t="s">
        <v>2434</v>
      </c>
      <c r="I18" s="449"/>
      <c r="J18" s="449"/>
      <c r="K18" s="449"/>
      <c r="L18" s="450">
        <v>39750</v>
      </c>
      <c r="M18" s="449"/>
      <c r="N18" s="449"/>
      <c r="O18" s="449"/>
      <c r="P18" s="449"/>
      <c r="Q18" s="449"/>
      <c r="R18" s="449"/>
      <c r="S18" s="449"/>
      <c r="T18" s="449"/>
      <c r="U18" s="451" t="s">
        <v>888</v>
      </c>
    </row>
    <row r="19" spans="1:21" ht="37.200000000000003" x14ac:dyDescent="0.55000000000000004">
      <c r="A19" s="446"/>
      <c r="B19" s="447"/>
      <c r="C19" s="447"/>
      <c r="D19" s="447"/>
      <c r="E19" s="89" t="s">
        <v>2463</v>
      </c>
      <c r="F19" s="90">
        <v>11600</v>
      </c>
      <c r="G19" s="449"/>
      <c r="H19" s="449"/>
      <c r="I19" s="449"/>
      <c r="J19" s="449"/>
      <c r="K19" s="449"/>
      <c r="L19" s="449"/>
      <c r="M19" s="449"/>
      <c r="N19" s="449"/>
      <c r="O19" s="449"/>
      <c r="P19" s="449"/>
      <c r="Q19" s="449"/>
      <c r="R19" s="449"/>
      <c r="S19" s="449"/>
      <c r="T19" s="449"/>
      <c r="U19" s="452"/>
    </row>
    <row r="20" spans="1:21" ht="55.8" x14ac:dyDescent="0.55000000000000004">
      <c r="A20" s="446"/>
      <c r="B20" s="447"/>
      <c r="C20" s="447"/>
      <c r="D20" s="447"/>
      <c r="E20" s="89" t="s">
        <v>2464</v>
      </c>
      <c r="F20" s="90">
        <v>7200</v>
      </c>
      <c r="G20" s="449"/>
      <c r="H20" s="449"/>
      <c r="I20" s="449"/>
      <c r="J20" s="449"/>
      <c r="K20" s="449"/>
      <c r="L20" s="449"/>
      <c r="M20" s="449"/>
      <c r="N20" s="449"/>
      <c r="O20" s="449"/>
      <c r="P20" s="449"/>
      <c r="Q20" s="449"/>
      <c r="R20" s="449"/>
      <c r="S20" s="449"/>
      <c r="T20" s="449"/>
      <c r="U20" s="452"/>
    </row>
    <row r="21" spans="1:21" ht="55.8" x14ac:dyDescent="0.55000000000000004">
      <c r="A21" s="446"/>
      <c r="B21" s="447"/>
      <c r="C21" s="447"/>
      <c r="D21" s="447"/>
      <c r="E21" s="89" t="s">
        <v>2465</v>
      </c>
      <c r="F21" s="90">
        <v>5000</v>
      </c>
      <c r="G21" s="449"/>
      <c r="H21" s="449"/>
      <c r="I21" s="449"/>
      <c r="J21" s="449"/>
      <c r="K21" s="449"/>
      <c r="L21" s="449"/>
      <c r="M21" s="449"/>
      <c r="N21" s="449"/>
      <c r="O21" s="449"/>
      <c r="P21" s="449"/>
      <c r="Q21" s="449"/>
      <c r="R21" s="449"/>
      <c r="S21" s="449"/>
      <c r="T21" s="449"/>
      <c r="U21" s="452"/>
    </row>
    <row r="22" spans="1:21" ht="37.200000000000003" x14ac:dyDescent="0.55000000000000004">
      <c r="A22" s="446"/>
      <c r="B22" s="447"/>
      <c r="C22" s="447"/>
      <c r="D22" s="447"/>
      <c r="E22" s="89" t="s">
        <v>2466</v>
      </c>
      <c r="F22" s="90">
        <v>1450</v>
      </c>
      <c r="G22" s="449"/>
      <c r="H22" s="449"/>
      <c r="I22" s="449"/>
      <c r="J22" s="449"/>
      <c r="K22" s="449"/>
      <c r="L22" s="449"/>
      <c r="M22" s="449"/>
      <c r="N22" s="449"/>
      <c r="O22" s="449"/>
      <c r="P22" s="449"/>
      <c r="Q22" s="449"/>
      <c r="R22" s="449"/>
      <c r="S22" s="449"/>
      <c r="T22" s="449"/>
      <c r="U22" s="452"/>
    </row>
    <row r="23" spans="1:21" ht="58.5" customHeight="1" x14ac:dyDescent="0.55000000000000004">
      <c r="A23" s="446"/>
      <c r="B23" s="447"/>
      <c r="C23" s="447"/>
      <c r="D23" s="447"/>
      <c r="E23" s="89" t="s">
        <v>2467</v>
      </c>
      <c r="F23" s="90">
        <v>4350</v>
      </c>
      <c r="G23" s="449"/>
      <c r="H23" s="449"/>
      <c r="I23" s="449"/>
      <c r="J23" s="449"/>
      <c r="K23" s="449"/>
      <c r="L23" s="449"/>
      <c r="M23" s="449"/>
      <c r="N23" s="449"/>
      <c r="O23" s="449"/>
      <c r="P23" s="449"/>
      <c r="Q23" s="449"/>
      <c r="R23" s="449"/>
      <c r="S23" s="449"/>
      <c r="T23" s="449"/>
      <c r="U23" s="452"/>
    </row>
    <row r="24" spans="1:21" x14ac:dyDescent="0.55000000000000004">
      <c r="A24" s="446"/>
      <c r="B24" s="447"/>
      <c r="C24" s="447"/>
      <c r="D24" s="447"/>
      <c r="E24" s="91" t="s">
        <v>30</v>
      </c>
      <c r="F24" s="92">
        <v>39750</v>
      </c>
      <c r="G24" s="449"/>
      <c r="H24" s="449"/>
      <c r="I24" s="449"/>
      <c r="J24" s="449"/>
      <c r="K24" s="449"/>
      <c r="L24" s="449"/>
      <c r="M24" s="449"/>
      <c r="N24" s="449"/>
      <c r="O24" s="449"/>
      <c r="P24" s="449"/>
      <c r="Q24" s="449"/>
      <c r="R24" s="449"/>
      <c r="S24" s="449"/>
      <c r="T24" s="449"/>
      <c r="U24" s="452"/>
    </row>
    <row r="25" spans="1:21" ht="37.200000000000003" x14ac:dyDescent="0.55000000000000004">
      <c r="A25" s="446" t="s">
        <v>2468</v>
      </c>
      <c r="B25" s="447" t="s">
        <v>2469</v>
      </c>
      <c r="C25" s="447" t="s">
        <v>2470</v>
      </c>
      <c r="D25" s="447" t="s">
        <v>2471</v>
      </c>
      <c r="E25" s="89" t="s">
        <v>2472</v>
      </c>
      <c r="F25" s="90">
        <v>3150</v>
      </c>
      <c r="G25" s="448" t="s">
        <v>27</v>
      </c>
      <c r="H25" s="448" t="s">
        <v>155</v>
      </c>
      <c r="I25" s="449"/>
      <c r="J25" s="449"/>
      <c r="K25" s="449"/>
      <c r="L25" s="450">
        <v>21750</v>
      </c>
      <c r="M25" s="449"/>
      <c r="N25" s="449"/>
      <c r="O25" s="449"/>
      <c r="P25" s="449"/>
      <c r="Q25" s="449"/>
      <c r="R25" s="449"/>
      <c r="S25" s="449"/>
      <c r="T25" s="449"/>
      <c r="U25" s="451" t="s">
        <v>888</v>
      </c>
    </row>
    <row r="26" spans="1:21" ht="37.200000000000003" x14ac:dyDescent="0.55000000000000004">
      <c r="A26" s="446"/>
      <c r="B26" s="447"/>
      <c r="C26" s="447"/>
      <c r="D26" s="447"/>
      <c r="E26" s="89" t="s">
        <v>2473</v>
      </c>
      <c r="F26" s="90">
        <v>3600</v>
      </c>
      <c r="G26" s="449"/>
      <c r="H26" s="449"/>
      <c r="I26" s="449"/>
      <c r="J26" s="449"/>
      <c r="K26" s="449"/>
      <c r="L26" s="449"/>
      <c r="M26" s="449"/>
      <c r="N26" s="449"/>
      <c r="O26" s="449"/>
      <c r="P26" s="449"/>
      <c r="Q26" s="449"/>
      <c r="R26" s="449"/>
      <c r="S26" s="449"/>
      <c r="T26" s="449"/>
      <c r="U26" s="452"/>
    </row>
    <row r="27" spans="1:21" ht="55.8" x14ac:dyDescent="0.55000000000000004">
      <c r="A27" s="446"/>
      <c r="B27" s="447"/>
      <c r="C27" s="447"/>
      <c r="D27" s="447"/>
      <c r="E27" s="89" t="s">
        <v>2455</v>
      </c>
      <c r="F27" s="90">
        <v>7200</v>
      </c>
      <c r="G27" s="449"/>
      <c r="H27" s="449"/>
      <c r="I27" s="449"/>
      <c r="J27" s="449"/>
      <c r="K27" s="449"/>
      <c r="L27" s="449"/>
      <c r="M27" s="449"/>
      <c r="N27" s="449"/>
      <c r="O27" s="449"/>
      <c r="P27" s="449"/>
      <c r="Q27" s="449"/>
      <c r="R27" s="449"/>
      <c r="S27" s="449"/>
      <c r="T27" s="449"/>
      <c r="U27" s="452"/>
    </row>
    <row r="28" spans="1:21" ht="55.8" x14ac:dyDescent="0.55000000000000004">
      <c r="A28" s="446"/>
      <c r="B28" s="447"/>
      <c r="C28" s="447"/>
      <c r="D28" s="447"/>
      <c r="E28" s="89" t="s">
        <v>2474</v>
      </c>
      <c r="F28" s="90">
        <v>5000</v>
      </c>
      <c r="G28" s="449"/>
      <c r="H28" s="449"/>
      <c r="I28" s="449"/>
      <c r="J28" s="449"/>
      <c r="K28" s="449"/>
      <c r="L28" s="449"/>
      <c r="M28" s="449"/>
      <c r="N28" s="449"/>
      <c r="O28" s="449"/>
      <c r="P28" s="449"/>
      <c r="Q28" s="449"/>
      <c r="R28" s="449"/>
      <c r="S28" s="449"/>
      <c r="T28" s="449"/>
      <c r="U28" s="452"/>
    </row>
    <row r="29" spans="1:21" ht="37.200000000000003" x14ac:dyDescent="0.55000000000000004">
      <c r="A29" s="446"/>
      <c r="B29" s="447"/>
      <c r="C29" s="447"/>
      <c r="D29" s="447"/>
      <c r="E29" s="89" t="s">
        <v>2457</v>
      </c>
      <c r="F29" s="90">
        <v>1450</v>
      </c>
      <c r="G29" s="449"/>
      <c r="H29" s="449"/>
      <c r="I29" s="449"/>
      <c r="J29" s="449"/>
      <c r="K29" s="449"/>
      <c r="L29" s="449"/>
      <c r="M29" s="449"/>
      <c r="N29" s="449"/>
      <c r="O29" s="449"/>
      <c r="P29" s="449"/>
      <c r="Q29" s="449"/>
      <c r="R29" s="449"/>
      <c r="S29" s="449"/>
      <c r="T29" s="449"/>
      <c r="U29" s="452"/>
    </row>
    <row r="30" spans="1:21" ht="51.75" customHeight="1" x14ac:dyDescent="0.55000000000000004">
      <c r="A30" s="446"/>
      <c r="B30" s="447"/>
      <c r="C30" s="447"/>
      <c r="D30" s="447"/>
      <c r="E30" s="89" t="s">
        <v>2475</v>
      </c>
      <c r="F30" s="90">
        <v>1350</v>
      </c>
      <c r="G30" s="449"/>
      <c r="H30" s="449"/>
      <c r="I30" s="449"/>
      <c r="J30" s="449"/>
      <c r="K30" s="449"/>
      <c r="L30" s="449"/>
      <c r="M30" s="449"/>
      <c r="N30" s="449"/>
      <c r="O30" s="449"/>
      <c r="P30" s="449"/>
      <c r="Q30" s="449"/>
      <c r="R30" s="449"/>
      <c r="S30" s="449"/>
      <c r="T30" s="449"/>
      <c r="U30" s="452"/>
    </row>
    <row r="31" spans="1:21" x14ac:dyDescent="0.55000000000000004">
      <c r="A31" s="446"/>
      <c r="B31" s="447"/>
      <c r="C31" s="447"/>
      <c r="D31" s="447"/>
      <c r="E31" s="91" t="s">
        <v>30</v>
      </c>
      <c r="F31" s="92">
        <v>21750</v>
      </c>
      <c r="G31" s="449"/>
      <c r="H31" s="449"/>
      <c r="I31" s="449"/>
      <c r="J31" s="449"/>
      <c r="K31" s="449"/>
      <c r="L31" s="449"/>
      <c r="M31" s="449"/>
      <c r="N31" s="449"/>
      <c r="O31" s="449"/>
      <c r="P31" s="449"/>
      <c r="Q31" s="449"/>
      <c r="R31" s="449"/>
      <c r="S31" s="449"/>
      <c r="T31" s="449"/>
      <c r="U31" s="452"/>
    </row>
    <row r="32" spans="1:21" ht="155.25" customHeight="1" x14ac:dyDescent="0.55000000000000004">
      <c r="A32" s="446" t="s">
        <v>2476</v>
      </c>
      <c r="B32" s="447" t="s">
        <v>887</v>
      </c>
      <c r="C32" s="447" t="s">
        <v>886</v>
      </c>
      <c r="D32" s="447" t="s">
        <v>2477</v>
      </c>
      <c r="E32" s="89" t="s">
        <v>2478</v>
      </c>
      <c r="F32" s="90">
        <v>1260</v>
      </c>
      <c r="G32" s="448" t="s">
        <v>27</v>
      </c>
      <c r="H32" s="448" t="s">
        <v>2479</v>
      </c>
      <c r="I32" s="449"/>
      <c r="J32" s="450">
        <v>1260</v>
      </c>
      <c r="K32" s="449"/>
      <c r="L32" s="449"/>
      <c r="M32" s="449"/>
      <c r="N32" s="449"/>
      <c r="O32" s="449"/>
      <c r="P32" s="449"/>
      <c r="Q32" s="449"/>
      <c r="R32" s="449"/>
      <c r="S32" s="449"/>
      <c r="T32" s="449"/>
      <c r="U32" s="451" t="s">
        <v>863</v>
      </c>
    </row>
    <row r="33" spans="1:21" x14ac:dyDescent="0.55000000000000004">
      <c r="A33" s="446"/>
      <c r="B33" s="447"/>
      <c r="C33" s="447"/>
      <c r="D33" s="447"/>
      <c r="E33" s="91" t="s">
        <v>30</v>
      </c>
      <c r="F33" s="92">
        <v>1260</v>
      </c>
      <c r="G33" s="449"/>
      <c r="H33" s="449"/>
      <c r="I33" s="449"/>
      <c r="J33" s="449"/>
      <c r="K33" s="449"/>
      <c r="L33" s="449"/>
      <c r="M33" s="449"/>
      <c r="N33" s="449"/>
      <c r="O33" s="449"/>
      <c r="P33" s="449"/>
      <c r="Q33" s="449"/>
      <c r="R33" s="449"/>
      <c r="S33" s="449"/>
      <c r="T33" s="449"/>
      <c r="U33" s="452"/>
    </row>
    <row r="34" spans="1:21" ht="153.75" customHeight="1" x14ac:dyDescent="0.55000000000000004">
      <c r="A34" s="446" t="s">
        <v>2476</v>
      </c>
      <c r="B34" s="447" t="s">
        <v>887</v>
      </c>
      <c r="C34" s="447" t="s">
        <v>886</v>
      </c>
      <c r="D34" s="447" t="s">
        <v>885</v>
      </c>
      <c r="E34" s="89" t="s">
        <v>2480</v>
      </c>
      <c r="F34" s="90">
        <v>1260</v>
      </c>
      <c r="G34" s="448" t="s">
        <v>27</v>
      </c>
      <c r="H34" s="448" t="s">
        <v>670</v>
      </c>
      <c r="I34" s="449"/>
      <c r="J34" s="449"/>
      <c r="K34" s="449"/>
      <c r="L34" s="449"/>
      <c r="M34" s="449"/>
      <c r="N34" s="450">
        <v>1260</v>
      </c>
      <c r="O34" s="449"/>
      <c r="P34" s="449"/>
      <c r="Q34" s="449"/>
      <c r="R34" s="449"/>
      <c r="S34" s="449"/>
      <c r="T34" s="449"/>
      <c r="U34" s="451" t="s">
        <v>863</v>
      </c>
    </row>
    <row r="35" spans="1:21" x14ac:dyDescent="0.55000000000000004">
      <c r="A35" s="446"/>
      <c r="B35" s="447"/>
      <c r="C35" s="447"/>
      <c r="D35" s="447"/>
      <c r="E35" s="91" t="s">
        <v>30</v>
      </c>
      <c r="F35" s="92">
        <v>1260</v>
      </c>
      <c r="G35" s="449"/>
      <c r="H35" s="449"/>
      <c r="I35" s="449"/>
      <c r="J35" s="449"/>
      <c r="K35" s="449"/>
      <c r="L35" s="449"/>
      <c r="M35" s="449"/>
      <c r="N35" s="449"/>
      <c r="O35" s="449"/>
      <c r="P35" s="449"/>
      <c r="Q35" s="449"/>
      <c r="R35" s="449"/>
      <c r="S35" s="449"/>
      <c r="T35" s="449"/>
      <c r="U35" s="452"/>
    </row>
    <row r="36" spans="1:21" ht="156" customHeight="1" x14ac:dyDescent="0.55000000000000004">
      <c r="A36" s="446" t="s">
        <v>2476</v>
      </c>
      <c r="B36" s="447" t="s">
        <v>887</v>
      </c>
      <c r="C36" s="447" t="s">
        <v>886</v>
      </c>
      <c r="D36" s="447" t="s">
        <v>885</v>
      </c>
      <c r="E36" s="89" t="s">
        <v>2480</v>
      </c>
      <c r="F36" s="90">
        <v>1260</v>
      </c>
      <c r="G36" s="448" t="s">
        <v>27</v>
      </c>
      <c r="H36" s="448" t="s">
        <v>682</v>
      </c>
      <c r="I36" s="449"/>
      <c r="J36" s="449"/>
      <c r="K36" s="449"/>
      <c r="L36" s="449"/>
      <c r="M36" s="449"/>
      <c r="N36" s="449"/>
      <c r="O36" s="449"/>
      <c r="P36" s="449"/>
      <c r="Q36" s="450">
        <v>1260</v>
      </c>
      <c r="R36" s="449"/>
      <c r="S36" s="449"/>
      <c r="T36" s="449"/>
      <c r="U36" s="451" t="s">
        <v>863</v>
      </c>
    </row>
    <row r="37" spans="1:21" x14ac:dyDescent="0.55000000000000004">
      <c r="A37" s="446"/>
      <c r="B37" s="447"/>
      <c r="C37" s="447"/>
      <c r="D37" s="447"/>
      <c r="E37" s="91" t="s">
        <v>30</v>
      </c>
      <c r="F37" s="92">
        <v>1260</v>
      </c>
      <c r="G37" s="449"/>
      <c r="H37" s="449"/>
      <c r="I37" s="449"/>
      <c r="J37" s="449"/>
      <c r="K37" s="449"/>
      <c r="L37" s="449"/>
      <c r="M37" s="449"/>
      <c r="N37" s="449"/>
      <c r="O37" s="449"/>
      <c r="P37" s="449"/>
      <c r="Q37" s="449"/>
      <c r="R37" s="449"/>
      <c r="S37" s="449"/>
      <c r="T37" s="449"/>
      <c r="U37" s="452"/>
    </row>
    <row r="38" spans="1:21" ht="133.5" customHeight="1" x14ac:dyDescent="0.55000000000000004">
      <c r="A38" s="446" t="s">
        <v>2476</v>
      </c>
      <c r="B38" s="447" t="s">
        <v>887</v>
      </c>
      <c r="C38" s="447" t="s">
        <v>886</v>
      </c>
      <c r="D38" s="447" t="s">
        <v>885</v>
      </c>
      <c r="E38" s="89" t="s">
        <v>2480</v>
      </c>
      <c r="F38" s="90">
        <v>1260</v>
      </c>
      <c r="G38" s="448" t="s">
        <v>27</v>
      </c>
      <c r="H38" s="448" t="s">
        <v>2481</v>
      </c>
      <c r="I38" s="449"/>
      <c r="J38" s="449"/>
      <c r="K38" s="449"/>
      <c r="L38" s="449"/>
      <c r="M38" s="449"/>
      <c r="N38" s="449"/>
      <c r="O38" s="449"/>
      <c r="P38" s="449"/>
      <c r="Q38" s="449"/>
      <c r="R38" s="449"/>
      <c r="S38" s="449"/>
      <c r="T38" s="450">
        <v>1260</v>
      </c>
      <c r="U38" s="451" t="s">
        <v>863</v>
      </c>
    </row>
    <row r="39" spans="1:21" x14ac:dyDescent="0.55000000000000004">
      <c r="A39" s="446"/>
      <c r="B39" s="447"/>
      <c r="C39" s="447"/>
      <c r="D39" s="447"/>
      <c r="E39" s="91" t="s">
        <v>30</v>
      </c>
      <c r="F39" s="92">
        <v>1260</v>
      </c>
      <c r="G39" s="449"/>
      <c r="H39" s="449"/>
      <c r="I39" s="449"/>
      <c r="J39" s="449"/>
      <c r="K39" s="449"/>
      <c r="L39" s="449"/>
      <c r="M39" s="449"/>
      <c r="N39" s="449"/>
      <c r="O39" s="449"/>
      <c r="P39" s="449"/>
      <c r="Q39" s="449"/>
      <c r="R39" s="449"/>
      <c r="S39" s="449"/>
      <c r="T39" s="449"/>
      <c r="U39" s="452"/>
    </row>
    <row r="40" spans="1:21" ht="111.75" customHeight="1" x14ac:dyDescent="0.55000000000000004">
      <c r="A40" s="446" t="s">
        <v>2482</v>
      </c>
      <c r="B40" s="447" t="s">
        <v>884</v>
      </c>
      <c r="C40" s="447" t="s">
        <v>883</v>
      </c>
      <c r="D40" s="447" t="s">
        <v>882</v>
      </c>
      <c r="E40" s="89" t="s">
        <v>2483</v>
      </c>
      <c r="F40" s="90">
        <v>840</v>
      </c>
      <c r="G40" s="448" t="s">
        <v>27</v>
      </c>
      <c r="H40" s="448" t="s">
        <v>121</v>
      </c>
      <c r="I40" s="449"/>
      <c r="J40" s="449"/>
      <c r="K40" s="449"/>
      <c r="L40" s="449"/>
      <c r="M40" s="449"/>
      <c r="N40" s="449"/>
      <c r="O40" s="449"/>
      <c r="P40" s="449"/>
      <c r="Q40" s="449"/>
      <c r="R40" s="449"/>
      <c r="S40" s="449"/>
      <c r="T40" s="450">
        <v>840</v>
      </c>
      <c r="U40" s="451" t="s">
        <v>863</v>
      </c>
    </row>
    <row r="41" spans="1:21" x14ac:dyDescent="0.55000000000000004">
      <c r="A41" s="446"/>
      <c r="B41" s="447"/>
      <c r="C41" s="447"/>
      <c r="D41" s="447"/>
      <c r="E41" s="91" t="s">
        <v>30</v>
      </c>
      <c r="F41" s="92">
        <v>840</v>
      </c>
      <c r="G41" s="449"/>
      <c r="H41" s="449"/>
      <c r="I41" s="449"/>
      <c r="J41" s="449"/>
      <c r="K41" s="449"/>
      <c r="L41" s="449"/>
      <c r="M41" s="449"/>
      <c r="N41" s="449"/>
      <c r="O41" s="449"/>
      <c r="P41" s="449"/>
      <c r="Q41" s="449"/>
      <c r="R41" s="449"/>
      <c r="S41" s="449"/>
      <c r="T41" s="449"/>
      <c r="U41" s="452"/>
    </row>
    <row r="42" spans="1:21" ht="123" customHeight="1" x14ac:dyDescent="0.55000000000000004">
      <c r="A42" s="446" t="s">
        <v>2482</v>
      </c>
      <c r="B42" s="447" t="s">
        <v>884</v>
      </c>
      <c r="C42" s="447" t="s">
        <v>883</v>
      </c>
      <c r="D42" s="447" t="s">
        <v>882</v>
      </c>
      <c r="E42" s="89" t="s">
        <v>2484</v>
      </c>
      <c r="F42" s="90">
        <v>840</v>
      </c>
      <c r="G42" s="448" t="s">
        <v>27</v>
      </c>
      <c r="H42" s="448" t="s">
        <v>565</v>
      </c>
      <c r="I42" s="449"/>
      <c r="J42" s="449"/>
      <c r="K42" s="449"/>
      <c r="L42" s="449"/>
      <c r="M42" s="449"/>
      <c r="N42" s="449"/>
      <c r="O42" s="450">
        <v>840</v>
      </c>
      <c r="P42" s="449"/>
      <c r="Q42" s="449"/>
      <c r="R42" s="449"/>
      <c r="S42" s="449"/>
      <c r="T42" s="449"/>
      <c r="U42" s="451" t="s">
        <v>863</v>
      </c>
    </row>
    <row r="43" spans="1:21" x14ac:dyDescent="0.55000000000000004">
      <c r="A43" s="446"/>
      <c r="B43" s="447"/>
      <c r="C43" s="447"/>
      <c r="D43" s="447"/>
      <c r="E43" s="91" t="s">
        <v>30</v>
      </c>
      <c r="F43" s="92">
        <v>840</v>
      </c>
      <c r="G43" s="449"/>
      <c r="H43" s="449"/>
      <c r="I43" s="449"/>
      <c r="J43" s="449"/>
      <c r="K43" s="449"/>
      <c r="L43" s="449"/>
      <c r="M43" s="449"/>
      <c r="N43" s="449"/>
      <c r="O43" s="449"/>
      <c r="P43" s="449"/>
      <c r="Q43" s="449"/>
      <c r="R43" s="449"/>
      <c r="S43" s="449"/>
      <c r="T43" s="449"/>
      <c r="U43" s="452"/>
    </row>
    <row r="44" spans="1:21" ht="118.5" customHeight="1" x14ac:dyDescent="0.55000000000000004">
      <c r="A44" s="446" t="s">
        <v>2485</v>
      </c>
      <c r="B44" s="447" t="s">
        <v>881</v>
      </c>
      <c r="C44" s="447" t="s">
        <v>880</v>
      </c>
      <c r="D44" s="447" t="s">
        <v>879</v>
      </c>
      <c r="E44" s="89" t="s">
        <v>1706</v>
      </c>
      <c r="F44" s="90">
        <v>1050</v>
      </c>
      <c r="G44" s="448" t="s">
        <v>27</v>
      </c>
      <c r="H44" s="448" t="s">
        <v>41</v>
      </c>
      <c r="I44" s="449"/>
      <c r="J44" s="450">
        <v>1050</v>
      </c>
      <c r="K44" s="449"/>
      <c r="L44" s="449"/>
      <c r="M44" s="449"/>
      <c r="N44" s="449"/>
      <c r="O44" s="449"/>
      <c r="P44" s="449"/>
      <c r="Q44" s="449"/>
      <c r="R44" s="449"/>
      <c r="S44" s="449"/>
      <c r="T44" s="449"/>
      <c r="U44" s="451" t="s">
        <v>863</v>
      </c>
    </row>
    <row r="45" spans="1:21" x14ac:dyDescent="0.55000000000000004">
      <c r="A45" s="446"/>
      <c r="B45" s="447"/>
      <c r="C45" s="447"/>
      <c r="D45" s="447"/>
      <c r="E45" s="91" t="s">
        <v>30</v>
      </c>
      <c r="F45" s="92">
        <v>1050</v>
      </c>
      <c r="G45" s="449"/>
      <c r="H45" s="449"/>
      <c r="I45" s="449"/>
      <c r="J45" s="449"/>
      <c r="K45" s="449"/>
      <c r="L45" s="449"/>
      <c r="M45" s="449"/>
      <c r="N45" s="449"/>
      <c r="O45" s="449"/>
      <c r="P45" s="449"/>
      <c r="Q45" s="449"/>
      <c r="R45" s="449"/>
      <c r="S45" s="449"/>
      <c r="T45" s="449"/>
      <c r="U45" s="452"/>
    </row>
    <row r="46" spans="1:21" ht="120" customHeight="1" x14ac:dyDescent="0.55000000000000004">
      <c r="A46" s="446" t="s">
        <v>2485</v>
      </c>
      <c r="B46" s="447" t="s">
        <v>881</v>
      </c>
      <c r="C46" s="447" t="s">
        <v>880</v>
      </c>
      <c r="D46" s="447" t="s">
        <v>879</v>
      </c>
      <c r="E46" s="89" t="s">
        <v>2486</v>
      </c>
      <c r="F46" s="90">
        <v>1050</v>
      </c>
      <c r="G46" s="448" t="s">
        <v>27</v>
      </c>
      <c r="H46" s="448" t="s">
        <v>565</v>
      </c>
      <c r="I46" s="449"/>
      <c r="J46" s="449"/>
      <c r="K46" s="449"/>
      <c r="L46" s="449"/>
      <c r="M46" s="449"/>
      <c r="N46" s="449"/>
      <c r="O46" s="450">
        <v>1050</v>
      </c>
      <c r="P46" s="449"/>
      <c r="Q46" s="449"/>
      <c r="R46" s="449"/>
      <c r="S46" s="449"/>
      <c r="T46" s="449"/>
      <c r="U46" s="451" t="s">
        <v>863</v>
      </c>
    </row>
    <row r="47" spans="1:21" x14ac:dyDescent="0.55000000000000004">
      <c r="A47" s="446"/>
      <c r="B47" s="447"/>
      <c r="C47" s="447"/>
      <c r="D47" s="447"/>
      <c r="E47" s="91" t="s">
        <v>30</v>
      </c>
      <c r="F47" s="92">
        <v>1050</v>
      </c>
      <c r="G47" s="449"/>
      <c r="H47" s="449"/>
      <c r="I47" s="449"/>
      <c r="J47" s="449"/>
      <c r="K47" s="449"/>
      <c r="L47" s="449"/>
      <c r="M47" s="449"/>
      <c r="N47" s="449"/>
      <c r="O47" s="449"/>
      <c r="P47" s="449"/>
      <c r="Q47" s="449"/>
      <c r="R47" s="449"/>
      <c r="S47" s="449"/>
      <c r="T47" s="449"/>
      <c r="U47" s="452"/>
    </row>
    <row r="48" spans="1:21" ht="79.5" customHeight="1" x14ac:dyDescent="0.55000000000000004">
      <c r="A48" s="446" t="s">
        <v>2487</v>
      </c>
      <c r="B48" s="447" t="s">
        <v>878</v>
      </c>
      <c r="C48" s="447" t="s">
        <v>877</v>
      </c>
      <c r="D48" s="447" t="s">
        <v>2488</v>
      </c>
      <c r="E48" s="89" t="s">
        <v>301</v>
      </c>
      <c r="F48" s="90">
        <v>0</v>
      </c>
      <c r="G48" s="448" t="s">
        <v>27</v>
      </c>
      <c r="H48" s="448" t="s">
        <v>121</v>
      </c>
      <c r="I48" s="449"/>
      <c r="J48" s="449"/>
      <c r="K48" s="449"/>
      <c r="L48" s="449"/>
      <c r="M48" s="449"/>
      <c r="N48" s="449"/>
      <c r="O48" s="449"/>
      <c r="P48" s="449"/>
      <c r="Q48" s="449"/>
      <c r="R48" s="449"/>
      <c r="S48" s="449"/>
      <c r="T48" s="450">
        <v>0</v>
      </c>
      <c r="U48" s="451" t="s">
        <v>864</v>
      </c>
    </row>
    <row r="49" spans="1:21" x14ac:dyDescent="0.55000000000000004">
      <c r="A49" s="446"/>
      <c r="B49" s="447"/>
      <c r="C49" s="447"/>
      <c r="D49" s="447"/>
      <c r="E49" s="91" t="s">
        <v>30</v>
      </c>
      <c r="F49" s="92">
        <v>0</v>
      </c>
      <c r="G49" s="449"/>
      <c r="H49" s="449"/>
      <c r="I49" s="449"/>
      <c r="J49" s="449"/>
      <c r="K49" s="449"/>
      <c r="L49" s="449"/>
      <c r="M49" s="449"/>
      <c r="N49" s="449"/>
      <c r="O49" s="449"/>
      <c r="P49" s="449"/>
      <c r="Q49" s="449"/>
      <c r="R49" s="449"/>
      <c r="S49" s="449"/>
      <c r="T49" s="449"/>
      <c r="U49" s="452"/>
    </row>
    <row r="50" spans="1:21" ht="37.200000000000003" x14ac:dyDescent="0.55000000000000004">
      <c r="A50" s="446" t="s">
        <v>2489</v>
      </c>
      <c r="B50" s="447" t="s">
        <v>876</v>
      </c>
      <c r="C50" s="447" t="s">
        <v>2490</v>
      </c>
      <c r="D50" s="447" t="s">
        <v>874</v>
      </c>
      <c r="E50" s="89" t="s">
        <v>2446</v>
      </c>
      <c r="F50" s="90">
        <v>8000</v>
      </c>
      <c r="G50" s="448" t="s">
        <v>27</v>
      </c>
      <c r="H50" s="448" t="s">
        <v>2491</v>
      </c>
      <c r="I50" s="449"/>
      <c r="J50" s="449"/>
      <c r="K50" s="449"/>
      <c r="L50" s="449"/>
      <c r="M50" s="449"/>
      <c r="N50" s="449"/>
      <c r="O50" s="449"/>
      <c r="P50" s="449"/>
      <c r="Q50" s="449"/>
      <c r="R50" s="449"/>
      <c r="S50" s="449"/>
      <c r="T50" s="450">
        <v>15000</v>
      </c>
      <c r="U50" s="451" t="s">
        <v>864</v>
      </c>
    </row>
    <row r="51" spans="1:21" ht="61.5" customHeight="1" x14ac:dyDescent="0.55000000000000004">
      <c r="A51" s="446"/>
      <c r="B51" s="447"/>
      <c r="C51" s="447"/>
      <c r="D51" s="447"/>
      <c r="E51" s="89" t="s">
        <v>2447</v>
      </c>
      <c r="F51" s="90">
        <v>7000</v>
      </c>
      <c r="G51" s="449"/>
      <c r="H51" s="449"/>
      <c r="I51" s="449"/>
      <c r="J51" s="449"/>
      <c r="K51" s="449"/>
      <c r="L51" s="449"/>
      <c r="M51" s="449"/>
      <c r="N51" s="449"/>
      <c r="O51" s="449"/>
      <c r="P51" s="449"/>
      <c r="Q51" s="449"/>
      <c r="R51" s="449"/>
      <c r="S51" s="449"/>
      <c r="T51" s="449"/>
      <c r="U51" s="452"/>
    </row>
    <row r="52" spans="1:21" x14ac:dyDescent="0.55000000000000004">
      <c r="A52" s="446"/>
      <c r="B52" s="447"/>
      <c r="C52" s="447"/>
      <c r="D52" s="447"/>
      <c r="E52" s="91" t="s">
        <v>30</v>
      </c>
      <c r="F52" s="92">
        <v>15000</v>
      </c>
      <c r="G52" s="449"/>
      <c r="H52" s="449"/>
      <c r="I52" s="449"/>
      <c r="J52" s="449"/>
      <c r="K52" s="449"/>
      <c r="L52" s="449"/>
      <c r="M52" s="449"/>
      <c r="N52" s="449"/>
      <c r="O52" s="449"/>
      <c r="P52" s="449"/>
      <c r="Q52" s="449"/>
      <c r="R52" s="449"/>
      <c r="S52" s="449"/>
      <c r="T52" s="449"/>
      <c r="U52" s="452"/>
    </row>
    <row r="53" spans="1:21" ht="37.200000000000003" x14ac:dyDescent="0.55000000000000004">
      <c r="A53" s="446" t="s">
        <v>2489</v>
      </c>
      <c r="B53" s="447" t="s">
        <v>876</v>
      </c>
      <c r="C53" s="447" t="s">
        <v>840</v>
      </c>
      <c r="D53" s="447" t="s">
        <v>874</v>
      </c>
      <c r="E53" s="89" t="s">
        <v>2492</v>
      </c>
      <c r="F53" s="90">
        <v>7000</v>
      </c>
      <c r="G53" s="448" t="s">
        <v>27</v>
      </c>
      <c r="H53" s="448" t="s">
        <v>155</v>
      </c>
      <c r="I53" s="449"/>
      <c r="J53" s="449"/>
      <c r="K53" s="449"/>
      <c r="L53" s="450">
        <v>15000</v>
      </c>
      <c r="M53" s="449"/>
      <c r="N53" s="449"/>
      <c r="O53" s="449"/>
      <c r="P53" s="449"/>
      <c r="Q53" s="449"/>
      <c r="R53" s="449"/>
      <c r="S53" s="449"/>
      <c r="T53" s="449"/>
      <c r="U53" s="451" t="s">
        <v>864</v>
      </c>
    </row>
    <row r="54" spans="1:21" ht="37.200000000000003" x14ac:dyDescent="0.55000000000000004">
      <c r="A54" s="446"/>
      <c r="B54" s="447"/>
      <c r="C54" s="447"/>
      <c r="D54" s="447"/>
      <c r="E54" s="89" t="s">
        <v>2493</v>
      </c>
      <c r="F54" s="90">
        <v>8000</v>
      </c>
      <c r="G54" s="449"/>
      <c r="H54" s="449"/>
      <c r="I54" s="449"/>
      <c r="J54" s="449"/>
      <c r="K54" s="449"/>
      <c r="L54" s="449"/>
      <c r="M54" s="449"/>
      <c r="N54" s="449"/>
      <c r="O54" s="449"/>
      <c r="P54" s="449"/>
      <c r="Q54" s="449"/>
      <c r="R54" s="449"/>
      <c r="S54" s="449"/>
      <c r="T54" s="449"/>
      <c r="U54" s="452"/>
    </row>
    <row r="55" spans="1:21" x14ac:dyDescent="0.55000000000000004">
      <c r="A55" s="446"/>
      <c r="B55" s="447"/>
      <c r="C55" s="447"/>
      <c r="D55" s="447"/>
      <c r="E55" s="91" t="s">
        <v>30</v>
      </c>
      <c r="F55" s="92">
        <v>15000</v>
      </c>
      <c r="G55" s="449"/>
      <c r="H55" s="449"/>
      <c r="I55" s="449"/>
      <c r="J55" s="449"/>
      <c r="K55" s="449"/>
      <c r="L55" s="449"/>
      <c r="M55" s="449"/>
      <c r="N55" s="449"/>
      <c r="O55" s="449"/>
      <c r="P55" s="449"/>
      <c r="Q55" s="449"/>
      <c r="R55" s="449"/>
      <c r="S55" s="449"/>
      <c r="T55" s="449"/>
      <c r="U55" s="452"/>
    </row>
    <row r="56" spans="1:21" ht="37.200000000000003" x14ac:dyDescent="0.55000000000000004">
      <c r="A56" s="446" t="s">
        <v>2489</v>
      </c>
      <c r="B56" s="447" t="s">
        <v>876</v>
      </c>
      <c r="C56" s="447" t="s">
        <v>1584</v>
      </c>
      <c r="D56" s="447" t="s">
        <v>1040</v>
      </c>
      <c r="E56" s="89" t="s">
        <v>1182</v>
      </c>
      <c r="F56" s="90">
        <v>8000</v>
      </c>
      <c r="G56" s="448" t="s">
        <v>27</v>
      </c>
      <c r="H56" s="448" t="s">
        <v>670</v>
      </c>
      <c r="I56" s="449"/>
      <c r="J56" s="449"/>
      <c r="K56" s="449"/>
      <c r="L56" s="449"/>
      <c r="M56" s="449"/>
      <c r="N56" s="450">
        <v>15000</v>
      </c>
      <c r="O56" s="449"/>
      <c r="P56" s="449"/>
      <c r="Q56" s="449"/>
      <c r="R56" s="449"/>
      <c r="S56" s="449"/>
      <c r="T56" s="449"/>
      <c r="U56" s="451" t="s">
        <v>864</v>
      </c>
    </row>
    <row r="57" spans="1:21" ht="37.200000000000003" x14ac:dyDescent="0.55000000000000004">
      <c r="A57" s="446"/>
      <c r="B57" s="447"/>
      <c r="C57" s="447"/>
      <c r="D57" s="447"/>
      <c r="E57" s="89" t="s">
        <v>454</v>
      </c>
      <c r="F57" s="90">
        <v>7000</v>
      </c>
      <c r="G57" s="449"/>
      <c r="H57" s="449"/>
      <c r="I57" s="449"/>
      <c r="J57" s="449"/>
      <c r="K57" s="449"/>
      <c r="L57" s="449"/>
      <c r="M57" s="449"/>
      <c r="N57" s="449"/>
      <c r="O57" s="449"/>
      <c r="P57" s="449"/>
      <c r="Q57" s="449"/>
      <c r="R57" s="449"/>
      <c r="S57" s="449"/>
      <c r="T57" s="449"/>
      <c r="U57" s="452"/>
    </row>
    <row r="58" spans="1:21" x14ac:dyDescent="0.55000000000000004">
      <c r="A58" s="446"/>
      <c r="B58" s="447"/>
      <c r="C58" s="447"/>
      <c r="D58" s="447"/>
      <c r="E58" s="91" t="s">
        <v>30</v>
      </c>
      <c r="F58" s="92">
        <v>15000</v>
      </c>
      <c r="G58" s="449"/>
      <c r="H58" s="449"/>
      <c r="I58" s="449"/>
      <c r="J58" s="449"/>
      <c r="K58" s="449"/>
      <c r="L58" s="449"/>
      <c r="M58" s="449"/>
      <c r="N58" s="449"/>
      <c r="O58" s="449"/>
      <c r="P58" s="449"/>
      <c r="Q58" s="449"/>
      <c r="R58" s="449"/>
      <c r="S58" s="449"/>
      <c r="T58" s="449"/>
      <c r="U58" s="452"/>
    </row>
    <row r="59" spans="1:21" ht="37.200000000000003" x14ac:dyDescent="0.55000000000000004">
      <c r="A59" s="446" t="s">
        <v>2489</v>
      </c>
      <c r="B59" s="447" t="s">
        <v>876</v>
      </c>
      <c r="C59" s="447" t="s">
        <v>1584</v>
      </c>
      <c r="D59" s="447" t="s">
        <v>874</v>
      </c>
      <c r="E59" s="89" t="s">
        <v>1182</v>
      </c>
      <c r="F59" s="90">
        <v>8000</v>
      </c>
      <c r="G59" s="448" t="s">
        <v>27</v>
      </c>
      <c r="H59" s="448" t="s">
        <v>435</v>
      </c>
      <c r="I59" s="449"/>
      <c r="J59" s="449"/>
      <c r="K59" s="449"/>
      <c r="L59" s="449"/>
      <c r="M59" s="449"/>
      <c r="N59" s="449"/>
      <c r="O59" s="449"/>
      <c r="P59" s="450">
        <v>15000</v>
      </c>
      <c r="Q59" s="449"/>
      <c r="R59" s="449"/>
      <c r="S59" s="449"/>
      <c r="T59" s="449"/>
      <c r="U59" s="451" t="s">
        <v>864</v>
      </c>
    </row>
    <row r="60" spans="1:21" ht="53.25" customHeight="1" x14ac:dyDescent="0.55000000000000004">
      <c r="A60" s="446"/>
      <c r="B60" s="447"/>
      <c r="C60" s="447"/>
      <c r="D60" s="447"/>
      <c r="E60" s="89" t="s">
        <v>454</v>
      </c>
      <c r="F60" s="90">
        <v>7000</v>
      </c>
      <c r="G60" s="449"/>
      <c r="H60" s="449"/>
      <c r="I60" s="449"/>
      <c r="J60" s="449"/>
      <c r="K60" s="449"/>
      <c r="L60" s="449"/>
      <c r="M60" s="449"/>
      <c r="N60" s="449"/>
      <c r="O60" s="449"/>
      <c r="P60" s="449"/>
      <c r="Q60" s="449"/>
      <c r="R60" s="449"/>
      <c r="S60" s="449"/>
      <c r="T60" s="449"/>
      <c r="U60" s="452"/>
    </row>
    <row r="61" spans="1:21" x14ac:dyDescent="0.55000000000000004">
      <c r="A61" s="446"/>
      <c r="B61" s="447"/>
      <c r="C61" s="447"/>
      <c r="D61" s="447"/>
      <c r="E61" s="91" t="s">
        <v>30</v>
      </c>
      <c r="F61" s="92">
        <v>15000</v>
      </c>
      <c r="G61" s="449"/>
      <c r="H61" s="449"/>
      <c r="I61" s="449"/>
      <c r="J61" s="449"/>
      <c r="K61" s="449"/>
      <c r="L61" s="449"/>
      <c r="M61" s="449"/>
      <c r="N61" s="449"/>
      <c r="O61" s="449"/>
      <c r="P61" s="449"/>
      <c r="Q61" s="449"/>
      <c r="R61" s="449"/>
      <c r="S61" s="449"/>
      <c r="T61" s="449"/>
      <c r="U61" s="452"/>
    </row>
    <row r="62" spans="1:21" ht="37.200000000000003" x14ac:dyDescent="0.55000000000000004">
      <c r="A62" s="446" t="s">
        <v>2489</v>
      </c>
      <c r="B62" s="447" t="s">
        <v>876</v>
      </c>
      <c r="C62" s="447" t="s">
        <v>840</v>
      </c>
      <c r="D62" s="447" t="s">
        <v>874</v>
      </c>
      <c r="E62" s="89" t="s">
        <v>2492</v>
      </c>
      <c r="F62" s="90">
        <v>7000</v>
      </c>
      <c r="G62" s="448" t="s">
        <v>27</v>
      </c>
      <c r="H62" s="448" t="s">
        <v>63</v>
      </c>
      <c r="I62" s="449"/>
      <c r="J62" s="449"/>
      <c r="K62" s="449"/>
      <c r="L62" s="449"/>
      <c r="M62" s="449"/>
      <c r="N62" s="449"/>
      <c r="O62" s="449"/>
      <c r="P62" s="449"/>
      <c r="Q62" s="449"/>
      <c r="R62" s="450">
        <v>15000</v>
      </c>
      <c r="S62" s="449"/>
      <c r="T62" s="449"/>
      <c r="U62" s="451" t="s">
        <v>864</v>
      </c>
    </row>
    <row r="63" spans="1:21" ht="55.5" customHeight="1" x14ac:dyDescent="0.55000000000000004">
      <c r="A63" s="446"/>
      <c r="B63" s="447"/>
      <c r="C63" s="447"/>
      <c r="D63" s="447"/>
      <c r="E63" s="89" t="s">
        <v>2493</v>
      </c>
      <c r="F63" s="90">
        <v>8000</v>
      </c>
      <c r="G63" s="449"/>
      <c r="H63" s="449"/>
      <c r="I63" s="449"/>
      <c r="J63" s="449"/>
      <c r="K63" s="449"/>
      <c r="L63" s="449"/>
      <c r="M63" s="449"/>
      <c r="N63" s="449"/>
      <c r="O63" s="449"/>
      <c r="P63" s="449"/>
      <c r="Q63" s="449"/>
      <c r="R63" s="449"/>
      <c r="S63" s="449"/>
      <c r="T63" s="449"/>
      <c r="U63" s="452"/>
    </row>
    <row r="64" spans="1:21" x14ac:dyDescent="0.55000000000000004">
      <c r="A64" s="446"/>
      <c r="B64" s="447"/>
      <c r="C64" s="447"/>
      <c r="D64" s="447"/>
      <c r="E64" s="91" t="s">
        <v>30</v>
      </c>
      <c r="F64" s="92">
        <v>15000</v>
      </c>
      <c r="G64" s="449"/>
      <c r="H64" s="449"/>
      <c r="I64" s="449"/>
      <c r="J64" s="449"/>
      <c r="K64" s="449"/>
      <c r="L64" s="449"/>
      <c r="M64" s="449"/>
      <c r="N64" s="449"/>
      <c r="O64" s="449"/>
      <c r="P64" s="449"/>
      <c r="Q64" s="449"/>
      <c r="R64" s="449"/>
      <c r="S64" s="449"/>
      <c r="T64" s="449"/>
      <c r="U64" s="452"/>
    </row>
    <row r="65" spans="1:21" ht="37.200000000000003" x14ac:dyDescent="0.55000000000000004">
      <c r="A65" s="446" t="s">
        <v>2489</v>
      </c>
      <c r="B65" s="447" t="s">
        <v>876</v>
      </c>
      <c r="C65" s="447" t="s">
        <v>840</v>
      </c>
      <c r="D65" s="447" t="s">
        <v>874</v>
      </c>
      <c r="E65" s="89" t="s">
        <v>1182</v>
      </c>
      <c r="F65" s="90">
        <v>8000</v>
      </c>
      <c r="G65" s="448" t="s">
        <v>27</v>
      </c>
      <c r="H65" s="448" t="s">
        <v>2481</v>
      </c>
      <c r="I65" s="449"/>
      <c r="J65" s="449"/>
      <c r="K65" s="449"/>
      <c r="L65" s="449"/>
      <c r="M65" s="449"/>
      <c r="N65" s="449"/>
      <c r="O65" s="449"/>
      <c r="P65" s="449"/>
      <c r="Q65" s="449"/>
      <c r="R65" s="449"/>
      <c r="S65" s="449"/>
      <c r="T65" s="450">
        <v>15000</v>
      </c>
      <c r="U65" s="451" t="s">
        <v>864</v>
      </c>
    </row>
    <row r="66" spans="1:21" ht="49.5" customHeight="1" x14ac:dyDescent="0.55000000000000004">
      <c r="A66" s="446"/>
      <c r="B66" s="447"/>
      <c r="C66" s="447"/>
      <c r="D66" s="447"/>
      <c r="E66" s="89" t="s">
        <v>454</v>
      </c>
      <c r="F66" s="90">
        <v>7000</v>
      </c>
      <c r="G66" s="449"/>
      <c r="H66" s="449"/>
      <c r="I66" s="449"/>
      <c r="J66" s="449"/>
      <c r="K66" s="449"/>
      <c r="L66" s="449"/>
      <c r="M66" s="449"/>
      <c r="N66" s="449"/>
      <c r="O66" s="449"/>
      <c r="P66" s="449"/>
      <c r="Q66" s="449"/>
      <c r="R66" s="449"/>
      <c r="S66" s="449"/>
      <c r="T66" s="449"/>
      <c r="U66" s="452"/>
    </row>
    <row r="67" spans="1:21" x14ac:dyDescent="0.55000000000000004">
      <c r="A67" s="446"/>
      <c r="B67" s="447"/>
      <c r="C67" s="447"/>
      <c r="D67" s="447"/>
      <c r="E67" s="91" t="s">
        <v>30</v>
      </c>
      <c r="F67" s="92">
        <v>15000</v>
      </c>
      <c r="G67" s="449"/>
      <c r="H67" s="449"/>
      <c r="I67" s="449"/>
      <c r="J67" s="449"/>
      <c r="K67" s="449"/>
      <c r="L67" s="449"/>
      <c r="M67" s="449"/>
      <c r="N67" s="449"/>
      <c r="O67" s="449"/>
      <c r="P67" s="449"/>
      <c r="Q67" s="449"/>
      <c r="R67" s="449"/>
      <c r="S67" s="449"/>
      <c r="T67" s="449"/>
      <c r="U67" s="452"/>
    </row>
    <row r="68" spans="1:21" ht="37.200000000000003" x14ac:dyDescent="0.55000000000000004">
      <c r="A68" s="446" t="s">
        <v>2494</v>
      </c>
      <c r="B68" s="447" t="s">
        <v>875</v>
      </c>
      <c r="C68" s="447" t="s">
        <v>2495</v>
      </c>
      <c r="D68" s="447" t="s">
        <v>874</v>
      </c>
      <c r="E68" s="89" t="s">
        <v>1182</v>
      </c>
      <c r="F68" s="90">
        <v>8000</v>
      </c>
      <c r="G68" s="448" t="s">
        <v>27</v>
      </c>
      <c r="H68" s="448" t="s">
        <v>565</v>
      </c>
      <c r="I68" s="449"/>
      <c r="J68" s="449"/>
      <c r="K68" s="449"/>
      <c r="L68" s="449"/>
      <c r="M68" s="449"/>
      <c r="N68" s="449"/>
      <c r="O68" s="450">
        <v>18000</v>
      </c>
      <c r="P68" s="449"/>
      <c r="Q68" s="449"/>
      <c r="R68" s="449"/>
      <c r="S68" s="449"/>
      <c r="T68" s="449"/>
      <c r="U68" s="451" t="s">
        <v>864</v>
      </c>
    </row>
    <row r="69" spans="1:21" ht="37.200000000000003" x14ac:dyDescent="0.55000000000000004">
      <c r="A69" s="446"/>
      <c r="B69" s="447"/>
      <c r="C69" s="447"/>
      <c r="D69" s="447"/>
      <c r="E69" s="89" t="s">
        <v>454</v>
      </c>
      <c r="F69" s="90">
        <v>7000</v>
      </c>
      <c r="G69" s="449"/>
      <c r="H69" s="449"/>
      <c r="I69" s="449"/>
      <c r="J69" s="449"/>
      <c r="K69" s="449"/>
      <c r="L69" s="449"/>
      <c r="M69" s="449"/>
      <c r="N69" s="449"/>
      <c r="O69" s="449"/>
      <c r="P69" s="449"/>
      <c r="Q69" s="449"/>
      <c r="R69" s="449"/>
      <c r="S69" s="449"/>
      <c r="T69" s="449"/>
      <c r="U69" s="452"/>
    </row>
    <row r="70" spans="1:21" ht="48" customHeight="1" x14ac:dyDescent="0.55000000000000004">
      <c r="A70" s="446"/>
      <c r="B70" s="447"/>
      <c r="C70" s="447"/>
      <c r="D70" s="447"/>
      <c r="E70" s="89" t="s">
        <v>2496</v>
      </c>
      <c r="F70" s="90">
        <v>3000</v>
      </c>
      <c r="G70" s="449"/>
      <c r="H70" s="449"/>
      <c r="I70" s="449"/>
      <c r="J70" s="449"/>
      <c r="K70" s="449"/>
      <c r="L70" s="449"/>
      <c r="M70" s="449"/>
      <c r="N70" s="449"/>
      <c r="O70" s="449"/>
      <c r="P70" s="449"/>
      <c r="Q70" s="449"/>
      <c r="R70" s="449"/>
      <c r="S70" s="449"/>
      <c r="T70" s="449"/>
      <c r="U70" s="452"/>
    </row>
    <row r="71" spans="1:21" x14ac:dyDescent="0.55000000000000004">
      <c r="A71" s="446"/>
      <c r="B71" s="447"/>
      <c r="C71" s="447"/>
      <c r="D71" s="447"/>
      <c r="E71" s="91" t="s">
        <v>30</v>
      </c>
      <c r="F71" s="92">
        <v>18000</v>
      </c>
      <c r="G71" s="449"/>
      <c r="H71" s="449"/>
      <c r="I71" s="449"/>
      <c r="J71" s="449"/>
      <c r="K71" s="449"/>
      <c r="L71" s="449"/>
      <c r="M71" s="449"/>
      <c r="N71" s="449"/>
      <c r="O71" s="449"/>
      <c r="P71" s="449"/>
      <c r="Q71" s="449"/>
      <c r="R71" s="449"/>
      <c r="S71" s="449"/>
      <c r="T71" s="449"/>
      <c r="U71" s="452"/>
    </row>
    <row r="72" spans="1:21" ht="37.200000000000003" x14ac:dyDescent="0.55000000000000004">
      <c r="A72" s="446" t="s">
        <v>2494</v>
      </c>
      <c r="B72" s="447" t="s">
        <v>875</v>
      </c>
      <c r="C72" s="447" t="s">
        <v>1584</v>
      </c>
      <c r="D72" s="447" t="s">
        <v>2497</v>
      </c>
      <c r="E72" s="89" t="s">
        <v>2492</v>
      </c>
      <c r="F72" s="90">
        <v>7000</v>
      </c>
      <c r="G72" s="448" t="s">
        <v>27</v>
      </c>
      <c r="H72" s="448" t="s">
        <v>2481</v>
      </c>
      <c r="I72" s="449"/>
      <c r="J72" s="449"/>
      <c r="K72" s="449"/>
      <c r="L72" s="449"/>
      <c r="M72" s="449"/>
      <c r="N72" s="449"/>
      <c r="O72" s="449"/>
      <c r="P72" s="449"/>
      <c r="Q72" s="449"/>
      <c r="R72" s="449"/>
      <c r="S72" s="449"/>
      <c r="T72" s="450">
        <v>18000</v>
      </c>
      <c r="U72" s="451" t="s">
        <v>864</v>
      </c>
    </row>
    <row r="73" spans="1:21" ht="37.200000000000003" x14ac:dyDescent="0.55000000000000004">
      <c r="A73" s="446"/>
      <c r="B73" s="447"/>
      <c r="C73" s="447"/>
      <c r="D73" s="447"/>
      <c r="E73" s="89" t="s">
        <v>2493</v>
      </c>
      <c r="F73" s="90">
        <v>8000</v>
      </c>
      <c r="G73" s="449"/>
      <c r="H73" s="449"/>
      <c r="I73" s="449"/>
      <c r="J73" s="449"/>
      <c r="K73" s="449"/>
      <c r="L73" s="449"/>
      <c r="M73" s="449"/>
      <c r="N73" s="449"/>
      <c r="O73" s="449"/>
      <c r="P73" s="449"/>
      <c r="Q73" s="449"/>
      <c r="R73" s="449"/>
      <c r="S73" s="449"/>
      <c r="T73" s="449"/>
      <c r="U73" s="452"/>
    </row>
    <row r="74" spans="1:21" ht="37.200000000000003" x14ac:dyDescent="0.55000000000000004">
      <c r="A74" s="446"/>
      <c r="B74" s="447"/>
      <c r="C74" s="447"/>
      <c r="D74" s="447"/>
      <c r="E74" s="89" t="s">
        <v>2498</v>
      </c>
      <c r="F74" s="90">
        <v>3000</v>
      </c>
      <c r="G74" s="449"/>
      <c r="H74" s="449"/>
      <c r="I74" s="449"/>
      <c r="J74" s="449"/>
      <c r="K74" s="449"/>
      <c r="L74" s="449"/>
      <c r="M74" s="449"/>
      <c r="N74" s="449"/>
      <c r="O74" s="449"/>
      <c r="P74" s="449"/>
      <c r="Q74" s="449"/>
      <c r="R74" s="449"/>
      <c r="S74" s="449"/>
      <c r="T74" s="449"/>
      <c r="U74" s="452"/>
    </row>
    <row r="75" spans="1:21" x14ac:dyDescent="0.55000000000000004">
      <c r="A75" s="446"/>
      <c r="B75" s="447"/>
      <c r="C75" s="447"/>
      <c r="D75" s="447"/>
      <c r="E75" s="91" t="s">
        <v>30</v>
      </c>
      <c r="F75" s="92">
        <v>18000</v>
      </c>
      <c r="G75" s="449"/>
      <c r="H75" s="449"/>
      <c r="I75" s="449"/>
      <c r="J75" s="449"/>
      <c r="K75" s="449"/>
      <c r="L75" s="449"/>
      <c r="M75" s="449"/>
      <c r="N75" s="449"/>
      <c r="O75" s="449"/>
      <c r="P75" s="449"/>
      <c r="Q75" s="449"/>
      <c r="R75" s="449"/>
      <c r="S75" s="449"/>
      <c r="T75" s="449"/>
      <c r="U75" s="452"/>
    </row>
    <row r="76" spans="1:21" ht="159" customHeight="1" x14ac:dyDescent="0.55000000000000004">
      <c r="A76" s="446" t="s">
        <v>2499</v>
      </c>
      <c r="B76" s="447" t="s">
        <v>873</v>
      </c>
      <c r="C76" s="447" t="s">
        <v>872</v>
      </c>
      <c r="D76" s="447" t="s">
        <v>96</v>
      </c>
      <c r="E76" s="89" t="s">
        <v>301</v>
      </c>
      <c r="F76" s="90">
        <v>0</v>
      </c>
      <c r="G76" s="448" t="s">
        <v>27</v>
      </c>
      <c r="H76" s="448" t="s">
        <v>121</v>
      </c>
      <c r="I76" s="449"/>
      <c r="J76" s="449"/>
      <c r="K76" s="449"/>
      <c r="L76" s="449"/>
      <c r="M76" s="449"/>
      <c r="N76" s="449"/>
      <c r="O76" s="449"/>
      <c r="P76" s="449"/>
      <c r="Q76" s="449"/>
      <c r="R76" s="449"/>
      <c r="S76" s="449"/>
      <c r="T76" s="450">
        <v>0</v>
      </c>
      <c r="U76" s="451" t="s">
        <v>864</v>
      </c>
    </row>
    <row r="77" spans="1:21" x14ac:dyDescent="0.55000000000000004">
      <c r="A77" s="446"/>
      <c r="B77" s="447"/>
      <c r="C77" s="447"/>
      <c r="D77" s="447"/>
      <c r="E77" s="91" t="s">
        <v>30</v>
      </c>
      <c r="F77" s="92">
        <v>0</v>
      </c>
      <c r="G77" s="449"/>
      <c r="H77" s="449"/>
      <c r="I77" s="449"/>
      <c r="J77" s="449"/>
      <c r="K77" s="449"/>
      <c r="L77" s="449"/>
      <c r="M77" s="449"/>
      <c r="N77" s="449"/>
      <c r="O77" s="449"/>
      <c r="P77" s="449"/>
      <c r="Q77" s="449"/>
      <c r="R77" s="449"/>
      <c r="S77" s="449"/>
      <c r="T77" s="449"/>
      <c r="U77" s="452"/>
    </row>
    <row r="78" spans="1:21" ht="65.25" customHeight="1" x14ac:dyDescent="0.55000000000000004">
      <c r="A78" s="446" t="s">
        <v>2500</v>
      </c>
      <c r="B78" s="447" t="s">
        <v>2501</v>
      </c>
      <c r="C78" s="447" t="s">
        <v>2502</v>
      </c>
      <c r="D78" s="447" t="s">
        <v>871</v>
      </c>
      <c r="E78" s="89" t="s">
        <v>301</v>
      </c>
      <c r="F78" s="90">
        <v>0</v>
      </c>
      <c r="G78" s="448" t="s">
        <v>27</v>
      </c>
      <c r="H78" s="448" t="s">
        <v>121</v>
      </c>
      <c r="I78" s="449"/>
      <c r="J78" s="449"/>
      <c r="K78" s="449"/>
      <c r="L78" s="449"/>
      <c r="M78" s="449"/>
      <c r="N78" s="449"/>
      <c r="O78" s="449"/>
      <c r="P78" s="449"/>
      <c r="Q78" s="449"/>
      <c r="R78" s="449"/>
      <c r="S78" s="449"/>
      <c r="T78" s="450">
        <v>0</v>
      </c>
      <c r="U78" s="451" t="s">
        <v>864</v>
      </c>
    </row>
    <row r="79" spans="1:21" x14ac:dyDescent="0.55000000000000004">
      <c r="A79" s="446"/>
      <c r="B79" s="447"/>
      <c r="C79" s="447"/>
      <c r="D79" s="447"/>
      <c r="E79" s="91" t="s">
        <v>30</v>
      </c>
      <c r="F79" s="92">
        <v>0</v>
      </c>
      <c r="G79" s="449"/>
      <c r="H79" s="449"/>
      <c r="I79" s="449"/>
      <c r="J79" s="449"/>
      <c r="K79" s="449"/>
      <c r="L79" s="449"/>
      <c r="M79" s="449"/>
      <c r="N79" s="449"/>
      <c r="O79" s="449"/>
      <c r="P79" s="449"/>
      <c r="Q79" s="449"/>
      <c r="R79" s="449"/>
      <c r="S79" s="449"/>
      <c r="T79" s="449"/>
      <c r="U79" s="452"/>
    </row>
    <row r="80" spans="1:21" ht="84.75" customHeight="1" x14ac:dyDescent="0.55000000000000004">
      <c r="A80" s="446" t="s">
        <v>2500</v>
      </c>
      <c r="B80" s="447" t="s">
        <v>2501</v>
      </c>
      <c r="C80" s="447" t="s">
        <v>2503</v>
      </c>
      <c r="D80" s="447" t="s">
        <v>871</v>
      </c>
      <c r="E80" s="89" t="s">
        <v>2504</v>
      </c>
      <c r="F80" s="90">
        <v>0</v>
      </c>
      <c r="G80" s="448" t="s">
        <v>27</v>
      </c>
      <c r="H80" s="448" t="s">
        <v>162</v>
      </c>
      <c r="I80" s="449"/>
      <c r="J80" s="449"/>
      <c r="K80" s="449"/>
      <c r="L80" s="449"/>
      <c r="M80" s="449"/>
      <c r="N80" s="449"/>
      <c r="O80" s="449"/>
      <c r="P80" s="449"/>
      <c r="Q80" s="449"/>
      <c r="R80" s="449"/>
      <c r="S80" s="449"/>
      <c r="T80" s="450">
        <v>0</v>
      </c>
      <c r="U80" s="451" t="s">
        <v>864</v>
      </c>
    </row>
    <row r="81" spans="1:21" x14ac:dyDescent="0.55000000000000004">
      <c r="A81" s="446"/>
      <c r="B81" s="447"/>
      <c r="C81" s="447"/>
      <c r="D81" s="447"/>
      <c r="E81" s="91" t="s">
        <v>30</v>
      </c>
      <c r="F81" s="92">
        <v>0</v>
      </c>
      <c r="G81" s="449"/>
      <c r="H81" s="449"/>
      <c r="I81" s="449"/>
      <c r="J81" s="449"/>
      <c r="K81" s="449"/>
      <c r="L81" s="449"/>
      <c r="M81" s="449"/>
      <c r="N81" s="449"/>
      <c r="O81" s="449"/>
      <c r="P81" s="449"/>
      <c r="Q81" s="449"/>
      <c r="R81" s="449"/>
      <c r="S81" s="449"/>
      <c r="T81" s="449"/>
      <c r="U81" s="452"/>
    </row>
    <row r="82" spans="1:21" ht="108" customHeight="1" x14ac:dyDescent="0.55000000000000004">
      <c r="A82" s="446" t="s">
        <v>2505</v>
      </c>
      <c r="B82" s="447" t="s">
        <v>870</v>
      </c>
      <c r="C82" s="447" t="s">
        <v>869</v>
      </c>
      <c r="D82" s="447" t="s">
        <v>868</v>
      </c>
      <c r="E82" s="89" t="s">
        <v>2506</v>
      </c>
      <c r="F82" s="90">
        <v>1050</v>
      </c>
      <c r="G82" s="448" t="s">
        <v>27</v>
      </c>
      <c r="H82" s="448" t="s">
        <v>155</v>
      </c>
      <c r="I82" s="449"/>
      <c r="J82" s="449"/>
      <c r="K82" s="449"/>
      <c r="L82" s="450">
        <v>1050</v>
      </c>
      <c r="M82" s="449"/>
      <c r="N82" s="449"/>
      <c r="O82" s="449"/>
      <c r="P82" s="449"/>
      <c r="Q82" s="449"/>
      <c r="R82" s="449"/>
      <c r="S82" s="449"/>
      <c r="T82" s="449"/>
      <c r="U82" s="451" t="s">
        <v>864</v>
      </c>
    </row>
    <row r="83" spans="1:21" x14ac:dyDescent="0.55000000000000004">
      <c r="A83" s="446"/>
      <c r="B83" s="447"/>
      <c r="C83" s="447"/>
      <c r="D83" s="447"/>
      <c r="E83" s="91" t="s">
        <v>30</v>
      </c>
      <c r="F83" s="92">
        <v>1050</v>
      </c>
      <c r="G83" s="449"/>
      <c r="H83" s="449"/>
      <c r="I83" s="449"/>
      <c r="J83" s="449"/>
      <c r="K83" s="449"/>
      <c r="L83" s="449"/>
      <c r="M83" s="449"/>
      <c r="N83" s="449"/>
      <c r="O83" s="449"/>
      <c r="P83" s="449"/>
      <c r="Q83" s="449"/>
      <c r="R83" s="449"/>
      <c r="S83" s="449"/>
      <c r="T83" s="449"/>
      <c r="U83" s="452"/>
    </row>
    <row r="84" spans="1:21" ht="37.200000000000003" x14ac:dyDescent="0.55000000000000004">
      <c r="A84" s="446" t="s">
        <v>2507</v>
      </c>
      <c r="B84" s="447" t="s">
        <v>2508</v>
      </c>
      <c r="C84" s="447" t="s">
        <v>867</v>
      </c>
      <c r="D84" s="447" t="s">
        <v>866</v>
      </c>
      <c r="E84" s="89" t="s">
        <v>2509</v>
      </c>
      <c r="F84" s="90">
        <v>196000</v>
      </c>
      <c r="G84" s="448" t="s">
        <v>27</v>
      </c>
      <c r="H84" s="448" t="s">
        <v>865</v>
      </c>
      <c r="I84" s="449"/>
      <c r="J84" s="449"/>
      <c r="K84" s="449"/>
      <c r="L84" s="449"/>
      <c r="M84" s="449"/>
      <c r="N84" s="449"/>
      <c r="O84" s="449"/>
      <c r="P84" s="449"/>
      <c r="Q84" s="449"/>
      <c r="R84" s="449"/>
      <c r="S84" s="449"/>
      <c r="T84" s="450">
        <v>648001</v>
      </c>
      <c r="U84" s="451" t="s">
        <v>864</v>
      </c>
    </row>
    <row r="85" spans="1:21" ht="37.200000000000003" x14ac:dyDescent="0.55000000000000004">
      <c r="A85" s="446"/>
      <c r="B85" s="447"/>
      <c r="C85" s="447"/>
      <c r="D85" s="447"/>
      <c r="E85" s="89" t="s">
        <v>2510</v>
      </c>
      <c r="F85" s="90">
        <v>98000</v>
      </c>
      <c r="G85" s="449"/>
      <c r="H85" s="449"/>
      <c r="I85" s="449"/>
      <c r="J85" s="449"/>
      <c r="K85" s="449"/>
      <c r="L85" s="449"/>
      <c r="M85" s="449"/>
      <c r="N85" s="449"/>
      <c r="O85" s="449"/>
      <c r="P85" s="449"/>
      <c r="Q85" s="449"/>
      <c r="R85" s="449"/>
      <c r="S85" s="449"/>
      <c r="T85" s="449"/>
      <c r="U85" s="452"/>
    </row>
    <row r="86" spans="1:21" ht="37.200000000000003" x14ac:dyDescent="0.55000000000000004">
      <c r="A86" s="446"/>
      <c r="B86" s="447"/>
      <c r="C86" s="447"/>
      <c r="D86" s="447"/>
      <c r="E86" s="89" t="s">
        <v>2511</v>
      </c>
      <c r="F86" s="90">
        <v>56000</v>
      </c>
      <c r="G86" s="449"/>
      <c r="H86" s="449"/>
      <c r="I86" s="449"/>
      <c r="J86" s="449"/>
      <c r="K86" s="449"/>
      <c r="L86" s="449"/>
      <c r="M86" s="449"/>
      <c r="N86" s="449"/>
      <c r="O86" s="449"/>
      <c r="P86" s="449"/>
      <c r="Q86" s="449"/>
      <c r="R86" s="449"/>
      <c r="S86" s="449"/>
      <c r="T86" s="449"/>
      <c r="U86" s="452"/>
    </row>
    <row r="87" spans="1:21" ht="55.8" x14ac:dyDescent="0.55000000000000004">
      <c r="A87" s="446"/>
      <c r="B87" s="447"/>
      <c r="C87" s="447"/>
      <c r="D87" s="447"/>
      <c r="E87" s="89" t="s">
        <v>2512</v>
      </c>
      <c r="F87" s="90">
        <v>1600</v>
      </c>
      <c r="G87" s="449"/>
      <c r="H87" s="449"/>
      <c r="I87" s="449"/>
      <c r="J87" s="449"/>
      <c r="K87" s="449"/>
      <c r="L87" s="449"/>
      <c r="M87" s="449"/>
      <c r="N87" s="449"/>
      <c r="O87" s="449"/>
      <c r="P87" s="449"/>
      <c r="Q87" s="449"/>
      <c r="R87" s="449"/>
      <c r="S87" s="449"/>
      <c r="T87" s="449"/>
      <c r="U87" s="452"/>
    </row>
    <row r="88" spans="1:21" ht="55.8" x14ac:dyDescent="0.55000000000000004">
      <c r="A88" s="446"/>
      <c r="B88" s="447"/>
      <c r="C88" s="447"/>
      <c r="D88" s="447"/>
      <c r="E88" s="89" t="s">
        <v>2513</v>
      </c>
      <c r="F88" s="90">
        <v>10800</v>
      </c>
      <c r="G88" s="449"/>
      <c r="H88" s="449"/>
      <c r="I88" s="449"/>
      <c r="J88" s="449"/>
      <c r="K88" s="449"/>
      <c r="L88" s="449"/>
      <c r="M88" s="449"/>
      <c r="N88" s="449"/>
      <c r="O88" s="449"/>
      <c r="P88" s="449"/>
      <c r="Q88" s="449"/>
      <c r="R88" s="449"/>
      <c r="S88" s="449"/>
      <c r="T88" s="449"/>
      <c r="U88" s="452"/>
    </row>
    <row r="89" spans="1:21" ht="37.200000000000003" x14ac:dyDescent="0.55000000000000004">
      <c r="A89" s="446"/>
      <c r="B89" s="447"/>
      <c r="C89" s="447"/>
      <c r="D89" s="447"/>
      <c r="E89" s="89" t="s">
        <v>2514</v>
      </c>
      <c r="F89" s="90">
        <v>2900</v>
      </c>
      <c r="G89" s="449"/>
      <c r="H89" s="449"/>
      <c r="I89" s="449"/>
      <c r="J89" s="449"/>
      <c r="K89" s="449"/>
      <c r="L89" s="449"/>
      <c r="M89" s="449"/>
      <c r="N89" s="449"/>
      <c r="O89" s="449"/>
      <c r="P89" s="449"/>
      <c r="Q89" s="449"/>
      <c r="R89" s="449"/>
      <c r="S89" s="449"/>
      <c r="T89" s="449"/>
      <c r="U89" s="452"/>
    </row>
    <row r="90" spans="1:21" ht="37.200000000000003" x14ac:dyDescent="0.55000000000000004">
      <c r="A90" s="446"/>
      <c r="B90" s="447"/>
      <c r="C90" s="447"/>
      <c r="D90" s="447"/>
      <c r="E90" s="89" t="s">
        <v>2515</v>
      </c>
      <c r="F90" s="90">
        <v>21600</v>
      </c>
      <c r="G90" s="449"/>
      <c r="H90" s="449"/>
      <c r="I90" s="449"/>
      <c r="J90" s="449"/>
      <c r="K90" s="449"/>
      <c r="L90" s="449"/>
      <c r="M90" s="449"/>
      <c r="N90" s="449"/>
      <c r="O90" s="449"/>
      <c r="P90" s="449"/>
      <c r="Q90" s="449"/>
      <c r="R90" s="449"/>
      <c r="S90" s="449"/>
      <c r="T90" s="449"/>
      <c r="U90" s="452"/>
    </row>
    <row r="91" spans="1:21" ht="37.200000000000003" x14ac:dyDescent="0.55000000000000004">
      <c r="A91" s="446"/>
      <c r="B91" s="447"/>
      <c r="C91" s="447"/>
      <c r="D91" s="447"/>
      <c r="E91" s="89" t="s">
        <v>2516</v>
      </c>
      <c r="F91" s="90">
        <v>35100</v>
      </c>
      <c r="G91" s="449"/>
      <c r="H91" s="449"/>
      <c r="I91" s="449"/>
      <c r="J91" s="449"/>
      <c r="K91" s="449"/>
      <c r="L91" s="449"/>
      <c r="M91" s="449"/>
      <c r="N91" s="449"/>
      <c r="O91" s="449"/>
      <c r="P91" s="449"/>
      <c r="Q91" s="449"/>
      <c r="R91" s="449"/>
      <c r="S91" s="449"/>
      <c r="T91" s="449"/>
      <c r="U91" s="452"/>
    </row>
    <row r="92" spans="1:21" ht="55.8" x14ac:dyDescent="0.55000000000000004">
      <c r="A92" s="446"/>
      <c r="B92" s="447"/>
      <c r="C92" s="447"/>
      <c r="D92" s="447"/>
      <c r="E92" s="89" t="s">
        <v>2517</v>
      </c>
      <c r="F92" s="90">
        <v>20000</v>
      </c>
      <c r="G92" s="449"/>
      <c r="H92" s="449"/>
      <c r="I92" s="449"/>
      <c r="J92" s="449"/>
      <c r="K92" s="449"/>
      <c r="L92" s="449"/>
      <c r="M92" s="449"/>
      <c r="N92" s="449"/>
      <c r="O92" s="449"/>
      <c r="P92" s="449"/>
      <c r="Q92" s="449"/>
      <c r="R92" s="449"/>
      <c r="S92" s="449"/>
      <c r="T92" s="449"/>
      <c r="U92" s="452"/>
    </row>
    <row r="93" spans="1:21" ht="55.8" x14ac:dyDescent="0.55000000000000004">
      <c r="A93" s="446"/>
      <c r="B93" s="447"/>
      <c r="C93" s="447"/>
      <c r="D93" s="447"/>
      <c r="E93" s="89" t="s">
        <v>2518</v>
      </c>
      <c r="F93" s="90">
        <v>34000</v>
      </c>
      <c r="G93" s="449"/>
      <c r="H93" s="449"/>
      <c r="I93" s="449"/>
      <c r="J93" s="449"/>
      <c r="K93" s="449"/>
      <c r="L93" s="449"/>
      <c r="M93" s="449"/>
      <c r="N93" s="449"/>
      <c r="O93" s="449"/>
      <c r="P93" s="449"/>
      <c r="Q93" s="449"/>
      <c r="R93" s="449"/>
      <c r="S93" s="449"/>
      <c r="T93" s="449"/>
      <c r="U93" s="452"/>
    </row>
    <row r="94" spans="1:21" ht="55.8" x14ac:dyDescent="0.55000000000000004">
      <c r="A94" s="446"/>
      <c r="B94" s="447"/>
      <c r="C94" s="447"/>
      <c r="D94" s="447"/>
      <c r="E94" s="89" t="s">
        <v>2519</v>
      </c>
      <c r="F94" s="90">
        <v>5000</v>
      </c>
      <c r="G94" s="449"/>
      <c r="H94" s="449"/>
      <c r="I94" s="449"/>
      <c r="J94" s="449"/>
      <c r="K94" s="449"/>
      <c r="L94" s="449"/>
      <c r="M94" s="449"/>
      <c r="N94" s="449"/>
      <c r="O94" s="449"/>
      <c r="P94" s="449"/>
      <c r="Q94" s="449"/>
      <c r="R94" s="449"/>
      <c r="S94" s="449"/>
      <c r="T94" s="449"/>
      <c r="U94" s="452"/>
    </row>
    <row r="95" spans="1:21" ht="55.8" x14ac:dyDescent="0.55000000000000004">
      <c r="A95" s="446"/>
      <c r="B95" s="447"/>
      <c r="C95" s="447"/>
      <c r="D95" s="447"/>
      <c r="E95" s="89" t="s">
        <v>2520</v>
      </c>
      <c r="F95" s="90">
        <v>98001</v>
      </c>
      <c r="G95" s="449"/>
      <c r="H95" s="449"/>
      <c r="I95" s="449"/>
      <c r="J95" s="449"/>
      <c r="K95" s="449"/>
      <c r="L95" s="449"/>
      <c r="M95" s="449"/>
      <c r="N95" s="449"/>
      <c r="O95" s="449"/>
      <c r="P95" s="449"/>
      <c r="Q95" s="449"/>
      <c r="R95" s="449"/>
      <c r="S95" s="449"/>
      <c r="T95" s="449"/>
      <c r="U95" s="452"/>
    </row>
    <row r="96" spans="1:21" ht="55.8" x14ac:dyDescent="0.55000000000000004">
      <c r="A96" s="446"/>
      <c r="B96" s="447"/>
      <c r="C96" s="447"/>
      <c r="D96" s="447"/>
      <c r="E96" s="89" t="s">
        <v>2521</v>
      </c>
      <c r="F96" s="90">
        <v>7000</v>
      </c>
      <c r="G96" s="449"/>
      <c r="H96" s="449"/>
      <c r="I96" s="449"/>
      <c r="J96" s="449"/>
      <c r="K96" s="449"/>
      <c r="L96" s="449"/>
      <c r="M96" s="449"/>
      <c r="N96" s="449"/>
      <c r="O96" s="449"/>
      <c r="P96" s="449"/>
      <c r="Q96" s="449"/>
      <c r="R96" s="449"/>
      <c r="S96" s="449"/>
      <c r="T96" s="449"/>
      <c r="U96" s="452"/>
    </row>
    <row r="97" spans="1:21" ht="55.8" x14ac:dyDescent="0.55000000000000004">
      <c r="A97" s="446"/>
      <c r="B97" s="447"/>
      <c r="C97" s="447"/>
      <c r="D97" s="447"/>
      <c r="E97" s="89" t="s">
        <v>2522</v>
      </c>
      <c r="F97" s="90">
        <v>45000</v>
      </c>
      <c r="G97" s="449"/>
      <c r="H97" s="449"/>
      <c r="I97" s="449"/>
      <c r="J97" s="449"/>
      <c r="K97" s="449"/>
      <c r="L97" s="449"/>
      <c r="M97" s="449"/>
      <c r="N97" s="449"/>
      <c r="O97" s="449"/>
      <c r="P97" s="449"/>
      <c r="Q97" s="449"/>
      <c r="R97" s="449"/>
      <c r="S97" s="449"/>
      <c r="T97" s="449"/>
      <c r="U97" s="452"/>
    </row>
    <row r="98" spans="1:21" ht="37.200000000000003" x14ac:dyDescent="0.55000000000000004">
      <c r="A98" s="446"/>
      <c r="B98" s="447"/>
      <c r="C98" s="447"/>
      <c r="D98" s="447"/>
      <c r="E98" s="89" t="s">
        <v>2523</v>
      </c>
      <c r="F98" s="90">
        <v>600</v>
      </c>
      <c r="G98" s="449"/>
      <c r="H98" s="449"/>
      <c r="I98" s="449"/>
      <c r="J98" s="449"/>
      <c r="K98" s="449"/>
      <c r="L98" s="449"/>
      <c r="M98" s="449"/>
      <c r="N98" s="449"/>
      <c r="O98" s="449"/>
      <c r="P98" s="449"/>
      <c r="Q98" s="449"/>
      <c r="R98" s="449"/>
      <c r="S98" s="449"/>
      <c r="T98" s="449"/>
      <c r="U98" s="452"/>
    </row>
    <row r="99" spans="1:21" ht="37.200000000000003" x14ac:dyDescent="0.55000000000000004">
      <c r="A99" s="446"/>
      <c r="B99" s="447"/>
      <c r="C99" s="447"/>
      <c r="D99" s="447"/>
      <c r="E99" s="89" t="s">
        <v>2524</v>
      </c>
      <c r="F99" s="90">
        <v>8400</v>
      </c>
      <c r="G99" s="449"/>
      <c r="H99" s="449"/>
      <c r="I99" s="449"/>
      <c r="J99" s="449"/>
      <c r="K99" s="449"/>
      <c r="L99" s="449"/>
      <c r="M99" s="449"/>
      <c r="N99" s="449"/>
      <c r="O99" s="449"/>
      <c r="P99" s="449"/>
      <c r="Q99" s="449"/>
      <c r="R99" s="449"/>
      <c r="S99" s="449"/>
      <c r="T99" s="449"/>
      <c r="U99" s="452"/>
    </row>
    <row r="100" spans="1:21" ht="37.200000000000003" x14ac:dyDescent="0.55000000000000004">
      <c r="A100" s="446"/>
      <c r="B100" s="447"/>
      <c r="C100" s="447"/>
      <c r="D100" s="447"/>
      <c r="E100" s="89" t="s">
        <v>2525</v>
      </c>
      <c r="F100" s="90">
        <v>8000</v>
      </c>
      <c r="G100" s="449"/>
      <c r="H100" s="449"/>
      <c r="I100" s="449"/>
      <c r="J100" s="449"/>
      <c r="K100" s="449"/>
      <c r="L100" s="449"/>
      <c r="M100" s="449"/>
      <c r="N100" s="449"/>
      <c r="O100" s="449"/>
      <c r="P100" s="449"/>
      <c r="Q100" s="449"/>
      <c r="R100" s="449"/>
      <c r="S100" s="449"/>
      <c r="T100" s="449"/>
      <c r="U100" s="452"/>
    </row>
    <row r="101" spans="1:21" x14ac:dyDescent="0.55000000000000004">
      <c r="A101" s="446"/>
      <c r="B101" s="447"/>
      <c r="C101" s="447"/>
      <c r="D101" s="447"/>
      <c r="E101" s="91" t="s">
        <v>30</v>
      </c>
      <c r="F101" s="92">
        <v>648001</v>
      </c>
      <c r="G101" s="449"/>
      <c r="H101" s="449"/>
      <c r="I101" s="449"/>
      <c r="J101" s="449"/>
      <c r="K101" s="449"/>
      <c r="L101" s="449"/>
      <c r="M101" s="449"/>
      <c r="N101" s="449"/>
      <c r="O101" s="449"/>
      <c r="P101" s="449"/>
      <c r="Q101" s="449"/>
      <c r="R101" s="449"/>
      <c r="S101" s="449"/>
      <c r="T101" s="449"/>
      <c r="U101" s="452"/>
    </row>
    <row r="102" spans="1:21" ht="55.8" x14ac:dyDescent="0.55000000000000004">
      <c r="A102" s="446" t="s">
        <v>2526</v>
      </c>
      <c r="B102" s="447" t="s">
        <v>2527</v>
      </c>
      <c r="C102" s="447" t="s">
        <v>2528</v>
      </c>
      <c r="D102" s="447" t="s">
        <v>2529</v>
      </c>
      <c r="E102" s="89" t="s">
        <v>2530</v>
      </c>
      <c r="F102" s="90">
        <v>11400</v>
      </c>
      <c r="G102" s="448" t="s">
        <v>27</v>
      </c>
      <c r="H102" s="448" t="s">
        <v>1485</v>
      </c>
      <c r="I102" s="450">
        <v>308150</v>
      </c>
      <c r="J102" s="449"/>
      <c r="K102" s="449"/>
      <c r="L102" s="449"/>
      <c r="M102" s="449"/>
      <c r="N102" s="449"/>
      <c r="O102" s="449"/>
      <c r="P102" s="449"/>
      <c r="Q102" s="449"/>
      <c r="R102" s="449"/>
      <c r="S102" s="449"/>
      <c r="T102" s="449"/>
      <c r="U102" s="451" t="s">
        <v>863</v>
      </c>
    </row>
    <row r="103" spans="1:21" ht="55.8" x14ac:dyDescent="0.55000000000000004">
      <c r="A103" s="446"/>
      <c r="B103" s="447"/>
      <c r="C103" s="447"/>
      <c r="D103" s="447"/>
      <c r="E103" s="89" t="s">
        <v>2531</v>
      </c>
      <c r="F103" s="90">
        <v>3600</v>
      </c>
      <c r="G103" s="449"/>
      <c r="H103" s="449"/>
      <c r="I103" s="449"/>
      <c r="J103" s="449"/>
      <c r="K103" s="449"/>
      <c r="L103" s="449"/>
      <c r="M103" s="449"/>
      <c r="N103" s="449"/>
      <c r="O103" s="449"/>
      <c r="P103" s="449"/>
      <c r="Q103" s="449"/>
      <c r="R103" s="449"/>
      <c r="S103" s="449"/>
      <c r="T103" s="449"/>
      <c r="U103" s="452"/>
    </row>
    <row r="104" spans="1:21" ht="37.200000000000003" x14ac:dyDescent="0.55000000000000004">
      <c r="A104" s="446"/>
      <c r="B104" s="447"/>
      <c r="C104" s="447"/>
      <c r="D104" s="447"/>
      <c r="E104" s="89" t="s">
        <v>2532</v>
      </c>
      <c r="F104" s="90">
        <v>1080</v>
      </c>
      <c r="G104" s="449"/>
      <c r="H104" s="449"/>
      <c r="I104" s="449"/>
      <c r="J104" s="449"/>
      <c r="K104" s="449"/>
      <c r="L104" s="449"/>
      <c r="M104" s="449"/>
      <c r="N104" s="449"/>
      <c r="O104" s="449"/>
      <c r="P104" s="449"/>
      <c r="Q104" s="449"/>
      <c r="R104" s="449"/>
      <c r="S104" s="449"/>
      <c r="T104" s="449"/>
      <c r="U104" s="452"/>
    </row>
    <row r="105" spans="1:21" ht="37.200000000000003" x14ac:dyDescent="0.55000000000000004">
      <c r="A105" s="446"/>
      <c r="B105" s="447"/>
      <c r="C105" s="447"/>
      <c r="D105" s="447"/>
      <c r="E105" s="89" t="s">
        <v>2533</v>
      </c>
      <c r="F105" s="90">
        <v>540</v>
      </c>
      <c r="G105" s="449"/>
      <c r="H105" s="449"/>
      <c r="I105" s="449"/>
      <c r="J105" s="449"/>
      <c r="K105" s="449"/>
      <c r="L105" s="449"/>
      <c r="M105" s="449"/>
      <c r="N105" s="449"/>
      <c r="O105" s="449"/>
      <c r="P105" s="449"/>
      <c r="Q105" s="449"/>
      <c r="R105" s="449"/>
      <c r="S105" s="449"/>
      <c r="T105" s="449"/>
      <c r="U105" s="452"/>
    </row>
    <row r="106" spans="1:21" ht="37.200000000000003" x14ac:dyDescent="0.55000000000000004">
      <c r="A106" s="446"/>
      <c r="B106" s="447"/>
      <c r="C106" s="447"/>
      <c r="D106" s="447"/>
      <c r="E106" s="89" t="s">
        <v>2534</v>
      </c>
      <c r="F106" s="90">
        <v>5120</v>
      </c>
      <c r="G106" s="449"/>
      <c r="H106" s="449"/>
      <c r="I106" s="449"/>
      <c r="J106" s="449"/>
      <c r="K106" s="449"/>
      <c r="L106" s="449"/>
      <c r="M106" s="449"/>
      <c r="N106" s="449"/>
      <c r="O106" s="449"/>
      <c r="P106" s="449"/>
      <c r="Q106" s="449"/>
      <c r="R106" s="449"/>
      <c r="S106" s="449"/>
      <c r="T106" s="449"/>
      <c r="U106" s="452"/>
    </row>
    <row r="107" spans="1:21" ht="37.200000000000003" x14ac:dyDescent="0.55000000000000004">
      <c r="A107" s="446"/>
      <c r="B107" s="447"/>
      <c r="C107" s="447"/>
      <c r="D107" s="447"/>
      <c r="E107" s="89" t="s">
        <v>2535</v>
      </c>
      <c r="F107" s="90">
        <v>2560</v>
      </c>
      <c r="G107" s="449"/>
      <c r="H107" s="449"/>
      <c r="I107" s="449"/>
      <c r="J107" s="449"/>
      <c r="K107" s="449"/>
      <c r="L107" s="449"/>
      <c r="M107" s="449"/>
      <c r="N107" s="449"/>
      <c r="O107" s="449"/>
      <c r="P107" s="449"/>
      <c r="Q107" s="449"/>
      <c r="R107" s="449"/>
      <c r="S107" s="449"/>
      <c r="T107" s="449"/>
      <c r="U107" s="452"/>
    </row>
    <row r="108" spans="1:21" ht="37.200000000000003" x14ac:dyDescent="0.55000000000000004">
      <c r="A108" s="446"/>
      <c r="B108" s="447"/>
      <c r="C108" s="447"/>
      <c r="D108" s="447"/>
      <c r="E108" s="89" t="s">
        <v>2536</v>
      </c>
      <c r="F108" s="90">
        <v>7600</v>
      </c>
      <c r="G108" s="449"/>
      <c r="H108" s="449"/>
      <c r="I108" s="449"/>
      <c r="J108" s="449"/>
      <c r="K108" s="449"/>
      <c r="L108" s="449"/>
      <c r="M108" s="449"/>
      <c r="N108" s="449"/>
      <c r="O108" s="449"/>
      <c r="P108" s="449"/>
      <c r="Q108" s="449"/>
      <c r="R108" s="449"/>
      <c r="S108" s="449"/>
      <c r="T108" s="449"/>
      <c r="U108" s="452"/>
    </row>
    <row r="109" spans="1:21" ht="55.8" x14ac:dyDescent="0.55000000000000004">
      <c r="A109" s="446"/>
      <c r="B109" s="447"/>
      <c r="C109" s="447"/>
      <c r="D109" s="447"/>
      <c r="E109" s="89" t="s">
        <v>2537</v>
      </c>
      <c r="F109" s="90">
        <v>5700</v>
      </c>
      <c r="G109" s="449"/>
      <c r="H109" s="449"/>
      <c r="I109" s="449"/>
      <c r="J109" s="449"/>
      <c r="K109" s="449"/>
      <c r="L109" s="449"/>
      <c r="M109" s="449"/>
      <c r="N109" s="449"/>
      <c r="O109" s="449"/>
      <c r="P109" s="449"/>
      <c r="Q109" s="449"/>
      <c r="R109" s="449"/>
      <c r="S109" s="449"/>
      <c r="T109" s="449"/>
      <c r="U109" s="452"/>
    </row>
    <row r="110" spans="1:21" ht="37.200000000000003" x14ac:dyDescent="0.55000000000000004">
      <c r="A110" s="446"/>
      <c r="B110" s="447"/>
      <c r="C110" s="447"/>
      <c r="D110" s="447"/>
      <c r="E110" s="89" t="s">
        <v>2538</v>
      </c>
      <c r="F110" s="90">
        <v>22800</v>
      </c>
      <c r="G110" s="449"/>
      <c r="H110" s="449"/>
      <c r="I110" s="449"/>
      <c r="J110" s="449"/>
      <c r="K110" s="449"/>
      <c r="L110" s="449"/>
      <c r="M110" s="449"/>
      <c r="N110" s="449"/>
      <c r="O110" s="449"/>
      <c r="P110" s="449"/>
      <c r="Q110" s="449"/>
      <c r="R110" s="449"/>
      <c r="S110" s="449"/>
      <c r="T110" s="449"/>
      <c r="U110" s="452"/>
    </row>
    <row r="111" spans="1:21" ht="55.8" x14ac:dyDescent="0.55000000000000004">
      <c r="A111" s="446"/>
      <c r="B111" s="447"/>
      <c r="C111" s="447"/>
      <c r="D111" s="447"/>
      <c r="E111" s="89" t="s">
        <v>2539</v>
      </c>
      <c r="F111" s="90">
        <v>13050</v>
      </c>
      <c r="G111" s="449"/>
      <c r="H111" s="449"/>
      <c r="I111" s="449"/>
      <c r="J111" s="449"/>
      <c r="K111" s="449"/>
      <c r="L111" s="449"/>
      <c r="M111" s="449"/>
      <c r="N111" s="449"/>
      <c r="O111" s="449"/>
      <c r="P111" s="449"/>
      <c r="Q111" s="449"/>
      <c r="R111" s="449"/>
      <c r="S111" s="449"/>
      <c r="T111" s="449"/>
      <c r="U111" s="452"/>
    </row>
    <row r="112" spans="1:21" ht="55.8" x14ac:dyDescent="0.55000000000000004">
      <c r="A112" s="446"/>
      <c r="B112" s="447"/>
      <c r="C112" s="447"/>
      <c r="D112" s="447"/>
      <c r="E112" s="89" t="s">
        <v>2540</v>
      </c>
      <c r="F112" s="90">
        <v>43200</v>
      </c>
      <c r="G112" s="449"/>
      <c r="H112" s="449"/>
      <c r="I112" s="449"/>
      <c r="J112" s="449"/>
      <c r="K112" s="449"/>
      <c r="L112" s="449"/>
      <c r="M112" s="449"/>
      <c r="N112" s="449"/>
      <c r="O112" s="449"/>
      <c r="P112" s="449"/>
      <c r="Q112" s="449"/>
      <c r="R112" s="449"/>
      <c r="S112" s="449"/>
      <c r="T112" s="449"/>
      <c r="U112" s="452"/>
    </row>
    <row r="113" spans="1:21" ht="55.8" x14ac:dyDescent="0.55000000000000004">
      <c r="A113" s="446"/>
      <c r="B113" s="447"/>
      <c r="C113" s="447"/>
      <c r="D113" s="447"/>
      <c r="E113" s="89" t="s">
        <v>2541</v>
      </c>
      <c r="F113" s="90">
        <v>104500</v>
      </c>
      <c r="G113" s="449"/>
      <c r="H113" s="449"/>
      <c r="I113" s="449"/>
      <c r="J113" s="449"/>
      <c r="K113" s="449"/>
      <c r="L113" s="449"/>
      <c r="M113" s="449"/>
      <c r="N113" s="449"/>
      <c r="O113" s="449"/>
      <c r="P113" s="449"/>
      <c r="Q113" s="449"/>
      <c r="R113" s="449"/>
      <c r="S113" s="449"/>
      <c r="T113" s="449"/>
      <c r="U113" s="452"/>
    </row>
    <row r="114" spans="1:21" ht="55.8" x14ac:dyDescent="0.55000000000000004">
      <c r="A114" s="446"/>
      <c r="B114" s="447"/>
      <c r="C114" s="447"/>
      <c r="D114" s="447"/>
      <c r="E114" s="89" t="s">
        <v>2542</v>
      </c>
      <c r="F114" s="90">
        <v>48000</v>
      </c>
      <c r="G114" s="449"/>
      <c r="H114" s="449"/>
      <c r="I114" s="449"/>
      <c r="J114" s="449"/>
      <c r="K114" s="449"/>
      <c r="L114" s="449"/>
      <c r="M114" s="449"/>
      <c r="N114" s="449"/>
      <c r="O114" s="449"/>
      <c r="P114" s="449"/>
      <c r="Q114" s="449"/>
      <c r="R114" s="449"/>
      <c r="S114" s="449"/>
      <c r="T114" s="449"/>
      <c r="U114" s="452"/>
    </row>
    <row r="115" spans="1:21" ht="37.200000000000003" x14ac:dyDescent="0.55000000000000004">
      <c r="A115" s="446"/>
      <c r="B115" s="447"/>
      <c r="C115" s="447"/>
      <c r="D115" s="447"/>
      <c r="E115" s="89" t="s">
        <v>2543</v>
      </c>
      <c r="F115" s="90">
        <v>30000</v>
      </c>
      <c r="G115" s="449"/>
      <c r="H115" s="449"/>
      <c r="I115" s="449"/>
      <c r="J115" s="449"/>
      <c r="K115" s="449"/>
      <c r="L115" s="449"/>
      <c r="M115" s="449"/>
      <c r="N115" s="449"/>
      <c r="O115" s="449"/>
      <c r="P115" s="449"/>
      <c r="Q115" s="449"/>
      <c r="R115" s="449"/>
      <c r="S115" s="449"/>
      <c r="T115" s="449"/>
      <c r="U115" s="452"/>
    </row>
    <row r="116" spans="1:21" ht="55.8" x14ac:dyDescent="0.55000000000000004">
      <c r="A116" s="446"/>
      <c r="B116" s="447"/>
      <c r="C116" s="447"/>
      <c r="D116" s="447"/>
      <c r="E116" s="89" t="s">
        <v>2544</v>
      </c>
      <c r="F116" s="90">
        <v>9000</v>
      </c>
      <c r="G116" s="449"/>
      <c r="H116" s="449"/>
      <c r="I116" s="449"/>
      <c r="J116" s="449"/>
      <c r="K116" s="449"/>
      <c r="L116" s="449"/>
      <c r="M116" s="449"/>
      <c r="N116" s="449"/>
      <c r="O116" s="449"/>
      <c r="P116" s="449"/>
      <c r="Q116" s="449"/>
      <c r="R116" s="449"/>
      <c r="S116" s="449"/>
      <c r="T116" s="449"/>
      <c r="U116" s="452"/>
    </row>
    <row r="117" spans="1:21" x14ac:dyDescent="0.55000000000000004">
      <c r="A117" s="446"/>
      <c r="B117" s="447"/>
      <c r="C117" s="447"/>
      <c r="D117" s="447"/>
      <c r="E117" s="91" t="s">
        <v>30</v>
      </c>
      <c r="F117" s="92">
        <v>308150</v>
      </c>
      <c r="G117" s="449"/>
      <c r="H117" s="449"/>
      <c r="I117" s="449"/>
      <c r="J117" s="449"/>
      <c r="K117" s="449"/>
      <c r="L117" s="449"/>
      <c r="M117" s="449"/>
      <c r="N117" s="449"/>
      <c r="O117" s="449"/>
      <c r="P117" s="449"/>
      <c r="Q117" s="449"/>
      <c r="R117" s="449"/>
      <c r="S117" s="449"/>
      <c r="T117" s="449"/>
      <c r="U117" s="452"/>
    </row>
    <row r="118" spans="1:21" ht="33.6" x14ac:dyDescent="0.55000000000000004">
      <c r="A118" s="453" t="s">
        <v>2545</v>
      </c>
      <c r="B118" s="449"/>
      <c r="C118" s="449"/>
      <c r="D118" s="449"/>
      <c r="E118" s="91" t="s">
        <v>66</v>
      </c>
      <c r="F118" s="92">
        <v>1212171</v>
      </c>
      <c r="G118" s="258"/>
      <c r="H118" s="258"/>
      <c r="I118" s="259">
        <f t="shared" ref="I118:T118" si="0">SUM(I7:I117)</f>
        <v>308150</v>
      </c>
      <c r="J118" s="259">
        <f t="shared" si="0"/>
        <v>2310</v>
      </c>
      <c r="K118" s="259">
        <f t="shared" si="0"/>
        <v>18000</v>
      </c>
      <c r="L118" s="259">
        <f t="shared" si="0"/>
        <v>77550</v>
      </c>
      <c r="M118" s="259">
        <f t="shared" si="0"/>
        <v>0</v>
      </c>
      <c r="N118" s="259">
        <f t="shared" si="0"/>
        <v>56910</v>
      </c>
      <c r="O118" s="259">
        <f t="shared" si="0"/>
        <v>19890</v>
      </c>
      <c r="P118" s="259">
        <f t="shared" si="0"/>
        <v>15000</v>
      </c>
      <c r="Q118" s="259">
        <f t="shared" si="0"/>
        <v>1260</v>
      </c>
      <c r="R118" s="259">
        <f t="shared" si="0"/>
        <v>15000</v>
      </c>
      <c r="S118" s="259">
        <f t="shared" si="0"/>
        <v>0</v>
      </c>
      <c r="T118" s="259">
        <f t="shared" si="0"/>
        <v>698101</v>
      </c>
      <c r="U118" s="260"/>
    </row>
    <row r="119" spans="1:21" ht="21" x14ac:dyDescent="0.55000000000000004">
      <c r="A119" s="454" t="s">
        <v>85</v>
      </c>
      <c r="B119" s="455"/>
      <c r="C119" s="455"/>
      <c r="D119" s="455"/>
      <c r="E119" s="455"/>
      <c r="F119" s="455"/>
      <c r="G119" s="456"/>
      <c r="H119" s="456"/>
      <c r="I119" s="456"/>
      <c r="J119" s="456"/>
      <c r="K119" s="456"/>
      <c r="L119" s="456"/>
      <c r="M119" s="456"/>
      <c r="N119" s="456"/>
      <c r="O119" s="456"/>
      <c r="P119" s="456"/>
      <c r="Q119" s="456"/>
      <c r="R119" s="456"/>
      <c r="S119" s="456"/>
      <c r="T119" s="456"/>
      <c r="U119" s="457"/>
    </row>
    <row r="120" spans="1:21" ht="21" x14ac:dyDescent="0.55000000000000004">
      <c r="A120" s="454" t="s">
        <v>86</v>
      </c>
      <c r="B120" s="455"/>
      <c r="C120" s="455"/>
      <c r="D120" s="455"/>
      <c r="E120" s="455"/>
      <c r="F120" s="455"/>
      <c r="G120" s="456"/>
      <c r="H120" s="456"/>
      <c r="I120" s="456"/>
      <c r="J120" s="456"/>
      <c r="K120" s="456"/>
      <c r="L120" s="456"/>
      <c r="M120" s="456"/>
      <c r="N120" s="456"/>
      <c r="O120" s="456"/>
      <c r="P120" s="456"/>
      <c r="Q120" s="456"/>
      <c r="R120" s="456"/>
      <c r="S120" s="456"/>
      <c r="T120" s="456"/>
      <c r="U120" s="457"/>
    </row>
    <row r="121" spans="1:21" ht="21" x14ac:dyDescent="0.55000000000000004">
      <c r="A121" s="454" t="s">
        <v>1084</v>
      </c>
      <c r="B121" s="455"/>
      <c r="C121" s="455"/>
      <c r="D121" s="455"/>
      <c r="E121" s="455"/>
      <c r="F121" s="455"/>
      <c r="G121" s="456"/>
      <c r="H121" s="456"/>
      <c r="I121" s="456"/>
      <c r="J121" s="456"/>
      <c r="K121" s="456"/>
      <c r="L121" s="456"/>
      <c r="M121" s="456"/>
      <c r="N121" s="456"/>
      <c r="O121" s="456"/>
      <c r="P121" s="456"/>
      <c r="Q121" s="456"/>
      <c r="R121" s="456"/>
      <c r="S121" s="456"/>
      <c r="T121" s="456"/>
      <c r="U121" s="457"/>
    </row>
    <row r="122" spans="1:21" ht="94.5" customHeight="1" x14ac:dyDescent="0.55000000000000004">
      <c r="A122" s="446" t="s">
        <v>2546</v>
      </c>
      <c r="B122" s="447" t="s">
        <v>1039</v>
      </c>
      <c r="C122" s="447" t="s">
        <v>1039</v>
      </c>
      <c r="D122" s="447" t="s">
        <v>1038</v>
      </c>
      <c r="E122" s="89" t="s">
        <v>301</v>
      </c>
      <c r="F122" s="90">
        <v>0</v>
      </c>
      <c r="G122" s="448" t="s">
        <v>27</v>
      </c>
      <c r="H122" s="448" t="s">
        <v>28</v>
      </c>
      <c r="I122" s="449"/>
      <c r="J122" s="449"/>
      <c r="K122" s="449"/>
      <c r="L122" s="449"/>
      <c r="M122" s="449"/>
      <c r="N122" s="449"/>
      <c r="O122" s="449"/>
      <c r="P122" s="449"/>
      <c r="Q122" s="449"/>
      <c r="R122" s="449"/>
      <c r="S122" s="449"/>
      <c r="T122" s="450">
        <v>0</v>
      </c>
      <c r="U122" s="451" t="s">
        <v>1015</v>
      </c>
    </row>
    <row r="123" spans="1:21" x14ac:dyDescent="0.55000000000000004">
      <c r="A123" s="446"/>
      <c r="B123" s="447"/>
      <c r="C123" s="447"/>
      <c r="D123" s="447"/>
      <c r="E123" s="91" t="s">
        <v>30</v>
      </c>
      <c r="F123" s="92">
        <v>0</v>
      </c>
      <c r="G123" s="449"/>
      <c r="H123" s="449"/>
      <c r="I123" s="449"/>
      <c r="J123" s="449"/>
      <c r="K123" s="449"/>
      <c r="L123" s="449"/>
      <c r="M123" s="449"/>
      <c r="N123" s="449"/>
      <c r="O123" s="449"/>
      <c r="P123" s="449"/>
      <c r="Q123" s="449"/>
      <c r="R123" s="449"/>
      <c r="S123" s="449"/>
      <c r="T123" s="449"/>
      <c r="U123" s="452"/>
    </row>
    <row r="124" spans="1:21" ht="177.75" customHeight="1" x14ac:dyDescent="0.55000000000000004">
      <c r="A124" s="446" t="s">
        <v>2547</v>
      </c>
      <c r="B124" s="447" t="s">
        <v>1013</v>
      </c>
      <c r="C124" s="447" t="s">
        <v>1012</v>
      </c>
      <c r="D124" s="447" t="s">
        <v>1011</v>
      </c>
      <c r="E124" s="89" t="s">
        <v>138</v>
      </c>
      <c r="F124" s="90">
        <v>1400</v>
      </c>
      <c r="G124" s="448" t="s">
        <v>27</v>
      </c>
      <c r="H124" s="448" t="s">
        <v>41</v>
      </c>
      <c r="I124" s="449"/>
      <c r="J124" s="450">
        <v>1400</v>
      </c>
      <c r="K124" s="449"/>
      <c r="L124" s="449"/>
      <c r="M124" s="449"/>
      <c r="N124" s="449"/>
      <c r="O124" s="449"/>
      <c r="P124" s="449"/>
      <c r="Q124" s="449"/>
      <c r="R124" s="449"/>
      <c r="S124" s="449"/>
      <c r="T124" s="449"/>
      <c r="U124" s="451" t="s">
        <v>914</v>
      </c>
    </row>
    <row r="125" spans="1:21" x14ac:dyDescent="0.55000000000000004">
      <c r="A125" s="446"/>
      <c r="B125" s="447"/>
      <c r="C125" s="447"/>
      <c r="D125" s="447"/>
      <c r="E125" s="91" t="s">
        <v>30</v>
      </c>
      <c r="F125" s="92">
        <v>1400</v>
      </c>
      <c r="G125" s="449"/>
      <c r="H125" s="449"/>
      <c r="I125" s="449"/>
      <c r="J125" s="449"/>
      <c r="K125" s="449"/>
      <c r="L125" s="449"/>
      <c r="M125" s="449"/>
      <c r="N125" s="449"/>
      <c r="O125" s="449"/>
      <c r="P125" s="449"/>
      <c r="Q125" s="449"/>
      <c r="R125" s="449"/>
      <c r="S125" s="449"/>
      <c r="T125" s="449"/>
      <c r="U125" s="452"/>
    </row>
    <row r="126" spans="1:21" ht="165.75" customHeight="1" x14ac:dyDescent="0.55000000000000004">
      <c r="A126" s="446" t="s">
        <v>2547</v>
      </c>
      <c r="B126" s="447" t="s">
        <v>1013</v>
      </c>
      <c r="C126" s="447" t="s">
        <v>1012</v>
      </c>
      <c r="D126" s="447" t="s">
        <v>1011</v>
      </c>
      <c r="E126" s="89" t="s">
        <v>138</v>
      </c>
      <c r="F126" s="90">
        <v>1400</v>
      </c>
      <c r="G126" s="448" t="s">
        <v>27</v>
      </c>
      <c r="H126" s="448" t="s">
        <v>435</v>
      </c>
      <c r="I126" s="449"/>
      <c r="J126" s="449"/>
      <c r="K126" s="449"/>
      <c r="L126" s="449"/>
      <c r="M126" s="449"/>
      <c r="N126" s="449"/>
      <c r="O126" s="449"/>
      <c r="P126" s="450">
        <v>1400</v>
      </c>
      <c r="Q126" s="449"/>
      <c r="R126" s="449"/>
      <c r="S126" s="449"/>
      <c r="T126" s="449"/>
      <c r="U126" s="451" t="s">
        <v>914</v>
      </c>
    </row>
    <row r="127" spans="1:21" x14ac:dyDescent="0.55000000000000004">
      <c r="A127" s="446"/>
      <c r="B127" s="447"/>
      <c r="C127" s="447"/>
      <c r="D127" s="447"/>
      <c r="E127" s="91" t="s">
        <v>30</v>
      </c>
      <c r="F127" s="92">
        <v>1400</v>
      </c>
      <c r="G127" s="449"/>
      <c r="H127" s="449"/>
      <c r="I127" s="449"/>
      <c r="J127" s="449"/>
      <c r="K127" s="449"/>
      <c r="L127" s="449"/>
      <c r="M127" s="449"/>
      <c r="N127" s="449"/>
      <c r="O127" s="449"/>
      <c r="P127" s="449"/>
      <c r="Q127" s="449"/>
      <c r="R127" s="449"/>
      <c r="S127" s="449"/>
      <c r="T127" s="449"/>
      <c r="U127" s="452"/>
    </row>
    <row r="128" spans="1:21" ht="102.75" customHeight="1" x14ac:dyDescent="0.55000000000000004">
      <c r="A128" s="446" t="s">
        <v>2548</v>
      </c>
      <c r="B128" s="447" t="s">
        <v>1010</v>
      </c>
      <c r="C128" s="447" t="s">
        <v>1009</v>
      </c>
      <c r="D128" s="447" t="s">
        <v>1002</v>
      </c>
      <c r="E128" s="89" t="s">
        <v>301</v>
      </c>
      <c r="F128" s="90">
        <v>0</v>
      </c>
      <c r="G128" s="448" t="s">
        <v>2549</v>
      </c>
      <c r="H128" s="448" t="s">
        <v>28</v>
      </c>
      <c r="I128" s="449"/>
      <c r="J128" s="449"/>
      <c r="K128" s="449"/>
      <c r="L128" s="449"/>
      <c r="M128" s="449"/>
      <c r="N128" s="449"/>
      <c r="O128" s="449"/>
      <c r="P128" s="449"/>
      <c r="Q128" s="449"/>
      <c r="R128" s="449"/>
      <c r="S128" s="449"/>
      <c r="T128" s="450">
        <v>0</v>
      </c>
      <c r="U128" s="451" t="s">
        <v>914</v>
      </c>
    </row>
    <row r="129" spans="1:21" x14ac:dyDescent="0.55000000000000004">
      <c r="A129" s="446"/>
      <c r="B129" s="447"/>
      <c r="C129" s="447"/>
      <c r="D129" s="447"/>
      <c r="E129" s="91" t="s">
        <v>30</v>
      </c>
      <c r="F129" s="92">
        <v>0</v>
      </c>
      <c r="G129" s="449"/>
      <c r="H129" s="449"/>
      <c r="I129" s="449"/>
      <c r="J129" s="449"/>
      <c r="K129" s="449"/>
      <c r="L129" s="449"/>
      <c r="M129" s="449"/>
      <c r="N129" s="449"/>
      <c r="O129" s="449"/>
      <c r="P129" s="449"/>
      <c r="Q129" s="449"/>
      <c r="R129" s="449"/>
      <c r="S129" s="449"/>
      <c r="T129" s="449"/>
      <c r="U129" s="452"/>
    </row>
    <row r="130" spans="1:21" ht="106.5" customHeight="1" x14ac:dyDescent="0.55000000000000004">
      <c r="A130" s="446" t="s">
        <v>2550</v>
      </c>
      <c r="B130" s="447" t="s">
        <v>1008</v>
      </c>
      <c r="C130" s="447" t="s">
        <v>1007</v>
      </c>
      <c r="D130" s="447" t="s">
        <v>1002</v>
      </c>
      <c r="E130" s="89" t="s">
        <v>301</v>
      </c>
      <c r="F130" s="90">
        <v>0</v>
      </c>
      <c r="G130" s="448" t="s">
        <v>27</v>
      </c>
      <c r="H130" s="448" t="s">
        <v>28</v>
      </c>
      <c r="I130" s="449"/>
      <c r="J130" s="449"/>
      <c r="K130" s="449"/>
      <c r="L130" s="449"/>
      <c r="M130" s="449"/>
      <c r="N130" s="449"/>
      <c r="O130" s="449"/>
      <c r="P130" s="449"/>
      <c r="Q130" s="449"/>
      <c r="R130" s="449"/>
      <c r="S130" s="449"/>
      <c r="T130" s="450">
        <v>0</v>
      </c>
      <c r="U130" s="451" t="s">
        <v>914</v>
      </c>
    </row>
    <row r="131" spans="1:21" x14ac:dyDescent="0.55000000000000004">
      <c r="A131" s="446"/>
      <c r="B131" s="447"/>
      <c r="C131" s="447"/>
      <c r="D131" s="447"/>
      <c r="E131" s="91" t="s">
        <v>30</v>
      </c>
      <c r="F131" s="92">
        <v>0</v>
      </c>
      <c r="G131" s="449"/>
      <c r="H131" s="449"/>
      <c r="I131" s="449"/>
      <c r="J131" s="449"/>
      <c r="K131" s="449"/>
      <c r="L131" s="449"/>
      <c r="M131" s="449"/>
      <c r="N131" s="449"/>
      <c r="O131" s="449"/>
      <c r="P131" s="449"/>
      <c r="Q131" s="449"/>
      <c r="R131" s="449"/>
      <c r="S131" s="449"/>
      <c r="T131" s="449"/>
      <c r="U131" s="452"/>
    </row>
    <row r="132" spans="1:21" ht="103.5" customHeight="1" x14ac:dyDescent="0.55000000000000004">
      <c r="A132" s="446" t="s">
        <v>2551</v>
      </c>
      <c r="B132" s="447" t="s">
        <v>1006</v>
      </c>
      <c r="C132" s="447" t="s">
        <v>1005</v>
      </c>
      <c r="D132" s="447" t="s">
        <v>1004</v>
      </c>
      <c r="E132" s="89" t="s">
        <v>301</v>
      </c>
      <c r="F132" s="90">
        <v>0</v>
      </c>
      <c r="G132" s="448" t="s">
        <v>27</v>
      </c>
      <c r="H132" s="448" t="s">
        <v>28</v>
      </c>
      <c r="I132" s="449"/>
      <c r="J132" s="449"/>
      <c r="K132" s="449"/>
      <c r="L132" s="449"/>
      <c r="M132" s="449"/>
      <c r="N132" s="449"/>
      <c r="O132" s="449"/>
      <c r="P132" s="449"/>
      <c r="Q132" s="449"/>
      <c r="R132" s="449"/>
      <c r="S132" s="449"/>
      <c r="T132" s="450">
        <v>0</v>
      </c>
      <c r="U132" s="451" t="s">
        <v>914</v>
      </c>
    </row>
    <row r="133" spans="1:21" x14ac:dyDescent="0.55000000000000004">
      <c r="A133" s="446"/>
      <c r="B133" s="447"/>
      <c r="C133" s="447"/>
      <c r="D133" s="447"/>
      <c r="E133" s="91" t="s">
        <v>30</v>
      </c>
      <c r="F133" s="92">
        <v>0</v>
      </c>
      <c r="G133" s="449"/>
      <c r="H133" s="449"/>
      <c r="I133" s="449"/>
      <c r="J133" s="449"/>
      <c r="K133" s="449"/>
      <c r="L133" s="449"/>
      <c r="M133" s="449"/>
      <c r="N133" s="449"/>
      <c r="O133" s="449"/>
      <c r="P133" s="449"/>
      <c r="Q133" s="449"/>
      <c r="R133" s="449"/>
      <c r="S133" s="449"/>
      <c r="T133" s="449"/>
      <c r="U133" s="452"/>
    </row>
    <row r="134" spans="1:21" ht="114.75" customHeight="1" x14ac:dyDescent="0.55000000000000004">
      <c r="A134" s="446" t="s">
        <v>2552</v>
      </c>
      <c r="B134" s="447" t="s">
        <v>1003</v>
      </c>
      <c r="C134" s="447" t="s">
        <v>2553</v>
      </c>
      <c r="D134" s="447" t="s">
        <v>1002</v>
      </c>
      <c r="E134" s="89" t="s">
        <v>301</v>
      </c>
      <c r="F134" s="90">
        <v>0</v>
      </c>
      <c r="G134" s="448" t="s">
        <v>27</v>
      </c>
      <c r="H134" s="448" t="s">
        <v>28</v>
      </c>
      <c r="I134" s="449"/>
      <c r="J134" s="449"/>
      <c r="K134" s="449"/>
      <c r="L134" s="449"/>
      <c r="M134" s="449"/>
      <c r="N134" s="449"/>
      <c r="O134" s="449"/>
      <c r="P134" s="449"/>
      <c r="Q134" s="449"/>
      <c r="R134" s="449"/>
      <c r="S134" s="449"/>
      <c r="T134" s="450">
        <v>0</v>
      </c>
      <c r="U134" s="451" t="s">
        <v>914</v>
      </c>
    </row>
    <row r="135" spans="1:21" x14ac:dyDescent="0.55000000000000004">
      <c r="A135" s="446"/>
      <c r="B135" s="447"/>
      <c r="C135" s="447"/>
      <c r="D135" s="447"/>
      <c r="E135" s="91" t="s">
        <v>30</v>
      </c>
      <c r="F135" s="92">
        <v>0</v>
      </c>
      <c r="G135" s="449"/>
      <c r="H135" s="449"/>
      <c r="I135" s="449"/>
      <c r="J135" s="449"/>
      <c r="K135" s="449"/>
      <c r="L135" s="449"/>
      <c r="M135" s="449"/>
      <c r="N135" s="449"/>
      <c r="O135" s="449"/>
      <c r="P135" s="449"/>
      <c r="Q135" s="449"/>
      <c r="R135" s="449"/>
      <c r="S135" s="449"/>
      <c r="T135" s="449"/>
      <c r="U135" s="452"/>
    </row>
    <row r="136" spans="1:21" ht="139.5" customHeight="1" x14ac:dyDescent="0.55000000000000004">
      <c r="A136" s="446" t="s">
        <v>2554</v>
      </c>
      <c r="B136" s="447" t="s">
        <v>1001</v>
      </c>
      <c r="C136" s="447" t="s">
        <v>1000</v>
      </c>
      <c r="D136" s="447" t="s">
        <v>999</v>
      </c>
      <c r="E136" s="89" t="s">
        <v>301</v>
      </c>
      <c r="F136" s="90">
        <v>0</v>
      </c>
      <c r="G136" s="448" t="s">
        <v>27</v>
      </c>
      <c r="H136" s="448" t="s">
        <v>28</v>
      </c>
      <c r="I136" s="449"/>
      <c r="J136" s="449"/>
      <c r="K136" s="449"/>
      <c r="L136" s="449"/>
      <c r="M136" s="449"/>
      <c r="N136" s="449"/>
      <c r="O136" s="449"/>
      <c r="P136" s="449"/>
      <c r="Q136" s="449"/>
      <c r="R136" s="449"/>
      <c r="S136" s="449"/>
      <c r="T136" s="450">
        <v>0</v>
      </c>
      <c r="U136" s="451" t="s">
        <v>914</v>
      </c>
    </row>
    <row r="137" spans="1:21" x14ac:dyDescent="0.55000000000000004">
      <c r="A137" s="446"/>
      <c r="B137" s="447"/>
      <c r="C137" s="447"/>
      <c r="D137" s="447"/>
      <c r="E137" s="91" t="s">
        <v>30</v>
      </c>
      <c r="F137" s="92">
        <v>0</v>
      </c>
      <c r="G137" s="449"/>
      <c r="H137" s="449"/>
      <c r="I137" s="449"/>
      <c r="J137" s="449"/>
      <c r="K137" s="449"/>
      <c r="L137" s="449"/>
      <c r="M137" s="449"/>
      <c r="N137" s="449"/>
      <c r="O137" s="449"/>
      <c r="P137" s="449"/>
      <c r="Q137" s="449"/>
      <c r="R137" s="449"/>
      <c r="S137" s="449"/>
      <c r="T137" s="449"/>
      <c r="U137" s="452"/>
    </row>
    <row r="138" spans="1:21" ht="140.25" customHeight="1" x14ac:dyDescent="0.55000000000000004">
      <c r="A138" s="446" t="s">
        <v>2555</v>
      </c>
      <c r="B138" s="447" t="s">
        <v>998</v>
      </c>
      <c r="C138" s="447" t="s">
        <v>997</v>
      </c>
      <c r="D138" s="447" t="s">
        <v>996</v>
      </c>
      <c r="E138" s="89" t="s">
        <v>301</v>
      </c>
      <c r="F138" s="90">
        <v>0</v>
      </c>
      <c r="G138" s="448" t="s">
        <v>27</v>
      </c>
      <c r="H138" s="448" t="s">
        <v>28</v>
      </c>
      <c r="I138" s="449"/>
      <c r="J138" s="449"/>
      <c r="K138" s="449"/>
      <c r="L138" s="449"/>
      <c r="M138" s="449"/>
      <c r="N138" s="449"/>
      <c r="O138" s="449"/>
      <c r="P138" s="449"/>
      <c r="Q138" s="449"/>
      <c r="R138" s="449"/>
      <c r="S138" s="449"/>
      <c r="T138" s="450">
        <v>0</v>
      </c>
      <c r="U138" s="451" t="s">
        <v>914</v>
      </c>
    </row>
    <row r="139" spans="1:21" x14ac:dyDescent="0.55000000000000004">
      <c r="A139" s="446"/>
      <c r="B139" s="447"/>
      <c r="C139" s="447"/>
      <c r="D139" s="447"/>
      <c r="E139" s="91" t="s">
        <v>30</v>
      </c>
      <c r="F139" s="92">
        <v>0</v>
      </c>
      <c r="G139" s="449"/>
      <c r="H139" s="449"/>
      <c r="I139" s="449"/>
      <c r="J139" s="449"/>
      <c r="K139" s="449"/>
      <c r="L139" s="449"/>
      <c r="M139" s="449"/>
      <c r="N139" s="449"/>
      <c r="O139" s="449"/>
      <c r="P139" s="449"/>
      <c r="Q139" s="449"/>
      <c r="R139" s="449"/>
      <c r="S139" s="449"/>
      <c r="T139" s="449"/>
      <c r="U139" s="452"/>
    </row>
    <row r="140" spans="1:21" ht="93" x14ac:dyDescent="0.55000000000000004">
      <c r="A140" s="446" t="s">
        <v>2556</v>
      </c>
      <c r="B140" s="447" t="s">
        <v>2557</v>
      </c>
      <c r="C140" s="447" t="s">
        <v>912</v>
      </c>
      <c r="D140" s="447" t="s">
        <v>992</v>
      </c>
      <c r="E140" s="89" t="s">
        <v>2558</v>
      </c>
      <c r="F140" s="90">
        <v>18000</v>
      </c>
      <c r="G140" s="448" t="s">
        <v>27</v>
      </c>
      <c r="H140" s="448" t="s">
        <v>28</v>
      </c>
      <c r="I140" s="449"/>
      <c r="J140" s="449"/>
      <c r="K140" s="449"/>
      <c r="L140" s="449"/>
      <c r="M140" s="449"/>
      <c r="N140" s="449"/>
      <c r="O140" s="449"/>
      <c r="P140" s="449"/>
      <c r="Q140" s="449"/>
      <c r="R140" s="449"/>
      <c r="S140" s="449"/>
      <c r="T140" s="450">
        <v>18000</v>
      </c>
      <c r="U140" s="451" t="s">
        <v>914</v>
      </c>
    </row>
    <row r="141" spans="1:21" x14ac:dyDescent="0.55000000000000004">
      <c r="A141" s="446"/>
      <c r="B141" s="447"/>
      <c r="C141" s="447"/>
      <c r="D141" s="447"/>
      <c r="E141" s="91" t="s">
        <v>30</v>
      </c>
      <c r="F141" s="92">
        <v>18000</v>
      </c>
      <c r="G141" s="449"/>
      <c r="H141" s="449"/>
      <c r="I141" s="449"/>
      <c r="J141" s="449"/>
      <c r="K141" s="449"/>
      <c r="L141" s="449"/>
      <c r="M141" s="449"/>
      <c r="N141" s="449"/>
      <c r="O141" s="449"/>
      <c r="P141" s="449"/>
      <c r="Q141" s="449"/>
      <c r="R141" s="449"/>
      <c r="S141" s="449"/>
      <c r="T141" s="449"/>
      <c r="U141" s="452"/>
    </row>
    <row r="142" spans="1:21" ht="156" customHeight="1" x14ac:dyDescent="0.55000000000000004">
      <c r="A142" s="446" t="s">
        <v>2559</v>
      </c>
      <c r="B142" s="447" t="s">
        <v>995</v>
      </c>
      <c r="C142" s="447" t="s">
        <v>994</v>
      </c>
      <c r="D142" s="447" t="s">
        <v>993</v>
      </c>
      <c r="E142" s="89" t="s">
        <v>40</v>
      </c>
      <c r="F142" s="90">
        <v>0</v>
      </c>
      <c r="G142" s="448" t="s">
        <v>27</v>
      </c>
      <c r="H142" s="448" t="s">
        <v>28</v>
      </c>
      <c r="I142" s="449"/>
      <c r="J142" s="449"/>
      <c r="K142" s="449"/>
      <c r="L142" s="449"/>
      <c r="M142" s="449"/>
      <c r="N142" s="449"/>
      <c r="O142" s="449"/>
      <c r="P142" s="449"/>
      <c r="Q142" s="449"/>
      <c r="R142" s="449"/>
      <c r="S142" s="449"/>
      <c r="T142" s="450">
        <v>0</v>
      </c>
      <c r="U142" s="451" t="s">
        <v>914</v>
      </c>
    </row>
    <row r="143" spans="1:21" x14ac:dyDescent="0.55000000000000004">
      <c r="A143" s="446"/>
      <c r="B143" s="447"/>
      <c r="C143" s="447"/>
      <c r="D143" s="447"/>
      <c r="E143" s="91" t="s">
        <v>30</v>
      </c>
      <c r="F143" s="92">
        <v>0</v>
      </c>
      <c r="G143" s="449"/>
      <c r="H143" s="449"/>
      <c r="I143" s="449"/>
      <c r="J143" s="449"/>
      <c r="K143" s="449"/>
      <c r="L143" s="449"/>
      <c r="M143" s="449"/>
      <c r="N143" s="449"/>
      <c r="O143" s="449"/>
      <c r="P143" s="449"/>
      <c r="Q143" s="449"/>
      <c r="R143" s="449"/>
      <c r="S143" s="449"/>
      <c r="T143" s="449"/>
      <c r="U143" s="452"/>
    </row>
    <row r="144" spans="1:21" ht="135" customHeight="1" x14ac:dyDescent="0.55000000000000004">
      <c r="A144" s="446" t="s">
        <v>2560</v>
      </c>
      <c r="B144" s="447" t="s">
        <v>913</v>
      </c>
      <c r="C144" s="447" t="s">
        <v>912</v>
      </c>
      <c r="D144" s="447" t="s">
        <v>917</v>
      </c>
      <c r="E144" s="89" t="s">
        <v>2561</v>
      </c>
      <c r="F144" s="90">
        <v>1575</v>
      </c>
      <c r="G144" s="448" t="s">
        <v>27</v>
      </c>
      <c r="H144" s="448" t="s">
        <v>41</v>
      </c>
      <c r="I144" s="449"/>
      <c r="J144" s="450">
        <v>1575</v>
      </c>
      <c r="K144" s="449"/>
      <c r="L144" s="449"/>
      <c r="M144" s="449"/>
      <c r="N144" s="449"/>
      <c r="O144" s="449"/>
      <c r="P144" s="449"/>
      <c r="Q144" s="449"/>
      <c r="R144" s="449"/>
      <c r="S144" s="449"/>
      <c r="T144" s="449"/>
      <c r="U144" s="451" t="s">
        <v>914</v>
      </c>
    </row>
    <row r="145" spans="1:21" x14ac:dyDescent="0.55000000000000004">
      <c r="A145" s="446"/>
      <c r="B145" s="447"/>
      <c r="C145" s="447"/>
      <c r="D145" s="447"/>
      <c r="E145" s="91" t="s">
        <v>30</v>
      </c>
      <c r="F145" s="92">
        <v>1575</v>
      </c>
      <c r="G145" s="449"/>
      <c r="H145" s="449"/>
      <c r="I145" s="449"/>
      <c r="J145" s="449"/>
      <c r="K145" s="449"/>
      <c r="L145" s="449"/>
      <c r="M145" s="449"/>
      <c r="N145" s="449"/>
      <c r="O145" s="449"/>
      <c r="P145" s="449"/>
      <c r="Q145" s="449"/>
      <c r="R145" s="449"/>
      <c r="S145" s="449"/>
      <c r="T145" s="449"/>
      <c r="U145" s="452"/>
    </row>
    <row r="146" spans="1:21" ht="128.25" customHeight="1" x14ac:dyDescent="0.55000000000000004">
      <c r="A146" s="446" t="s">
        <v>2562</v>
      </c>
      <c r="B146" s="447" t="s">
        <v>913</v>
      </c>
      <c r="C146" s="447" t="s">
        <v>2563</v>
      </c>
      <c r="D146" s="447" t="s">
        <v>2564</v>
      </c>
      <c r="E146" s="89" t="s">
        <v>2565</v>
      </c>
      <c r="F146" s="90">
        <v>1575</v>
      </c>
      <c r="G146" s="448" t="s">
        <v>27</v>
      </c>
      <c r="H146" s="448" t="s">
        <v>565</v>
      </c>
      <c r="I146" s="449"/>
      <c r="J146" s="449"/>
      <c r="K146" s="449"/>
      <c r="L146" s="449"/>
      <c r="M146" s="449"/>
      <c r="N146" s="449"/>
      <c r="O146" s="450">
        <v>1575</v>
      </c>
      <c r="P146" s="449"/>
      <c r="Q146" s="449"/>
      <c r="R146" s="449"/>
      <c r="S146" s="449"/>
      <c r="T146" s="449"/>
      <c r="U146" s="451" t="s">
        <v>914</v>
      </c>
    </row>
    <row r="147" spans="1:21" x14ac:dyDescent="0.55000000000000004">
      <c r="A147" s="446"/>
      <c r="B147" s="447"/>
      <c r="C147" s="447"/>
      <c r="D147" s="447"/>
      <c r="E147" s="91" t="s">
        <v>30</v>
      </c>
      <c r="F147" s="92">
        <v>1575</v>
      </c>
      <c r="G147" s="449"/>
      <c r="H147" s="449"/>
      <c r="I147" s="449"/>
      <c r="J147" s="449"/>
      <c r="K147" s="449"/>
      <c r="L147" s="449"/>
      <c r="M147" s="449"/>
      <c r="N147" s="449"/>
      <c r="O147" s="449"/>
      <c r="P147" s="449"/>
      <c r="Q147" s="449"/>
      <c r="R147" s="449"/>
      <c r="S147" s="449"/>
      <c r="T147" s="449"/>
      <c r="U147" s="452"/>
    </row>
    <row r="148" spans="1:21" ht="130.5" customHeight="1" x14ac:dyDescent="0.55000000000000004">
      <c r="A148" s="446" t="s">
        <v>2566</v>
      </c>
      <c r="B148" s="447" t="s">
        <v>913</v>
      </c>
      <c r="C148" s="447" t="s">
        <v>912</v>
      </c>
      <c r="D148" s="447" t="s">
        <v>916</v>
      </c>
      <c r="E148" s="89" t="s">
        <v>2567</v>
      </c>
      <c r="F148" s="90">
        <v>1575</v>
      </c>
      <c r="G148" s="448" t="s">
        <v>27</v>
      </c>
      <c r="H148" s="448" t="s">
        <v>41</v>
      </c>
      <c r="I148" s="449"/>
      <c r="J148" s="450">
        <v>1575</v>
      </c>
      <c r="K148" s="449"/>
      <c r="L148" s="449"/>
      <c r="M148" s="449"/>
      <c r="N148" s="449"/>
      <c r="O148" s="449"/>
      <c r="P148" s="449"/>
      <c r="Q148" s="449"/>
      <c r="R148" s="449"/>
      <c r="S148" s="449"/>
      <c r="T148" s="449"/>
      <c r="U148" s="451" t="s">
        <v>914</v>
      </c>
    </row>
    <row r="149" spans="1:21" x14ac:dyDescent="0.55000000000000004">
      <c r="A149" s="446"/>
      <c r="B149" s="447"/>
      <c r="C149" s="447"/>
      <c r="D149" s="447"/>
      <c r="E149" s="91" t="s">
        <v>30</v>
      </c>
      <c r="F149" s="92">
        <v>1575</v>
      </c>
      <c r="G149" s="449"/>
      <c r="H149" s="449"/>
      <c r="I149" s="449"/>
      <c r="J149" s="449"/>
      <c r="K149" s="449"/>
      <c r="L149" s="449"/>
      <c r="M149" s="449"/>
      <c r="N149" s="449"/>
      <c r="O149" s="449"/>
      <c r="P149" s="449"/>
      <c r="Q149" s="449"/>
      <c r="R149" s="449"/>
      <c r="S149" s="449"/>
      <c r="T149" s="449"/>
      <c r="U149" s="452"/>
    </row>
    <row r="150" spans="1:21" ht="137.25" customHeight="1" x14ac:dyDescent="0.55000000000000004">
      <c r="A150" s="446" t="s">
        <v>2566</v>
      </c>
      <c r="B150" s="447" t="s">
        <v>913</v>
      </c>
      <c r="C150" s="447" t="s">
        <v>994</v>
      </c>
      <c r="D150" s="447" t="s">
        <v>916</v>
      </c>
      <c r="E150" s="89" t="s">
        <v>2565</v>
      </c>
      <c r="F150" s="90">
        <v>1575</v>
      </c>
      <c r="G150" s="448" t="s">
        <v>27</v>
      </c>
      <c r="H150" s="448" t="s">
        <v>565</v>
      </c>
      <c r="I150" s="449"/>
      <c r="J150" s="449"/>
      <c r="K150" s="449"/>
      <c r="L150" s="449"/>
      <c r="M150" s="449"/>
      <c r="N150" s="449"/>
      <c r="O150" s="450">
        <v>1575</v>
      </c>
      <c r="P150" s="449"/>
      <c r="Q150" s="449"/>
      <c r="R150" s="449"/>
      <c r="S150" s="449"/>
      <c r="T150" s="449"/>
      <c r="U150" s="451" t="s">
        <v>914</v>
      </c>
    </row>
    <row r="151" spans="1:21" x14ac:dyDescent="0.55000000000000004">
      <c r="A151" s="446"/>
      <c r="B151" s="447"/>
      <c r="C151" s="447"/>
      <c r="D151" s="447"/>
      <c r="E151" s="91" t="s">
        <v>30</v>
      </c>
      <c r="F151" s="92">
        <v>1575</v>
      </c>
      <c r="G151" s="449"/>
      <c r="H151" s="449"/>
      <c r="I151" s="449"/>
      <c r="J151" s="449"/>
      <c r="K151" s="449"/>
      <c r="L151" s="449"/>
      <c r="M151" s="449"/>
      <c r="N151" s="449"/>
      <c r="O151" s="449"/>
      <c r="P151" s="449"/>
      <c r="Q151" s="449"/>
      <c r="R151" s="449"/>
      <c r="S151" s="449"/>
      <c r="T151" s="449"/>
      <c r="U151" s="452"/>
    </row>
    <row r="152" spans="1:21" ht="65.25" customHeight="1" x14ac:dyDescent="0.55000000000000004">
      <c r="A152" s="446" t="s">
        <v>2568</v>
      </c>
      <c r="B152" s="447" t="s">
        <v>1037</v>
      </c>
      <c r="C152" s="447" t="s">
        <v>1036</v>
      </c>
      <c r="D152" s="447" t="s">
        <v>1035</v>
      </c>
      <c r="E152" s="89" t="s">
        <v>301</v>
      </c>
      <c r="F152" s="90">
        <v>0</v>
      </c>
      <c r="G152" s="448" t="s">
        <v>27</v>
      </c>
      <c r="H152" s="448" t="s">
        <v>979</v>
      </c>
      <c r="I152" s="449"/>
      <c r="J152" s="449"/>
      <c r="K152" s="449"/>
      <c r="L152" s="449"/>
      <c r="M152" s="449"/>
      <c r="N152" s="449"/>
      <c r="O152" s="449"/>
      <c r="P152" s="449"/>
      <c r="Q152" s="449"/>
      <c r="R152" s="449"/>
      <c r="S152" s="450">
        <v>0</v>
      </c>
      <c r="T152" s="449"/>
      <c r="U152" s="451" t="s">
        <v>1015</v>
      </c>
    </row>
    <row r="153" spans="1:21" x14ac:dyDescent="0.55000000000000004">
      <c r="A153" s="446"/>
      <c r="B153" s="447"/>
      <c r="C153" s="447"/>
      <c r="D153" s="447"/>
      <c r="E153" s="91" t="s">
        <v>30</v>
      </c>
      <c r="F153" s="92">
        <v>0</v>
      </c>
      <c r="G153" s="449"/>
      <c r="H153" s="449"/>
      <c r="I153" s="449"/>
      <c r="J153" s="449"/>
      <c r="K153" s="449"/>
      <c r="L153" s="449"/>
      <c r="M153" s="449"/>
      <c r="N153" s="449"/>
      <c r="O153" s="449"/>
      <c r="P153" s="449"/>
      <c r="Q153" s="449"/>
      <c r="R153" s="449"/>
      <c r="S153" s="449"/>
      <c r="T153" s="449"/>
      <c r="U153" s="452"/>
    </row>
    <row r="154" spans="1:21" ht="97.5" customHeight="1" x14ac:dyDescent="0.55000000000000004">
      <c r="A154" s="446" t="s">
        <v>2569</v>
      </c>
      <c r="B154" s="447" t="s">
        <v>921</v>
      </c>
      <c r="C154" s="447" t="s">
        <v>920</v>
      </c>
      <c r="D154" s="447" t="s">
        <v>919</v>
      </c>
      <c r="E154" s="89" t="s">
        <v>301</v>
      </c>
      <c r="F154" s="90">
        <v>0</v>
      </c>
      <c r="G154" s="448" t="s">
        <v>27</v>
      </c>
      <c r="H154" s="448" t="s">
        <v>918</v>
      </c>
      <c r="I154" s="449"/>
      <c r="J154" s="450">
        <v>0</v>
      </c>
      <c r="K154" s="449"/>
      <c r="L154" s="449"/>
      <c r="M154" s="449"/>
      <c r="N154" s="449"/>
      <c r="O154" s="449"/>
      <c r="P154" s="449"/>
      <c r="Q154" s="449"/>
      <c r="R154" s="449"/>
      <c r="S154" s="449"/>
      <c r="T154" s="449"/>
      <c r="U154" s="451" t="s">
        <v>906</v>
      </c>
    </row>
    <row r="155" spans="1:21" ht="32.25" customHeight="1" x14ac:dyDescent="0.55000000000000004">
      <c r="A155" s="446"/>
      <c r="B155" s="447"/>
      <c r="C155" s="447"/>
      <c r="D155" s="447"/>
      <c r="E155" s="91" t="s">
        <v>30</v>
      </c>
      <c r="F155" s="92">
        <v>0</v>
      </c>
      <c r="G155" s="449"/>
      <c r="H155" s="449"/>
      <c r="I155" s="449"/>
      <c r="J155" s="449"/>
      <c r="K155" s="449"/>
      <c r="L155" s="449"/>
      <c r="M155" s="449"/>
      <c r="N155" s="449"/>
      <c r="O155" s="449"/>
      <c r="P155" s="449"/>
      <c r="Q155" s="449"/>
      <c r="R155" s="449"/>
      <c r="S155" s="449"/>
      <c r="T155" s="449"/>
      <c r="U155" s="452"/>
    </row>
    <row r="156" spans="1:21" ht="141.75" customHeight="1" x14ac:dyDescent="0.55000000000000004">
      <c r="A156" s="446" t="s">
        <v>2570</v>
      </c>
      <c r="B156" s="447" t="s">
        <v>991</v>
      </c>
      <c r="C156" s="447" t="s">
        <v>2571</v>
      </c>
      <c r="D156" s="447" t="s">
        <v>990</v>
      </c>
      <c r="E156" s="89" t="s">
        <v>301</v>
      </c>
      <c r="F156" s="90">
        <v>0</v>
      </c>
      <c r="G156" s="448" t="s">
        <v>27</v>
      </c>
      <c r="H156" s="448" t="s">
        <v>97</v>
      </c>
      <c r="I156" s="450">
        <v>0</v>
      </c>
      <c r="J156" s="449"/>
      <c r="K156" s="449"/>
      <c r="L156" s="449"/>
      <c r="M156" s="449"/>
      <c r="N156" s="449"/>
      <c r="O156" s="449"/>
      <c r="P156" s="449"/>
      <c r="Q156" s="449"/>
      <c r="R156" s="449"/>
      <c r="S156" s="449"/>
      <c r="T156" s="449"/>
      <c r="U156" s="451" t="s">
        <v>906</v>
      </c>
    </row>
    <row r="157" spans="1:21" x14ac:dyDescent="0.55000000000000004">
      <c r="A157" s="446"/>
      <c r="B157" s="447"/>
      <c r="C157" s="447"/>
      <c r="D157" s="447"/>
      <c r="E157" s="91" t="s">
        <v>30</v>
      </c>
      <c r="F157" s="92">
        <v>0</v>
      </c>
      <c r="G157" s="449"/>
      <c r="H157" s="449"/>
      <c r="I157" s="449"/>
      <c r="J157" s="449"/>
      <c r="K157" s="449"/>
      <c r="L157" s="449"/>
      <c r="M157" s="449"/>
      <c r="N157" s="449"/>
      <c r="O157" s="449"/>
      <c r="P157" s="449"/>
      <c r="Q157" s="449"/>
      <c r="R157" s="449"/>
      <c r="S157" s="449"/>
      <c r="T157" s="449"/>
      <c r="U157" s="452"/>
    </row>
    <row r="158" spans="1:21" ht="37.200000000000003" x14ac:dyDescent="0.55000000000000004">
      <c r="A158" s="446" t="s">
        <v>2572</v>
      </c>
      <c r="B158" s="447" t="s">
        <v>989</v>
      </c>
      <c r="C158" s="447" t="s">
        <v>988</v>
      </c>
      <c r="D158" s="447" t="s">
        <v>985</v>
      </c>
      <c r="E158" s="89" t="s">
        <v>2573</v>
      </c>
      <c r="F158" s="90">
        <v>700</v>
      </c>
      <c r="G158" s="448" t="s">
        <v>27</v>
      </c>
      <c r="H158" s="448" t="s">
        <v>41</v>
      </c>
      <c r="I158" s="449"/>
      <c r="J158" s="450">
        <v>1500</v>
      </c>
      <c r="K158" s="449"/>
      <c r="L158" s="449"/>
      <c r="M158" s="449"/>
      <c r="N158" s="449"/>
      <c r="O158" s="449"/>
      <c r="P158" s="449"/>
      <c r="Q158" s="449"/>
      <c r="R158" s="449"/>
      <c r="S158" s="449"/>
      <c r="T158" s="449"/>
      <c r="U158" s="451" t="s">
        <v>906</v>
      </c>
    </row>
    <row r="159" spans="1:21" ht="98.25" customHeight="1" x14ac:dyDescent="0.55000000000000004">
      <c r="A159" s="446"/>
      <c r="B159" s="447"/>
      <c r="C159" s="447"/>
      <c r="D159" s="447"/>
      <c r="E159" s="89" t="s">
        <v>2574</v>
      </c>
      <c r="F159" s="90">
        <v>800</v>
      </c>
      <c r="G159" s="449"/>
      <c r="H159" s="449"/>
      <c r="I159" s="449"/>
      <c r="J159" s="449"/>
      <c r="K159" s="449"/>
      <c r="L159" s="449"/>
      <c r="M159" s="449"/>
      <c r="N159" s="449"/>
      <c r="O159" s="449"/>
      <c r="P159" s="449"/>
      <c r="Q159" s="449"/>
      <c r="R159" s="449"/>
      <c r="S159" s="449"/>
      <c r="T159" s="449"/>
      <c r="U159" s="452"/>
    </row>
    <row r="160" spans="1:21" x14ac:dyDescent="0.55000000000000004">
      <c r="A160" s="446"/>
      <c r="B160" s="447"/>
      <c r="C160" s="447"/>
      <c r="D160" s="447"/>
      <c r="E160" s="91" t="s">
        <v>30</v>
      </c>
      <c r="F160" s="92">
        <v>1500</v>
      </c>
      <c r="G160" s="449"/>
      <c r="H160" s="449"/>
      <c r="I160" s="449"/>
      <c r="J160" s="449"/>
      <c r="K160" s="449"/>
      <c r="L160" s="449"/>
      <c r="M160" s="449"/>
      <c r="N160" s="449"/>
      <c r="O160" s="449"/>
      <c r="P160" s="449"/>
      <c r="Q160" s="449"/>
      <c r="R160" s="449"/>
      <c r="S160" s="449"/>
      <c r="T160" s="449"/>
      <c r="U160" s="452"/>
    </row>
    <row r="161" spans="1:21" ht="37.200000000000003" x14ac:dyDescent="0.55000000000000004">
      <c r="A161" s="446" t="s">
        <v>2572</v>
      </c>
      <c r="B161" s="447" t="s">
        <v>989</v>
      </c>
      <c r="C161" s="447" t="s">
        <v>988</v>
      </c>
      <c r="D161" s="447" t="s">
        <v>977</v>
      </c>
      <c r="E161" s="89" t="s">
        <v>2575</v>
      </c>
      <c r="F161" s="90">
        <v>700</v>
      </c>
      <c r="G161" s="448" t="s">
        <v>27</v>
      </c>
      <c r="H161" s="448" t="s">
        <v>134</v>
      </c>
      <c r="I161" s="449"/>
      <c r="J161" s="449"/>
      <c r="K161" s="450">
        <v>1500</v>
      </c>
      <c r="L161" s="449"/>
      <c r="M161" s="449"/>
      <c r="N161" s="449"/>
      <c r="O161" s="449"/>
      <c r="P161" s="449"/>
      <c r="Q161" s="449"/>
      <c r="R161" s="449"/>
      <c r="S161" s="449"/>
      <c r="T161" s="449"/>
      <c r="U161" s="451" t="s">
        <v>906</v>
      </c>
    </row>
    <row r="162" spans="1:21" ht="99" customHeight="1" x14ac:dyDescent="0.55000000000000004">
      <c r="A162" s="446"/>
      <c r="B162" s="447"/>
      <c r="C162" s="447"/>
      <c r="D162" s="447"/>
      <c r="E162" s="89" t="s">
        <v>2576</v>
      </c>
      <c r="F162" s="90">
        <v>800</v>
      </c>
      <c r="G162" s="449"/>
      <c r="H162" s="449"/>
      <c r="I162" s="449"/>
      <c r="J162" s="449"/>
      <c r="K162" s="449"/>
      <c r="L162" s="449"/>
      <c r="M162" s="449"/>
      <c r="N162" s="449"/>
      <c r="O162" s="449"/>
      <c r="P162" s="449"/>
      <c r="Q162" s="449"/>
      <c r="R162" s="449"/>
      <c r="S162" s="449"/>
      <c r="T162" s="449"/>
      <c r="U162" s="452"/>
    </row>
    <row r="163" spans="1:21" x14ac:dyDescent="0.55000000000000004">
      <c r="A163" s="446"/>
      <c r="B163" s="447"/>
      <c r="C163" s="447"/>
      <c r="D163" s="447"/>
      <c r="E163" s="91" t="s">
        <v>30</v>
      </c>
      <c r="F163" s="92">
        <v>1500</v>
      </c>
      <c r="G163" s="449"/>
      <c r="H163" s="449"/>
      <c r="I163" s="449"/>
      <c r="J163" s="449"/>
      <c r="K163" s="449"/>
      <c r="L163" s="449"/>
      <c r="M163" s="449"/>
      <c r="N163" s="449"/>
      <c r="O163" s="449"/>
      <c r="P163" s="449"/>
      <c r="Q163" s="449"/>
      <c r="R163" s="449"/>
      <c r="S163" s="449"/>
      <c r="T163" s="449"/>
      <c r="U163" s="452"/>
    </row>
    <row r="164" spans="1:21" ht="37.200000000000003" x14ac:dyDescent="0.55000000000000004">
      <c r="A164" s="446" t="s">
        <v>2572</v>
      </c>
      <c r="B164" s="447" t="s">
        <v>989</v>
      </c>
      <c r="C164" s="447" t="s">
        <v>988</v>
      </c>
      <c r="D164" s="447" t="s">
        <v>1029</v>
      </c>
      <c r="E164" s="89" t="s">
        <v>2575</v>
      </c>
      <c r="F164" s="90">
        <v>700</v>
      </c>
      <c r="G164" s="448" t="s">
        <v>27</v>
      </c>
      <c r="H164" s="448" t="s">
        <v>58</v>
      </c>
      <c r="I164" s="449"/>
      <c r="J164" s="449"/>
      <c r="K164" s="449"/>
      <c r="L164" s="449"/>
      <c r="M164" s="449"/>
      <c r="N164" s="450">
        <v>1500</v>
      </c>
      <c r="O164" s="449"/>
      <c r="P164" s="449"/>
      <c r="Q164" s="449"/>
      <c r="R164" s="449"/>
      <c r="S164" s="449"/>
      <c r="T164" s="449"/>
      <c r="U164" s="451" t="s">
        <v>906</v>
      </c>
    </row>
    <row r="165" spans="1:21" ht="96" customHeight="1" x14ac:dyDescent="0.55000000000000004">
      <c r="A165" s="446"/>
      <c r="B165" s="447"/>
      <c r="C165" s="447"/>
      <c r="D165" s="447"/>
      <c r="E165" s="89" t="s">
        <v>2576</v>
      </c>
      <c r="F165" s="90">
        <v>800</v>
      </c>
      <c r="G165" s="449"/>
      <c r="H165" s="449"/>
      <c r="I165" s="449"/>
      <c r="J165" s="449"/>
      <c r="K165" s="449"/>
      <c r="L165" s="449"/>
      <c r="M165" s="449"/>
      <c r="N165" s="449"/>
      <c r="O165" s="449"/>
      <c r="P165" s="449"/>
      <c r="Q165" s="449"/>
      <c r="R165" s="449"/>
      <c r="S165" s="449"/>
      <c r="T165" s="449"/>
      <c r="U165" s="452"/>
    </row>
    <row r="166" spans="1:21" x14ac:dyDescent="0.55000000000000004">
      <c r="A166" s="446"/>
      <c r="B166" s="447"/>
      <c r="C166" s="447"/>
      <c r="D166" s="447"/>
      <c r="E166" s="91" t="s">
        <v>30</v>
      </c>
      <c r="F166" s="92">
        <v>1500</v>
      </c>
      <c r="G166" s="449"/>
      <c r="H166" s="449"/>
      <c r="I166" s="449"/>
      <c r="J166" s="449"/>
      <c r="K166" s="449"/>
      <c r="L166" s="449"/>
      <c r="M166" s="449"/>
      <c r="N166" s="449"/>
      <c r="O166" s="449"/>
      <c r="P166" s="449"/>
      <c r="Q166" s="449"/>
      <c r="R166" s="449"/>
      <c r="S166" s="449"/>
      <c r="T166" s="449"/>
      <c r="U166" s="452"/>
    </row>
    <row r="167" spans="1:21" ht="37.200000000000003" x14ac:dyDescent="0.55000000000000004">
      <c r="A167" s="446" t="s">
        <v>2572</v>
      </c>
      <c r="B167" s="447" t="s">
        <v>989</v>
      </c>
      <c r="C167" s="447" t="s">
        <v>988</v>
      </c>
      <c r="D167" s="447" t="s">
        <v>1029</v>
      </c>
      <c r="E167" s="89" t="s">
        <v>2575</v>
      </c>
      <c r="F167" s="90">
        <v>700</v>
      </c>
      <c r="G167" s="448" t="s">
        <v>27</v>
      </c>
      <c r="H167" s="448" t="s">
        <v>670</v>
      </c>
      <c r="I167" s="449"/>
      <c r="J167" s="449"/>
      <c r="K167" s="449"/>
      <c r="L167" s="449"/>
      <c r="M167" s="449"/>
      <c r="N167" s="450">
        <v>1500</v>
      </c>
      <c r="O167" s="449"/>
      <c r="P167" s="449"/>
      <c r="Q167" s="449"/>
      <c r="R167" s="449"/>
      <c r="S167" s="449"/>
      <c r="T167" s="449"/>
      <c r="U167" s="451" t="s">
        <v>906</v>
      </c>
    </row>
    <row r="168" spans="1:21" ht="93.75" customHeight="1" x14ac:dyDescent="0.55000000000000004">
      <c r="A168" s="446"/>
      <c r="B168" s="447"/>
      <c r="C168" s="447"/>
      <c r="D168" s="447"/>
      <c r="E168" s="89" t="s">
        <v>2576</v>
      </c>
      <c r="F168" s="90">
        <v>800</v>
      </c>
      <c r="G168" s="449"/>
      <c r="H168" s="449"/>
      <c r="I168" s="449"/>
      <c r="J168" s="449"/>
      <c r="K168" s="449"/>
      <c r="L168" s="449"/>
      <c r="M168" s="449"/>
      <c r="N168" s="449"/>
      <c r="O168" s="449"/>
      <c r="P168" s="449"/>
      <c r="Q168" s="449"/>
      <c r="R168" s="449"/>
      <c r="S168" s="449"/>
      <c r="T168" s="449"/>
      <c r="U168" s="452"/>
    </row>
    <row r="169" spans="1:21" x14ac:dyDescent="0.55000000000000004">
      <c r="A169" s="446"/>
      <c r="B169" s="447"/>
      <c r="C169" s="447"/>
      <c r="D169" s="447"/>
      <c r="E169" s="91" t="s">
        <v>30</v>
      </c>
      <c r="F169" s="92">
        <v>1500</v>
      </c>
      <c r="G169" s="449"/>
      <c r="H169" s="449"/>
      <c r="I169" s="449"/>
      <c r="J169" s="449"/>
      <c r="K169" s="449"/>
      <c r="L169" s="449"/>
      <c r="M169" s="449"/>
      <c r="N169" s="449"/>
      <c r="O169" s="449"/>
      <c r="P169" s="449"/>
      <c r="Q169" s="449"/>
      <c r="R169" s="449"/>
      <c r="S169" s="449"/>
      <c r="T169" s="449"/>
      <c r="U169" s="452"/>
    </row>
    <row r="170" spans="1:21" ht="37.200000000000003" x14ac:dyDescent="0.55000000000000004">
      <c r="A170" s="446" t="s">
        <v>2572</v>
      </c>
      <c r="B170" s="447" t="s">
        <v>989</v>
      </c>
      <c r="C170" s="447" t="s">
        <v>988</v>
      </c>
      <c r="D170" s="447" t="s">
        <v>1029</v>
      </c>
      <c r="E170" s="89" t="s">
        <v>2577</v>
      </c>
      <c r="F170" s="90">
        <v>800</v>
      </c>
      <c r="G170" s="448" t="s">
        <v>27</v>
      </c>
      <c r="H170" s="448" t="s">
        <v>435</v>
      </c>
      <c r="I170" s="449"/>
      <c r="J170" s="449"/>
      <c r="K170" s="449"/>
      <c r="L170" s="449"/>
      <c r="M170" s="449"/>
      <c r="N170" s="449"/>
      <c r="O170" s="449"/>
      <c r="P170" s="450">
        <v>1500</v>
      </c>
      <c r="Q170" s="449"/>
      <c r="R170" s="449"/>
      <c r="S170" s="449"/>
      <c r="T170" s="449"/>
      <c r="U170" s="451" t="s">
        <v>906</v>
      </c>
    </row>
    <row r="171" spans="1:21" ht="99" customHeight="1" x14ac:dyDescent="0.55000000000000004">
      <c r="A171" s="446"/>
      <c r="B171" s="447"/>
      <c r="C171" s="447"/>
      <c r="D171" s="447"/>
      <c r="E171" s="89" t="s">
        <v>2578</v>
      </c>
      <c r="F171" s="90">
        <v>700</v>
      </c>
      <c r="G171" s="449"/>
      <c r="H171" s="449"/>
      <c r="I171" s="449"/>
      <c r="J171" s="449"/>
      <c r="K171" s="449"/>
      <c r="L171" s="449"/>
      <c r="M171" s="449"/>
      <c r="N171" s="449"/>
      <c r="O171" s="449"/>
      <c r="P171" s="449"/>
      <c r="Q171" s="449"/>
      <c r="R171" s="449"/>
      <c r="S171" s="449"/>
      <c r="T171" s="449"/>
      <c r="U171" s="452"/>
    </row>
    <row r="172" spans="1:21" x14ac:dyDescent="0.55000000000000004">
      <c r="A172" s="446"/>
      <c r="B172" s="447"/>
      <c r="C172" s="447"/>
      <c r="D172" s="447"/>
      <c r="E172" s="91" t="s">
        <v>30</v>
      </c>
      <c r="F172" s="92">
        <v>1500</v>
      </c>
      <c r="G172" s="449"/>
      <c r="H172" s="449"/>
      <c r="I172" s="449"/>
      <c r="J172" s="449"/>
      <c r="K172" s="449"/>
      <c r="L172" s="449"/>
      <c r="M172" s="449"/>
      <c r="N172" s="449"/>
      <c r="O172" s="449"/>
      <c r="P172" s="449"/>
      <c r="Q172" s="449"/>
      <c r="R172" s="449"/>
      <c r="S172" s="449"/>
      <c r="T172" s="449"/>
      <c r="U172" s="452"/>
    </row>
    <row r="173" spans="1:21" ht="37.200000000000003" x14ac:dyDescent="0.55000000000000004">
      <c r="A173" s="446" t="s">
        <v>2572</v>
      </c>
      <c r="B173" s="447" t="s">
        <v>989</v>
      </c>
      <c r="C173" s="447" t="s">
        <v>988</v>
      </c>
      <c r="D173" s="447" t="s">
        <v>1029</v>
      </c>
      <c r="E173" s="89" t="s">
        <v>2577</v>
      </c>
      <c r="F173" s="90">
        <v>800</v>
      </c>
      <c r="G173" s="448" t="s">
        <v>27</v>
      </c>
      <c r="H173" s="448" t="s">
        <v>682</v>
      </c>
      <c r="I173" s="449"/>
      <c r="J173" s="449"/>
      <c r="K173" s="449"/>
      <c r="L173" s="449"/>
      <c r="M173" s="449"/>
      <c r="N173" s="449"/>
      <c r="O173" s="449"/>
      <c r="P173" s="449"/>
      <c r="Q173" s="450">
        <v>1500</v>
      </c>
      <c r="R173" s="449"/>
      <c r="S173" s="449"/>
      <c r="T173" s="449"/>
      <c r="U173" s="451" t="s">
        <v>906</v>
      </c>
    </row>
    <row r="174" spans="1:21" ht="105.75" customHeight="1" x14ac:dyDescent="0.55000000000000004">
      <c r="A174" s="446"/>
      <c r="B174" s="447"/>
      <c r="C174" s="447"/>
      <c r="D174" s="447"/>
      <c r="E174" s="89" t="s">
        <v>2578</v>
      </c>
      <c r="F174" s="90">
        <v>700</v>
      </c>
      <c r="G174" s="449"/>
      <c r="H174" s="449"/>
      <c r="I174" s="449"/>
      <c r="J174" s="449"/>
      <c r="K174" s="449"/>
      <c r="L174" s="449"/>
      <c r="M174" s="449"/>
      <c r="N174" s="449"/>
      <c r="O174" s="449"/>
      <c r="P174" s="449"/>
      <c r="Q174" s="449"/>
      <c r="R174" s="449"/>
      <c r="S174" s="449"/>
      <c r="T174" s="449"/>
      <c r="U174" s="452"/>
    </row>
    <row r="175" spans="1:21" x14ac:dyDescent="0.55000000000000004">
      <c r="A175" s="446"/>
      <c r="B175" s="447"/>
      <c r="C175" s="447"/>
      <c r="D175" s="447"/>
      <c r="E175" s="91" t="s">
        <v>30</v>
      </c>
      <c r="F175" s="92">
        <v>1500</v>
      </c>
      <c r="G175" s="449"/>
      <c r="H175" s="449"/>
      <c r="I175" s="449"/>
      <c r="J175" s="449"/>
      <c r="K175" s="449"/>
      <c r="L175" s="449"/>
      <c r="M175" s="449"/>
      <c r="N175" s="449"/>
      <c r="O175" s="449"/>
      <c r="P175" s="449"/>
      <c r="Q175" s="449"/>
      <c r="R175" s="449"/>
      <c r="S175" s="449"/>
      <c r="T175" s="449"/>
      <c r="U175" s="452"/>
    </row>
    <row r="176" spans="1:21" ht="37.200000000000003" x14ac:dyDescent="0.55000000000000004">
      <c r="A176" s="446" t="s">
        <v>2572</v>
      </c>
      <c r="B176" s="447" t="s">
        <v>989</v>
      </c>
      <c r="C176" s="447" t="s">
        <v>988</v>
      </c>
      <c r="D176" s="447" t="s">
        <v>1029</v>
      </c>
      <c r="E176" s="89" t="s">
        <v>2577</v>
      </c>
      <c r="F176" s="90">
        <v>800</v>
      </c>
      <c r="G176" s="448" t="s">
        <v>27</v>
      </c>
      <c r="H176" s="448" t="s">
        <v>195</v>
      </c>
      <c r="I176" s="449"/>
      <c r="J176" s="449"/>
      <c r="K176" s="449"/>
      <c r="L176" s="449"/>
      <c r="M176" s="449"/>
      <c r="N176" s="449"/>
      <c r="O176" s="449"/>
      <c r="P176" s="449"/>
      <c r="Q176" s="449"/>
      <c r="R176" s="449"/>
      <c r="S176" s="450">
        <v>1500</v>
      </c>
      <c r="T176" s="449"/>
      <c r="U176" s="451" t="s">
        <v>906</v>
      </c>
    </row>
    <row r="177" spans="1:21" ht="99" customHeight="1" x14ac:dyDescent="0.55000000000000004">
      <c r="A177" s="446"/>
      <c r="B177" s="447"/>
      <c r="C177" s="447"/>
      <c r="D177" s="447"/>
      <c r="E177" s="89" t="s">
        <v>2578</v>
      </c>
      <c r="F177" s="90">
        <v>700</v>
      </c>
      <c r="G177" s="449"/>
      <c r="H177" s="449"/>
      <c r="I177" s="449"/>
      <c r="J177" s="449"/>
      <c r="K177" s="449"/>
      <c r="L177" s="449"/>
      <c r="M177" s="449"/>
      <c r="N177" s="449"/>
      <c r="O177" s="449"/>
      <c r="P177" s="449"/>
      <c r="Q177" s="449"/>
      <c r="R177" s="449"/>
      <c r="S177" s="449"/>
      <c r="T177" s="449"/>
      <c r="U177" s="452"/>
    </row>
    <row r="178" spans="1:21" x14ac:dyDescent="0.55000000000000004">
      <c r="A178" s="446"/>
      <c r="B178" s="447"/>
      <c r="C178" s="447"/>
      <c r="D178" s="447"/>
      <c r="E178" s="91" t="s">
        <v>30</v>
      </c>
      <c r="F178" s="92">
        <v>1500</v>
      </c>
      <c r="G178" s="449"/>
      <c r="H178" s="449"/>
      <c r="I178" s="449"/>
      <c r="J178" s="449"/>
      <c r="K178" s="449"/>
      <c r="L178" s="449"/>
      <c r="M178" s="449"/>
      <c r="N178" s="449"/>
      <c r="O178" s="449"/>
      <c r="P178" s="449"/>
      <c r="Q178" s="449"/>
      <c r="R178" s="449"/>
      <c r="S178" s="449"/>
      <c r="T178" s="449"/>
      <c r="U178" s="452"/>
    </row>
    <row r="179" spans="1:21" ht="37.200000000000003" x14ac:dyDescent="0.55000000000000004">
      <c r="A179" s="446" t="s">
        <v>2572</v>
      </c>
      <c r="B179" s="447" t="s">
        <v>989</v>
      </c>
      <c r="C179" s="447" t="s">
        <v>988</v>
      </c>
      <c r="D179" s="447" t="s">
        <v>1029</v>
      </c>
      <c r="E179" s="89" t="s">
        <v>2577</v>
      </c>
      <c r="F179" s="90">
        <v>800</v>
      </c>
      <c r="G179" s="448" t="s">
        <v>27</v>
      </c>
      <c r="H179" s="448" t="s">
        <v>2481</v>
      </c>
      <c r="I179" s="449"/>
      <c r="J179" s="449"/>
      <c r="K179" s="449"/>
      <c r="L179" s="449"/>
      <c r="M179" s="449"/>
      <c r="N179" s="449"/>
      <c r="O179" s="449"/>
      <c r="P179" s="449"/>
      <c r="Q179" s="449"/>
      <c r="R179" s="449"/>
      <c r="S179" s="449"/>
      <c r="T179" s="450">
        <v>1500</v>
      </c>
      <c r="U179" s="451" t="s">
        <v>906</v>
      </c>
    </row>
    <row r="180" spans="1:21" ht="105" customHeight="1" x14ac:dyDescent="0.55000000000000004">
      <c r="A180" s="446"/>
      <c r="B180" s="447"/>
      <c r="C180" s="447"/>
      <c r="D180" s="447"/>
      <c r="E180" s="89" t="s">
        <v>2578</v>
      </c>
      <c r="F180" s="90">
        <v>700</v>
      </c>
      <c r="G180" s="449"/>
      <c r="H180" s="449"/>
      <c r="I180" s="449"/>
      <c r="J180" s="449"/>
      <c r="K180" s="449"/>
      <c r="L180" s="449"/>
      <c r="M180" s="449"/>
      <c r="N180" s="449"/>
      <c r="O180" s="449"/>
      <c r="P180" s="449"/>
      <c r="Q180" s="449"/>
      <c r="R180" s="449"/>
      <c r="S180" s="449"/>
      <c r="T180" s="449"/>
      <c r="U180" s="452"/>
    </row>
    <row r="181" spans="1:21" x14ac:dyDescent="0.55000000000000004">
      <c r="A181" s="446"/>
      <c r="B181" s="447"/>
      <c r="C181" s="447"/>
      <c r="D181" s="447"/>
      <c r="E181" s="91" t="s">
        <v>30</v>
      </c>
      <c r="F181" s="92">
        <v>1500</v>
      </c>
      <c r="G181" s="449"/>
      <c r="H181" s="449"/>
      <c r="I181" s="449"/>
      <c r="J181" s="449"/>
      <c r="K181" s="449"/>
      <c r="L181" s="449"/>
      <c r="M181" s="449"/>
      <c r="N181" s="449"/>
      <c r="O181" s="449"/>
      <c r="P181" s="449"/>
      <c r="Q181" s="449"/>
      <c r="R181" s="449"/>
      <c r="S181" s="449"/>
      <c r="T181" s="449"/>
      <c r="U181" s="452"/>
    </row>
    <row r="182" spans="1:21" ht="37.200000000000003" x14ac:dyDescent="0.55000000000000004">
      <c r="A182" s="446" t="s">
        <v>2579</v>
      </c>
      <c r="B182" s="447" t="s">
        <v>2580</v>
      </c>
      <c r="C182" s="447" t="s">
        <v>908</v>
      </c>
      <c r="D182" s="447" t="s">
        <v>907</v>
      </c>
      <c r="E182" s="89" t="s">
        <v>2581</v>
      </c>
      <c r="F182" s="90">
        <v>875</v>
      </c>
      <c r="G182" s="448" t="s">
        <v>27</v>
      </c>
      <c r="H182" s="448" t="s">
        <v>2582</v>
      </c>
      <c r="I182" s="449"/>
      <c r="J182" s="449"/>
      <c r="K182" s="449"/>
      <c r="L182" s="449"/>
      <c r="M182" s="449"/>
      <c r="N182" s="450">
        <v>1500</v>
      </c>
      <c r="O182" s="449"/>
      <c r="P182" s="449"/>
      <c r="Q182" s="449"/>
      <c r="R182" s="449"/>
      <c r="S182" s="449"/>
      <c r="T182" s="449"/>
      <c r="U182" s="451" t="s">
        <v>906</v>
      </c>
    </row>
    <row r="183" spans="1:21" ht="69" customHeight="1" x14ac:dyDescent="0.55000000000000004">
      <c r="A183" s="446"/>
      <c r="B183" s="447"/>
      <c r="C183" s="447"/>
      <c r="D183" s="447"/>
      <c r="E183" s="89" t="s">
        <v>2583</v>
      </c>
      <c r="F183" s="90">
        <v>625</v>
      </c>
      <c r="G183" s="449"/>
      <c r="H183" s="449"/>
      <c r="I183" s="449"/>
      <c r="J183" s="449"/>
      <c r="K183" s="449"/>
      <c r="L183" s="449"/>
      <c r="M183" s="449"/>
      <c r="N183" s="449"/>
      <c r="O183" s="449"/>
      <c r="P183" s="449"/>
      <c r="Q183" s="449"/>
      <c r="R183" s="449"/>
      <c r="S183" s="449"/>
      <c r="T183" s="449"/>
      <c r="U183" s="452"/>
    </row>
    <row r="184" spans="1:21" x14ac:dyDescent="0.55000000000000004">
      <c r="A184" s="446"/>
      <c r="B184" s="447"/>
      <c r="C184" s="447"/>
      <c r="D184" s="447"/>
      <c r="E184" s="91" t="s">
        <v>30</v>
      </c>
      <c r="F184" s="92">
        <v>1500</v>
      </c>
      <c r="G184" s="449"/>
      <c r="H184" s="449"/>
      <c r="I184" s="449"/>
      <c r="J184" s="449"/>
      <c r="K184" s="449"/>
      <c r="L184" s="449"/>
      <c r="M184" s="449"/>
      <c r="N184" s="449"/>
      <c r="O184" s="449"/>
      <c r="P184" s="449"/>
      <c r="Q184" s="449"/>
      <c r="R184" s="449"/>
      <c r="S184" s="449"/>
      <c r="T184" s="449"/>
      <c r="U184" s="452"/>
    </row>
    <row r="185" spans="1:21" ht="37.200000000000003" x14ac:dyDescent="0.55000000000000004">
      <c r="A185" s="446" t="s">
        <v>2579</v>
      </c>
      <c r="B185" s="447" t="s">
        <v>2580</v>
      </c>
      <c r="C185" s="447" t="s">
        <v>908</v>
      </c>
      <c r="D185" s="447" t="s">
        <v>2584</v>
      </c>
      <c r="E185" s="89" t="s">
        <v>2585</v>
      </c>
      <c r="F185" s="90">
        <v>875</v>
      </c>
      <c r="G185" s="448" t="s">
        <v>27</v>
      </c>
      <c r="H185" s="448" t="s">
        <v>2481</v>
      </c>
      <c r="I185" s="449"/>
      <c r="J185" s="449"/>
      <c r="K185" s="449"/>
      <c r="L185" s="449"/>
      <c r="M185" s="449"/>
      <c r="N185" s="449"/>
      <c r="O185" s="449"/>
      <c r="P185" s="449"/>
      <c r="Q185" s="449"/>
      <c r="R185" s="449"/>
      <c r="S185" s="449"/>
      <c r="T185" s="450">
        <v>1500</v>
      </c>
      <c r="U185" s="451" t="s">
        <v>906</v>
      </c>
    </row>
    <row r="186" spans="1:21" ht="72.75" customHeight="1" x14ac:dyDescent="0.55000000000000004">
      <c r="A186" s="446"/>
      <c r="B186" s="447"/>
      <c r="C186" s="447"/>
      <c r="D186" s="447"/>
      <c r="E186" s="89" t="s">
        <v>2586</v>
      </c>
      <c r="F186" s="90">
        <v>625</v>
      </c>
      <c r="G186" s="449"/>
      <c r="H186" s="449"/>
      <c r="I186" s="449"/>
      <c r="J186" s="449"/>
      <c r="K186" s="449"/>
      <c r="L186" s="449"/>
      <c r="M186" s="449"/>
      <c r="N186" s="449"/>
      <c r="O186" s="449"/>
      <c r="P186" s="449"/>
      <c r="Q186" s="449"/>
      <c r="R186" s="449"/>
      <c r="S186" s="449"/>
      <c r="T186" s="449"/>
      <c r="U186" s="452"/>
    </row>
    <row r="187" spans="1:21" x14ac:dyDescent="0.55000000000000004">
      <c r="A187" s="446"/>
      <c r="B187" s="447"/>
      <c r="C187" s="447"/>
      <c r="D187" s="447"/>
      <c r="E187" s="91" t="s">
        <v>30</v>
      </c>
      <c r="F187" s="92">
        <v>1500</v>
      </c>
      <c r="G187" s="449"/>
      <c r="H187" s="449"/>
      <c r="I187" s="449"/>
      <c r="J187" s="449"/>
      <c r="K187" s="449"/>
      <c r="L187" s="449"/>
      <c r="M187" s="449"/>
      <c r="N187" s="449"/>
      <c r="O187" s="449"/>
      <c r="P187" s="449"/>
      <c r="Q187" s="449"/>
      <c r="R187" s="449"/>
      <c r="S187" s="449"/>
      <c r="T187" s="449"/>
      <c r="U187" s="452"/>
    </row>
    <row r="188" spans="1:21" ht="37.200000000000003" x14ac:dyDescent="0.55000000000000004">
      <c r="A188" s="446" t="s">
        <v>2587</v>
      </c>
      <c r="B188" s="447" t="s">
        <v>987</v>
      </c>
      <c r="C188" s="447" t="s">
        <v>986</v>
      </c>
      <c r="D188" s="447" t="s">
        <v>985</v>
      </c>
      <c r="E188" s="89" t="s">
        <v>2573</v>
      </c>
      <c r="F188" s="90">
        <v>700</v>
      </c>
      <c r="G188" s="448" t="s">
        <v>27</v>
      </c>
      <c r="H188" s="448" t="s">
        <v>41</v>
      </c>
      <c r="I188" s="449"/>
      <c r="J188" s="450">
        <v>1500</v>
      </c>
      <c r="K188" s="449"/>
      <c r="L188" s="449"/>
      <c r="M188" s="449"/>
      <c r="N188" s="449"/>
      <c r="O188" s="449"/>
      <c r="P188" s="449"/>
      <c r="Q188" s="449"/>
      <c r="R188" s="449"/>
      <c r="S188" s="449"/>
      <c r="T188" s="449"/>
      <c r="U188" s="451" t="s">
        <v>906</v>
      </c>
    </row>
    <row r="189" spans="1:21" ht="91.5" customHeight="1" x14ac:dyDescent="0.55000000000000004">
      <c r="A189" s="446"/>
      <c r="B189" s="447"/>
      <c r="C189" s="447"/>
      <c r="D189" s="447"/>
      <c r="E189" s="89" t="s">
        <v>2588</v>
      </c>
      <c r="F189" s="90">
        <v>800</v>
      </c>
      <c r="G189" s="449"/>
      <c r="H189" s="449"/>
      <c r="I189" s="449"/>
      <c r="J189" s="449"/>
      <c r="K189" s="449"/>
      <c r="L189" s="449"/>
      <c r="M189" s="449"/>
      <c r="N189" s="449"/>
      <c r="O189" s="449"/>
      <c r="P189" s="449"/>
      <c r="Q189" s="449"/>
      <c r="R189" s="449"/>
      <c r="S189" s="449"/>
      <c r="T189" s="449"/>
      <c r="U189" s="452"/>
    </row>
    <row r="190" spans="1:21" x14ac:dyDescent="0.55000000000000004">
      <c r="A190" s="446"/>
      <c r="B190" s="447"/>
      <c r="C190" s="447"/>
      <c r="D190" s="447"/>
      <c r="E190" s="91" t="s">
        <v>30</v>
      </c>
      <c r="F190" s="92">
        <v>1500</v>
      </c>
      <c r="G190" s="449"/>
      <c r="H190" s="449"/>
      <c r="I190" s="449"/>
      <c r="J190" s="449"/>
      <c r="K190" s="449"/>
      <c r="L190" s="449"/>
      <c r="M190" s="449"/>
      <c r="N190" s="449"/>
      <c r="O190" s="449"/>
      <c r="P190" s="449"/>
      <c r="Q190" s="449"/>
      <c r="R190" s="449"/>
      <c r="S190" s="449"/>
      <c r="T190" s="449"/>
      <c r="U190" s="452"/>
    </row>
    <row r="191" spans="1:21" ht="37.200000000000003" x14ac:dyDescent="0.55000000000000004">
      <c r="A191" s="446" t="s">
        <v>2587</v>
      </c>
      <c r="B191" s="447" t="s">
        <v>988</v>
      </c>
      <c r="C191" s="447" t="s">
        <v>988</v>
      </c>
      <c r="D191" s="447" t="s">
        <v>985</v>
      </c>
      <c r="E191" s="89" t="s">
        <v>2577</v>
      </c>
      <c r="F191" s="90">
        <v>800</v>
      </c>
      <c r="G191" s="448" t="s">
        <v>27</v>
      </c>
      <c r="H191" s="448" t="s">
        <v>134</v>
      </c>
      <c r="I191" s="449"/>
      <c r="J191" s="449"/>
      <c r="K191" s="450">
        <v>1500</v>
      </c>
      <c r="L191" s="449"/>
      <c r="M191" s="449"/>
      <c r="N191" s="449"/>
      <c r="O191" s="449"/>
      <c r="P191" s="449"/>
      <c r="Q191" s="449"/>
      <c r="R191" s="449"/>
      <c r="S191" s="449"/>
      <c r="T191" s="449"/>
      <c r="U191" s="451" t="s">
        <v>906</v>
      </c>
    </row>
    <row r="192" spans="1:21" ht="93" customHeight="1" x14ac:dyDescent="0.55000000000000004">
      <c r="A192" s="446"/>
      <c r="B192" s="447"/>
      <c r="C192" s="447"/>
      <c r="D192" s="447"/>
      <c r="E192" s="89" t="s">
        <v>2578</v>
      </c>
      <c r="F192" s="90">
        <v>700</v>
      </c>
      <c r="G192" s="449"/>
      <c r="H192" s="449"/>
      <c r="I192" s="449"/>
      <c r="J192" s="449"/>
      <c r="K192" s="449"/>
      <c r="L192" s="449"/>
      <c r="M192" s="449"/>
      <c r="N192" s="449"/>
      <c r="O192" s="449"/>
      <c r="P192" s="449"/>
      <c r="Q192" s="449"/>
      <c r="R192" s="449"/>
      <c r="S192" s="449"/>
      <c r="T192" s="449"/>
      <c r="U192" s="452"/>
    </row>
    <row r="193" spans="1:21" x14ac:dyDescent="0.55000000000000004">
      <c r="A193" s="446"/>
      <c r="B193" s="447"/>
      <c r="C193" s="447"/>
      <c r="D193" s="447"/>
      <c r="E193" s="91" t="s">
        <v>30</v>
      </c>
      <c r="F193" s="92">
        <v>1500</v>
      </c>
      <c r="G193" s="449"/>
      <c r="H193" s="449"/>
      <c r="I193" s="449"/>
      <c r="J193" s="449"/>
      <c r="K193" s="449"/>
      <c r="L193" s="449"/>
      <c r="M193" s="449"/>
      <c r="N193" s="449"/>
      <c r="O193" s="449"/>
      <c r="P193" s="449"/>
      <c r="Q193" s="449"/>
      <c r="R193" s="449"/>
      <c r="S193" s="449"/>
      <c r="T193" s="449"/>
      <c r="U193" s="452"/>
    </row>
    <row r="194" spans="1:21" ht="37.200000000000003" x14ac:dyDescent="0.55000000000000004">
      <c r="A194" s="446" t="s">
        <v>2587</v>
      </c>
      <c r="B194" s="447" t="s">
        <v>2589</v>
      </c>
      <c r="C194" s="447" t="s">
        <v>986</v>
      </c>
      <c r="D194" s="447" t="s">
        <v>985</v>
      </c>
      <c r="E194" s="89" t="s">
        <v>2577</v>
      </c>
      <c r="F194" s="90">
        <v>800</v>
      </c>
      <c r="G194" s="448" t="s">
        <v>27</v>
      </c>
      <c r="H194" s="448" t="s">
        <v>58</v>
      </c>
      <c r="I194" s="449"/>
      <c r="J194" s="449"/>
      <c r="K194" s="449"/>
      <c r="L194" s="449"/>
      <c r="M194" s="449"/>
      <c r="N194" s="450">
        <v>1500</v>
      </c>
      <c r="O194" s="449"/>
      <c r="P194" s="449"/>
      <c r="Q194" s="449"/>
      <c r="R194" s="449"/>
      <c r="S194" s="449"/>
      <c r="T194" s="449"/>
      <c r="U194" s="451" t="s">
        <v>906</v>
      </c>
    </row>
    <row r="195" spans="1:21" ht="114" customHeight="1" x14ac:dyDescent="0.55000000000000004">
      <c r="A195" s="446"/>
      <c r="B195" s="447"/>
      <c r="C195" s="447"/>
      <c r="D195" s="447"/>
      <c r="E195" s="89" t="s">
        <v>2578</v>
      </c>
      <c r="F195" s="90">
        <v>700</v>
      </c>
      <c r="G195" s="449"/>
      <c r="H195" s="449"/>
      <c r="I195" s="449"/>
      <c r="J195" s="449"/>
      <c r="K195" s="449"/>
      <c r="L195" s="449"/>
      <c r="M195" s="449"/>
      <c r="N195" s="449"/>
      <c r="O195" s="449"/>
      <c r="P195" s="449"/>
      <c r="Q195" s="449"/>
      <c r="R195" s="449"/>
      <c r="S195" s="449"/>
      <c r="T195" s="449"/>
      <c r="U195" s="452"/>
    </row>
    <row r="196" spans="1:21" x14ac:dyDescent="0.55000000000000004">
      <c r="A196" s="446"/>
      <c r="B196" s="447"/>
      <c r="C196" s="447"/>
      <c r="D196" s="447"/>
      <c r="E196" s="91" t="s">
        <v>30</v>
      </c>
      <c r="F196" s="92">
        <v>1500</v>
      </c>
      <c r="G196" s="449"/>
      <c r="H196" s="449"/>
      <c r="I196" s="449"/>
      <c r="J196" s="449"/>
      <c r="K196" s="449"/>
      <c r="L196" s="449"/>
      <c r="M196" s="449"/>
      <c r="N196" s="449"/>
      <c r="O196" s="449"/>
      <c r="P196" s="449"/>
      <c r="Q196" s="449"/>
      <c r="R196" s="449"/>
      <c r="S196" s="449"/>
      <c r="T196" s="449"/>
      <c r="U196" s="452"/>
    </row>
    <row r="197" spans="1:21" ht="37.200000000000003" x14ac:dyDescent="0.55000000000000004">
      <c r="A197" s="446" t="s">
        <v>2587</v>
      </c>
      <c r="B197" s="447" t="s">
        <v>2589</v>
      </c>
      <c r="C197" s="447" t="s">
        <v>986</v>
      </c>
      <c r="D197" s="447" t="s">
        <v>985</v>
      </c>
      <c r="E197" s="89" t="s">
        <v>2575</v>
      </c>
      <c r="F197" s="90">
        <v>700</v>
      </c>
      <c r="G197" s="448" t="s">
        <v>27</v>
      </c>
      <c r="H197" s="448" t="s">
        <v>670</v>
      </c>
      <c r="I197" s="449"/>
      <c r="J197" s="449"/>
      <c r="K197" s="449"/>
      <c r="L197" s="449"/>
      <c r="M197" s="449"/>
      <c r="N197" s="450">
        <v>1500</v>
      </c>
      <c r="O197" s="449"/>
      <c r="P197" s="449"/>
      <c r="Q197" s="449"/>
      <c r="R197" s="449"/>
      <c r="S197" s="449"/>
      <c r="T197" s="449"/>
      <c r="U197" s="451" t="s">
        <v>906</v>
      </c>
    </row>
    <row r="198" spans="1:21" ht="100.5" customHeight="1" x14ac:dyDescent="0.55000000000000004">
      <c r="A198" s="446"/>
      <c r="B198" s="447"/>
      <c r="C198" s="447"/>
      <c r="D198" s="447"/>
      <c r="E198" s="89" t="s">
        <v>2576</v>
      </c>
      <c r="F198" s="90">
        <v>800</v>
      </c>
      <c r="G198" s="449"/>
      <c r="H198" s="449"/>
      <c r="I198" s="449"/>
      <c r="J198" s="449"/>
      <c r="K198" s="449"/>
      <c r="L198" s="449"/>
      <c r="M198" s="449"/>
      <c r="N198" s="449"/>
      <c r="O198" s="449"/>
      <c r="P198" s="449"/>
      <c r="Q198" s="449"/>
      <c r="R198" s="449"/>
      <c r="S198" s="449"/>
      <c r="T198" s="449"/>
      <c r="U198" s="452"/>
    </row>
    <row r="199" spans="1:21" x14ac:dyDescent="0.55000000000000004">
      <c r="A199" s="446"/>
      <c r="B199" s="447"/>
      <c r="C199" s="447"/>
      <c r="D199" s="447"/>
      <c r="E199" s="91" t="s">
        <v>30</v>
      </c>
      <c r="F199" s="92">
        <v>1500</v>
      </c>
      <c r="G199" s="449"/>
      <c r="H199" s="449"/>
      <c r="I199" s="449"/>
      <c r="J199" s="449"/>
      <c r="K199" s="449"/>
      <c r="L199" s="449"/>
      <c r="M199" s="449"/>
      <c r="N199" s="449"/>
      <c r="O199" s="449"/>
      <c r="P199" s="449"/>
      <c r="Q199" s="449"/>
      <c r="R199" s="449"/>
      <c r="S199" s="449"/>
      <c r="T199" s="449"/>
      <c r="U199" s="452"/>
    </row>
    <row r="200" spans="1:21" ht="37.200000000000003" x14ac:dyDescent="0.55000000000000004">
      <c r="A200" s="446" t="s">
        <v>2587</v>
      </c>
      <c r="B200" s="447" t="s">
        <v>2589</v>
      </c>
      <c r="C200" s="447" t="s">
        <v>986</v>
      </c>
      <c r="D200" s="447" t="s">
        <v>985</v>
      </c>
      <c r="E200" s="89" t="s">
        <v>2575</v>
      </c>
      <c r="F200" s="90">
        <v>700</v>
      </c>
      <c r="G200" s="448" t="s">
        <v>27</v>
      </c>
      <c r="H200" s="448" t="s">
        <v>435</v>
      </c>
      <c r="I200" s="449"/>
      <c r="J200" s="449"/>
      <c r="K200" s="449"/>
      <c r="L200" s="449"/>
      <c r="M200" s="449"/>
      <c r="N200" s="449"/>
      <c r="O200" s="449"/>
      <c r="P200" s="450">
        <v>1500</v>
      </c>
      <c r="Q200" s="449"/>
      <c r="R200" s="449"/>
      <c r="S200" s="449"/>
      <c r="T200" s="449"/>
      <c r="U200" s="451" t="s">
        <v>906</v>
      </c>
    </row>
    <row r="201" spans="1:21" ht="84" customHeight="1" x14ac:dyDescent="0.55000000000000004">
      <c r="A201" s="446"/>
      <c r="B201" s="447"/>
      <c r="C201" s="447"/>
      <c r="D201" s="447"/>
      <c r="E201" s="89" t="s">
        <v>2576</v>
      </c>
      <c r="F201" s="90">
        <v>800</v>
      </c>
      <c r="G201" s="449"/>
      <c r="H201" s="449"/>
      <c r="I201" s="449"/>
      <c r="J201" s="449"/>
      <c r="K201" s="449"/>
      <c r="L201" s="449"/>
      <c r="M201" s="449"/>
      <c r="N201" s="449"/>
      <c r="O201" s="449"/>
      <c r="P201" s="449"/>
      <c r="Q201" s="449"/>
      <c r="R201" s="449"/>
      <c r="S201" s="449"/>
      <c r="T201" s="449"/>
      <c r="U201" s="452"/>
    </row>
    <row r="202" spans="1:21" x14ac:dyDescent="0.55000000000000004">
      <c r="A202" s="446"/>
      <c r="B202" s="447"/>
      <c r="C202" s="447"/>
      <c r="D202" s="447"/>
      <c r="E202" s="91" t="s">
        <v>30</v>
      </c>
      <c r="F202" s="92">
        <v>1500</v>
      </c>
      <c r="G202" s="449"/>
      <c r="H202" s="449"/>
      <c r="I202" s="449"/>
      <c r="J202" s="449"/>
      <c r="K202" s="449"/>
      <c r="L202" s="449"/>
      <c r="M202" s="449"/>
      <c r="N202" s="449"/>
      <c r="O202" s="449"/>
      <c r="P202" s="449"/>
      <c r="Q202" s="449"/>
      <c r="R202" s="449"/>
      <c r="S202" s="449"/>
      <c r="T202" s="449"/>
      <c r="U202" s="452"/>
    </row>
    <row r="203" spans="1:21" ht="37.200000000000003" x14ac:dyDescent="0.55000000000000004">
      <c r="A203" s="446" t="s">
        <v>2587</v>
      </c>
      <c r="B203" s="447" t="s">
        <v>2589</v>
      </c>
      <c r="C203" s="447" t="s">
        <v>986</v>
      </c>
      <c r="D203" s="447" t="s">
        <v>985</v>
      </c>
      <c r="E203" s="89" t="s">
        <v>2577</v>
      </c>
      <c r="F203" s="90">
        <v>800</v>
      </c>
      <c r="G203" s="448" t="s">
        <v>27</v>
      </c>
      <c r="H203" s="448" t="s">
        <v>682</v>
      </c>
      <c r="I203" s="449"/>
      <c r="J203" s="449"/>
      <c r="K203" s="449"/>
      <c r="L203" s="449"/>
      <c r="M203" s="449"/>
      <c r="N203" s="449"/>
      <c r="O203" s="449"/>
      <c r="P203" s="449"/>
      <c r="Q203" s="450">
        <v>1500</v>
      </c>
      <c r="R203" s="449"/>
      <c r="S203" s="449"/>
      <c r="T203" s="449"/>
      <c r="U203" s="451" t="s">
        <v>906</v>
      </c>
    </row>
    <row r="204" spans="1:21" ht="82.5" customHeight="1" x14ac:dyDescent="0.55000000000000004">
      <c r="A204" s="446"/>
      <c r="B204" s="447"/>
      <c r="C204" s="447"/>
      <c r="D204" s="447"/>
      <c r="E204" s="89" t="s">
        <v>2578</v>
      </c>
      <c r="F204" s="90">
        <v>700</v>
      </c>
      <c r="G204" s="449"/>
      <c r="H204" s="449"/>
      <c r="I204" s="449"/>
      <c r="J204" s="449"/>
      <c r="K204" s="449"/>
      <c r="L204" s="449"/>
      <c r="M204" s="449"/>
      <c r="N204" s="449"/>
      <c r="O204" s="449"/>
      <c r="P204" s="449"/>
      <c r="Q204" s="449"/>
      <c r="R204" s="449"/>
      <c r="S204" s="449"/>
      <c r="T204" s="449"/>
      <c r="U204" s="452"/>
    </row>
    <row r="205" spans="1:21" x14ac:dyDescent="0.55000000000000004">
      <c r="A205" s="446"/>
      <c r="B205" s="447"/>
      <c r="C205" s="447"/>
      <c r="D205" s="447"/>
      <c r="E205" s="91" t="s">
        <v>30</v>
      </c>
      <c r="F205" s="92">
        <v>1500</v>
      </c>
      <c r="G205" s="449"/>
      <c r="H205" s="449"/>
      <c r="I205" s="449"/>
      <c r="J205" s="449"/>
      <c r="K205" s="449"/>
      <c r="L205" s="449"/>
      <c r="M205" s="449"/>
      <c r="N205" s="449"/>
      <c r="O205" s="449"/>
      <c r="P205" s="449"/>
      <c r="Q205" s="449"/>
      <c r="R205" s="449"/>
      <c r="S205" s="449"/>
      <c r="T205" s="449"/>
      <c r="U205" s="452"/>
    </row>
    <row r="206" spans="1:21" ht="37.200000000000003" x14ac:dyDescent="0.55000000000000004">
      <c r="A206" s="446" t="s">
        <v>2587</v>
      </c>
      <c r="B206" s="447" t="s">
        <v>2589</v>
      </c>
      <c r="C206" s="447" t="s">
        <v>986</v>
      </c>
      <c r="D206" s="447" t="s">
        <v>985</v>
      </c>
      <c r="E206" s="89" t="s">
        <v>2575</v>
      </c>
      <c r="F206" s="90">
        <v>700</v>
      </c>
      <c r="G206" s="448" t="s">
        <v>27</v>
      </c>
      <c r="H206" s="448" t="s">
        <v>195</v>
      </c>
      <c r="I206" s="449"/>
      <c r="J206" s="449"/>
      <c r="K206" s="449"/>
      <c r="L206" s="449"/>
      <c r="M206" s="449"/>
      <c r="N206" s="449"/>
      <c r="O206" s="449"/>
      <c r="P206" s="449"/>
      <c r="Q206" s="449"/>
      <c r="R206" s="449"/>
      <c r="S206" s="450">
        <v>1500</v>
      </c>
      <c r="T206" s="449"/>
      <c r="U206" s="451" t="s">
        <v>906</v>
      </c>
    </row>
    <row r="207" spans="1:21" ht="77.25" customHeight="1" x14ac:dyDescent="0.55000000000000004">
      <c r="A207" s="446"/>
      <c r="B207" s="447"/>
      <c r="C207" s="447"/>
      <c r="D207" s="447"/>
      <c r="E207" s="89" t="s">
        <v>2576</v>
      </c>
      <c r="F207" s="90">
        <v>800</v>
      </c>
      <c r="G207" s="449"/>
      <c r="H207" s="449"/>
      <c r="I207" s="449"/>
      <c r="J207" s="449"/>
      <c r="K207" s="449"/>
      <c r="L207" s="449"/>
      <c r="M207" s="449"/>
      <c r="N207" s="449"/>
      <c r="O207" s="449"/>
      <c r="P207" s="449"/>
      <c r="Q207" s="449"/>
      <c r="R207" s="449"/>
      <c r="S207" s="449"/>
      <c r="T207" s="449"/>
      <c r="U207" s="452"/>
    </row>
    <row r="208" spans="1:21" x14ac:dyDescent="0.55000000000000004">
      <c r="A208" s="446"/>
      <c r="B208" s="447"/>
      <c r="C208" s="447"/>
      <c r="D208" s="447"/>
      <c r="E208" s="91" t="s">
        <v>30</v>
      </c>
      <c r="F208" s="92">
        <v>1500</v>
      </c>
      <c r="G208" s="449"/>
      <c r="H208" s="449"/>
      <c r="I208" s="449"/>
      <c r="J208" s="449"/>
      <c r="K208" s="449"/>
      <c r="L208" s="449"/>
      <c r="M208" s="449"/>
      <c r="N208" s="449"/>
      <c r="O208" s="449"/>
      <c r="P208" s="449"/>
      <c r="Q208" s="449"/>
      <c r="R208" s="449"/>
      <c r="S208" s="449"/>
      <c r="T208" s="449"/>
      <c r="U208" s="452"/>
    </row>
    <row r="209" spans="1:21" ht="37.200000000000003" x14ac:dyDescent="0.55000000000000004">
      <c r="A209" s="446" t="s">
        <v>2587</v>
      </c>
      <c r="B209" s="447" t="s">
        <v>2589</v>
      </c>
      <c r="C209" s="447" t="s">
        <v>986</v>
      </c>
      <c r="D209" s="447" t="s">
        <v>985</v>
      </c>
      <c r="E209" s="89" t="s">
        <v>2577</v>
      </c>
      <c r="F209" s="90">
        <v>800</v>
      </c>
      <c r="G209" s="448" t="s">
        <v>27</v>
      </c>
      <c r="H209" s="448" t="s">
        <v>2481</v>
      </c>
      <c r="I209" s="449"/>
      <c r="J209" s="449"/>
      <c r="K209" s="449"/>
      <c r="L209" s="449"/>
      <c r="M209" s="449"/>
      <c r="N209" s="449"/>
      <c r="O209" s="449"/>
      <c r="P209" s="449"/>
      <c r="Q209" s="449"/>
      <c r="R209" s="449"/>
      <c r="S209" s="449"/>
      <c r="T209" s="450">
        <v>1500</v>
      </c>
      <c r="U209" s="451" t="s">
        <v>906</v>
      </c>
    </row>
    <row r="210" spans="1:21" ht="98.25" customHeight="1" x14ac:dyDescent="0.55000000000000004">
      <c r="A210" s="446"/>
      <c r="B210" s="447"/>
      <c r="C210" s="447"/>
      <c r="D210" s="447"/>
      <c r="E210" s="89" t="s">
        <v>2578</v>
      </c>
      <c r="F210" s="90">
        <v>700</v>
      </c>
      <c r="G210" s="449"/>
      <c r="H210" s="449"/>
      <c r="I210" s="449"/>
      <c r="J210" s="449"/>
      <c r="K210" s="449"/>
      <c r="L210" s="449"/>
      <c r="M210" s="449"/>
      <c r="N210" s="449"/>
      <c r="O210" s="449"/>
      <c r="P210" s="449"/>
      <c r="Q210" s="449"/>
      <c r="R210" s="449"/>
      <c r="S210" s="449"/>
      <c r="T210" s="449"/>
      <c r="U210" s="452"/>
    </row>
    <row r="211" spans="1:21" ht="32.25" customHeight="1" x14ac:dyDescent="0.55000000000000004">
      <c r="A211" s="446"/>
      <c r="B211" s="447"/>
      <c r="C211" s="447"/>
      <c r="D211" s="447"/>
      <c r="E211" s="91" t="s">
        <v>30</v>
      </c>
      <c r="F211" s="92">
        <v>1500</v>
      </c>
      <c r="G211" s="449"/>
      <c r="H211" s="449"/>
      <c r="I211" s="449"/>
      <c r="J211" s="449"/>
      <c r="K211" s="449"/>
      <c r="L211" s="449"/>
      <c r="M211" s="449"/>
      <c r="N211" s="449"/>
      <c r="O211" s="449"/>
      <c r="P211" s="449"/>
      <c r="Q211" s="449"/>
      <c r="R211" s="449"/>
      <c r="S211" s="449"/>
      <c r="T211" s="449"/>
      <c r="U211" s="452"/>
    </row>
    <row r="212" spans="1:21" ht="70.5" customHeight="1" x14ac:dyDescent="0.55000000000000004">
      <c r="A212" s="446" t="s">
        <v>2590</v>
      </c>
      <c r="B212" s="447" t="s">
        <v>983</v>
      </c>
      <c r="C212" s="447" t="s">
        <v>984</v>
      </c>
      <c r="D212" s="447" t="s">
        <v>984</v>
      </c>
      <c r="E212" s="89" t="s">
        <v>301</v>
      </c>
      <c r="F212" s="90">
        <v>0</v>
      </c>
      <c r="G212" s="448" t="s">
        <v>27</v>
      </c>
      <c r="H212" s="448" t="s">
        <v>28</v>
      </c>
      <c r="I212" s="449"/>
      <c r="J212" s="449"/>
      <c r="K212" s="449"/>
      <c r="L212" s="449"/>
      <c r="M212" s="449"/>
      <c r="N212" s="449"/>
      <c r="O212" s="449"/>
      <c r="P212" s="449"/>
      <c r="Q212" s="449"/>
      <c r="R212" s="449"/>
      <c r="S212" s="449"/>
      <c r="T212" s="450">
        <v>0</v>
      </c>
      <c r="U212" s="451" t="s">
        <v>906</v>
      </c>
    </row>
    <row r="213" spans="1:21" x14ac:dyDescent="0.55000000000000004">
      <c r="A213" s="446"/>
      <c r="B213" s="447"/>
      <c r="C213" s="447"/>
      <c r="D213" s="447"/>
      <c r="E213" s="91" t="s">
        <v>30</v>
      </c>
      <c r="F213" s="92">
        <v>0</v>
      </c>
      <c r="G213" s="449"/>
      <c r="H213" s="449"/>
      <c r="I213" s="449"/>
      <c r="J213" s="449"/>
      <c r="K213" s="449"/>
      <c r="L213" s="449"/>
      <c r="M213" s="449"/>
      <c r="N213" s="449"/>
      <c r="O213" s="449"/>
      <c r="P213" s="449"/>
      <c r="Q213" s="449"/>
      <c r="R213" s="449"/>
      <c r="S213" s="449"/>
      <c r="T213" s="449"/>
      <c r="U213" s="452"/>
    </row>
    <row r="214" spans="1:21" ht="81" customHeight="1" x14ac:dyDescent="0.55000000000000004">
      <c r="A214" s="446" t="s">
        <v>2591</v>
      </c>
      <c r="B214" s="447" t="s">
        <v>983</v>
      </c>
      <c r="C214" s="447" t="s">
        <v>982</v>
      </c>
      <c r="D214" s="447" t="s">
        <v>981</v>
      </c>
      <c r="E214" s="89" t="s">
        <v>301</v>
      </c>
      <c r="F214" s="90">
        <v>0</v>
      </c>
      <c r="G214" s="448" t="s">
        <v>27</v>
      </c>
      <c r="H214" s="448" t="s">
        <v>28</v>
      </c>
      <c r="I214" s="449"/>
      <c r="J214" s="449"/>
      <c r="K214" s="449"/>
      <c r="L214" s="449"/>
      <c r="M214" s="449"/>
      <c r="N214" s="449"/>
      <c r="O214" s="449"/>
      <c r="P214" s="449"/>
      <c r="Q214" s="449"/>
      <c r="R214" s="449"/>
      <c r="S214" s="449"/>
      <c r="T214" s="450">
        <v>0</v>
      </c>
      <c r="U214" s="451" t="s">
        <v>906</v>
      </c>
    </row>
    <row r="215" spans="1:21" x14ac:dyDescent="0.55000000000000004">
      <c r="A215" s="446"/>
      <c r="B215" s="447"/>
      <c r="C215" s="447"/>
      <c r="D215" s="447"/>
      <c r="E215" s="91" t="s">
        <v>30</v>
      </c>
      <c r="F215" s="92">
        <v>0</v>
      </c>
      <c r="G215" s="449"/>
      <c r="H215" s="449"/>
      <c r="I215" s="449"/>
      <c r="J215" s="449"/>
      <c r="K215" s="449"/>
      <c r="L215" s="449"/>
      <c r="M215" s="449"/>
      <c r="N215" s="449"/>
      <c r="O215" s="449"/>
      <c r="P215" s="449"/>
      <c r="Q215" s="449"/>
      <c r="R215" s="449"/>
      <c r="S215" s="449"/>
      <c r="T215" s="449"/>
      <c r="U215" s="452"/>
    </row>
    <row r="216" spans="1:21" ht="37.200000000000003" x14ac:dyDescent="0.55000000000000004">
      <c r="A216" s="446" t="s">
        <v>2592</v>
      </c>
      <c r="B216" s="447" t="s">
        <v>913</v>
      </c>
      <c r="C216" s="447" t="s">
        <v>912</v>
      </c>
      <c r="D216" s="447" t="s">
        <v>911</v>
      </c>
      <c r="E216" s="89" t="s">
        <v>2593</v>
      </c>
      <c r="F216" s="90">
        <v>2450</v>
      </c>
      <c r="G216" s="448" t="s">
        <v>27</v>
      </c>
      <c r="H216" s="448" t="s">
        <v>41</v>
      </c>
      <c r="I216" s="449"/>
      <c r="J216" s="450">
        <v>5250</v>
      </c>
      <c r="K216" s="449"/>
      <c r="L216" s="449"/>
      <c r="M216" s="449"/>
      <c r="N216" s="449"/>
      <c r="O216" s="449"/>
      <c r="P216" s="449"/>
      <c r="Q216" s="449"/>
      <c r="R216" s="449"/>
      <c r="S216" s="449"/>
      <c r="T216" s="449"/>
      <c r="U216" s="451" t="s">
        <v>906</v>
      </c>
    </row>
    <row r="217" spans="1:21" ht="105" customHeight="1" x14ac:dyDescent="0.55000000000000004">
      <c r="A217" s="446"/>
      <c r="B217" s="447"/>
      <c r="C217" s="447"/>
      <c r="D217" s="447"/>
      <c r="E217" s="89" t="s">
        <v>2594</v>
      </c>
      <c r="F217" s="90">
        <v>2800</v>
      </c>
      <c r="G217" s="449"/>
      <c r="H217" s="449"/>
      <c r="I217" s="449"/>
      <c r="J217" s="449"/>
      <c r="K217" s="449"/>
      <c r="L217" s="449"/>
      <c r="M217" s="449"/>
      <c r="N217" s="449"/>
      <c r="O217" s="449"/>
      <c r="P217" s="449"/>
      <c r="Q217" s="449"/>
      <c r="R217" s="449"/>
      <c r="S217" s="449"/>
      <c r="T217" s="449"/>
      <c r="U217" s="452"/>
    </row>
    <row r="218" spans="1:21" x14ac:dyDescent="0.55000000000000004">
      <c r="A218" s="446"/>
      <c r="B218" s="447"/>
      <c r="C218" s="447"/>
      <c r="D218" s="447"/>
      <c r="E218" s="91" t="s">
        <v>30</v>
      </c>
      <c r="F218" s="92">
        <v>5250</v>
      </c>
      <c r="G218" s="449"/>
      <c r="H218" s="449"/>
      <c r="I218" s="449"/>
      <c r="J218" s="449"/>
      <c r="K218" s="449"/>
      <c r="L218" s="449"/>
      <c r="M218" s="449"/>
      <c r="N218" s="449"/>
      <c r="O218" s="449"/>
      <c r="P218" s="449"/>
      <c r="Q218" s="449"/>
      <c r="R218" s="449"/>
      <c r="S218" s="449"/>
      <c r="T218" s="449"/>
      <c r="U218" s="452"/>
    </row>
    <row r="219" spans="1:21" ht="87" customHeight="1" x14ac:dyDescent="0.55000000000000004">
      <c r="A219" s="446" t="s">
        <v>2595</v>
      </c>
      <c r="B219" s="447" t="s">
        <v>980</v>
      </c>
      <c r="C219" s="447" t="s">
        <v>912</v>
      </c>
      <c r="D219" s="447" t="s">
        <v>977</v>
      </c>
      <c r="E219" s="89" t="s">
        <v>2596</v>
      </c>
      <c r="F219" s="90">
        <v>350</v>
      </c>
      <c r="G219" s="448" t="s">
        <v>27</v>
      </c>
      <c r="H219" s="448" t="s">
        <v>97</v>
      </c>
      <c r="I219" s="450">
        <v>350</v>
      </c>
      <c r="J219" s="449"/>
      <c r="K219" s="449"/>
      <c r="L219" s="449"/>
      <c r="M219" s="449"/>
      <c r="N219" s="449"/>
      <c r="O219" s="449"/>
      <c r="P219" s="449"/>
      <c r="Q219" s="449"/>
      <c r="R219" s="449"/>
      <c r="S219" s="449"/>
      <c r="T219" s="449"/>
      <c r="U219" s="451" t="s">
        <v>892</v>
      </c>
    </row>
    <row r="220" spans="1:21" x14ac:dyDescent="0.55000000000000004">
      <c r="A220" s="446"/>
      <c r="B220" s="447"/>
      <c r="C220" s="447"/>
      <c r="D220" s="447"/>
      <c r="E220" s="91" t="s">
        <v>30</v>
      </c>
      <c r="F220" s="92">
        <v>350</v>
      </c>
      <c r="G220" s="449"/>
      <c r="H220" s="449"/>
      <c r="I220" s="449"/>
      <c r="J220" s="449"/>
      <c r="K220" s="449"/>
      <c r="L220" s="449"/>
      <c r="M220" s="449"/>
      <c r="N220" s="449"/>
      <c r="O220" s="449"/>
      <c r="P220" s="449"/>
      <c r="Q220" s="449"/>
      <c r="R220" s="449"/>
      <c r="S220" s="449"/>
      <c r="T220" s="449"/>
      <c r="U220" s="452"/>
    </row>
    <row r="221" spans="1:21" ht="77.25" customHeight="1" x14ac:dyDescent="0.55000000000000004">
      <c r="A221" s="446" t="s">
        <v>2595</v>
      </c>
      <c r="B221" s="447" t="s">
        <v>980</v>
      </c>
      <c r="C221" s="447" t="s">
        <v>2597</v>
      </c>
      <c r="D221" s="447" t="s">
        <v>1029</v>
      </c>
      <c r="E221" s="89" t="s">
        <v>2598</v>
      </c>
      <c r="F221" s="90">
        <v>350</v>
      </c>
      <c r="G221" s="448" t="s">
        <v>27</v>
      </c>
      <c r="H221" s="448" t="s">
        <v>134</v>
      </c>
      <c r="I221" s="449"/>
      <c r="J221" s="449"/>
      <c r="K221" s="450">
        <v>350</v>
      </c>
      <c r="L221" s="449"/>
      <c r="M221" s="449"/>
      <c r="N221" s="449"/>
      <c r="O221" s="449"/>
      <c r="P221" s="449"/>
      <c r="Q221" s="449"/>
      <c r="R221" s="449"/>
      <c r="S221" s="449"/>
      <c r="T221" s="449"/>
      <c r="U221" s="451" t="s">
        <v>892</v>
      </c>
    </row>
    <row r="222" spans="1:21" x14ac:dyDescent="0.55000000000000004">
      <c r="A222" s="446"/>
      <c r="B222" s="447"/>
      <c r="C222" s="447"/>
      <c r="D222" s="447"/>
      <c r="E222" s="91" t="s">
        <v>30</v>
      </c>
      <c r="F222" s="92">
        <v>350</v>
      </c>
      <c r="G222" s="449"/>
      <c r="H222" s="449"/>
      <c r="I222" s="449"/>
      <c r="J222" s="449"/>
      <c r="K222" s="449"/>
      <c r="L222" s="449"/>
      <c r="M222" s="449"/>
      <c r="N222" s="449"/>
      <c r="O222" s="449"/>
      <c r="P222" s="449"/>
      <c r="Q222" s="449"/>
      <c r="R222" s="449"/>
      <c r="S222" s="449"/>
      <c r="T222" s="449"/>
      <c r="U222" s="452"/>
    </row>
    <row r="223" spans="1:21" ht="68.25" customHeight="1" x14ac:dyDescent="0.55000000000000004">
      <c r="A223" s="446" t="s">
        <v>2595</v>
      </c>
      <c r="B223" s="447" t="s">
        <v>2599</v>
      </c>
      <c r="C223" s="447" t="s">
        <v>994</v>
      </c>
      <c r="D223" s="447" t="s">
        <v>1029</v>
      </c>
      <c r="E223" s="89" t="s">
        <v>2598</v>
      </c>
      <c r="F223" s="90">
        <v>350</v>
      </c>
      <c r="G223" s="448" t="s">
        <v>27</v>
      </c>
      <c r="H223" s="448" t="s">
        <v>58</v>
      </c>
      <c r="I223" s="449"/>
      <c r="J223" s="449"/>
      <c r="K223" s="449"/>
      <c r="L223" s="449"/>
      <c r="M223" s="449"/>
      <c r="N223" s="450">
        <v>350</v>
      </c>
      <c r="O223" s="449"/>
      <c r="P223" s="449"/>
      <c r="Q223" s="449"/>
      <c r="R223" s="449"/>
      <c r="S223" s="449"/>
      <c r="T223" s="449"/>
      <c r="U223" s="451" t="s">
        <v>892</v>
      </c>
    </row>
    <row r="224" spans="1:21" x14ac:dyDescent="0.55000000000000004">
      <c r="A224" s="446"/>
      <c r="B224" s="447"/>
      <c r="C224" s="447"/>
      <c r="D224" s="447"/>
      <c r="E224" s="91" t="s">
        <v>30</v>
      </c>
      <c r="F224" s="92">
        <v>350</v>
      </c>
      <c r="G224" s="449"/>
      <c r="H224" s="449"/>
      <c r="I224" s="449"/>
      <c r="J224" s="449"/>
      <c r="K224" s="449"/>
      <c r="L224" s="449"/>
      <c r="M224" s="449"/>
      <c r="N224" s="449"/>
      <c r="O224" s="449"/>
      <c r="P224" s="449"/>
      <c r="Q224" s="449"/>
      <c r="R224" s="449"/>
      <c r="S224" s="449"/>
      <c r="T224" s="449"/>
      <c r="U224" s="452"/>
    </row>
    <row r="225" spans="1:21" ht="75.75" customHeight="1" x14ac:dyDescent="0.55000000000000004">
      <c r="A225" s="446" t="s">
        <v>2595</v>
      </c>
      <c r="B225" s="447" t="s">
        <v>2599</v>
      </c>
      <c r="C225" s="447" t="s">
        <v>2597</v>
      </c>
      <c r="D225" s="447" t="s">
        <v>1029</v>
      </c>
      <c r="E225" s="89" t="s">
        <v>2598</v>
      </c>
      <c r="F225" s="90">
        <v>350</v>
      </c>
      <c r="G225" s="448" t="s">
        <v>27</v>
      </c>
      <c r="H225" s="448" t="s">
        <v>565</v>
      </c>
      <c r="I225" s="449"/>
      <c r="J225" s="449"/>
      <c r="K225" s="449"/>
      <c r="L225" s="449"/>
      <c r="M225" s="449"/>
      <c r="N225" s="449"/>
      <c r="O225" s="450">
        <v>350</v>
      </c>
      <c r="P225" s="449"/>
      <c r="Q225" s="449"/>
      <c r="R225" s="449"/>
      <c r="S225" s="449"/>
      <c r="T225" s="449"/>
      <c r="U225" s="451" t="s">
        <v>892</v>
      </c>
    </row>
    <row r="226" spans="1:21" x14ac:dyDescent="0.55000000000000004">
      <c r="A226" s="446"/>
      <c r="B226" s="447"/>
      <c r="C226" s="447"/>
      <c r="D226" s="447"/>
      <c r="E226" s="91" t="s">
        <v>30</v>
      </c>
      <c r="F226" s="92">
        <v>350</v>
      </c>
      <c r="G226" s="449"/>
      <c r="H226" s="449"/>
      <c r="I226" s="449"/>
      <c r="J226" s="449"/>
      <c r="K226" s="449"/>
      <c r="L226" s="449"/>
      <c r="M226" s="449"/>
      <c r="N226" s="449"/>
      <c r="O226" s="449"/>
      <c r="P226" s="449"/>
      <c r="Q226" s="449"/>
      <c r="R226" s="449"/>
      <c r="S226" s="449"/>
      <c r="T226" s="449"/>
      <c r="U226" s="452"/>
    </row>
    <row r="227" spans="1:21" ht="60" customHeight="1" x14ac:dyDescent="0.55000000000000004">
      <c r="A227" s="446" t="s">
        <v>2595</v>
      </c>
      <c r="B227" s="447" t="s">
        <v>2599</v>
      </c>
      <c r="C227" s="447" t="s">
        <v>2597</v>
      </c>
      <c r="D227" s="447" t="s">
        <v>1029</v>
      </c>
      <c r="E227" s="89" t="s">
        <v>2598</v>
      </c>
      <c r="F227" s="90">
        <v>350</v>
      </c>
      <c r="G227" s="448" t="s">
        <v>27</v>
      </c>
      <c r="H227" s="448" t="s">
        <v>682</v>
      </c>
      <c r="I227" s="449"/>
      <c r="J227" s="449"/>
      <c r="K227" s="449"/>
      <c r="L227" s="449"/>
      <c r="M227" s="449"/>
      <c r="N227" s="449"/>
      <c r="O227" s="449"/>
      <c r="P227" s="449"/>
      <c r="Q227" s="450">
        <v>350</v>
      </c>
      <c r="R227" s="449"/>
      <c r="S227" s="449"/>
      <c r="T227" s="449"/>
      <c r="U227" s="451" t="s">
        <v>892</v>
      </c>
    </row>
    <row r="228" spans="1:21" x14ac:dyDescent="0.55000000000000004">
      <c r="A228" s="446"/>
      <c r="B228" s="447"/>
      <c r="C228" s="447"/>
      <c r="D228" s="447"/>
      <c r="E228" s="91" t="s">
        <v>30</v>
      </c>
      <c r="F228" s="92">
        <v>350</v>
      </c>
      <c r="G228" s="449"/>
      <c r="H228" s="449"/>
      <c r="I228" s="449"/>
      <c r="J228" s="449"/>
      <c r="K228" s="449"/>
      <c r="L228" s="449"/>
      <c r="M228" s="449"/>
      <c r="N228" s="449"/>
      <c r="O228" s="449"/>
      <c r="P228" s="449"/>
      <c r="Q228" s="449"/>
      <c r="R228" s="449"/>
      <c r="S228" s="449"/>
      <c r="T228" s="449"/>
      <c r="U228" s="452"/>
    </row>
    <row r="229" spans="1:21" ht="69" customHeight="1" x14ac:dyDescent="0.55000000000000004">
      <c r="A229" s="446" t="s">
        <v>2595</v>
      </c>
      <c r="B229" s="447" t="s">
        <v>2599</v>
      </c>
      <c r="C229" s="447" t="s">
        <v>2597</v>
      </c>
      <c r="D229" s="447" t="s">
        <v>1029</v>
      </c>
      <c r="E229" s="89" t="s">
        <v>2598</v>
      </c>
      <c r="F229" s="90">
        <v>350</v>
      </c>
      <c r="G229" s="448" t="s">
        <v>27</v>
      </c>
      <c r="H229" s="448" t="s">
        <v>195</v>
      </c>
      <c r="I229" s="449"/>
      <c r="J229" s="449"/>
      <c r="K229" s="449"/>
      <c r="L229" s="449"/>
      <c r="M229" s="449"/>
      <c r="N229" s="449"/>
      <c r="O229" s="449"/>
      <c r="P229" s="449"/>
      <c r="Q229" s="449"/>
      <c r="R229" s="449"/>
      <c r="S229" s="450">
        <v>350</v>
      </c>
      <c r="T229" s="449"/>
      <c r="U229" s="451" t="s">
        <v>892</v>
      </c>
    </row>
    <row r="230" spans="1:21" x14ac:dyDescent="0.55000000000000004">
      <c r="A230" s="446"/>
      <c r="B230" s="447"/>
      <c r="C230" s="447"/>
      <c r="D230" s="447"/>
      <c r="E230" s="91" t="s">
        <v>30</v>
      </c>
      <c r="F230" s="92">
        <v>350</v>
      </c>
      <c r="G230" s="449"/>
      <c r="H230" s="449"/>
      <c r="I230" s="449"/>
      <c r="J230" s="449"/>
      <c r="K230" s="449"/>
      <c r="L230" s="449"/>
      <c r="M230" s="449"/>
      <c r="N230" s="449"/>
      <c r="O230" s="449"/>
      <c r="P230" s="449"/>
      <c r="Q230" s="449"/>
      <c r="R230" s="449"/>
      <c r="S230" s="449"/>
      <c r="T230" s="449"/>
      <c r="U230" s="452"/>
    </row>
    <row r="231" spans="1:21" ht="37.200000000000003" x14ac:dyDescent="0.55000000000000004">
      <c r="A231" s="446" t="s">
        <v>2600</v>
      </c>
      <c r="B231" s="447" t="s">
        <v>978</v>
      </c>
      <c r="C231" s="447" t="s">
        <v>994</v>
      </c>
      <c r="D231" s="447" t="s">
        <v>1029</v>
      </c>
      <c r="E231" s="89" t="s">
        <v>2575</v>
      </c>
      <c r="F231" s="90">
        <v>700</v>
      </c>
      <c r="G231" s="448" t="s">
        <v>27</v>
      </c>
      <c r="H231" s="448" t="s">
        <v>682</v>
      </c>
      <c r="I231" s="449"/>
      <c r="J231" s="449"/>
      <c r="K231" s="449"/>
      <c r="L231" s="449"/>
      <c r="M231" s="449"/>
      <c r="N231" s="449"/>
      <c r="O231" s="449"/>
      <c r="P231" s="449"/>
      <c r="Q231" s="450">
        <v>1500</v>
      </c>
      <c r="R231" s="449"/>
      <c r="S231" s="449"/>
      <c r="T231" s="449"/>
      <c r="U231" s="451" t="s">
        <v>892</v>
      </c>
    </row>
    <row r="232" spans="1:21" ht="37.200000000000003" x14ac:dyDescent="0.55000000000000004">
      <c r="A232" s="446"/>
      <c r="B232" s="447"/>
      <c r="C232" s="447"/>
      <c r="D232" s="447"/>
      <c r="E232" s="89" t="s">
        <v>2576</v>
      </c>
      <c r="F232" s="90">
        <v>800</v>
      </c>
      <c r="G232" s="449"/>
      <c r="H232" s="449"/>
      <c r="I232" s="449"/>
      <c r="J232" s="449"/>
      <c r="K232" s="449"/>
      <c r="L232" s="449"/>
      <c r="M232" s="449"/>
      <c r="N232" s="449"/>
      <c r="O232" s="449"/>
      <c r="P232" s="449"/>
      <c r="Q232" s="449"/>
      <c r="R232" s="449"/>
      <c r="S232" s="449"/>
      <c r="T232" s="449"/>
      <c r="U232" s="452"/>
    </row>
    <row r="233" spans="1:21" x14ac:dyDescent="0.55000000000000004">
      <c r="A233" s="446"/>
      <c r="B233" s="447"/>
      <c r="C233" s="447"/>
      <c r="D233" s="447"/>
      <c r="E233" s="91" t="s">
        <v>30</v>
      </c>
      <c r="F233" s="92">
        <v>1500</v>
      </c>
      <c r="G233" s="449"/>
      <c r="H233" s="449"/>
      <c r="I233" s="449"/>
      <c r="J233" s="449"/>
      <c r="K233" s="449"/>
      <c r="L233" s="449"/>
      <c r="M233" s="449"/>
      <c r="N233" s="449"/>
      <c r="O233" s="449"/>
      <c r="P233" s="449"/>
      <c r="Q233" s="449"/>
      <c r="R233" s="449"/>
      <c r="S233" s="449"/>
      <c r="T233" s="449"/>
      <c r="U233" s="452"/>
    </row>
    <row r="234" spans="1:21" ht="37.200000000000003" x14ac:dyDescent="0.55000000000000004">
      <c r="A234" s="446" t="s">
        <v>2601</v>
      </c>
      <c r="B234" s="447" t="s">
        <v>978</v>
      </c>
      <c r="C234" s="447" t="s">
        <v>912</v>
      </c>
      <c r="D234" s="447" t="s">
        <v>977</v>
      </c>
      <c r="E234" s="89" t="s">
        <v>2602</v>
      </c>
      <c r="F234" s="90">
        <v>800</v>
      </c>
      <c r="G234" s="448" t="s">
        <v>27</v>
      </c>
      <c r="H234" s="448" t="s">
        <v>97</v>
      </c>
      <c r="I234" s="450">
        <v>1500</v>
      </c>
      <c r="J234" s="449"/>
      <c r="K234" s="449"/>
      <c r="L234" s="449"/>
      <c r="M234" s="449"/>
      <c r="N234" s="449"/>
      <c r="O234" s="449"/>
      <c r="P234" s="449"/>
      <c r="Q234" s="449"/>
      <c r="R234" s="449"/>
      <c r="S234" s="449"/>
      <c r="T234" s="449"/>
      <c r="U234" s="451" t="s">
        <v>892</v>
      </c>
    </row>
    <row r="235" spans="1:21" ht="37.200000000000003" x14ac:dyDescent="0.55000000000000004">
      <c r="A235" s="446"/>
      <c r="B235" s="447"/>
      <c r="C235" s="447"/>
      <c r="D235" s="447"/>
      <c r="E235" s="89" t="s">
        <v>2603</v>
      </c>
      <c r="F235" s="90">
        <v>700</v>
      </c>
      <c r="G235" s="449"/>
      <c r="H235" s="449"/>
      <c r="I235" s="449"/>
      <c r="J235" s="449"/>
      <c r="K235" s="449"/>
      <c r="L235" s="449"/>
      <c r="M235" s="449"/>
      <c r="N235" s="449"/>
      <c r="O235" s="449"/>
      <c r="P235" s="449"/>
      <c r="Q235" s="449"/>
      <c r="R235" s="449"/>
      <c r="S235" s="449"/>
      <c r="T235" s="449"/>
      <c r="U235" s="452"/>
    </row>
    <row r="236" spans="1:21" x14ac:dyDescent="0.55000000000000004">
      <c r="A236" s="446"/>
      <c r="B236" s="447"/>
      <c r="C236" s="447"/>
      <c r="D236" s="447"/>
      <c r="E236" s="91" t="s">
        <v>30</v>
      </c>
      <c r="F236" s="92">
        <v>1500</v>
      </c>
      <c r="G236" s="449"/>
      <c r="H236" s="449"/>
      <c r="I236" s="449"/>
      <c r="J236" s="449"/>
      <c r="K236" s="449"/>
      <c r="L236" s="449"/>
      <c r="M236" s="449"/>
      <c r="N236" s="449"/>
      <c r="O236" s="449"/>
      <c r="P236" s="449"/>
      <c r="Q236" s="449"/>
      <c r="R236" s="449"/>
      <c r="S236" s="449"/>
      <c r="T236" s="449"/>
      <c r="U236" s="452"/>
    </row>
    <row r="237" spans="1:21" ht="37.200000000000003" x14ac:dyDescent="0.55000000000000004">
      <c r="A237" s="446" t="s">
        <v>2601</v>
      </c>
      <c r="B237" s="447" t="s">
        <v>978</v>
      </c>
      <c r="C237" s="447" t="s">
        <v>2563</v>
      </c>
      <c r="D237" s="447" t="s">
        <v>1029</v>
      </c>
      <c r="E237" s="89" t="s">
        <v>2577</v>
      </c>
      <c r="F237" s="90">
        <v>800</v>
      </c>
      <c r="G237" s="448" t="s">
        <v>27</v>
      </c>
      <c r="H237" s="448" t="s">
        <v>134</v>
      </c>
      <c r="I237" s="449"/>
      <c r="J237" s="449"/>
      <c r="K237" s="450">
        <v>1500</v>
      </c>
      <c r="L237" s="449"/>
      <c r="M237" s="449"/>
      <c r="N237" s="449"/>
      <c r="O237" s="449"/>
      <c r="P237" s="449"/>
      <c r="Q237" s="449"/>
      <c r="R237" s="449"/>
      <c r="S237" s="449"/>
      <c r="T237" s="449"/>
      <c r="U237" s="451" t="s">
        <v>892</v>
      </c>
    </row>
    <row r="238" spans="1:21" ht="37.200000000000003" x14ac:dyDescent="0.55000000000000004">
      <c r="A238" s="446"/>
      <c r="B238" s="447"/>
      <c r="C238" s="447"/>
      <c r="D238" s="447"/>
      <c r="E238" s="89" t="s">
        <v>2578</v>
      </c>
      <c r="F238" s="90">
        <v>700</v>
      </c>
      <c r="G238" s="449"/>
      <c r="H238" s="449"/>
      <c r="I238" s="449"/>
      <c r="J238" s="449"/>
      <c r="K238" s="449"/>
      <c r="L238" s="449"/>
      <c r="M238" s="449"/>
      <c r="N238" s="449"/>
      <c r="O238" s="449"/>
      <c r="P238" s="449"/>
      <c r="Q238" s="449"/>
      <c r="R238" s="449"/>
      <c r="S238" s="449"/>
      <c r="T238" s="449"/>
      <c r="U238" s="452"/>
    </row>
    <row r="239" spans="1:21" x14ac:dyDescent="0.55000000000000004">
      <c r="A239" s="446"/>
      <c r="B239" s="447"/>
      <c r="C239" s="447"/>
      <c r="D239" s="447"/>
      <c r="E239" s="91" t="s">
        <v>30</v>
      </c>
      <c r="F239" s="92">
        <v>1500</v>
      </c>
      <c r="G239" s="449"/>
      <c r="H239" s="449"/>
      <c r="I239" s="449"/>
      <c r="J239" s="449"/>
      <c r="K239" s="449"/>
      <c r="L239" s="449"/>
      <c r="M239" s="449"/>
      <c r="N239" s="449"/>
      <c r="O239" s="449"/>
      <c r="P239" s="449"/>
      <c r="Q239" s="449"/>
      <c r="R239" s="449"/>
      <c r="S239" s="449"/>
      <c r="T239" s="449"/>
      <c r="U239" s="452"/>
    </row>
    <row r="240" spans="1:21" ht="37.200000000000003" x14ac:dyDescent="0.55000000000000004">
      <c r="A240" s="446" t="s">
        <v>2601</v>
      </c>
      <c r="B240" s="447" t="s">
        <v>978</v>
      </c>
      <c r="C240" s="447" t="s">
        <v>2563</v>
      </c>
      <c r="D240" s="447" t="s">
        <v>977</v>
      </c>
      <c r="E240" s="89" t="s">
        <v>2577</v>
      </c>
      <c r="F240" s="90">
        <v>800</v>
      </c>
      <c r="G240" s="448" t="s">
        <v>27</v>
      </c>
      <c r="H240" s="448" t="s">
        <v>58</v>
      </c>
      <c r="I240" s="449"/>
      <c r="J240" s="449"/>
      <c r="K240" s="449"/>
      <c r="L240" s="449"/>
      <c r="M240" s="449"/>
      <c r="N240" s="450">
        <v>1500</v>
      </c>
      <c r="O240" s="449"/>
      <c r="P240" s="449"/>
      <c r="Q240" s="449"/>
      <c r="R240" s="449"/>
      <c r="S240" s="449"/>
      <c r="T240" s="449"/>
      <c r="U240" s="451" t="s">
        <v>892</v>
      </c>
    </row>
    <row r="241" spans="1:21" ht="37.200000000000003" x14ac:dyDescent="0.55000000000000004">
      <c r="A241" s="446"/>
      <c r="B241" s="447"/>
      <c r="C241" s="447"/>
      <c r="D241" s="447"/>
      <c r="E241" s="89" t="s">
        <v>2578</v>
      </c>
      <c r="F241" s="90">
        <v>700</v>
      </c>
      <c r="G241" s="449"/>
      <c r="H241" s="449"/>
      <c r="I241" s="449"/>
      <c r="J241" s="449"/>
      <c r="K241" s="449"/>
      <c r="L241" s="449"/>
      <c r="M241" s="449"/>
      <c r="N241" s="449"/>
      <c r="O241" s="449"/>
      <c r="P241" s="449"/>
      <c r="Q241" s="449"/>
      <c r="R241" s="449"/>
      <c r="S241" s="449"/>
      <c r="T241" s="449"/>
      <c r="U241" s="452"/>
    </row>
    <row r="242" spans="1:21" x14ac:dyDescent="0.55000000000000004">
      <c r="A242" s="446"/>
      <c r="B242" s="447"/>
      <c r="C242" s="447"/>
      <c r="D242" s="447"/>
      <c r="E242" s="91" t="s">
        <v>30</v>
      </c>
      <c r="F242" s="92">
        <v>1500</v>
      </c>
      <c r="G242" s="449"/>
      <c r="H242" s="449"/>
      <c r="I242" s="449"/>
      <c r="J242" s="449"/>
      <c r="K242" s="449"/>
      <c r="L242" s="449"/>
      <c r="M242" s="449"/>
      <c r="N242" s="449"/>
      <c r="O242" s="449"/>
      <c r="P242" s="449"/>
      <c r="Q242" s="449"/>
      <c r="R242" s="449"/>
      <c r="S242" s="449"/>
      <c r="T242" s="449"/>
      <c r="U242" s="452"/>
    </row>
    <row r="243" spans="1:21" ht="37.200000000000003" x14ac:dyDescent="0.55000000000000004">
      <c r="A243" s="446" t="s">
        <v>2601</v>
      </c>
      <c r="B243" s="447" t="s">
        <v>978</v>
      </c>
      <c r="C243" s="447" t="s">
        <v>2563</v>
      </c>
      <c r="D243" s="447" t="s">
        <v>1029</v>
      </c>
      <c r="E243" s="89" t="s">
        <v>2577</v>
      </c>
      <c r="F243" s="90">
        <v>800</v>
      </c>
      <c r="G243" s="448" t="s">
        <v>27</v>
      </c>
      <c r="H243" s="448" t="s">
        <v>565</v>
      </c>
      <c r="I243" s="449"/>
      <c r="J243" s="449"/>
      <c r="K243" s="449"/>
      <c r="L243" s="449"/>
      <c r="M243" s="449"/>
      <c r="N243" s="449"/>
      <c r="O243" s="450">
        <v>1500</v>
      </c>
      <c r="P243" s="449"/>
      <c r="Q243" s="449"/>
      <c r="R243" s="449"/>
      <c r="S243" s="449"/>
      <c r="T243" s="449"/>
      <c r="U243" s="451" t="s">
        <v>892</v>
      </c>
    </row>
    <row r="244" spans="1:21" ht="37.200000000000003" x14ac:dyDescent="0.55000000000000004">
      <c r="A244" s="446"/>
      <c r="B244" s="447"/>
      <c r="C244" s="447"/>
      <c r="D244" s="447"/>
      <c r="E244" s="89" t="s">
        <v>2578</v>
      </c>
      <c r="F244" s="90">
        <v>700</v>
      </c>
      <c r="G244" s="449"/>
      <c r="H244" s="449"/>
      <c r="I244" s="449"/>
      <c r="J244" s="449"/>
      <c r="K244" s="449"/>
      <c r="L244" s="449"/>
      <c r="M244" s="449"/>
      <c r="N244" s="449"/>
      <c r="O244" s="449"/>
      <c r="P244" s="449"/>
      <c r="Q244" s="449"/>
      <c r="R244" s="449"/>
      <c r="S244" s="449"/>
      <c r="T244" s="449"/>
      <c r="U244" s="452"/>
    </row>
    <row r="245" spans="1:21" x14ac:dyDescent="0.55000000000000004">
      <c r="A245" s="446"/>
      <c r="B245" s="447"/>
      <c r="C245" s="447"/>
      <c r="D245" s="447"/>
      <c r="E245" s="91" t="s">
        <v>30</v>
      </c>
      <c r="F245" s="92">
        <v>1500</v>
      </c>
      <c r="G245" s="449"/>
      <c r="H245" s="449"/>
      <c r="I245" s="449"/>
      <c r="J245" s="449"/>
      <c r="K245" s="449"/>
      <c r="L245" s="449"/>
      <c r="M245" s="449"/>
      <c r="N245" s="449"/>
      <c r="O245" s="449"/>
      <c r="P245" s="449"/>
      <c r="Q245" s="449"/>
      <c r="R245" s="449"/>
      <c r="S245" s="449"/>
      <c r="T245" s="449"/>
      <c r="U245" s="452"/>
    </row>
    <row r="246" spans="1:21" ht="37.200000000000003" x14ac:dyDescent="0.55000000000000004">
      <c r="A246" s="446" t="s">
        <v>2601</v>
      </c>
      <c r="B246" s="447" t="s">
        <v>978</v>
      </c>
      <c r="C246" s="447" t="s">
        <v>2563</v>
      </c>
      <c r="D246" s="447" t="s">
        <v>1029</v>
      </c>
      <c r="E246" s="89" t="s">
        <v>2575</v>
      </c>
      <c r="F246" s="90">
        <v>700</v>
      </c>
      <c r="G246" s="448" t="s">
        <v>27</v>
      </c>
      <c r="H246" s="448" t="s">
        <v>195</v>
      </c>
      <c r="I246" s="449"/>
      <c r="J246" s="449"/>
      <c r="K246" s="449"/>
      <c r="L246" s="449"/>
      <c r="M246" s="449"/>
      <c r="N246" s="449"/>
      <c r="O246" s="449"/>
      <c r="P246" s="449"/>
      <c r="Q246" s="449"/>
      <c r="R246" s="449"/>
      <c r="S246" s="450">
        <v>1500</v>
      </c>
      <c r="T246" s="449"/>
      <c r="U246" s="451" t="s">
        <v>892</v>
      </c>
    </row>
    <row r="247" spans="1:21" ht="37.200000000000003" x14ac:dyDescent="0.55000000000000004">
      <c r="A247" s="446"/>
      <c r="B247" s="447"/>
      <c r="C247" s="447"/>
      <c r="D247" s="447"/>
      <c r="E247" s="89" t="s">
        <v>2576</v>
      </c>
      <c r="F247" s="90">
        <v>800</v>
      </c>
      <c r="G247" s="449"/>
      <c r="H247" s="449"/>
      <c r="I247" s="449"/>
      <c r="J247" s="449"/>
      <c r="K247" s="449"/>
      <c r="L247" s="449"/>
      <c r="M247" s="449"/>
      <c r="N247" s="449"/>
      <c r="O247" s="449"/>
      <c r="P247" s="449"/>
      <c r="Q247" s="449"/>
      <c r="R247" s="449"/>
      <c r="S247" s="449"/>
      <c r="T247" s="449"/>
      <c r="U247" s="452"/>
    </row>
    <row r="248" spans="1:21" x14ac:dyDescent="0.55000000000000004">
      <c r="A248" s="446"/>
      <c r="B248" s="447"/>
      <c r="C248" s="447"/>
      <c r="D248" s="447"/>
      <c r="E248" s="91" t="s">
        <v>30</v>
      </c>
      <c r="F248" s="92">
        <v>1500</v>
      </c>
      <c r="G248" s="449"/>
      <c r="H248" s="449"/>
      <c r="I248" s="449"/>
      <c r="J248" s="449"/>
      <c r="K248" s="449"/>
      <c r="L248" s="449"/>
      <c r="M248" s="449"/>
      <c r="N248" s="449"/>
      <c r="O248" s="449"/>
      <c r="P248" s="449"/>
      <c r="Q248" s="449"/>
      <c r="R248" s="449"/>
      <c r="S248" s="449"/>
      <c r="T248" s="449"/>
      <c r="U248" s="452"/>
    </row>
    <row r="249" spans="1:21" ht="37.200000000000003" x14ac:dyDescent="0.55000000000000004">
      <c r="A249" s="446" t="s">
        <v>2604</v>
      </c>
      <c r="B249" s="447" t="s">
        <v>2605</v>
      </c>
      <c r="C249" s="447" t="s">
        <v>910</v>
      </c>
      <c r="D249" s="447" t="s">
        <v>909</v>
      </c>
      <c r="E249" s="89" t="s">
        <v>2606</v>
      </c>
      <c r="F249" s="90">
        <v>1050</v>
      </c>
      <c r="G249" s="448" t="s">
        <v>27</v>
      </c>
      <c r="H249" s="448" t="s">
        <v>139</v>
      </c>
      <c r="I249" s="449"/>
      <c r="J249" s="449"/>
      <c r="K249" s="449"/>
      <c r="L249" s="449"/>
      <c r="M249" s="449"/>
      <c r="N249" s="450">
        <v>1950</v>
      </c>
      <c r="O249" s="449"/>
      <c r="P249" s="449"/>
      <c r="Q249" s="449"/>
      <c r="R249" s="449"/>
      <c r="S249" s="449"/>
      <c r="T249" s="449"/>
      <c r="U249" s="451" t="s">
        <v>892</v>
      </c>
    </row>
    <row r="250" spans="1:21" ht="80.25" customHeight="1" x14ac:dyDescent="0.55000000000000004">
      <c r="A250" s="446"/>
      <c r="B250" s="447"/>
      <c r="C250" s="447"/>
      <c r="D250" s="447"/>
      <c r="E250" s="89" t="s">
        <v>2607</v>
      </c>
      <c r="F250" s="90">
        <v>900</v>
      </c>
      <c r="G250" s="449"/>
      <c r="H250" s="449"/>
      <c r="I250" s="449"/>
      <c r="J250" s="449"/>
      <c r="K250" s="449"/>
      <c r="L250" s="449"/>
      <c r="M250" s="449"/>
      <c r="N250" s="449"/>
      <c r="O250" s="449"/>
      <c r="P250" s="449"/>
      <c r="Q250" s="449"/>
      <c r="R250" s="449"/>
      <c r="S250" s="449"/>
      <c r="T250" s="449"/>
      <c r="U250" s="452"/>
    </row>
    <row r="251" spans="1:21" x14ac:dyDescent="0.55000000000000004">
      <c r="A251" s="446"/>
      <c r="B251" s="447"/>
      <c r="C251" s="447"/>
      <c r="D251" s="447"/>
      <c r="E251" s="91" t="s">
        <v>30</v>
      </c>
      <c r="F251" s="92">
        <v>1950</v>
      </c>
      <c r="G251" s="449"/>
      <c r="H251" s="449"/>
      <c r="I251" s="449"/>
      <c r="J251" s="449"/>
      <c r="K251" s="449"/>
      <c r="L251" s="449"/>
      <c r="M251" s="449"/>
      <c r="N251" s="449"/>
      <c r="O251" s="449"/>
      <c r="P251" s="449"/>
      <c r="Q251" s="449"/>
      <c r="R251" s="449"/>
      <c r="S251" s="449"/>
      <c r="T251" s="449"/>
      <c r="U251" s="452"/>
    </row>
    <row r="252" spans="1:21" ht="37.200000000000003" x14ac:dyDescent="0.55000000000000004">
      <c r="A252" s="446" t="s">
        <v>2604</v>
      </c>
      <c r="B252" s="447" t="s">
        <v>2608</v>
      </c>
      <c r="C252" s="447" t="s">
        <v>2609</v>
      </c>
      <c r="D252" s="447" t="s">
        <v>2610</v>
      </c>
      <c r="E252" s="89" t="s">
        <v>1706</v>
      </c>
      <c r="F252" s="90">
        <v>1050</v>
      </c>
      <c r="G252" s="448" t="s">
        <v>27</v>
      </c>
      <c r="H252" s="448" t="s">
        <v>162</v>
      </c>
      <c r="I252" s="449"/>
      <c r="J252" s="449"/>
      <c r="K252" s="449"/>
      <c r="L252" s="449"/>
      <c r="M252" s="449"/>
      <c r="N252" s="449"/>
      <c r="O252" s="449"/>
      <c r="P252" s="449"/>
      <c r="Q252" s="449"/>
      <c r="R252" s="449"/>
      <c r="S252" s="449"/>
      <c r="T252" s="450">
        <v>1950</v>
      </c>
      <c r="U252" s="451" t="s">
        <v>892</v>
      </c>
    </row>
    <row r="253" spans="1:21" ht="72" customHeight="1" x14ac:dyDescent="0.55000000000000004">
      <c r="A253" s="446"/>
      <c r="B253" s="447"/>
      <c r="C253" s="447"/>
      <c r="D253" s="447"/>
      <c r="E253" s="89" t="s">
        <v>2611</v>
      </c>
      <c r="F253" s="90">
        <v>900</v>
      </c>
      <c r="G253" s="449"/>
      <c r="H253" s="449"/>
      <c r="I253" s="449"/>
      <c r="J253" s="449"/>
      <c r="K253" s="449"/>
      <c r="L253" s="449"/>
      <c r="M253" s="449"/>
      <c r="N253" s="449"/>
      <c r="O253" s="449"/>
      <c r="P253" s="449"/>
      <c r="Q253" s="449"/>
      <c r="R253" s="449"/>
      <c r="S253" s="449"/>
      <c r="T253" s="449"/>
      <c r="U253" s="452"/>
    </row>
    <row r="254" spans="1:21" x14ac:dyDescent="0.55000000000000004">
      <c r="A254" s="446"/>
      <c r="B254" s="447"/>
      <c r="C254" s="447"/>
      <c r="D254" s="447"/>
      <c r="E254" s="91" t="s">
        <v>30</v>
      </c>
      <c r="F254" s="92">
        <v>1950</v>
      </c>
      <c r="G254" s="449"/>
      <c r="H254" s="449"/>
      <c r="I254" s="449"/>
      <c r="J254" s="449"/>
      <c r="K254" s="449"/>
      <c r="L254" s="449"/>
      <c r="M254" s="449"/>
      <c r="N254" s="449"/>
      <c r="O254" s="449"/>
      <c r="P254" s="449"/>
      <c r="Q254" s="449"/>
      <c r="R254" s="449"/>
      <c r="S254" s="449"/>
      <c r="T254" s="449"/>
      <c r="U254" s="452"/>
    </row>
    <row r="255" spans="1:21" ht="91.5" customHeight="1" x14ac:dyDescent="0.55000000000000004">
      <c r="A255" s="446" t="s">
        <v>2612</v>
      </c>
      <c r="B255" s="447" t="s">
        <v>905</v>
      </c>
      <c r="C255" s="447" t="s">
        <v>904</v>
      </c>
      <c r="D255" s="447"/>
      <c r="E255" s="89" t="s">
        <v>301</v>
      </c>
      <c r="F255" s="90">
        <v>0</v>
      </c>
      <c r="G255" s="448" t="s">
        <v>27</v>
      </c>
      <c r="H255" s="448" t="s">
        <v>903</v>
      </c>
      <c r="I255" s="449"/>
      <c r="J255" s="449"/>
      <c r="K255" s="449"/>
      <c r="L255" s="449"/>
      <c r="M255" s="449"/>
      <c r="N255" s="449"/>
      <c r="O255" s="449"/>
      <c r="P255" s="450">
        <v>0</v>
      </c>
      <c r="Q255" s="449"/>
      <c r="R255" s="449"/>
      <c r="S255" s="449"/>
      <c r="T255" s="449"/>
      <c r="U255" s="451" t="s">
        <v>892</v>
      </c>
    </row>
    <row r="256" spans="1:21" x14ac:dyDescent="0.55000000000000004">
      <c r="A256" s="446"/>
      <c r="B256" s="447"/>
      <c r="C256" s="447"/>
      <c r="D256" s="447"/>
      <c r="E256" s="91" t="s">
        <v>30</v>
      </c>
      <c r="F256" s="92">
        <v>0</v>
      </c>
      <c r="G256" s="449"/>
      <c r="H256" s="449"/>
      <c r="I256" s="449"/>
      <c r="J256" s="449"/>
      <c r="K256" s="449"/>
      <c r="L256" s="449"/>
      <c r="M256" s="449"/>
      <c r="N256" s="449"/>
      <c r="O256" s="449"/>
      <c r="P256" s="449"/>
      <c r="Q256" s="449"/>
      <c r="R256" s="449"/>
      <c r="S256" s="449"/>
      <c r="T256" s="449"/>
      <c r="U256" s="452"/>
    </row>
    <row r="257" spans="1:21" ht="84.75" customHeight="1" x14ac:dyDescent="0.55000000000000004">
      <c r="A257" s="446" t="s">
        <v>2613</v>
      </c>
      <c r="B257" s="447" t="s">
        <v>1034</v>
      </c>
      <c r="C257" s="447" t="s">
        <v>1033</v>
      </c>
      <c r="D257" s="447" t="s">
        <v>1032</v>
      </c>
      <c r="E257" s="89" t="s">
        <v>40</v>
      </c>
      <c r="F257" s="90">
        <v>0</v>
      </c>
      <c r="G257" s="448" t="s">
        <v>27</v>
      </c>
      <c r="H257" s="448" t="s">
        <v>28</v>
      </c>
      <c r="I257" s="449"/>
      <c r="J257" s="449"/>
      <c r="K257" s="449"/>
      <c r="L257" s="449"/>
      <c r="M257" s="449"/>
      <c r="N257" s="449"/>
      <c r="O257" s="449"/>
      <c r="P257" s="449"/>
      <c r="Q257" s="449"/>
      <c r="R257" s="449"/>
      <c r="S257" s="449"/>
      <c r="T257" s="450">
        <v>0</v>
      </c>
      <c r="U257" s="451" t="s">
        <v>1015</v>
      </c>
    </row>
    <row r="258" spans="1:21" x14ac:dyDescent="0.55000000000000004">
      <c r="A258" s="446"/>
      <c r="B258" s="447"/>
      <c r="C258" s="447"/>
      <c r="D258" s="447"/>
      <c r="E258" s="91" t="s">
        <v>30</v>
      </c>
      <c r="F258" s="92">
        <v>0</v>
      </c>
      <c r="G258" s="449"/>
      <c r="H258" s="449"/>
      <c r="I258" s="449"/>
      <c r="J258" s="449"/>
      <c r="K258" s="449"/>
      <c r="L258" s="449"/>
      <c r="M258" s="449"/>
      <c r="N258" s="449"/>
      <c r="O258" s="449"/>
      <c r="P258" s="449"/>
      <c r="Q258" s="449"/>
      <c r="R258" s="449"/>
      <c r="S258" s="449"/>
      <c r="T258" s="449"/>
      <c r="U258" s="452"/>
    </row>
    <row r="259" spans="1:21" ht="94.5" customHeight="1" x14ac:dyDescent="0.55000000000000004">
      <c r="A259" s="446" t="s">
        <v>2614</v>
      </c>
      <c r="B259" s="447" t="s">
        <v>899</v>
      </c>
      <c r="C259" s="447" t="s">
        <v>2615</v>
      </c>
      <c r="D259" s="447" t="s">
        <v>898</v>
      </c>
      <c r="E259" s="89" t="s">
        <v>2616</v>
      </c>
      <c r="F259" s="90">
        <v>1575</v>
      </c>
      <c r="G259" s="448" t="s">
        <v>27</v>
      </c>
      <c r="H259" s="448" t="s">
        <v>435</v>
      </c>
      <c r="I259" s="449"/>
      <c r="J259" s="449"/>
      <c r="K259" s="449"/>
      <c r="L259" s="449"/>
      <c r="M259" s="449"/>
      <c r="N259" s="449"/>
      <c r="O259" s="449"/>
      <c r="P259" s="450">
        <v>1575</v>
      </c>
      <c r="Q259" s="449"/>
      <c r="R259" s="449"/>
      <c r="S259" s="449"/>
      <c r="T259" s="449"/>
      <c r="U259" s="451" t="s">
        <v>892</v>
      </c>
    </row>
    <row r="260" spans="1:21" x14ac:dyDescent="0.55000000000000004">
      <c r="A260" s="446"/>
      <c r="B260" s="447"/>
      <c r="C260" s="447"/>
      <c r="D260" s="447"/>
      <c r="E260" s="91" t="s">
        <v>30</v>
      </c>
      <c r="F260" s="92">
        <v>1575</v>
      </c>
      <c r="G260" s="449"/>
      <c r="H260" s="449"/>
      <c r="I260" s="449"/>
      <c r="J260" s="449"/>
      <c r="K260" s="449"/>
      <c r="L260" s="449"/>
      <c r="M260" s="449"/>
      <c r="N260" s="449"/>
      <c r="O260" s="449"/>
      <c r="P260" s="449"/>
      <c r="Q260" s="449"/>
      <c r="R260" s="449"/>
      <c r="S260" s="449"/>
      <c r="T260" s="449"/>
      <c r="U260" s="452"/>
    </row>
    <row r="261" spans="1:21" ht="166.5" customHeight="1" x14ac:dyDescent="0.55000000000000004">
      <c r="A261" s="446" t="s">
        <v>2617</v>
      </c>
      <c r="B261" s="447" t="s">
        <v>897</v>
      </c>
      <c r="C261" s="447" t="s">
        <v>896</v>
      </c>
      <c r="D261" s="447" t="s">
        <v>895</v>
      </c>
      <c r="E261" s="89" t="s">
        <v>894</v>
      </c>
      <c r="F261" s="90">
        <v>0</v>
      </c>
      <c r="G261" s="448" t="s">
        <v>2618</v>
      </c>
      <c r="H261" s="448" t="s">
        <v>893</v>
      </c>
      <c r="I261" s="449"/>
      <c r="J261" s="449"/>
      <c r="K261" s="449"/>
      <c r="L261" s="449"/>
      <c r="M261" s="449"/>
      <c r="N261" s="449"/>
      <c r="O261" s="449"/>
      <c r="P261" s="450">
        <v>0</v>
      </c>
      <c r="Q261" s="449"/>
      <c r="R261" s="449"/>
      <c r="S261" s="449"/>
      <c r="T261" s="449"/>
      <c r="U261" s="451" t="s">
        <v>892</v>
      </c>
    </row>
    <row r="262" spans="1:21" x14ac:dyDescent="0.55000000000000004">
      <c r="A262" s="446"/>
      <c r="B262" s="447"/>
      <c r="C262" s="447"/>
      <c r="D262" s="447"/>
      <c r="E262" s="91" t="s">
        <v>30</v>
      </c>
      <c r="F262" s="92">
        <v>0</v>
      </c>
      <c r="G262" s="449"/>
      <c r="H262" s="449"/>
      <c r="I262" s="449"/>
      <c r="J262" s="449"/>
      <c r="K262" s="449"/>
      <c r="L262" s="449"/>
      <c r="M262" s="449"/>
      <c r="N262" s="449"/>
      <c r="O262" s="449"/>
      <c r="P262" s="449"/>
      <c r="Q262" s="449"/>
      <c r="R262" s="449"/>
      <c r="S262" s="449"/>
      <c r="T262" s="449"/>
      <c r="U262" s="452"/>
    </row>
    <row r="263" spans="1:21" ht="37.200000000000003" x14ac:dyDescent="0.55000000000000004">
      <c r="A263" s="446" t="s">
        <v>2619</v>
      </c>
      <c r="B263" s="447" t="s">
        <v>902</v>
      </c>
      <c r="C263" s="447" t="s">
        <v>901</v>
      </c>
      <c r="D263" s="447" t="s">
        <v>900</v>
      </c>
      <c r="E263" s="89" t="s">
        <v>2620</v>
      </c>
      <c r="F263" s="90">
        <v>3600</v>
      </c>
      <c r="G263" s="448" t="s">
        <v>27</v>
      </c>
      <c r="H263" s="448" t="s">
        <v>435</v>
      </c>
      <c r="I263" s="449"/>
      <c r="J263" s="449"/>
      <c r="K263" s="449"/>
      <c r="L263" s="449"/>
      <c r="M263" s="449"/>
      <c r="N263" s="449"/>
      <c r="O263" s="449"/>
      <c r="P263" s="450">
        <v>7200</v>
      </c>
      <c r="Q263" s="449"/>
      <c r="R263" s="449"/>
      <c r="S263" s="449"/>
      <c r="T263" s="449"/>
      <c r="U263" s="451" t="s">
        <v>892</v>
      </c>
    </row>
    <row r="264" spans="1:21" ht="37.200000000000003" x14ac:dyDescent="0.55000000000000004">
      <c r="A264" s="446"/>
      <c r="B264" s="447"/>
      <c r="C264" s="447"/>
      <c r="D264" s="447"/>
      <c r="E264" s="89" t="s">
        <v>2621</v>
      </c>
      <c r="F264" s="90">
        <v>3150</v>
      </c>
      <c r="G264" s="449"/>
      <c r="H264" s="449"/>
      <c r="I264" s="449"/>
      <c r="J264" s="449"/>
      <c r="K264" s="449"/>
      <c r="L264" s="449"/>
      <c r="M264" s="449"/>
      <c r="N264" s="449"/>
      <c r="O264" s="449"/>
      <c r="P264" s="449"/>
      <c r="Q264" s="449"/>
      <c r="R264" s="449"/>
      <c r="S264" s="449"/>
      <c r="T264" s="449"/>
      <c r="U264" s="452"/>
    </row>
    <row r="265" spans="1:21" ht="74.400000000000006" x14ac:dyDescent="0.55000000000000004">
      <c r="A265" s="446"/>
      <c r="B265" s="447"/>
      <c r="C265" s="447"/>
      <c r="D265" s="447"/>
      <c r="E265" s="89" t="s">
        <v>2622</v>
      </c>
      <c r="F265" s="90">
        <v>450</v>
      </c>
      <c r="G265" s="449"/>
      <c r="H265" s="449"/>
      <c r="I265" s="449"/>
      <c r="J265" s="449"/>
      <c r="K265" s="449"/>
      <c r="L265" s="449"/>
      <c r="M265" s="449"/>
      <c r="N265" s="449"/>
      <c r="O265" s="449"/>
      <c r="P265" s="449"/>
      <c r="Q265" s="449"/>
      <c r="R265" s="449"/>
      <c r="S265" s="449"/>
      <c r="T265" s="449"/>
      <c r="U265" s="452"/>
    </row>
    <row r="266" spans="1:21" x14ac:dyDescent="0.55000000000000004">
      <c r="A266" s="446"/>
      <c r="B266" s="447"/>
      <c r="C266" s="447"/>
      <c r="D266" s="447"/>
      <c r="E266" s="91" t="s">
        <v>30</v>
      </c>
      <c r="F266" s="92">
        <v>7200</v>
      </c>
      <c r="G266" s="449"/>
      <c r="H266" s="449"/>
      <c r="I266" s="449"/>
      <c r="J266" s="449"/>
      <c r="K266" s="449"/>
      <c r="L266" s="449"/>
      <c r="M266" s="449"/>
      <c r="N266" s="449"/>
      <c r="O266" s="449"/>
      <c r="P266" s="449"/>
      <c r="Q266" s="449"/>
      <c r="R266" s="449"/>
      <c r="S266" s="449"/>
      <c r="T266" s="449"/>
      <c r="U266" s="452"/>
    </row>
    <row r="267" spans="1:21" ht="90" customHeight="1" x14ac:dyDescent="0.55000000000000004">
      <c r="A267" s="446" t="s">
        <v>2623</v>
      </c>
      <c r="B267" s="447" t="s">
        <v>1083</v>
      </c>
      <c r="C267" s="447" t="s">
        <v>2624</v>
      </c>
      <c r="D267" s="447" t="s">
        <v>2625</v>
      </c>
      <c r="E267" s="89" t="s">
        <v>2626</v>
      </c>
      <c r="F267" s="90">
        <v>350</v>
      </c>
      <c r="G267" s="448" t="s">
        <v>27</v>
      </c>
      <c r="H267" s="448" t="s">
        <v>58</v>
      </c>
      <c r="I267" s="449"/>
      <c r="J267" s="449"/>
      <c r="K267" s="449"/>
      <c r="L267" s="449"/>
      <c r="M267" s="449"/>
      <c r="N267" s="450">
        <v>350</v>
      </c>
      <c r="O267" s="449"/>
      <c r="P267" s="449"/>
      <c r="Q267" s="449"/>
      <c r="R267" s="449"/>
      <c r="S267" s="449"/>
      <c r="T267" s="449"/>
      <c r="U267" s="451" t="s">
        <v>1048</v>
      </c>
    </row>
    <row r="268" spans="1:21" x14ac:dyDescent="0.55000000000000004">
      <c r="A268" s="446"/>
      <c r="B268" s="447"/>
      <c r="C268" s="447"/>
      <c r="D268" s="447"/>
      <c r="E268" s="91" t="s">
        <v>30</v>
      </c>
      <c r="F268" s="92">
        <v>350</v>
      </c>
      <c r="G268" s="449"/>
      <c r="H268" s="449"/>
      <c r="I268" s="449"/>
      <c r="J268" s="449"/>
      <c r="K268" s="449"/>
      <c r="L268" s="449"/>
      <c r="M268" s="449"/>
      <c r="N268" s="449"/>
      <c r="O268" s="449"/>
      <c r="P268" s="449"/>
      <c r="Q268" s="449"/>
      <c r="R268" s="449"/>
      <c r="S268" s="449"/>
      <c r="T268" s="449"/>
      <c r="U268" s="452"/>
    </row>
    <row r="269" spans="1:21" ht="87.75" customHeight="1" x14ac:dyDescent="0.55000000000000004">
      <c r="A269" s="446" t="s">
        <v>2623</v>
      </c>
      <c r="B269" s="447" t="s">
        <v>1083</v>
      </c>
      <c r="C269" s="447" t="s">
        <v>2624</v>
      </c>
      <c r="D269" s="447" t="s">
        <v>1082</v>
      </c>
      <c r="E269" s="89" t="s">
        <v>2598</v>
      </c>
      <c r="F269" s="90">
        <v>350</v>
      </c>
      <c r="G269" s="448" t="s">
        <v>27</v>
      </c>
      <c r="H269" s="448" t="s">
        <v>195</v>
      </c>
      <c r="I269" s="449"/>
      <c r="J269" s="449"/>
      <c r="K269" s="449"/>
      <c r="L269" s="449"/>
      <c r="M269" s="449"/>
      <c r="N269" s="449"/>
      <c r="O269" s="449"/>
      <c r="P269" s="449"/>
      <c r="Q269" s="449"/>
      <c r="R269" s="449"/>
      <c r="S269" s="450">
        <v>350</v>
      </c>
      <c r="T269" s="449"/>
      <c r="U269" s="451" t="s">
        <v>1048</v>
      </c>
    </row>
    <row r="270" spans="1:21" x14ac:dyDescent="0.55000000000000004">
      <c r="A270" s="446"/>
      <c r="B270" s="447"/>
      <c r="C270" s="447"/>
      <c r="D270" s="447"/>
      <c r="E270" s="91" t="s">
        <v>30</v>
      </c>
      <c r="F270" s="92">
        <v>350</v>
      </c>
      <c r="G270" s="449"/>
      <c r="H270" s="449"/>
      <c r="I270" s="449"/>
      <c r="J270" s="449"/>
      <c r="K270" s="449"/>
      <c r="L270" s="449"/>
      <c r="M270" s="449"/>
      <c r="N270" s="449"/>
      <c r="O270" s="449"/>
      <c r="P270" s="449"/>
      <c r="Q270" s="449"/>
      <c r="R270" s="449"/>
      <c r="S270" s="449"/>
      <c r="T270" s="449"/>
      <c r="U270" s="452"/>
    </row>
    <row r="271" spans="1:21" ht="123.75" customHeight="1" x14ac:dyDescent="0.55000000000000004">
      <c r="A271" s="446" t="s">
        <v>2627</v>
      </c>
      <c r="B271" s="447" t="s">
        <v>1081</v>
      </c>
      <c r="C271" s="447" t="s">
        <v>1080</v>
      </c>
      <c r="D271" s="447" t="s">
        <v>1079</v>
      </c>
      <c r="E271" s="89" t="s">
        <v>40</v>
      </c>
      <c r="F271" s="90">
        <v>0</v>
      </c>
      <c r="G271" s="448" t="s">
        <v>27</v>
      </c>
      <c r="H271" s="448" t="s">
        <v>415</v>
      </c>
      <c r="I271" s="450">
        <v>0</v>
      </c>
      <c r="J271" s="449"/>
      <c r="K271" s="449"/>
      <c r="L271" s="449"/>
      <c r="M271" s="449"/>
      <c r="N271" s="449"/>
      <c r="O271" s="449"/>
      <c r="P271" s="449"/>
      <c r="Q271" s="449"/>
      <c r="R271" s="449"/>
      <c r="S271" s="449"/>
      <c r="T271" s="449"/>
      <c r="U271" s="451" t="s">
        <v>1048</v>
      </c>
    </row>
    <row r="272" spans="1:21" x14ac:dyDescent="0.55000000000000004">
      <c r="A272" s="446"/>
      <c r="B272" s="447"/>
      <c r="C272" s="447"/>
      <c r="D272" s="447"/>
      <c r="E272" s="91" t="s">
        <v>30</v>
      </c>
      <c r="F272" s="92">
        <v>0</v>
      </c>
      <c r="G272" s="449"/>
      <c r="H272" s="449"/>
      <c r="I272" s="449"/>
      <c r="J272" s="449"/>
      <c r="K272" s="449"/>
      <c r="L272" s="449"/>
      <c r="M272" s="449"/>
      <c r="N272" s="449"/>
      <c r="O272" s="449"/>
      <c r="P272" s="449"/>
      <c r="Q272" s="449"/>
      <c r="R272" s="449"/>
      <c r="S272" s="449"/>
      <c r="T272" s="449"/>
      <c r="U272" s="452"/>
    </row>
    <row r="273" spans="1:21" ht="73.5" customHeight="1" x14ac:dyDescent="0.55000000000000004">
      <c r="A273" s="446" t="s">
        <v>2628</v>
      </c>
      <c r="B273" s="447" t="s">
        <v>1078</v>
      </c>
      <c r="C273" s="447" t="s">
        <v>1077</v>
      </c>
      <c r="D273" s="447" t="s">
        <v>1076</v>
      </c>
      <c r="E273" s="89" t="s">
        <v>40</v>
      </c>
      <c r="F273" s="90">
        <v>0</v>
      </c>
      <c r="G273" s="448" t="s">
        <v>27</v>
      </c>
      <c r="H273" s="448" t="s">
        <v>443</v>
      </c>
      <c r="I273" s="450">
        <v>0</v>
      </c>
      <c r="J273" s="449"/>
      <c r="K273" s="449"/>
      <c r="L273" s="449"/>
      <c r="M273" s="449"/>
      <c r="N273" s="449"/>
      <c r="O273" s="449"/>
      <c r="P273" s="449"/>
      <c r="Q273" s="449"/>
      <c r="R273" s="449"/>
      <c r="S273" s="449"/>
      <c r="T273" s="449"/>
      <c r="U273" s="451" t="s">
        <v>1048</v>
      </c>
    </row>
    <row r="274" spans="1:21" x14ac:dyDescent="0.55000000000000004">
      <c r="A274" s="446"/>
      <c r="B274" s="447"/>
      <c r="C274" s="447"/>
      <c r="D274" s="447"/>
      <c r="E274" s="91" t="s">
        <v>30</v>
      </c>
      <c r="F274" s="92">
        <v>0</v>
      </c>
      <c r="G274" s="449"/>
      <c r="H274" s="449"/>
      <c r="I274" s="449"/>
      <c r="J274" s="449"/>
      <c r="K274" s="449"/>
      <c r="L274" s="449"/>
      <c r="M274" s="449"/>
      <c r="N274" s="449"/>
      <c r="O274" s="449"/>
      <c r="P274" s="449"/>
      <c r="Q274" s="449"/>
      <c r="R274" s="449"/>
      <c r="S274" s="449"/>
      <c r="T274" s="449"/>
      <c r="U274" s="452"/>
    </row>
    <row r="275" spans="1:21" ht="87" customHeight="1" x14ac:dyDescent="0.55000000000000004">
      <c r="A275" s="446" t="s">
        <v>2629</v>
      </c>
      <c r="B275" s="447" t="s">
        <v>1051</v>
      </c>
      <c r="C275" s="447" t="s">
        <v>1056</v>
      </c>
      <c r="D275" s="447" t="s">
        <v>1075</v>
      </c>
      <c r="E275" s="89" t="s">
        <v>40</v>
      </c>
      <c r="F275" s="90">
        <v>0</v>
      </c>
      <c r="G275" s="448" t="s">
        <v>27</v>
      </c>
      <c r="H275" s="448" t="s">
        <v>28</v>
      </c>
      <c r="I275" s="449"/>
      <c r="J275" s="449"/>
      <c r="K275" s="449"/>
      <c r="L275" s="449"/>
      <c r="M275" s="449"/>
      <c r="N275" s="449"/>
      <c r="O275" s="449"/>
      <c r="P275" s="449"/>
      <c r="Q275" s="449"/>
      <c r="R275" s="449"/>
      <c r="S275" s="449"/>
      <c r="T275" s="450">
        <v>0</v>
      </c>
      <c r="U275" s="451" t="s">
        <v>1048</v>
      </c>
    </row>
    <row r="276" spans="1:21" x14ac:dyDescent="0.55000000000000004">
      <c r="A276" s="446"/>
      <c r="B276" s="447"/>
      <c r="C276" s="447"/>
      <c r="D276" s="447"/>
      <c r="E276" s="91" t="s">
        <v>30</v>
      </c>
      <c r="F276" s="92">
        <v>0</v>
      </c>
      <c r="G276" s="449"/>
      <c r="H276" s="449"/>
      <c r="I276" s="449"/>
      <c r="J276" s="449"/>
      <c r="K276" s="449"/>
      <c r="L276" s="449"/>
      <c r="M276" s="449"/>
      <c r="N276" s="449"/>
      <c r="O276" s="449"/>
      <c r="P276" s="449"/>
      <c r="Q276" s="449"/>
      <c r="R276" s="449"/>
      <c r="S276" s="449"/>
      <c r="T276" s="449"/>
      <c r="U276" s="452"/>
    </row>
    <row r="277" spans="1:21" ht="37.200000000000003" x14ac:dyDescent="0.55000000000000004">
      <c r="A277" s="446" t="s">
        <v>2630</v>
      </c>
      <c r="B277" s="447" t="s">
        <v>1074</v>
      </c>
      <c r="C277" s="447" t="s">
        <v>1073</v>
      </c>
      <c r="D277" s="447" t="s">
        <v>2631</v>
      </c>
      <c r="E277" s="89" t="s">
        <v>2632</v>
      </c>
      <c r="F277" s="90">
        <v>1200</v>
      </c>
      <c r="G277" s="448" t="s">
        <v>27</v>
      </c>
      <c r="H277" s="448" t="s">
        <v>97</v>
      </c>
      <c r="I277" s="450">
        <v>1725</v>
      </c>
      <c r="J277" s="449"/>
      <c r="K277" s="449"/>
      <c r="L277" s="449"/>
      <c r="M277" s="449"/>
      <c r="N277" s="449"/>
      <c r="O277" s="449"/>
      <c r="P277" s="449"/>
      <c r="Q277" s="449"/>
      <c r="R277" s="449"/>
      <c r="S277" s="449"/>
      <c r="T277" s="449"/>
      <c r="U277" s="451" t="s">
        <v>1048</v>
      </c>
    </row>
    <row r="278" spans="1:21" ht="37.200000000000003" x14ac:dyDescent="0.55000000000000004">
      <c r="A278" s="446"/>
      <c r="B278" s="447"/>
      <c r="C278" s="447"/>
      <c r="D278" s="447"/>
      <c r="E278" s="89" t="s">
        <v>2633</v>
      </c>
      <c r="F278" s="90">
        <v>525</v>
      </c>
      <c r="G278" s="449"/>
      <c r="H278" s="449"/>
      <c r="I278" s="449"/>
      <c r="J278" s="449"/>
      <c r="K278" s="449"/>
      <c r="L278" s="449"/>
      <c r="M278" s="449"/>
      <c r="N278" s="449"/>
      <c r="O278" s="449"/>
      <c r="P278" s="449"/>
      <c r="Q278" s="449"/>
      <c r="R278" s="449"/>
      <c r="S278" s="449"/>
      <c r="T278" s="449"/>
      <c r="U278" s="452"/>
    </row>
    <row r="279" spans="1:21" x14ac:dyDescent="0.55000000000000004">
      <c r="A279" s="446"/>
      <c r="B279" s="447"/>
      <c r="C279" s="447"/>
      <c r="D279" s="447"/>
      <c r="E279" s="91" t="s">
        <v>30</v>
      </c>
      <c r="F279" s="92">
        <v>1725</v>
      </c>
      <c r="G279" s="449"/>
      <c r="H279" s="449"/>
      <c r="I279" s="449"/>
      <c r="J279" s="449"/>
      <c r="K279" s="449"/>
      <c r="L279" s="449"/>
      <c r="M279" s="449"/>
      <c r="N279" s="449"/>
      <c r="O279" s="449"/>
      <c r="P279" s="449"/>
      <c r="Q279" s="449"/>
      <c r="R279" s="449"/>
      <c r="S279" s="449"/>
      <c r="T279" s="449"/>
      <c r="U279" s="452"/>
    </row>
    <row r="280" spans="1:21" ht="37.200000000000003" x14ac:dyDescent="0.55000000000000004">
      <c r="A280" s="446" t="s">
        <v>2630</v>
      </c>
      <c r="B280" s="447" t="s">
        <v>1074</v>
      </c>
      <c r="C280" s="447" t="s">
        <v>1073</v>
      </c>
      <c r="D280" s="447" t="s">
        <v>1070</v>
      </c>
      <c r="E280" s="89" t="s">
        <v>1757</v>
      </c>
      <c r="F280" s="90">
        <v>1200</v>
      </c>
      <c r="G280" s="448" t="s">
        <v>27</v>
      </c>
      <c r="H280" s="448" t="s">
        <v>155</v>
      </c>
      <c r="I280" s="449"/>
      <c r="J280" s="449"/>
      <c r="K280" s="449"/>
      <c r="L280" s="450">
        <v>1725</v>
      </c>
      <c r="M280" s="449"/>
      <c r="N280" s="449"/>
      <c r="O280" s="449"/>
      <c r="P280" s="449"/>
      <c r="Q280" s="449"/>
      <c r="R280" s="449"/>
      <c r="S280" s="449"/>
      <c r="T280" s="449"/>
      <c r="U280" s="451" t="s">
        <v>1048</v>
      </c>
    </row>
    <row r="281" spans="1:21" ht="37.200000000000003" x14ac:dyDescent="0.55000000000000004">
      <c r="A281" s="446"/>
      <c r="B281" s="447"/>
      <c r="C281" s="447"/>
      <c r="D281" s="447"/>
      <c r="E281" s="89" t="s">
        <v>2634</v>
      </c>
      <c r="F281" s="90">
        <v>525</v>
      </c>
      <c r="G281" s="449"/>
      <c r="H281" s="449"/>
      <c r="I281" s="449"/>
      <c r="J281" s="449"/>
      <c r="K281" s="449"/>
      <c r="L281" s="449"/>
      <c r="M281" s="449"/>
      <c r="N281" s="449"/>
      <c r="O281" s="449"/>
      <c r="P281" s="449"/>
      <c r="Q281" s="449"/>
      <c r="R281" s="449"/>
      <c r="S281" s="449"/>
      <c r="T281" s="449"/>
      <c r="U281" s="452"/>
    </row>
    <row r="282" spans="1:21" x14ac:dyDescent="0.55000000000000004">
      <c r="A282" s="446"/>
      <c r="B282" s="447"/>
      <c r="C282" s="447"/>
      <c r="D282" s="447"/>
      <c r="E282" s="91" t="s">
        <v>30</v>
      </c>
      <c r="F282" s="92">
        <v>1725</v>
      </c>
      <c r="G282" s="449"/>
      <c r="H282" s="449"/>
      <c r="I282" s="449"/>
      <c r="J282" s="449"/>
      <c r="K282" s="449"/>
      <c r="L282" s="449"/>
      <c r="M282" s="449"/>
      <c r="N282" s="449"/>
      <c r="O282" s="449"/>
      <c r="P282" s="449"/>
      <c r="Q282" s="449"/>
      <c r="R282" s="449"/>
      <c r="S282" s="449"/>
      <c r="T282" s="449"/>
      <c r="U282" s="452"/>
    </row>
    <row r="283" spans="1:21" ht="37.200000000000003" x14ac:dyDescent="0.55000000000000004">
      <c r="A283" s="446" t="s">
        <v>2630</v>
      </c>
      <c r="B283" s="447" t="s">
        <v>1074</v>
      </c>
      <c r="C283" s="447" t="s">
        <v>1073</v>
      </c>
      <c r="D283" s="447" t="s">
        <v>1070</v>
      </c>
      <c r="E283" s="89" t="s">
        <v>1757</v>
      </c>
      <c r="F283" s="90">
        <v>1200</v>
      </c>
      <c r="G283" s="448" t="s">
        <v>27</v>
      </c>
      <c r="H283" s="448" t="s">
        <v>435</v>
      </c>
      <c r="I283" s="449"/>
      <c r="J283" s="449"/>
      <c r="K283" s="449"/>
      <c r="L283" s="449"/>
      <c r="M283" s="449"/>
      <c r="N283" s="449"/>
      <c r="O283" s="449"/>
      <c r="P283" s="450">
        <v>1725</v>
      </c>
      <c r="Q283" s="449"/>
      <c r="R283" s="449"/>
      <c r="S283" s="449"/>
      <c r="T283" s="449"/>
      <c r="U283" s="451" t="s">
        <v>1048</v>
      </c>
    </row>
    <row r="284" spans="1:21" ht="37.200000000000003" x14ac:dyDescent="0.55000000000000004">
      <c r="A284" s="446"/>
      <c r="B284" s="447"/>
      <c r="C284" s="447"/>
      <c r="D284" s="447"/>
      <c r="E284" s="89" t="s">
        <v>2634</v>
      </c>
      <c r="F284" s="90">
        <v>525</v>
      </c>
      <c r="G284" s="449"/>
      <c r="H284" s="449"/>
      <c r="I284" s="449"/>
      <c r="J284" s="449"/>
      <c r="K284" s="449"/>
      <c r="L284" s="449"/>
      <c r="M284" s="449"/>
      <c r="N284" s="449"/>
      <c r="O284" s="449"/>
      <c r="P284" s="449"/>
      <c r="Q284" s="449"/>
      <c r="R284" s="449"/>
      <c r="S284" s="449"/>
      <c r="T284" s="449"/>
      <c r="U284" s="452"/>
    </row>
    <row r="285" spans="1:21" x14ac:dyDescent="0.55000000000000004">
      <c r="A285" s="446"/>
      <c r="B285" s="447"/>
      <c r="C285" s="447"/>
      <c r="D285" s="447"/>
      <c r="E285" s="91" t="s">
        <v>30</v>
      </c>
      <c r="F285" s="92">
        <v>1725</v>
      </c>
      <c r="G285" s="449"/>
      <c r="H285" s="449"/>
      <c r="I285" s="449"/>
      <c r="J285" s="449"/>
      <c r="K285" s="449"/>
      <c r="L285" s="449"/>
      <c r="M285" s="449"/>
      <c r="N285" s="449"/>
      <c r="O285" s="449"/>
      <c r="P285" s="449"/>
      <c r="Q285" s="449"/>
      <c r="R285" s="449"/>
      <c r="S285" s="449"/>
      <c r="T285" s="449"/>
      <c r="U285" s="452"/>
    </row>
    <row r="286" spans="1:21" ht="37.200000000000003" x14ac:dyDescent="0.55000000000000004">
      <c r="A286" s="446" t="s">
        <v>2630</v>
      </c>
      <c r="B286" s="447" t="s">
        <v>1074</v>
      </c>
      <c r="C286" s="447" t="s">
        <v>1073</v>
      </c>
      <c r="D286" s="447" t="s">
        <v>2631</v>
      </c>
      <c r="E286" s="89" t="s">
        <v>1757</v>
      </c>
      <c r="F286" s="90">
        <v>1200</v>
      </c>
      <c r="G286" s="448" t="s">
        <v>27</v>
      </c>
      <c r="H286" s="448" t="s">
        <v>195</v>
      </c>
      <c r="I286" s="449"/>
      <c r="J286" s="449"/>
      <c r="K286" s="449"/>
      <c r="L286" s="449"/>
      <c r="M286" s="449"/>
      <c r="N286" s="449"/>
      <c r="O286" s="449"/>
      <c r="P286" s="449"/>
      <c r="Q286" s="449"/>
      <c r="R286" s="449"/>
      <c r="S286" s="450">
        <v>1725</v>
      </c>
      <c r="T286" s="449"/>
      <c r="U286" s="451" t="s">
        <v>1048</v>
      </c>
    </row>
    <row r="287" spans="1:21" ht="37.200000000000003" x14ac:dyDescent="0.55000000000000004">
      <c r="A287" s="446"/>
      <c r="B287" s="447"/>
      <c r="C287" s="447"/>
      <c r="D287" s="447"/>
      <c r="E287" s="89" t="s">
        <v>2634</v>
      </c>
      <c r="F287" s="90">
        <v>525</v>
      </c>
      <c r="G287" s="449"/>
      <c r="H287" s="449"/>
      <c r="I287" s="449"/>
      <c r="J287" s="449"/>
      <c r="K287" s="449"/>
      <c r="L287" s="449"/>
      <c r="M287" s="449"/>
      <c r="N287" s="449"/>
      <c r="O287" s="449"/>
      <c r="P287" s="449"/>
      <c r="Q287" s="449"/>
      <c r="R287" s="449"/>
      <c r="S287" s="449"/>
      <c r="T287" s="449"/>
      <c r="U287" s="452"/>
    </row>
    <row r="288" spans="1:21" x14ac:dyDescent="0.55000000000000004">
      <c r="A288" s="446"/>
      <c r="B288" s="447"/>
      <c r="C288" s="447"/>
      <c r="D288" s="447"/>
      <c r="E288" s="91" t="s">
        <v>30</v>
      </c>
      <c r="F288" s="92">
        <v>1725</v>
      </c>
      <c r="G288" s="449"/>
      <c r="H288" s="449"/>
      <c r="I288" s="449"/>
      <c r="J288" s="449"/>
      <c r="K288" s="449"/>
      <c r="L288" s="449"/>
      <c r="M288" s="449"/>
      <c r="N288" s="449"/>
      <c r="O288" s="449"/>
      <c r="P288" s="449"/>
      <c r="Q288" s="449"/>
      <c r="R288" s="449"/>
      <c r="S288" s="449"/>
      <c r="T288" s="449"/>
      <c r="U288" s="452"/>
    </row>
    <row r="289" spans="1:21" ht="37.200000000000003" x14ac:dyDescent="0.55000000000000004">
      <c r="A289" s="446" t="s">
        <v>2635</v>
      </c>
      <c r="B289" s="447" t="s">
        <v>1072</v>
      </c>
      <c r="C289" s="447" t="s">
        <v>1071</v>
      </c>
      <c r="D289" s="447" t="s">
        <v>2631</v>
      </c>
      <c r="E289" s="89" t="s">
        <v>2632</v>
      </c>
      <c r="F289" s="90">
        <v>1200</v>
      </c>
      <c r="G289" s="448" t="s">
        <v>27</v>
      </c>
      <c r="H289" s="448" t="s">
        <v>97</v>
      </c>
      <c r="I289" s="450">
        <v>1725</v>
      </c>
      <c r="J289" s="449"/>
      <c r="K289" s="449"/>
      <c r="L289" s="449"/>
      <c r="M289" s="449"/>
      <c r="N289" s="449"/>
      <c r="O289" s="449"/>
      <c r="P289" s="449"/>
      <c r="Q289" s="449"/>
      <c r="R289" s="449"/>
      <c r="S289" s="449"/>
      <c r="T289" s="449"/>
      <c r="U289" s="451" t="s">
        <v>1048</v>
      </c>
    </row>
    <row r="290" spans="1:21" ht="37.200000000000003" x14ac:dyDescent="0.55000000000000004">
      <c r="A290" s="446"/>
      <c r="B290" s="447"/>
      <c r="C290" s="447"/>
      <c r="D290" s="447"/>
      <c r="E290" s="89" t="s">
        <v>2633</v>
      </c>
      <c r="F290" s="90">
        <v>525</v>
      </c>
      <c r="G290" s="449"/>
      <c r="H290" s="449"/>
      <c r="I290" s="449"/>
      <c r="J290" s="449"/>
      <c r="K290" s="449"/>
      <c r="L290" s="449"/>
      <c r="M290" s="449"/>
      <c r="N290" s="449"/>
      <c r="O290" s="449"/>
      <c r="P290" s="449"/>
      <c r="Q290" s="449"/>
      <c r="R290" s="449"/>
      <c r="S290" s="449"/>
      <c r="T290" s="449"/>
      <c r="U290" s="452"/>
    </row>
    <row r="291" spans="1:21" x14ac:dyDescent="0.55000000000000004">
      <c r="A291" s="446"/>
      <c r="B291" s="447"/>
      <c r="C291" s="447"/>
      <c r="D291" s="447"/>
      <c r="E291" s="91" t="s">
        <v>30</v>
      </c>
      <c r="F291" s="92">
        <v>1725</v>
      </c>
      <c r="G291" s="449"/>
      <c r="H291" s="449"/>
      <c r="I291" s="449"/>
      <c r="J291" s="449"/>
      <c r="K291" s="449"/>
      <c r="L291" s="449"/>
      <c r="M291" s="449"/>
      <c r="N291" s="449"/>
      <c r="O291" s="449"/>
      <c r="P291" s="449"/>
      <c r="Q291" s="449"/>
      <c r="R291" s="449"/>
      <c r="S291" s="449"/>
      <c r="T291" s="449"/>
      <c r="U291" s="452"/>
    </row>
    <row r="292" spans="1:21" ht="37.200000000000003" x14ac:dyDescent="0.55000000000000004">
      <c r="A292" s="446" t="s">
        <v>2635</v>
      </c>
      <c r="B292" s="447" t="s">
        <v>1072</v>
      </c>
      <c r="C292" s="447" t="s">
        <v>1071</v>
      </c>
      <c r="D292" s="447" t="s">
        <v>2631</v>
      </c>
      <c r="E292" s="89" t="s">
        <v>1757</v>
      </c>
      <c r="F292" s="90">
        <v>1200</v>
      </c>
      <c r="G292" s="448" t="s">
        <v>27</v>
      </c>
      <c r="H292" s="448" t="s">
        <v>41</v>
      </c>
      <c r="I292" s="449"/>
      <c r="J292" s="450">
        <v>1725</v>
      </c>
      <c r="K292" s="449"/>
      <c r="L292" s="449"/>
      <c r="M292" s="449"/>
      <c r="N292" s="449"/>
      <c r="O292" s="449"/>
      <c r="P292" s="449"/>
      <c r="Q292" s="449"/>
      <c r="R292" s="449"/>
      <c r="S292" s="449"/>
      <c r="T292" s="449"/>
      <c r="U292" s="451" t="s">
        <v>1048</v>
      </c>
    </row>
    <row r="293" spans="1:21" ht="37.200000000000003" x14ac:dyDescent="0.55000000000000004">
      <c r="A293" s="446"/>
      <c r="B293" s="447"/>
      <c r="C293" s="447"/>
      <c r="D293" s="447"/>
      <c r="E293" s="89" t="s">
        <v>2634</v>
      </c>
      <c r="F293" s="90">
        <v>525</v>
      </c>
      <c r="G293" s="449"/>
      <c r="H293" s="449"/>
      <c r="I293" s="449"/>
      <c r="J293" s="449"/>
      <c r="K293" s="449"/>
      <c r="L293" s="449"/>
      <c r="M293" s="449"/>
      <c r="N293" s="449"/>
      <c r="O293" s="449"/>
      <c r="P293" s="449"/>
      <c r="Q293" s="449"/>
      <c r="R293" s="449"/>
      <c r="S293" s="449"/>
      <c r="T293" s="449"/>
      <c r="U293" s="452"/>
    </row>
    <row r="294" spans="1:21" x14ac:dyDescent="0.55000000000000004">
      <c r="A294" s="446"/>
      <c r="B294" s="447"/>
      <c r="C294" s="447"/>
      <c r="D294" s="447"/>
      <c r="E294" s="91" t="s">
        <v>30</v>
      </c>
      <c r="F294" s="92">
        <v>1725</v>
      </c>
      <c r="G294" s="449"/>
      <c r="H294" s="449"/>
      <c r="I294" s="449"/>
      <c r="J294" s="449"/>
      <c r="K294" s="449"/>
      <c r="L294" s="449"/>
      <c r="M294" s="449"/>
      <c r="N294" s="449"/>
      <c r="O294" s="449"/>
      <c r="P294" s="449"/>
      <c r="Q294" s="449"/>
      <c r="R294" s="449"/>
      <c r="S294" s="449"/>
      <c r="T294" s="449"/>
      <c r="U294" s="452"/>
    </row>
    <row r="295" spans="1:21" ht="37.200000000000003" x14ac:dyDescent="0.55000000000000004">
      <c r="A295" s="446" t="s">
        <v>2635</v>
      </c>
      <c r="B295" s="447" t="s">
        <v>1072</v>
      </c>
      <c r="C295" s="447" t="s">
        <v>1071</v>
      </c>
      <c r="D295" s="447" t="s">
        <v>2631</v>
      </c>
      <c r="E295" s="89" t="s">
        <v>2636</v>
      </c>
      <c r="F295" s="90">
        <v>525</v>
      </c>
      <c r="G295" s="448" t="s">
        <v>27</v>
      </c>
      <c r="H295" s="448" t="s">
        <v>134</v>
      </c>
      <c r="I295" s="449"/>
      <c r="J295" s="449"/>
      <c r="K295" s="450">
        <v>1725</v>
      </c>
      <c r="L295" s="449"/>
      <c r="M295" s="449"/>
      <c r="N295" s="449"/>
      <c r="O295" s="449"/>
      <c r="P295" s="449"/>
      <c r="Q295" s="449"/>
      <c r="R295" s="449"/>
      <c r="S295" s="449"/>
      <c r="T295" s="449"/>
      <c r="U295" s="451" t="s">
        <v>1048</v>
      </c>
    </row>
    <row r="296" spans="1:21" ht="37.200000000000003" x14ac:dyDescent="0.55000000000000004">
      <c r="A296" s="446"/>
      <c r="B296" s="447"/>
      <c r="C296" s="447"/>
      <c r="D296" s="447"/>
      <c r="E296" s="89" t="s">
        <v>2637</v>
      </c>
      <c r="F296" s="90">
        <v>1200</v>
      </c>
      <c r="G296" s="449"/>
      <c r="H296" s="449"/>
      <c r="I296" s="449"/>
      <c r="J296" s="449"/>
      <c r="K296" s="449"/>
      <c r="L296" s="449"/>
      <c r="M296" s="449"/>
      <c r="N296" s="449"/>
      <c r="O296" s="449"/>
      <c r="P296" s="449"/>
      <c r="Q296" s="449"/>
      <c r="R296" s="449"/>
      <c r="S296" s="449"/>
      <c r="T296" s="449"/>
      <c r="U296" s="452"/>
    </row>
    <row r="297" spans="1:21" x14ac:dyDescent="0.55000000000000004">
      <c r="A297" s="446"/>
      <c r="B297" s="447"/>
      <c r="C297" s="447"/>
      <c r="D297" s="447"/>
      <c r="E297" s="91" t="s">
        <v>30</v>
      </c>
      <c r="F297" s="92">
        <v>1725</v>
      </c>
      <c r="G297" s="449"/>
      <c r="H297" s="449"/>
      <c r="I297" s="449"/>
      <c r="J297" s="449"/>
      <c r="K297" s="449"/>
      <c r="L297" s="449"/>
      <c r="M297" s="449"/>
      <c r="N297" s="449"/>
      <c r="O297" s="449"/>
      <c r="P297" s="449"/>
      <c r="Q297" s="449"/>
      <c r="R297" s="449"/>
      <c r="S297" s="449"/>
      <c r="T297" s="449"/>
      <c r="U297" s="452"/>
    </row>
    <row r="298" spans="1:21" ht="37.200000000000003" x14ac:dyDescent="0.55000000000000004">
      <c r="A298" s="446" t="s">
        <v>2635</v>
      </c>
      <c r="B298" s="447" t="s">
        <v>1072</v>
      </c>
      <c r="C298" s="447" t="s">
        <v>1071</v>
      </c>
      <c r="D298" s="447" t="s">
        <v>2631</v>
      </c>
      <c r="E298" s="89" t="s">
        <v>2636</v>
      </c>
      <c r="F298" s="90">
        <v>525</v>
      </c>
      <c r="G298" s="448" t="s">
        <v>27</v>
      </c>
      <c r="H298" s="448" t="s">
        <v>155</v>
      </c>
      <c r="I298" s="449"/>
      <c r="J298" s="449"/>
      <c r="K298" s="449"/>
      <c r="L298" s="450">
        <v>1725</v>
      </c>
      <c r="M298" s="449"/>
      <c r="N298" s="449"/>
      <c r="O298" s="449"/>
      <c r="P298" s="449"/>
      <c r="Q298" s="449"/>
      <c r="R298" s="449"/>
      <c r="S298" s="449"/>
      <c r="T298" s="449"/>
      <c r="U298" s="451" t="s">
        <v>1048</v>
      </c>
    </row>
    <row r="299" spans="1:21" ht="37.200000000000003" x14ac:dyDescent="0.55000000000000004">
      <c r="A299" s="446"/>
      <c r="B299" s="447"/>
      <c r="C299" s="447"/>
      <c r="D299" s="447"/>
      <c r="E299" s="89" t="s">
        <v>2637</v>
      </c>
      <c r="F299" s="90">
        <v>1200</v>
      </c>
      <c r="G299" s="449"/>
      <c r="H299" s="449"/>
      <c r="I299" s="449"/>
      <c r="J299" s="449"/>
      <c r="K299" s="449"/>
      <c r="L299" s="449"/>
      <c r="M299" s="449"/>
      <c r="N299" s="449"/>
      <c r="O299" s="449"/>
      <c r="P299" s="449"/>
      <c r="Q299" s="449"/>
      <c r="R299" s="449"/>
      <c r="S299" s="449"/>
      <c r="T299" s="449"/>
      <c r="U299" s="452"/>
    </row>
    <row r="300" spans="1:21" x14ac:dyDescent="0.55000000000000004">
      <c r="A300" s="446"/>
      <c r="B300" s="447"/>
      <c r="C300" s="447"/>
      <c r="D300" s="447"/>
      <c r="E300" s="91" t="s">
        <v>30</v>
      </c>
      <c r="F300" s="92">
        <v>1725</v>
      </c>
      <c r="G300" s="449"/>
      <c r="H300" s="449"/>
      <c r="I300" s="449"/>
      <c r="J300" s="449"/>
      <c r="K300" s="449"/>
      <c r="L300" s="449"/>
      <c r="M300" s="449"/>
      <c r="N300" s="449"/>
      <c r="O300" s="449"/>
      <c r="P300" s="449"/>
      <c r="Q300" s="449"/>
      <c r="R300" s="449"/>
      <c r="S300" s="449"/>
      <c r="T300" s="449"/>
      <c r="U300" s="452"/>
    </row>
    <row r="301" spans="1:21" ht="37.200000000000003" x14ac:dyDescent="0.55000000000000004">
      <c r="A301" s="446" t="s">
        <v>2635</v>
      </c>
      <c r="B301" s="447" t="s">
        <v>1072</v>
      </c>
      <c r="C301" s="447" t="s">
        <v>1071</v>
      </c>
      <c r="D301" s="447" t="s">
        <v>1070</v>
      </c>
      <c r="E301" s="89" t="s">
        <v>2636</v>
      </c>
      <c r="F301" s="90">
        <v>525</v>
      </c>
      <c r="G301" s="448" t="s">
        <v>27</v>
      </c>
      <c r="H301" s="448" t="s">
        <v>58</v>
      </c>
      <c r="I301" s="449"/>
      <c r="J301" s="449"/>
      <c r="K301" s="449"/>
      <c r="L301" s="449"/>
      <c r="M301" s="449"/>
      <c r="N301" s="450">
        <v>1725</v>
      </c>
      <c r="O301" s="449"/>
      <c r="P301" s="449"/>
      <c r="Q301" s="449"/>
      <c r="R301" s="449"/>
      <c r="S301" s="449"/>
      <c r="T301" s="449"/>
      <c r="U301" s="451" t="s">
        <v>1048</v>
      </c>
    </row>
    <row r="302" spans="1:21" ht="37.200000000000003" x14ac:dyDescent="0.55000000000000004">
      <c r="A302" s="446"/>
      <c r="B302" s="447"/>
      <c r="C302" s="447"/>
      <c r="D302" s="447"/>
      <c r="E302" s="89" t="s">
        <v>2637</v>
      </c>
      <c r="F302" s="90">
        <v>1200</v>
      </c>
      <c r="G302" s="449"/>
      <c r="H302" s="449"/>
      <c r="I302" s="449"/>
      <c r="J302" s="449"/>
      <c r="K302" s="449"/>
      <c r="L302" s="449"/>
      <c r="M302" s="449"/>
      <c r="N302" s="449"/>
      <c r="O302" s="449"/>
      <c r="P302" s="449"/>
      <c r="Q302" s="449"/>
      <c r="R302" s="449"/>
      <c r="S302" s="449"/>
      <c r="T302" s="449"/>
      <c r="U302" s="452"/>
    </row>
    <row r="303" spans="1:21" x14ac:dyDescent="0.55000000000000004">
      <c r="A303" s="446"/>
      <c r="B303" s="447"/>
      <c r="C303" s="447"/>
      <c r="D303" s="447"/>
      <c r="E303" s="91" t="s">
        <v>30</v>
      </c>
      <c r="F303" s="92">
        <v>1725</v>
      </c>
      <c r="G303" s="449"/>
      <c r="H303" s="449"/>
      <c r="I303" s="449"/>
      <c r="J303" s="449"/>
      <c r="K303" s="449"/>
      <c r="L303" s="449"/>
      <c r="M303" s="449"/>
      <c r="N303" s="449"/>
      <c r="O303" s="449"/>
      <c r="P303" s="449"/>
      <c r="Q303" s="449"/>
      <c r="R303" s="449"/>
      <c r="S303" s="449"/>
      <c r="T303" s="449"/>
      <c r="U303" s="452"/>
    </row>
    <row r="304" spans="1:21" ht="37.200000000000003" x14ac:dyDescent="0.55000000000000004">
      <c r="A304" s="446" t="s">
        <v>2635</v>
      </c>
      <c r="B304" s="447" t="s">
        <v>1072</v>
      </c>
      <c r="C304" s="447" t="s">
        <v>1071</v>
      </c>
      <c r="D304" s="447" t="s">
        <v>2631</v>
      </c>
      <c r="E304" s="89" t="s">
        <v>2638</v>
      </c>
      <c r="F304" s="90">
        <v>80</v>
      </c>
      <c r="G304" s="448" t="s">
        <v>27</v>
      </c>
      <c r="H304" s="448" t="s">
        <v>2639</v>
      </c>
      <c r="I304" s="449"/>
      <c r="J304" s="449"/>
      <c r="K304" s="449"/>
      <c r="L304" s="449"/>
      <c r="M304" s="449"/>
      <c r="N304" s="450">
        <v>605</v>
      </c>
      <c r="O304" s="449"/>
      <c r="P304" s="449"/>
      <c r="Q304" s="449"/>
      <c r="R304" s="449"/>
      <c r="S304" s="449"/>
      <c r="T304" s="449"/>
      <c r="U304" s="451" t="s">
        <v>1048</v>
      </c>
    </row>
    <row r="305" spans="1:21" ht="37.200000000000003" x14ac:dyDescent="0.55000000000000004">
      <c r="A305" s="446"/>
      <c r="B305" s="447"/>
      <c r="C305" s="447"/>
      <c r="D305" s="447"/>
      <c r="E305" s="89" t="s">
        <v>2634</v>
      </c>
      <c r="F305" s="90">
        <v>525</v>
      </c>
      <c r="G305" s="449"/>
      <c r="H305" s="449"/>
      <c r="I305" s="449"/>
      <c r="J305" s="449"/>
      <c r="K305" s="449"/>
      <c r="L305" s="449"/>
      <c r="M305" s="449"/>
      <c r="N305" s="449"/>
      <c r="O305" s="449"/>
      <c r="P305" s="449"/>
      <c r="Q305" s="449"/>
      <c r="R305" s="449"/>
      <c r="S305" s="449"/>
      <c r="T305" s="449"/>
      <c r="U305" s="452"/>
    </row>
    <row r="306" spans="1:21" x14ac:dyDescent="0.55000000000000004">
      <c r="A306" s="446"/>
      <c r="B306" s="447"/>
      <c r="C306" s="447"/>
      <c r="D306" s="447"/>
      <c r="E306" s="91" t="s">
        <v>30</v>
      </c>
      <c r="F306" s="92">
        <v>605</v>
      </c>
      <c r="G306" s="449"/>
      <c r="H306" s="449"/>
      <c r="I306" s="449"/>
      <c r="J306" s="449"/>
      <c r="K306" s="449"/>
      <c r="L306" s="449"/>
      <c r="M306" s="449"/>
      <c r="N306" s="449"/>
      <c r="O306" s="449"/>
      <c r="P306" s="449"/>
      <c r="Q306" s="449"/>
      <c r="R306" s="449"/>
      <c r="S306" s="449"/>
      <c r="T306" s="449"/>
      <c r="U306" s="452"/>
    </row>
    <row r="307" spans="1:21" ht="37.200000000000003" x14ac:dyDescent="0.55000000000000004">
      <c r="A307" s="446" t="s">
        <v>2635</v>
      </c>
      <c r="B307" s="447" t="s">
        <v>1072</v>
      </c>
      <c r="C307" s="447" t="s">
        <v>1071</v>
      </c>
      <c r="D307" s="447" t="s">
        <v>1070</v>
      </c>
      <c r="E307" s="89" t="s">
        <v>2636</v>
      </c>
      <c r="F307" s="90">
        <v>525</v>
      </c>
      <c r="G307" s="448" t="s">
        <v>27</v>
      </c>
      <c r="H307" s="448" t="s">
        <v>565</v>
      </c>
      <c r="I307" s="449"/>
      <c r="J307" s="449"/>
      <c r="K307" s="449"/>
      <c r="L307" s="449"/>
      <c r="M307" s="449"/>
      <c r="N307" s="449"/>
      <c r="O307" s="450">
        <v>1725</v>
      </c>
      <c r="P307" s="449"/>
      <c r="Q307" s="449"/>
      <c r="R307" s="449"/>
      <c r="S307" s="449"/>
      <c r="T307" s="449"/>
      <c r="U307" s="451" t="s">
        <v>1048</v>
      </c>
    </row>
    <row r="308" spans="1:21" ht="37.200000000000003" x14ac:dyDescent="0.55000000000000004">
      <c r="A308" s="446"/>
      <c r="B308" s="447"/>
      <c r="C308" s="447"/>
      <c r="D308" s="447"/>
      <c r="E308" s="89" t="s">
        <v>2637</v>
      </c>
      <c r="F308" s="90">
        <v>1200</v>
      </c>
      <c r="G308" s="449"/>
      <c r="H308" s="449"/>
      <c r="I308" s="449"/>
      <c r="J308" s="449"/>
      <c r="K308" s="449"/>
      <c r="L308" s="449"/>
      <c r="M308" s="449"/>
      <c r="N308" s="449"/>
      <c r="O308" s="449"/>
      <c r="P308" s="449"/>
      <c r="Q308" s="449"/>
      <c r="R308" s="449"/>
      <c r="S308" s="449"/>
      <c r="T308" s="449"/>
      <c r="U308" s="452"/>
    </row>
    <row r="309" spans="1:21" x14ac:dyDescent="0.55000000000000004">
      <c r="A309" s="446"/>
      <c r="B309" s="447"/>
      <c r="C309" s="447"/>
      <c r="D309" s="447"/>
      <c r="E309" s="91" t="s">
        <v>30</v>
      </c>
      <c r="F309" s="92">
        <v>1725</v>
      </c>
      <c r="G309" s="449"/>
      <c r="H309" s="449"/>
      <c r="I309" s="449"/>
      <c r="J309" s="449"/>
      <c r="K309" s="449"/>
      <c r="L309" s="449"/>
      <c r="M309" s="449"/>
      <c r="N309" s="449"/>
      <c r="O309" s="449"/>
      <c r="P309" s="449"/>
      <c r="Q309" s="449"/>
      <c r="R309" s="449"/>
      <c r="S309" s="449"/>
      <c r="T309" s="449"/>
      <c r="U309" s="452"/>
    </row>
    <row r="310" spans="1:21" ht="37.200000000000003" x14ac:dyDescent="0.55000000000000004">
      <c r="A310" s="446" t="s">
        <v>2635</v>
      </c>
      <c r="B310" s="447" t="s">
        <v>1072</v>
      </c>
      <c r="C310" s="447" t="s">
        <v>1071</v>
      </c>
      <c r="D310" s="447" t="s">
        <v>2631</v>
      </c>
      <c r="E310" s="89" t="s">
        <v>2636</v>
      </c>
      <c r="F310" s="90">
        <v>525</v>
      </c>
      <c r="G310" s="448" t="s">
        <v>27</v>
      </c>
      <c r="H310" s="448" t="s">
        <v>435</v>
      </c>
      <c r="I310" s="449"/>
      <c r="J310" s="449"/>
      <c r="K310" s="449"/>
      <c r="L310" s="449"/>
      <c r="M310" s="449"/>
      <c r="N310" s="449"/>
      <c r="O310" s="449"/>
      <c r="P310" s="450">
        <v>1725</v>
      </c>
      <c r="Q310" s="449"/>
      <c r="R310" s="449"/>
      <c r="S310" s="449"/>
      <c r="T310" s="449"/>
      <c r="U310" s="451" t="s">
        <v>1048</v>
      </c>
    </row>
    <row r="311" spans="1:21" ht="37.200000000000003" x14ac:dyDescent="0.55000000000000004">
      <c r="A311" s="446"/>
      <c r="B311" s="447"/>
      <c r="C311" s="447"/>
      <c r="D311" s="447"/>
      <c r="E311" s="89" t="s">
        <v>2637</v>
      </c>
      <c r="F311" s="90">
        <v>1200</v>
      </c>
      <c r="G311" s="449"/>
      <c r="H311" s="449"/>
      <c r="I311" s="449"/>
      <c r="J311" s="449"/>
      <c r="K311" s="449"/>
      <c r="L311" s="449"/>
      <c r="M311" s="449"/>
      <c r="N311" s="449"/>
      <c r="O311" s="449"/>
      <c r="P311" s="449"/>
      <c r="Q311" s="449"/>
      <c r="R311" s="449"/>
      <c r="S311" s="449"/>
      <c r="T311" s="449"/>
      <c r="U311" s="452"/>
    </row>
    <row r="312" spans="1:21" x14ac:dyDescent="0.55000000000000004">
      <c r="A312" s="446"/>
      <c r="B312" s="447"/>
      <c r="C312" s="447"/>
      <c r="D312" s="447"/>
      <c r="E312" s="91" t="s">
        <v>30</v>
      </c>
      <c r="F312" s="92">
        <v>1725</v>
      </c>
      <c r="G312" s="449"/>
      <c r="H312" s="449"/>
      <c r="I312" s="449"/>
      <c r="J312" s="449"/>
      <c r="K312" s="449"/>
      <c r="L312" s="449"/>
      <c r="M312" s="449"/>
      <c r="N312" s="449"/>
      <c r="O312" s="449"/>
      <c r="P312" s="449"/>
      <c r="Q312" s="449"/>
      <c r="R312" s="449"/>
      <c r="S312" s="449"/>
      <c r="T312" s="449"/>
      <c r="U312" s="452"/>
    </row>
    <row r="313" spans="1:21" ht="37.200000000000003" x14ac:dyDescent="0.55000000000000004">
      <c r="A313" s="446" t="s">
        <v>2635</v>
      </c>
      <c r="B313" s="447" t="s">
        <v>1072</v>
      </c>
      <c r="C313" s="447" t="s">
        <v>1071</v>
      </c>
      <c r="D313" s="447" t="s">
        <v>1070</v>
      </c>
      <c r="E313" s="89" t="s">
        <v>2636</v>
      </c>
      <c r="F313" s="90">
        <v>525</v>
      </c>
      <c r="G313" s="448" t="s">
        <v>27</v>
      </c>
      <c r="H313" s="448" t="s">
        <v>682</v>
      </c>
      <c r="I313" s="449"/>
      <c r="J313" s="449"/>
      <c r="K313" s="449"/>
      <c r="L313" s="449"/>
      <c r="M313" s="449"/>
      <c r="N313" s="449"/>
      <c r="O313" s="449"/>
      <c r="P313" s="449"/>
      <c r="Q313" s="450">
        <v>1725</v>
      </c>
      <c r="R313" s="449"/>
      <c r="S313" s="449"/>
      <c r="T313" s="449"/>
      <c r="U313" s="451" t="s">
        <v>1048</v>
      </c>
    </row>
    <row r="314" spans="1:21" ht="37.200000000000003" x14ac:dyDescent="0.55000000000000004">
      <c r="A314" s="446"/>
      <c r="B314" s="447"/>
      <c r="C314" s="447"/>
      <c r="D314" s="447"/>
      <c r="E314" s="89" t="s">
        <v>2637</v>
      </c>
      <c r="F314" s="90">
        <v>1200</v>
      </c>
      <c r="G314" s="449"/>
      <c r="H314" s="449"/>
      <c r="I314" s="449"/>
      <c r="J314" s="449"/>
      <c r="K314" s="449"/>
      <c r="L314" s="449"/>
      <c r="M314" s="449"/>
      <c r="N314" s="449"/>
      <c r="O314" s="449"/>
      <c r="P314" s="449"/>
      <c r="Q314" s="449"/>
      <c r="R314" s="449"/>
      <c r="S314" s="449"/>
      <c r="T314" s="449"/>
      <c r="U314" s="452"/>
    </row>
    <row r="315" spans="1:21" x14ac:dyDescent="0.55000000000000004">
      <c r="A315" s="446"/>
      <c r="B315" s="447"/>
      <c r="C315" s="447"/>
      <c r="D315" s="447"/>
      <c r="E315" s="91" t="s">
        <v>30</v>
      </c>
      <c r="F315" s="92">
        <v>1725</v>
      </c>
      <c r="G315" s="449"/>
      <c r="H315" s="449"/>
      <c r="I315" s="449"/>
      <c r="J315" s="449"/>
      <c r="K315" s="449"/>
      <c r="L315" s="449"/>
      <c r="M315" s="449"/>
      <c r="N315" s="449"/>
      <c r="O315" s="449"/>
      <c r="P315" s="449"/>
      <c r="Q315" s="449"/>
      <c r="R315" s="449"/>
      <c r="S315" s="449"/>
      <c r="T315" s="449"/>
      <c r="U315" s="452"/>
    </row>
    <row r="316" spans="1:21" ht="37.200000000000003" x14ac:dyDescent="0.55000000000000004">
      <c r="A316" s="446" t="s">
        <v>2635</v>
      </c>
      <c r="B316" s="447" t="s">
        <v>1072</v>
      </c>
      <c r="C316" s="447" t="s">
        <v>1071</v>
      </c>
      <c r="D316" s="447" t="s">
        <v>1070</v>
      </c>
      <c r="E316" s="89" t="s">
        <v>2636</v>
      </c>
      <c r="F316" s="90">
        <v>525</v>
      </c>
      <c r="G316" s="448" t="s">
        <v>27</v>
      </c>
      <c r="H316" s="448" t="s">
        <v>63</v>
      </c>
      <c r="I316" s="449"/>
      <c r="J316" s="449"/>
      <c r="K316" s="449"/>
      <c r="L316" s="449"/>
      <c r="M316" s="449"/>
      <c r="N316" s="449"/>
      <c r="O316" s="449"/>
      <c r="P316" s="449"/>
      <c r="Q316" s="449"/>
      <c r="R316" s="450">
        <v>1725</v>
      </c>
      <c r="S316" s="449"/>
      <c r="T316" s="449"/>
      <c r="U316" s="451" t="s">
        <v>1048</v>
      </c>
    </row>
    <row r="317" spans="1:21" ht="37.200000000000003" x14ac:dyDescent="0.55000000000000004">
      <c r="A317" s="446"/>
      <c r="B317" s="447"/>
      <c r="C317" s="447"/>
      <c r="D317" s="447"/>
      <c r="E317" s="89" t="s">
        <v>2637</v>
      </c>
      <c r="F317" s="90">
        <v>1200</v>
      </c>
      <c r="G317" s="449"/>
      <c r="H317" s="449"/>
      <c r="I317" s="449"/>
      <c r="J317" s="449"/>
      <c r="K317" s="449"/>
      <c r="L317" s="449"/>
      <c r="M317" s="449"/>
      <c r="N317" s="449"/>
      <c r="O317" s="449"/>
      <c r="P317" s="449"/>
      <c r="Q317" s="449"/>
      <c r="R317" s="449"/>
      <c r="S317" s="449"/>
      <c r="T317" s="449"/>
      <c r="U317" s="452"/>
    </row>
    <row r="318" spans="1:21" x14ac:dyDescent="0.55000000000000004">
      <c r="A318" s="446"/>
      <c r="B318" s="447"/>
      <c r="C318" s="447"/>
      <c r="D318" s="447"/>
      <c r="E318" s="91" t="s">
        <v>30</v>
      </c>
      <c r="F318" s="92">
        <v>1725</v>
      </c>
      <c r="G318" s="449"/>
      <c r="H318" s="449"/>
      <c r="I318" s="449"/>
      <c r="J318" s="449"/>
      <c r="K318" s="449"/>
      <c r="L318" s="449"/>
      <c r="M318" s="449"/>
      <c r="N318" s="449"/>
      <c r="O318" s="449"/>
      <c r="P318" s="449"/>
      <c r="Q318" s="449"/>
      <c r="R318" s="449"/>
      <c r="S318" s="449"/>
      <c r="T318" s="449"/>
      <c r="U318" s="452"/>
    </row>
    <row r="319" spans="1:21" ht="37.200000000000003" x14ac:dyDescent="0.55000000000000004">
      <c r="A319" s="446" t="s">
        <v>2635</v>
      </c>
      <c r="B319" s="447" t="s">
        <v>1072</v>
      </c>
      <c r="C319" s="447" t="s">
        <v>1071</v>
      </c>
      <c r="D319" s="447" t="s">
        <v>1070</v>
      </c>
      <c r="E319" s="89" t="s">
        <v>2636</v>
      </c>
      <c r="F319" s="90">
        <v>525</v>
      </c>
      <c r="G319" s="448" t="s">
        <v>27</v>
      </c>
      <c r="H319" s="448" t="s">
        <v>195</v>
      </c>
      <c r="I319" s="449"/>
      <c r="J319" s="449"/>
      <c r="K319" s="449"/>
      <c r="L319" s="449"/>
      <c r="M319" s="449"/>
      <c r="N319" s="449"/>
      <c r="O319" s="449"/>
      <c r="P319" s="449"/>
      <c r="Q319" s="449"/>
      <c r="R319" s="449"/>
      <c r="S319" s="450">
        <v>1725</v>
      </c>
      <c r="T319" s="449"/>
      <c r="U319" s="451" t="s">
        <v>1048</v>
      </c>
    </row>
    <row r="320" spans="1:21" ht="37.200000000000003" x14ac:dyDescent="0.55000000000000004">
      <c r="A320" s="446"/>
      <c r="B320" s="447"/>
      <c r="C320" s="447"/>
      <c r="D320" s="447"/>
      <c r="E320" s="89" t="s">
        <v>2637</v>
      </c>
      <c r="F320" s="90">
        <v>1200</v>
      </c>
      <c r="G320" s="449"/>
      <c r="H320" s="449"/>
      <c r="I320" s="449"/>
      <c r="J320" s="449"/>
      <c r="K320" s="449"/>
      <c r="L320" s="449"/>
      <c r="M320" s="449"/>
      <c r="N320" s="449"/>
      <c r="O320" s="449"/>
      <c r="P320" s="449"/>
      <c r="Q320" s="449"/>
      <c r="R320" s="449"/>
      <c r="S320" s="449"/>
      <c r="T320" s="449"/>
      <c r="U320" s="452"/>
    </row>
    <row r="321" spans="1:21" x14ac:dyDescent="0.55000000000000004">
      <c r="A321" s="446"/>
      <c r="B321" s="447"/>
      <c r="C321" s="447"/>
      <c r="D321" s="447"/>
      <c r="E321" s="91" t="s">
        <v>30</v>
      </c>
      <c r="F321" s="92">
        <v>1725</v>
      </c>
      <c r="G321" s="449"/>
      <c r="H321" s="449"/>
      <c r="I321" s="449"/>
      <c r="J321" s="449"/>
      <c r="K321" s="449"/>
      <c r="L321" s="449"/>
      <c r="M321" s="449"/>
      <c r="N321" s="449"/>
      <c r="O321" s="449"/>
      <c r="P321" s="449"/>
      <c r="Q321" s="449"/>
      <c r="R321" s="449"/>
      <c r="S321" s="449"/>
      <c r="T321" s="449"/>
      <c r="U321" s="452"/>
    </row>
    <row r="322" spans="1:21" ht="37.200000000000003" x14ac:dyDescent="0.55000000000000004">
      <c r="A322" s="446" t="s">
        <v>2635</v>
      </c>
      <c r="B322" s="447" t="s">
        <v>1072</v>
      </c>
      <c r="C322" s="447" t="s">
        <v>1071</v>
      </c>
      <c r="D322" s="447" t="s">
        <v>1070</v>
      </c>
      <c r="E322" s="89" t="s">
        <v>2636</v>
      </c>
      <c r="F322" s="90">
        <v>525</v>
      </c>
      <c r="G322" s="448" t="s">
        <v>27</v>
      </c>
      <c r="H322" s="448" t="s">
        <v>2640</v>
      </c>
      <c r="I322" s="449"/>
      <c r="J322" s="449"/>
      <c r="K322" s="449"/>
      <c r="L322" s="449"/>
      <c r="M322" s="449"/>
      <c r="N322" s="449"/>
      <c r="O322" s="449"/>
      <c r="P322" s="449"/>
      <c r="Q322" s="449"/>
      <c r="R322" s="449"/>
      <c r="S322" s="449"/>
      <c r="T322" s="450">
        <v>1725</v>
      </c>
      <c r="U322" s="451" t="s">
        <v>1048</v>
      </c>
    </row>
    <row r="323" spans="1:21" ht="37.200000000000003" x14ac:dyDescent="0.55000000000000004">
      <c r="A323" s="446"/>
      <c r="B323" s="447"/>
      <c r="C323" s="447"/>
      <c r="D323" s="447"/>
      <c r="E323" s="89" t="s">
        <v>2637</v>
      </c>
      <c r="F323" s="90">
        <v>1200</v>
      </c>
      <c r="G323" s="449"/>
      <c r="H323" s="449"/>
      <c r="I323" s="449"/>
      <c r="J323" s="449"/>
      <c r="K323" s="449"/>
      <c r="L323" s="449"/>
      <c r="M323" s="449"/>
      <c r="N323" s="449"/>
      <c r="O323" s="449"/>
      <c r="P323" s="449"/>
      <c r="Q323" s="449"/>
      <c r="R323" s="449"/>
      <c r="S323" s="449"/>
      <c r="T323" s="449"/>
      <c r="U323" s="452"/>
    </row>
    <row r="324" spans="1:21" x14ac:dyDescent="0.55000000000000004">
      <c r="A324" s="446"/>
      <c r="B324" s="447"/>
      <c r="C324" s="447"/>
      <c r="D324" s="447"/>
      <c r="E324" s="91" t="s">
        <v>30</v>
      </c>
      <c r="F324" s="92">
        <v>1725</v>
      </c>
      <c r="G324" s="449"/>
      <c r="H324" s="449"/>
      <c r="I324" s="449"/>
      <c r="J324" s="449"/>
      <c r="K324" s="449"/>
      <c r="L324" s="449"/>
      <c r="M324" s="449"/>
      <c r="N324" s="449"/>
      <c r="O324" s="449"/>
      <c r="P324" s="449"/>
      <c r="Q324" s="449"/>
      <c r="R324" s="449"/>
      <c r="S324" s="449"/>
      <c r="T324" s="449"/>
      <c r="U324" s="452"/>
    </row>
    <row r="325" spans="1:21" ht="110.25" customHeight="1" x14ac:dyDescent="0.55000000000000004">
      <c r="A325" s="446" t="s">
        <v>2641</v>
      </c>
      <c r="B325" s="447" t="s">
        <v>1069</v>
      </c>
      <c r="C325" s="447" t="s">
        <v>1068</v>
      </c>
      <c r="D325" s="447"/>
      <c r="E325" s="89" t="s">
        <v>40</v>
      </c>
      <c r="F325" s="90">
        <v>0</v>
      </c>
      <c r="G325" s="448" t="s">
        <v>27</v>
      </c>
      <c r="H325" s="448" t="s">
        <v>28</v>
      </c>
      <c r="I325" s="449"/>
      <c r="J325" s="449"/>
      <c r="K325" s="449"/>
      <c r="L325" s="449"/>
      <c r="M325" s="449"/>
      <c r="N325" s="449"/>
      <c r="O325" s="449"/>
      <c r="P325" s="449"/>
      <c r="Q325" s="449"/>
      <c r="R325" s="449"/>
      <c r="S325" s="449"/>
      <c r="T325" s="450">
        <v>0</v>
      </c>
      <c r="U325" s="451" t="s">
        <v>1048</v>
      </c>
    </row>
    <row r="326" spans="1:21" x14ac:dyDescent="0.55000000000000004">
      <c r="A326" s="446"/>
      <c r="B326" s="447"/>
      <c r="C326" s="447"/>
      <c r="D326" s="447"/>
      <c r="E326" s="91" t="s">
        <v>30</v>
      </c>
      <c r="F326" s="92">
        <v>0</v>
      </c>
      <c r="G326" s="449"/>
      <c r="H326" s="449"/>
      <c r="I326" s="449"/>
      <c r="J326" s="449"/>
      <c r="K326" s="449"/>
      <c r="L326" s="449"/>
      <c r="M326" s="449"/>
      <c r="N326" s="449"/>
      <c r="O326" s="449"/>
      <c r="P326" s="449"/>
      <c r="Q326" s="449"/>
      <c r="R326" s="449"/>
      <c r="S326" s="449"/>
      <c r="T326" s="449"/>
      <c r="U326" s="452"/>
    </row>
    <row r="327" spans="1:21" ht="61.5" customHeight="1" x14ac:dyDescent="0.55000000000000004">
      <c r="A327" s="446" t="s">
        <v>2642</v>
      </c>
      <c r="B327" s="447" t="s">
        <v>1031</v>
      </c>
      <c r="C327" s="447" t="s">
        <v>1030</v>
      </c>
      <c r="D327" s="447" t="s">
        <v>1029</v>
      </c>
      <c r="E327" s="89" t="s">
        <v>2643</v>
      </c>
      <c r="F327" s="90">
        <v>350</v>
      </c>
      <c r="G327" s="448" t="s">
        <v>27</v>
      </c>
      <c r="H327" s="448" t="s">
        <v>97</v>
      </c>
      <c r="I327" s="450">
        <v>350</v>
      </c>
      <c r="J327" s="449"/>
      <c r="K327" s="449"/>
      <c r="L327" s="449"/>
      <c r="M327" s="449"/>
      <c r="N327" s="449"/>
      <c r="O327" s="449"/>
      <c r="P327" s="449"/>
      <c r="Q327" s="449"/>
      <c r="R327" s="449"/>
      <c r="S327" s="449"/>
      <c r="T327" s="449"/>
      <c r="U327" s="451" t="s">
        <v>1015</v>
      </c>
    </row>
    <row r="328" spans="1:21" x14ac:dyDescent="0.55000000000000004">
      <c r="A328" s="446"/>
      <c r="B328" s="447"/>
      <c r="C328" s="447"/>
      <c r="D328" s="447"/>
      <c r="E328" s="91" t="s">
        <v>30</v>
      </c>
      <c r="F328" s="92">
        <v>350</v>
      </c>
      <c r="G328" s="449"/>
      <c r="H328" s="449"/>
      <c r="I328" s="449"/>
      <c r="J328" s="449"/>
      <c r="K328" s="449"/>
      <c r="L328" s="449"/>
      <c r="M328" s="449"/>
      <c r="N328" s="449"/>
      <c r="O328" s="449"/>
      <c r="P328" s="449"/>
      <c r="Q328" s="449"/>
      <c r="R328" s="449"/>
      <c r="S328" s="449"/>
      <c r="T328" s="449"/>
      <c r="U328" s="452"/>
    </row>
    <row r="329" spans="1:21" ht="56.25" customHeight="1" x14ac:dyDescent="0.55000000000000004">
      <c r="A329" s="446" t="s">
        <v>2642</v>
      </c>
      <c r="B329" s="447" t="s">
        <v>1031</v>
      </c>
      <c r="C329" s="447" t="s">
        <v>1030</v>
      </c>
      <c r="D329" s="447" t="s">
        <v>1029</v>
      </c>
      <c r="E329" s="89" t="s">
        <v>2598</v>
      </c>
      <c r="F329" s="90">
        <v>350</v>
      </c>
      <c r="G329" s="448" t="s">
        <v>27</v>
      </c>
      <c r="H329" s="448" t="s">
        <v>41</v>
      </c>
      <c r="I329" s="449"/>
      <c r="J329" s="450">
        <v>350</v>
      </c>
      <c r="K329" s="449"/>
      <c r="L329" s="449"/>
      <c r="M329" s="449"/>
      <c r="N329" s="449"/>
      <c r="O329" s="449"/>
      <c r="P329" s="449"/>
      <c r="Q329" s="449"/>
      <c r="R329" s="449"/>
      <c r="S329" s="449"/>
      <c r="T329" s="449"/>
      <c r="U329" s="451" t="s">
        <v>1015</v>
      </c>
    </row>
    <row r="330" spans="1:21" x14ac:dyDescent="0.55000000000000004">
      <c r="A330" s="446"/>
      <c r="B330" s="447"/>
      <c r="C330" s="447"/>
      <c r="D330" s="447"/>
      <c r="E330" s="91" t="s">
        <v>30</v>
      </c>
      <c r="F330" s="92">
        <v>350</v>
      </c>
      <c r="G330" s="449"/>
      <c r="H330" s="449"/>
      <c r="I330" s="449"/>
      <c r="J330" s="449"/>
      <c r="K330" s="449"/>
      <c r="L330" s="449"/>
      <c r="M330" s="449"/>
      <c r="N330" s="449"/>
      <c r="O330" s="449"/>
      <c r="P330" s="449"/>
      <c r="Q330" s="449"/>
      <c r="R330" s="449"/>
      <c r="S330" s="449"/>
      <c r="T330" s="449"/>
      <c r="U330" s="452"/>
    </row>
    <row r="331" spans="1:21" ht="101.25" customHeight="1" x14ac:dyDescent="0.55000000000000004">
      <c r="A331" s="446" t="s">
        <v>2644</v>
      </c>
      <c r="B331" s="447" t="s">
        <v>1067</v>
      </c>
      <c r="C331" s="447" t="s">
        <v>1066</v>
      </c>
      <c r="D331" s="447" t="s">
        <v>1065</v>
      </c>
      <c r="E331" s="89" t="s">
        <v>40</v>
      </c>
      <c r="F331" s="90">
        <v>0</v>
      </c>
      <c r="G331" s="448" t="s">
        <v>27</v>
      </c>
      <c r="H331" s="448" t="s">
        <v>28</v>
      </c>
      <c r="I331" s="449"/>
      <c r="J331" s="449"/>
      <c r="K331" s="449"/>
      <c r="L331" s="449"/>
      <c r="M331" s="449"/>
      <c r="N331" s="449"/>
      <c r="O331" s="449"/>
      <c r="P331" s="449"/>
      <c r="Q331" s="449"/>
      <c r="R331" s="449"/>
      <c r="S331" s="449"/>
      <c r="T331" s="450">
        <v>0</v>
      </c>
      <c r="U331" s="451" t="s">
        <v>1048</v>
      </c>
    </row>
    <row r="332" spans="1:21" x14ac:dyDescent="0.55000000000000004">
      <c r="A332" s="446"/>
      <c r="B332" s="447"/>
      <c r="C332" s="447"/>
      <c r="D332" s="447"/>
      <c r="E332" s="91" t="s">
        <v>30</v>
      </c>
      <c r="F332" s="92">
        <v>0</v>
      </c>
      <c r="G332" s="449"/>
      <c r="H332" s="449"/>
      <c r="I332" s="449"/>
      <c r="J332" s="449"/>
      <c r="K332" s="449"/>
      <c r="L332" s="449"/>
      <c r="M332" s="449"/>
      <c r="N332" s="449"/>
      <c r="O332" s="449"/>
      <c r="P332" s="449"/>
      <c r="Q332" s="449"/>
      <c r="R332" s="449"/>
      <c r="S332" s="449"/>
      <c r="T332" s="449"/>
      <c r="U332" s="452"/>
    </row>
    <row r="333" spans="1:21" ht="97.5" customHeight="1" x14ac:dyDescent="0.55000000000000004">
      <c r="A333" s="446" t="s">
        <v>2645</v>
      </c>
      <c r="B333" s="447" t="s">
        <v>1064</v>
      </c>
      <c r="C333" s="447" t="s">
        <v>1063</v>
      </c>
      <c r="D333" s="447" t="s">
        <v>1062</v>
      </c>
      <c r="E333" s="89" t="s">
        <v>40</v>
      </c>
      <c r="F333" s="90">
        <v>0</v>
      </c>
      <c r="G333" s="448" t="s">
        <v>27</v>
      </c>
      <c r="H333" s="448" t="s">
        <v>28</v>
      </c>
      <c r="I333" s="449"/>
      <c r="J333" s="449"/>
      <c r="K333" s="449"/>
      <c r="L333" s="449"/>
      <c r="M333" s="449"/>
      <c r="N333" s="449"/>
      <c r="O333" s="449"/>
      <c r="P333" s="449"/>
      <c r="Q333" s="449"/>
      <c r="R333" s="449"/>
      <c r="S333" s="449"/>
      <c r="T333" s="450">
        <v>0</v>
      </c>
      <c r="U333" s="451" t="s">
        <v>1048</v>
      </c>
    </row>
    <row r="334" spans="1:21" x14ac:dyDescent="0.55000000000000004">
      <c r="A334" s="446"/>
      <c r="B334" s="447"/>
      <c r="C334" s="447"/>
      <c r="D334" s="447"/>
      <c r="E334" s="91" t="s">
        <v>30</v>
      </c>
      <c r="F334" s="92">
        <v>0</v>
      </c>
      <c r="G334" s="449"/>
      <c r="H334" s="449"/>
      <c r="I334" s="449"/>
      <c r="J334" s="449"/>
      <c r="K334" s="449"/>
      <c r="L334" s="449"/>
      <c r="M334" s="449"/>
      <c r="N334" s="449"/>
      <c r="O334" s="449"/>
      <c r="P334" s="449"/>
      <c r="Q334" s="449"/>
      <c r="R334" s="449"/>
      <c r="S334" s="449"/>
      <c r="T334" s="449"/>
      <c r="U334" s="452"/>
    </row>
    <row r="335" spans="1:21" ht="94.5" customHeight="1" x14ac:dyDescent="0.55000000000000004">
      <c r="A335" s="446" t="s">
        <v>2646</v>
      </c>
      <c r="B335" s="447" t="s">
        <v>1061</v>
      </c>
      <c r="C335" s="447" t="s">
        <v>1060</v>
      </c>
      <c r="D335" s="447" t="s">
        <v>996</v>
      </c>
      <c r="E335" s="89" t="s">
        <v>40</v>
      </c>
      <c r="F335" s="90">
        <v>0</v>
      </c>
      <c r="G335" s="448" t="s">
        <v>27</v>
      </c>
      <c r="H335" s="448" t="s">
        <v>28</v>
      </c>
      <c r="I335" s="449"/>
      <c r="J335" s="449"/>
      <c r="K335" s="449"/>
      <c r="L335" s="449"/>
      <c r="M335" s="449"/>
      <c r="N335" s="449"/>
      <c r="O335" s="449"/>
      <c r="P335" s="449"/>
      <c r="Q335" s="449"/>
      <c r="R335" s="449"/>
      <c r="S335" s="449"/>
      <c r="T335" s="450">
        <v>0</v>
      </c>
      <c r="U335" s="451" t="s">
        <v>1048</v>
      </c>
    </row>
    <row r="336" spans="1:21" x14ac:dyDescent="0.55000000000000004">
      <c r="A336" s="446"/>
      <c r="B336" s="447"/>
      <c r="C336" s="447"/>
      <c r="D336" s="447"/>
      <c r="E336" s="91" t="s">
        <v>30</v>
      </c>
      <c r="F336" s="92">
        <v>0</v>
      </c>
      <c r="G336" s="449"/>
      <c r="H336" s="449"/>
      <c r="I336" s="449"/>
      <c r="J336" s="449"/>
      <c r="K336" s="449"/>
      <c r="L336" s="449"/>
      <c r="M336" s="449"/>
      <c r="N336" s="449"/>
      <c r="O336" s="449"/>
      <c r="P336" s="449"/>
      <c r="Q336" s="449"/>
      <c r="R336" s="449"/>
      <c r="S336" s="449"/>
      <c r="T336" s="449"/>
      <c r="U336" s="452"/>
    </row>
    <row r="337" spans="1:21" ht="83.25" customHeight="1" x14ac:dyDescent="0.55000000000000004">
      <c r="A337" s="446" t="s">
        <v>2647</v>
      </c>
      <c r="B337" s="447" t="s">
        <v>1059</v>
      </c>
      <c r="C337" s="447" t="s">
        <v>1058</v>
      </c>
      <c r="D337" s="447" t="s">
        <v>999</v>
      </c>
      <c r="E337" s="89" t="s">
        <v>40</v>
      </c>
      <c r="F337" s="90">
        <v>0</v>
      </c>
      <c r="G337" s="448" t="s">
        <v>27</v>
      </c>
      <c r="H337" s="448" t="s">
        <v>28</v>
      </c>
      <c r="I337" s="449"/>
      <c r="J337" s="449"/>
      <c r="K337" s="449"/>
      <c r="L337" s="449"/>
      <c r="M337" s="449"/>
      <c r="N337" s="449"/>
      <c r="O337" s="449"/>
      <c r="P337" s="449"/>
      <c r="Q337" s="449"/>
      <c r="R337" s="449"/>
      <c r="S337" s="449"/>
      <c r="T337" s="450">
        <v>0</v>
      </c>
      <c r="U337" s="451" t="s">
        <v>1048</v>
      </c>
    </row>
    <row r="338" spans="1:21" x14ac:dyDescent="0.55000000000000004">
      <c r="A338" s="446"/>
      <c r="B338" s="447"/>
      <c r="C338" s="447"/>
      <c r="D338" s="447"/>
      <c r="E338" s="91" t="s">
        <v>30</v>
      </c>
      <c r="F338" s="92">
        <v>0</v>
      </c>
      <c r="G338" s="449"/>
      <c r="H338" s="449"/>
      <c r="I338" s="449"/>
      <c r="J338" s="449"/>
      <c r="K338" s="449"/>
      <c r="L338" s="449"/>
      <c r="M338" s="449"/>
      <c r="N338" s="449"/>
      <c r="O338" s="449"/>
      <c r="P338" s="449"/>
      <c r="Q338" s="449"/>
      <c r="R338" s="449"/>
      <c r="S338" s="449"/>
      <c r="T338" s="449"/>
      <c r="U338" s="452"/>
    </row>
    <row r="339" spans="1:21" ht="67.5" customHeight="1" x14ac:dyDescent="0.55000000000000004">
      <c r="A339" s="446" t="s">
        <v>2648</v>
      </c>
      <c r="B339" s="447" t="s">
        <v>1051</v>
      </c>
      <c r="C339" s="447" t="s">
        <v>1056</v>
      </c>
      <c r="D339" s="447" t="s">
        <v>1057</v>
      </c>
      <c r="E339" s="89" t="s">
        <v>40</v>
      </c>
      <c r="F339" s="90">
        <v>0</v>
      </c>
      <c r="G339" s="448" t="s">
        <v>27</v>
      </c>
      <c r="H339" s="448" t="s">
        <v>28</v>
      </c>
      <c r="I339" s="449"/>
      <c r="J339" s="449"/>
      <c r="K339" s="449"/>
      <c r="L339" s="449"/>
      <c r="M339" s="449"/>
      <c r="N339" s="449"/>
      <c r="O339" s="449"/>
      <c r="P339" s="449"/>
      <c r="Q339" s="449"/>
      <c r="R339" s="449"/>
      <c r="S339" s="449"/>
      <c r="T339" s="450">
        <v>0</v>
      </c>
      <c r="U339" s="451" t="s">
        <v>1048</v>
      </c>
    </row>
    <row r="340" spans="1:21" x14ac:dyDescent="0.55000000000000004">
      <c r="A340" s="446"/>
      <c r="B340" s="447"/>
      <c r="C340" s="447"/>
      <c r="D340" s="447"/>
      <c r="E340" s="91" t="s">
        <v>30</v>
      </c>
      <c r="F340" s="92">
        <v>0</v>
      </c>
      <c r="G340" s="449"/>
      <c r="H340" s="449"/>
      <c r="I340" s="449"/>
      <c r="J340" s="449"/>
      <c r="K340" s="449"/>
      <c r="L340" s="449"/>
      <c r="M340" s="449"/>
      <c r="N340" s="449"/>
      <c r="O340" s="449"/>
      <c r="P340" s="449"/>
      <c r="Q340" s="449"/>
      <c r="R340" s="449"/>
      <c r="S340" s="449"/>
      <c r="T340" s="449"/>
      <c r="U340" s="452"/>
    </row>
    <row r="341" spans="1:21" ht="124.5" customHeight="1" x14ac:dyDescent="0.55000000000000004">
      <c r="A341" s="446" t="s">
        <v>2649</v>
      </c>
      <c r="B341" s="447" t="s">
        <v>1051</v>
      </c>
      <c r="C341" s="447" t="s">
        <v>1056</v>
      </c>
      <c r="D341" s="447" t="s">
        <v>1055</v>
      </c>
      <c r="E341" s="89" t="s">
        <v>40</v>
      </c>
      <c r="F341" s="90">
        <v>0</v>
      </c>
      <c r="G341" s="448" t="s">
        <v>27</v>
      </c>
      <c r="H341" s="448" t="s">
        <v>28</v>
      </c>
      <c r="I341" s="449"/>
      <c r="J341" s="449"/>
      <c r="K341" s="449"/>
      <c r="L341" s="449"/>
      <c r="M341" s="449"/>
      <c r="N341" s="449"/>
      <c r="O341" s="449"/>
      <c r="P341" s="449"/>
      <c r="Q341" s="449"/>
      <c r="R341" s="449"/>
      <c r="S341" s="449"/>
      <c r="T341" s="450">
        <v>0</v>
      </c>
      <c r="U341" s="451" t="s">
        <v>1048</v>
      </c>
    </row>
    <row r="342" spans="1:21" x14ac:dyDescent="0.55000000000000004">
      <c r="A342" s="446"/>
      <c r="B342" s="447"/>
      <c r="C342" s="447"/>
      <c r="D342" s="447"/>
      <c r="E342" s="91" t="s">
        <v>30</v>
      </c>
      <c r="F342" s="92">
        <v>0</v>
      </c>
      <c r="G342" s="449"/>
      <c r="H342" s="449"/>
      <c r="I342" s="449"/>
      <c r="J342" s="449"/>
      <c r="K342" s="449"/>
      <c r="L342" s="449"/>
      <c r="M342" s="449"/>
      <c r="N342" s="449"/>
      <c r="O342" s="449"/>
      <c r="P342" s="449"/>
      <c r="Q342" s="449"/>
      <c r="R342" s="449"/>
      <c r="S342" s="449"/>
      <c r="T342" s="449"/>
      <c r="U342" s="452"/>
    </row>
    <row r="343" spans="1:21" ht="89.25" customHeight="1" x14ac:dyDescent="0.55000000000000004">
      <c r="A343" s="446" t="s">
        <v>2650</v>
      </c>
      <c r="B343" s="447" t="s">
        <v>1054</v>
      </c>
      <c r="C343" s="447" t="s">
        <v>1053</v>
      </c>
      <c r="D343" s="447" t="s">
        <v>1052</v>
      </c>
      <c r="E343" s="89" t="s">
        <v>40</v>
      </c>
      <c r="F343" s="90">
        <v>0</v>
      </c>
      <c r="G343" s="448" t="s">
        <v>27</v>
      </c>
      <c r="H343" s="448" t="s">
        <v>28</v>
      </c>
      <c r="I343" s="449"/>
      <c r="J343" s="449"/>
      <c r="K343" s="449"/>
      <c r="L343" s="449"/>
      <c r="M343" s="449"/>
      <c r="N343" s="449"/>
      <c r="O343" s="449"/>
      <c r="P343" s="449"/>
      <c r="Q343" s="449"/>
      <c r="R343" s="449"/>
      <c r="S343" s="449"/>
      <c r="T343" s="450">
        <v>0</v>
      </c>
      <c r="U343" s="451" t="s">
        <v>1048</v>
      </c>
    </row>
    <row r="344" spans="1:21" x14ac:dyDescent="0.55000000000000004">
      <c r="A344" s="446"/>
      <c r="B344" s="447"/>
      <c r="C344" s="447"/>
      <c r="D344" s="447"/>
      <c r="E344" s="91" t="s">
        <v>30</v>
      </c>
      <c r="F344" s="92">
        <v>0</v>
      </c>
      <c r="G344" s="449"/>
      <c r="H344" s="449"/>
      <c r="I344" s="449"/>
      <c r="J344" s="449"/>
      <c r="K344" s="449"/>
      <c r="L344" s="449"/>
      <c r="M344" s="449"/>
      <c r="N344" s="449"/>
      <c r="O344" s="449"/>
      <c r="P344" s="449"/>
      <c r="Q344" s="449"/>
      <c r="R344" s="449"/>
      <c r="S344" s="449"/>
      <c r="T344" s="449"/>
      <c r="U344" s="452"/>
    </row>
    <row r="345" spans="1:21" ht="73.5" customHeight="1" x14ac:dyDescent="0.55000000000000004">
      <c r="A345" s="446" t="s">
        <v>2651</v>
      </c>
      <c r="B345" s="447" t="s">
        <v>1051</v>
      </c>
      <c r="C345" s="447" t="s">
        <v>1050</v>
      </c>
      <c r="D345" s="447" t="s">
        <v>999</v>
      </c>
      <c r="E345" s="89" t="s">
        <v>40</v>
      </c>
      <c r="F345" s="90">
        <v>0</v>
      </c>
      <c r="G345" s="448" t="s">
        <v>27</v>
      </c>
      <c r="H345" s="448" t="s">
        <v>28</v>
      </c>
      <c r="I345" s="449"/>
      <c r="J345" s="449"/>
      <c r="K345" s="449"/>
      <c r="L345" s="449"/>
      <c r="M345" s="449"/>
      <c r="N345" s="449"/>
      <c r="O345" s="449"/>
      <c r="P345" s="449"/>
      <c r="Q345" s="449"/>
      <c r="R345" s="449"/>
      <c r="S345" s="449"/>
      <c r="T345" s="450">
        <v>0</v>
      </c>
      <c r="U345" s="451" t="s">
        <v>1048</v>
      </c>
    </row>
    <row r="346" spans="1:21" x14ac:dyDescent="0.55000000000000004">
      <c r="A346" s="446"/>
      <c r="B346" s="447"/>
      <c r="C346" s="447"/>
      <c r="D346" s="447"/>
      <c r="E346" s="91" t="s">
        <v>30</v>
      </c>
      <c r="F346" s="92">
        <v>0</v>
      </c>
      <c r="G346" s="449"/>
      <c r="H346" s="449"/>
      <c r="I346" s="449"/>
      <c r="J346" s="449"/>
      <c r="K346" s="449"/>
      <c r="L346" s="449"/>
      <c r="M346" s="449"/>
      <c r="N346" s="449"/>
      <c r="O346" s="449"/>
      <c r="P346" s="449"/>
      <c r="Q346" s="449"/>
      <c r="R346" s="449"/>
      <c r="S346" s="449"/>
      <c r="T346" s="449"/>
      <c r="U346" s="452"/>
    </row>
    <row r="347" spans="1:21" ht="102" customHeight="1" x14ac:dyDescent="0.55000000000000004">
      <c r="A347" s="446" t="s">
        <v>2652</v>
      </c>
      <c r="B347" s="447" t="s">
        <v>2653</v>
      </c>
      <c r="C347" s="447" t="s">
        <v>912</v>
      </c>
      <c r="D347" s="447" t="s">
        <v>1049</v>
      </c>
      <c r="E347" s="89" t="s">
        <v>2654</v>
      </c>
      <c r="F347" s="90">
        <v>500</v>
      </c>
      <c r="G347" s="448" t="s">
        <v>27</v>
      </c>
      <c r="H347" s="448" t="s">
        <v>443</v>
      </c>
      <c r="I347" s="450">
        <v>500</v>
      </c>
      <c r="J347" s="449"/>
      <c r="K347" s="449"/>
      <c r="L347" s="449"/>
      <c r="M347" s="449"/>
      <c r="N347" s="449"/>
      <c r="O347" s="449"/>
      <c r="P347" s="449"/>
      <c r="Q347" s="449"/>
      <c r="R347" s="449"/>
      <c r="S347" s="449"/>
      <c r="T347" s="449"/>
      <c r="U347" s="451" t="s">
        <v>1048</v>
      </c>
    </row>
    <row r="348" spans="1:21" x14ac:dyDescent="0.55000000000000004">
      <c r="A348" s="446"/>
      <c r="B348" s="447"/>
      <c r="C348" s="447"/>
      <c r="D348" s="447"/>
      <c r="E348" s="91" t="s">
        <v>30</v>
      </c>
      <c r="F348" s="92">
        <v>500</v>
      </c>
      <c r="G348" s="449"/>
      <c r="H348" s="449"/>
      <c r="I348" s="449"/>
      <c r="J348" s="449"/>
      <c r="K348" s="449"/>
      <c r="L348" s="449"/>
      <c r="M348" s="449"/>
      <c r="N348" s="449"/>
      <c r="O348" s="449"/>
      <c r="P348" s="449"/>
      <c r="Q348" s="449"/>
      <c r="R348" s="449"/>
      <c r="S348" s="449"/>
      <c r="T348" s="449"/>
      <c r="U348" s="452"/>
    </row>
    <row r="349" spans="1:21" ht="124.5" customHeight="1" x14ac:dyDescent="0.55000000000000004">
      <c r="A349" s="446" t="s">
        <v>2655</v>
      </c>
      <c r="B349" s="447" t="s">
        <v>1047</v>
      </c>
      <c r="C349" s="447" t="s">
        <v>1046</v>
      </c>
      <c r="D349" s="447" t="s">
        <v>1045</v>
      </c>
      <c r="E349" s="89" t="s">
        <v>1044</v>
      </c>
      <c r="F349" s="90">
        <v>0</v>
      </c>
      <c r="G349" s="448" t="s">
        <v>27</v>
      </c>
      <c r="H349" s="448" t="s">
        <v>28</v>
      </c>
      <c r="I349" s="449"/>
      <c r="J349" s="449"/>
      <c r="K349" s="449"/>
      <c r="L349" s="449"/>
      <c r="M349" s="449"/>
      <c r="N349" s="449"/>
      <c r="O349" s="449"/>
      <c r="P349" s="449"/>
      <c r="Q349" s="449"/>
      <c r="R349" s="449"/>
      <c r="S349" s="449"/>
      <c r="T349" s="450">
        <v>0</v>
      </c>
      <c r="U349" s="451" t="s">
        <v>864</v>
      </c>
    </row>
    <row r="350" spans="1:21" x14ac:dyDescent="0.55000000000000004">
      <c r="A350" s="446"/>
      <c r="B350" s="447"/>
      <c r="C350" s="447"/>
      <c r="D350" s="447"/>
      <c r="E350" s="91" t="s">
        <v>30</v>
      </c>
      <c r="F350" s="92">
        <v>0</v>
      </c>
      <c r="G350" s="449"/>
      <c r="H350" s="449"/>
      <c r="I350" s="449"/>
      <c r="J350" s="449"/>
      <c r="K350" s="449"/>
      <c r="L350" s="449"/>
      <c r="M350" s="449"/>
      <c r="N350" s="449"/>
      <c r="O350" s="449"/>
      <c r="P350" s="449"/>
      <c r="Q350" s="449"/>
      <c r="R350" s="449"/>
      <c r="S350" s="449"/>
      <c r="T350" s="449"/>
      <c r="U350" s="452"/>
    </row>
    <row r="351" spans="1:21" ht="118.5" customHeight="1" x14ac:dyDescent="0.55000000000000004">
      <c r="A351" s="446" t="s">
        <v>2656</v>
      </c>
      <c r="B351" s="447" t="s">
        <v>1028</v>
      </c>
      <c r="C351" s="447" t="s">
        <v>1027</v>
      </c>
      <c r="D351" s="447" t="s">
        <v>1026</v>
      </c>
      <c r="E351" s="89" t="s">
        <v>40</v>
      </c>
      <c r="F351" s="90">
        <v>0</v>
      </c>
      <c r="G351" s="448" t="s">
        <v>27</v>
      </c>
      <c r="H351" s="448" t="s">
        <v>28</v>
      </c>
      <c r="I351" s="449"/>
      <c r="J351" s="449"/>
      <c r="K351" s="449"/>
      <c r="L351" s="449"/>
      <c r="M351" s="449"/>
      <c r="N351" s="449"/>
      <c r="O351" s="449"/>
      <c r="P351" s="449"/>
      <c r="Q351" s="449"/>
      <c r="R351" s="449"/>
      <c r="S351" s="449"/>
      <c r="T351" s="450">
        <v>0</v>
      </c>
      <c r="U351" s="451" t="s">
        <v>1015</v>
      </c>
    </row>
    <row r="352" spans="1:21" x14ac:dyDescent="0.55000000000000004">
      <c r="A352" s="446"/>
      <c r="B352" s="447"/>
      <c r="C352" s="447"/>
      <c r="D352" s="447"/>
      <c r="E352" s="91" t="s">
        <v>30</v>
      </c>
      <c r="F352" s="92">
        <v>0</v>
      </c>
      <c r="G352" s="449"/>
      <c r="H352" s="449"/>
      <c r="I352" s="449"/>
      <c r="J352" s="449"/>
      <c r="K352" s="449"/>
      <c r="L352" s="449"/>
      <c r="M352" s="449"/>
      <c r="N352" s="449"/>
      <c r="O352" s="449"/>
      <c r="P352" s="449"/>
      <c r="Q352" s="449"/>
      <c r="R352" s="449"/>
      <c r="S352" s="449"/>
      <c r="T352" s="449"/>
      <c r="U352" s="452"/>
    </row>
    <row r="353" spans="1:21" ht="121.5" customHeight="1" x14ac:dyDescent="0.55000000000000004">
      <c r="A353" s="446" t="s">
        <v>2657</v>
      </c>
      <c r="B353" s="447" t="s">
        <v>2658</v>
      </c>
      <c r="C353" s="447" t="s">
        <v>1046</v>
      </c>
      <c r="D353" s="447" t="s">
        <v>2659</v>
      </c>
      <c r="E353" s="89" t="s">
        <v>40</v>
      </c>
      <c r="F353" s="90">
        <v>0</v>
      </c>
      <c r="G353" s="448" t="s">
        <v>27</v>
      </c>
      <c r="H353" s="448" t="s">
        <v>2660</v>
      </c>
      <c r="I353" s="450">
        <v>0</v>
      </c>
      <c r="J353" s="449"/>
      <c r="K353" s="449"/>
      <c r="L353" s="449"/>
      <c r="M353" s="449"/>
      <c r="N353" s="449"/>
      <c r="O353" s="449"/>
      <c r="P353" s="449"/>
      <c r="Q353" s="449"/>
      <c r="R353" s="449"/>
      <c r="S353" s="449"/>
      <c r="T353" s="449"/>
      <c r="U353" s="451" t="s">
        <v>864</v>
      </c>
    </row>
    <row r="354" spans="1:21" x14ac:dyDescent="0.55000000000000004">
      <c r="A354" s="446"/>
      <c r="B354" s="447"/>
      <c r="C354" s="447"/>
      <c r="D354" s="447"/>
      <c r="E354" s="91" t="s">
        <v>30</v>
      </c>
      <c r="F354" s="92">
        <v>0</v>
      </c>
      <c r="G354" s="449"/>
      <c r="H354" s="449"/>
      <c r="I354" s="449"/>
      <c r="J354" s="449"/>
      <c r="K354" s="449"/>
      <c r="L354" s="449"/>
      <c r="M354" s="449"/>
      <c r="N354" s="449"/>
      <c r="O354" s="449"/>
      <c r="P354" s="449"/>
      <c r="Q354" s="449"/>
      <c r="R354" s="449"/>
      <c r="S354" s="449"/>
      <c r="T354" s="449"/>
      <c r="U354" s="452"/>
    </row>
    <row r="355" spans="1:21" ht="72.75" customHeight="1" x14ac:dyDescent="0.55000000000000004">
      <c r="A355" s="446" t="s">
        <v>2661</v>
      </c>
      <c r="B355" s="447" t="s">
        <v>2662</v>
      </c>
      <c r="C355" s="447" t="s">
        <v>976</v>
      </c>
      <c r="D355" s="447" t="s">
        <v>975</v>
      </c>
      <c r="E355" s="89" t="s">
        <v>301</v>
      </c>
      <c r="F355" s="90">
        <v>0</v>
      </c>
      <c r="G355" s="448" t="s">
        <v>27</v>
      </c>
      <c r="H355" s="448" t="s">
        <v>302</v>
      </c>
      <c r="I355" s="449"/>
      <c r="J355" s="449"/>
      <c r="K355" s="450">
        <v>0</v>
      </c>
      <c r="L355" s="449"/>
      <c r="M355" s="449"/>
      <c r="N355" s="449"/>
      <c r="O355" s="449"/>
      <c r="P355" s="449"/>
      <c r="Q355" s="449"/>
      <c r="R355" s="449"/>
      <c r="S355" s="449"/>
      <c r="T355" s="449"/>
      <c r="U355" s="451" t="s">
        <v>864</v>
      </c>
    </row>
    <row r="356" spans="1:21" x14ac:dyDescent="0.55000000000000004">
      <c r="A356" s="446"/>
      <c r="B356" s="447"/>
      <c r="C356" s="447"/>
      <c r="D356" s="447"/>
      <c r="E356" s="91" t="s">
        <v>30</v>
      </c>
      <c r="F356" s="92">
        <v>0</v>
      </c>
      <c r="G356" s="449"/>
      <c r="H356" s="449"/>
      <c r="I356" s="449"/>
      <c r="J356" s="449"/>
      <c r="K356" s="449"/>
      <c r="L356" s="449"/>
      <c r="M356" s="449"/>
      <c r="N356" s="449"/>
      <c r="O356" s="449"/>
      <c r="P356" s="449"/>
      <c r="Q356" s="449"/>
      <c r="R356" s="449"/>
      <c r="S356" s="449"/>
      <c r="T356" s="449"/>
      <c r="U356" s="452"/>
    </row>
    <row r="357" spans="1:21" ht="99.75" customHeight="1" x14ac:dyDescent="0.55000000000000004">
      <c r="A357" s="446" t="s">
        <v>2663</v>
      </c>
      <c r="B357" s="447" t="s">
        <v>1043</v>
      </c>
      <c r="C357" s="447" t="s">
        <v>976</v>
      </c>
      <c r="D357" s="447" t="s">
        <v>975</v>
      </c>
      <c r="E357" s="89" t="s">
        <v>301</v>
      </c>
      <c r="F357" s="90">
        <v>0</v>
      </c>
      <c r="G357" s="448" t="s">
        <v>27</v>
      </c>
      <c r="H357" s="448" t="s">
        <v>28</v>
      </c>
      <c r="I357" s="449"/>
      <c r="J357" s="449"/>
      <c r="K357" s="449"/>
      <c r="L357" s="449"/>
      <c r="M357" s="449"/>
      <c r="N357" s="449"/>
      <c r="O357" s="449"/>
      <c r="P357" s="449"/>
      <c r="Q357" s="449"/>
      <c r="R357" s="449"/>
      <c r="S357" s="449"/>
      <c r="T357" s="450">
        <v>0</v>
      </c>
      <c r="U357" s="451" t="s">
        <v>864</v>
      </c>
    </row>
    <row r="358" spans="1:21" x14ac:dyDescent="0.55000000000000004">
      <c r="A358" s="446"/>
      <c r="B358" s="447"/>
      <c r="C358" s="447"/>
      <c r="D358" s="447"/>
      <c r="E358" s="91" t="s">
        <v>30</v>
      </c>
      <c r="F358" s="92">
        <v>0</v>
      </c>
      <c r="G358" s="449"/>
      <c r="H358" s="449"/>
      <c r="I358" s="449"/>
      <c r="J358" s="449"/>
      <c r="K358" s="449"/>
      <c r="L358" s="449"/>
      <c r="M358" s="449"/>
      <c r="N358" s="449"/>
      <c r="O358" s="449"/>
      <c r="P358" s="449"/>
      <c r="Q358" s="449"/>
      <c r="R358" s="449"/>
      <c r="S358" s="449"/>
      <c r="T358" s="449"/>
      <c r="U358" s="452"/>
    </row>
    <row r="359" spans="1:21" ht="63" customHeight="1" x14ac:dyDescent="0.55000000000000004">
      <c r="A359" s="446" t="s">
        <v>2664</v>
      </c>
      <c r="B359" s="447" t="s">
        <v>1042</v>
      </c>
      <c r="C359" s="447" t="s">
        <v>1041</v>
      </c>
      <c r="D359" s="447" t="s">
        <v>1040</v>
      </c>
      <c r="E359" s="89" t="s">
        <v>40</v>
      </c>
      <c r="F359" s="90">
        <v>0</v>
      </c>
      <c r="G359" s="448" t="s">
        <v>27</v>
      </c>
      <c r="H359" s="448" t="s">
        <v>28</v>
      </c>
      <c r="I359" s="449"/>
      <c r="J359" s="449"/>
      <c r="K359" s="449"/>
      <c r="L359" s="449"/>
      <c r="M359" s="449"/>
      <c r="N359" s="449"/>
      <c r="O359" s="449"/>
      <c r="P359" s="449"/>
      <c r="Q359" s="449"/>
      <c r="R359" s="449"/>
      <c r="S359" s="449"/>
      <c r="T359" s="450">
        <v>0</v>
      </c>
      <c r="U359" s="451" t="s">
        <v>864</v>
      </c>
    </row>
    <row r="360" spans="1:21" x14ac:dyDescent="0.55000000000000004">
      <c r="A360" s="446"/>
      <c r="B360" s="447"/>
      <c r="C360" s="447"/>
      <c r="D360" s="447"/>
      <c r="E360" s="91" t="s">
        <v>30</v>
      </c>
      <c r="F360" s="92">
        <v>0</v>
      </c>
      <c r="G360" s="449"/>
      <c r="H360" s="449"/>
      <c r="I360" s="449"/>
      <c r="J360" s="449"/>
      <c r="K360" s="449"/>
      <c r="L360" s="449"/>
      <c r="M360" s="449"/>
      <c r="N360" s="449"/>
      <c r="O360" s="449"/>
      <c r="P360" s="449"/>
      <c r="Q360" s="449"/>
      <c r="R360" s="449"/>
      <c r="S360" s="449"/>
      <c r="T360" s="449"/>
      <c r="U360" s="452"/>
    </row>
    <row r="361" spans="1:21" ht="90" customHeight="1" x14ac:dyDescent="0.55000000000000004">
      <c r="A361" s="446" t="s">
        <v>2665</v>
      </c>
      <c r="B361" s="447" t="s">
        <v>974</v>
      </c>
      <c r="C361" s="447" t="s">
        <v>973</v>
      </c>
      <c r="D361" s="447" t="s">
        <v>972</v>
      </c>
      <c r="E361" s="89" t="s">
        <v>301</v>
      </c>
      <c r="F361" s="90">
        <v>0</v>
      </c>
      <c r="G361" s="448" t="s">
        <v>27</v>
      </c>
      <c r="H361" s="448" t="s">
        <v>121</v>
      </c>
      <c r="I361" s="449"/>
      <c r="J361" s="449"/>
      <c r="K361" s="449"/>
      <c r="L361" s="449"/>
      <c r="M361" s="449"/>
      <c r="N361" s="449"/>
      <c r="O361" s="449"/>
      <c r="P361" s="449"/>
      <c r="Q361" s="449"/>
      <c r="R361" s="449"/>
      <c r="S361" s="449"/>
      <c r="T361" s="450">
        <v>0</v>
      </c>
      <c r="U361" s="451" t="s">
        <v>888</v>
      </c>
    </row>
    <row r="362" spans="1:21" x14ac:dyDescent="0.55000000000000004">
      <c r="A362" s="446"/>
      <c r="B362" s="447"/>
      <c r="C362" s="447"/>
      <c r="D362" s="447"/>
      <c r="E362" s="91" t="s">
        <v>30</v>
      </c>
      <c r="F362" s="92">
        <v>0</v>
      </c>
      <c r="G362" s="449"/>
      <c r="H362" s="449"/>
      <c r="I362" s="449"/>
      <c r="J362" s="449"/>
      <c r="K362" s="449"/>
      <c r="L362" s="449"/>
      <c r="M362" s="449"/>
      <c r="N362" s="449"/>
      <c r="O362" s="449"/>
      <c r="P362" s="449"/>
      <c r="Q362" s="449"/>
      <c r="R362" s="449"/>
      <c r="S362" s="449"/>
      <c r="T362" s="449"/>
      <c r="U362" s="452"/>
    </row>
    <row r="363" spans="1:21" ht="87" customHeight="1" x14ac:dyDescent="0.55000000000000004">
      <c r="A363" s="446" t="s">
        <v>2666</v>
      </c>
      <c r="B363" s="447" t="s">
        <v>970</v>
      </c>
      <c r="C363" s="447" t="s">
        <v>969</v>
      </c>
      <c r="D363" s="447" t="s">
        <v>871</v>
      </c>
      <c r="E363" s="89" t="s">
        <v>301</v>
      </c>
      <c r="F363" s="90">
        <v>0</v>
      </c>
      <c r="G363" s="448" t="s">
        <v>27</v>
      </c>
      <c r="H363" s="448" t="s">
        <v>121</v>
      </c>
      <c r="I363" s="449"/>
      <c r="J363" s="449"/>
      <c r="K363" s="449"/>
      <c r="L363" s="449"/>
      <c r="M363" s="449"/>
      <c r="N363" s="449"/>
      <c r="O363" s="449"/>
      <c r="P363" s="449"/>
      <c r="Q363" s="449"/>
      <c r="R363" s="449"/>
      <c r="S363" s="449"/>
      <c r="T363" s="450">
        <v>0</v>
      </c>
      <c r="U363" s="451" t="s">
        <v>888</v>
      </c>
    </row>
    <row r="364" spans="1:21" x14ac:dyDescent="0.55000000000000004">
      <c r="A364" s="446"/>
      <c r="B364" s="447"/>
      <c r="C364" s="447"/>
      <c r="D364" s="447"/>
      <c r="E364" s="91" t="s">
        <v>30</v>
      </c>
      <c r="F364" s="92">
        <v>0</v>
      </c>
      <c r="G364" s="449"/>
      <c r="H364" s="449"/>
      <c r="I364" s="449"/>
      <c r="J364" s="449"/>
      <c r="K364" s="449"/>
      <c r="L364" s="449"/>
      <c r="M364" s="449"/>
      <c r="N364" s="449"/>
      <c r="O364" s="449"/>
      <c r="P364" s="449"/>
      <c r="Q364" s="449"/>
      <c r="R364" s="449"/>
      <c r="S364" s="449"/>
      <c r="T364" s="449"/>
      <c r="U364" s="452"/>
    </row>
    <row r="365" spans="1:21" ht="86.25" customHeight="1" x14ac:dyDescent="0.55000000000000004">
      <c r="A365" s="446" t="s">
        <v>2667</v>
      </c>
      <c r="B365" s="447" t="s">
        <v>971</v>
      </c>
      <c r="C365" s="447" t="s">
        <v>969</v>
      </c>
      <c r="D365" s="447" t="s">
        <v>952</v>
      </c>
      <c r="E365" s="89" t="s">
        <v>40</v>
      </c>
      <c r="F365" s="90">
        <v>0</v>
      </c>
      <c r="G365" s="448" t="s">
        <v>27</v>
      </c>
      <c r="H365" s="448" t="s">
        <v>121</v>
      </c>
      <c r="I365" s="449"/>
      <c r="J365" s="449"/>
      <c r="K365" s="449"/>
      <c r="L365" s="449"/>
      <c r="M365" s="449"/>
      <c r="N365" s="449"/>
      <c r="O365" s="449"/>
      <c r="P365" s="449"/>
      <c r="Q365" s="449"/>
      <c r="R365" s="449"/>
      <c r="S365" s="449"/>
      <c r="T365" s="450">
        <v>0</v>
      </c>
      <c r="U365" s="451" t="s">
        <v>888</v>
      </c>
    </row>
    <row r="366" spans="1:21" x14ac:dyDescent="0.55000000000000004">
      <c r="A366" s="446"/>
      <c r="B366" s="447"/>
      <c r="C366" s="447"/>
      <c r="D366" s="447"/>
      <c r="E366" s="91" t="s">
        <v>30</v>
      </c>
      <c r="F366" s="92">
        <v>0</v>
      </c>
      <c r="G366" s="449"/>
      <c r="H366" s="449"/>
      <c r="I366" s="449"/>
      <c r="J366" s="449"/>
      <c r="K366" s="449"/>
      <c r="L366" s="449"/>
      <c r="M366" s="449"/>
      <c r="N366" s="449"/>
      <c r="O366" s="449"/>
      <c r="P366" s="449"/>
      <c r="Q366" s="449"/>
      <c r="R366" s="449"/>
      <c r="S366" s="449"/>
      <c r="T366" s="449"/>
      <c r="U366" s="452"/>
    </row>
    <row r="367" spans="1:21" ht="99.75" customHeight="1" x14ac:dyDescent="0.55000000000000004">
      <c r="A367" s="446" t="s">
        <v>2668</v>
      </c>
      <c r="B367" s="447" t="s">
        <v>965</v>
      </c>
      <c r="C367" s="447" t="s">
        <v>2669</v>
      </c>
      <c r="D367" s="447"/>
      <c r="E367" s="89" t="s">
        <v>301</v>
      </c>
      <c r="F367" s="90">
        <v>0</v>
      </c>
      <c r="G367" s="448" t="s">
        <v>27</v>
      </c>
      <c r="H367" s="448" t="s">
        <v>121</v>
      </c>
      <c r="I367" s="449"/>
      <c r="J367" s="449"/>
      <c r="K367" s="449"/>
      <c r="L367" s="449"/>
      <c r="M367" s="449"/>
      <c r="N367" s="449"/>
      <c r="O367" s="449"/>
      <c r="P367" s="449"/>
      <c r="Q367" s="449"/>
      <c r="R367" s="449"/>
      <c r="S367" s="449"/>
      <c r="T367" s="450">
        <v>0</v>
      </c>
      <c r="U367" s="451" t="s">
        <v>888</v>
      </c>
    </row>
    <row r="368" spans="1:21" x14ac:dyDescent="0.55000000000000004">
      <c r="A368" s="446"/>
      <c r="B368" s="447"/>
      <c r="C368" s="447"/>
      <c r="D368" s="447"/>
      <c r="E368" s="91" t="s">
        <v>30</v>
      </c>
      <c r="F368" s="92">
        <v>0</v>
      </c>
      <c r="G368" s="449"/>
      <c r="H368" s="449"/>
      <c r="I368" s="449"/>
      <c r="J368" s="449"/>
      <c r="K368" s="449"/>
      <c r="L368" s="449"/>
      <c r="M368" s="449"/>
      <c r="N368" s="449"/>
      <c r="O368" s="449"/>
      <c r="P368" s="449"/>
      <c r="Q368" s="449"/>
      <c r="R368" s="449"/>
      <c r="S368" s="449"/>
      <c r="T368" s="449"/>
      <c r="U368" s="452"/>
    </row>
    <row r="369" spans="1:21" ht="85.5" customHeight="1" x14ac:dyDescent="0.55000000000000004">
      <c r="A369" s="446" t="s">
        <v>2670</v>
      </c>
      <c r="B369" s="447" t="s">
        <v>964</v>
      </c>
      <c r="C369" s="447" t="s">
        <v>963</v>
      </c>
      <c r="D369" s="447"/>
      <c r="E369" s="89" t="s">
        <v>301</v>
      </c>
      <c r="F369" s="90">
        <v>0</v>
      </c>
      <c r="G369" s="448" t="s">
        <v>27</v>
      </c>
      <c r="H369" s="448" t="s">
        <v>121</v>
      </c>
      <c r="I369" s="449"/>
      <c r="J369" s="449"/>
      <c r="K369" s="449"/>
      <c r="L369" s="449"/>
      <c r="M369" s="449"/>
      <c r="N369" s="449"/>
      <c r="O369" s="449"/>
      <c r="P369" s="449"/>
      <c r="Q369" s="449"/>
      <c r="R369" s="449"/>
      <c r="S369" s="449"/>
      <c r="T369" s="450">
        <v>0</v>
      </c>
      <c r="U369" s="451" t="s">
        <v>888</v>
      </c>
    </row>
    <row r="370" spans="1:21" x14ac:dyDescent="0.55000000000000004">
      <c r="A370" s="446"/>
      <c r="B370" s="447"/>
      <c r="C370" s="447"/>
      <c r="D370" s="447"/>
      <c r="E370" s="91" t="s">
        <v>30</v>
      </c>
      <c r="F370" s="92">
        <v>0</v>
      </c>
      <c r="G370" s="449"/>
      <c r="H370" s="449"/>
      <c r="I370" s="449"/>
      <c r="J370" s="449"/>
      <c r="K370" s="449"/>
      <c r="L370" s="449"/>
      <c r="M370" s="449"/>
      <c r="N370" s="449"/>
      <c r="O370" s="449"/>
      <c r="P370" s="449"/>
      <c r="Q370" s="449"/>
      <c r="R370" s="449"/>
      <c r="S370" s="449"/>
      <c r="T370" s="449"/>
      <c r="U370" s="452"/>
    </row>
    <row r="371" spans="1:21" ht="126" customHeight="1" x14ac:dyDescent="0.55000000000000004">
      <c r="A371" s="446" t="s">
        <v>2671</v>
      </c>
      <c r="B371" s="447" t="s">
        <v>962</v>
      </c>
      <c r="C371" s="447" t="s">
        <v>961</v>
      </c>
      <c r="D371" s="447"/>
      <c r="E371" s="89" t="s">
        <v>301</v>
      </c>
      <c r="F371" s="90">
        <v>0</v>
      </c>
      <c r="G371" s="448" t="s">
        <v>27</v>
      </c>
      <c r="H371" s="448" t="s">
        <v>121</v>
      </c>
      <c r="I371" s="449"/>
      <c r="J371" s="449"/>
      <c r="K371" s="449"/>
      <c r="L371" s="449"/>
      <c r="M371" s="449"/>
      <c r="N371" s="449"/>
      <c r="O371" s="449"/>
      <c r="P371" s="449"/>
      <c r="Q371" s="449"/>
      <c r="R371" s="449"/>
      <c r="S371" s="449"/>
      <c r="T371" s="450">
        <v>0</v>
      </c>
      <c r="U371" s="451" t="s">
        <v>888</v>
      </c>
    </row>
    <row r="372" spans="1:21" x14ac:dyDescent="0.55000000000000004">
      <c r="A372" s="446"/>
      <c r="B372" s="447"/>
      <c r="C372" s="447"/>
      <c r="D372" s="447"/>
      <c r="E372" s="91" t="s">
        <v>30</v>
      </c>
      <c r="F372" s="92">
        <v>0</v>
      </c>
      <c r="G372" s="449"/>
      <c r="H372" s="449"/>
      <c r="I372" s="449"/>
      <c r="J372" s="449"/>
      <c r="K372" s="449"/>
      <c r="L372" s="449"/>
      <c r="M372" s="449"/>
      <c r="N372" s="449"/>
      <c r="O372" s="449"/>
      <c r="P372" s="449"/>
      <c r="Q372" s="449"/>
      <c r="R372" s="449"/>
      <c r="S372" s="449"/>
      <c r="T372" s="449"/>
      <c r="U372" s="452"/>
    </row>
    <row r="373" spans="1:21" ht="105" customHeight="1" x14ac:dyDescent="0.55000000000000004">
      <c r="A373" s="446" t="s">
        <v>2672</v>
      </c>
      <c r="B373" s="447" t="s">
        <v>960</v>
      </c>
      <c r="C373" s="447" t="s">
        <v>959</v>
      </c>
      <c r="D373" s="447"/>
      <c r="E373" s="89" t="s">
        <v>2673</v>
      </c>
      <c r="F373" s="90">
        <v>700</v>
      </c>
      <c r="G373" s="448" t="s">
        <v>27</v>
      </c>
      <c r="H373" s="448" t="s">
        <v>162</v>
      </c>
      <c r="I373" s="449"/>
      <c r="J373" s="449"/>
      <c r="K373" s="449"/>
      <c r="L373" s="449"/>
      <c r="M373" s="449"/>
      <c r="N373" s="449"/>
      <c r="O373" s="449"/>
      <c r="P373" s="449"/>
      <c r="Q373" s="449"/>
      <c r="R373" s="449"/>
      <c r="S373" s="449"/>
      <c r="T373" s="450">
        <v>700</v>
      </c>
      <c r="U373" s="451" t="s">
        <v>888</v>
      </c>
    </row>
    <row r="374" spans="1:21" x14ac:dyDescent="0.55000000000000004">
      <c r="A374" s="446"/>
      <c r="B374" s="447"/>
      <c r="C374" s="447"/>
      <c r="D374" s="447"/>
      <c r="E374" s="91" t="s">
        <v>30</v>
      </c>
      <c r="F374" s="92">
        <v>700</v>
      </c>
      <c r="G374" s="449"/>
      <c r="H374" s="449"/>
      <c r="I374" s="449"/>
      <c r="J374" s="449"/>
      <c r="K374" s="449"/>
      <c r="L374" s="449"/>
      <c r="M374" s="449"/>
      <c r="N374" s="449"/>
      <c r="O374" s="449"/>
      <c r="P374" s="449"/>
      <c r="Q374" s="449"/>
      <c r="R374" s="449"/>
      <c r="S374" s="449"/>
      <c r="T374" s="449"/>
      <c r="U374" s="452"/>
    </row>
    <row r="375" spans="1:21" ht="117.75" customHeight="1" x14ac:dyDescent="0.55000000000000004">
      <c r="A375" s="446" t="s">
        <v>2674</v>
      </c>
      <c r="B375" s="447" t="s">
        <v>968</v>
      </c>
      <c r="C375" s="447" t="s">
        <v>967</v>
      </c>
      <c r="D375" s="447" t="s">
        <v>966</v>
      </c>
      <c r="E375" s="89" t="s">
        <v>40</v>
      </c>
      <c r="F375" s="90">
        <v>0</v>
      </c>
      <c r="G375" s="448" t="s">
        <v>27</v>
      </c>
      <c r="H375" s="448" t="s">
        <v>121</v>
      </c>
      <c r="I375" s="449"/>
      <c r="J375" s="449"/>
      <c r="K375" s="449"/>
      <c r="L375" s="449"/>
      <c r="M375" s="449"/>
      <c r="N375" s="449"/>
      <c r="O375" s="449"/>
      <c r="P375" s="449"/>
      <c r="Q375" s="449"/>
      <c r="R375" s="449"/>
      <c r="S375" s="449"/>
      <c r="T375" s="450">
        <v>0</v>
      </c>
      <c r="U375" s="451" t="s">
        <v>888</v>
      </c>
    </row>
    <row r="376" spans="1:21" x14ac:dyDescent="0.55000000000000004">
      <c r="A376" s="446"/>
      <c r="B376" s="447"/>
      <c r="C376" s="447"/>
      <c r="D376" s="447"/>
      <c r="E376" s="91" t="s">
        <v>30</v>
      </c>
      <c r="F376" s="92">
        <v>0</v>
      </c>
      <c r="G376" s="449"/>
      <c r="H376" s="449"/>
      <c r="I376" s="449"/>
      <c r="J376" s="449"/>
      <c r="K376" s="449"/>
      <c r="L376" s="449"/>
      <c r="M376" s="449"/>
      <c r="N376" s="449"/>
      <c r="O376" s="449"/>
      <c r="P376" s="449"/>
      <c r="Q376" s="449"/>
      <c r="R376" s="449"/>
      <c r="S376" s="449"/>
      <c r="T376" s="449"/>
      <c r="U376" s="452"/>
    </row>
    <row r="377" spans="1:21" ht="69" customHeight="1" x14ac:dyDescent="0.55000000000000004">
      <c r="A377" s="446" t="s">
        <v>2675</v>
      </c>
      <c r="B377" s="447" t="s">
        <v>958</v>
      </c>
      <c r="C377" s="447" t="s">
        <v>957</v>
      </c>
      <c r="D377" s="447"/>
      <c r="E377" s="89" t="s">
        <v>40</v>
      </c>
      <c r="F377" s="90">
        <v>0</v>
      </c>
      <c r="G377" s="448" t="s">
        <v>27</v>
      </c>
      <c r="H377" s="448" t="s">
        <v>121</v>
      </c>
      <c r="I377" s="449"/>
      <c r="J377" s="449"/>
      <c r="K377" s="449"/>
      <c r="L377" s="449"/>
      <c r="M377" s="449"/>
      <c r="N377" s="449"/>
      <c r="O377" s="449"/>
      <c r="P377" s="449"/>
      <c r="Q377" s="449"/>
      <c r="R377" s="449"/>
      <c r="S377" s="449"/>
      <c r="T377" s="450">
        <v>0</v>
      </c>
      <c r="U377" s="451" t="s">
        <v>888</v>
      </c>
    </row>
    <row r="378" spans="1:21" x14ac:dyDescent="0.55000000000000004">
      <c r="A378" s="446"/>
      <c r="B378" s="447"/>
      <c r="C378" s="447"/>
      <c r="D378" s="447"/>
      <c r="E378" s="91" t="s">
        <v>30</v>
      </c>
      <c r="F378" s="92">
        <v>0</v>
      </c>
      <c r="G378" s="449"/>
      <c r="H378" s="449"/>
      <c r="I378" s="449"/>
      <c r="J378" s="449"/>
      <c r="K378" s="449"/>
      <c r="L378" s="449"/>
      <c r="M378" s="449"/>
      <c r="N378" s="449"/>
      <c r="O378" s="449"/>
      <c r="P378" s="449"/>
      <c r="Q378" s="449"/>
      <c r="R378" s="449"/>
      <c r="S378" s="449"/>
      <c r="T378" s="449"/>
      <c r="U378" s="452"/>
    </row>
    <row r="379" spans="1:21" ht="75.75" customHeight="1" x14ac:dyDescent="0.55000000000000004">
      <c r="A379" s="446" t="s">
        <v>2676</v>
      </c>
      <c r="B379" s="447" t="s">
        <v>956</v>
      </c>
      <c r="C379" s="447" t="s">
        <v>955</v>
      </c>
      <c r="D379" s="447"/>
      <c r="E379" s="89" t="s">
        <v>40</v>
      </c>
      <c r="F379" s="90">
        <v>0</v>
      </c>
      <c r="G379" s="448" t="s">
        <v>27</v>
      </c>
      <c r="H379" s="448" t="s">
        <v>121</v>
      </c>
      <c r="I379" s="449"/>
      <c r="J379" s="449"/>
      <c r="K379" s="449"/>
      <c r="L379" s="449"/>
      <c r="M379" s="449"/>
      <c r="N379" s="449"/>
      <c r="O379" s="449"/>
      <c r="P379" s="449"/>
      <c r="Q379" s="449"/>
      <c r="R379" s="449"/>
      <c r="S379" s="449"/>
      <c r="T379" s="450">
        <v>0</v>
      </c>
      <c r="U379" s="451" t="s">
        <v>888</v>
      </c>
    </row>
    <row r="380" spans="1:21" x14ac:dyDescent="0.55000000000000004">
      <c r="A380" s="446"/>
      <c r="B380" s="447"/>
      <c r="C380" s="447"/>
      <c r="D380" s="447"/>
      <c r="E380" s="91" t="s">
        <v>30</v>
      </c>
      <c r="F380" s="92">
        <v>0</v>
      </c>
      <c r="G380" s="449"/>
      <c r="H380" s="449"/>
      <c r="I380" s="449"/>
      <c r="J380" s="449"/>
      <c r="K380" s="449"/>
      <c r="L380" s="449"/>
      <c r="M380" s="449"/>
      <c r="N380" s="449"/>
      <c r="O380" s="449"/>
      <c r="P380" s="449"/>
      <c r="Q380" s="449"/>
      <c r="R380" s="449"/>
      <c r="S380" s="449"/>
      <c r="T380" s="449"/>
      <c r="U380" s="452"/>
    </row>
    <row r="381" spans="1:21" ht="69" customHeight="1" x14ac:dyDescent="0.55000000000000004">
      <c r="A381" s="446" t="s">
        <v>2677</v>
      </c>
      <c r="B381" s="447" t="s">
        <v>954</v>
      </c>
      <c r="C381" s="447" t="s">
        <v>953</v>
      </c>
      <c r="D381" s="447" t="s">
        <v>952</v>
      </c>
      <c r="E381" s="89" t="s">
        <v>40</v>
      </c>
      <c r="F381" s="90">
        <v>0</v>
      </c>
      <c r="G381" s="448" t="s">
        <v>27</v>
      </c>
      <c r="H381" s="448" t="s">
        <v>121</v>
      </c>
      <c r="I381" s="449"/>
      <c r="J381" s="449"/>
      <c r="K381" s="449"/>
      <c r="L381" s="449"/>
      <c r="M381" s="449"/>
      <c r="N381" s="449"/>
      <c r="O381" s="449"/>
      <c r="P381" s="449"/>
      <c r="Q381" s="449"/>
      <c r="R381" s="449"/>
      <c r="S381" s="449"/>
      <c r="T381" s="450">
        <v>0</v>
      </c>
      <c r="U381" s="451" t="s">
        <v>888</v>
      </c>
    </row>
    <row r="382" spans="1:21" x14ac:dyDescent="0.55000000000000004">
      <c r="A382" s="446"/>
      <c r="B382" s="447"/>
      <c r="C382" s="447"/>
      <c r="D382" s="447"/>
      <c r="E382" s="91" t="s">
        <v>30</v>
      </c>
      <c r="F382" s="92">
        <v>0</v>
      </c>
      <c r="G382" s="449"/>
      <c r="H382" s="449"/>
      <c r="I382" s="449"/>
      <c r="J382" s="449"/>
      <c r="K382" s="449"/>
      <c r="L382" s="449"/>
      <c r="M382" s="449"/>
      <c r="N382" s="449"/>
      <c r="O382" s="449"/>
      <c r="P382" s="449"/>
      <c r="Q382" s="449"/>
      <c r="R382" s="449"/>
      <c r="S382" s="449"/>
      <c r="T382" s="449"/>
      <c r="U382" s="452"/>
    </row>
    <row r="383" spans="1:21" ht="82.5" customHeight="1" x14ac:dyDescent="0.55000000000000004">
      <c r="A383" s="446" t="s">
        <v>2678</v>
      </c>
      <c r="B383" s="447" t="s">
        <v>1025</v>
      </c>
      <c r="C383" s="447" t="s">
        <v>1024</v>
      </c>
      <c r="D383" s="447" t="s">
        <v>1023</v>
      </c>
      <c r="E383" s="89" t="s">
        <v>1019</v>
      </c>
      <c r="F383" s="90">
        <v>0</v>
      </c>
      <c r="G383" s="448" t="s">
        <v>2549</v>
      </c>
      <c r="H383" s="448" t="s">
        <v>28</v>
      </c>
      <c r="I383" s="449"/>
      <c r="J383" s="449"/>
      <c r="K383" s="449"/>
      <c r="L383" s="449"/>
      <c r="M383" s="449"/>
      <c r="N383" s="449"/>
      <c r="O383" s="449"/>
      <c r="P383" s="449"/>
      <c r="Q383" s="449"/>
      <c r="R383" s="449"/>
      <c r="S383" s="449"/>
      <c r="T383" s="450">
        <v>0</v>
      </c>
      <c r="U383" s="451" t="s">
        <v>1015</v>
      </c>
    </row>
    <row r="384" spans="1:21" x14ac:dyDescent="0.55000000000000004">
      <c r="A384" s="446"/>
      <c r="B384" s="447"/>
      <c r="C384" s="447"/>
      <c r="D384" s="447"/>
      <c r="E384" s="91" t="s">
        <v>30</v>
      </c>
      <c r="F384" s="92">
        <v>0</v>
      </c>
      <c r="G384" s="449"/>
      <c r="H384" s="449"/>
      <c r="I384" s="449"/>
      <c r="J384" s="449"/>
      <c r="K384" s="449"/>
      <c r="L384" s="449"/>
      <c r="M384" s="449"/>
      <c r="N384" s="449"/>
      <c r="O384" s="449"/>
      <c r="P384" s="449"/>
      <c r="Q384" s="449"/>
      <c r="R384" s="449"/>
      <c r="S384" s="449"/>
      <c r="T384" s="449"/>
      <c r="U384" s="452"/>
    </row>
    <row r="385" spans="1:21" ht="132" customHeight="1" x14ac:dyDescent="0.55000000000000004">
      <c r="A385" s="446" t="s">
        <v>2679</v>
      </c>
      <c r="B385" s="447" t="s">
        <v>2680</v>
      </c>
      <c r="C385" s="447" t="s">
        <v>950</v>
      </c>
      <c r="D385" s="447"/>
      <c r="E385" s="89" t="s">
        <v>301</v>
      </c>
      <c r="F385" s="90">
        <v>0</v>
      </c>
      <c r="G385" s="448" t="s">
        <v>27</v>
      </c>
      <c r="H385" s="448" t="s">
        <v>121</v>
      </c>
      <c r="I385" s="449"/>
      <c r="J385" s="449"/>
      <c r="K385" s="449"/>
      <c r="L385" s="449"/>
      <c r="M385" s="449"/>
      <c r="N385" s="449"/>
      <c r="O385" s="449"/>
      <c r="P385" s="449"/>
      <c r="Q385" s="449"/>
      <c r="R385" s="449"/>
      <c r="S385" s="449"/>
      <c r="T385" s="450">
        <v>0</v>
      </c>
      <c r="U385" s="451" t="s">
        <v>888</v>
      </c>
    </row>
    <row r="386" spans="1:21" x14ac:dyDescent="0.55000000000000004">
      <c r="A386" s="446"/>
      <c r="B386" s="447"/>
      <c r="C386" s="447"/>
      <c r="D386" s="447"/>
      <c r="E386" s="91" t="s">
        <v>30</v>
      </c>
      <c r="F386" s="92">
        <v>0</v>
      </c>
      <c r="G386" s="449"/>
      <c r="H386" s="449"/>
      <c r="I386" s="449"/>
      <c r="J386" s="449"/>
      <c r="K386" s="449"/>
      <c r="L386" s="449"/>
      <c r="M386" s="449"/>
      <c r="N386" s="449"/>
      <c r="O386" s="449"/>
      <c r="P386" s="449"/>
      <c r="Q386" s="449"/>
      <c r="R386" s="449"/>
      <c r="S386" s="449"/>
      <c r="T386" s="449"/>
      <c r="U386" s="452"/>
    </row>
    <row r="387" spans="1:21" ht="37.200000000000003" x14ac:dyDescent="0.55000000000000004">
      <c r="A387" s="446" t="s">
        <v>2681</v>
      </c>
      <c r="B387" s="447" t="s">
        <v>949</v>
      </c>
      <c r="C387" s="447" t="s">
        <v>2682</v>
      </c>
      <c r="D387" s="447" t="s">
        <v>948</v>
      </c>
      <c r="E387" s="89" t="s">
        <v>2683</v>
      </c>
      <c r="F387" s="90">
        <v>525</v>
      </c>
      <c r="G387" s="448" t="s">
        <v>27</v>
      </c>
      <c r="H387" s="448" t="s">
        <v>134</v>
      </c>
      <c r="I387" s="449"/>
      <c r="J387" s="449"/>
      <c r="K387" s="450">
        <v>11475</v>
      </c>
      <c r="L387" s="449"/>
      <c r="M387" s="449"/>
      <c r="N387" s="449"/>
      <c r="O387" s="449"/>
      <c r="P387" s="449"/>
      <c r="Q387" s="449"/>
      <c r="R387" s="449"/>
      <c r="S387" s="449"/>
      <c r="T387" s="449"/>
      <c r="U387" s="451" t="s">
        <v>864</v>
      </c>
    </row>
    <row r="388" spans="1:21" ht="37.200000000000003" x14ac:dyDescent="0.55000000000000004">
      <c r="A388" s="446"/>
      <c r="B388" s="447"/>
      <c r="C388" s="447"/>
      <c r="D388" s="447"/>
      <c r="E388" s="89" t="s">
        <v>2684</v>
      </c>
      <c r="F388" s="90">
        <v>1200</v>
      </c>
      <c r="G388" s="449"/>
      <c r="H388" s="449"/>
      <c r="I388" s="449"/>
      <c r="J388" s="449"/>
      <c r="K388" s="449"/>
      <c r="L388" s="449"/>
      <c r="M388" s="449"/>
      <c r="N388" s="449"/>
      <c r="O388" s="449"/>
      <c r="P388" s="449"/>
      <c r="Q388" s="449"/>
      <c r="R388" s="449"/>
      <c r="S388" s="449"/>
      <c r="T388" s="449"/>
      <c r="U388" s="452"/>
    </row>
    <row r="389" spans="1:21" ht="37.200000000000003" x14ac:dyDescent="0.55000000000000004">
      <c r="A389" s="446"/>
      <c r="B389" s="447"/>
      <c r="C389" s="447"/>
      <c r="D389" s="447"/>
      <c r="E389" s="89" t="s">
        <v>2685</v>
      </c>
      <c r="F389" s="90">
        <v>150</v>
      </c>
      <c r="G389" s="449"/>
      <c r="H389" s="449"/>
      <c r="I389" s="449"/>
      <c r="J389" s="449"/>
      <c r="K389" s="449"/>
      <c r="L389" s="449"/>
      <c r="M389" s="449"/>
      <c r="N389" s="449"/>
      <c r="O389" s="449"/>
      <c r="P389" s="449"/>
      <c r="Q389" s="449"/>
      <c r="R389" s="449"/>
      <c r="S389" s="449"/>
      <c r="T389" s="449"/>
      <c r="U389" s="452"/>
    </row>
    <row r="390" spans="1:21" ht="37.200000000000003" x14ac:dyDescent="0.55000000000000004">
      <c r="A390" s="446"/>
      <c r="B390" s="447"/>
      <c r="C390" s="447"/>
      <c r="D390" s="447"/>
      <c r="E390" s="89" t="s">
        <v>2686</v>
      </c>
      <c r="F390" s="90">
        <v>6000</v>
      </c>
      <c r="G390" s="449"/>
      <c r="H390" s="449"/>
      <c r="I390" s="449"/>
      <c r="J390" s="449"/>
      <c r="K390" s="449"/>
      <c r="L390" s="449"/>
      <c r="M390" s="449"/>
      <c r="N390" s="449"/>
      <c r="O390" s="449"/>
      <c r="P390" s="449"/>
      <c r="Q390" s="449"/>
      <c r="R390" s="449"/>
      <c r="S390" s="449"/>
      <c r="T390" s="449"/>
      <c r="U390" s="452"/>
    </row>
    <row r="391" spans="1:21" ht="55.8" x14ac:dyDescent="0.55000000000000004">
      <c r="A391" s="446"/>
      <c r="B391" s="447"/>
      <c r="C391" s="447"/>
      <c r="D391" s="447"/>
      <c r="E391" s="89" t="s">
        <v>2687</v>
      </c>
      <c r="F391" s="90">
        <v>3600</v>
      </c>
      <c r="G391" s="449"/>
      <c r="H391" s="449"/>
      <c r="I391" s="449"/>
      <c r="J391" s="449"/>
      <c r="K391" s="449"/>
      <c r="L391" s="449"/>
      <c r="M391" s="449"/>
      <c r="N391" s="449"/>
      <c r="O391" s="449"/>
      <c r="P391" s="449"/>
      <c r="Q391" s="449"/>
      <c r="R391" s="449"/>
      <c r="S391" s="449"/>
      <c r="T391" s="449"/>
      <c r="U391" s="452"/>
    </row>
    <row r="392" spans="1:21" x14ac:dyDescent="0.55000000000000004">
      <c r="A392" s="446"/>
      <c r="B392" s="447"/>
      <c r="C392" s="447"/>
      <c r="D392" s="447"/>
      <c r="E392" s="91" t="s">
        <v>30</v>
      </c>
      <c r="F392" s="92">
        <v>11475</v>
      </c>
      <c r="G392" s="449"/>
      <c r="H392" s="449"/>
      <c r="I392" s="449"/>
      <c r="J392" s="449"/>
      <c r="K392" s="449"/>
      <c r="L392" s="449"/>
      <c r="M392" s="449"/>
      <c r="N392" s="449"/>
      <c r="O392" s="449"/>
      <c r="P392" s="449"/>
      <c r="Q392" s="449"/>
      <c r="R392" s="449"/>
      <c r="S392" s="449"/>
      <c r="T392" s="449"/>
      <c r="U392" s="452"/>
    </row>
    <row r="393" spans="1:21" ht="185.25" customHeight="1" x14ac:dyDescent="0.55000000000000004">
      <c r="A393" s="446" t="s">
        <v>2688</v>
      </c>
      <c r="B393" s="447" t="s">
        <v>949</v>
      </c>
      <c r="C393" s="447" t="s">
        <v>2680</v>
      </c>
      <c r="D393" s="447" t="s">
        <v>951</v>
      </c>
      <c r="E393" s="89" t="s">
        <v>2689</v>
      </c>
      <c r="F393" s="90">
        <v>525</v>
      </c>
      <c r="G393" s="448" t="s">
        <v>27</v>
      </c>
      <c r="H393" s="448" t="s">
        <v>918</v>
      </c>
      <c r="I393" s="449"/>
      <c r="J393" s="450">
        <v>525</v>
      </c>
      <c r="K393" s="449"/>
      <c r="L393" s="449"/>
      <c r="M393" s="449"/>
      <c r="N393" s="449"/>
      <c r="O393" s="449"/>
      <c r="P393" s="449"/>
      <c r="Q393" s="449"/>
      <c r="R393" s="449"/>
      <c r="S393" s="449"/>
      <c r="T393" s="449"/>
      <c r="U393" s="451" t="s">
        <v>864</v>
      </c>
    </row>
    <row r="394" spans="1:21" x14ac:dyDescent="0.55000000000000004">
      <c r="A394" s="446"/>
      <c r="B394" s="447"/>
      <c r="C394" s="447"/>
      <c r="D394" s="447"/>
      <c r="E394" s="91" t="s">
        <v>30</v>
      </c>
      <c r="F394" s="92">
        <v>525</v>
      </c>
      <c r="G394" s="449"/>
      <c r="H394" s="449"/>
      <c r="I394" s="449"/>
      <c r="J394" s="449"/>
      <c r="K394" s="449"/>
      <c r="L394" s="449"/>
      <c r="M394" s="449"/>
      <c r="N394" s="449"/>
      <c r="O394" s="449"/>
      <c r="P394" s="449"/>
      <c r="Q394" s="449"/>
      <c r="R394" s="449"/>
      <c r="S394" s="449"/>
      <c r="T394" s="449"/>
      <c r="U394" s="452"/>
    </row>
    <row r="395" spans="1:21" ht="37.200000000000003" x14ac:dyDescent="0.55000000000000004">
      <c r="A395" s="446" t="s">
        <v>2690</v>
      </c>
      <c r="B395" s="447" t="s">
        <v>947</v>
      </c>
      <c r="C395" s="447" t="s">
        <v>946</v>
      </c>
      <c r="D395" s="447" t="s">
        <v>945</v>
      </c>
      <c r="E395" s="89" t="s">
        <v>2691</v>
      </c>
      <c r="F395" s="90">
        <v>2100</v>
      </c>
      <c r="G395" s="448" t="s">
        <v>27</v>
      </c>
      <c r="H395" s="448" t="s">
        <v>2692</v>
      </c>
      <c r="I395" s="449"/>
      <c r="J395" s="449"/>
      <c r="K395" s="449"/>
      <c r="L395" s="450">
        <v>4800</v>
      </c>
      <c r="M395" s="449"/>
      <c r="N395" s="449"/>
      <c r="O395" s="449"/>
      <c r="P395" s="449"/>
      <c r="Q395" s="449"/>
      <c r="R395" s="449"/>
      <c r="S395" s="449"/>
      <c r="T395" s="449"/>
      <c r="U395" s="451" t="s">
        <v>864</v>
      </c>
    </row>
    <row r="396" spans="1:21" ht="37.200000000000003" x14ac:dyDescent="0.55000000000000004">
      <c r="A396" s="446"/>
      <c r="B396" s="447"/>
      <c r="C396" s="447"/>
      <c r="D396" s="447"/>
      <c r="E396" s="89" t="s">
        <v>2693</v>
      </c>
      <c r="F396" s="90">
        <v>2400</v>
      </c>
      <c r="G396" s="449"/>
      <c r="H396" s="449"/>
      <c r="I396" s="449"/>
      <c r="J396" s="449"/>
      <c r="K396" s="449"/>
      <c r="L396" s="449"/>
      <c r="M396" s="449"/>
      <c r="N396" s="449"/>
      <c r="O396" s="449"/>
      <c r="P396" s="449"/>
      <c r="Q396" s="449"/>
      <c r="R396" s="449"/>
      <c r="S396" s="449"/>
      <c r="T396" s="449"/>
      <c r="U396" s="452"/>
    </row>
    <row r="397" spans="1:21" ht="114" customHeight="1" x14ac:dyDescent="0.55000000000000004">
      <c r="A397" s="446"/>
      <c r="B397" s="447"/>
      <c r="C397" s="447"/>
      <c r="D397" s="447"/>
      <c r="E397" s="89" t="s">
        <v>2694</v>
      </c>
      <c r="F397" s="90">
        <v>300</v>
      </c>
      <c r="G397" s="449"/>
      <c r="H397" s="449"/>
      <c r="I397" s="449"/>
      <c r="J397" s="449"/>
      <c r="K397" s="449"/>
      <c r="L397" s="449"/>
      <c r="M397" s="449"/>
      <c r="N397" s="449"/>
      <c r="O397" s="449"/>
      <c r="P397" s="449"/>
      <c r="Q397" s="449"/>
      <c r="R397" s="449"/>
      <c r="S397" s="449"/>
      <c r="T397" s="449"/>
      <c r="U397" s="452"/>
    </row>
    <row r="398" spans="1:21" x14ac:dyDescent="0.55000000000000004">
      <c r="A398" s="446"/>
      <c r="B398" s="447"/>
      <c r="C398" s="447"/>
      <c r="D398" s="447"/>
      <c r="E398" s="91" t="s">
        <v>30</v>
      </c>
      <c r="F398" s="92">
        <v>4800</v>
      </c>
      <c r="G398" s="449"/>
      <c r="H398" s="449"/>
      <c r="I398" s="449"/>
      <c r="J398" s="449"/>
      <c r="K398" s="449"/>
      <c r="L398" s="449"/>
      <c r="M398" s="449"/>
      <c r="N398" s="449"/>
      <c r="O398" s="449"/>
      <c r="P398" s="449"/>
      <c r="Q398" s="449"/>
      <c r="R398" s="449"/>
      <c r="S398" s="449"/>
      <c r="T398" s="449"/>
      <c r="U398" s="452"/>
    </row>
    <row r="399" spans="1:21" ht="37.200000000000003" x14ac:dyDescent="0.55000000000000004">
      <c r="A399" s="446" t="s">
        <v>2695</v>
      </c>
      <c r="B399" s="447" t="s">
        <v>944</v>
      </c>
      <c r="C399" s="447" t="s">
        <v>2696</v>
      </c>
      <c r="D399" s="447" t="s">
        <v>943</v>
      </c>
      <c r="E399" s="89" t="s">
        <v>2697</v>
      </c>
      <c r="F399" s="90">
        <v>5440</v>
      </c>
      <c r="G399" s="448" t="s">
        <v>27</v>
      </c>
      <c r="H399" s="448" t="s">
        <v>734</v>
      </c>
      <c r="I399" s="449"/>
      <c r="J399" s="449"/>
      <c r="K399" s="449"/>
      <c r="L399" s="449"/>
      <c r="M399" s="449"/>
      <c r="N399" s="449"/>
      <c r="O399" s="449"/>
      <c r="P399" s="449"/>
      <c r="Q399" s="450">
        <v>10200</v>
      </c>
      <c r="R399" s="449"/>
      <c r="S399" s="449"/>
      <c r="T399" s="449"/>
      <c r="U399" s="451" t="s">
        <v>888</v>
      </c>
    </row>
    <row r="400" spans="1:21" ht="85.5" customHeight="1" x14ac:dyDescent="0.55000000000000004">
      <c r="A400" s="446"/>
      <c r="B400" s="447"/>
      <c r="C400" s="447"/>
      <c r="D400" s="447"/>
      <c r="E400" s="89" t="s">
        <v>2698</v>
      </c>
      <c r="F400" s="90">
        <v>4760</v>
      </c>
      <c r="G400" s="449"/>
      <c r="H400" s="449"/>
      <c r="I400" s="449"/>
      <c r="J400" s="449"/>
      <c r="K400" s="449"/>
      <c r="L400" s="449"/>
      <c r="M400" s="449"/>
      <c r="N400" s="449"/>
      <c r="O400" s="449"/>
      <c r="P400" s="449"/>
      <c r="Q400" s="449"/>
      <c r="R400" s="449"/>
      <c r="S400" s="449"/>
      <c r="T400" s="449"/>
      <c r="U400" s="452"/>
    </row>
    <row r="401" spans="1:21" x14ac:dyDescent="0.55000000000000004">
      <c r="A401" s="446"/>
      <c r="B401" s="447"/>
      <c r="C401" s="447"/>
      <c r="D401" s="447"/>
      <c r="E401" s="91" t="s">
        <v>30</v>
      </c>
      <c r="F401" s="92">
        <v>10200</v>
      </c>
      <c r="G401" s="449"/>
      <c r="H401" s="449"/>
      <c r="I401" s="449"/>
      <c r="J401" s="449"/>
      <c r="K401" s="449"/>
      <c r="L401" s="449"/>
      <c r="M401" s="449"/>
      <c r="N401" s="449"/>
      <c r="O401" s="449"/>
      <c r="P401" s="449"/>
      <c r="Q401" s="449"/>
      <c r="R401" s="449"/>
      <c r="S401" s="449"/>
      <c r="T401" s="449"/>
      <c r="U401" s="452"/>
    </row>
    <row r="402" spans="1:21" ht="37.200000000000003" x14ac:dyDescent="0.55000000000000004">
      <c r="A402" s="446" t="s">
        <v>2699</v>
      </c>
      <c r="B402" s="447" t="s">
        <v>2700</v>
      </c>
      <c r="C402" s="447" t="s">
        <v>942</v>
      </c>
      <c r="D402" s="447" t="s">
        <v>941</v>
      </c>
      <c r="E402" s="89" t="s">
        <v>2701</v>
      </c>
      <c r="F402" s="90">
        <v>2000</v>
      </c>
      <c r="G402" s="448" t="s">
        <v>27</v>
      </c>
      <c r="H402" s="448" t="s">
        <v>1990</v>
      </c>
      <c r="I402" s="449"/>
      <c r="J402" s="449"/>
      <c r="K402" s="450">
        <v>3750</v>
      </c>
      <c r="L402" s="449"/>
      <c r="M402" s="449"/>
      <c r="N402" s="449"/>
      <c r="O402" s="449"/>
      <c r="P402" s="449"/>
      <c r="Q402" s="449"/>
      <c r="R402" s="449"/>
      <c r="S402" s="449"/>
      <c r="T402" s="449"/>
      <c r="U402" s="451" t="s">
        <v>888</v>
      </c>
    </row>
    <row r="403" spans="1:21" ht="66.75" customHeight="1" x14ac:dyDescent="0.55000000000000004">
      <c r="A403" s="446"/>
      <c r="B403" s="447"/>
      <c r="C403" s="447"/>
      <c r="D403" s="447"/>
      <c r="E403" s="89" t="s">
        <v>2702</v>
      </c>
      <c r="F403" s="90">
        <v>1750</v>
      </c>
      <c r="G403" s="449"/>
      <c r="H403" s="449"/>
      <c r="I403" s="449"/>
      <c r="J403" s="449"/>
      <c r="K403" s="449"/>
      <c r="L403" s="449"/>
      <c r="M403" s="449"/>
      <c r="N403" s="449"/>
      <c r="O403" s="449"/>
      <c r="P403" s="449"/>
      <c r="Q403" s="449"/>
      <c r="R403" s="449"/>
      <c r="S403" s="449"/>
      <c r="T403" s="449"/>
      <c r="U403" s="452"/>
    </row>
    <row r="404" spans="1:21" x14ac:dyDescent="0.55000000000000004">
      <c r="A404" s="446"/>
      <c r="B404" s="447"/>
      <c r="C404" s="447"/>
      <c r="D404" s="447"/>
      <c r="E404" s="91" t="s">
        <v>30</v>
      </c>
      <c r="F404" s="92">
        <v>3750</v>
      </c>
      <c r="G404" s="449"/>
      <c r="H404" s="449"/>
      <c r="I404" s="449"/>
      <c r="J404" s="449"/>
      <c r="K404" s="449"/>
      <c r="L404" s="449"/>
      <c r="M404" s="449"/>
      <c r="N404" s="449"/>
      <c r="O404" s="449"/>
      <c r="P404" s="449"/>
      <c r="Q404" s="449"/>
      <c r="R404" s="449"/>
      <c r="S404" s="449"/>
      <c r="T404" s="449"/>
      <c r="U404" s="452"/>
    </row>
    <row r="405" spans="1:21" ht="37.200000000000003" x14ac:dyDescent="0.55000000000000004">
      <c r="A405" s="446" t="s">
        <v>2703</v>
      </c>
      <c r="B405" s="447" t="s">
        <v>2704</v>
      </c>
      <c r="C405" s="447" t="s">
        <v>2705</v>
      </c>
      <c r="D405" s="447" t="s">
        <v>2706</v>
      </c>
      <c r="E405" s="89" t="s">
        <v>422</v>
      </c>
      <c r="F405" s="90">
        <v>4000</v>
      </c>
      <c r="G405" s="448" t="s">
        <v>27</v>
      </c>
      <c r="H405" s="448" t="s">
        <v>2481</v>
      </c>
      <c r="I405" s="449"/>
      <c r="J405" s="449"/>
      <c r="K405" s="449"/>
      <c r="L405" s="449"/>
      <c r="M405" s="449"/>
      <c r="N405" s="449"/>
      <c r="O405" s="449"/>
      <c r="P405" s="449"/>
      <c r="Q405" s="449"/>
      <c r="R405" s="449"/>
      <c r="S405" s="449"/>
      <c r="T405" s="450">
        <v>7500</v>
      </c>
      <c r="U405" s="451" t="s">
        <v>888</v>
      </c>
    </row>
    <row r="406" spans="1:21" ht="83.25" customHeight="1" x14ac:dyDescent="0.55000000000000004">
      <c r="A406" s="446"/>
      <c r="B406" s="447"/>
      <c r="C406" s="447"/>
      <c r="D406" s="447"/>
      <c r="E406" s="89" t="s">
        <v>424</v>
      </c>
      <c r="F406" s="90">
        <v>3500</v>
      </c>
      <c r="G406" s="449"/>
      <c r="H406" s="449"/>
      <c r="I406" s="449"/>
      <c r="J406" s="449"/>
      <c r="K406" s="449"/>
      <c r="L406" s="449"/>
      <c r="M406" s="449"/>
      <c r="N406" s="449"/>
      <c r="O406" s="449"/>
      <c r="P406" s="449"/>
      <c r="Q406" s="449"/>
      <c r="R406" s="449"/>
      <c r="S406" s="449"/>
      <c r="T406" s="449"/>
      <c r="U406" s="452"/>
    </row>
    <row r="407" spans="1:21" x14ac:dyDescent="0.55000000000000004">
      <c r="A407" s="446"/>
      <c r="B407" s="447"/>
      <c r="C407" s="447"/>
      <c r="D407" s="447"/>
      <c r="E407" s="91" t="s">
        <v>30</v>
      </c>
      <c r="F407" s="92">
        <v>7500</v>
      </c>
      <c r="G407" s="449"/>
      <c r="H407" s="449"/>
      <c r="I407" s="449"/>
      <c r="J407" s="449"/>
      <c r="K407" s="449"/>
      <c r="L407" s="449"/>
      <c r="M407" s="449"/>
      <c r="N407" s="449"/>
      <c r="O407" s="449"/>
      <c r="P407" s="449"/>
      <c r="Q407" s="449"/>
      <c r="R407" s="449"/>
      <c r="S407" s="449"/>
      <c r="T407" s="449"/>
      <c r="U407" s="452"/>
    </row>
    <row r="408" spans="1:21" ht="87.75" customHeight="1" x14ac:dyDescent="0.55000000000000004">
      <c r="A408" s="446" t="s">
        <v>2707</v>
      </c>
      <c r="B408" s="447" t="s">
        <v>940</v>
      </c>
      <c r="C408" s="447" t="s">
        <v>939</v>
      </c>
      <c r="D408" s="447" t="s">
        <v>938</v>
      </c>
      <c r="E408" s="89" t="s">
        <v>40</v>
      </c>
      <c r="F408" s="90">
        <v>0</v>
      </c>
      <c r="G408" s="448" t="s">
        <v>27</v>
      </c>
      <c r="H408" s="448" t="s">
        <v>121</v>
      </c>
      <c r="I408" s="449"/>
      <c r="J408" s="449"/>
      <c r="K408" s="449"/>
      <c r="L408" s="449"/>
      <c r="M408" s="449"/>
      <c r="N408" s="449"/>
      <c r="O408" s="449"/>
      <c r="P408" s="449"/>
      <c r="Q408" s="449"/>
      <c r="R408" s="449"/>
      <c r="S408" s="449"/>
      <c r="T408" s="450">
        <v>0</v>
      </c>
      <c r="U408" s="451" t="s">
        <v>888</v>
      </c>
    </row>
    <row r="409" spans="1:21" x14ac:dyDescent="0.55000000000000004">
      <c r="A409" s="446"/>
      <c r="B409" s="447"/>
      <c r="C409" s="447"/>
      <c r="D409" s="447"/>
      <c r="E409" s="91" t="s">
        <v>30</v>
      </c>
      <c r="F409" s="92">
        <v>0</v>
      </c>
      <c r="G409" s="449"/>
      <c r="H409" s="449"/>
      <c r="I409" s="449"/>
      <c r="J409" s="449"/>
      <c r="K409" s="449"/>
      <c r="L409" s="449"/>
      <c r="M409" s="449"/>
      <c r="N409" s="449"/>
      <c r="O409" s="449"/>
      <c r="P409" s="449"/>
      <c r="Q409" s="449"/>
      <c r="R409" s="449"/>
      <c r="S409" s="449"/>
      <c r="T409" s="449"/>
      <c r="U409" s="452"/>
    </row>
    <row r="410" spans="1:21" ht="79.5" customHeight="1" x14ac:dyDescent="0.55000000000000004">
      <c r="A410" s="446" t="s">
        <v>2708</v>
      </c>
      <c r="B410" s="447" t="s">
        <v>937</v>
      </c>
      <c r="C410" s="447" t="s">
        <v>936</v>
      </c>
      <c r="D410" s="447" t="s">
        <v>935</v>
      </c>
      <c r="E410" s="89" t="s">
        <v>40</v>
      </c>
      <c r="F410" s="90">
        <v>0</v>
      </c>
      <c r="G410" s="448" t="s">
        <v>27</v>
      </c>
      <c r="H410" s="448" t="s">
        <v>934</v>
      </c>
      <c r="I410" s="450">
        <v>0</v>
      </c>
      <c r="J410" s="449"/>
      <c r="K410" s="449"/>
      <c r="L410" s="449"/>
      <c r="M410" s="449"/>
      <c r="N410" s="449"/>
      <c r="O410" s="449"/>
      <c r="P410" s="449"/>
      <c r="Q410" s="449"/>
      <c r="R410" s="449"/>
      <c r="S410" s="449"/>
      <c r="T410" s="449"/>
      <c r="U410" s="451" t="s">
        <v>888</v>
      </c>
    </row>
    <row r="411" spans="1:21" x14ac:dyDescent="0.55000000000000004">
      <c r="A411" s="446"/>
      <c r="B411" s="447"/>
      <c r="C411" s="447"/>
      <c r="D411" s="447"/>
      <c r="E411" s="91" t="s">
        <v>30</v>
      </c>
      <c r="F411" s="92">
        <v>0</v>
      </c>
      <c r="G411" s="449"/>
      <c r="H411" s="449"/>
      <c r="I411" s="449"/>
      <c r="J411" s="449"/>
      <c r="K411" s="449"/>
      <c r="L411" s="449"/>
      <c r="M411" s="449"/>
      <c r="N411" s="449"/>
      <c r="O411" s="449"/>
      <c r="P411" s="449"/>
      <c r="Q411" s="449"/>
      <c r="R411" s="449"/>
      <c r="S411" s="449"/>
      <c r="T411" s="449"/>
      <c r="U411" s="452"/>
    </row>
    <row r="412" spans="1:21" ht="92.25" customHeight="1" x14ac:dyDescent="0.55000000000000004">
      <c r="A412" s="446" t="s">
        <v>2709</v>
      </c>
      <c r="B412" s="447" t="s">
        <v>933</v>
      </c>
      <c r="C412" s="447" t="s">
        <v>932</v>
      </c>
      <c r="D412" s="447" t="s">
        <v>931</v>
      </c>
      <c r="E412" s="89" t="s">
        <v>40</v>
      </c>
      <c r="F412" s="90">
        <v>0</v>
      </c>
      <c r="G412" s="448" t="s">
        <v>27</v>
      </c>
      <c r="H412" s="448" t="s">
        <v>121</v>
      </c>
      <c r="I412" s="449"/>
      <c r="J412" s="449"/>
      <c r="K412" s="449"/>
      <c r="L412" s="449"/>
      <c r="M412" s="449"/>
      <c r="N412" s="449"/>
      <c r="O412" s="449"/>
      <c r="P412" s="449"/>
      <c r="Q412" s="449"/>
      <c r="R412" s="449"/>
      <c r="S412" s="449"/>
      <c r="T412" s="450">
        <v>0</v>
      </c>
      <c r="U412" s="451" t="s">
        <v>888</v>
      </c>
    </row>
    <row r="413" spans="1:21" x14ac:dyDescent="0.55000000000000004">
      <c r="A413" s="446"/>
      <c r="B413" s="447"/>
      <c r="C413" s="447"/>
      <c r="D413" s="447"/>
      <c r="E413" s="91" t="s">
        <v>30</v>
      </c>
      <c r="F413" s="92">
        <v>0</v>
      </c>
      <c r="G413" s="449"/>
      <c r="H413" s="449"/>
      <c r="I413" s="449"/>
      <c r="J413" s="449"/>
      <c r="K413" s="449"/>
      <c r="L413" s="449"/>
      <c r="M413" s="449"/>
      <c r="N413" s="449"/>
      <c r="O413" s="449"/>
      <c r="P413" s="449"/>
      <c r="Q413" s="449"/>
      <c r="R413" s="449"/>
      <c r="S413" s="449"/>
      <c r="T413" s="449"/>
      <c r="U413" s="452"/>
    </row>
    <row r="414" spans="1:21" ht="84.75" customHeight="1" x14ac:dyDescent="0.55000000000000004">
      <c r="A414" s="446" t="s">
        <v>2710</v>
      </c>
      <c r="B414" s="447" t="s">
        <v>930</v>
      </c>
      <c r="C414" s="447" t="s">
        <v>929</v>
      </c>
      <c r="D414" s="447" t="s">
        <v>928</v>
      </c>
      <c r="E414" s="89" t="s">
        <v>40</v>
      </c>
      <c r="F414" s="90">
        <v>0</v>
      </c>
      <c r="G414" s="448" t="s">
        <v>27</v>
      </c>
      <c r="H414" s="448" t="s">
        <v>121</v>
      </c>
      <c r="I414" s="449"/>
      <c r="J414" s="449"/>
      <c r="K414" s="449"/>
      <c r="L414" s="449"/>
      <c r="M414" s="449"/>
      <c r="N414" s="449"/>
      <c r="O414" s="449"/>
      <c r="P414" s="449"/>
      <c r="Q414" s="449"/>
      <c r="R414" s="449"/>
      <c r="S414" s="449"/>
      <c r="T414" s="450">
        <v>0</v>
      </c>
      <c r="U414" s="451" t="s">
        <v>888</v>
      </c>
    </row>
    <row r="415" spans="1:21" x14ac:dyDescent="0.55000000000000004">
      <c r="A415" s="446"/>
      <c r="B415" s="447"/>
      <c r="C415" s="447"/>
      <c r="D415" s="447"/>
      <c r="E415" s="91" t="s">
        <v>30</v>
      </c>
      <c r="F415" s="92">
        <v>0</v>
      </c>
      <c r="G415" s="449"/>
      <c r="H415" s="449"/>
      <c r="I415" s="449"/>
      <c r="J415" s="449"/>
      <c r="K415" s="449"/>
      <c r="L415" s="449"/>
      <c r="M415" s="449"/>
      <c r="N415" s="449"/>
      <c r="O415" s="449"/>
      <c r="P415" s="449"/>
      <c r="Q415" s="449"/>
      <c r="R415" s="449"/>
      <c r="S415" s="449"/>
      <c r="T415" s="449"/>
      <c r="U415" s="452"/>
    </row>
    <row r="416" spans="1:21" ht="96.75" customHeight="1" x14ac:dyDescent="0.55000000000000004">
      <c r="A416" s="446" t="s">
        <v>2711</v>
      </c>
      <c r="B416" s="447" t="s">
        <v>927</v>
      </c>
      <c r="C416" s="447" t="s">
        <v>926</v>
      </c>
      <c r="D416" s="447" t="s">
        <v>925</v>
      </c>
      <c r="E416" s="89" t="s">
        <v>40</v>
      </c>
      <c r="F416" s="90">
        <v>0</v>
      </c>
      <c r="G416" s="448" t="s">
        <v>27</v>
      </c>
      <c r="H416" s="448" t="s">
        <v>121</v>
      </c>
      <c r="I416" s="449"/>
      <c r="J416" s="449"/>
      <c r="K416" s="449"/>
      <c r="L416" s="449"/>
      <c r="M416" s="449"/>
      <c r="N416" s="449"/>
      <c r="O416" s="449"/>
      <c r="P416" s="449"/>
      <c r="Q416" s="449"/>
      <c r="R416" s="449"/>
      <c r="S416" s="449"/>
      <c r="T416" s="450">
        <v>0</v>
      </c>
      <c r="U416" s="451" t="s">
        <v>888</v>
      </c>
    </row>
    <row r="417" spans="1:21" x14ac:dyDescent="0.55000000000000004">
      <c r="A417" s="446"/>
      <c r="B417" s="447"/>
      <c r="C417" s="447"/>
      <c r="D417" s="447"/>
      <c r="E417" s="91" t="s">
        <v>30</v>
      </c>
      <c r="F417" s="92">
        <v>0</v>
      </c>
      <c r="G417" s="449"/>
      <c r="H417" s="449"/>
      <c r="I417" s="449"/>
      <c r="J417" s="449"/>
      <c r="K417" s="449"/>
      <c r="L417" s="449"/>
      <c r="M417" s="449"/>
      <c r="N417" s="449"/>
      <c r="O417" s="449"/>
      <c r="P417" s="449"/>
      <c r="Q417" s="449"/>
      <c r="R417" s="449"/>
      <c r="S417" s="449"/>
      <c r="T417" s="449"/>
      <c r="U417" s="452"/>
    </row>
    <row r="418" spans="1:21" ht="71.25" customHeight="1" x14ac:dyDescent="0.55000000000000004">
      <c r="A418" s="446" t="s">
        <v>2712</v>
      </c>
      <c r="B418" s="447" t="s">
        <v>1022</v>
      </c>
      <c r="C418" s="447" t="s">
        <v>1021</v>
      </c>
      <c r="D418" s="447" t="s">
        <v>1020</v>
      </c>
      <c r="E418" s="89" t="s">
        <v>40</v>
      </c>
      <c r="F418" s="90">
        <v>0</v>
      </c>
      <c r="G418" s="448" t="s">
        <v>2549</v>
      </c>
      <c r="H418" s="448" t="s">
        <v>28</v>
      </c>
      <c r="I418" s="449"/>
      <c r="J418" s="449"/>
      <c r="K418" s="449"/>
      <c r="L418" s="449"/>
      <c r="M418" s="449"/>
      <c r="N418" s="449"/>
      <c r="O418" s="449"/>
      <c r="P418" s="449"/>
      <c r="Q418" s="449"/>
      <c r="R418" s="449"/>
      <c r="S418" s="449"/>
      <c r="T418" s="450">
        <v>0</v>
      </c>
      <c r="U418" s="451" t="s">
        <v>1015</v>
      </c>
    </row>
    <row r="419" spans="1:21" x14ac:dyDescent="0.55000000000000004">
      <c r="A419" s="446"/>
      <c r="B419" s="447"/>
      <c r="C419" s="447"/>
      <c r="D419" s="447"/>
      <c r="E419" s="91" t="s">
        <v>30</v>
      </c>
      <c r="F419" s="92">
        <v>0</v>
      </c>
      <c r="G419" s="449"/>
      <c r="H419" s="449"/>
      <c r="I419" s="449"/>
      <c r="J419" s="449"/>
      <c r="K419" s="449"/>
      <c r="L419" s="449"/>
      <c r="M419" s="449"/>
      <c r="N419" s="449"/>
      <c r="O419" s="449"/>
      <c r="P419" s="449"/>
      <c r="Q419" s="449"/>
      <c r="R419" s="449"/>
      <c r="S419" s="449"/>
      <c r="T419" s="449"/>
      <c r="U419" s="452"/>
    </row>
    <row r="420" spans="1:21" ht="113.25" customHeight="1" x14ac:dyDescent="0.55000000000000004">
      <c r="A420" s="446" t="s">
        <v>2713</v>
      </c>
      <c r="B420" s="447" t="s">
        <v>924</v>
      </c>
      <c r="C420" s="447" t="s">
        <v>923</v>
      </c>
      <c r="D420" s="447" t="s">
        <v>922</v>
      </c>
      <c r="E420" s="89" t="s">
        <v>40</v>
      </c>
      <c r="F420" s="90">
        <v>0</v>
      </c>
      <c r="G420" s="448" t="s">
        <v>27</v>
      </c>
      <c r="H420" s="448" t="s">
        <v>121</v>
      </c>
      <c r="I420" s="449"/>
      <c r="J420" s="449"/>
      <c r="K420" s="449"/>
      <c r="L420" s="449"/>
      <c r="M420" s="449"/>
      <c r="N420" s="449"/>
      <c r="O420" s="449"/>
      <c r="P420" s="449"/>
      <c r="Q420" s="449"/>
      <c r="R420" s="449"/>
      <c r="S420" s="449"/>
      <c r="T420" s="450">
        <v>0</v>
      </c>
      <c r="U420" s="451" t="s">
        <v>906</v>
      </c>
    </row>
    <row r="421" spans="1:21" x14ac:dyDescent="0.55000000000000004">
      <c r="A421" s="446"/>
      <c r="B421" s="447"/>
      <c r="C421" s="447"/>
      <c r="D421" s="447"/>
      <c r="E421" s="91" t="s">
        <v>30</v>
      </c>
      <c r="F421" s="92">
        <v>0</v>
      </c>
      <c r="G421" s="449"/>
      <c r="H421" s="449"/>
      <c r="I421" s="449"/>
      <c r="J421" s="449"/>
      <c r="K421" s="449"/>
      <c r="L421" s="449"/>
      <c r="M421" s="449"/>
      <c r="N421" s="449"/>
      <c r="O421" s="449"/>
      <c r="P421" s="449"/>
      <c r="Q421" s="449"/>
      <c r="R421" s="449"/>
      <c r="S421" s="449"/>
      <c r="T421" s="449"/>
      <c r="U421" s="452"/>
    </row>
    <row r="422" spans="1:21" ht="84" customHeight="1" x14ac:dyDescent="0.55000000000000004">
      <c r="A422" s="446" t="s">
        <v>2714</v>
      </c>
      <c r="B422" s="447" t="s">
        <v>1018</v>
      </c>
      <c r="C422" s="447" t="s">
        <v>1017</v>
      </c>
      <c r="D422" s="447" t="s">
        <v>1016</v>
      </c>
      <c r="E422" s="89" t="s">
        <v>40</v>
      </c>
      <c r="F422" s="90">
        <v>0</v>
      </c>
      <c r="G422" s="448" t="s">
        <v>2549</v>
      </c>
      <c r="H422" s="448" t="s">
        <v>28</v>
      </c>
      <c r="I422" s="449"/>
      <c r="J422" s="449"/>
      <c r="K422" s="449"/>
      <c r="L422" s="449"/>
      <c r="M422" s="449"/>
      <c r="N422" s="449"/>
      <c r="O422" s="449"/>
      <c r="P422" s="449"/>
      <c r="Q422" s="449"/>
      <c r="R422" s="449"/>
      <c r="S422" s="449"/>
      <c r="T422" s="450">
        <v>0</v>
      </c>
      <c r="U422" s="451" t="s">
        <v>1015</v>
      </c>
    </row>
    <row r="423" spans="1:21" x14ac:dyDescent="0.55000000000000004">
      <c r="A423" s="446"/>
      <c r="B423" s="447"/>
      <c r="C423" s="447"/>
      <c r="D423" s="447"/>
      <c r="E423" s="91" t="s">
        <v>30</v>
      </c>
      <c r="F423" s="92">
        <v>0</v>
      </c>
      <c r="G423" s="449"/>
      <c r="H423" s="449"/>
      <c r="I423" s="449"/>
      <c r="J423" s="449"/>
      <c r="K423" s="449"/>
      <c r="L423" s="449"/>
      <c r="M423" s="449"/>
      <c r="N423" s="449"/>
      <c r="O423" s="449"/>
      <c r="P423" s="449"/>
      <c r="Q423" s="449"/>
      <c r="R423" s="449"/>
      <c r="S423" s="449"/>
      <c r="T423" s="449"/>
      <c r="U423" s="452"/>
    </row>
    <row r="424" spans="1:21" ht="151.5" customHeight="1" x14ac:dyDescent="0.55000000000000004">
      <c r="A424" s="446" t="s">
        <v>2715</v>
      </c>
      <c r="B424" s="447" t="s">
        <v>2715</v>
      </c>
      <c r="C424" s="447" t="s">
        <v>2716</v>
      </c>
      <c r="D424" s="447" t="s">
        <v>2717</v>
      </c>
      <c r="E424" s="89" t="s">
        <v>2718</v>
      </c>
      <c r="F424" s="90">
        <v>1500</v>
      </c>
      <c r="G424" s="448" t="s">
        <v>27</v>
      </c>
      <c r="H424" s="448" t="s">
        <v>41</v>
      </c>
      <c r="I424" s="449"/>
      <c r="J424" s="450">
        <v>1500</v>
      </c>
      <c r="K424" s="449"/>
      <c r="L424" s="449"/>
      <c r="M424" s="449"/>
      <c r="N424" s="449"/>
      <c r="O424" s="449"/>
      <c r="P424" s="449"/>
      <c r="Q424" s="449"/>
      <c r="R424" s="449"/>
      <c r="S424" s="449"/>
      <c r="T424" s="449"/>
      <c r="U424" s="451" t="s">
        <v>914</v>
      </c>
    </row>
    <row r="425" spans="1:21" x14ac:dyDescent="0.55000000000000004">
      <c r="A425" s="446"/>
      <c r="B425" s="447"/>
      <c r="C425" s="447"/>
      <c r="D425" s="447"/>
      <c r="E425" s="91" t="s">
        <v>30</v>
      </c>
      <c r="F425" s="92">
        <v>1500</v>
      </c>
      <c r="G425" s="449"/>
      <c r="H425" s="449"/>
      <c r="I425" s="449"/>
      <c r="J425" s="449"/>
      <c r="K425" s="449"/>
      <c r="L425" s="449"/>
      <c r="M425" s="449"/>
      <c r="N425" s="449"/>
      <c r="O425" s="449"/>
      <c r="P425" s="449"/>
      <c r="Q425" s="449"/>
      <c r="R425" s="449"/>
      <c r="S425" s="449"/>
      <c r="T425" s="449"/>
      <c r="U425" s="452"/>
    </row>
    <row r="426" spans="1:21" ht="147" customHeight="1" x14ac:dyDescent="0.55000000000000004">
      <c r="A426" s="446" t="s">
        <v>2719</v>
      </c>
      <c r="B426" s="447" t="s">
        <v>1001</v>
      </c>
      <c r="C426" s="447" t="s">
        <v>1000</v>
      </c>
      <c r="D426" s="447" t="s">
        <v>1014</v>
      </c>
      <c r="E426" s="89" t="s">
        <v>2720</v>
      </c>
      <c r="F426" s="90">
        <v>1500</v>
      </c>
      <c r="G426" s="448" t="s">
        <v>27</v>
      </c>
      <c r="H426" s="448" t="s">
        <v>97</v>
      </c>
      <c r="I426" s="450">
        <v>1500</v>
      </c>
      <c r="J426" s="449"/>
      <c r="K426" s="449"/>
      <c r="L426" s="449"/>
      <c r="M426" s="449"/>
      <c r="N426" s="449"/>
      <c r="O426" s="449"/>
      <c r="P426" s="449"/>
      <c r="Q426" s="449"/>
      <c r="R426" s="449"/>
      <c r="S426" s="449"/>
      <c r="T426" s="449"/>
      <c r="U426" s="451" t="s">
        <v>914</v>
      </c>
    </row>
    <row r="427" spans="1:21" x14ac:dyDescent="0.55000000000000004">
      <c r="A427" s="446"/>
      <c r="B427" s="447"/>
      <c r="C427" s="447"/>
      <c r="D427" s="447"/>
      <c r="E427" s="91" t="s">
        <v>30</v>
      </c>
      <c r="F427" s="92">
        <v>1500</v>
      </c>
      <c r="G427" s="449"/>
      <c r="H427" s="449"/>
      <c r="I427" s="449"/>
      <c r="J427" s="449"/>
      <c r="K427" s="449"/>
      <c r="L427" s="449"/>
      <c r="M427" s="449"/>
      <c r="N427" s="449"/>
      <c r="O427" s="449"/>
      <c r="P427" s="449"/>
      <c r="Q427" s="449"/>
      <c r="R427" s="449"/>
      <c r="S427" s="449"/>
      <c r="T427" s="449"/>
      <c r="U427" s="452"/>
    </row>
    <row r="428" spans="1:21" ht="126.75" customHeight="1" x14ac:dyDescent="0.55000000000000004">
      <c r="A428" s="446" t="s">
        <v>2719</v>
      </c>
      <c r="B428" s="447" t="s">
        <v>2557</v>
      </c>
      <c r="C428" s="447" t="s">
        <v>1000</v>
      </c>
      <c r="D428" s="447" t="s">
        <v>2721</v>
      </c>
      <c r="E428" s="89" t="s">
        <v>2722</v>
      </c>
      <c r="F428" s="90">
        <v>1500</v>
      </c>
      <c r="G428" s="448" t="s">
        <v>27</v>
      </c>
      <c r="H428" s="448" t="s">
        <v>41</v>
      </c>
      <c r="I428" s="449"/>
      <c r="J428" s="450">
        <v>1500</v>
      </c>
      <c r="K428" s="449"/>
      <c r="L428" s="449"/>
      <c r="M428" s="449"/>
      <c r="N428" s="449"/>
      <c r="O428" s="449"/>
      <c r="P428" s="449"/>
      <c r="Q428" s="449"/>
      <c r="R428" s="449"/>
      <c r="S428" s="449"/>
      <c r="T428" s="449"/>
      <c r="U428" s="451" t="s">
        <v>914</v>
      </c>
    </row>
    <row r="429" spans="1:21" x14ac:dyDescent="0.55000000000000004">
      <c r="A429" s="446"/>
      <c r="B429" s="447"/>
      <c r="C429" s="447"/>
      <c r="D429" s="447"/>
      <c r="E429" s="91" t="s">
        <v>30</v>
      </c>
      <c r="F429" s="92">
        <v>1500</v>
      </c>
      <c r="G429" s="449"/>
      <c r="H429" s="449"/>
      <c r="I429" s="449"/>
      <c r="J429" s="449"/>
      <c r="K429" s="449"/>
      <c r="L429" s="449"/>
      <c r="M429" s="449"/>
      <c r="N429" s="449"/>
      <c r="O429" s="449"/>
      <c r="P429" s="449"/>
      <c r="Q429" s="449"/>
      <c r="R429" s="449"/>
      <c r="S429" s="449"/>
      <c r="T429" s="449"/>
      <c r="U429" s="452"/>
    </row>
    <row r="430" spans="1:21" ht="99" customHeight="1" x14ac:dyDescent="0.55000000000000004">
      <c r="A430" s="446" t="s">
        <v>2719</v>
      </c>
      <c r="B430" s="447" t="s">
        <v>1001</v>
      </c>
      <c r="C430" s="447" t="s">
        <v>1000</v>
      </c>
      <c r="D430" s="447" t="s">
        <v>2721</v>
      </c>
      <c r="E430" s="89" t="s">
        <v>2723</v>
      </c>
      <c r="F430" s="90">
        <v>1500</v>
      </c>
      <c r="G430" s="448" t="s">
        <v>27</v>
      </c>
      <c r="H430" s="448" t="s">
        <v>134</v>
      </c>
      <c r="I430" s="449"/>
      <c r="J430" s="449"/>
      <c r="K430" s="450">
        <v>1500</v>
      </c>
      <c r="L430" s="449"/>
      <c r="M430" s="449"/>
      <c r="N430" s="449"/>
      <c r="O430" s="449"/>
      <c r="P430" s="449"/>
      <c r="Q430" s="449"/>
      <c r="R430" s="449"/>
      <c r="S430" s="449"/>
      <c r="T430" s="449"/>
      <c r="U430" s="451" t="s">
        <v>914</v>
      </c>
    </row>
    <row r="431" spans="1:21" x14ac:dyDescent="0.55000000000000004">
      <c r="A431" s="446"/>
      <c r="B431" s="447"/>
      <c r="C431" s="447"/>
      <c r="D431" s="447"/>
      <c r="E431" s="91" t="s">
        <v>30</v>
      </c>
      <c r="F431" s="92">
        <v>1500</v>
      </c>
      <c r="G431" s="449"/>
      <c r="H431" s="449"/>
      <c r="I431" s="449"/>
      <c r="J431" s="449"/>
      <c r="K431" s="449"/>
      <c r="L431" s="449"/>
      <c r="M431" s="449"/>
      <c r="N431" s="449"/>
      <c r="O431" s="449"/>
      <c r="P431" s="449"/>
      <c r="Q431" s="449"/>
      <c r="R431" s="449"/>
      <c r="S431" s="449"/>
      <c r="T431" s="449"/>
      <c r="U431" s="452"/>
    </row>
    <row r="432" spans="1:21" ht="147" customHeight="1" x14ac:dyDescent="0.55000000000000004">
      <c r="A432" s="446" t="s">
        <v>2719</v>
      </c>
      <c r="B432" s="447" t="s">
        <v>1001</v>
      </c>
      <c r="C432" s="447" t="s">
        <v>1000</v>
      </c>
      <c r="D432" s="447" t="s">
        <v>2721</v>
      </c>
      <c r="E432" s="89" t="s">
        <v>2722</v>
      </c>
      <c r="F432" s="90">
        <v>1500</v>
      </c>
      <c r="G432" s="448" t="s">
        <v>27</v>
      </c>
      <c r="H432" s="448" t="s">
        <v>155</v>
      </c>
      <c r="I432" s="449"/>
      <c r="J432" s="449"/>
      <c r="K432" s="449"/>
      <c r="L432" s="450">
        <v>1500</v>
      </c>
      <c r="M432" s="449"/>
      <c r="N432" s="449"/>
      <c r="O432" s="449"/>
      <c r="P432" s="449"/>
      <c r="Q432" s="449"/>
      <c r="R432" s="449"/>
      <c r="S432" s="449"/>
      <c r="T432" s="449"/>
      <c r="U432" s="451" t="s">
        <v>914</v>
      </c>
    </row>
    <row r="433" spans="1:21" x14ac:dyDescent="0.55000000000000004">
      <c r="A433" s="446"/>
      <c r="B433" s="447"/>
      <c r="C433" s="447"/>
      <c r="D433" s="447"/>
      <c r="E433" s="91" t="s">
        <v>30</v>
      </c>
      <c r="F433" s="92">
        <v>1500</v>
      </c>
      <c r="G433" s="449"/>
      <c r="H433" s="449"/>
      <c r="I433" s="449"/>
      <c r="J433" s="449"/>
      <c r="K433" s="449"/>
      <c r="L433" s="449"/>
      <c r="M433" s="449"/>
      <c r="N433" s="449"/>
      <c r="O433" s="449"/>
      <c r="P433" s="449"/>
      <c r="Q433" s="449"/>
      <c r="R433" s="449"/>
      <c r="S433" s="449"/>
      <c r="T433" s="449"/>
      <c r="U433" s="452"/>
    </row>
    <row r="434" spans="1:21" ht="138" customHeight="1" x14ac:dyDescent="0.55000000000000004">
      <c r="A434" s="446" t="s">
        <v>2719</v>
      </c>
      <c r="B434" s="447" t="s">
        <v>1001</v>
      </c>
      <c r="C434" s="447" t="s">
        <v>1000</v>
      </c>
      <c r="D434" s="447" t="s">
        <v>2721</v>
      </c>
      <c r="E434" s="89" t="s">
        <v>2722</v>
      </c>
      <c r="F434" s="90">
        <v>1500</v>
      </c>
      <c r="G434" s="448" t="s">
        <v>27</v>
      </c>
      <c r="H434" s="448" t="s">
        <v>58</v>
      </c>
      <c r="I434" s="449"/>
      <c r="J434" s="449"/>
      <c r="K434" s="449"/>
      <c r="L434" s="449"/>
      <c r="M434" s="449"/>
      <c r="N434" s="450">
        <v>1500</v>
      </c>
      <c r="O434" s="449"/>
      <c r="P434" s="449"/>
      <c r="Q434" s="449"/>
      <c r="R434" s="449"/>
      <c r="S434" s="449"/>
      <c r="T434" s="449"/>
      <c r="U434" s="451" t="s">
        <v>914</v>
      </c>
    </row>
    <row r="435" spans="1:21" x14ac:dyDescent="0.55000000000000004">
      <c r="A435" s="446"/>
      <c r="B435" s="447"/>
      <c r="C435" s="447"/>
      <c r="D435" s="447"/>
      <c r="E435" s="91" t="s">
        <v>30</v>
      </c>
      <c r="F435" s="92">
        <v>1500</v>
      </c>
      <c r="G435" s="449"/>
      <c r="H435" s="449"/>
      <c r="I435" s="449"/>
      <c r="J435" s="449"/>
      <c r="K435" s="449"/>
      <c r="L435" s="449"/>
      <c r="M435" s="449"/>
      <c r="N435" s="449"/>
      <c r="O435" s="449"/>
      <c r="P435" s="449"/>
      <c r="Q435" s="449"/>
      <c r="R435" s="449"/>
      <c r="S435" s="449"/>
      <c r="T435" s="449"/>
      <c r="U435" s="452"/>
    </row>
    <row r="436" spans="1:21" ht="132.75" customHeight="1" x14ac:dyDescent="0.55000000000000004">
      <c r="A436" s="446" t="s">
        <v>2719</v>
      </c>
      <c r="B436" s="447" t="s">
        <v>1001</v>
      </c>
      <c r="C436" s="447" t="s">
        <v>1000</v>
      </c>
      <c r="D436" s="447" t="s">
        <v>2721</v>
      </c>
      <c r="E436" s="89" t="s">
        <v>2722</v>
      </c>
      <c r="F436" s="90">
        <v>1500</v>
      </c>
      <c r="G436" s="448" t="s">
        <v>27</v>
      </c>
      <c r="H436" s="448" t="s">
        <v>670</v>
      </c>
      <c r="I436" s="449"/>
      <c r="J436" s="449"/>
      <c r="K436" s="449"/>
      <c r="L436" s="449"/>
      <c r="M436" s="449"/>
      <c r="N436" s="450">
        <v>1500</v>
      </c>
      <c r="O436" s="449"/>
      <c r="P436" s="449"/>
      <c r="Q436" s="449"/>
      <c r="R436" s="449"/>
      <c r="S436" s="449"/>
      <c r="T436" s="449"/>
      <c r="U436" s="451" t="s">
        <v>914</v>
      </c>
    </row>
    <row r="437" spans="1:21" x14ac:dyDescent="0.55000000000000004">
      <c r="A437" s="446"/>
      <c r="B437" s="447"/>
      <c r="C437" s="447"/>
      <c r="D437" s="447"/>
      <c r="E437" s="91" t="s">
        <v>30</v>
      </c>
      <c r="F437" s="92">
        <v>1500</v>
      </c>
      <c r="G437" s="449"/>
      <c r="H437" s="449"/>
      <c r="I437" s="449"/>
      <c r="J437" s="449"/>
      <c r="K437" s="449"/>
      <c r="L437" s="449"/>
      <c r="M437" s="449"/>
      <c r="N437" s="449"/>
      <c r="O437" s="449"/>
      <c r="P437" s="449"/>
      <c r="Q437" s="449"/>
      <c r="R437" s="449"/>
      <c r="S437" s="449"/>
      <c r="T437" s="449"/>
      <c r="U437" s="452"/>
    </row>
    <row r="438" spans="1:21" ht="144" customHeight="1" x14ac:dyDescent="0.55000000000000004">
      <c r="A438" s="446" t="s">
        <v>2719</v>
      </c>
      <c r="B438" s="447" t="s">
        <v>1001</v>
      </c>
      <c r="C438" s="447" t="s">
        <v>1000</v>
      </c>
      <c r="D438" s="447" t="s">
        <v>2721</v>
      </c>
      <c r="E438" s="89" t="s">
        <v>2722</v>
      </c>
      <c r="F438" s="90">
        <v>1500</v>
      </c>
      <c r="G438" s="448" t="s">
        <v>27</v>
      </c>
      <c r="H438" s="448" t="s">
        <v>565</v>
      </c>
      <c r="I438" s="449"/>
      <c r="J438" s="449"/>
      <c r="K438" s="449"/>
      <c r="L438" s="449"/>
      <c r="M438" s="449"/>
      <c r="N438" s="449"/>
      <c r="O438" s="450">
        <v>1500</v>
      </c>
      <c r="P438" s="449"/>
      <c r="Q438" s="449"/>
      <c r="R438" s="449"/>
      <c r="S438" s="449"/>
      <c r="T438" s="449"/>
      <c r="U438" s="451" t="s">
        <v>914</v>
      </c>
    </row>
    <row r="439" spans="1:21" x14ac:dyDescent="0.55000000000000004">
      <c r="A439" s="446"/>
      <c r="B439" s="447"/>
      <c r="C439" s="447"/>
      <c r="D439" s="447"/>
      <c r="E439" s="91" t="s">
        <v>30</v>
      </c>
      <c r="F439" s="92">
        <v>1500</v>
      </c>
      <c r="G439" s="449"/>
      <c r="H439" s="449"/>
      <c r="I439" s="449"/>
      <c r="J439" s="449"/>
      <c r="K439" s="449"/>
      <c r="L439" s="449"/>
      <c r="M439" s="449"/>
      <c r="N439" s="449"/>
      <c r="O439" s="449"/>
      <c r="P439" s="449"/>
      <c r="Q439" s="449"/>
      <c r="R439" s="449"/>
      <c r="S439" s="449"/>
      <c r="T439" s="449"/>
      <c r="U439" s="452"/>
    </row>
    <row r="440" spans="1:21" ht="137.25" customHeight="1" x14ac:dyDescent="0.55000000000000004">
      <c r="A440" s="446" t="s">
        <v>2719</v>
      </c>
      <c r="B440" s="447" t="s">
        <v>1001</v>
      </c>
      <c r="C440" s="447" t="s">
        <v>1000</v>
      </c>
      <c r="D440" s="447" t="s">
        <v>2721</v>
      </c>
      <c r="E440" s="89" t="s">
        <v>2722</v>
      </c>
      <c r="F440" s="90">
        <v>1500</v>
      </c>
      <c r="G440" s="448" t="s">
        <v>27</v>
      </c>
      <c r="H440" s="448" t="s">
        <v>435</v>
      </c>
      <c r="I440" s="449"/>
      <c r="J440" s="449"/>
      <c r="K440" s="449"/>
      <c r="L440" s="449"/>
      <c r="M440" s="449"/>
      <c r="N440" s="449"/>
      <c r="O440" s="449"/>
      <c r="P440" s="450">
        <v>1500</v>
      </c>
      <c r="Q440" s="449"/>
      <c r="R440" s="449"/>
      <c r="S440" s="449"/>
      <c r="T440" s="449"/>
      <c r="U440" s="451" t="s">
        <v>914</v>
      </c>
    </row>
    <row r="441" spans="1:21" x14ac:dyDescent="0.55000000000000004">
      <c r="A441" s="446"/>
      <c r="B441" s="447"/>
      <c r="C441" s="447"/>
      <c r="D441" s="447"/>
      <c r="E441" s="91" t="s">
        <v>30</v>
      </c>
      <c r="F441" s="92">
        <v>1500</v>
      </c>
      <c r="G441" s="449"/>
      <c r="H441" s="449"/>
      <c r="I441" s="449"/>
      <c r="J441" s="449"/>
      <c r="K441" s="449"/>
      <c r="L441" s="449"/>
      <c r="M441" s="449"/>
      <c r="N441" s="449"/>
      <c r="O441" s="449"/>
      <c r="P441" s="449"/>
      <c r="Q441" s="449"/>
      <c r="R441" s="449"/>
      <c r="S441" s="449"/>
      <c r="T441" s="449"/>
      <c r="U441" s="452"/>
    </row>
    <row r="442" spans="1:21" ht="120.75" customHeight="1" x14ac:dyDescent="0.55000000000000004">
      <c r="A442" s="446" t="s">
        <v>2719</v>
      </c>
      <c r="B442" s="447" t="s">
        <v>1001</v>
      </c>
      <c r="C442" s="447" t="s">
        <v>1000</v>
      </c>
      <c r="D442" s="447" t="s">
        <v>2721</v>
      </c>
      <c r="E442" s="89" t="s">
        <v>2722</v>
      </c>
      <c r="F442" s="90">
        <v>1500</v>
      </c>
      <c r="G442" s="448" t="s">
        <v>27</v>
      </c>
      <c r="H442" s="448" t="s">
        <v>682</v>
      </c>
      <c r="I442" s="449"/>
      <c r="J442" s="449"/>
      <c r="K442" s="449"/>
      <c r="L442" s="449"/>
      <c r="M442" s="449"/>
      <c r="N442" s="449"/>
      <c r="O442" s="449"/>
      <c r="P442" s="449"/>
      <c r="Q442" s="450">
        <v>1500</v>
      </c>
      <c r="R442" s="449"/>
      <c r="S442" s="449"/>
      <c r="T442" s="449"/>
      <c r="U442" s="451" t="s">
        <v>914</v>
      </c>
    </row>
    <row r="443" spans="1:21" x14ac:dyDescent="0.55000000000000004">
      <c r="A443" s="446"/>
      <c r="B443" s="447"/>
      <c r="C443" s="447"/>
      <c r="D443" s="447"/>
      <c r="E443" s="91" t="s">
        <v>30</v>
      </c>
      <c r="F443" s="92">
        <v>1500</v>
      </c>
      <c r="G443" s="449"/>
      <c r="H443" s="449"/>
      <c r="I443" s="449"/>
      <c r="J443" s="449"/>
      <c r="K443" s="449"/>
      <c r="L443" s="449"/>
      <c r="M443" s="449"/>
      <c r="N443" s="449"/>
      <c r="O443" s="449"/>
      <c r="P443" s="449"/>
      <c r="Q443" s="449"/>
      <c r="R443" s="449"/>
      <c r="S443" s="449"/>
      <c r="T443" s="449"/>
      <c r="U443" s="452"/>
    </row>
    <row r="444" spans="1:21" ht="136.5" customHeight="1" x14ac:dyDescent="0.55000000000000004">
      <c r="A444" s="446" t="s">
        <v>2719</v>
      </c>
      <c r="B444" s="447" t="s">
        <v>1001</v>
      </c>
      <c r="C444" s="447" t="s">
        <v>1000</v>
      </c>
      <c r="D444" s="447" t="s">
        <v>2721</v>
      </c>
      <c r="E444" s="89" t="s">
        <v>2722</v>
      </c>
      <c r="F444" s="90">
        <v>1500</v>
      </c>
      <c r="G444" s="448" t="s">
        <v>27</v>
      </c>
      <c r="H444" s="448" t="s">
        <v>63</v>
      </c>
      <c r="I444" s="449"/>
      <c r="J444" s="449"/>
      <c r="K444" s="449"/>
      <c r="L444" s="449"/>
      <c r="M444" s="449"/>
      <c r="N444" s="449"/>
      <c r="O444" s="449"/>
      <c r="P444" s="449"/>
      <c r="Q444" s="449"/>
      <c r="R444" s="450">
        <v>1500</v>
      </c>
      <c r="S444" s="449"/>
      <c r="T444" s="449"/>
      <c r="U444" s="451" t="s">
        <v>914</v>
      </c>
    </row>
    <row r="445" spans="1:21" x14ac:dyDescent="0.55000000000000004">
      <c r="A445" s="446"/>
      <c r="B445" s="447"/>
      <c r="C445" s="447"/>
      <c r="D445" s="447"/>
      <c r="E445" s="91" t="s">
        <v>30</v>
      </c>
      <c r="F445" s="92">
        <v>1500</v>
      </c>
      <c r="G445" s="449"/>
      <c r="H445" s="449"/>
      <c r="I445" s="449"/>
      <c r="J445" s="449"/>
      <c r="K445" s="449"/>
      <c r="L445" s="449"/>
      <c r="M445" s="449"/>
      <c r="N445" s="449"/>
      <c r="O445" s="449"/>
      <c r="P445" s="449"/>
      <c r="Q445" s="449"/>
      <c r="R445" s="449"/>
      <c r="S445" s="449"/>
      <c r="T445" s="449"/>
      <c r="U445" s="452"/>
    </row>
    <row r="446" spans="1:21" ht="125.25" customHeight="1" x14ac:dyDescent="0.55000000000000004">
      <c r="A446" s="446" t="s">
        <v>2719</v>
      </c>
      <c r="B446" s="447" t="s">
        <v>1001</v>
      </c>
      <c r="C446" s="447" t="s">
        <v>1000</v>
      </c>
      <c r="D446" s="447" t="s">
        <v>2721</v>
      </c>
      <c r="E446" s="89" t="s">
        <v>2722</v>
      </c>
      <c r="F446" s="90">
        <v>1500</v>
      </c>
      <c r="G446" s="448" t="s">
        <v>27</v>
      </c>
      <c r="H446" s="448" t="s">
        <v>195</v>
      </c>
      <c r="I446" s="449"/>
      <c r="J446" s="449"/>
      <c r="K446" s="449"/>
      <c r="L446" s="449"/>
      <c r="M446" s="449"/>
      <c r="N446" s="449"/>
      <c r="O446" s="449"/>
      <c r="P446" s="449"/>
      <c r="Q446" s="449"/>
      <c r="R446" s="449"/>
      <c r="S446" s="450">
        <v>1500</v>
      </c>
      <c r="T446" s="449"/>
      <c r="U446" s="451" t="s">
        <v>914</v>
      </c>
    </row>
    <row r="447" spans="1:21" x14ac:dyDescent="0.55000000000000004">
      <c r="A447" s="446"/>
      <c r="B447" s="447"/>
      <c r="C447" s="447"/>
      <c r="D447" s="447"/>
      <c r="E447" s="91" t="s">
        <v>30</v>
      </c>
      <c r="F447" s="92">
        <v>1500</v>
      </c>
      <c r="G447" s="449"/>
      <c r="H447" s="449"/>
      <c r="I447" s="449"/>
      <c r="J447" s="449"/>
      <c r="K447" s="449"/>
      <c r="L447" s="449"/>
      <c r="M447" s="449"/>
      <c r="N447" s="449"/>
      <c r="O447" s="449"/>
      <c r="P447" s="449"/>
      <c r="Q447" s="449"/>
      <c r="R447" s="449"/>
      <c r="S447" s="449"/>
      <c r="T447" s="449"/>
      <c r="U447" s="452"/>
    </row>
    <row r="448" spans="1:21" ht="130.5" customHeight="1" x14ac:dyDescent="0.55000000000000004">
      <c r="A448" s="446" t="s">
        <v>2719</v>
      </c>
      <c r="B448" s="447" t="s">
        <v>1001</v>
      </c>
      <c r="C448" s="447" t="s">
        <v>1000</v>
      </c>
      <c r="D448" s="447" t="s">
        <v>2721</v>
      </c>
      <c r="E448" s="89" t="s">
        <v>2722</v>
      </c>
      <c r="F448" s="90">
        <v>1500</v>
      </c>
      <c r="G448" s="448" t="s">
        <v>27</v>
      </c>
      <c r="H448" s="448" t="s">
        <v>2481</v>
      </c>
      <c r="I448" s="449"/>
      <c r="J448" s="449"/>
      <c r="K448" s="449"/>
      <c r="L448" s="449"/>
      <c r="M448" s="449"/>
      <c r="N448" s="449"/>
      <c r="O448" s="449"/>
      <c r="P448" s="449"/>
      <c r="Q448" s="449"/>
      <c r="R448" s="449"/>
      <c r="S448" s="449"/>
      <c r="T448" s="450">
        <v>1500</v>
      </c>
      <c r="U448" s="451" t="s">
        <v>914</v>
      </c>
    </row>
    <row r="449" spans="1:21" x14ac:dyDescent="0.55000000000000004">
      <c r="A449" s="446"/>
      <c r="B449" s="447"/>
      <c r="C449" s="447"/>
      <c r="D449" s="447"/>
      <c r="E449" s="91" t="s">
        <v>30</v>
      </c>
      <c r="F449" s="92">
        <v>1500</v>
      </c>
      <c r="G449" s="449"/>
      <c r="H449" s="449"/>
      <c r="I449" s="449"/>
      <c r="J449" s="449"/>
      <c r="K449" s="449"/>
      <c r="L449" s="449"/>
      <c r="M449" s="449"/>
      <c r="N449" s="449"/>
      <c r="O449" s="449"/>
      <c r="P449" s="449"/>
      <c r="Q449" s="449"/>
      <c r="R449" s="449"/>
      <c r="S449" s="449"/>
      <c r="T449" s="449"/>
      <c r="U449" s="452"/>
    </row>
    <row r="450" spans="1:21" ht="40.200000000000003" thickBot="1" x14ac:dyDescent="0.6">
      <c r="A450" s="461" t="s">
        <v>2724</v>
      </c>
      <c r="B450" s="462"/>
      <c r="C450" s="462"/>
      <c r="D450" s="462"/>
      <c r="E450" s="249" t="s">
        <v>66</v>
      </c>
      <c r="F450" s="250">
        <v>169955</v>
      </c>
      <c r="G450" s="251"/>
      <c r="H450" s="251"/>
      <c r="I450" s="252">
        <f t="shared" ref="I450:T450" si="1">SUM(I7:I449)</f>
        <v>623950</v>
      </c>
      <c r="J450" s="252">
        <f t="shared" si="1"/>
        <v>23020</v>
      </c>
      <c r="K450" s="252">
        <f t="shared" si="1"/>
        <v>59300</v>
      </c>
      <c r="L450" s="252">
        <f t="shared" si="1"/>
        <v>164850</v>
      </c>
      <c r="M450" s="252">
        <f t="shared" si="1"/>
        <v>0</v>
      </c>
      <c r="N450" s="252">
        <f t="shared" si="1"/>
        <v>130800</v>
      </c>
      <c r="O450" s="252">
        <f t="shared" si="1"/>
        <v>48005</v>
      </c>
      <c r="P450" s="252">
        <f t="shared" si="1"/>
        <v>48125</v>
      </c>
      <c r="Q450" s="252">
        <f t="shared" si="1"/>
        <v>20795</v>
      </c>
      <c r="R450" s="252">
        <f t="shared" si="1"/>
        <v>33225</v>
      </c>
      <c r="S450" s="252">
        <f t="shared" si="1"/>
        <v>10150</v>
      </c>
      <c r="T450" s="252">
        <f t="shared" si="1"/>
        <v>1432077</v>
      </c>
      <c r="U450" s="253"/>
    </row>
    <row r="451" spans="1:21" x14ac:dyDescent="0.55000000000000004">
      <c r="A451" s="102"/>
      <c r="B451" s="102"/>
      <c r="C451" s="102"/>
      <c r="D451" s="102"/>
      <c r="E451" s="102"/>
      <c r="F451" s="102"/>
      <c r="G451" s="103"/>
      <c r="H451" s="103"/>
      <c r="I451" s="103"/>
      <c r="J451" s="103"/>
      <c r="K451" s="103"/>
      <c r="L451" s="103"/>
      <c r="M451" s="103"/>
      <c r="N451" s="103"/>
      <c r="O451" s="103"/>
      <c r="P451" s="103"/>
      <c r="Q451" s="103"/>
      <c r="R451" s="103"/>
      <c r="S451" s="103"/>
      <c r="T451" s="103"/>
      <c r="U451" s="103"/>
    </row>
    <row r="452" spans="1:21" x14ac:dyDescent="0.55000000000000004">
      <c r="A452" s="102"/>
      <c r="B452" s="102"/>
      <c r="C452" s="102"/>
      <c r="D452" s="102"/>
      <c r="E452" s="102"/>
      <c r="F452" s="102"/>
      <c r="G452" s="103"/>
      <c r="H452" s="103"/>
      <c r="I452" s="103"/>
      <c r="J452" s="103"/>
      <c r="K452" s="103"/>
      <c r="L452" s="103"/>
      <c r="M452" s="103"/>
      <c r="N452" s="103"/>
      <c r="O452" s="103"/>
      <c r="P452" s="103"/>
      <c r="Q452" s="103"/>
      <c r="R452" s="103"/>
      <c r="S452" s="103"/>
      <c r="T452" s="103"/>
      <c r="U452" s="103"/>
    </row>
    <row r="453" spans="1:21" x14ac:dyDescent="0.55000000000000004">
      <c r="A453" s="102"/>
      <c r="B453" s="102"/>
      <c r="C453" s="102"/>
      <c r="D453" s="102"/>
      <c r="E453" s="102"/>
      <c r="F453" s="102"/>
      <c r="G453" s="103"/>
      <c r="H453" s="103"/>
      <c r="I453" s="103"/>
      <c r="J453" s="103"/>
      <c r="K453" s="103"/>
      <c r="L453" s="103"/>
      <c r="M453" s="103"/>
      <c r="N453" s="103"/>
      <c r="O453" s="103"/>
      <c r="P453" s="103"/>
      <c r="Q453" s="103"/>
      <c r="R453" s="103"/>
      <c r="S453" s="103"/>
      <c r="T453" s="103"/>
      <c r="U453" s="103"/>
    </row>
    <row r="454" spans="1:21" x14ac:dyDescent="0.55000000000000004">
      <c r="A454" s="102"/>
      <c r="B454" s="102"/>
      <c r="C454" s="102"/>
      <c r="D454" s="102"/>
      <c r="E454" s="102"/>
      <c r="F454" s="102"/>
      <c r="G454" s="103"/>
      <c r="H454" s="103"/>
      <c r="I454" s="103"/>
      <c r="J454" s="103"/>
      <c r="K454" s="103"/>
      <c r="L454" s="103"/>
      <c r="M454" s="103"/>
      <c r="N454" s="103"/>
      <c r="O454" s="103"/>
      <c r="P454" s="103"/>
      <c r="Q454" s="103"/>
      <c r="R454" s="103"/>
      <c r="S454" s="103"/>
      <c r="T454" s="103"/>
      <c r="U454" s="103"/>
    </row>
    <row r="455" spans="1:21" x14ac:dyDescent="0.55000000000000004">
      <c r="A455" s="102"/>
      <c r="B455" s="102"/>
      <c r="C455" s="102"/>
      <c r="D455" s="102"/>
      <c r="E455" s="102"/>
      <c r="F455" s="102"/>
      <c r="G455" s="103"/>
      <c r="H455" s="103"/>
      <c r="I455" s="103"/>
      <c r="J455" s="103"/>
      <c r="K455" s="103"/>
      <c r="L455" s="103"/>
      <c r="M455" s="103"/>
      <c r="N455" s="103"/>
      <c r="O455" s="103"/>
      <c r="P455" s="103"/>
      <c r="Q455" s="103"/>
      <c r="R455" s="103"/>
      <c r="S455" s="103"/>
      <c r="T455" s="103"/>
      <c r="U455" s="103"/>
    </row>
    <row r="456" spans="1:21" x14ac:dyDescent="0.55000000000000004">
      <c r="A456" s="102"/>
      <c r="B456" s="102"/>
      <c r="C456" s="102"/>
      <c r="D456" s="102"/>
      <c r="E456" s="102"/>
      <c r="F456" s="102"/>
      <c r="G456" s="103"/>
      <c r="H456" s="103"/>
      <c r="I456" s="103"/>
      <c r="J456" s="103"/>
      <c r="K456" s="103"/>
      <c r="L456" s="103"/>
      <c r="M456" s="103"/>
      <c r="N456" s="103"/>
      <c r="O456" s="103"/>
      <c r="P456" s="103"/>
      <c r="Q456" s="103"/>
      <c r="R456" s="103"/>
      <c r="S456" s="103"/>
      <c r="T456" s="103"/>
      <c r="U456" s="103"/>
    </row>
    <row r="457" spans="1:21" x14ac:dyDescent="0.55000000000000004">
      <c r="A457" s="102"/>
      <c r="B457" s="102"/>
      <c r="C457" s="102"/>
      <c r="D457" s="102"/>
      <c r="E457" s="102"/>
      <c r="F457" s="102"/>
      <c r="G457" s="103"/>
      <c r="H457" s="103"/>
      <c r="I457" s="103"/>
      <c r="J457" s="103"/>
      <c r="K457" s="103"/>
      <c r="L457" s="103"/>
      <c r="M457" s="103"/>
      <c r="N457" s="103"/>
      <c r="O457" s="103"/>
      <c r="P457" s="103"/>
      <c r="Q457" s="103"/>
      <c r="R457" s="103"/>
      <c r="S457" s="103"/>
      <c r="T457" s="103"/>
      <c r="U457" s="103"/>
    </row>
    <row r="458" spans="1:21" x14ac:dyDescent="0.55000000000000004">
      <c r="A458" s="102"/>
      <c r="B458" s="102"/>
      <c r="C458" s="102"/>
      <c r="D458" s="102"/>
      <c r="E458" s="102"/>
      <c r="F458" s="102"/>
      <c r="G458" s="103"/>
      <c r="H458" s="103"/>
      <c r="I458" s="103"/>
      <c r="J458" s="103"/>
      <c r="K458" s="103"/>
      <c r="L458" s="103"/>
      <c r="M458" s="103"/>
      <c r="N458" s="103"/>
      <c r="O458" s="103"/>
      <c r="P458" s="103"/>
      <c r="Q458" s="103"/>
      <c r="R458" s="103"/>
      <c r="S458" s="103"/>
      <c r="T458" s="103"/>
      <c r="U458" s="103"/>
    </row>
    <row r="459" spans="1:21" x14ac:dyDescent="0.55000000000000004">
      <c r="A459" s="102"/>
      <c r="B459" s="102"/>
      <c r="C459" s="102"/>
      <c r="D459" s="102"/>
      <c r="E459" s="102"/>
      <c r="F459" s="102"/>
      <c r="G459" s="103"/>
      <c r="H459" s="103"/>
      <c r="I459" s="103"/>
      <c r="J459" s="103"/>
      <c r="K459" s="103"/>
      <c r="L459" s="103"/>
      <c r="M459" s="103"/>
      <c r="N459" s="103"/>
      <c r="O459" s="103"/>
      <c r="P459" s="103"/>
      <c r="Q459" s="103"/>
      <c r="R459" s="103"/>
      <c r="S459" s="103"/>
      <c r="T459" s="103"/>
      <c r="U459" s="103"/>
    </row>
    <row r="460" spans="1:21" x14ac:dyDescent="0.55000000000000004">
      <c r="A460" s="102"/>
      <c r="B460" s="102"/>
      <c r="C460" s="102"/>
      <c r="D460" s="102"/>
      <c r="E460" s="102"/>
      <c r="F460" s="102"/>
      <c r="G460" s="103"/>
      <c r="H460" s="103"/>
      <c r="I460" s="103"/>
      <c r="J460" s="103"/>
      <c r="K460" s="103"/>
      <c r="L460" s="103"/>
      <c r="M460" s="103"/>
      <c r="N460" s="103"/>
      <c r="O460" s="103"/>
      <c r="P460" s="103"/>
      <c r="Q460" s="103"/>
      <c r="R460" s="103"/>
      <c r="S460" s="103"/>
      <c r="T460" s="103"/>
      <c r="U460" s="103"/>
    </row>
    <row r="461" spans="1:21" x14ac:dyDescent="0.55000000000000004">
      <c r="A461" s="102"/>
      <c r="B461" s="102"/>
      <c r="C461" s="102"/>
      <c r="D461" s="102"/>
      <c r="E461" s="102"/>
      <c r="F461" s="102"/>
      <c r="G461" s="103"/>
      <c r="H461" s="103"/>
      <c r="I461" s="103"/>
      <c r="J461" s="103"/>
      <c r="K461" s="103"/>
      <c r="L461" s="103"/>
      <c r="M461" s="103"/>
      <c r="N461" s="103"/>
      <c r="O461" s="103"/>
      <c r="P461" s="103"/>
      <c r="Q461" s="103"/>
      <c r="R461" s="103"/>
      <c r="S461" s="103"/>
      <c r="T461" s="103"/>
      <c r="U461" s="103"/>
    </row>
    <row r="462" spans="1:21" x14ac:dyDescent="0.55000000000000004">
      <c r="A462" s="102"/>
      <c r="B462" s="102"/>
      <c r="C462" s="102"/>
      <c r="D462" s="102"/>
      <c r="E462" s="102"/>
      <c r="F462" s="102"/>
      <c r="G462" s="103"/>
      <c r="H462" s="103"/>
      <c r="I462" s="103"/>
      <c r="J462" s="103"/>
      <c r="K462" s="103"/>
      <c r="L462" s="103"/>
      <c r="M462" s="103"/>
      <c r="N462" s="103"/>
      <c r="O462" s="103"/>
      <c r="P462" s="103"/>
      <c r="Q462" s="103"/>
      <c r="R462" s="103"/>
      <c r="S462" s="103"/>
      <c r="T462" s="103"/>
      <c r="U462" s="103"/>
    </row>
    <row r="463" spans="1:21" x14ac:dyDescent="0.55000000000000004">
      <c r="A463" s="102"/>
      <c r="B463" s="102"/>
      <c r="C463" s="102"/>
      <c r="D463" s="102"/>
      <c r="E463" s="102"/>
      <c r="F463" s="102"/>
      <c r="G463" s="103"/>
      <c r="H463" s="103"/>
      <c r="I463" s="103"/>
      <c r="J463" s="103"/>
      <c r="K463" s="103"/>
      <c r="L463" s="103"/>
      <c r="M463" s="103"/>
      <c r="N463" s="103"/>
      <c r="O463" s="103"/>
      <c r="P463" s="103"/>
      <c r="Q463" s="103"/>
      <c r="R463" s="103"/>
      <c r="S463" s="103"/>
      <c r="T463" s="103"/>
      <c r="U463" s="103"/>
    </row>
    <row r="464" spans="1:21" x14ac:dyDescent="0.55000000000000004">
      <c r="A464" s="102"/>
      <c r="B464" s="102"/>
      <c r="C464" s="102"/>
      <c r="D464" s="102"/>
      <c r="E464" s="102"/>
      <c r="F464" s="102"/>
      <c r="G464" s="103"/>
      <c r="H464" s="103"/>
      <c r="I464" s="103"/>
      <c r="J464" s="103"/>
      <c r="K464" s="103"/>
      <c r="L464" s="103"/>
      <c r="M464" s="103"/>
      <c r="N464" s="103"/>
      <c r="O464" s="103"/>
      <c r="P464" s="103"/>
      <c r="Q464" s="103"/>
      <c r="R464" s="103"/>
      <c r="S464" s="103"/>
      <c r="T464" s="103"/>
      <c r="U464" s="103"/>
    </row>
    <row r="465" spans="1:21" x14ac:dyDescent="0.55000000000000004">
      <c r="A465" s="102"/>
      <c r="B465" s="102"/>
      <c r="C465" s="102"/>
      <c r="D465" s="102"/>
      <c r="E465" s="102"/>
      <c r="F465" s="102"/>
      <c r="G465" s="103"/>
      <c r="H465" s="103"/>
      <c r="I465" s="103"/>
      <c r="J465" s="103"/>
      <c r="K465" s="103"/>
      <c r="L465" s="103"/>
      <c r="M465" s="103"/>
      <c r="N465" s="103"/>
      <c r="O465" s="103"/>
      <c r="P465" s="103"/>
      <c r="Q465" s="103"/>
      <c r="R465" s="103"/>
      <c r="S465" s="103"/>
      <c r="T465" s="103"/>
      <c r="U465" s="103"/>
    </row>
    <row r="466" spans="1:21" x14ac:dyDescent="0.55000000000000004">
      <c r="A466" s="102"/>
      <c r="B466" s="102"/>
      <c r="C466" s="102"/>
      <c r="D466" s="102"/>
      <c r="E466" s="102"/>
      <c r="F466" s="102"/>
      <c r="G466" s="103"/>
      <c r="H466" s="103"/>
      <c r="I466" s="103"/>
      <c r="J466" s="103"/>
      <c r="K466" s="103"/>
      <c r="L466" s="103"/>
      <c r="M466" s="103"/>
      <c r="N466" s="103"/>
      <c r="O466" s="103"/>
      <c r="P466" s="103"/>
      <c r="Q466" s="103"/>
      <c r="R466" s="103"/>
      <c r="S466" s="103"/>
      <c r="T466" s="103"/>
      <c r="U466" s="103"/>
    </row>
    <row r="467" spans="1:21" x14ac:dyDescent="0.55000000000000004">
      <c r="A467" s="102"/>
      <c r="B467" s="102"/>
      <c r="C467" s="102"/>
      <c r="D467" s="102"/>
      <c r="E467" s="102"/>
      <c r="F467" s="102"/>
      <c r="G467" s="103"/>
      <c r="H467" s="103"/>
      <c r="I467" s="103"/>
      <c r="J467" s="103"/>
      <c r="K467" s="103"/>
      <c r="L467" s="103"/>
      <c r="M467" s="103"/>
      <c r="N467" s="103"/>
      <c r="O467" s="103"/>
      <c r="P467" s="103"/>
      <c r="Q467" s="103"/>
      <c r="R467" s="103"/>
      <c r="S467" s="103"/>
      <c r="T467" s="103"/>
      <c r="U467" s="103"/>
    </row>
    <row r="468" spans="1:21" x14ac:dyDescent="0.55000000000000004">
      <c r="A468" s="102"/>
      <c r="B468" s="102"/>
      <c r="C468" s="102"/>
      <c r="D468" s="102"/>
      <c r="E468" s="102"/>
      <c r="F468" s="102"/>
      <c r="G468" s="103"/>
      <c r="H468" s="103"/>
      <c r="I468" s="103"/>
      <c r="J468" s="103"/>
      <c r="K468" s="103"/>
      <c r="L468" s="103"/>
      <c r="M468" s="103"/>
      <c r="N468" s="103"/>
      <c r="O468" s="103"/>
      <c r="P468" s="103"/>
      <c r="Q468" s="103"/>
      <c r="R468" s="103"/>
      <c r="S468" s="103"/>
      <c r="T468" s="103"/>
      <c r="U468" s="103"/>
    </row>
    <row r="469" spans="1:21" x14ac:dyDescent="0.55000000000000004">
      <c r="A469" s="102"/>
      <c r="B469" s="102"/>
      <c r="C469" s="102"/>
      <c r="D469" s="102"/>
      <c r="E469" s="102"/>
      <c r="F469" s="102"/>
      <c r="G469" s="103"/>
      <c r="H469" s="103"/>
      <c r="I469" s="103"/>
      <c r="J469" s="103"/>
      <c r="K469" s="103"/>
      <c r="L469" s="103"/>
      <c r="M469" s="103"/>
      <c r="N469" s="103"/>
      <c r="O469" s="103"/>
      <c r="P469" s="103"/>
      <c r="Q469" s="103"/>
      <c r="R469" s="103"/>
      <c r="S469" s="103"/>
      <c r="T469" s="103"/>
      <c r="U469" s="103"/>
    </row>
    <row r="470" spans="1:21" x14ac:dyDescent="0.55000000000000004">
      <c r="A470" s="102"/>
      <c r="B470" s="102"/>
      <c r="C470" s="102"/>
      <c r="D470" s="102"/>
      <c r="E470" s="102"/>
      <c r="F470" s="102"/>
      <c r="G470" s="103"/>
      <c r="H470" s="103"/>
      <c r="I470" s="103"/>
      <c r="J470" s="103"/>
      <c r="K470" s="103"/>
      <c r="L470" s="103"/>
      <c r="M470" s="103"/>
      <c r="N470" s="103"/>
      <c r="O470" s="103"/>
      <c r="P470" s="103"/>
      <c r="Q470" s="103"/>
      <c r="R470" s="103"/>
      <c r="S470" s="103"/>
      <c r="T470" s="103"/>
      <c r="U470" s="103"/>
    </row>
    <row r="471" spans="1:21" x14ac:dyDescent="0.55000000000000004">
      <c r="A471" s="102"/>
      <c r="B471" s="102"/>
      <c r="C471" s="102"/>
      <c r="D471" s="102"/>
      <c r="E471" s="102"/>
      <c r="F471" s="102"/>
      <c r="G471" s="103"/>
      <c r="H471" s="103"/>
      <c r="I471" s="103"/>
      <c r="J471" s="103"/>
      <c r="K471" s="103"/>
      <c r="L471" s="103"/>
      <c r="M471" s="103"/>
      <c r="N471" s="103"/>
      <c r="O471" s="103"/>
      <c r="P471" s="103"/>
      <c r="Q471" s="103"/>
      <c r="R471" s="103"/>
      <c r="S471" s="103"/>
      <c r="T471" s="103"/>
      <c r="U471" s="103"/>
    </row>
    <row r="472" spans="1:21" x14ac:dyDescent="0.55000000000000004">
      <c r="A472" s="102"/>
      <c r="B472" s="102"/>
      <c r="C472" s="102"/>
      <c r="D472" s="102"/>
      <c r="E472" s="102"/>
      <c r="F472" s="102"/>
      <c r="G472" s="103"/>
      <c r="H472" s="103"/>
      <c r="I472" s="103"/>
      <c r="J472" s="103"/>
      <c r="K472" s="103"/>
      <c r="L472" s="103"/>
      <c r="M472" s="103"/>
      <c r="N472" s="103"/>
      <c r="O472" s="103"/>
      <c r="P472" s="103"/>
      <c r="Q472" s="103"/>
      <c r="R472" s="103"/>
      <c r="S472" s="103"/>
      <c r="T472" s="103"/>
      <c r="U472" s="103"/>
    </row>
    <row r="473" spans="1:21" x14ac:dyDescent="0.55000000000000004">
      <c r="A473" s="102"/>
      <c r="B473" s="102"/>
      <c r="C473" s="102"/>
      <c r="D473" s="102"/>
      <c r="E473" s="102"/>
      <c r="F473" s="102"/>
      <c r="G473" s="103"/>
      <c r="H473" s="103"/>
      <c r="I473" s="103"/>
      <c r="J473" s="103"/>
      <c r="K473" s="103"/>
      <c r="L473" s="103"/>
      <c r="M473" s="103"/>
      <c r="N473" s="103"/>
      <c r="O473" s="103"/>
      <c r="P473" s="103"/>
      <c r="Q473" s="103"/>
      <c r="R473" s="103"/>
      <c r="S473" s="103"/>
      <c r="T473" s="103"/>
      <c r="U473" s="103"/>
    </row>
    <row r="474" spans="1:21" x14ac:dyDescent="0.55000000000000004">
      <c r="A474" s="102"/>
      <c r="B474" s="102"/>
      <c r="C474" s="102"/>
      <c r="D474" s="102"/>
      <c r="E474" s="102"/>
      <c r="F474" s="102"/>
      <c r="G474" s="103"/>
      <c r="H474" s="103"/>
      <c r="I474" s="103"/>
      <c r="J474" s="103"/>
      <c r="K474" s="103"/>
      <c r="L474" s="103"/>
      <c r="M474" s="103"/>
      <c r="N474" s="103"/>
      <c r="O474" s="103"/>
      <c r="P474" s="103"/>
      <c r="Q474" s="103"/>
      <c r="R474" s="103"/>
      <c r="S474" s="103"/>
      <c r="T474" s="103"/>
      <c r="U474" s="103"/>
    </row>
    <row r="475" spans="1:21" x14ac:dyDescent="0.55000000000000004">
      <c r="A475" s="102"/>
      <c r="B475" s="102"/>
      <c r="C475" s="102"/>
      <c r="D475" s="102"/>
      <c r="E475" s="102"/>
      <c r="F475" s="102"/>
      <c r="G475" s="103"/>
      <c r="H475" s="103"/>
      <c r="I475" s="103"/>
      <c r="J475" s="103"/>
      <c r="K475" s="103"/>
      <c r="L475" s="103"/>
      <c r="M475" s="103"/>
      <c r="N475" s="103"/>
      <c r="O475" s="103"/>
      <c r="P475" s="103"/>
      <c r="Q475" s="103"/>
      <c r="R475" s="103"/>
      <c r="S475" s="103"/>
      <c r="T475" s="103"/>
      <c r="U475" s="103"/>
    </row>
    <row r="476" spans="1:21" x14ac:dyDescent="0.55000000000000004">
      <c r="A476" s="102"/>
      <c r="B476" s="102"/>
      <c r="C476" s="102"/>
      <c r="D476" s="102"/>
      <c r="E476" s="102"/>
      <c r="F476" s="102"/>
      <c r="G476" s="103"/>
      <c r="H476" s="103"/>
      <c r="I476" s="103"/>
      <c r="J476" s="103"/>
      <c r="K476" s="103"/>
      <c r="L476" s="103"/>
      <c r="M476" s="103"/>
      <c r="N476" s="103"/>
      <c r="O476" s="103"/>
      <c r="P476" s="103"/>
      <c r="Q476" s="103"/>
      <c r="R476" s="103"/>
      <c r="S476" s="103"/>
      <c r="T476" s="103"/>
      <c r="U476" s="103"/>
    </row>
    <row r="477" spans="1:21" x14ac:dyDescent="0.55000000000000004">
      <c r="A477" s="102"/>
      <c r="B477" s="102"/>
      <c r="C477" s="102"/>
      <c r="D477" s="102"/>
      <c r="E477" s="102"/>
      <c r="F477" s="102"/>
      <c r="G477" s="103"/>
      <c r="H477" s="103"/>
      <c r="I477" s="103"/>
      <c r="J477" s="103"/>
      <c r="K477" s="103"/>
      <c r="L477" s="103"/>
      <c r="M477" s="103"/>
      <c r="N477" s="103"/>
      <c r="O477" s="103"/>
      <c r="P477" s="103"/>
      <c r="Q477" s="103"/>
      <c r="R477" s="103"/>
      <c r="S477" s="103"/>
      <c r="T477" s="103"/>
      <c r="U477" s="103"/>
    </row>
    <row r="478" spans="1:21" x14ac:dyDescent="0.55000000000000004">
      <c r="A478" s="102"/>
      <c r="B478" s="102"/>
      <c r="C478" s="102"/>
      <c r="D478" s="102"/>
      <c r="E478" s="102"/>
      <c r="F478" s="102"/>
      <c r="G478" s="103"/>
      <c r="H478" s="103"/>
      <c r="I478" s="103"/>
      <c r="J478" s="103"/>
      <c r="K478" s="103"/>
      <c r="L478" s="103"/>
      <c r="M478" s="103"/>
      <c r="N478" s="103"/>
      <c r="O478" s="103"/>
      <c r="P478" s="103"/>
      <c r="Q478" s="103"/>
      <c r="R478" s="103"/>
      <c r="S478" s="103"/>
      <c r="T478" s="103"/>
      <c r="U478" s="103"/>
    </row>
    <row r="479" spans="1:21" x14ac:dyDescent="0.55000000000000004">
      <c r="A479" s="102"/>
      <c r="B479" s="102"/>
      <c r="C479" s="102"/>
      <c r="D479" s="102"/>
      <c r="E479" s="102"/>
      <c r="F479" s="102"/>
      <c r="G479" s="103"/>
      <c r="H479" s="103"/>
      <c r="I479" s="103"/>
      <c r="J479" s="103"/>
      <c r="K479" s="103"/>
      <c r="L479" s="103"/>
      <c r="M479" s="103"/>
      <c r="N479" s="103"/>
      <c r="O479" s="103"/>
      <c r="P479" s="103"/>
      <c r="Q479" s="103"/>
      <c r="R479" s="103"/>
      <c r="S479" s="103"/>
      <c r="T479" s="103"/>
      <c r="U479" s="103"/>
    </row>
    <row r="480" spans="1:21" x14ac:dyDescent="0.55000000000000004">
      <c r="A480" s="102"/>
      <c r="B480" s="102"/>
      <c r="C480" s="102"/>
      <c r="D480" s="102"/>
      <c r="E480" s="102"/>
      <c r="F480" s="102"/>
      <c r="G480" s="103"/>
      <c r="H480" s="103"/>
      <c r="I480" s="103"/>
      <c r="J480" s="103"/>
      <c r="K480" s="103"/>
      <c r="L480" s="103"/>
      <c r="M480" s="103"/>
      <c r="N480" s="103"/>
      <c r="O480" s="103"/>
      <c r="P480" s="103"/>
      <c r="Q480" s="103"/>
      <c r="R480" s="103"/>
      <c r="S480" s="103"/>
      <c r="T480" s="103"/>
      <c r="U480" s="103"/>
    </row>
    <row r="481" spans="1:21" x14ac:dyDescent="0.55000000000000004">
      <c r="A481" s="102"/>
      <c r="B481" s="102"/>
      <c r="C481" s="102"/>
      <c r="D481" s="102"/>
      <c r="E481" s="102"/>
      <c r="F481" s="102"/>
      <c r="G481" s="103"/>
      <c r="H481" s="103"/>
      <c r="I481" s="103"/>
      <c r="J481" s="103"/>
      <c r="K481" s="103"/>
      <c r="L481" s="103"/>
      <c r="M481" s="103"/>
      <c r="N481" s="103"/>
      <c r="O481" s="103"/>
      <c r="P481" s="103"/>
      <c r="Q481" s="103"/>
      <c r="R481" s="103"/>
      <c r="S481" s="103"/>
      <c r="T481" s="103"/>
      <c r="U481" s="103"/>
    </row>
    <row r="482" spans="1:21" x14ac:dyDescent="0.55000000000000004">
      <c r="A482" s="102"/>
      <c r="B482" s="102"/>
      <c r="C482" s="102"/>
      <c r="D482" s="102"/>
      <c r="E482" s="102"/>
      <c r="F482" s="102"/>
      <c r="G482" s="103"/>
      <c r="H482" s="103"/>
      <c r="I482" s="103"/>
      <c r="J482" s="103"/>
      <c r="K482" s="103"/>
      <c r="L482" s="103"/>
      <c r="M482" s="103"/>
      <c r="N482" s="103"/>
      <c r="O482" s="103"/>
      <c r="P482" s="103"/>
      <c r="Q482" s="103"/>
      <c r="R482" s="103"/>
      <c r="S482" s="103"/>
      <c r="T482" s="103"/>
      <c r="U482" s="103"/>
    </row>
    <row r="483" spans="1:21" x14ac:dyDescent="0.55000000000000004">
      <c r="A483" s="102"/>
      <c r="B483" s="102"/>
      <c r="C483" s="102"/>
      <c r="D483" s="102"/>
      <c r="E483" s="102"/>
      <c r="F483" s="102"/>
      <c r="G483" s="103"/>
      <c r="H483" s="103"/>
      <c r="I483" s="103"/>
      <c r="J483" s="103"/>
      <c r="K483" s="103"/>
      <c r="L483" s="103"/>
      <c r="M483" s="103"/>
      <c r="N483" s="103"/>
      <c r="O483" s="103"/>
      <c r="P483" s="103"/>
      <c r="Q483" s="103"/>
      <c r="R483" s="103"/>
      <c r="S483" s="103"/>
      <c r="T483" s="103"/>
      <c r="U483" s="103"/>
    </row>
    <row r="484" spans="1:21" x14ac:dyDescent="0.55000000000000004">
      <c r="A484" s="102"/>
      <c r="B484" s="102"/>
      <c r="C484" s="102"/>
      <c r="D484" s="102"/>
      <c r="E484" s="102"/>
      <c r="F484" s="102"/>
      <c r="G484" s="103"/>
      <c r="H484" s="103"/>
      <c r="I484" s="103"/>
      <c r="J484" s="103"/>
      <c r="K484" s="103"/>
      <c r="L484" s="103"/>
      <c r="M484" s="103"/>
      <c r="N484" s="103"/>
      <c r="O484" s="103"/>
      <c r="P484" s="103"/>
      <c r="Q484" s="103"/>
      <c r="R484" s="103"/>
      <c r="S484" s="103"/>
      <c r="T484" s="103"/>
      <c r="U484" s="103"/>
    </row>
    <row r="485" spans="1:21" x14ac:dyDescent="0.55000000000000004">
      <c r="A485" s="102"/>
      <c r="B485" s="102"/>
      <c r="C485" s="102"/>
      <c r="D485" s="102"/>
      <c r="E485" s="102"/>
      <c r="F485" s="102"/>
      <c r="G485" s="103"/>
      <c r="H485" s="103"/>
      <c r="I485" s="103"/>
      <c r="J485" s="103"/>
      <c r="K485" s="103"/>
      <c r="L485" s="103"/>
      <c r="M485" s="103"/>
      <c r="N485" s="103"/>
      <c r="O485" s="103"/>
      <c r="P485" s="103"/>
      <c r="Q485" s="103"/>
      <c r="R485" s="103"/>
      <c r="S485" s="103"/>
      <c r="T485" s="103"/>
      <c r="U485" s="103"/>
    </row>
    <row r="486" spans="1:21" x14ac:dyDescent="0.55000000000000004">
      <c r="A486" s="102"/>
      <c r="B486" s="102"/>
      <c r="C486" s="102"/>
      <c r="D486" s="102"/>
      <c r="E486" s="102"/>
      <c r="F486" s="102"/>
      <c r="G486" s="103"/>
      <c r="H486" s="103"/>
      <c r="I486" s="103"/>
      <c r="J486" s="103"/>
      <c r="K486" s="103"/>
      <c r="L486" s="103"/>
      <c r="M486" s="103"/>
      <c r="N486" s="103"/>
      <c r="O486" s="103"/>
      <c r="P486" s="103"/>
      <c r="Q486" s="103"/>
      <c r="R486" s="103"/>
      <c r="S486" s="103"/>
      <c r="T486" s="103"/>
      <c r="U486" s="103"/>
    </row>
    <row r="487" spans="1:21" x14ac:dyDescent="0.55000000000000004">
      <c r="A487" s="102"/>
      <c r="B487" s="102"/>
      <c r="C487" s="102"/>
      <c r="D487" s="102"/>
      <c r="E487" s="102"/>
      <c r="F487" s="102"/>
      <c r="G487" s="103"/>
      <c r="H487" s="103"/>
      <c r="I487" s="103"/>
      <c r="J487" s="103"/>
      <c r="K487" s="103"/>
      <c r="L487" s="103"/>
      <c r="M487" s="103"/>
      <c r="N487" s="103"/>
      <c r="O487" s="103"/>
      <c r="P487" s="103"/>
      <c r="Q487" s="103"/>
      <c r="R487" s="103"/>
      <c r="S487" s="103"/>
      <c r="T487" s="103"/>
      <c r="U487" s="103"/>
    </row>
    <row r="488" spans="1:21" x14ac:dyDescent="0.55000000000000004">
      <c r="A488" s="102"/>
      <c r="B488" s="102"/>
      <c r="C488" s="102"/>
      <c r="D488" s="102"/>
      <c r="E488" s="102"/>
      <c r="F488" s="102"/>
      <c r="G488" s="103"/>
      <c r="H488" s="103"/>
      <c r="I488" s="103"/>
      <c r="J488" s="103"/>
      <c r="K488" s="103"/>
      <c r="L488" s="103"/>
      <c r="M488" s="103"/>
      <c r="N488" s="103"/>
      <c r="O488" s="103"/>
      <c r="P488" s="103"/>
      <c r="Q488" s="103"/>
      <c r="R488" s="103"/>
      <c r="S488" s="103"/>
      <c r="T488" s="103"/>
      <c r="U488" s="103"/>
    </row>
    <row r="489" spans="1:21" x14ac:dyDescent="0.55000000000000004">
      <c r="A489" s="102"/>
      <c r="B489" s="102"/>
      <c r="C489" s="102"/>
      <c r="D489" s="102"/>
      <c r="E489" s="102"/>
      <c r="F489" s="102"/>
      <c r="G489" s="103"/>
      <c r="H489" s="103"/>
      <c r="I489" s="103"/>
      <c r="J489" s="103"/>
      <c r="K489" s="103"/>
      <c r="L489" s="103"/>
      <c r="M489" s="103"/>
      <c r="N489" s="103"/>
      <c r="O489" s="103"/>
      <c r="P489" s="103"/>
      <c r="Q489" s="103"/>
      <c r="R489" s="103"/>
      <c r="S489" s="103"/>
      <c r="T489" s="103"/>
      <c r="U489" s="103"/>
    </row>
    <row r="490" spans="1:21" x14ac:dyDescent="0.55000000000000004">
      <c r="A490" s="102"/>
      <c r="B490" s="102"/>
      <c r="C490" s="102"/>
      <c r="D490" s="102"/>
      <c r="E490" s="102"/>
      <c r="F490" s="102"/>
      <c r="G490" s="103"/>
      <c r="H490" s="103"/>
      <c r="I490" s="103"/>
      <c r="J490" s="103"/>
      <c r="K490" s="103"/>
      <c r="L490" s="103"/>
      <c r="M490" s="103"/>
      <c r="N490" s="103"/>
      <c r="O490" s="103"/>
      <c r="P490" s="103"/>
      <c r="Q490" s="103"/>
      <c r="R490" s="103"/>
      <c r="S490" s="103"/>
      <c r="T490" s="103"/>
      <c r="U490" s="103"/>
    </row>
    <row r="491" spans="1:21" x14ac:dyDescent="0.55000000000000004">
      <c r="A491" s="102"/>
      <c r="B491" s="102"/>
      <c r="C491" s="102"/>
      <c r="D491" s="102"/>
      <c r="E491" s="102"/>
      <c r="F491" s="102"/>
      <c r="G491" s="103"/>
      <c r="H491" s="103"/>
      <c r="I491" s="103"/>
      <c r="J491" s="103"/>
      <c r="K491" s="103"/>
      <c r="L491" s="103"/>
      <c r="M491" s="103"/>
      <c r="N491" s="103"/>
      <c r="O491" s="103"/>
      <c r="P491" s="103"/>
      <c r="Q491" s="103"/>
      <c r="R491" s="103"/>
      <c r="S491" s="103"/>
      <c r="T491" s="103"/>
      <c r="U491" s="103"/>
    </row>
    <row r="492" spans="1:21" x14ac:dyDescent="0.55000000000000004">
      <c r="A492" s="102"/>
      <c r="B492" s="102"/>
      <c r="C492" s="102"/>
      <c r="D492" s="102"/>
      <c r="E492" s="102"/>
      <c r="F492" s="102"/>
      <c r="G492" s="103"/>
      <c r="H492" s="103"/>
      <c r="I492" s="103"/>
      <c r="J492" s="103"/>
      <c r="K492" s="103"/>
      <c r="L492" s="103"/>
      <c r="M492" s="103"/>
      <c r="N492" s="103"/>
      <c r="O492" s="103"/>
      <c r="P492" s="103"/>
      <c r="Q492" s="103"/>
      <c r="R492" s="103"/>
      <c r="S492" s="103"/>
      <c r="T492" s="103"/>
      <c r="U492" s="103"/>
    </row>
    <row r="493" spans="1:21" x14ac:dyDescent="0.55000000000000004">
      <c r="A493" s="102"/>
      <c r="B493" s="102"/>
      <c r="C493" s="102"/>
      <c r="D493" s="102"/>
      <c r="E493" s="102"/>
      <c r="F493" s="102"/>
      <c r="G493" s="103"/>
      <c r="H493" s="103"/>
      <c r="I493" s="103"/>
      <c r="J493" s="103"/>
      <c r="K493" s="103"/>
      <c r="L493" s="103"/>
      <c r="M493" s="103"/>
      <c r="N493" s="103"/>
      <c r="O493" s="103"/>
      <c r="P493" s="103"/>
      <c r="Q493" s="103"/>
      <c r="R493" s="103"/>
      <c r="S493" s="103"/>
      <c r="T493" s="103"/>
      <c r="U493" s="103"/>
    </row>
    <row r="494" spans="1:21" x14ac:dyDescent="0.55000000000000004">
      <c r="A494" s="102"/>
      <c r="B494" s="102"/>
      <c r="C494" s="102"/>
      <c r="D494" s="102"/>
      <c r="E494" s="102"/>
      <c r="F494" s="102"/>
      <c r="G494" s="103"/>
      <c r="H494" s="103"/>
      <c r="I494" s="103"/>
      <c r="J494" s="103"/>
      <c r="K494" s="103"/>
      <c r="L494" s="103"/>
      <c r="M494" s="103"/>
      <c r="N494" s="103"/>
      <c r="O494" s="103"/>
      <c r="P494" s="103"/>
      <c r="Q494" s="103"/>
      <c r="R494" s="103"/>
      <c r="S494" s="103"/>
      <c r="T494" s="103"/>
      <c r="U494" s="103"/>
    </row>
    <row r="495" spans="1:21" x14ac:dyDescent="0.55000000000000004">
      <c r="A495" s="102"/>
      <c r="B495" s="102"/>
      <c r="C495" s="102"/>
      <c r="D495" s="102"/>
      <c r="E495" s="102"/>
      <c r="F495" s="102"/>
      <c r="G495" s="103"/>
      <c r="H495" s="103"/>
      <c r="I495" s="103"/>
      <c r="J495" s="103"/>
      <c r="K495" s="103"/>
      <c r="L495" s="103"/>
      <c r="M495" s="103"/>
      <c r="N495" s="103"/>
      <c r="O495" s="103"/>
      <c r="P495" s="103"/>
      <c r="Q495" s="103"/>
      <c r="R495" s="103"/>
      <c r="S495" s="103"/>
      <c r="T495" s="103"/>
      <c r="U495" s="103"/>
    </row>
    <row r="496" spans="1:21" x14ac:dyDescent="0.55000000000000004">
      <c r="A496" s="102"/>
      <c r="B496" s="102"/>
      <c r="C496" s="102"/>
      <c r="D496" s="102"/>
      <c r="E496" s="102"/>
      <c r="F496" s="102"/>
      <c r="G496" s="103"/>
      <c r="H496" s="103"/>
      <c r="I496" s="103"/>
      <c r="J496" s="103"/>
      <c r="K496" s="103"/>
      <c r="L496" s="103"/>
      <c r="M496" s="103"/>
      <c r="N496" s="103"/>
      <c r="O496" s="103"/>
      <c r="P496" s="103"/>
      <c r="Q496" s="103"/>
      <c r="R496" s="103"/>
      <c r="S496" s="103"/>
      <c r="T496" s="103"/>
      <c r="U496" s="103"/>
    </row>
    <row r="497" spans="1:21" x14ac:dyDescent="0.55000000000000004">
      <c r="A497" s="102"/>
      <c r="B497" s="102"/>
      <c r="C497" s="102"/>
      <c r="D497" s="102"/>
      <c r="E497" s="102"/>
      <c r="F497" s="102"/>
      <c r="G497" s="103"/>
      <c r="H497" s="103"/>
      <c r="I497" s="103"/>
      <c r="J497" s="103"/>
      <c r="K497" s="103"/>
      <c r="L497" s="103"/>
      <c r="M497" s="103"/>
      <c r="N497" s="103"/>
      <c r="O497" s="103"/>
      <c r="P497" s="103"/>
      <c r="Q497" s="103"/>
      <c r="R497" s="103"/>
      <c r="S497" s="103"/>
      <c r="T497" s="103"/>
      <c r="U497" s="103"/>
    </row>
    <row r="498" spans="1:21" x14ac:dyDescent="0.55000000000000004">
      <c r="A498" s="102"/>
      <c r="B498" s="102"/>
      <c r="C498" s="102"/>
      <c r="D498" s="102"/>
      <c r="E498" s="102"/>
      <c r="F498" s="102"/>
      <c r="G498" s="103"/>
      <c r="H498" s="103"/>
      <c r="I498" s="103"/>
      <c r="J498" s="103"/>
      <c r="K498" s="103"/>
      <c r="L498" s="103"/>
      <c r="M498" s="103"/>
      <c r="N498" s="103"/>
      <c r="O498" s="103"/>
      <c r="P498" s="103"/>
      <c r="Q498" s="103"/>
      <c r="R498" s="103"/>
      <c r="S498" s="103"/>
      <c r="T498" s="103"/>
      <c r="U498" s="103"/>
    </row>
    <row r="499" spans="1:21" x14ac:dyDescent="0.55000000000000004">
      <c r="A499" s="102"/>
      <c r="B499" s="102"/>
      <c r="C499" s="102"/>
      <c r="D499" s="102"/>
      <c r="E499" s="102"/>
      <c r="F499" s="102"/>
      <c r="G499" s="103"/>
      <c r="H499" s="103"/>
      <c r="I499" s="103"/>
      <c r="J499" s="103"/>
      <c r="K499" s="103"/>
      <c r="L499" s="103"/>
      <c r="M499" s="103"/>
      <c r="N499" s="103"/>
      <c r="O499" s="103"/>
      <c r="P499" s="103"/>
      <c r="Q499" s="103"/>
      <c r="R499" s="103"/>
      <c r="S499" s="103"/>
      <c r="T499" s="103"/>
      <c r="U499" s="103"/>
    </row>
    <row r="500" spans="1:21" x14ac:dyDescent="0.55000000000000004">
      <c r="A500" s="102"/>
      <c r="B500" s="102"/>
      <c r="C500" s="102"/>
      <c r="D500" s="102"/>
      <c r="E500" s="102"/>
      <c r="F500" s="102"/>
      <c r="G500" s="103"/>
      <c r="H500" s="103"/>
      <c r="I500" s="103"/>
      <c r="J500" s="103"/>
      <c r="K500" s="103"/>
      <c r="L500" s="103"/>
      <c r="M500" s="103"/>
      <c r="N500" s="103"/>
      <c r="O500" s="103"/>
      <c r="P500" s="103"/>
      <c r="Q500" s="103"/>
      <c r="R500" s="103"/>
      <c r="S500" s="103"/>
      <c r="T500" s="103"/>
      <c r="U500" s="103"/>
    </row>
    <row r="501" spans="1:21" x14ac:dyDescent="0.55000000000000004">
      <c r="A501" s="102"/>
      <c r="B501" s="102"/>
      <c r="C501" s="102"/>
      <c r="D501" s="102"/>
      <c r="E501" s="102"/>
      <c r="F501" s="102"/>
      <c r="G501" s="103"/>
      <c r="H501" s="103"/>
      <c r="I501" s="103"/>
      <c r="J501" s="103"/>
      <c r="K501" s="103"/>
      <c r="L501" s="103"/>
      <c r="M501" s="103"/>
      <c r="N501" s="103"/>
      <c r="O501" s="103"/>
      <c r="P501" s="103"/>
      <c r="Q501" s="103"/>
      <c r="R501" s="103"/>
      <c r="S501" s="103"/>
      <c r="T501" s="103"/>
      <c r="U501" s="103"/>
    </row>
    <row r="502" spans="1:21" x14ac:dyDescent="0.55000000000000004">
      <c r="A502" s="102"/>
      <c r="B502" s="102"/>
      <c r="C502" s="102"/>
      <c r="D502" s="102"/>
      <c r="E502" s="102"/>
      <c r="F502" s="102"/>
      <c r="G502" s="103"/>
      <c r="H502" s="103"/>
      <c r="I502" s="103"/>
      <c r="J502" s="103"/>
      <c r="K502" s="103"/>
      <c r="L502" s="103"/>
      <c r="M502" s="103"/>
      <c r="N502" s="103"/>
      <c r="O502" s="103"/>
      <c r="P502" s="103"/>
      <c r="Q502" s="103"/>
      <c r="R502" s="103"/>
      <c r="S502" s="103"/>
      <c r="T502" s="103"/>
      <c r="U502" s="103"/>
    </row>
    <row r="503" spans="1:21" x14ac:dyDescent="0.55000000000000004">
      <c r="A503" s="102"/>
      <c r="B503" s="102"/>
      <c r="C503" s="102"/>
      <c r="D503" s="102"/>
      <c r="E503" s="102"/>
      <c r="F503" s="102"/>
      <c r="G503" s="103"/>
      <c r="H503" s="103"/>
      <c r="I503" s="103"/>
      <c r="J503" s="103"/>
      <c r="K503" s="103"/>
      <c r="L503" s="103"/>
      <c r="M503" s="103"/>
      <c r="N503" s="103"/>
      <c r="O503" s="103"/>
      <c r="P503" s="103"/>
      <c r="Q503" s="103"/>
      <c r="R503" s="103"/>
      <c r="S503" s="103"/>
      <c r="T503" s="103"/>
      <c r="U503" s="103"/>
    </row>
    <row r="504" spans="1:21" x14ac:dyDescent="0.55000000000000004">
      <c r="A504" s="102"/>
      <c r="B504" s="102"/>
      <c r="C504" s="102"/>
      <c r="D504" s="102"/>
      <c r="E504" s="102"/>
      <c r="F504" s="102"/>
      <c r="G504" s="103"/>
      <c r="H504" s="103"/>
      <c r="I504" s="103"/>
      <c r="J504" s="103"/>
      <c r="K504" s="103"/>
      <c r="L504" s="103"/>
      <c r="M504" s="103"/>
      <c r="N504" s="103"/>
      <c r="O504" s="103"/>
      <c r="P504" s="103"/>
      <c r="Q504" s="103"/>
      <c r="R504" s="103"/>
      <c r="S504" s="103"/>
      <c r="T504" s="103"/>
      <c r="U504" s="103"/>
    </row>
    <row r="505" spans="1:21" x14ac:dyDescent="0.55000000000000004">
      <c r="A505" s="102"/>
      <c r="B505" s="102"/>
      <c r="C505" s="102"/>
      <c r="D505" s="102"/>
      <c r="E505" s="102"/>
      <c r="F505" s="102"/>
      <c r="G505" s="103"/>
      <c r="H505" s="103"/>
      <c r="I505" s="103"/>
      <c r="J505" s="103"/>
      <c r="K505" s="103"/>
      <c r="L505" s="103"/>
      <c r="M505" s="103"/>
      <c r="N505" s="103"/>
      <c r="O505" s="103"/>
      <c r="P505" s="103"/>
      <c r="Q505" s="103"/>
      <c r="R505" s="103"/>
      <c r="S505" s="103"/>
      <c r="T505" s="103"/>
      <c r="U505" s="103"/>
    </row>
    <row r="506" spans="1:21" x14ac:dyDescent="0.55000000000000004">
      <c r="A506" s="102"/>
      <c r="B506" s="102"/>
      <c r="C506" s="102"/>
      <c r="D506" s="102"/>
      <c r="E506" s="102"/>
      <c r="F506" s="102"/>
      <c r="G506" s="103"/>
      <c r="H506" s="103"/>
      <c r="I506" s="103"/>
      <c r="J506" s="103"/>
      <c r="K506" s="103"/>
      <c r="L506" s="103"/>
      <c r="M506" s="103"/>
      <c r="N506" s="103"/>
      <c r="O506" s="103"/>
      <c r="P506" s="103"/>
      <c r="Q506" s="103"/>
      <c r="R506" s="103"/>
      <c r="S506" s="103"/>
      <c r="T506" s="103"/>
      <c r="U506" s="103"/>
    </row>
    <row r="507" spans="1:21" x14ac:dyDescent="0.55000000000000004">
      <c r="A507" s="102"/>
      <c r="B507" s="102"/>
      <c r="C507" s="102"/>
      <c r="D507" s="102"/>
      <c r="E507" s="102"/>
      <c r="F507" s="102"/>
      <c r="G507" s="103"/>
      <c r="H507" s="103"/>
      <c r="I507" s="103"/>
      <c r="J507" s="103"/>
      <c r="K507" s="103"/>
      <c r="L507" s="103"/>
      <c r="M507" s="103"/>
      <c r="N507" s="103"/>
      <c r="O507" s="103"/>
      <c r="P507" s="103"/>
      <c r="Q507" s="103"/>
      <c r="R507" s="103"/>
      <c r="S507" s="103"/>
      <c r="T507" s="103"/>
      <c r="U507" s="103"/>
    </row>
    <row r="508" spans="1:21" x14ac:dyDescent="0.55000000000000004">
      <c r="A508" s="102"/>
      <c r="B508" s="102"/>
      <c r="C508" s="102"/>
      <c r="D508" s="102"/>
      <c r="E508" s="102"/>
      <c r="F508" s="102"/>
      <c r="G508" s="103"/>
      <c r="H508" s="103"/>
      <c r="I508" s="103"/>
      <c r="J508" s="103"/>
      <c r="K508" s="103"/>
      <c r="L508" s="103"/>
      <c r="M508" s="103"/>
      <c r="N508" s="103"/>
      <c r="O508" s="103"/>
      <c r="P508" s="103"/>
      <c r="Q508" s="103"/>
      <c r="R508" s="103"/>
      <c r="S508" s="103"/>
      <c r="T508" s="103"/>
      <c r="U508" s="103"/>
    </row>
    <row r="509" spans="1:21" x14ac:dyDescent="0.55000000000000004">
      <c r="A509" s="102"/>
      <c r="B509" s="102"/>
      <c r="C509" s="102"/>
      <c r="D509" s="102"/>
      <c r="E509" s="102"/>
      <c r="F509" s="102"/>
      <c r="G509" s="103"/>
      <c r="H509" s="103"/>
      <c r="I509" s="103"/>
      <c r="J509" s="103"/>
      <c r="K509" s="103"/>
      <c r="L509" s="103"/>
      <c r="M509" s="103"/>
      <c r="N509" s="103"/>
      <c r="O509" s="103"/>
      <c r="P509" s="103"/>
      <c r="Q509" s="103"/>
      <c r="R509" s="103"/>
      <c r="S509" s="103"/>
      <c r="T509" s="103"/>
      <c r="U509" s="103"/>
    </row>
    <row r="510" spans="1:21" x14ac:dyDescent="0.55000000000000004">
      <c r="A510" s="102"/>
      <c r="B510" s="102"/>
      <c r="C510" s="102"/>
      <c r="D510" s="102"/>
      <c r="E510" s="102"/>
      <c r="F510" s="102"/>
      <c r="G510" s="103"/>
      <c r="H510" s="103"/>
      <c r="I510" s="103"/>
      <c r="J510" s="103"/>
      <c r="K510" s="103"/>
      <c r="L510" s="103"/>
      <c r="M510" s="103"/>
      <c r="N510" s="103"/>
      <c r="O510" s="103"/>
      <c r="P510" s="103"/>
      <c r="Q510" s="103"/>
      <c r="R510" s="103"/>
      <c r="S510" s="103"/>
      <c r="T510" s="103"/>
      <c r="U510" s="103"/>
    </row>
    <row r="511" spans="1:21" x14ac:dyDescent="0.55000000000000004">
      <c r="A511" s="102"/>
      <c r="B511" s="102"/>
      <c r="C511" s="102"/>
      <c r="D511" s="102"/>
      <c r="E511" s="102"/>
      <c r="F511" s="102"/>
      <c r="G511" s="103"/>
      <c r="H511" s="103"/>
      <c r="I511" s="103"/>
      <c r="J511" s="103"/>
      <c r="K511" s="103"/>
      <c r="L511" s="103"/>
      <c r="M511" s="103"/>
      <c r="N511" s="103"/>
      <c r="O511" s="103"/>
      <c r="P511" s="103"/>
      <c r="Q511" s="103"/>
      <c r="R511" s="103"/>
      <c r="S511" s="103"/>
      <c r="T511" s="103"/>
      <c r="U511" s="103"/>
    </row>
    <row r="512" spans="1:21" x14ac:dyDescent="0.55000000000000004">
      <c r="A512" s="102"/>
      <c r="B512" s="102"/>
      <c r="C512" s="102"/>
      <c r="D512" s="102"/>
      <c r="E512" s="102"/>
      <c r="F512" s="102"/>
      <c r="G512" s="103"/>
      <c r="H512" s="103"/>
      <c r="I512" s="103"/>
      <c r="J512" s="103"/>
      <c r="K512" s="103"/>
      <c r="L512" s="103"/>
      <c r="M512" s="103"/>
      <c r="N512" s="103"/>
      <c r="O512" s="103"/>
      <c r="P512" s="103"/>
      <c r="Q512" s="103"/>
      <c r="R512" s="103"/>
      <c r="S512" s="103"/>
      <c r="T512" s="103"/>
      <c r="U512" s="103"/>
    </row>
    <row r="513" spans="1:21" x14ac:dyDescent="0.55000000000000004">
      <c r="A513" s="102"/>
      <c r="B513" s="102"/>
      <c r="C513" s="102"/>
      <c r="D513" s="102"/>
      <c r="E513" s="102"/>
      <c r="F513" s="102"/>
      <c r="G513" s="103"/>
      <c r="H513" s="103"/>
      <c r="I513" s="103"/>
      <c r="J513" s="103"/>
      <c r="K513" s="103"/>
      <c r="L513" s="103"/>
      <c r="M513" s="103"/>
      <c r="N513" s="103"/>
      <c r="O513" s="103"/>
      <c r="P513" s="103"/>
      <c r="Q513" s="103"/>
      <c r="R513" s="103"/>
      <c r="S513" s="103"/>
      <c r="T513" s="103"/>
      <c r="U513" s="103"/>
    </row>
    <row r="514" spans="1:21" x14ac:dyDescent="0.55000000000000004">
      <c r="A514" s="102"/>
      <c r="B514" s="102"/>
      <c r="C514" s="102"/>
      <c r="D514" s="102"/>
      <c r="E514" s="102"/>
      <c r="F514" s="102"/>
      <c r="G514" s="103"/>
      <c r="H514" s="103"/>
      <c r="I514" s="103"/>
      <c r="J514" s="103"/>
      <c r="K514" s="103"/>
      <c r="L514" s="103"/>
      <c r="M514" s="103"/>
      <c r="N514" s="103"/>
      <c r="O514" s="103"/>
      <c r="P514" s="103"/>
      <c r="Q514" s="103"/>
      <c r="R514" s="103"/>
      <c r="S514" s="103"/>
      <c r="T514" s="103"/>
      <c r="U514" s="103"/>
    </row>
    <row r="515" spans="1:21" x14ac:dyDescent="0.55000000000000004">
      <c r="A515" s="102"/>
      <c r="B515" s="102"/>
      <c r="C515" s="102"/>
      <c r="D515" s="102"/>
      <c r="E515" s="102"/>
      <c r="F515" s="102"/>
      <c r="G515" s="103"/>
      <c r="H515" s="103"/>
      <c r="I515" s="103"/>
      <c r="J515" s="103"/>
      <c r="K515" s="103"/>
      <c r="L515" s="103"/>
      <c r="M515" s="103"/>
      <c r="N515" s="103"/>
      <c r="O515" s="103"/>
      <c r="P515" s="103"/>
      <c r="Q515" s="103"/>
      <c r="R515" s="103"/>
      <c r="S515" s="103"/>
      <c r="T515" s="103"/>
      <c r="U515" s="103"/>
    </row>
    <row r="516" spans="1:21" x14ac:dyDescent="0.55000000000000004">
      <c r="A516" s="102"/>
      <c r="B516" s="102"/>
      <c r="C516" s="102"/>
      <c r="D516" s="102"/>
      <c r="E516" s="102"/>
      <c r="F516" s="102"/>
      <c r="G516" s="103"/>
      <c r="H516" s="103"/>
      <c r="I516" s="103"/>
      <c r="J516" s="103"/>
      <c r="K516" s="103"/>
      <c r="L516" s="103"/>
      <c r="M516" s="103"/>
      <c r="N516" s="103"/>
      <c r="O516" s="103"/>
      <c r="P516" s="103"/>
      <c r="Q516" s="103"/>
      <c r="R516" s="103"/>
      <c r="S516" s="103"/>
      <c r="T516" s="103"/>
      <c r="U516" s="103"/>
    </row>
    <row r="517" spans="1:21" x14ac:dyDescent="0.55000000000000004">
      <c r="A517" s="102"/>
      <c r="B517" s="102"/>
      <c r="C517" s="102"/>
      <c r="D517" s="102"/>
      <c r="E517" s="102"/>
      <c r="F517" s="102"/>
      <c r="G517" s="103"/>
      <c r="H517" s="103"/>
      <c r="I517" s="103"/>
      <c r="J517" s="103"/>
      <c r="K517" s="103"/>
      <c r="L517" s="103"/>
      <c r="M517" s="103"/>
      <c r="N517" s="103"/>
      <c r="O517" s="103"/>
      <c r="P517" s="103"/>
      <c r="Q517" s="103"/>
      <c r="R517" s="103"/>
      <c r="S517" s="103"/>
      <c r="T517" s="103"/>
      <c r="U517" s="103"/>
    </row>
    <row r="518" spans="1:21" x14ac:dyDescent="0.55000000000000004">
      <c r="A518" s="102"/>
      <c r="B518" s="102"/>
      <c r="C518" s="102"/>
      <c r="D518" s="102"/>
      <c r="E518" s="102"/>
      <c r="F518" s="102"/>
      <c r="G518" s="103"/>
      <c r="H518" s="103"/>
      <c r="I518" s="103"/>
      <c r="J518" s="103"/>
      <c r="K518" s="103"/>
      <c r="L518" s="103"/>
      <c r="M518" s="103"/>
      <c r="N518" s="103"/>
      <c r="O518" s="103"/>
      <c r="P518" s="103"/>
      <c r="Q518" s="103"/>
      <c r="R518" s="103"/>
      <c r="S518" s="103"/>
      <c r="T518" s="103"/>
      <c r="U518" s="103"/>
    </row>
    <row r="519" spans="1:21" x14ac:dyDescent="0.55000000000000004">
      <c r="A519" s="102"/>
      <c r="B519" s="102"/>
      <c r="C519" s="102"/>
      <c r="D519" s="102"/>
      <c r="E519" s="102"/>
      <c r="F519" s="102"/>
      <c r="G519" s="103"/>
      <c r="H519" s="103"/>
      <c r="I519" s="103"/>
      <c r="J519" s="103"/>
      <c r="K519" s="103"/>
      <c r="L519" s="103"/>
      <c r="M519" s="103"/>
      <c r="N519" s="103"/>
      <c r="O519" s="103"/>
      <c r="P519" s="103"/>
      <c r="Q519" s="103"/>
      <c r="R519" s="103"/>
      <c r="S519" s="103"/>
      <c r="T519" s="103"/>
      <c r="U519" s="103"/>
    </row>
    <row r="520" spans="1:21" x14ac:dyDescent="0.55000000000000004">
      <c r="A520" s="102"/>
      <c r="B520" s="102"/>
      <c r="C520" s="102"/>
      <c r="D520" s="102"/>
      <c r="E520" s="102"/>
      <c r="F520" s="102"/>
      <c r="G520" s="103"/>
      <c r="H520" s="103"/>
      <c r="I520" s="103"/>
      <c r="J520" s="103"/>
      <c r="K520" s="103"/>
      <c r="L520" s="103"/>
      <c r="M520" s="103"/>
      <c r="N520" s="103"/>
      <c r="O520" s="103"/>
      <c r="P520" s="103"/>
      <c r="Q520" s="103"/>
      <c r="R520" s="103"/>
      <c r="S520" s="103"/>
      <c r="T520" s="103"/>
      <c r="U520" s="103"/>
    </row>
    <row r="521" spans="1:21" x14ac:dyDescent="0.55000000000000004">
      <c r="A521" s="102"/>
      <c r="B521" s="102"/>
      <c r="C521" s="102"/>
      <c r="D521" s="102"/>
      <c r="E521" s="102"/>
      <c r="F521" s="102"/>
      <c r="G521" s="103"/>
      <c r="H521" s="103"/>
      <c r="I521" s="103"/>
      <c r="J521" s="103"/>
      <c r="K521" s="103"/>
      <c r="L521" s="103"/>
      <c r="M521" s="103"/>
      <c r="N521" s="103"/>
      <c r="O521" s="103"/>
      <c r="P521" s="103"/>
      <c r="Q521" s="103"/>
      <c r="R521" s="103"/>
      <c r="S521" s="103"/>
      <c r="T521" s="103"/>
      <c r="U521" s="103"/>
    </row>
    <row r="522" spans="1:21" x14ac:dyDescent="0.55000000000000004">
      <c r="A522" s="102"/>
      <c r="B522" s="102"/>
      <c r="C522" s="102"/>
      <c r="D522" s="102"/>
      <c r="E522" s="102"/>
      <c r="F522" s="102"/>
      <c r="G522" s="103"/>
      <c r="H522" s="103"/>
      <c r="I522" s="103"/>
      <c r="J522" s="103"/>
      <c r="K522" s="103"/>
      <c r="L522" s="103"/>
      <c r="M522" s="103"/>
      <c r="N522" s="103"/>
      <c r="O522" s="103"/>
      <c r="P522" s="103"/>
      <c r="Q522" s="103"/>
      <c r="R522" s="103"/>
      <c r="S522" s="103"/>
      <c r="T522" s="103"/>
      <c r="U522" s="103"/>
    </row>
    <row r="523" spans="1:21" x14ac:dyDescent="0.55000000000000004">
      <c r="A523" s="102"/>
      <c r="B523" s="102"/>
      <c r="C523" s="102"/>
      <c r="D523" s="102"/>
      <c r="E523" s="102"/>
      <c r="F523" s="102"/>
      <c r="G523" s="103"/>
      <c r="H523" s="103"/>
      <c r="I523" s="103"/>
      <c r="J523" s="103"/>
      <c r="K523" s="103"/>
      <c r="L523" s="103"/>
      <c r="M523" s="103"/>
      <c r="N523" s="103"/>
      <c r="O523" s="103"/>
      <c r="P523" s="103"/>
      <c r="Q523" s="103"/>
      <c r="R523" s="103"/>
      <c r="S523" s="103"/>
      <c r="T523" s="103"/>
      <c r="U523" s="103"/>
    </row>
    <row r="524" spans="1:21" x14ac:dyDescent="0.55000000000000004">
      <c r="A524" s="102"/>
      <c r="B524" s="102"/>
      <c r="C524" s="102"/>
      <c r="D524" s="102"/>
      <c r="E524" s="102"/>
      <c r="F524" s="102"/>
      <c r="G524" s="103"/>
      <c r="H524" s="103"/>
      <c r="I524" s="103"/>
      <c r="J524" s="103"/>
      <c r="K524" s="103"/>
      <c r="L524" s="103"/>
      <c r="M524" s="103"/>
      <c r="N524" s="103"/>
      <c r="O524" s="103"/>
      <c r="P524" s="103"/>
      <c r="Q524" s="103"/>
      <c r="R524" s="103"/>
      <c r="S524" s="103"/>
      <c r="T524" s="103"/>
      <c r="U524" s="103"/>
    </row>
    <row r="525" spans="1:21" x14ac:dyDescent="0.55000000000000004">
      <c r="A525" s="102"/>
      <c r="B525" s="102"/>
      <c r="C525" s="102"/>
      <c r="D525" s="102"/>
      <c r="E525" s="102"/>
      <c r="F525" s="102"/>
      <c r="G525" s="103"/>
      <c r="H525" s="103"/>
      <c r="I525" s="103"/>
      <c r="J525" s="103"/>
      <c r="K525" s="103"/>
      <c r="L525" s="103"/>
      <c r="M525" s="103"/>
      <c r="N525" s="103"/>
      <c r="O525" s="103"/>
      <c r="P525" s="103"/>
      <c r="Q525" s="103"/>
      <c r="R525" s="103"/>
      <c r="S525" s="103"/>
      <c r="T525" s="103"/>
      <c r="U525" s="103"/>
    </row>
    <row r="526" spans="1:21" x14ac:dyDescent="0.55000000000000004">
      <c r="A526" s="102"/>
      <c r="B526" s="102"/>
      <c r="C526" s="102"/>
      <c r="D526" s="102"/>
      <c r="E526" s="102"/>
      <c r="F526" s="102"/>
      <c r="G526" s="103"/>
      <c r="H526" s="103"/>
      <c r="I526" s="103"/>
      <c r="J526" s="103"/>
      <c r="K526" s="103"/>
      <c r="L526" s="103"/>
      <c r="M526" s="103"/>
      <c r="N526" s="103"/>
      <c r="O526" s="103"/>
      <c r="P526" s="103"/>
      <c r="Q526" s="103"/>
      <c r="R526" s="103"/>
      <c r="S526" s="103"/>
      <c r="T526" s="103"/>
      <c r="U526" s="103"/>
    </row>
    <row r="527" spans="1:21" x14ac:dyDescent="0.55000000000000004">
      <c r="A527" s="102"/>
      <c r="B527" s="102"/>
      <c r="C527" s="102"/>
      <c r="D527" s="102"/>
      <c r="E527" s="102"/>
      <c r="F527" s="102"/>
      <c r="G527" s="103"/>
      <c r="H527" s="103"/>
      <c r="I527" s="103"/>
      <c r="J527" s="103"/>
      <c r="K527" s="103"/>
      <c r="L527" s="103"/>
      <c r="M527" s="103"/>
      <c r="N527" s="103"/>
      <c r="O527" s="103"/>
      <c r="P527" s="103"/>
      <c r="Q527" s="103"/>
      <c r="R527" s="103"/>
      <c r="S527" s="103"/>
      <c r="T527" s="103"/>
      <c r="U527" s="103"/>
    </row>
    <row r="528" spans="1:21" x14ac:dyDescent="0.55000000000000004">
      <c r="A528" s="102"/>
      <c r="B528" s="102"/>
      <c r="C528" s="102"/>
      <c r="D528" s="102"/>
      <c r="E528" s="102"/>
      <c r="F528" s="102"/>
      <c r="G528" s="103"/>
      <c r="H528" s="103"/>
      <c r="I528" s="103"/>
      <c r="J528" s="103"/>
      <c r="K528" s="103"/>
      <c r="L528" s="103"/>
      <c r="M528" s="103"/>
      <c r="N528" s="103"/>
      <c r="O528" s="103"/>
      <c r="P528" s="103"/>
      <c r="Q528" s="103"/>
      <c r="R528" s="103"/>
      <c r="S528" s="103"/>
      <c r="T528" s="103"/>
      <c r="U528" s="103"/>
    </row>
    <row r="529" spans="1:21" x14ac:dyDescent="0.55000000000000004">
      <c r="A529" s="102"/>
      <c r="B529" s="102"/>
      <c r="C529" s="102"/>
      <c r="D529" s="102"/>
      <c r="E529" s="102"/>
      <c r="F529" s="102"/>
      <c r="G529" s="103"/>
      <c r="H529" s="103"/>
      <c r="I529" s="103"/>
      <c r="J529" s="103"/>
      <c r="K529" s="103"/>
      <c r="L529" s="103"/>
      <c r="M529" s="103"/>
      <c r="N529" s="103"/>
      <c r="O529" s="103"/>
      <c r="P529" s="103"/>
      <c r="Q529" s="103"/>
      <c r="R529" s="103"/>
      <c r="S529" s="103"/>
      <c r="T529" s="103"/>
      <c r="U529" s="103"/>
    </row>
    <row r="530" spans="1:21" x14ac:dyDescent="0.55000000000000004">
      <c r="A530" s="102"/>
      <c r="B530" s="102"/>
      <c r="C530" s="102"/>
      <c r="D530" s="102"/>
      <c r="E530" s="102"/>
      <c r="F530" s="102"/>
      <c r="G530" s="103"/>
      <c r="H530" s="103"/>
      <c r="I530" s="103"/>
      <c r="J530" s="103"/>
      <c r="K530" s="103"/>
      <c r="L530" s="103"/>
      <c r="M530" s="103"/>
      <c r="N530" s="103"/>
      <c r="O530" s="103"/>
      <c r="P530" s="103"/>
      <c r="Q530" s="103"/>
      <c r="R530" s="103"/>
      <c r="S530" s="103"/>
      <c r="T530" s="103"/>
      <c r="U530" s="103"/>
    </row>
    <row r="531" spans="1:21" x14ac:dyDescent="0.55000000000000004">
      <c r="A531" s="102"/>
      <c r="B531" s="102"/>
      <c r="C531" s="102"/>
      <c r="D531" s="102"/>
      <c r="E531" s="102"/>
      <c r="F531" s="102"/>
      <c r="G531" s="103"/>
      <c r="H531" s="103"/>
      <c r="I531" s="103"/>
      <c r="J531" s="103"/>
      <c r="K531" s="103"/>
      <c r="L531" s="103"/>
      <c r="M531" s="103"/>
      <c r="N531" s="103"/>
      <c r="O531" s="103"/>
      <c r="P531" s="103"/>
      <c r="Q531" s="103"/>
      <c r="R531" s="103"/>
      <c r="S531" s="103"/>
      <c r="T531" s="103"/>
      <c r="U531" s="103"/>
    </row>
    <row r="532" spans="1:21" x14ac:dyDescent="0.55000000000000004">
      <c r="A532" s="102"/>
      <c r="B532" s="102"/>
      <c r="C532" s="102"/>
      <c r="D532" s="102"/>
      <c r="E532" s="102"/>
      <c r="F532" s="102"/>
      <c r="G532" s="103"/>
      <c r="H532" s="103"/>
      <c r="I532" s="103"/>
      <c r="J532" s="103"/>
      <c r="K532" s="103"/>
      <c r="L532" s="103"/>
      <c r="M532" s="103"/>
      <c r="N532" s="103"/>
      <c r="O532" s="103"/>
      <c r="P532" s="103"/>
      <c r="Q532" s="103"/>
      <c r="R532" s="103"/>
      <c r="S532" s="103"/>
      <c r="T532" s="103"/>
      <c r="U532" s="103"/>
    </row>
    <row r="533" spans="1:21" x14ac:dyDescent="0.55000000000000004">
      <c r="A533" s="102"/>
      <c r="B533" s="102"/>
      <c r="C533" s="102"/>
      <c r="D533" s="102"/>
      <c r="E533" s="102"/>
      <c r="F533" s="102"/>
      <c r="G533" s="103"/>
      <c r="H533" s="103"/>
      <c r="I533" s="103"/>
      <c r="J533" s="103"/>
      <c r="K533" s="103"/>
      <c r="L533" s="103"/>
      <c r="M533" s="103"/>
      <c r="N533" s="103"/>
      <c r="O533" s="103"/>
      <c r="P533" s="103"/>
      <c r="Q533" s="103"/>
      <c r="R533" s="103"/>
      <c r="S533" s="103"/>
      <c r="T533" s="103"/>
      <c r="U533" s="103"/>
    </row>
    <row r="534" spans="1:21" x14ac:dyDescent="0.55000000000000004">
      <c r="A534" s="102"/>
      <c r="B534" s="102"/>
      <c r="C534" s="102"/>
      <c r="D534" s="102"/>
      <c r="E534" s="102"/>
      <c r="F534" s="102"/>
      <c r="G534" s="103"/>
      <c r="H534" s="103"/>
      <c r="I534" s="103"/>
      <c r="J534" s="103"/>
      <c r="K534" s="103"/>
      <c r="L534" s="103"/>
      <c r="M534" s="103"/>
      <c r="N534" s="103"/>
      <c r="O534" s="103"/>
      <c r="P534" s="103"/>
      <c r="Q534" s="103"/>
      <c r="R534" s="103"/>
      <c r="S534" s="103"/>
      <c r="T534" s="103"/>
      <c r="U534" s="103"/>
    </row>
    <row r="535" spans="1:21" x14ac:dyDescent="0.55000000000000004">
      <c r="A535" s="102"/>
      <c r="B535" s="102"/>
      <c r="C535" s="102"/>
      <c r="D535" s="102"/>
      <c r="E535" s="102"/>
      <c r="F535" s="102"/>
      <c r="G535" s="103"/>
      <c r="H535" s="103"/>
      <c r="I535" s="103"/>
      <c r="J535" s="103"/>
      <c r="K535" s="103"/>
      <c r="L535" s="103"/>
      <c r="M535" s="103"/>
      <c r="N535" s="103"/>
      <c r="O535" s="103"/>
      <c r="P535" s="103"/>
      <c r="Q535" s="103"/>
      <c r="R535" s="103"/>
      <c r="S535" s="103"/>
      <c r="T535" s="103"/>
      <c r="U535" s="103"/>
    </row>
    <row r="536" spans="1:21" x14ac:dyDescent="0.55000000000000004">
      <c r="A536" s="102"/>
      <c r="B536" s="102"/>
      <c r="C536" s="102"/>
      <c r="D536" s="102"/>
      <c r="E536" s="102"/>
      <c r="F536" s="102"/>
      <c r="G536" s="103"/>
      <c r="H536" s="103"/>
      <c r="I536" s="103"/>
      <c r="J536" s="103"/>
      <c r="K536" s="103"/>
      <c r="L536" s="103"/>
      <c r="M536" s="103"/>
      <c r="N536" s="103"/>
      <c r="O536" s="103"/>
      <c r="P536" s="103"/>
      <c r="Q536" s="103"/>
      <c r="R536" s="103"/>
      <c r="S536" s="103"/>
      <c r="T536" s="103"/>
      <c r="U536" s="103"/>
    </row>
    <row r="537" spans="1:21" x14ac:dyDescent="0.55000000000000004">
      <c r="A537" s="102"/>
      <c r="B537" s="102"/>
      <c r="C537" s="102"/>
      <c r="D537" s="102"/>
      <c r="E537" s="102"/>
      <c r="F537" s="102"/>
      <c r="G537" s="103"/>
      <c r="H537" s="103"/>
      <c r="I537" s="103"/>
      <c r="J537" s="103"/>
      <c r="K537" s="103"/>
      <c r="L537" s="103"/>
      <c r="M537" s="103"/>
      <c r="N537" s="103"/>
      <c r="O537" s="103"/>
      <c r="P537" s="103"/>
      <c r="Q537" s="103"/>
      <c r="R537" s="103"/>
      <c r="S537" s="103"/>
      <c r="T537" s="103"/>
      <c r="U537" s="103"/>
    </row>
    <row r="538" spans="1:21" x14ac:dyDescent="0.55000000000000004">
      <c r="A538" s="102"/>
      <c r="B538" s="102"/>
      <c r="C538" s="102"/>
      <c r="D538" s="102"/>
      <c r="E538" s="102"/>
      <c r="F538" s="102"/>
      <c r="G538" s="103"/>
      <c r="H538" s="103"/>
      <c r="I538" s="103"/>
      <c r="J538" s="103"/>
      <c r="K538" s="103"/>
      <c r="L538" s="103"/>
      <c r="M538" s="103"/>
      <c r="N538" s="103"/>
      <c r="O538" s="103"/>
      <c r="P538" s="103"/>
      <c r="Q538" s="103"/>
      <c r="R538" s="103"/>
      <c r="S538" s="103"/>
      <c r="T538" s="103"/>
      <c r="U538" s="103"/>
    </row>
    <row r="539" spans="1:21" x14ac:dyDescent="0.55000000000000004">
      <c r="A539" s="102"/>
      <c r="B539" s="102"/>
      <c r="C539" s="102"/>
      <c r="D539" s="102"/>
      <c r="E539" s="102"/>
      <c r="F539" s="102"/>
      <c r="G539" s="103"/>
      <c r="H539" s="103"/>
      <c r="I539" s="103"/>
      <c r="J539" s="103"/>
      <c r="K539" s="103"/>
      <c r="L539" s="103"/>
      <c r="M539" s="103"/>
      <c r="N539" s="103"/>
      <c r="O539" s="103"/>
      <c r="P539" s="103"/>
      <c r="Q539" s="103"/>
      <c r="R539" s="103"/>
      <c r="S539" s="103"/>
      <c r="T539" s="103"/>
      <c r="U539" s="103"/>
    </row>
    <row r="540" spans="1:21" x14ac:dyDescent="0.55000000000000004">
      <c r="A540" s="102"/>
      <c r="B540" s="102"/>
      <c r="C540" s="102"/>
      <c r="D540" s="102"/>
      <c r="E540" s="102"/>
      <c r="F540" s="102"/>
      <c r="G540" s="103"/>
      <c r="H540" s="103"/>
      <c r="I540" s="103"/>
      <c r="J540" s="103"/>
      <c r="K540" s="103"/>
      <c r="L540" s="103"/>
      <c r="M540" s="103"/>
      <c r="N540" s="103"/>
      <c r="O540" s="103"/>
      <c r="P540" s="103"/>
      <c r="Q540" s="103"/>
      <c r="R540" s="103"/>
      <c r="S540" s="103"/>
      <c r="T540" s="103"/>
      <c r="U540" s="103"/>
    </row>
    <row r="541" spans="1:21" x14ac:dyDescent="0.55000000000000004">
      <c r="A541" s="102"/>
      <c r="B541" s="102"/>
      <c r="C541" s="102"/>
      <c r="D541" s="102"/>
      <c r="E541" s="102"/>
      <c r="F541" s="102"/>
      <c r="G541" s="103"/>
      <c r="H541" s="103"/>
      <c r="I541" s="103"/>
      <c r="J541" s="103"/>
      <c r="K541" s="103"/>
      <c r="L541" s="103"/>
      <c r="M541" s="103"/>
      <c r="N541" s="103"/>
      <c r="O541" s="103"/>
      <c r="P541" s="103"/>
      <c r="Q541" s="103"/>
      <c r="R541" s="103"/>
      <c r="S541" s="103"/>
      <c r="T541" s="103"/>
      <c r="U541" s="103"/>
    </row>
    <row r="542" spans="1:21" x14ac:dyDescent="0.55000000000000004">
      <c r="A542" s="102"/>
      <c r="B542" s="102"/>
      <c r="C542" s="102"/>
      <c r="D542" s="102"/>
      <c r="E542" s="102"/>
      <c r="F542" s="102"/>
      <c r="G542" s="103"/>
      <c r="H542" s="103"/>
      <c r="I542" s="103"/>
      <c r="J542" s="103"/>
      <c r="K542" s="103"/>
      <c r="L542" s="103"/>
      <c r="M542" s="103"/>
      <c r="N542" s="103"/>
      <c r="O542" s="103"/>
      <c r="P542" s="103"/>
      <c r="Q542" s="103"/>
      <c r="R542" s="103"/>
      <c r="S542" s="103"/>
      <c r="T542" s="103"/>
      <c r="U542" s="103"/>
    </row>
    <row r="543" spans="1:21" x14ac:dyDescent="0.55000000000000004">
      <c r="A543" s="102"/>
      <c r="B543" s="102"/>
      <c r="C543" s="102"/>
      <c r="D543" s="102"/>
      <c r="E543" s="102"/>
      <c r="F543" s="102"/>
      <c r="G543" s="103"/>
      <c r="H543" s="103"/>
      <c r="I543" s="103"/>
      <c r="J543" s="103"/>
      <c r="K543" s="103"/>
      <c r="L543" s="103"/>
      <c r="M543" s="103"/>
      <c r="N543" s="103"/>
      <c r="O543" s="103"/>
      <c r="P543" s="103"/>
      <c r="Q543" s="103"/>
      <c r="R543" s="103"/>
      <c r="S543" s="103"/>
      <c r="T543" s="103"/>
      <c r="U543" s="103"/>
    </row>
    <row r="544" spans="1:21" x14ac:dyDescent="0.55000000000000004">
      <c r="A544" s="102"/>
      <c r="B544" s="102"/>
      <c r="C544" s="102"/>
      <c r="D544" s="102"/>
      <c r="E544" s="102"/>
      <c r="F544" s="102"/>
      <c r="G544" s="103"/>
      <c r="H544" s="103"/>
      <c r="I544" s="103"/>
      <c r="J544" s="103"/>
      <c r="K544" s="103"/>
      <c r="L544" s="103"/>
      <c r="M544" s="103"/>
      <c r="N544" s="103"/>
      <c r="O544" s="103"/>
      <c r="P544" s="103"/>
      <c r="Q544" s="103"/>
      <c r="R544" s="103"/>
      <c r="S544" s="103"/>
      <c r="T544" s="103"/>
      <c r="U544" s="103"/>
    </row>
    <row r="545" spans="1:21" x14ac:dyDescent="0.55000000000000004">
      <c r="A545" s="102"/>
      <c r="B545" s="102"/>
      <c r="C545" s="102"/>
      <c r="D545" s="102"/>
      <c r="E545" s="102"/>
      <c r="F545" s="102"/>
      <c r="G545" s="103"/>
      <c r="H545" s="103"/>
      <c r="I545" s="103"/>
      <c r="J545" s="103"/>
      <c r="K545" s="103"/>
      <c r="L545" s="103"/>
      <c r="M545" s="103"/>
      <c r="N545" s="103"/>
      <c r="O545" s="103"/>
      <c r="P545" s="103"/>
      <c r="Q545" s="103"/>
      <c r="R545" s="103"/>
      <c r="S545" s="103"/>
      <c r="T545" s="103"/>
      <c r="U545" s="103"/>
    </row>
    <row r="546" spans="1:21" x14ac:dyDescent="0.55000000000000004">
      <c r="A546" s="102"/>
      <c r="B546" s="102"/>
      <c r="C546" s="102"/>
      <c r="D546" s="102"/>
      <c r="E546" s="102"/>
      <c r="F546" s="102"/>
      <c r="G546" s="103"/>
      <c r="H546" s="103"/>
      <c r="I546" s="103"/>
      <c r="J546" s="103"/>
      <c r="K546" s="103"/>
      <c r="L546" s="103"/>
      <c r="M546" s="103"/>
      <c r="N546" s="103"/>
      <c r="O546" s="103"/>
      <c r="P546" s="103"/>
      <c r="Q546" s="103"/>
      <c r="R546" s="103"/>
      <c r="S546" s="103"/>
      <c r="T546" s="103"/>
      <c r="U546" s="103"/>
    </row>
    <row r="547" spans="1:21" x14ac:dyDescent="0.55000000000000004">
      <c r="A547" s="102"/>
      <c r="B547" s="102"/>
      <c r="C547" s="102"/>
      <c r="D547" s="102"/>
      <c r="E547" s="102"/>
      <c r="F547" s="102"/>
      <c r="G547" s="103"/>
      <c r="H547" s="103"/>
      <c r="I547" s="103"/>
      <c r="J547" s="103"/>
      <c r="K547" s="103"/>
      <c r="L547" s="103"/>
      <c r="M547" s="103"/>
      <c r="N547" s="103"/>
      <c r="O547" s="103"/>
      <c r="P547" s="103"/>
      <c r="Q547" s="103"/>
      <c r="R547" s="103"/>
      <c r="S547" s="103"/>
      <c r="T547" s="103"/>
      <c r="U547" s="103"/>
    </row>
    <row r="548" spans="1:21" x14ac:dyDescent="0.55000000000000004">
      <c r="A548" s="102"/>
      <c r="B548" s="102"/>
      <c r="C548" s="102"/>
      <c r="D548" s="102"/>
      <c r="E548" s="102"/>
      <c r="F548" s="102"/>
      <c r="G548" s="103"/>
      <c r="H548" s="103"/>
      <c r="I548" s="103"/>
      <c r="J548" s="103"/>
      <c r="K548" s="103"/>
      <c r="L548" s="103"/>
      <c r="M548" s="103"/>
      <c r="N548" s="103"/>
      <c r="O548" s="103"/>
      <c r="P548" s="103"/>
      <c r="Q548" s="103"/>
      <c r="R548" s="103"/>
      <c r="S548" s="103"/>
      <c r="T548" s="103"/>
      <c r="U548" s="103"/>
    </row>
    <row r="549" spans="1:21" x14ac:dyDescent="0.55000000000000004">
      <c r="A549" s="102"/>
      <c r="B549" s="102"/>
      <c r="C549" s="102"/>
      <c r="D549" s="102"/>
      <c r="E549" s="102"/>
      <c r="F549" s="102"/>
      <c r="G549" s="103"/>
      <c r="H549" s="103"/>
      <c r="I549" s="103"/>
      <c r="J549" s="103"/>
      <c r="K549" s="103"/>
      <c r="L549" s="103"/>
      <c r="M549" s="103"/>
      <c r="N549" s="103"/>
      <c r="O549" s="103"/>
      <c r="P549" s="103"/>
      <c r="Q549" s="103"/>
      <c r="R549" s="103"/>
      <c r="S549" s="103"/>
      <c r="T549" s="103"/>
      <c r="U549" s="103"/>
    </row>
    <row r="550" spans="1:21" x14ac:dyDescent="0.55000000000000004">
      <c r="A550" s="102"/>
      <c r="B550" s="102"/>
      <c r="C550" s="102"/>
      <c r="D550" s="102"/>
      <c r="E550" s="102"/>
      <c r="F550" s="102"/>
      <c r="G550" s="103"/>
      <c r="H550" s="103"/>
      <c r="I550" s="103"/>
      <c r="J550" s="103"/>
      <c r="K550" s="103"/>
      <c r="L550" s="103"/>
      <c r="M550" s="103"/>
      <c r="N550" s="103"/>
      <c r="O550" s="103"/>
      <c r="P550" s="103"/>
      <c r="Q550" s="103"/>
      <c r="R550" s="103"/>
      <c r="S550" s="103"/>
      <c r="T550" s="103"/>
      <c r="U550" s="103"/>
    </row>
    <row r="551" spans="1:21" x14ac:dyDescent="0.55000000000000004">
      <c r="A551" s="102"/>
      <c r="B551" s="102"/>
      <c r="C551" s="102"/>
      <c r="D551" s="102"/>
      <c r="E551" s="102"/>
      <c r="F551" s="102"/>
      <c r="G551" s="103"/>
      <c r="H551" s="103"/>
      <c r="I551" s="103"/>
      <c r="J551" s="103"/>
      <c r="K551" s="103"/>
      <c r="L551" s="103"/>
      <c r="M551" s="103"/>
      <c r="N551" s="103"/>
      <c r="O551" s="103"/>
      <c r="P551" s="103"/>
      <c r="Q551" s="103"/>
      <c r="R551" s="103"/>
      <c r="S551" s="103"/>
      <c r="T551" s="103"/>
      <c r="U551" s="103"/>
    </row>
    <row r="552" spans="1:21" x14ac:dyDescent="0.55000000000000004">
      <c r="A552" s="102"/>
      <c r="B552" s="102"/>
      <c r="C552" s="102"/>
      <c r="D552" s="102"/>
      <c r="E552" s="102"/>
      <c r="F552" s="102"/>
      <c r="G552" s="103"/>
      <c r="H552" s="103"/>
      <c r="I552" s="103"/>
      <c r="J552" s="103"/>
      <c r="K552" s="103"/>
      <c r="L552" s="103"/>
      <c r="M552" s="103"/>
      <c r="N552" s="103"/>
      <c r="O552" s="103"/>
      <c r="P552" s="103"/>
      <c r="Q552" s="103"/>
      <c r="R552" s="103"/>
      <c r="S552" s="103"/>
      <c r="T552" s="103"/>
      <c r="U552" s="103"/>
    </row>
    <row r="553" spans="1:21" x14ac:dyDescent="0.55000000000000004">
      <c r="A553" s="102"/>
      <c r="B553" s="102"/>
      <c r="C553" s="102"/>
      <c r="D553" s="102"/>
      <c r="E553" s="102"/>
      <c r="F553" s="102"/>
      <c r="G553" s="103"/>
      <c r="H553" s="103"/>
      <c r="I553" s="103"/>
      <c r="J553" s="103"/>
      <c r="K553" s="103"/>
      <c r="L553" s="103"/>
      <c r="M553" s="103"/>
      <c r="N553" s="103"/>
      <c r="O553" s="103"/>
      <c r="P553" s="103"/>
      <c r="Q553" s="103"/>
      <c r="R553" s="103"/>
      <c r="S553" s="103"/>
      <c r="T553" s="103"/>
      <c r="U553" s="103"/>
    </row>
    <row r="554" spans="1:21" x14ac:dyDescent="0.55000000000000004">
      <c r="A554" s="102"/>
      <c r="B554" s="102"/>
      <c r="C554" s="102"/>
      <c r="D554" s="102"/>
      <c r="E554" s="102"/>
      <c r="F554" s="102"/>
      <c r="G554" s="103"/>
      <c r="H554" s="103"/>
      <c r="I554" s="103"/>
      <c r="J554" s="103"/>
      <c r="K554" s="103"/>
      <c r="L554" s="103"/>
      <c r="M554" s="103"/>
      <c r="N554" s="103"/>
      <c r="O554" s="103"/>
      <c r="P554" s="103"/>
      <c r="Q554" s="103"/>
      <c r="R554" s="103"/>
      <c r="S554" s="103"/>
      <c r="T554" s="103"/>
      <c r="U554" s="103"/>
    </row>
    <row r="555" spans="1:21" x14ac:dyDescent="0.55000000000000004">
      <c r="A555" s="102"/>
      <c r="B555" s="102"/>
      <c r="C555" s="102"/>
      <c r="D555" s="102"/>
      <c r="E555" s="102"/>
      <c r="F555" s="102"/>
      <c r="G555" s="103"/>
      <c r="H555" s="103"/>
      <c r="I555" s="103"/>
      <c r="J555" s="103"/>
      <c r="K555" s="103"/>
      <c r="L555" s="103"/>
      <c r="M555" s="103"/>
      <c r="N555" s="103"/>
      <c r="O555" s="103"/>
      <c r="P555" s="103"/>
      <c r="Q555" s="103"/>
      <c r="R555" s="103"/>
      <c r="S555" s="103"/>
      <c r="T555" s="103"/>
      <c r="U555" s="103"/>
    </row>
    <row r="556" spans="1:21" x14ac:dyDescent="0.55000000000000004">
      <c r="A556" s="102"/>
      <c r="B556" s="102"/>
      <c r="C556" s="102"/>
      <c r="D556" s="102"/>
      <c r="E556" s="102"/>
      <c r="F556" s="102"/>
      <c r="G556" s="103"/>
      <c r="H556" s="103"/>
      <c r="I556" s="103"/>
      <c r="J556" s="103"/>
      <c r="K556" s="103"/>
      <c r="L556" s="103"/>
      <c r="M556" s="103"/>
      <c r="N556" s="103"/>
      <c r="O556" s="103"/>
      <c r="P556" s="103"/>
      <c r="Q556" s="103"/>
      <c r="R556" s="103"/>
      <c r="S556" s="103"/>
      <c r="T556" s="103"/>
      <c r="U556" s="103"/>
    </row>
    <row r="557" spans="1:21" x14ac:dyDescent="0.55000000000000004">
      <c r="A557" s="102"/>
      <c r="B557" s="102"/>
      <c r="C557" s="102"/>
      <c r="D557" s="102"/>
      <c r="E557" s="102"/>
      <c r="F557" s="102"/>
      <c r="G557" s="103"/>
      <c r="H557" s="103"/>
      <c r="I557" s="103"/>
      <c r="J557" s="103"/>
      <c r="K557" s="103"/>
      <c r="L557" s="103"/>
      <c r="M557" s="103"/>
      <c r="N557" s="103"/>
      <c r="O557" s="103"/>
      <c r="P557" s="103"/>
      <c r="Q557" s="103"/>
      <c r="R557" s="103"/>
      <c r="S557" s="103"/>
      <c r="T557" s="103"/>
      <c r="U557" s="103"/>
    </row>
    <row r="558" spans="1:21" x14ac:dyDescent="0.55000000000000004">
      <c r="A558" s="102"/>
      <c r="B558" s="102"/>
      <c r="C558" s="102"/>
      <c r="D558" s="102"/>
      <c r="E558" s="102"/>
      <c r="F558" s="102"/>
      <c r="G558" s="103"/>
      <c r="H558" s="103"/>
      <c r="I558" s="103"/>
      <c r="J558" s="103"/>
      <c r="K558" s="103"/>
      <c r="L558" s="103"/>
      <c r="M558" s="103"/>
      <c r="N558" s="103"/>
      <c r="O558" s="103"/>
      <c r="P558" s="103"/>
      <c r="Q558" s="103"/>
      <c r="R558" s="103"/>
      <c r="S558" s="103"/>
      <c r="T558" s="103"/>
      <c r="U558" s="103"/>
    </row>
    <row r="559" spans="1:21" x14ac:dyDescent="0.55000000000000004">
      <c r="A559" s="102"/>
      <c r="B559" s="102"/>
      <c r="C559" s="102"/>
      <c r="D559" s="102"/>
      <c r="E559" s="102"/>
      <c r="F559" s="102"/>
      <c r="G559" s="103"/>
      <c r="H559" s="103"/>
      <c r="I559" s="103"/>
      <c r="J559" s="103"/>
      <c r="K559" s="103"/>
      <c r="L559" s="103"/>
      <c r="M559" s="103"/>
      <c r="N559" s="103"/>
      <c r="O559" s="103"/>
      <c r="P559" s="103"/>
      <c r="Q559" s="103"/>
      <c r="R559" s="103"/>
      <c r="S559" s="103"/>
      <c r="T559" s="103"/>
      <c r="U559" s="103"/>
    </row>
    <row r="560" spans="1:21" x14ac:dyDescent="0.55000000000000004">
      <c r="A560" s="102"/>
      <c r="B560" s="102"/>
      <c r="C560" s="102"/>
      <c r="D560" s="102"/>
      <c r="E560" s="102"/>
      <c r="F560" s="102"/>
      <c r="G560" s="103"/>
      <c r="H560" s="103"/>
      <c r="I560" s="103"/>
      <c r="J560" s="103"/>
      <c r="K560" s="103"/>
      <c r="L560" s="103"/>
      <c r="M560" s="103"/>
      <c r="N560" s="103"/>
      <c r="O560" s="103"/>
      <c r="P560" s="103"/>
      <c r="Q560" s="103"/>
      <c r="R560" s="103"/>
      <c r="S560" s="103"/>
      <c r="T560" s="103"/>
      <c r="U560" s="103"/>
    </row>
    <row r="561" spans="1:21" x14ac:dyDescent="0.55000000000000004">
      <c r="A561" s="102"/>
      <c r="B561" s="102"/>
      <c r="C561" s="102"/>
      <c r="D561" s="102"/>
      <c r="E561" s="102"/>
      <c r="F561" s="102"/>
      <c r="G561" s="103"/>
      <c r="H561" s="103"/>
      <c r="I561" s="103"/>
      <c r="J561" s="103"/>
      <c r="K561" s="103"/>
      <c r="L561" s="103"/>
      <c r="M561" s="103"/>
      <c r="N561" s="103"/>
      <c r="O561" s="103"/>
      <c r="P561" s="103"/>
      <c r="Q561" s="103"/>
      <c r="R561" s="103"/>
      <c r="S561" s="103"/>
      <c r="T561" s="103"/>
      <c r="U561" s="103"/>
    </row>
    <row r="562" spans="1:21" x14ac:dyDescent="0.55000000000000004">
      <c r="A562" s="102"/>
      <c r="B562" s="102"/>
      <c r="C562" s="102"/>
      <c r="D562" s="102"/>
      <c r="E562" s="102"/>
      <c r="F562" s="102"/>
      <c r="G562" s="103"/>
      <c r="H562" s="103"/>
      <c r="I562" s="103"/>
      <c r="J562" s="103"/>
      <c r="K562" s="103"/>
      <c r="L562" s="103"/>
      <c r="M562" s="103"/>
      <c r="N562" s="103"/>
      <c r="O562" s="103"/>
      <c r="P562" s="103"/>
      <c r="Q562" s="103"/>
      <c r="R562" s="103"/>
      <c r="S562" s="103"/>
      <c r="T562" s="103"/>
      <c r="U562" s="103"/>
    </row>
    <row r="563" spans="1:21" x14ac:dyDescent="0.55000000000000004">
      <c r="A563" s="102"/>
      <c r="B563" s="102"/>
      <c r="C563" s="102"/>
      <c r="D563" s="102"/>
      <c r="E563" s="102"/>
      <c r="F563" s="102"/>
      <c r="G563" s="103"/>
      <c r="H563" s="103"/>
      <c r="I563" s="103"/>
      <c r="J563" s="103"/>
      <c r="K563" s="103"/>
      <c r="L563" s="103"/>
      <c r="M563" s="103"/>
      <c r="N563" s="103"/>
      <c r="O563" s="103"/>
      <c r="P563" s="103"/>
      <c r="Q563" s="103"/>
      <c r="R563" s="103"/>
      <c r="S563" s="103"/>
      <c r="T563" s="103"/>
      <c r="U563" s="103"/>
    </row>
    <row r="564" spans="1:21" x14ac:dyDescent="0.55000000000000004">
      <c r="A564" s="102"/>
      <c r="B564" s="102"/>
      <c r="C564" s="102"/>
      <c r="D564" s="102"/>
      <c r="E564" s="102"/>
      <c r="F564" s="102"/>
      <c r="G564" s="103"/>
      <c r="H564" s="103"/>
      <c r="I564" s="103"/>
      <c r="J564" s="103"/>
      <c r="K564" s="103"/>
      <c r="L564" s="103"/>
      <c r="M564" s="103"/>
      <c r="N564" s="103"/>
      <c r="O564" s="103"/>
      <c r="P564" s="103"/>
      <c r="Q564" s="103"/>
      <c r="R564" s="103"/>
      <c r="S564" s="103"/>
      <c r="T564" s="103"/>
      <c r="U564" s="103"/>
    </row>
    <row r="565" spans="1:21" x14ac:dyDescent="0.55000000000000004">
      <c r="A565" s="102"/>
      <c r="B565" s="102"/>
      <c r="C565" s="102"/>
      <c r="D565" s="102"/>
      <c r="E565" s="102"/>
      <c r="F565" s="102"/>
      <c r="G565" s="103"/>
      <c r="H565" s="103"/>
      <c r="I565" s="103"/>
      <c r="J565" s="103"/>
      <c r="K565" s="103"/>
      <c r="L565" s="103"/>
      <c r="M565" s="103"/>
      <c r="N565" s="103"/>
      <c r="O565" s="103"/>
      <c r="P565" s="103"/>
      <c r="Q565" s="103"/>
      <c r="R565" s="103"/>
      <c r="S565" s="103"/>
      <c r="T565" s="103"/>
      <c r="U565" s="103"/>
    </row>
    <row r="566" spans="1:21" x14ac:dyDescent="0.55000000000000004">
      <c r="A566" s="102"/>
      <c r="B566" s="102"/>
      <c r="C566" s="102"/>
      <c r="D566" s="102"/>
      <c r="E566" s="102"/>
      <c r="F566" s="102"/>
      <c r="G566" s="103"/>
      <c r="H566" s="103"/>
      <c r="I566" s="103"/>
      <c r="J566" s="103"/>
      <c r="K566" s="103"/>
      <c r="L566" s="103"/>
      <c r="M566" s="103"/>
      <c r="N566" s="103"/>
      <c r="O566" s="103"/>
      <c r="P566" s="103"/>
      <c r="Q566" s="103"/>
      <c r="R566" s="103"/>
      <c r="S566" s="103"/>
      <c r="T566" s="103"/>
      <c r="U566" s="103"/>
    </row>
    <row r="567" spans="1:21" x14ac:dyDescent="0.55000000000000004">
      <c r="A567" s="102"/>
      <c r="B567" s="102"/>
      <c r="C567" s="102"/>
      <c r="D567" s="102"/>
      <c r="E567" s="102"/>
      <c r="F567" s="102"/>
      <c r="G567" s="103"/>
      <c r="H567" s="103"/>
      <c r="I567" s="103"/>
      <c r="J567" s="103"/>
      <c r="K567" s="103"/>
      <c r="L567" s="103"/>
      <c r="M567" s="103"/>
      <c r="N567" s="103"/>
      <c r="O567" s="103"/>
      <c r="P567" s="103"/>
      <c r="Q567" s="103"/>
      <c r="R567" s="103"/>
      <c r="S567" s="103"/>
      <c r="T567" s="103"/>
      <c r="U567" s="103"/>
    </row>
    <row r="568" spans="1:21" x14ac:dyDescent="0.55000000000000004">
      <c r="A568" s="102"/>
      <c r="B568" s="102"/>
      <c r="C568" s="102"/>
      <c r="D568" s="102"/>
      <c r="E568" s="102"/>
      <c r="F568" s="102"/>
      <c r="G568" s="103"/>
      <c r="H568" s="103"/>
      <c r="I568" s="103"/>
      <c r="J568" s="103"/>
      <c r="K568" s="103"/>
      <c r="L568" s="103"/>
      <c r="M568" s="103"/>
      <c r="N568" s="103"/>
      <c r="O568" s="103"/>
      <c r="P568" s="103"/>
      <c r="Q568" s="103"/>
      <c r="R568" s="103"/>
      <c r="S568" s="103"/>
      <c r="T568" s="103"/>
      <c r="U568" s="103"/>
    </row>
    <row r="569" spans="1:21" x14ac:dyDescent="0.55000000000000004">
      <c r="A569" s="102"/>
      <c r="B569" s="102"/>
      <c r="C569" s="102"/>
      <c r="D569" s="102"/>
      <c r="E569" s="102"/>
      <c r="F569" s="102"/>
      <c r="G569" s="103"/>
      <c r="H569" s="103"/>
      <c r="I569" s="103"/>
      <c r="J569" s="103"/>
      <c r="K569" s="103"/>
      <c r="L569" s="103"/>
      <c r="M569" s="103"/>
      <c r="N569" s="103"/>
      <c r="O569" s="103"/>
      <c r="P569" s="103"/>
      <c r="Q569" s="103"/>
      <c r="R569" s="103"/>
      <c r="S569" s="103"/>
      <c r="T569" s="103"/>
      <c r="U569" s="103"/>
    </row>
    <row r="570" spans="1:21" x14ac:dyDescent="0.55000000000000004">
      <c r="A570" s="102"/>
      <c r="B570" s="102"/>
      <c r="C570" s="102"/>
      <c r="D570" s="102"/>
      <c r="E570" s="102"/>
      <c r="F570" s="102"/>
      <c r="G570" s="103"/>
      <c r="H570" s="103"/>
      <c r="I570" s="103"/>
      <c r="J570" s="103"/>
      <c r="K570" s="103"/>
      <c r="L570" s="103"/>
      <c r="M570" s="103"/>
      <c r="N570" s="103"/>
      <c r="O570" s="103"/>
      <c r="P570" s="103"/>
      <c r="Q570" s="103"/>
      <c r="R570" s="103"/>
      <c r="S570" s="103"/>
      <c r="T570" s="103"/>
      <c r="U570" s="103"/>
    </row>
    <row r="571" spans="1:21" x14ac:dyDescent="0.55000000000000004">
      <c r="A571" s="102"/>
      <c r="B571" s="102"/>
      <c r="C571" s="102"/>
      <c r="D571" s="102"/>
      <c r="E571" s="102"/>
      <c r="F571" s="102"/>
      <c r="G571" s="103"/>
      <c r="H571" s="103"/>
      <c r="I571" s="103"/>
      <c r="J571" s="103"/>
      <c r="K571" s="103"/>
      <c r="L571" s="103"/>
      <c r="M571" s="103"/>
      <c r="N571" s="103"/>
      <c r="O571" s="103"/>
      <c r="P571" s="103"/>
      <c r="Q571" s="103"/>
      <c r="R571" s="103"/>
      <c r="S571" s="103"/>
      <c r="T571" s="103"/>
      <c r="U571" s="103"/>
    </row>
    <row r="572" spans="1:21" x14ac:dyDescent="0.55000000000000004">
      <c r="A572" s="102"/>
      <c r="B572" s="102"/>
      <c r="C572" s="102"/>
      <c r="D572" s="102"/>
      <c r="E572" s="102"/>
      <c r="F572" s="102"/>
      <c r="G572" s="103"/>
      <c r="H572" s="103"/>
      <c r="I572" s="103"/>
      <c r="J572" s="103"/>
      <c r="K572" s="103"/>
      <c r="L572" s="103"/>
      <c r="M572" s="103"/>
      <c r="N572" s="103"/>
      <c r="O572" s="103"/>
      <c r="P572" s="103"/>
      <c r="Q572" s="103"/>
      <c r="R572" s="103"/>
      <c r="S572" s="103"/>
      <c r="T572" s="103"/>
      <c r="U572" s="103"/>
    </row>
    <row r="573" spans="1:21" x14ac:dyDescent="0.55000000000000004">
      <c r="A573" s="102"/>
      <c r="B573" s="102"/>
      <c r="C573" s="102"/>
      <c r="D573" s="102"/>
      <c r="E573" s="102"/>
      <c r="F573" s="102"/>
      <c r="G573" s="103"/>
      <c r="H573" s="103"/>
      <c r="I573" s="103"/>
      <c r="J573" s="103"/>
      <c r="K573" s="103"/>
      <c r="L573" s="103"/>
      <c r="M573" s="103"/>
      <c r="N573" s="103"/>
      <c r="O573" s="103"/>
      <c r="P573" s="103"/>
      <c r="Q573" s="103"/>
      <c r="R573" s="103"/>
      <c r="S573" s="103"/>
      <c r="T573" s="103"/>
      <c r="U573" s="103"/>
    </row>
    <row r="574" spans="1:21" x14ac:dyDescent="0.55000000000000004">
      <c r="A574" s="102"/>
      <c r="B574" s="102"/>
      <c r="C574" s="102"/>
      <c r="D574" s="102"/>
      <c r="E574" s="102"/>
      <c r="F574" s="102"/>
      <c r="G574" s="103"/>
      <c r="H574" s="103"/>
      <c r="I574" s="103"/>
      <c r="J574" s="103"/>
      <c r="K574" s="103"/>
      <c r="L574" s="103"/>
      <c r="M574" s="103"/>
      <c r="N574" s="103"/>
      <c r="O574" s="103"/>
      <c r="P574" s="103"/>
      <c r="Q574" s="103"/>
      <c r="R574" s="103"/>
      <c r="S574" s="103"/>
      <c r="T574" s="103"/>
      <c r="U574" s="103"/>
    </row>
    <row r="575" spans="1:21" x14ac:dyDescent="0.55000000000000004">
      <c r="A575" s="102"/>
      <c r="B575" s="102"/>
      <c r="C575" s="102"/>
      <c r="D575" s="102"/>
      <c r="E575" s="102"/>
      <c r="F575" s="102"/>
      <c r="G575" s="103"/>
      <c r="H575" s="103"/>
      <c r="I575" s="103"/>
      <c r="J575" s="103"/>
      <c r="K575" s="103"/>
      <c r="L575" s="103"/>
      <c r="M575" s="103"/>
      <c r="N575" s="103"/>
      <c r="O575" s="103"/>
      <c r="P575" s="103"/>
      <c r="Q575" s="103"/>
      <c r="R575" s="103"/>
      <c r="S575" s="103"/>
      <c r="T575" s="103"/>
      <c r="U575" s="103"/>
    </row>
    <row r="576" spans="1:21" x14ac:dyDescent="0.55000000000000004">
      <c r="A576" s="102"/>
      <c r="B576" s="102"/>
      <c r="C576" s="102"/>
      <c r="D576" s="102"/>
      <c r="E576" s="102"/>
      <c r="F576" s="102"/>
      <c r="G576" s="103"/>
      <c r="H576" s="103"/>
      <c r="I576" s="103"/>
      <c r="J576" s="103"/>
      <c r="K576" s="103"/>
      <c r="L576" s="103"/>
      <c r="M576" s="103"/>
      <c r="N576" s="103"/>
      <c r="O576" s="103"/>
      <c r="P576" s="103"/>
      <c r="Q576" s="103"/>
      <c r="R576" s="103"/>
      <c r="S576" s="103"/>
      <c r="T576" s="103"/>
      <c r="U576" s="103"/>
    </row>
    <row r="577" spans="1:21" x14ac:dyDescent="0.55000000000000004">
      <c r="A577" s="102"/>
      <c r="B577" s="102"/>
      <c r="C577" s="102"/>
      <c r="D577" s="102"/>
      <c r="E577" s="102"/>
      <c r="F577" s="102"/>
      <c r="G577" s="103"/>
      <c r="H577" s="103"/>
      <c r="I577" s="103"/>
      <c r="J577" s="103"/>
      <c r="K577" s="103"/>
      <c r="L577" s="103"/>
      <c r="M577" s="103"/>
      <c r="N577" s="103"/>
      <c r="O577" s="103"/>
      <c r="P577" s="103"/>
      <c r="Q577" s="103"/>
      <c r="R577" s="103"/>
      <c r="S577" s="103"/>
      <c r="T577" s="103"/>
      <c r="U577" s="103"/>
    </row>
    <row r="578" spans="1:21" x14ac:dyDescent="0.55000000000000004">
      <c r="A578" s="102"/>
      <c r="B578" s="102"/>
      <c r="C578" s="102"/>
      <c r="D578" s="102"/>
      <c r="E578" s="102"/>
      <c r="F578" s="102"/>
      <c r="G578" s="103"/>
      <c r="H578" s="103"/>
      <c r="I578" s="103"/>
      <c r="J578" s="103"/>
      <c r="K578" s="103"/>
      <c r="L578" s="103"/>
      <c r="M578" s="103"/>
      <c r="N578" s="103"/>
      <c r="O578" s="103"/>
      <c r="P578" s="103"/>
      <c r="Q578" s="103"/>
      <c r="R578" s="103"/>
      <c r="S578" s="103"/>
      <c r="T578" s="103"/>
      <c r="U578" s="103"/>
    </row>
    <row r="579" spans="1:21" x14ac:dyDescent="0.55000000000000004">
      <c r="A579" s="102"/>
      <c r="B579" s="102"/>
      <c r="C579" s="102"/>
      <c r="D579" s="102"/>
      <c r="E579" s="102"/>
      <c r="F579" s="102"/>
      <c r="G579" s="103"/>
      <c r="H579" s="103"/>
      <c r="I579" s="103"/>
      <c r="J579" s="103"/>
      <c r="K579" s="103"/>
      <c r="L579" s="103"/>
      <c r="M579" s="103"/>
      <c r="N579" s="103"/>
      <c r="O579" s="103"/>
      <c r="P579" s="103"/>
      <c r="Q579" s="103"/>
      <c r="R579" s="103"/>
      <c r="S579" s="103"/>
      <c r="T579" s="103"/>
      <c r="U579" s="103"/>
    </row>
    <row r="580" spans="1:21" x14ac:dyDescent="0.55000000000000004">
      <c r="A580" s="102"/>
      <c r="B580" s="102"/>
      <c r="C580" s="102"/>
      <c r="D580" s="102"/>
      <c r="E580" s="102"/>
      <c r="F580" s="102"/>
      <c r="G580" s="103"/>
      <c r="H580" s="103"/>
      <c r="I580" s="103"/>
      <c r="J580" s="103"/>
      <c r="K580" s="103"/>
      <c r="L580" s="103"/>
      <c r="M580" s="103"/>
      <c r="N580" s="103"/>
      <c r="O580" s="103"/>
      <c r="P580" s="103"/>
      <c r="Q580" s="103"/>
      <c r="R580" s="103"/>
      <c r="S580" s="103"/>
      <c r="T580" s="103"/>
      <c r="U580" s="103"/>
    </row>
    <row r="581" spans="1:21" x14ac:dyDescent="0.55000000000000004">
      <c r="A581" s="102"/>
      <c r="B581" s="102"/>
      <c r="C581" s="102"/>
      <c r="D581" s="102"/>
      <c r="E581" s="102"/>
      <c r="F581" s="102"/>
      <c r="G581" s="103"/>
      <c r="H581" s="103"/>
      <c r="I581" s="103"/>
      <c r="J581" s="103"/>
      <c r="K581" s="103"/>
      <c r="L581" s="103"/>
      <c r="M581" s="103"/>
      <c r="N581" s="103"/>
      <c r="O581" s="103"/>
      <c r="P581" s="103"/>
      <c r="Q581" s="103"/>
      <c r="R581" s="103"/>
      <c r="S581" s="103"/>
      <c r="T581" s="103"/>
      <c r="U581" s="103"/>
    </row>
    <row r="582" spans="1:21" x14ac:dyDescent="0.55000000000000004">
      <c r="A582" s="102"/>
      <c r="B582" s="102"/>
      <c r="C582" s="102"/>
      <c r="D582" s="102"/>
      <c r="E582" s="102"/>
      <c r="F582" s="102"/>
      <c r="G582" s="103"/>
      <c r="H582" s="103"/>
      <c r="I582" s="103"/>
      <c r="J582" s="103"/>
      <c r="K582" s="103"/>
      <c r="L582" s="103"/>
      <c r="M582" s="103"/>
      <c r="N582" s="103"/>
      <c r="O582" s="103"/>
      <c r="P582" s="103"/>
      <c r="Q582" s="103"/>
      <c r="R582" s="103"/>
      <c r="S582" s="103"/>
      <c r="T582" s="103"/>
      <c r="U582" s="103"/>
    </row>
    <row r="583" spans="1:21" x14ac:dyDescent="0.55000000000000004">
      <c r="A583" s="102"/>
      <c r="B583" s="102"/>
      <c r="C583" s="102"/>
      <c r="D583" s="102"/>
      <c r="E583" s="102"/>
      <c r="F583" s="102"/>
      <c r="G583" s="103"/>
      <c r="H583" s="103"/>
      <c r="I583" s="103"/>
      <c r="J583" s="103"/>
      <c r="K583" s="103"/>
      <c r="L583" s="103"/>
      <c r="M583" s="103"/>
      <c r="N583" s="103"/>
      <c r="O583" s="103"/>
      <c r="P583" s="103"/>
      <c r="Q583" s="103"/>
      <c r="R583" s="103"/>
      <c r="S583" s="103"/>
      <c r="T583" s="103"/>
      <c r="U583" s="103"/>
    </row>
    <row r="584" spans="1:21" x14ac:dyDescent="0.55000000000000004">
      <c r="A584" s="102"/>
      <c r="B584" s="102"/>
      <c r="C584" s="102"/>
      <c r="D584" s="102"/>
      <c r="E584" s="102"/>
      <c r="F584" s="102"/>
      <c r="G584" s="103"/>
      <c r="H584" s="103"/>
      <c r="I584" s="103"/>
      <c r="J584" s="103"/>
      <c r="K584" s="103"/>
      <c r="L584" s="103"/>
      <c r="M584" s="103"/>
      <c r="N584" s="103"/>
      <c r="O584" s="103"/>
      <c r="P584" s="103"/>
      <c r="Q584" s="103"/>
      <c r="R584" s="103"/>
      <c r="S584" s="103"/>
      <c r="T584" s="103"/>
      <c r="U584" s="103"/>
    </row>
    <row r="585" spans="1:21" x14ac:dyDescent="0.55000000000000004">
      <c r="A585" s="102"/>
      <c r="B585" s="102"/>
      <c r="C585" s="102"/>
      <c r="D585" s="102"/>
      <c r="E585" s="102"/>
      <c r="F585" s="102"/>
      <c r="G585" s="103"/>
      <c r="H585" s="103"/>
      <c r="I585" s="103"/>
      <c r="J585" s="103"/>
      <c r="K585" s="103"/>
      <c r="L585" s="103"/>
      <c r="M585" s="103"/>
      <c r="N585" s="103"/>
      <c r="O585" s="103"/>
      <c r="P585" s="103"/>
      <c r="Q585" s="103"/>
      <c r="R585" s="103"/>
      <c r="S585" s="103"/>
      <c r="T585" s="103"/>
      <c r="U585" s="103"/>
    </row>
    <row r="586" spans="1:21" x14ac:dyDescent="0.55000000000000004">
      <c r="A586" s="102"/>
      <c r="B586" s="102"/>
      <c r="C586" s="102"/>
      <c r="D586" s="102"/>
      <c r="E586" s="102"/>
      <c r="F586" s="102"/>
      <c r="G586" s="103"/>
      <c r="H586" s="103"/>
      <c r="I586" s="103"/>
      <c r="J586" s="103"/>
      <c r="K586" s="103"/>
      <c r="L586" s="103"/>
      <c r="M586" s="103"/>
      <c r="N586" s="103"/>
      <c r="O586" s="103"/>
      <c r="P586" s="103"/>
      <c r="Q586" s="103"/>
      <c r="R586" s="103"/>
      <c r="S586" s="103"/>
      <c r="T586" s="103"/>
      <c r="U586" s="103"/>
    </row>
    <row r="587" spans="1:21" x14ac:dyDescent="0.55000000000000004">
      <c r="A587" s="102"/>
      <c r="B587" s="102"/>
      <c r="C587" s="102"/>
      <c r="D587" s="102"/>
      <c r="E587" s="102"/>
      <c r="F587" s="102"/>
      <c r="G587" s="103"/>
      <c r="H587" s="103"/>
      <c r="I587" s="103"/>
      <c r="J587" s="103"/>
      <c r="K587" s="103"/>
      <c r="L587" s="103"/>
      <c r="M587" s="103"/>
      <c r="N587" s="103"/>
      <c r="O587" s="103"/>
      <c r="P587" s="103"/>
      <c r="Q587" s="103"/>
      <c r="R587" s="103"/>
      <c r="S587" s="103"/>
      <c r="T587" s="103"/>
      <c r="U587" s="103"/>
    </row>
    <row r="588" spans="1:21" x14ac:dyDescent="0.55000000000000004">
      <c r="A588" s="102"/>
      <c r="B588" s="102"/>
      <c r="C588" s="102"/>
      <c r="D588" s="102"/>
      <c r="E588" s="102"/>
      <c r="F588" s="102"/>
      <c r="G588" s="103"/>
      <c r="H588" s="103"/>
      <c r="I588" s="103"/>
      <c r="J588" s="103"/>
      <c r="K588" s="103"/>
      <c r="L588" s="103"/>
      <c r="M588" s="103"/>
      <c r="N588" s="103"/>
      <c r="O588" s="103"/>
      <c r="P588" s="103"/>
      <c r="Q588" s="103"/>
      <c r="R588" s="103"/>
      <c r="S588" s="103"/>
      <c r="T588" s="103"/>
      <c r="U588" s="103"/>
    </row>
    <row r="589" spans="1:21" x14ac:dyDescent="0.55000000000000004">
      <c r="A589" s="102"/>
      <c r="B589" s="102"/>
      <c r="C589" s="102"/>
      <c r="D589" s="102"/>
      <c r="E589" s="102"/>
      <c r="F589" s="102"/>
      <c r="G589" s="103"/>
      <c r="H589" s="103"/>
      <c r="I589" s="103"/>
      <c r="J589" s="103"/>
      <c r="K589" s="103"/>
      <c r="L589" s="103"/>
      <c r="M589" s="103"/>
      <c r="N589" s="103"/>
      <c r="O589" s="103"/>
      <c r="P589" s="103"/>
      <c r="Q589" s="103"/>
      <c r="R589" s="103"/>
      <c r="S589" s="103"/>
      <c r="T589" s="103"/>
      <c r="U589" s="103"/>
    </row>
    <row r="590" spans="1:21" x14ac:dyDescent="0.55000000000000004">
      <c r="A590" s="102"/>
      <c r="B590" s="102"/>
      <c r="C590" s="102"/>
      <c r="D590" s="102"/>
      <c r="E590" s="102"/>
      <c r="F590" s="102"/>
      <c r="G590" s="103"/>
      <c r="H590" s="103"/>
      <c r="I590" s="103"/>
      <c r="J590" s="103"/>
      <c r="K590" s="103"/>
      <c r="L590" s="103"/>
      <c r="M590" s="103"/>
      <c r="N590" s="103"/>
      <c r="O590" s="103"/>
      <c r="P590" s="103"/>
      <c r="Q590" s="103"/>
      <c r="R590" s="103"/>
      <c r="S590" s="103"/>
      <c r="T590" s="103"/>
      <c r="U590" s="103"/>
    </row>
    <row r="591" spans="1:21" x14ac:dyDescent="0.55000000000000004">
      <c r="A591" s="102"/>
      <c r="B591" s="102"/>
      <c r="C591" s="102"/>
      <c r="D591" s="102"/>
      <c r="E591" s="102"/>
      <c r="F591" s="102"/>
      <c r="G591" s="103"/>
      <c r="H591" s="103"/>
      <c r="I591" s="103"/>
      <c r="J591" s="103"/>
      <c r="K591" s="103"/>
      <c r="L591" s="103"/>
      <c r="M591" s="103"/>
      <c r="N591" s="103"/>
      <c r="O591" s="103"/>
      <c r="P591" s="103"/>
      <c r="Q591" s="103"/>
      <c r="R591" s="103"/>
      <c r="S591" s="103"/>
      <c r="T591" s="103"/>
      <c r="U591" s="103"/>
    </row>
    <row r="592" spans="1:21" x14ac:dyDescent="0.55000000000000004">
      <c r="A592" s="102"/>
      <c r="B592" s="102"/>
      <c r="C592" s="102"/>
      <c r="D592" s="102"/>
      <c r="E592" s="102"/>
      <c r="F592" s="102"/>
      <c r="G592" s="103"/>
      <c r="H592" s="103"/>
      <c r="I592" s="103"/>
      <c r="J592" s="103"/>
      <c r="K592" s="103"/>
      <c r="L592" s="103"/>
      <c r="M592" s="103"/>
      <c r="N592" s="103"/>
      <c r="O592" s="103"/>
      <c r="P592" s="103"/>
      <c r="Q592" s="103"/>
      <c r="R592" s="103"/>
      <c r="S592" s="103"/>
      <c r="T592" s="103"/>
      <c r="U592" s="103"/>
    </row>
    <row r="593" spans="1:21" x14ac:dyDescent="0.55000000000000004">
      <c r="A593" s="102"/>
      <c r="B593" s="102"/>
      <c r="C593" s="102"/>
      <c r="D593" s="102"/>
      <c r="E593" s="102"/>
      <c r="F593" s="102"/>
      <c r="G593" s="103"/>
      <c r="H593" s="103"/>
      <c r="I593" s="103"/>
      <c r="J593" s="103"/>
      <c r="K593" s="103"/>
      <c r="L593" s="103"/>
      <c r="M593" s="103"/>
      <c r="N593" s="103"/>
      <c r="O593" s="103"/>
      <c r="P593" s="103"/>
      <c r="Q593" s="103"/>
      <c r="R593" s="103"/>
      <c r="S593" s="103"/>
      <c r="T593" s="103"/>
      <c r="U593" s="103"/>
    </row>
    <row r="594" spans="1:21" x14ac:dyDescent="0.55000000000000004">
      <c r="A594" s="102"/>
      <c r="B594" s="102"/>
      <c r="C594" s="102"/>
      <c r="D594" s="102"/>
      <c r="E594" s="102"/>
      <c r="F594" s="102"/>
      <c r="G594" s="103"/>
      <c r="H594" s="103"/>
      <c r="I594" s="103"/>
      <c r="J594" s="103"/>
      <c r="K594" s="103"/>
      <c r="L594" s="103"/>
      <c r="M594" s="103"/>
      <c r="N594" s="103"/>
      <c r="O594" s="103"/>
      <c r="P594" s="103"/>
      <c r="Q594" s="103"/>
      <c r="R594" s="103"/>
      <c r="S594" s="103"/>
      <c r="T594" s="103"/>
      <c r="U594" s="103"/>
    </row>
    <row r="595" spans="1:21" x14ac:dyDescent="0.55000000000000004">
      <c r="A595" s="102"/>
      <c r="B595" s="102"/>
      <c r="C595" s="102"/>
      <c r="D595" s="102"/>
      <c r="E595" s="102"/>
      <c r="F595" s="102"/>
      <c r="G595" s="103"/>
      <c r="H595" s="103"/>
      <c r="I595" s="103"/>
      <c r="J595" s="103"/>
      <c r="K595" s="103"/>
      <c r="L595" s="103"/>
      <c r="M595" s="103"/>
      <c r="N595" s="103"/>
      <c r="O595" s="103"/>
      <c r="P595" s="103"/>
      <c r="Q595" s="103"/>
      <c r="R595" s="103"/>
      <c r="S595" s="103"/>
      <c r="T595" s="103"/>
      <c r="U595" s="103"/>
    </row>
    <row r="596" spans="1:21" x14ac:dyDescent="0.55000000000000004">
      <c r="A596" s="102"/>
      <c r="B596" s="102"/>
      <c r="C596" s="102"/>
      <c r="D596" s="102"/>
      <c r="E596" s="102"/>
      <c r="F596" s="102"/>
      <c r="G596" s="103"/>
      <c r="H596" s="103"/>
      <c r="I596" s="103"/>
      <c r="J596" s="103"/>
      <c r="K596" s="103"/>
      <c r="L596" s="103"/>
      <c r="M596" s="103"/>
      <c r="N596" s="103"/>
      <c r="O596" s="103"/>
      <c r="P596" s="103"/>
      <c r="Q596" s="103"/>
      <c r="R596" s="103"/>
      <c r="S596" s="103"/>
      <c r="T596" s="103"/>
      <c r="U596" s="103"/>
    </row>
    <row r="597" spans="1:21" x14ac:dyDescent="0.55000000000000004">
      <c r="A597" s="102"/>
      <c r="B597" s="102"/>
      <c r="C597" s="102"/>
      <c r="D597" s="102"/>
      <c r="E597" s="102"/>
      <c r="F597" s="102"/>
      <c r="G597" s="103"/>
      <c r="H597" s="103"/>
      <c r="I597" s="103"/>
      <c r="J597" s="103"/>
      <c r="K597" s="103"/>
      <c r="L597" s="103"/>
      <c r="M597" s="103"/>
      <c r="N597" s="103"/>
      <c r="O597" s="103"/>
      <c r="P597" s="103"/>
      <c r="Q597" s="103"/>
      <c r="R597" s="103"/>
      <c r="S597" s="103"/>
      <c r="T597" s="103"/>
      <c r="U597" s="103"/>
    </row>
    <row r="598" spans="1:21" x14ac:dyDescent="0.55000000000000004">
      <c r="A598" s="102"/>
      <c r="B598" s="102"/>
      <c r="C598" s="102"/>
      <c r="D598" s="102"/>
      <c r="E598" s="102"/>
      <c r="F598" s="102"/>
      <c r="G598" s="103"/>
      <c r="H598" s="103"/>
      <c r="I598" s="103"/>
      <c r="J598" s="103"/>
      <c r="K598" s="103"/>
      <c r="L598" s="103"/>
      <c r="M598" s="103"/>
      <c r="N598" s="103"/>
      <c r="O598" s="103"/>
      <c r="P598" s="103"/>
      <c r="Q598" s="103"/>
      <c r="R598" s="103"/>
      <c r="S598" s="103"/>
      <c r="T598" s="103"/>
      <c r="U598" s="103"/>
    </row>
    <row r="599" spans="1:21" x14ac:dyDescent="0.55000000000000004">
      <c r="A599" s="102"/>
      <c r="B599" s="102"/>
      <c r="C599" s="102"/>
      <c r="D599" s="102"/>
      <c r="E599" s="102"/>
      <c r="F599" s="102"/>
      <c r="G599" s="103"/>
      <c r="H599" s="103"/>
      <c r="I599" s="103"/>
      <c r="J599" s="103"/>
      <c r="K599" s="103"/>
      <c r="L599" s="103"/>
      <c r="M599" s="103"/>
      <c r="N599" s="103"/>
      <c r="O599" s="103"/>
      <c r="P599" s="103"/>
      <c r="Q599" s="103"/>
      <c r="R599" s="103"/>
      <c r="S599" s="103"/>
      <c r="T599" s="103"/>
      <c r="U599" s="103"/>
    </row>
    <row r="600" spans="1:21" x14ac:dyDescent="0.55000000000000004">
      <c r="A600" s="102"/>
      <c r="B600" s="102"/>
      <c r="C600" s="102"/>
      <c r="D600" s="102"/>
      <c r="E600" s="102"/>
      <c r="F600" s="102"/>
      <c r="G600" s="103"/>
      <c r="H600" s="103"/>
      <c r="I600" s="103"/>
      <c r="J600" s="103"/>
      <c r="K600" s="103"/>
      <c r="L600" s="103"/>
      <c r="M600" s="103"/>
      <c r="N600" s="103"/>
      <c r="O600" s="103"/>
      <c r="P600" s="103"/>
      <c r="Q600" s="103"/>
      <c r="R600" s="103"/>
      <c r="S600" s="103"/>
      <c r="T600" s="103"/>
      <c r="U600" s="103"/>
    </row>
    <row r="601" spans="1:21" x14ac:dyDescent="0.55000000000000004">
      <c r="A601" s="102"/>
      <c r="B601" s="102"/>
      <c r="C601" s="102"/>
      <c r="D601" s="102"/>
      <c r="E601" s="102"/>
      <c r="F601" s="102"/>
      <c r="G601" s="103"/>
      <c r="H601" s="103"/>
      <c r="I601" s="103"/>
      <c r="J601" s="103"/>
      <c r="K601" s="103"/>
      <c r="L601" s="103"/>
      <c r="M601" s="103"/>
      <c r="N601" s="103"/>
      <c r="O601" s="103"/>
      <c r="P601" s="103"/>
      <c r="Q601" s="103"/>
      <c r="R601" s="103"/>
      <c r="S601" s="103"/>
      <c r="T601" s="103"/>
      <c r="U601" s="103"/>
    </row>
    <row r="602" spans="1:21" x14ac:dyDescent="0.55000000000000004">
      <c r="A602" s="102"/>
      <c r="B602" s="102"/>
      <c r="C602" s="102"/>
      <c r="D602" s="102"/>
      <c r="E602" s="102"/>
      <c r="F602" s="102"/>
      <c r="G602" s="103"/>
      <c r="H602" s="103"/>
      <c r="I602" s="103"/>
      <c r="J602" s="103"/>
      <c r="K602" s="103"/>
      <c r="L602" s="103"/>
      <c r="M602" s="103"/>
      <c r="N602" s="103"/>
      <c r="O602" s="103"/>
      <c r="P602" s="103"/>
      <c r="Q602" s="103"/>
      <c r="R602" s="103"/>
      <c r="S602" s="103"/>
      <c r="T602" s="103"/>
      <c r="U602" s="103"/>
    </row>
    <row r="603" spans="1:21" x14ac:dyDescent="0.55000000000000004">
      <c r="A603" s="102"/>
      <c r="B603" s="102"/>
      <c r="C603" s="102"/>
      <c r="D603" s="102"/>
      <c r="E603" s="102"/>
      <c r="F603" s="102"/>
      <c r="G603" s="103"/>
      <c r="H603" s="103"/>
      <c r="I603" s="103"/>
      <c r="J603" s="103"/>
      <c r="K603" s="103"/>
      <c r="L603" s="103"/>
      <c r="M603" s="103"/>
      <c r="N603" s="103"/>
      <c r="O603" s="103"/>
      <c r="P603" s="103"/>
      <c r="Q603" s="103"/>
      <c r="R603" s="103"/>
      <c r="S603" s="103"/>
      <c r="T603" s="103"/>
      <c r="U603" s="103"/>
    </row>
    <row r="604" spans="1:21" x14ac:dyDescent="0.55000000000000004">
      <c r="A604" s="102"/>
      <c r="B604" s="102"/>
      <c r="C604" s="102"/>
      <c r="D604" s="102"/>
      <c r="E604" s="102"/>
      <c r="F604" s="102"/>
      <c r="G604" s="103"/>
      <c r="H604" s="103"/>
      <c r="I604" s="103"/>
      <c r="J604" s="103"/>
      <c r="K604" s="103"/>
      <c r="L604" s="103"/>
      <c r="M604" s="103"/>
      <c r="N604" s="103"/>
      <c r="O604" s="103"/>
      <c r="P604" s="103"/>
      <c r="Q604" s="103"/>
      <c r="R604" s="103"/>
      <c r="S604" s="103"/>
      <c r="T604" s="103"/>
      <c r="U604" s="103"/>
    </row>
    <row r="605" spans="1:21" x14ac:dyDescent="0.55000000000000004">
      <c r="A605" s="102"/>
      <c r="B605" s="102"/>
      <c r="C605" s="102"/>
      <c r="D605" s="102"/>
      <c r="E605" s="102"/>
      <c r="F605" s="102"/>
      <c r="G605" s="103"/>
      <c r="H605" s="103"/>
      <c r="I605" s="103"/>
      <c r="J605" s="103"/>
      <c r="K605" s="103"/>
      <c r="L605" s="103"/>
      <c r="M605" s="103"/>
      <c r="N605" s="103"/>
      <c r="O605" s="103"/>
      <c r="P605" s="103"/>
      <c r="Q605" s="103"/>
      <c r="R605" s="103"/>
      <c r="S605" s="103"/>
      <c r="T605" s="103"/>
      <c r="U605" s="103"/>
    </row>
    <row r="606" spans="1:21" x14ac:dyDescent="0.55000000000000004">
      <c r="A606" s="102"/>
      <c r="B606" s="102"/>
      <c r="C606" s="102"/>
      <c r="D606" s="102"/>
      <c r="E606" s="102"/>
      <c r="F606" s="102"/>
      <c r="G606" s="103"/>
      <c r="H606" s="103"/>
      <c r="I606" s="103"/>
      <c r="J606" s="103"/>
      <c r="K606" s="103"/>
      <c r="L606" s="103"/>
      <c r="M606" s="103"/>
      <c r="N606" s="103"/>
      <c r="O606" s="103"/>
      <c r="P606" s="103"/>
      <c r="Q606" s="103"/>
      <c r="R606" s="103"/>
      <c r="S606" s="103"/>
      <c r="T606" s="103"/>
      <c r="U606" s="103"/>
    </row>
    <row r="607" spans="1:21" x14ac:dyDescent="0.55000000000000004">
      <c r="A607" s="102"/>
      <c r="B607" s="102"/>
      <c r="C607" s="102"/>
      <c r="D607" s="102"/>
      <c r="E607" s="102"/>
      <c r="F607" s="102"/>
      <c r="G607" s="103"/>
      <c r="H607" s="103"/>
      <c r="I607" s="103"/>
      <c r="J607" s="103"/>
      <c r="K607" s="103"/>
      <c r="L607" s="103"/>
      <c r="M607" s="103"/>
      <c r="N607" s="103"/>
      <c r="O607" s="103"/>
      <c r="P607" s="103"/>
      <c r="Q607" s="103"/>
      <c r="R607" s="103"/>
      <c r="S607" s="103"/>
      <c r="T607" s="103"/>
      <c r="U607" s="103"/>
    </row>
    <row r="608" spans="1:21" x14ac:dyDescent="0.55000000000000004">
      <c r="A608" s="102"/>
      <c r="B608" s="102"/>
      <c r="C608" s="102"/>
      <c r="D608" s="102"/>
      <c r="E608" s="102"/>
      <c r="F608" s="102"/>
      <c r="G608" s="103"/>
      <c r="H608" s="103"/>
      <c r="I608" s="103"/>
      <c r="J608" s="103"/>
      <c r="K608" s="103"/>
      <c r="L608" s="103"/>
      <c r="M608" s="103"/>
      <c r="N608" s="103"/>
      <c r="O608" s="103"/>
      <c r="P608" s="103"/>
      <c r="Q608" s="103"/>
      <c r="R608" s="103"/>
      <c r="S608" s="103"/>
      <c r="T608" s="103"/>
      <c r="U608" s="103"/>
    </row>
    <row r="609" spans="1:21" x14ac:dyDescent="0.55000000000000004">
      <c r="A609" s="102"/>
      <c r="B609" s="102"/>
      <c r="C609" s="102"/>
      <c r="D609" s="102"/>
      <c r="E609" s="102"/>
      <c r="F609" s="102"/>
      <c r="G609" s="103"/>
      <c r="H609" s="103"/>
      <c r="I609" s="103"/>
      <c r="J609" s="103"/>
      <c r="K609" s="103"/>
      <c r="L609" s="103"/>
      <c r="M609" s="103"/>
      <c r="N609" s="103"/>
      <c r="O609" s="103"/>
      <c r="P609" s="103"/>
      <c r="Q609" s="103"/>
      <c r="R609" s="103"/>
      <c r="S609" s="103"/>
      <c r="T609" s="103"/>
      <c r="U609" s="103"/>
    </row>
    <row r="610" spans="1:21" x14ac:dyDescent="0.55000000000000004">
      <c r="A610" s="102"/>
      <c r="B610" s="102"/>
      <c r="C610" s="102"/>
      <c r="D610" s="102"/>
      <c r="E610" s="102"/>
      <c r="F610" s="102"/>
      <c r="G610" s="103"/>
      <c r="H610" s="103"/>
      <c r="I610" s="103"/>
      <c r="J610" s="103"/>
      <c r="K610" s="103"/>
      <c r="L610" s="103"/>
      <c r="M610" s="103"/>
      <c r="N610" s="103"/>
      <c r="O610" s="103"/>
      <c r="P610" s="103"/>
      <c r="Q610" s="103"/>
      <c r="R610" s="103"/>
      <c r="S610" s="103"/>
      <c r="T610" s="103"/>
      <c r="U610" s="103"/>
    </row>
    <row r="611" spans="1:21" x14ac:dyDescent="0.55000000000000004">
      <c r="A611" s="102"/>
      <c r="B611" s="102"/>
      <c r="C611" s="102"/>
      <c r="D611" s="102"/>
      <c r="E611" s="102"/>
      <c r="F611" s="102"/>
      <c r="G611" s="103"/>
      <c r="H611" s="103"/>
      <c r="I611" s="103"/>
      <c r="J611" s="103"/>
      <c r="K611" s="103"/>
      <c r="L611" s="103"/>
      <c r="M611" s="103"/>
      <c r="N611" s="103"/>
      <c r="O611" s="103"/>
      <c r="P611" s="103"/>
      <c r="Q611" s="103"/>
      <c r="R611" s="103"/>
      <c r="S611" s="103"/>
      <c r="T611" s="103"/>
      <c r="U611" s="103"/>
    </row>
    <row r="612" spans="1:21" x14ac:dyDescent="0.55000000000000004">
      <c r="A612" s="102"/>
      <c r="B612" s="102"/>
      <c r="C612" s="102"/>
      <c r="D612" s="102"/>
      <c r="E612" s="102"/>
      <c r="F612" s="102"/>
      <c r="G612" s="103"/>
      <c r="H612" s="103"/>
      <c r="I612" s="103"/>
      <c r="J612" s="103"/>
      <c r="K612" s="103"/>
      <c r="L612" s="103"/>
      <c r="M612" s="103"/>
      <c r="N612" s="103"/>
      <c r="O612" s="103"/>
      <c r="P612" s="103"/>
      <c r="Q612" s="103"/>
      <c r="R612" s="103"/>
      <c r="S612" s="103"/>
      <c r="T612" s="103"/>
      <c r="U612" s="103"/>
    </row>
    <row r="613" spans="1:21" x14ac:dyDescent="0.55000000000000004">
      <c r="A613" s="102"/>
      <c r="B613" s="102"/>
      <c r="C613" s="102"/>
      <c r="D613" s="102"/>
      <c r="E613" s="102"/>
      <c r="F613" s="102"/>
      <c r="G613" s="103"/>
      <c r="H613" s="103"/>
      <c r="I613" s="103"/>
      <c r="J613" s="103"/>
      <c r="K613" s="103"/>
      <c r="L613" s="103"/>
      <c r="M613" s="103"/>
      <c r="N613" s="103"/>
      <c r="O613" s="103"/>
      <c r="P613" s="103"/>
      <c r="Q613" s="103"/>
      <c r="R613" s="103"/>
      <c r="S613" s="103"/>
      <c r="T613" s="103"/>
      <c r="U613" s="103"/>
    </row>
    <row r="614" spans="1:21" x14ac:dyDescent="0.55000000000000004">
      <c r="A614" s="102"/>
      <c r="B614" s="102"/>
      <c r="C614" s="102"/>
      <c r="D614" s="102"/>
      <c r="E614" s="102"/>
      <c r="F614" s="102"/>
      <c r="G614" s="103"/>
      <c r="H614" s="103"/>
      <c r="I614" s="103"/>
      <c r="J614" s="103"/>
      <c r="K614" s="103"/>
      <c r="L614" s="103"/>
      <c r="M614" s="103"/>
      <c r="N614" s="103"/>
      <c r="O614" s="103"/>
      <c r="P614" s="103"/>
      <c r="Q614" s="103"/>
      <c r="R614" s="103"/>
      <c r="S614" s="103"/>
      <c r="T614" s="103"/>
      <c r="U614" s="103"/>
    </row>
    <row r="615" spans="1:21" x14ac:dyDescent="0.55000000000000004">
      <c r="A615" s="102"/>
      <c r="B615" s="102"/>
      <c r="C615" s="102"/>
      <c r="D615" s="102"/>
      <c r="E615" s="102"/>
      <c r="F615" s="102"/>
      <c r="G615" s="103"/>
      <c r="H615" s="103"/>
      <c r="I615" s="103"/>
      <c r="J615" s="103"/>
      <c r="K615" s="103"/>
      <c r="L615" s="103"/>
      <c r="M615" s="103"/>
      <c r="N615" s="103"/>
      <c r="O615" s="103"/>
      <c r="P615" s="103"/>
      <c r="Q615" s="103"/>
      <c r="R615" s="103"/>
      <c r="S615" s="103"/>
      <c r="T615" s="103"/>
      <c r="U615" s="103"/>
    </row>
    <row r="616" spans="1:21" x14ac:dyDescent="0.55000000000000004">
      <c r="A616" s="102"/>
      <c r="B616" s="102"/>
      <c r="C616" s="102"/>
      <c r="D616" s="102"/>
      <c r="E616" s="102"/>
      <c r="F616" s="102"/>
      <c r="G616" s="103"/>
      <c r="H616" s="103"/>
      <c r="I616" s="103"/>
      <c r="J616" s="103"/>
      <c r="K616" s="103"/>
      <c r="L616" s="103"/>
      <c r="M616" s="103"/>
      <c r="N616" s="103"/>
      <c r="O616" s="103"/>
      <c r="P616" s="103"/>
      <c r="Q616" s="103"/>
      <c r="R616" s="103"/>
      <c r="S616" s="103"/>
      <c r="T616" s="103"/>
      <c r="U616" s="103"/>
    </row>
    <row r="617" spans="1:21" x14ac:dyDescent="0.55000000000000004">
      <c r="A617" s="102"/>
      <c r="B617" s="102"/>
      <c r="C617" s="102"/>
      <c r="D617" s="102"/>
      <c r="E617" s="102"/>
      <c r="F617" s="102"/>
      <c r="G617" s="103"/>
      <c r="H617" s="103"/>
      <c r="I617" s="103"/>
      <c r="J617" s="103"/>
      <c r="K617" s="103"/>
      <c r="L617" s="103"/>
      <c r="M617" s="103"/>
      <c r="N617" s="103"/>
      <c r="O617" s="103"/>
      <c r="P617" s="103"/>
      <c r="Q617" s="103"/>
      <c r="R617" s="103"/>
      <c r="S617" s="103"/>
      <c r="T617" s="103"/>
      <c r="U617" s="103"/>
    </row>
    <row r="618" spans="1:21" x14ac:dyDescent="0.55000000000000004">
      <c r="A618" s="102"/>
      <c r="B618" s="102"/>
      <c r="C618" s="102"/>
      <c r="D618" s="102"/>
      <c r="E618" s="102"/>
      <c r="F618" s="102"/>
      <c r="G618" s="103"/>
      <c r="H618" s="103"/>
      <c r="I618" s="103"/>
      <c r="J618" s="103"/>
      <c r="K618" s="103"/>
      <c r="L618" s="103"/>
      <c r="M618" s="103"/>
      <c r="N618" s="103"/>
      <c r="O618" s="103"/>
      <c r="P618" s="103"/>
      <c r="Q618" s="103"/>
      <c r="R618" s="103"/>
      <c r="S618" s="103"/>
      <c r="T618" s="103"/>
      <c r="U618" s="103"/>
    </row>
    <row r="619" spans="1:21" x14ac:dyDescent="0.55000000000000004">
      <c r="A619" s="102"/>
      <c r="B619" s="102"/>
      <c r="C619" s="102"/>
      <c r="D619" s="102"/>
      <c r="E619" s="102"/>
      <c r="F619" s="102"/>
      <c r="G619" s="103"/>
      <c r="H619" s="103"/>
      <c r="I619" s="103"/>
      <c r="J619" s="103"/>
      <c r="K619" s="103"/>
      <c r="L619" s="103"/>
      <c r="M619" s="103"/>
      <c r="N619" s="103"/>
      <c r="O619" s="103"/>
      <c r="P619" s="103"/>
      <c r="Q619" s="103"/>
      <c r="R619" s="103"/>
      <c r="S619" s="103"/>
      <c r="T619" s="103"/>
      <c r="U619" s="103"/>
    </row>
    <row r="620" spans="1:21" x14ac:dyDescent="0.55000000000000004">
      <c r="A620" s="102"/>
      <c r="B620" s="102"/>
      <c r="C620" s="102"/>
      <c r="D620" s="102"/>
      <c r="E620" s="102"/>
      <c r="F620" s="102"/>
      <c r="G620" s="103"/>
      <c r="H620" s="103"/>
      <c r="I620" s="103"/>
      <c r="J620" s="103"/>
      <c r="K620" s="103"/>
      <c r="L620" s="103"/>
      <c r="M620" s="103"/>
      <c r="N620" s="103"/>
      <c r="O620" s="103"/>
      <c r="P620" s="103"/>
      <c r="Q620" s="103"/>
      <c r="R620" s="103"/>
      <c r="S620" s="103"/>
      <c r="T620" s="103"/>
      <c r="U620" s="103"/>
    </row>
    <row r="621" spans="1:21" x14ac:dyDescent="0.55000000000000004">
      <c r="A621" s="102"/>
      <c r="B621" s="102"/>
      <c r="C621" s="102"/>
      <c r="D621" s="102"/>
      <c r="E621" s="102"/>
      <c r="F621" s="102"/>
      <c r="G621" s="103"/>
      <c r="H621" s="103"/>
      <c r="I621" s="103"/>
      <c r="J621" s="103"/>
      <c r="K621" s="103"/>
      <c r="L621" s="103"/>
      <c r="M621" s="103"/>
      <c r="N621" s="103"/>
      <c r="O621" s="103"/>
      <c r="P621" s="103"/>
      <c r="Q621" s="103"/>
      <c r="R621" s="103"/>
      <c r="S621" s="103"/>
      <c r="T621" s="103"/>
      <c r="U621" s="103"/>
    </row>
    <row r="622" spans="1:21" x14ac:dyDescent="0.55000000000000004">
      <c r="A622" s="102"/>
      <c r="B622" s="102"/>
      <c r="C622" s="102"/>
      <c r="D622" s="102"/>
      <c r="E622" s="102"/>
      <c r="F622" s="102"/>
      <c r="G622" s="103"/>
      <c r="H622" s="103"/>
      <c r="I622" s="103"/>
      <c r="J622" s="103"/>
      <c r="K622" s="103"/>
      <c r="L622" s="103"/>
      <c r="M622" s="103"/>
      <c r="N622" s="103"/>
      <c r="O622" s="103"/>
      <c r="P622" s="103"/>
      <c r="Q622" s="103"/>
      <c r="R622" s="103"/>
      <c r="S622" s="103"/>
      <c r="T622" s="103"/>
      <c r="U622" s="103"/>
    </row>
    <row r="623" spans="1:21" x14ac:dyDescent="0.55000000000000004">
      <c r="A623" s="102"/>
      <c r="B623" s="102"/>
      <c r="C623" s="102"/>
      <c r="D623" s="102"/>
      <c r="E623" s="102"/>
      <c r="F623" s="102"/>
      <c r="G623" s="103"/>
      <c r="H623" s="103"/>
      <c r="I623" s="103"/>
      <c r="J623" s="103"/>
      <c r="K623" s="103"/>
      <c r="L623" s="103"/>
      <c r="M623" s="103"/>
      <c r="N623" s="103"/>
      <c r="O623" s="103"/>
      <c r="P623" s="103"/>
      <c r="Q623" s="103"/>
      <c r="R623" s="103"/>
      <c r="S623" s="103"/>
      <c r="T623" s="103"/>
      <c r="U623" s="103"/>
    </row>
    <row r="624" spans="1:21" x14ac:dyDescent="0.55000000000000004">
      <c r="A624" s="102"/>
      <c r="B624" s="102"/>
      <c r="C624" s="102"/>
      <c r="D624" s="102"/>
      <c r="E624" s="102"/>
      <c r="F624" s="102"/>
      <c r="G624" s="103"/>
      <c r="H624" s="103"/>
      <c r="I624" s="103"/>
      <c r="J624" s="103"/>
      <c r="K624" s="103"/>
      <c r="L624" s="103"/>
      <c r="M624" s="103"/>
      <c r="N624" s="103"/>
      <c r="O624" s="103"/>
      <c r="P624" s="103"/>
      <c r="Q624" s="103"/>
      <c r="R624" s="103"/>
      <c r="S624" s="103"/>
      <c r="T624" s="103"/>
      <c r="U624" s="103"/>
    </row>
    <row r="625" spans="1:21" x14ac:dyDescent="0.55000000000000004">
      <c r="A625" s="102"/>
      <c r="B625" s="102"/>
      <c r="C625" s="102"/>
      <c r="D625" s="102"/>
      <c r="E625" s="102"/>
      <c r="F625" s="102"/>
      <c r="G625" s="103"/>
      <c r="H625" s="103"/>
      <c r="I625" s="103"/>
      <c r="J625" s="103"/>
      <c r="K625" s="103"/>
      <c r="L625" s="103"/>
      <c r="M625" s="103"/>
      <c r="N625" s="103"/>
      <c r="O625" s="103"/>
      <c r="P625" s="103"/>
      <c r="Q625" s="103"/>
      <c r="R625" s="103"/>
      <c r="S625" s="103"/>
      <c r="T625" s="103"/>
      <c r="U625" s="103"/>
    </row>
    <row r="626" spans="1:21" x14ac:dyDescent="0.55000000000000004">
      <c r="A626" s="102"/>
      <c r="B626" s="102"/>
      <c r="C626" s="102"/>
      <c r="D626" s="102"/>
      <c r="E626" s="102"/>
      <c r="F626" s="102"/>
      <c r="G626" s="103"/>
      <c r="H626" s="103"/>
      <c r="I626" s="103"/>
      <c r="J626" s="103"/>
      <c r="K626" s="103"/>
      <c r="L626" s="103"/>
      <c r="M626" s="103"/>
      <c r="N626" s="103"/>
      <c r="O626" s="103"/>
      <c r="P626" s="103"/>
      <c r="Q626" s="103"/>
      <c r="R626" s="103"/>
      <c r="S626" s="103"/>
      <c r="T626" s="103"/>
      <c r="U626" s="103"/>
    </row>
    <row r="627" spans="1:21" x14ac:dyDescent="0.55000000000000004">
      <c r="A627" s="102"/>
      <c r="B627" s="102"/>
      <c r="C627" s="102"/>
      <c r="D627" s="102"/>
      <c r="E627" s="102"/>
      <c r="F627" s="102"/>
      <c r="G627" s="103"/>
      <c r="H627" s="103"/>
      <c r="I627" s="103"/>
      <c r="J627" s="103"/>
      <c r="K627" s="103"/>
      <c r="L627" s="103"/>
      <c r="M627" s="103"/>
      <c r="N627" s="103"/>
      <c r="O627" s="103"/>
      <c r="P627" s="103"/>
      <c r="Q627" s="103"/>
      <c r="R627" s="103"/>
      <c r="S627" s="103"/>
      <c r="T627" s="103"/>
      <c r="U627" s="103"/>
    </row>
    <row r="628" spans="1:21" x14ac:dyDescent="0.55000000000000004">
      <c r="A628" s="102"/>
      <c r="B628" s="102"/>
      <c r="C628" s="102"/>
      <c r="D628" s="102"/>
      <c r="E628" s="102"/>
      <c r="F628" s="102"/>
      <c r="G628" s="103"/>
      <c r="H628" s="103"/>
      <c r="I628" s="103"/>
      <c r="J628" s="103"/>
      <c r="K628" s="103"/>
      <c r="L628" s="103"/>
      <c r="M628" s="103"/>
      <c r="N628" s="103"/>
      <c r="O628" s="103"/>
      <c r="P628" s="103"/>
      <c r="Q628" s="103"/>
      <c r="R628" s="103"/>
      <c r="S628" s="103"/>
      <c r="T628" s="103"/>
      <c r="U628" s="103"/>
    </row>
    <row r="629" spans="1:21" x14ac:dyDescent="0.55000000000000004">
      <c r="A629" s="102"/>
      <c r="B629" s="102"/>
      <c r="C629" s="102"/>
      <c r="D629" s="102"/>
      <c r="E629" s="102"/>
      <c r="F629" s="102"/>
      <c r="G629" s="103"/>
      <c r="H629" s="103"/>
      <c r="I629" s="103"/>
      <c r="J629" s="103"/>
      <c r="K629" s="103"/>
      <c r="L629" s="103"/>
      <c r="M629" s="103"/>
      <c r="N629" s="103"/>
      <c r="O629" s="103"/>
      <c r="P629" s="103"/>
      <c r="Q629" s="103"/>
      <c r="R629" s="103"/>
      <c r="S629" s="103"/>
      <c r="T629" s="103"/>
      <c r="U629" s="103"/>
    </row>
    <row r="630" spans="1:21" x14ac:dyDescent="0.55000000000000004">
      <c r="A630" s="102"/>
      <c r="B630" s="102"/>
      <c r="C630" s="102"/>
      <c r="D630" s="102"/>
      <c r="E630" s="102"/>
      <c r="F630" s="102"/>
      <c r="G630" s="103"/>
      <c r="H630" s="103"/>
      <c r="I630" s="103"/>
      <c r="J630" s="103"/>
      <c r="K630" s="103"/>
      <c r="L630" s="103"/>
      <c r="M630" s="103"/>
      <c r="N630" s="103"/>
      <c r="O630" s="103"/>
      <c r="P630" s="103"/>
      <c r="Q630" s="103"/>
      <c r="R630" s="103"/>
      <c r="S630" s="103"/>
      <c r="T630" s="103"/>
      <c r="U630" s="103"/>
    </row>
    <row r="631" spans="1:21" x14ac:dyDescent="0.55000000000000004">
      <c r="A631" s="102"/>
      <c r="B631" s="102"/>
      <c r="C631" s="102"/>
      <c r="D631" s="102"/>
      <c r="E631" s="102"/>
      <c r="F631" s="102"/>
      <c r="G631" s="103"/>
      <c r="H631" s="103"/>
      <c r="I631" s="103"/>
      <c r="J631" s="103"/>
      <c r="K631" s="103"/>
      <c r="L631" s="103"/>
      <c r="M631" s="103"/>
      <c r="N631" s="103"/>
      <c r="O631" s="103"/>
      <c r="P631" s="103"/>
      <c r="Q631" s="103"/>
      <c r="R631" s="103"/>
      <c r="S631" s="103"/>
      <c r="T631" s="103"/>
      <c r="U631" s="103"/>
    </row>
    <row r="632" spans="1:21" x14ac:dyDescent="0.55000000000000004">
      <c r="A632" s="102"/>
      <c r="B632" s="102"/>
      <c r="C632" s="102"/>
      <c r="D632" s="102"/>
      <c r="E632" s="102"/>
      <c r="F632" s="102"/>
      <c r="G632" s="103"/>
      <c r="H632" s="103"/>
      <c r="I632" s="103"/>
      <c r="J632" s="103"/>
      <c r="K632" s="103"/>
      <c r="L632" s="103"/>
      <c r="M632" s="103"/>
      <c r="N632" s="103"/>
      <c r="O632" s="103"/>
      <c r="P632" s="103"/>
      <c r="Q632" s="103"/>
      <c r="R632" s="103"/>
      <c r="S632" s="103"/>
      <c r="T632" s="103"/>
      <c r="U632" s="103"/>
    </row>
    <row r="633" spans="1:21" x14ac:dyDescent="0.55000000000000004">
      <c r="A633" s="102"/>
      <c r="B633" s="102"/>
      <c r="C633" s="102"/>
      <c r="D633" s="102"/>
      <c r="E633" s="102"/>
      <c r="F633" s="102"/>
      <c r="G633" s="103"/>
      <c r="H633" s="103"/>
      <c r="I633" s="103"/>
      <c r="J633" s="103"/>
      <c r="K633" s="103"/>
      <c r="L633" s="103"/>
      <c r="M633" s="103"/>
      <c r="N633" s="103"/>
      <c r="O633" s="103"/>
      <c r="P633" s="103"/>
      <c r="Q633" s="103"/>
      <c r="R633" s="103"/>
      <c r="S633" s="103"/>
      <c r="T633" s="103"/>
      <c r="U633" s="103"/>
    </row>
    <row r="634" spans="1:21" x14ac:dyDescent="0.55000000000000004">
      <c r="A634" s="102"/>
      <c r="B634" s="102"/>
      <c r="C634" s="102"/>
      <c r="D634" s="102"/>
      <c r="E634" s="102"/>
      <c r="F634" s="102"/>
      <c r="G634" s="103"/>
      <c r="H634" s="103"/>
      <c r="I634" s="103"/>
      <c r="J634" s="103"/>
      <c r="K634" s="103"/>
      <c r="L634" s="103"/>
      <c r="M634" s="103"/>
      <c r="N634" s="103"/>
      <c r="O634" s="103"/>
      <c r="P634" s="103"/>
      <c r="Q634" s="103"/>
      <c r="R634" s="103"/>
      <c r="S634" s="103"/>
      <c r="T634" s="103"/>
      <c r="U634" s="103"/>
    </row>
    <row r="635" spans="1:21" x14ac:dyDescent="0.55000000000000004">
      <c r="A635" s="102"/>
      <c r="B635" s="102"/>
      <c r="C635" s="102"/>
      <c r="D635" s="102"/>
      <c r="E635" s="102"/>
      <c r="F635" s="102"/>
      <c r="G635" s="103"/>
      <c r="H635" s="103"/>
      <c r="I635" s="103"/>
      <c r="J635" s="103"/>
      <c r="K635" s="103"/>
      <c r="L635" s="103"/>
      <c r="M635" s="103"/>
      <c r="N635" s="103"/>
      <c r="O635" s="103"/>
      <c r="P635" s="103"/>
      <c r="Q635" s="103"/>
      <c r="R635" s="103"/>
      <c r="S635" s="103"/>
      <c r="T635" s="103"/>
      <c r="U635" s="103"/>
    </row>
    <row r="636" spans="1:21" x14ac:dyDescent="0.55000000000000004">
      <c r="A636" s="102"/>
      <c r="B636" s="102"/>
      <c r="C636" s="102"/>
      <c r="D636" s="102"/>
      <c r="E636" s="102"/>
      <c r="F636" s="102"/>
      <c r="G636" s="103"/>
      <c r="H636" s="103"/>
      <c r="I636" s="103"/>
      <c r="J636" s="103"/>
      <c r="K636" s="103"/>
      <c r="L636" s="103"/>
      <c r="M636" s="103"/>
      <c r="N636" s="103"/>
      <c r="O636" s="103"/>
      <c r="P636" s="103"/>
      <c r="Q636" s="103"/>
      <c r="R636" s="103"/>
      <c r="S636" s="103"/>
      <c r="T636" s="103"/>
      <c r="U636" s="103"/>
    </row>
    <row r="637" spans="1:21" x14ac:dyDescent="0.55000000000000004">
      <c r="A637" s="102"/>
      <c r="B637" s="102"/>
      <c r="C637" s="102"/>
      <c r="D637" s="102"/>
      <c r="E637" s="102"/>
      <c r="F637" s="102"/>
      <c r="G637" s="103"/>
      <c r="H637" s="103"/>
      <c r="I637" s="103"/>
      <c r="J637" s="103"/>
      <c r="K637" s="103"/>
      <c r="L637" s="103"/>
      <c r="M637" s="103"/>
      <c r="N637" s="103"/>
      <c r="O637" s="103"/>
      <c r="P637" s="103"/>
      <c r="Q637" s="103"/>
      <c r="R637" s="103"/>
      <c r="S637" s="103"/>
      <c r="T637" s="103"/>
      <c r="U637" s="103"/>
    </row>
    <row r="638" spans="1:21" x14ac:dyDescent="0.55000000000000004">
      <c r="A638" s="102"/>
      <c r="B638" s="102"/>
      <c r="C638" s="102"/>
      <c r="D638" s="102"/>
      <c r="E638" s="102"/>
      <c r="F638" s="102"/>
      <c r="G638" s="103"/>
      <c r="H638" s="103"/>
      <c r="I638" s="103"/>
      <c r="J638" s="103"/>
      <c r="K638" s="103"/>
      <c r="L638" s="103"/>
      <c r="M638" s="103"/>
      <c r="N638" s="103"/>
      <c r="O638" s="103"/>
      <c r="P638" s="103"/>
      <c r="Q638" s="103"/>
      <c r="R638" s="103"/>
      <c r="S638" s="103"/>
      <c r="T638" s="103"/>
      <c r="U638" s="103"/>
    </row>
    <row r="639" spans="1:21" x14ac:dyDescent="0.55000000000000004">
      <c r="A639" s="102"/>
      <c r="B639" s="102"/>
      <c r="C639" s="102"/>
      <c r="D639" s="102"/>
      <c r="E639" s="102"/>
      <c r="F639" s="102"/>
      <c r="G639" s="103"/>
      <c r="H639" s="103"/>
      <c r="I639" s="103"/>
      <c r="J639" s="103"/>
      <c r="K639" s="103"/>
      <c r="L639" s="103"/>
      <c r="M639" s="103"/>
      <c r="N639" s="103"/>
      <c r="O639" s="103"/>
      <c r="P639" s="103"/>
      <c r="Q639" s="103"/>
      <c r="R639" s="103"/>
      <c r="S639" s="103"/>
      <c r="T639" s="103"/>
      <c r="U639" s="103"/>
    </row>
    <row r="640" spans="1:21" x14ac:dyDescent="0.55000000000000004">
      <c r="A640" s="102"/>
      <c r="B640" s="102"/>
      <c r="C640" s="102"/>
      <c r="D640" s="102"/>
      <c r="E640" s="102"/>
      <c r="F640" s="102"/>
      <c r="G640" s="103"/>
      <c r="H640" s="103"/>
      <c r="I640" s="103"/>
      <c r="J640" s="103"/>
      <c r="K640" s="103"/>
      <c r="L640" s="103"/>
      <c r="M640" s="103"/>
      <c r="N640" s="103"/>
      <c r="O640" s="103"/>
      <c r="P640" s="103"/>
      <c r="Q640" s="103"/>
      <c r="R640" s="103"/>
      <c r="S640" s="103"/>
      <c r="T640" s="103"/>
      <c r="U640" s="103"/>
    </row>
    <row r="641" spans="1:21" x14ac:dyDescent="0.55000000000000004">
      <c r="A641" s="102"/>
      <c r="B641" s="102"/>
      <c r="C641" s="102"/>
      <c r="D641" s="102"/>
      <c r="E641" s="102"/>
      <c r="F641" s="102"/>
      <c r="G641" s="103"/>
      <c r="H641" s="103"/>
      <c r="I641" s="103"/>
      <c r="J641" s="103"/>
      <c r="K641" s="103"/>
      <c r="L641" s="103"/>
      <c r="M641" s="103"/>
      <c r="N641" s="103"/>
      <c r="O641" s="103"/>
      <c r="P641" s="103"/>
      <c r="Q641" s="103"/>
      <c r="R641" s="103"/>
      <c r="S641" s="103"/>
      <c r="T641" s="103"/>
      <c r="U641" s="103"/>
    </row>
    <row r="642" spans="1:21" x14ac:dyDescent="0.55000000000000004">
      <c r="A642" s="102"/>
      <c r="B642" s="102"/>
      <c r="C642" s="102"/>
      <c r="D642" s="102"/>
      <c r="E642" s="102"/>
      <c r="F642" s="102"/>
      <c r="G642" s="103"/>
      <c r="H642" s="103"/>
      <c r="I642" s="103"/>
      <c r="J642" s="103"/>
      <c r="K642" s="103"/>
      <c r="L642" s="103"/>
      <c r="M642" s="103"/>
      <c r="N642" s="103"/>
      <c r="O642" s="103"/>
      <c r="P642" s="103"/>
      <c r="Q642" s="103"/>
      <c r="R642" s="103"/>
      <c r="S642" s="103"/>
      <c r="T642" s="103"/>
      <c r="U642" s="103"/>
    </row>
    <row r="643" spans="1:21" x14ac:dyDescent="0.55000000000000004">
      <c r="A643" s="102"/>
      <c r="B643" s="102"/>
      <c r="C643" s="102"/>
      <c r="D643" s="102"/>
      <c r="E643" s="102"/>
      <c r="F643" s="102"/>
      <c r="G643" s="103"/>
      <c r="H643" s="103"/>
      <c r="I643" s="103"/>
      <c r="J643" s="103"/>
      <c r="K643" s="103"/>
      <c r="L643" s="103"/>
      <c r="M643" s="103"/>
      <c r="N643" s="103"/>
      <c r="O643" s="103"/>
      <c r="P643" s="103"/>
      <c r="Q643" s="103"/>
      <c r="R643" s="103"/>
      <c r="S643" s="103"/>
      <c r="T643" s="103"/>
      <c r="U643" s="103"/>
    </row>
    <row r="644" spans="1:21" x14ac:dyDescent="0.55000000000000004">
      <c r="A644" s="102"/>
      <c r="B644" s="102"/>
      <c r="C644" s="102"/>
      <c r="D644" s="102"/>
      <c r="E644" s="102"/>
      <c r="F644" s="102"/>
      <c r="G644" s="103"/>
      <c r="H644" s="103"/>
      <c r="I644" s="103"/>
      <c r="J644" s="103"/>
      <c r="K644" s="103"/>
      <c r="L644" s="103"/>
      <c r="M644" s="103"/>
      <c r="N644" s="103"/>
      <c r="O644" s="103"/>
      <c r="P644" s="103"/>
      <c r="Q644" s="103"/>
      <c r="R644" s="103"/>
      <c r="S644" s="103"/>
      <c r="T644" s="103"/>
      <c r="U644" s="103"/>
    </row>
    <row r="645" spans="1:21" x14ac:dyDescent="0.55000000000000004">
      <c r="A645" s="102"/>
      <c r="B645" s="102"/>
      <c r="C645" s="102"/>
      <c r="D645" s="102"/>
      <c r="E645" s="102"/>
      <c r="F645" s="102"/>
      <c r="G645" s="103"/>
      <c r="H645" s="103"/>
      <c r="I645" s="103"/>
      <c r="J645" s="103"/>
      <c r="K645" s="103"/>
      <c r="L645" s="103"/>
      <c r="M645" s="103"/>
      <c r="N645" s="103"/>
      <c r="O645" s="103"/>
      <c r="P645" s="103"/>
      <c r="Q645" s="103"/>
      <c r="R645" s="103"/>
      <c r="S645" s="103"/>
      <c r="T645" s="103"/>
      <c r="U645" s="103"/>
    </row>
    <row r="646" spans="1:21" x14ac:dyDescent="0.55000000000000004">
      <c r="A646" s="102"/>
      <c r="B646" s="102"/>
      <c r="C646" s="102"/>
      <c r="D646" s="102"/>
      <c r="E646" s="102"/>
      <c r="F646" s="102"/>
      <c r="G646" s="103"/>
      <c r="H646" s="103"/>
      <c r="I646" s="103"/>
      <c r="J646" s="103"/>
      <c r="K646" s="103"/>
      <c r="L646" s="103"/>
      <c r="M646" s="103"/>
      <c r="N646" s="103"/>
      <c r="O646" s="103"/>
      <c r="P646" s="103"/>
      <c r="Q646" s="103"/>
      <c r="R646" s="103"/>
      <c r="S646" s="103"/>
      <c r="T646" s="103"/>
      <c r="U646" s="103"/>
    </row>
    <row r="647" spans="1:21" x14ac:dyDescent="0.55000000000000004">
      <c r="A647" s="102"/>
      <c r="B647" s="102"/>
      <c r="C647" s="102"/>
      <c r="D647" s="102"/>
      <c r="E647" s="102"/>
      <c r="F647" s="102"/>
      <c r="G647" s="103"/>
      <c r="H647" s="103"/>
      <c r="I647" s="103"/>
      <c r="J647" s="103"/>
      <c r="K647" s="103"/>
      <c r="L647" s="103"/>
      <c r="M647" s="103"/>
      <c r="N647" s="103"/>
      <c r="O647" s="103"/>
      <c r="P647" s="103"/>
      <c r="Q647" s="103"/>
      <c r="R647" s="103"/>
      <c r="S647" s="103"/>
      <c r="T647" s="103"/>
      <c r="U647" s="103"/>
    </row>
    <row r="648" spans="1:21" x14ac:dyDescent="0.55000000000000004">
      <c r="A648" s="102"/>
      <c r="B648" s="102"/>
      <c r="C648" s="102"/>
      <c r="D648" s="102"/>
      <c r="E648" s="102"/>
      <c r="F648" s="102"/>
      <c r="G648" s="103"/>
      <c r="H648" s="103"/>
      <c r="I648" s="103"/>
      <c r="J648" s="103"/>
      <c r="K648" s="103"/>
      <c r="L648" s="103"/>
      <c r="M648" s="103"/>
      <c r="N648" s="103"/>
      <c r="O648" s="103"/>
      <c r="P648" s="103"/>
      <c r="Q648" s="103"/>
      <c r="R648" s="103"/>
      <c r="S648" s="103"/>
      <c r="T648" s="103"/>
      <c r="U648" s="103"/>
    </row>
    <row r="649" spans="1:21" x14ac:dyDescent="0.55000000000000004">
      <c r="A649" s="102"/>
      <c r="B649" s="102"/>
      <c r="C649" s="102"/>
      <c r="D649" s="102"/>
      <c r="E649" s="102"/>
      <c r="F649" s="102"/>
      <c r="G649" s="103"/>
      <c r="H649" s="103"/>
      <c r="I649" s="103"/>
      <c r="J649" s="103"/>
      <c r="K649" s="103"/>
      <c r="L649" s="103"/>
      <c r="M649" s="103"/>
      <c r="N649" s="103"/>
      <c r="O649" s="103"/>
      <c r="P649" s="103"/>
      <c r="Q649" s="103"/>
      <c r="R649" s="103"/>
      <c r="S649" s="103"/>
      <c r="T649" s="103"/>
      <c r="U649" s="103"/>
    </row>
    <row r="650" spans="1:21" x14ac:dyDescent="0.55000000000000004">
      <c r="A650" s="102"/>
      <c r="B650" s="102"/>
      <c r="C650" s="102"/>
      <c r="D650" s="102"/>
      <c r="E650" s="102"/>
      <c r="F650" s="102"/>
      <c r="G650" s="103"/>
      <c r="H650" s="103"/>
      <c r="I650" s="103"/>
      <c r="J650" s="103"/>
      <c r="K650" s="103"/>
      <c r="L650" s="103"/>
      <c r="M650" s="103"/>
      <c r="N650" s="103"/>
      <c r="O650" s="103"/>
      <c r="P650" s="103"/>
      <c r="Q650" s="103"/>
      <c r="R650" s="103"/>
      <c r="S650" s="103"/>
      <c r="T650" s="103"/>
      <c r="U650" s="103"/>
    </row>
    <row r="651" spans="1:21" x14ac:dyDescent="0.55000000000000004">
      <c r="A651" s="102"/>
      <c r="B651" s="102"/>
      <c r="C651" s="102"/>
      <c r="D651" s="102"/>
      <c r="E651" s="102"/>
      <c r="F651" s="102"/>
      <c r="G651" s="103"/>
      <c r="H651" s="103"/>
      <c r="I651" s="103"/>
      <c r="J651" s="103"/>
      <c r="K651" s="103"/>
      <c r="L651" s="103"/>
      <c r="M651" s="103"/>
      <c r="N651" s="103"/>
      <c r="O651" s="103"/>
      <c r="P651" s="103"/>
      <c r="Q651" s="103"/>
      <c r="R651" s="103"/>
      <c r="S651" s="103"/>
      <c r="T651" s="103"/>
      <c r="U651" s="103"/>
    </row>
    <row r="652" spans="1:21" x14ac:dyDescent="0.55000000000000004">
      <c r="A652" s="102"/>
      <c r="B652" s="102"/>
      <c r="C652" s="102"/>
      <c r="D652" s="102"/>
      <c r="E652" s="102"/>
      <c r="F652" s="102"/>
      <c r="G652" s="103"/>
      <c r="H652" s="103"/>
      <c r="I652" s="103"/>
      <c r="J652" s="103"/>
      <c r="K652" s="103"/>
      <c r="L652" s="103"/>
      <c r="M652" s="103"/>
      <c r="N652" s="103"/>
      <c r="O652" s="103"/>
      <c r="P652" s="103"/>
      <c r="Q652" s="103"/>
      <c r="R652" s="103"/>
      <c r="S652" s="103"/>
      <c r="T652" s="103"/>
      <c r="U652" s="103"/>
    </row>
    <row r="653" spans="1:21" x14ac:dyDescent="0.55000000000000004">
      <c r="A653" s="102"/>
      <c r="B653" s="102"/>
      <c r="C653" s="102"/>
      <c r="D653" s="102"/>
      <c r="E653" s="102"/>
      <c r="F653" s="102"/>
      <c r="G653" s="103"/>
      <c r="H653" s="103"/>
      <c r="I653" s="103"/>
      <c r="J653" s="103"/>
      <c r="K653" s="103"/>
      <c r="L653" s="103"/>
      <c r="M653" s="103"/>
      <c r="N653" s="103"/>
      <c r="O653" s="103"/>
      <c r="P653" s="103"/>
      <c r="Q653" s="103"/>
      <c r="R653" s="103"/>
      <c r="S653" s="103"/>
      <c r="T653" s="103"/>
      <c r="U653" s="103"/>
    </row>
    <row r="654" spans="1:21" x14ac:dyDescent="0.55000000000000004">
      <c r="A654" s="102"/>
      <c r="B654" s="102"/>
      <c r="C654" s="102"/>
      <c r="D654" s="102"/>
      <c r="E654" s="102"/>
      <c r="F654" s="102"/>
      <c r="G654" s="103"/>
      <c r="H654" s="103"/>
      <c r="I654" s="103"/>
      <c r="J654" s="103"/>
      <c r="K654" s="103"/>
      <c r="L654" s="103"/>
      <c r="M654" s="103"/>
      <c r="N654" s="103"/>
      <c r="O654" s="103"/>
      <c r="P654" s="103"/>
      <c r="Q654" s="103"/>
      <c r="R654" s="103"/>
      <c r="S654" s="103"/>
      <c r="T654" s="103"/>
      <c r="U654" s="103"/>
    </row>
    <row r="655" spans="1:21" x14ac:dyDescent="0.55000000000000004">
      <c r="A655" s="102"/>
      <c r="B655" s="102"/>
      <c r="C655" s="102"/>
      <c r="D655" s="102"/>
      <c r="E655" s="102"/>
      <c r="F655" s="102"/>
      <c r="G655" s="103"/>
      <c r="H655" s="103"/>
      <c r="I655" s="103"/>
      <c r="J655" s="103"/>
      <c r="K655" s="103"/>
      <c r="L655" s="103"/>
      <c r="M655" s="103"/>
      <c r="N655" s="103"/>
      <c r="O655" s="103"/>
      <c r="P655" s="103"/>
      <c r="Q655" s="103"/>
      <c r="R655" s="103"/>
      <c r="S655" s="103"/>
      <c r="T655" s="103"/>
      <c r="U655" s="103"/>
    </row>
    <row r="656" spans="1:21" x14ac:dyDescent="0.55000000000000004">
      <c r="A656" s="102"/>
      <c r="B656" s="102"/>
      <c r="C656" s="102"/>
      <c r="D656" s="102"/>
      <c r="E656" s="102"/>
      <c r="F656" s="102"/>
      <c r="G656" s="103"/>
      <c r="H656" s="103"/>
      <c r="I656" s="103"/>
      <c r="J656" s="103"/>
      <c r="K656" s="103"/>
      <c r="L656" s="103"/>
      <c r="M656" s="103"/>
      <c r="N656" s="103"/>
      <c r="O656" s="103"/>
      <c r="P656" s="103"/>
      <c r="Q656" s="103"/>
      <c r="R656" s="103"/>
      <c r="S656" s="103"/>
      <c r="T656" s="103"/>
      <c r="U656" s="103"/>
    </row>
    <row r="657" spans="1:21" x14ac:dyDescent="0.55000000000000004">
      <c r="A657" s="102"/>
      <c r="B657" s="102"/>
      <c r="C657" s="102"/>
      <c r="D657" s="102"/>
      <c r="E657" s="102"/>
      <c r="F657" s="102"/>
      <c r="G657" s="103"/>
      <c r="H657" s="103"/>
      <c r="I657" s="103"/>
      <c r="J657" s="103"/>
      <c r="K657" s="103"/>
      <c r="L657" s="103"/>
      <c r="M657" s="103"/>
      <c r="N657" s="103"/>
      <c r="O657" s="103"/>
      <c r="P657" s="103"/>
      <c r="Q657" s="103"/>
      <c r="R657" s="103"/>
      <c r="S657" s="103"/>
      <c r="T657" s="103"/>
      <c r="U657" s="103"/>
    </row>
    <row r="658" spans="1:21" x14ac:dyDescent="0.55000000000000004">
      <c r="A658" s="102"/>
      <c r="B658" s="102"/>
      <c r="C658" s="102"/>
      <c r="D658" s="102"/>
      <c r="E658" s="102"/>
      <c r="F658" s="102"/>
      <c r="G658" s="103"/>
      <c r="H658" s="103"/>
      <c r="I658" s="103"/>
      <c r="J658" s="103"/>
      <c r="K658" s="103"/>
      <c r="L658" s="103"/>
      <c r="M658" s="103"/>
      <c r="N658" s="103"/>
      <c r="O658" s="103"/>
      <c r="P658" s="103"/>
      <c r="Q658" s="103"/>
      <c r="R658" s="103"/>
      <c r="S658" s="103"/>
      <c r="T658" s="103"/>
      <c r="U658" s="103"/>
    </row>
    <row r="659" spans="1:21" x14ac:dyDescent="0.55000000000000004">
      <c r="A659" s="102"/>
      <c r="B659" s="102"/>
      <c r="C659" s="102"/>
      <c r="D659" s="102"/>
      <c r="E659" s="102"/>
      <c r="F659" s="102"/>
      <c r="G659" s="103"/>
      <c r="H659" s="103"/>
      <c r="I659" s="103"/>
      <c r="J659" s="103"/>
      <c r="K659" s="103"/>
      <c r="L659" s="103"/>
      <c r="M659" s="103"/>
      <c r="N659" s="103"/>
      <c r="O659" s="103"/>
      <c r="P659" s="103"/>
      <c r="Q659" s="103"/>
      <c r="R659" s="103"/>
      <c r="S659" s="103"/>
      <c r="T659" s="103"/>
      <c r="U659" s="103"/>
    </row>
    <row r="660" spans="1:21" x14ac:dyDescent="0.55000000000000004">
      <c r="A660" s="102"/>
      <c r="B660" s="102"/>
      <c r="C660" s="102"/>
      <c r="D660" s="102"/>
      <c r="E660" s="102"/>
      <c r="F660" s="102"/>
      <c r="G660" s="103"/>
      <c r="H660" s="103"/>
      <c r="I660" s="103"/>
      <c r="J660" s="103"/>
      <c r="K660" s="103"/>
      <c r="L660" s="103"/>
      <c r="M660" s="103"/>
      <c r="N660" s="103"/>
      <c r="O660" s="103"/>
      <c r="P660" s="103"/>
      <c r="Q660" s="103"/>
      <c r="R660" s="103"/>
      <c r="S660" s="103"/>
      <c r="T660" s="103"/>
      <c r="U660" s="103"/>
    </row>
    <row r="661" spans="1:21" x14ac:dyDescent="0.55000000000000004">
      <c r="A661" s="102"/>
      <c r="B661" s="102"/>
      <c r="C661" s="102"/>
      <c r="D661" s="102"/>
      <c r="E661" s="102"/>
      <c r="F661" s="102"/>
      <c r="G661" s="103"/>
      <c r="H661" s="103"/>
      <c r="I661" s="103"/>
      <c r="J661" s="103"/>
      <c r="K661" s="103"/>
      <c r="L661" s="103"/>
      <c r="M661" s="103"/>
      <c r="N661" s="103"/>
      <c r="O661" s="103"/>
      <c r="P661" s="103"/>
      <c r="Q661" s="103"/>
      <c r="R661" s="103"/>
      <c r="S661" s="103"/>
      <c r="T661" s="103"/>
      <c r="U661" s="103"/>
    </row>
    <row r="662" spans="1:21" x14ac:dyDescent="0.55000000000000004">
      <c r="A662" s="102"/>
      <c r="B662" s="102"/>
      <c r="C662" s="102"/>
      <c r="D662" s="102"/>
      <c r="E662" s="102"/>
      <c r="F662" s="102"/>
      <c r="G662" s="103"/>
      <c r="H662" s="103"/>
      <c r="I662" s="103"/>
      <c r="J662" s="103"/>
      <c r="K662" s="103"/>
      <c r="L662" s="103"/>
      <c r="M662" s="103"/>
      <c r="N662" s="103"/>
      <c r="O662" s="103"/>
      <c r="P662" s="103"/>
      <c r="Q662" s="103"/>
      <c r="R662" s="103"/>
      <c r="S662" s="103"/>
      <c r="T662" s="103"/>
      <c r="U662" s="103"/>
    </row>
    <row r="663" spans="1:21" x14ac:dyDescent="0.55000000000000004">
      <c r="A663" s="102"/>
      <c r="B663" s="102"/>
      <c r="C663" s="102"/>
      <c r="D663" s="102"/>
      <c r="E663" s="102"/>
      <c r="F663" s="102"/>
      <c r="G663" s="103"/>
      <c r="H663" s="103"/>
      <c r="I663" s="103"/>
      <c r="J663" s="103"/>
      <c r="K663" s="103"/>
      <c r="L663" s="103"/>
      <c r="M663" s="103"/>
      <c r="N663" s="103"/>
      <c r="O663" s="103"/>
      <c r="P663" s="103"/>
      <c r="Q663" s="103"/>
      <c r="R663" s="103"/>
      <c r="S663" s="103"/>
      <c r="T663" s="103"/>
      <c r="U663" s="103"/>
    </row>
    <row r="664" spans="1:21" x14ac:dyDescent="0.55000000000000004">
      <c r="A664" s="102"/>
      <c r="B664" s="102"/>
      <c r="C664" s="102"/>
      <c r="D664" s="102"/>
      <c r="E664" s="102"/>
      <c r="F664" s="102"/>
      <c r="G664" s="103"/>
      <c r="H664" s="103"/>
      <c r="I664" s="103"/>
      <c r="J664" s="103"/>
      <c r="K664" s="103"/>
      <c r="L664" s="103"/>
      <c r="M664" s="103"/>
      <c r="N664" s="103"/>
      <c r="O664" s="103"/>
      <c r="P664" s="103"/>
      <c r="Q664" s="103"/>
      <c r="R664" s="103"/>
      <c r="S664" s="103"/>
      <c r="T664" s="103"/>
      <c r="U664" s="103"/>
    </row>
    <row r="665" spans="1:21" x14ac:dyDescent="0.55000000000000004">
      <c r="A665" s="102"/>
      <c r="B665" s="102"/>
      <c r="C665" s="102"/>
      <c r="D665" s="102"/>
      <c r="E665" s="102"/>
      <c r="F665" s="102"/>
      <c r="G665" s="103"/>
      <c r="H665" s="103"/>
      <c r="I665" s="103"/>
      <c r="J665" s="103"/>
      <c r="K665" s="103"/>
      <c r="L665" s="103"/>
      <c r="M665" s="103"/>
      <c r="N665" s="103"/>
      <c r="O665" s="103"/>
      <c r="P665" s="103"/>
      <c r="Q665" s="103"/>
      <c r="R665" s="103"/>
      <c r="S665" s="103"/>
      <c r="T665" s="103"/>
      <c r="U665" s="103"/>
    </row>
    <row r="666" spans="1:21" x14ac:dyDescent="0.55000000000000004">
      <c r="A666" s="102"/>
      <c r="B666" s="102"/>
      <c r="C666" s="102"/>
      <c r="D666" s="102"/>
      <c r="E666" s="102"/>
      <c r="F666" s="102"/>
      <c r="G666" s="103"/>
      <c r="H666" s="103"/>
      <c r="I666" s="103"/>
      <c r="J666" s="103"/>
      <c r="K666" s="103"/>
      <c r="L666" s="103"/>
      <c r="M666" s="103"/>
      <c r="N666" s="103"/>
      <c r="O666" s="103"/>
      <c r="P666" s="103"/>
      <c r="Q666" s="103"/>
      <c r="R666" s="103"/>
      <c r="S666" s="103"/>
      <c r="T666" s="103"/>
      <c r="U666" s="103"/>
    </row>
    <row r="667" spans="1:21" x14ac:dyDescent="0.55000000000000004">
      <c r="A667" s="102"/>
      <c r="B667" s="102"/>
      <c r="C667" s="102"/>
      <c r="D667" s="102"/>
      <c r="E667" s="102"/>
      <c r="F667" s="102"/>
      <c r="G667" s="103"/>
      <c r="H667" s="103"/>
      <c r="I667" s="103"/>
      <c r="J667" s="103"/>
      <c r="K667" s="103"/>
      <c r="L667" s="103"/>
      <c r="M667" s="103"/>
      <c r="N667" s="103"/>
      <c r="O667" s="103"/>
      <c r="P667" s="103"/>
      <c r="Q667" s="103"/>
      <c r="R667" s="103"/>
      <c r="S667" s="103"/>
      <c r="T667" s="103"/>
      <c r="U667" s="103"/>
    </row>
    <row r="668" spans="1:21" x14ac:dyDescent="0.55000000000000004">
      <c r="A668" s="102"/>
      <c r="B668" s="102"/>
      <c r="C668" s="102"/>
      <c r="D668" s="102"/>
      <c r="E668" s="102"/>
      <c r="F668" s="102"/>
      <c r="G668" s="103"/>
      <c r="H668" s="103"/>
      <c r="I668" s="103"/>
      <c r="J668" s="103"/>
      <c r="K668" s="103"/>
      <c r="L668" s="103"/>
      <c r="M668" s="103"/>
      <c r="N668" s="103"/>
      <c r="O668" s="103"/>
      <c r="P668" s="103"/>
      <c r="Q668" s="103"/>
      <c r="R668" s="103"/>
      <c r="S668" s="103"/>
      <c r="T668" s="103"/>
      <c r="U668" s="103"/>
    </row>
    <row r="669" spans="1:21" x14ac:dyDescent="0.55000000000000004">
      <c r="A669" s="102"/>
      <c r="B669" s="102"/>
      <c r="C669" s="102"/>
      <c r="D669" s="102"/>
      <c r="E669" s="102"/>
      <c r="F669" s="102"/>
      <c r="G669" s="103"/>
      <c r="H669" s="103"/>
      <c r="I669" s="103"/>
      <c r="J669" s="103"/>
      <c r="K669" s="103"/>
      <c r="L669" s="103"/>
      <c r="M669" s="103"/>
      <c r="N669" s="103"/>
      <c r="O669" s="103"/>
      <c r="P669" s="103"/>
      <c r="Q669" s="103"/>
      <c r="R669" s="103"/>
      <c r="S669" s="103"/>
      <c r="T669" s="103"/>
      <c r="U669" s="103"/>
    </row>
    <row r="670" spans="1:21" x14ac:dyDescent="0.55000000000000004">
      <c r="A670" s="102"/>
      <c r="B670" s="102"/>
      <c r="C670" s="102"/>
      <c r="D670" s="102"/>
      <c r="E670" s="102"/>
      <c r="F670" s="102"/>
      <c r="G670" s="103"/>
      <c r="H670" s="103"/>
      <c r="I670" s="103"/>
      <c r="J670" s="103"/>
      <c r="K670" s="103"/>
      <c r="L670" s="103"/>
      <c r="M670" s="103"/>
      <c r="N670" s="103"/>
      <c r="O670" s="103"/>
      <c r="P670" s="103"/>
      <c r="Q670" s="103"/>
      <c r="R670" s="103"/>
      <c r="S670" s="103"/>
      <c r="T670" s="103"/>
      <c r="U670" s="103"/>
    </row>
    <row r="671" spans="1:21" x14ac:dyDescent="0.55000000000000004">
      <c r="A671" s="102"/>
      <c r="B671" s="102"/>
      <c r="C671" s="102"/>
      <c r="D671" s="102"/>
      <c r="E671" s="102"/>
      <c r="F671" s="102"/>
      <c r="G671" s="103"/>
      <c r="H671" s="103"/>
      <c r="I671" s="103"/>
      <c r="J671" s="103"/>
      <c r="K671" s="103"/>
      <c r="L671" s="103"/>
      <c r="M671" s="103"/>
      <c r="N671" s="103"/>
      <c r="O671" s="103"/>
      <c r="P671" s="103"/>
      <c r="Q671" s="103"/>
      <c r="R671" s="103"/>
      <c r="S671" s="103"/>
      <c r="T671" s="103"/>
      <c r="U671" s="103"/>
    </row>
    <row r="672" spans="1:21" x14ac:dyDescent="0.55000000000000004">
      <c r="A672" s="102"/>
      <c r="B672" s="102"/>
      <c r="C672" s="102"/>
      <c r="D672" s="102"/>
      <c r="E672" s="102"/>
      <c r="F672" s="102"/>
      <c r="G672" s="103"/>
      <c r="H672" s="103"/>
      <c r="I672" s="103"/>
      <c r="J672" s="103"/>
      <c r="K672" s="103"/>
      <c r="L672" s="103"/>
      <c r="M672" s="103"/>
      <c r="N672" s="103"/>
      <c r="O672" s="103"/>
      <c r="P672" s="103"/>
      <c r="Q672" s="103"/>
      <c r="R672" s="103"/>
      <c r="S672" s="103"/>
      <c r="T672" s="103"/>
      <c r="U672" s="103"/>
    </row>
    <row r="673" spans="1:21" x14ac:dyDescent="0.55000000000000004">
      <c r="A673" s="102"/>
      <c r="B673" s="102"/>
      <c r="C673" s="102"/>
      <c r="D673" s="102"/>
      <c r="E673" s="102"/>
      <c r="F673" s="102"/>
      <c r="G673" s="103"/>
      <c r="H673" s="103"/>
      <c r="I673" s="103"/>
      <c r="J673" s="103"/>
      <c r="K673" s="103"/>
      <c r="L673" s="103"/>
      <c r="M673" s="103"/>
      <c r="N673" s="103"/>
      <c r="O673" s="103"/>
      <c r="P673" s="103"/>
      <c r="Q673" s="103"/>
      <c r="R673" s="103"/>
      <c r="S673" s="103"/>
      <c r="T673" s="103"/>
      <c r="U673" s="103"/>
    </row>
    <row r="674" spans="1:21" x14ac:dyDescent="0.55000000000000004">
      <c r="A674" s="102"/>
      <c r="B674" s="102"/>
      <c r="C674" s="102"/>
      <c r="D674" s="102"/>
      <c r="E674" s="102"/>
      <c r="F674" s="102"/>
      <c r="G674" s="103"/>
      <c r="H674" s="103"/>
      <c r="I674" s="103"/>
      <c r="J674" s="103"/>
      <c r="K674" s="103"/>
      <c r="L674" s="103"/>
      <c r="M674" s="103"/>
      <c r="N674" s="103"/>
      <c r="O674" s="103"/>
      <c r="P674" s="103"/>
      <c r="Q674" s="103"/>
      <c r="R674" s="103"/>
      <c r="S674" s="103"/>
      <c r="T674" s="103"/>
      <c r="U674" s="103"/>
    </row>
    <row r="675" spans="1:21" x14ac:dyDescent="0.55000000000000004">
      <c r="A675" s="102"/>
      <c r="B675" s="102"/>
      <c r="C675" s="102"/>
      <c r="D675" s="102"/>
      <c r="E675" s="102"/>
      <c r="F675" s="102"/>
      <c r="G675" s="103"/>
      <c r="H675" s="103"/>
      <c r="I675" s="103"/>
      <c r="J675" s="103"/>
      <c r="K675" s="103"/>
      <c r="L675" s="103"/>
      <c r="M675" s="103"/>
      <c r="N675" s="103"/>
      <c r="O675" s="103"/>
      <c r="P675" s="103"/>
      <c r="Q675" s="103"/>
      <c r="R675" s="103"/>
      <c r="S675" s="103"/>
      <c r="T675" s="103"/>
      <c r="U675" s="103"/>
    </row>
    <row r="676" spans="1:21" x14ac:dyDescent="0.55000000000000004">
      <c r="A676" s="102"/>
      <c r="B676" s="102"/>
      <c r="C676" s="102"/>
      <c r="D676" s="102"/>
      <c r="E676" s="102"/>
      <c r="F676" s="102"/>
      <c r="G676" s="103"/>
      <c r="H676" s="103"/>
      <c r="I676" s="103"/>
      <c r="J676" s="103"/>
      <c r="K676" s="103"/>
      <c r="L676" s="103"/>
      <c r="M676" s="103"/>
      <c r="N676" s="103"/>
      <c r="O676" s="103"/>
      <c r="P676" s="103"/>
      <c r="Q676" s="103"/>
      <c r="R676" s="103"/>
      <c r="S676" s="103"/>
      <c r="T676" s="103"/>
      <c r="U676" s="103"/>
    </row>
    <row r="677" spans="1:21" x14ac:dyDescent="0.55000000000000004">
      <c r="A677" s="102"/>
      <c r="B677" s="102"/>
      <c r="C677" s="102"/>
      <c r="D677" s="102"/>
      <c r="E677" s="102"/>
      <c r="F677" s="102"/>
      <c r="G677" s="103"/>
      <c r="H677" s="103"/>
      <c r="I677" s="103"/>
      <c r="J677" s="103"/>
      <c r="K677" s="103"/>
      <c r="L677" s="103"/>
      <c r="M677" s="103"/>
      <c r="N677" s="103"/>
      <c r="O677" s="103"/>
      <c r="P677" s="103"/>
      <c r="Q677" s="103"/>
      <c r="R677" s="103"/>
      <c r="S677" s="103"/>
      <c r="T677" s="103"/>
      <c r="U677" s="103"/>
    </row>
    <row r="678" spans="1:21" x14ac:dyDescent="0.55000000000000004">
      <c r="A678" s="102"/>
      <c r="B678" s="102"/>
      <c r="C678" s="102"/>
      <c r="D678" s="102"/>
      <c r="E678" s="102"/>
      <c r="F678" s="102"/>
      <c r="G678" s="103"/>
      <c r="H678" s="103"/>
      <c r="I678" s="103"/>
      <c r="J678" s="103"/>
      <c r="K678" s="103"/>
      <c r="L678" s="103"/>
      <c r="M678" s="103"/>
      <c r="N678" s="103"/>
      <c r="O678" s="103"/>
      <c r="P678" s="103"/>
      <c r="Q678" s="103"/>
      <c r="R678" s="103"/>
      <c r="S678" s="103"/>
      <c r="T678" s="103"/>
      <c r="U678" s="103"/>
    </row>
    <row r="679" spans="1:21" x14ac:dyDescent="0.55000000000000004">
      <c r="A679" s="102"/>
      <c r="B679" s="102"/>
      <c r="C679" s="102"/>
      <c r="D679" s="102"/>
      <c r="E679" s="102"/>
      <c r="F679" s="102"/>
      <c r="G679" s="103"/>
      <c r="H679" s="103"/>
      <c r="I679" s="103"/>
      <c r="J679" s="103"/>
      <c r="K679" s="103"/>
      <c r="L679" s="103"/>
      <c r="M679" s="103"/>
      <c r="N679" s="103"/>
      <c r="O679" s="103"/>
      <c r="P679" s="103"/>
      <c r="Q679" s="103"/>
      <c r="R679" s="103"/>
      <c r="S679" s="103"/>
      <c r="T679" s="103"/>
      <c r="U679" s="103"/>
    </row>
    <row r="680" spans="1:21" x14ac:dyDescent="0.55000000000000004">
      <c r="A680" s="102"/>
      <c r="B680" s="102"/>
      <c r="C680" s="102"/>
      <c r="D680" s="102"/>
      <c r="E680" s="102"/>
      <c r="F680" s="102"/>
      <c r="G680" s="103"/>
      <c r="H680" s="103"/>
      <c r="I680" s="103"/>
      <c r="J680" s="103"/>
      <c r="K680" s="103"/>
      <c r="L680" s="103"/>
      <c r="M680" s="103"/>
      <c r="N680" s="103"/>
      <c r="O680" s="103"/>
      <c r="P680" s="103"/>
      <c r="Q680" s="103"/>
      <c r="R680" s="103"/>
      <c r="S680" s="103"/>
      <c r="T680" s="103"/>
      <c r="U680" s="103"/>
    </row>
    <row r="681" spans="1:21" x14ac:dyDescent="0.55000000000000004">
      <c r="A681" s="102"/>
      <c r="B681" s="102"/>
      <c r="C681" s="102"/>
      <c r="D681" s="102"/>
      <c r="E681" s="102"/>
      <c r="F681" s="102"/>
      <c r="G681" s="103"/>
      <c r="H681" s="103"/>
      <c r="I681" s="103"/>
      <c r="J681" s="103"/>
      <c r="K681" s="103"/>
      <c r="L681" s="103"/>
      <c r="M681" s="103"/>
      <c r="N681" s="103"/>
      <c r="O681" s="103"/>
      <c r="P681" s="103"/>
      <c r="Q681" s="103"/>
      <c r="R681" s="103"/>
      <c r="S681" s="103"/>
      <c r="T681" s="103"/>
      <c r="U681" s="103"/>
    </row>
    <row r="682" spans="1:21" x14ac:dyDescent="0.55000000000000004">
      <c r="A682" s="102"/>
      <c r="B682" s="102"/>
      <c r="C682" s="102"/>
      <c r="D682" s="102"/>
      <c r="E682" s="102"/>
      <c r="F682" s="102"/>
      <c r="G682" s="103"/>
      <c r="H682" s="103"/>
      <c r="I682" s="103"/>
      <c r="J682" s="103"/>
      <c r="K682" s="103"/>
      <c r="L682" s="103"/>
      <c r="M682" s="103"/>
      <c r="N682" s="103"/>
      <c r="O682" s="103"/>
      <c r="P682" s="103"/>
      <c r="Q682" s="103"/>
      <c r="R682" s="103"/>
      <c r="S682" s="103"/>
      <c r="T682" s="103"/>
      <c r="U682" s="103"/>
    </row>
    <row r="683" spans="1:21" x14ac:dyDescent="0.55000000000000004">
      <c r="A683" s="102"/>
      <c r="B683" s="102"/>
      <c r="C683" s="102"/>
      <c r="D683" s="102"/>
      <c r="E683" s="102"/>
      <c r="F683" s="102"/>
      <c r="G683" s="103"/>
      <c r="H683" s="103"/>
      <c r="I683" s="103"/>
      <c r="J683" s="103"/>
      <c r="K683" s="103"/>
      <c r="L683" s="103"/>
      <c r="M683" s="103"/>
      <c r="N683" s="103"/>
      <c r="O683" s="103"/>
      <c r="P683" s="103"/>
      <c r="Q683" s="103"/>
      <c r="R683" s="103"/>
      <c r="S683" s="103"/>
      <c r="T683" s="103"/>
      <c r="U683" s="103"/>
    </row>
    <row r="684" spans="1:21" x14ac:dyDescent="0.55000000000000004">
      <c r="A684" s="102"/>
      <c r="B684" s="102"/>
      <c r="C684" s="102"/>
      <c r="D684" s="102"/>
      <c r="E684" s="102"/>
      <c r="F684" s="102"/>
      <c r="G684" s="103"/>
      <c r="H684" s="103"/>
      <c r="I684" s="103"/>
      <c r="J684" s="103"/>
      <c r="K684" s="103"/>
      <c r="L684" s="103"/>
      <c r="M684" s="103"/>
      <c r="N684" s="103"/>
      <c r="O684" s="103"/>
      <c r="P684" s="103"/>
      <c r="Q684" s="103"/>
      <c r="R684" s="103"/>
      <c r="S684" s="103"/>
      <c r="T684" s="103"/>
      <c r="U684" s="103"/>
    </row>
    <row r="685" spans="1:21" x14ac:dyDescent="0.55000000000000004">
      <c r="A685" s="102"/>
      <c r="B685" s="102"/>
      <c r="C685" s="102"/>
      <c r="D685" s="102"/>
      <c r="E685" s="102"/>
      <c r="F685" s="102"/>
      <c r="G685" s="103"/>
      <c r="H685" s="103"/>
      <c r="I685" s="103"/>
      <c r="J685" s="103"/>
      <c r="K685" s="103"/>
      <c r="L685" s="103"/>
      <c r="M685" s="103"/>
      <c r="N685" s="103"/>
      <c r="O685" s="103"/>
      <c r="P685" s="103"/>
      <c r="Q685" s="103"/>
      <c r="R685" s="103"/>
      <c r="S685" s="103"/>
      <c r="T685" s="103"/>
      <c r="U685" s="103"/>
    </row>
    <row r="686" spans="1:21" x14ac:dyDescent="0.55000000000000004">
      <c r="A686" s="102"/>
      <c r="B686" s="102"/>
      <c r="C686" s="102"/>
      <c r="D686" s="102"/>
      <c r="E686" s="102"/>
      <c r="F686" s="102"/>
      <c r="G686" s="103"/>
      <c r="H686" s="103"/>
      <c r="I686" s="103"/>
      <c r="J686" s="103"/>
      <c r="K686" s="103"/>
      <c r="L686" s="103"/>
      <c r="M686" s="103"/>
      <c r="N686" s="103"/>
      <c r="O686" s="103"/>
      <c r="P686" s="103"/>
      <c r="Q686" s="103"/>
      <c r="R686" s="103"/>
      <c r="S686" s="103"/>
      <c r="T686" s="103"/>
      <c r="U686" s="103"/>
    </row>
    <row r="687" spans="1:21" x14ac:dyDescent="0.55000000000000004">
      <c r="A687" s="102"/>
      <c r="B687" s="102"/>
      <c r="C687" s="102"/>
      <c r="D687" s="102"/>
      <c r="E687" s="102"/>
      <c r="F687" s="102"/>
      <c r="G687" s="103"/>
      <c r="H687" s="103"/>
      <c r="I687" s="103"/>
      <c r="J687" s="103"/>
      <c r="K687" s="103"/>
      <c r="L687" s="103"/>
      <c r="M687" s="103"/>
      <c r="N687" s="103"/>
      <c r="O687" s="103"/>
      <c r="P687" s="103"/>
      <c r="Q687" s="103"/>
      <c r="R687" s="103"/>
      <c r="S687" s="103"/>
      <c r="T687" s="103"/>
      <c r="U687" s="103"/>
    </row>
    <row r="688" spans="1:21" x14ac:dyDescent="0.55000000000000004">
      <c r="A688" s="102"/>
      <c r="B688" s="102"/>
      <c r="C688" s="102"/>
      <c r="D688" s="102"/>
      <c r="E688" s="102"/>
      <c r="F688" s="102"/>
      <c r="G688" s="103"/>
      <c r="H688" s="103"/>
      <c r="I688" s="103"/>
      <c r="J688" s="103"/>
      <c r="K688" s="103"/>
      <c r="L688" s="103"/>
      <c r="M688" s="103"/>
      <c r="N688" s="103"/>
      <c r="O688" s="103"/>
      <c r="P688" s="103"/>
      <c r="Q688" s="103"/>
      <c r="R688" s="103"/>
      <c r="S688" s="103"/>
      <c r="T688" s="103"/>
      <c r="U688" s="103"/>
    </row>
    <row r="689" spans="1:21" x14ac:dyDescent="0.55000000000000004">
      <c r="A689" s="102"/>
      <c r="B689" s="102"/>
      <c r="C689" s="102"/>
      <c r="D689" s="102"/>
      <c r="E689" s="102"/>
      <c r="F689" s="102"/>
      <c r="G689" s="103"/>
      <c r="H689" s="103"/>
      <c r="I689" s="103"/>
      <c r="J689" s="103"/>
      <c r="K689" s="103"/>
      <c r="L689" s="103"/>
      <c r="M689" s="103"/>
      <c r="N689" s="103"/>
      <c r="O689" s="103"/>
      <c r="P689" s="103"/>
      <c r="Q689" s="103"/>
      <c r="R689" s="103"/>
      <c r="S689" s="103"/>
      <c r="T689" s="103"/>
      <c r="U689" s="103"/>
    </row>
    <row r="690" spans="1:21" x14ac:dyDescent="0.55000000000000004">
      <c r="A690" s="102"/>
      <c r="B690" s="102"/>
      <c r="C690" s="102"/>
      <c r="D690" s="102"/>
      <c r="E690" s="102"/>
      <c r="F690" s="102"/>
      <c r="G690" s="103"/>
      <c r="H690" s="103"/>
      <c r="I690" s="103"/>
      <c r="J690" s="103"/>
      <c r="K690" s="103"/>
      <c r="L690" s="103"/>
      <c r="M690" s="103"/>
      <c r="N690" s="103"/>
      <c r="O690" s="103"/>
      <c r="P690" s="103"/>
      <c r="Q690" s="103"/>
      <c r="R690" s="103"/>
      <c r="S690" s="103"/>
      <c r="T690" s="103"/>
      <c r="U690" s="103"/>
    </row>
    <row r="691" spans="1:21" x14ac:dyDescent="0.55000000000000004">
      <c r="A691" s="102"/>
      <c r="B691" s="102"/>
      <c r="C691" s="102"/>
      <c r="D691" s="102"/>
      <c r="E691" s="102"/>
      <c r="F691" s="102"/>
      <c r="G691" s="103"/>
      <c r="H691" s="103"/>
      <c r="I691" s="103"/>
      <c r="J691" s="103"/>
      <c r="K691" s="103"/>
      <c r="L691" s="103"/>
      <c r="M691" s="103"/>
      <c r="N691" s="103"/>
      <c r="O691" s="103"/>
      <c r="P691" s="103"/>
      <c r="Q691" s="103"/>
      <c r="R691" s="103"/>
      <c r="S691" s="103"/>
      <c r="T691" s="103"/>
      <c r="U691" s="103"/>
    </row>
    <row r="692" spans="1:21" x14ac:dyDescent="0.55000000000000004">
      <c r="A692" s="102"/>
      <c r="B692" s="102"/>
      <c r="C692" s="102"/>
      <c r="D692" s="102"/>
      <c r="E692" s="102"/>
      <c r="F692" s="102"/>
      <c r="G692" s="103"/>
      <c r="H692" s="103"/>
      <c r="I692" s="103"/>
      <c r="J692" s="103"/>
      <c r="K692" s="103"/>
      <c r="L692" s="103"/>
      <c r="M692" s="103"/>
      <c r="N692" s="103"/>
      <c r="O692" s="103"/>
      <c r="P692" s="103"/>
      <c r="Q692" s="103"/>
      <c r="R692" s="103"/>
      <c r="S692" s="103"/>
      <c r="T692" s="103"/>
      <c r="U692" s="103"/>
    </row>
    <row r="693" spans="1:21" x14ac:dyDescent="0.55000000000000004">
      <c r="A693" s="102"/>
      <c r="B693" s="102"/>
      <c r="C693" s="102"/>
      <c r="D693" s="102"/>
      <c r="E693" s="102"/>
      <c r="F693" s="102"/>
      <c r="G693" s="103"/>
      <c r="H693" s="103"/>
      <c r="I693" s="103"/>
      <c r="J693" s="103"/>
      <c r="K693" s="103"/>
      <c r="L693" s="103"/>
      <c r="M693" s="103"/>
      <c r="N693" s="103"/>
      <c r="O693" s="103"/>
      <c r="P693" s="103"/>
      <c r="Q693" s="103"/>
      <c r="R693" s="103"/>
      <c r="S693" s="103"/>
      <c r="T693" s="103"/>
      <c r="U693" s="103"/>
    </row>
    <row r="694" spans="1:21" x14ac:dyDescent="0.55000000000000004">
      <c r="A694" s="102"/>
      <c r="B694" s="102"/>
      <c r="C694" s="102"/>
      <c r="D694" s="102"/>
      <c r="E694" s="102"/>
      <c r="F694" s="102"/>
      <c r="G694" s="103"/>
      <c r="H694" s="103"/>
      <c r="I694" s="103"/>
      <c r="J694" s="103"/>
      <c r="K694" s="103"/>
      <c r="L694" s="103"/>
      <c r="M694" s="103"/>
      <c r="N694" s="103"/>
      <c r="O694" s="103"/>
      <c r="P694" s="103"/>
      <c r="Q694" s="103"/>
      <c r="R694" s="103"/>
      <c r="S694" s="103"/>
      <c r="T694" s="103"/>
      <c r="U694" s="103"/>
    </row>
    <row r="695" spans="1:21" x14ac:dyDescent="0.55000000000000004">
      <c r="A695" s="102"/>
      <c r="B695" s="102"/>
      <c r="C695" s="102"/>
      <c r="D695" s="102"/>
      <c r="E695" s="102"/>
      <c r="F695" s="102"/>
      <c r="G695" s="103"/>
      <c r="H695" s="103"/>
      <c r="I695" s="103"/>
      <c r="J695" s="103"/>
      <c r="K695" s="103"/>
      <c r="L695" s="103"/>
      <c r="M695" s="103"/>
      <c r="N695" s="103"/>
      <c r="O695" s="103"/>
      <c r="P695" s="103"/>
      <c r="Q695" s="103"/>
      <c r="R695" s="103"/>
      <c r="S695" s="103"/>
      <c r="T695" s="103"/>
      <c r="U695" s="103"/>
    </row>
    <row r="696" spans="1:21" x14ac:dyDescent="0.55000000000000004">
      <c r="A696" s="102"/>
      <c r="B696" s="102"/>
      <c r="C696" s="102"/>
      <c r="D696" s="102"/>
      <c r="E696" s="102"/>
      <c r="F696" s="102"/>
      <c r="G696" s="103"/>
      <c r="H696" s="103"/>
      <c r="I696" s="103"/>
      <c r="J696" s="103"/>
      <c r="K696" s="103"/>
      <c r="L696" s="103"/>
      <c r="M696" s="103"/>
      <c r="N696" s="103"/>
      <c r="O696" s="103"/>
      <c r="P696" s="103"/>
      <c r="Q696" s="103"/>
      <c r="R696" s="103"/>
      <c r="S696" s="103"/>
      <c r="T696" s="103"/>
      <c r="U696" s="103"/>
    </row>
    <row r="697" spans="1:21" x14ac:dyDescent="0.55000000000000004">
      <c r="A697" s="102"/>
      <c r="B697" s="102"/>
      <c r="C697" s="102"/>
      <c r="D697" s="102"/>
      <c r="E697" s="102"/>
      <c r="F697" s="102"/>
      <c r="G697" s="103"/>
      <c r="H697" s="103"/>
      <c r="I697" s="103"/>
      <c r="J697" s="103"/>
      <c r="K697" s="103"/>
      <c r="L697" s="103"/>
      <c r="M697" s="103"/>
      <c r="N697" s="103"/>
      <c r="O697" s="103"/>
      <c r="P697" s="103"/>
      <c r="Q697" s="103"/>
      <c r="R697" s="103"/>
      <c r="S697" s="103"/>
      <c r="T697" s="103"/>
      <c r="U697" s="103"/>
    </row>
    <row r="698" spans="1:21" x14ac:dyDescent="0.55000000000000004">
      <c r="A698" s="102"/>
      <c r="B698" s="102"/>
      <c r="C698" s="102"/>
      <c r="D698" s="102"/>
      <c r="E698" s="102"/>
      <c r="F698" s="102"/>
      <c r="G698" s="103"/>
      <c r="H698" s="103"/>
      <c r="I698" s="103"/>
      <c r="J698" s="103"/>
      <c r="K698" s="103"/>
      <c r="L698" s="103"/>
      <c r="M698" s="103"/>
      <c r="N698" s="103"/>
      <c r="O698" s="103"/>
      <c r="P698" s="103"/>
      <c r="Q698" s="103"/>
      <c r="R698" s="103"/>
      <c r="S698" s="103"/>
      <c r="T698" s="103"/>
      <c r="U698" s="103"/>
    </row>
    <row r="699" spans="1:21" x14ac:dyDescent="0.55000000000000004">
      <c r="A699" s="102"/>
      <c r="B699" s="102"/>
      <c r="C699" s="102"/>
      <c r="D699" s="102"/>
      <c r="E699" s="102"/>
      <c r="F699" s="102"/>
      <c r="G699" s="103"/>
      <c r="H699" s="103"/>
      <c r="I699" s="103"/>
      <c r="J699" s="103"/>
      <c r="K699" s="103"/>
      <c r="L699" s="103"/>
      <c r="M699" s="103"/>
      <c r="N699" s="103"/>
      <c r="O699" s="103"/>
      <c r="P699" s="103"/>
      <c r="Q699" s="103"/>
      <c r="R699" s="103"/>
      <c r="S699" s="103"/>
      <c r="T699" s="103"/>
      <c r="U699" s="103"/>
    </row>
    <row r="700" spans="1:21" x14ac:dyDescent="0.55000000000000004">
      <c r="A700" s="102"/>
      <c r="B700" s="102"/>
      <c r="C700" s="102"/>
      <c r="D700" s="102"/>
      <c r="E700" s="102"/>
      <c r="F700" s="102"/>
      <c r="G700" s="103"/>
      <c r="H700" s="103"/>
      <c r="I700" s="103"/>
      <c r="J700" s="103"/>
      <c r="K700" s="103"/>
      <c r="L700" s="103"/>
      <c r="M700" s="103"/>
      <c r="N700" s="103"/>
      <c r="O700" s="103"/>
      <c r="P700" s="103"/>
      <c r="Q700" s="103"/>
      <c r="R700" s="103"/>
      <c r="S700" s="103"/>
      <c r="T700" s="103"/>
      <c r="U700" s="103"/>
    </row>
    <row r="701" spans="1:21" x14ac:dyDescent="0.55000000000000004">
      <c r="A701" s="102"/>
      <c r="B701" s="102"/>
      <c r="C701" s="102"/>
      <c r="D701" s="102"/>
      <c r="E701" s="102"/>
      <c r="F701" s="102"/>
      <c r="G701" s="103"/>
      <c r="H701" s="103"/>
      <c r="I701" s="103"/>
      <c r="J701" s="103"/>
      <c r="K701" s="103"/>
      <c r="L701" s="103"/>
      <c r="M701" s="103"/>
      <c r="N701" s="103"/>
      <c r="O701" s="103"/>
      <c r="P701" s="103"/>
      <c r="Q701" s="103"/>
      <c r="R701" s="103"/>
      <c r="S701" s="103"/>
      <c r="T701" s="103"/>
      <c r="U701" s="103"/>
    </row>
    <row r="702" spans="1:21" x14ac:dyDescent="0.55000000000000004">
      <c r="A702" s="102"/>
      <c r="B702" s="102"/>
      <c r="C702" s="102"/>
      <c r="D702" s="102"/>
      <c r="E702" s="102"/>
      <c r="F702" s="102"/>
      <c r="G702" s="103"/>
      <c r="H702" s="103"/>
      <c r="I702" s="103"/>
      <c r="J702" s="103"/>
      <c r="K702" s="103"/>
      <c r="L702" s="103"/>
      <c r="M702" s="103"/>
      <c r="N702" s="103"/>
      <c r="O702" s="103"/>
      <c r="P702" s="103"/>
      <c r="Q702" s="103"/>
      <c r="R702" s="103"/>
      <c r="S702" s="103"/>
      <c r="T702" s="103"/>
      <c r="U702" s="103"/>
    </row>
    <row r="703" spans="1:21" x14ac:dyDescent="0.55000000000000004">
      <c r="A703" s="102"/>
      <c r="B703" s="102"/>
      <c r="C703" s="102"/>
      <c r="D703" s="102"/>
      <c r="E703" s="102"/>
      <c r="F703" s="102"/>
      <c r="G703" s="103"/>
      <c r="H703" s="103"/>
      <c r="I703" s="103"/>
      <c r="J703" s="103"/>
      <c r="K703" s="103"/>
      <c r="L703" s="103"/>
      <c r="M703" s="103"/>
      <c r="N703" s="103"/>
      <c r="O703" s="103"/>
      <c r="P703" s="103"/>
      <c r="Q703" s="103"/>
      <c r="R703" s="103"/>
      <c r="S703" s="103"/>
      <c r="T703" s="103"/>
      <c r="U703" s="103"/>
    </row>
    <row r="704" spans="1:21" x14ac:dyDescent="0.55000000000000004">
      <c r="A704" s="102"/>
      <c r="B704" s="102"/>
      <c r="C704" s="102"/>
      <c r="D704" s="102"/>
      <c r="E704" s="102"/>
      <c r="F704" s="102"/>
      <c r="G704" s="103"/>
      <c r="H704" s="103"/>
      <c r="I704" s="103"/>
      <c r="J704" s="103"/>
      <c r="K704" s="103"/>
      <c r="L704" s="103"/>
      <c r="M704" s="103"/>
      <c r="N704" s="103"/>
      <c r="O704" s="103"/>
      <c r="P704" s="103"/>
      <c r="Q704" s="103"/>
      <c r="R704" s="103"/>
      <c r="S704" s="103"/>
      <c r="T704" s="103"/>
      <c r="U704" s="103"/>
    </row>
    <row r="705" spans="1:21" x14ac:dyDescent="0.55000000000000004">
      <c r="A705" s="102"/>
      <c r="B705" s="102"/>
      <c r="C705" s="102"/>
      <c r="D705" s="102"/>
      <c r="E705" s="102"/>
      <c r="F705" s="102"/>
      <c r="G705" s="103"/>
      <c r="H705" s="103"/>
      <c r="I705" s="103"/>
      <c r="J705" s="103"/>
      <c r="K705" s="103"/>
      <c r="L705" s="103"/>
      <c r="M705" s="103"/>
      <c r="N705" s="103"/>
      <c r="O705" s="103"/>
      <c r="P705" s="103"/>
      <c r="Q705" s="103"/>
      <c r="R705" s="103"/>
      <c r="S705" s="103"/>
      <c r="T705" s="103"/>
      <c r="U705" s="103"/>
    </row>
    <row r="706" spans="1:21" x14ac:dyDescent="0.55000000000000004">
      <c r="A706" s="102"/>
      <c r="B706" s="102"/>
      <c r="C706" s="102"/>
      <c r="D706" s="102"/>
      <c r="E706" s="102"/>
      <c r="F706" s="102"/>
      <c r="G706" s="103"/>
      <c r="H706" s="103"/>
      <c r="I706" s="103"/>
      <c r="J706" s="103"/>
      <c r="K706" s="103"/>
      <c r="L706" s="103"/>
      <c r="M706" s="103"/>
      <c r="N706" s="103"/>
      <c r="O706" s="103"/>
      <c r="P706" s="103"/>
      <c r="Q706" s="103"/>
      <c r="R706" s="103"/>
      <c r="S706" s="103"/>
      <c r="T706" s="103"/>
      <c r="U706" s="103"/>
    </row>
    <row r="707" spans="1:21" x14ac:dyDescent="0.55000000000000004">
      <c r="A707" s="102"/>
      <c r="B707" s="102"/>
      <c r="C707" s="102"/>
      <c r="D707" s="102"/>
      <c r="E707" s="102"/>
      <c r="F707" s="102"/>
      <c r="G707" s="103"/>
      <c r="H707" s="103"/>
      <c r="I707" s="103"/>
      <c r="J707" s="103"/>
      <c r="K707" s="103"/>
      <c r="L707" s="103"/>
      <c r="M707" s="103"/>
      <c r="N707" s="103"/>
      <c r="O707" s="103"/>
      <c r="P707" s="103"/>
      <c r="Q707" s="103"/>
      <c r="R707" s="103"/>
      <c r="S707" s="103"/>
      <c r="T707" s="103"/>
      <c r="U707" s="103"/>
    </row>
    <row r="708" spans="1:21" x14ac:dyDescent="0.55000000000000004">
      <c r="A708" s="102"/>
      <c r="B708" s="102"/>
      <c r="C708" s="102"/>
      <c r="D708" s="102"/>
      <c r="E708" s="102"/>
      <c r="F708" s="102"/>
      <c r="G708" s="103"/>
      <c r="H708" s="103"/>
      <c r="I708" s="103"/>
      <c r="J708" s="103"/>
      <c r="K708" s="103"/>
      <c r="L708" s="103"/>
      <c r="M708" s="103"/>
      <c r="N708" s="103"/>
      <c r="O708" s="103"/>
      <c r="P708" s="103"/>
      <c r="Q708" s="103"/>
      <c r="R708" s="103"/>
      <c r="S708" s="103"/>
      <c r="T708" s="103"/>
      <c r="U708" s="103"/>
    </row>
    <row r="709" spans="1:21" x14ac:dyDescent="0.55000000000000004">
      <c r="A709" s="102"/>
      <c r="B709" s="102"/>
      <c r="C709" s="102"/>
      <c r="D709" s="102"/>
      <c r="E709" s="102"/>
      <c r="F709" s="102"/>
      <c r="G709" s="103"/>
      <c r="H709" s="103"/>
      <c r="I709" s="103"/>
      <c r="J709" s="103"/>
      <c r="K709" s="103"/>
      <c r="L709" s="103"/>
      <c r="M709" s="103"/>
      <c r="N709" s="103"/>
      <c r="O709" s="103"/>
      <c r="P709" s="103"/>
      <c r="Q709" s="103"/>
      <c r="R709" s="103"/>
      <c r="S709" s="103"/>
      <c r="T709" s="103"/>
      <c r="U709" s="103"/>
    </row>
    <row r="710" spans="1:21" x14ac:dyDescent="0.55000000000000004">
      <c r="A710" s="102"/>
      <c r="B710" s="102"/>
      <c r="C710" s="102"/>
      <c r="D710" s="102"/>
      <c r="E710" s="102"/>
      <c r="F710" s="102"/>
      <c r="G710" s="103"/>
      <c r="H710" s="103"/>
      <c r="I710" s="103"/>
      <c r="J710" s="103"/>
      <c r="K710" s="103"/>
      <c r="L710" s="103"/>
      <c r="M710" s="103"/>
      <c r="N710" s="103"/>
      <c r="O710" s="103"/>
      <c r="P710" s="103"/>
      <c r="Q710" s="103"/>
      <c r="R710" s="103"/>
      <c r="S710" s="103"/>
      <c r="T710" s="103"/>
      <c r="U710" s="103"/>
    </row>
    <row r="711" spans="1:21" x14ac:dyDescent="0.55000000000000004">
      <c r="A711" s="102"/>
      <c r="B711" s="102"/>
      <c r="C711" s="102"/>
      <c r="D711" s="102"/>
      <c r="E711" s="102"/>
      <c r="F711" s="102"/>
      <c r="G711" s="103"/>
      <c r="H711" s="103"/>
      <c r="I711" s="103"/>
      <c r="J711" s="103"/>
      <c r="K711" s="103"/>
      <c r="L711" s="103"/>
      <c r="M711" s="103"/>
      <c r="N711" s="103"/>
      <c r="O711" s="103"/>
      <c r="P711" s="103"/>
      <c r="Q711" s="103"/>
      <c r="R711" s="103"/>
      <c r="S711" s="103"/>
      <c r="T711" s="103"/>
      <c r="U711" s="103"/>
    </row>
    <row r="712" spans="1:21" x14ac:dyDescent="0.55000000000000004">
      <c r="A712" s="102"/>
      <c r="B712" s="102"/>
      <c r="C712" s="102"/>
      <c r="D712" s="102"/>
      <c r="E712" s="102"/>
      <c r="F712" s="102"/>
      <c r="G712" s="103"/>
      <c r="H712" s="103"/>
      <c r="I712" s="103"/>
      <c r="J712" s="103"/>
      <c r="K712" s="103"/>
      <c r="L712" s="103"/>
      <c r="M712" s="103"/>
      <c r="N712" s="103"/>
      <c r="O712" s="103"/>
      <c r="P712" s="103"/>
      <c r="Q712" s="103"/>
      <c r="R712" s="103"/>
      <c r="S712" s="103"/>
      <c r="T712" s="103"/>
      <c r="U712" s="103"/>
    </row>
    <row r="713" spans="1:21" x14ac:dyDescent="0.55000000000000004">
      <c r="A713" s="102"/>
      <c r="B713" s="102"/>
      <c r="C713" s="102"/>
      <c r="D713" s="102"/>
      <c r="E713" s="102"/>
      <c r="F713" s="102"/>
      <c r="G713" s="103"/>
      <c r="H713" s="103"/>
      <c r="I713" s="103"/>
      <c r="J713" s="103"/>
      <c r="K713" s="103"/>
      <c r="L713" s="103"/>
      <c r="M713" s="103"/>
      <c r="N713" s="103"/>
      <c r="O713" s="103"/>
      <c r="P713" s="103"/>
      <c r="Q713" s="103"/>
      <c r="R713" s="103"/>
      <c r="S713" s="103"/>
      <c r="T713" s="103"/>
      <c r="U713" s="103"/>
    </row>
    <row r="714" spans="1:21" x14ac:dyDescent="0.55000000000000004">
      <c r="A714" s="102"/>
      <c r="B714" s="102"/>
      <c r="C714" s="102"/>
      <c r="D714" s="102"/>
      <c r="E714" s="102"/>
      <c r="F714" s="102"/>
      <c r="G714" s="103"/>
      <c r="H714" s="103"/>
      <c r="I714" s="103"/>
      <c r="J714" s="103"/>
      <c r="K714" s="103"/>
      <c r="L714" s="103"/>
      <c r="M714" s="103"/>
      <c r="N714" s="103"/>
      <c r="O714" s="103"/>
      <c r="P714" s="103"/>
      <c r="Q714" s="103"/>
      <c r="R714" s="103"/>
      <c r="S714" s="103"/>
      <c r="T714" s="103"/>
      <c r="U714" s="103"/>
    </row>
    <row r="715" spans="1:21" x14ac:dyDescent="0.55000000000000004">
      <c r="A715" s="102"/>
      <c r="B715" s="102"/>
      <c r="C715" s="102"/>
      <c r="D715" s="102"/>
      <c r="E715" s="102"/>
      <c r="F715" s="102"/>
      <c r="G715" s="103"/>
      <c r="H715" s="103"/>
      <c r="I715" s="103"/>
      <c r="J715" s="103"/>
      <c r="K715" s="103"/>
      <c r="L715" s="103"/>
      <c r="M715" s="103"/>
      <c r="N715" s="103"/>
      <c r="O715" s="103"/>
      <c r="P715" s="103"/>
      <c r="Q715" s="103"/>
      <c r="R715" s="103"/>
      <c r="S715" s="103"/>
      <c r="T715" s="103"/>
      <c r="U715" s="103"/>
    </row>
    <row r="716" spans="1:21" x14ac:dyDescent="0.55000000000000004">
      <c r="A716" s="102"/>
      <c r="B716" s="102"/>
      <c r="C716" s="102"/>
      <c r="D716" s="102"/>
      <c r="E716" s="102"/>
      <c r="F716" s="102"/>
      <c r="G716" s="103"/>
      <c r="H716" s="103"/>
      <c r="I716" s="103"/>
      <c r="J716" s="103"/>
      <c r="K716" s="103"/>
      <c r="L716" s="103"/>
      <c r="M716" s="103"/>
      <c r="N716" s="103"/>
      <c r="O716" s="103"/>
      <c r="P716" s="103"/>
      <c r="Q716" s="103"/>
      <c r="R716" s="103"/>
      <c r="S716" s="103"/>
      <c r="T716" s="103"/>
      <c r="U716" s="103"/>
    </row>
    <row r="717" spans="1:21" x14ac:dyDescent="0.55000000000000004">
      <c r="A717" s="102"/>
      <c r="B717" s="102"/>
      <c r="C717" s="102"/>
      <c r="D717" s="102"/>
      <c r="E717" s="102"/>
      <c r="F717" s="102"/>
      <c r="G717" s="103"/>
      <c r="H717" s="103"/>
      <c r="I717" s="103"/>
      <c r="J717" s="103"/>
      <c r="K717" s="103"/>
      <c r="L717" s="103"/>
      <c r="M717" s="103"/>
      <c r="N717" s="103"/>
      <c r="O717" s="103"/>
      <c r="P717" s="103"/>
      <c r="Q717" s="103"/>
      <c r="R717" s="103"/>
      <c r="S717" s="103"/>
      <c r="T717" s="103"/>
      <c r="U717" s="103"/>
    </row>
    <row r="718" spans="1:21" x14ac:dyDescent="0.55000000000000004">
      <c r="A718" s="102"/>
      <c r="B718" s="102"/>
      <c r="C718" s="102"/>
      <c r="D718" s="102"/>
      <c r="E718" s="102"/>
      <c r="F718" s="102"/>
      <c r="G718" s="103"/>
      <c r="H718" s="103"/>
      <c r="I718" s="103"/>
      <c r="J718" s="103"/>
      <c r="K718" s="103"/>
      <c r="L718" s="103"/>
      <c r="M718" s="103"/>
      <c r="N718" s="103"/>
      <c r="O718" s="103"/>
      <c r="P718" s="103"/>
      <c r="Q718" s="103"/>
      <c r="R718" s="103"/>
      <c r="S718" s="103"/>
      <c r="T718" s="103"/>
      <c r="U718" s="103"/>
    </row>
    <row r="719" spans="1:21" x14ac:dyDescent="0.55000000000000004">
      <c r="A719" s="102"/>
      <c r="B719" s="102"/>
      <c r="C719" s="102"/>
      <c r="D719" s="102"/>
      <c r="E719" s="102"/>
      <c r="F719" s="102"/>
      <c r="G719" s="103"/>
      <c r="H719" s="103"/>
      <c r="I719" s="103"/>
      <c r="J719" s="103"/>
      <c r="K719" s="103"/>
      <c r="L719" s="103"/>
      <c r="M719" s="103"/>
      <c r="N719" s="103"/>
      <c r="O719" s="103"/>
      <c r="P719" s="103"/>
      <c r="Q719" s="103"/>
      <c r="R719" s="103"/>
      <c r="S719" s="103"/>
      <c r="T719" s="103"/>
      <c r="U719" s="103"/>
    </row>
    <row r="720" spans="1:21" x14ac:dyDescent="0.55000000000000004">
      <c r="A720" s="102"/>
      <c r="B720" s="102"/>
      <c r="C720" s="102"/>
      <c r="D720" s="102"/>
      <c r="E720" s="102"/>
      <c r="F720" s="102"/>
      <c r="G720" s="103"/>
      <c r="H720" s="103"/>
      <c r="I720" s="103"/>
      <c r="J720" s="103"/>
      <c r="K720" s="103"/>
      <c r="L720" s="103"/>
      <c r="M720" s="103"/>
      <c r="N720" s="103"/>
      <c r="O720" s="103"/>
      <c r="P720" s="103"/>
      <c r="Q720" s="103"/>
      <c r="R720" s="103"/>
      <c r="S720" s="103"/>
      <c r="T720" s="103"/>
      <c r="U720" s="103"/>
    </row>
    <row r="721" spans="1:21" x14ac:dyDescent="0.55000000000000004">
      <c r="A721" s="102"/>
      <c r="B721" s="102"/>
      <c r="C721" s="102"/>
      <c r="D721" s="102"/>
      <c r="E721" s="102"/>
      <c r="F721" s="102"/>
      <c r="G721" s="103"/>
      <c r="H721" s="103"/>
      <c r="I721" s="103"/>
      <c r="J721" s="103"/>
      <c r="K721" s="103"/>
      <c r="L721" s="103"/>
      <c r="M721" s="103"/>
      <c r="N721" s="103"/>
      <c r="O721" s="103"/>
      <c r="P721" s="103"/>
      <c r="Q721" s="103"/>
      <c r="R721" s="103"/>
      <c r="S721" s="103"/>
      <c r="T721" s="103"/>
      <c r="U721" s="103"/>
    </row>
    <row r="722" spans="1:21" x14ac:dyDescent="0.55000000000000004">
      <c r="A722" s="102"/>
      <c r="B722" s="102"/>
      <c r="C722" s="102"/>
      <c r="D722" s="102"/>
      <c r="E722" s="102"/>
      <c r="F722" s="102"/>
      <c r="G722" s="103"/>
      <c r="H722" s="103"/>
      <c r="I722" s="103"/>
      <c r="J722" s="103"/>
      <c r="K722" s="103"/>
      <c r="L722" s="103"/>
      <c r="M722" s="103"/>
      <c r="N722" s="103"/>
      <c r="O722" s="103"/>
      <c r="P722" s="103"/>
      <c r="Q722" s="103"/>
      <c r="R722" s="103"/>
      <c r="S722" s="103"/>
      <c r="T722" s="103"/>
      <c r="U722" s="103"/>
    </row>
    <row r="723" spans="1:21" x14ac:dyDescent="0.55000000000000004">
      <c r="A723" s="102"/>
      <c r="B723" s="102"/>
      <c r="C723" s="102"/>
      <c r="D723" s="102"/>
      <c r="E723" s="102"/>
      <c r="F723" s="102"/>
      <c r="G723" s="103"/>
      <c r="H723" s="103"/>
      <c r="I723" s="103"/>
      <c r="J723" s="103"/>
      <c r="K723" s="103"/>
      <c r="L723" s="103"/>
      <c r="M723" s="103"/>
      <c r="N723" s="103"/>
      <c r="O723" s="103"/>
      <c r="P723" s="103"/>
      <c r="Q723" s="103"/>
      <c r="R723" s="103"/>
      <c r="S723" s="103"/>
      <c r="T723" s="103"/>
      <c r="U723" s="103"/>
    </row>
    <row r="724" spans="1:21" x14ac:dyDescent="0.55000000000000004">
      <c r="A724" s="102"/>
      <c r="B724" s="102"/>
      <c r="C724" s="102"/>
      <c r="D724" s="102"/>
      <c r="E724" s="102"/>
      <c r="F724" s="102"/>
      <c r="G724" s="103"/>
      <c r="H724" s="103"/>
      <c r="I724" s="103"/>
      <c r="J724" s="103"/>
      <c r="K724" s="103"/>
      <c r="L724" s="103"/>
      <c r="M724" s="103"/>
      <c r="N724" s="103"/>
      <c r="O724" s="103"/>
      <c r="P724" s="103"/>
      <c r="Q724" s="103"/>
      <c r="R724" s="103"/>
      <c r="S724" s="103"/>
      <c r="T724" s="103"/>
      <c r="U724" s="103"/>
    </row>
    <row r="725" spans="1:21" x14ac:dyDescent="0.55000000000000004">
      <c r="A725" s="102"/>
      <c r="B725" s="102"/>
      <c r="C725" s="102"/>
      <c r="D725" s="102"/>
      <c r="E725" s="102"/>
      <c r="F725" s="102"/>
      <c r="G725" s="103"/>
      <c r="H725" s="103"/>
      <c r="I725" s="103"/>
      <c r="J725" s="103"/>
      <c r="K725" s="103"/>
      <c r="L725" s="103"/>
      <c r="M725" s="103"/>
      <c r="N725" s="103"/>
      <c r="O725" s="103"/>
      <c r="P725" s="103"/>
      <c r="Q725" s="103"/>
      <c r="R725" s="103"/>
      <c r="S725" s="103"/>
      <c r="T725" s="103"/>
      <c r="U725" s="103"/>
    </row>
    <row r="726" spans="1:21" x14ac:dyDescent="0.55000000000000004">
      <c r="A726" s="102"/>
      <c r="B726" s="102"/>
      <c r="C726" s="102"/>
      <c r="D726" s="102"/>
      <c r="E726" s="102"/>
      <c r="F726" s="102"/>
      <c r="G726" s="103"/>
      <c r="H726" s="103"/>
      <c r="I726" s="103"/>
      <c r="J726" s="103"/>
      <c r="K726" s="103"/>
      <c r="L726" s="103"/>
      <c r="M726" s="103"/>
      <c r="N726" s="103"/>
      <c r="O726" s="103"/>
      <c r="P726" s="103"/>
      <c r="Q726" s="103"/>
      <c r="R726" s="103"/>
      <c r="S726" s="103"/>
      <c r="T726" s="103"/>
      <c r="U726" s="103"/>
    </row>
    <row r="727" spans="1:21" x14ac:dyDescent="0.55000000000000004">
      <c r="A727" s="102"/>
      <c r="B727" s="102"/>
      <c r="C727" s="102"/>
      <c r="D727" s="102"/>
      <c r="E727" s="102"/>
      <c r="F727" s="102"/>
      <c r="G727" s="103"/>
      <c r="H727" s="103"/>
      <c r="I727" s="103"/>
      <c r="J727" s="103"/>
      <c r="K727" s="103"/>
      <c r="L727" s="103"/>
      <c r="M727" s="103"/>
      <c r="N727" s="103"/>
      <c r="O727" s="103"/>
      <c r="P727" s="103"/>
      <c r="Q727" s="103"/>
      <c r="R727" s="103"/>
      <c r="S727" s="103"/>
      <c r="T727" s="103"/>
      <c r="U727" s="103"/>
    </row>
    <row r="728" spans="1:21" x14ac:dyDescent="0.55000000000000004">
      <c r="A728" s="102"/>
      <c r="B728" s="102"/>
      <c r="C728" s="102"/>
      <c r="D728" s="102"/>
      <c r="E728" s="102"/>
      <c r="F728" s="102"/>
      <c r="G728" s="103"/>
      <c r="H728" s="103"/>
      <c r="I728" s="103"/>
      <c r="J728" s="103"/>
      <c r="K728" s="103"/>
      <c r="L728" s="103"/>
      <c r="M728" s="103"/>
      <c r="N728" s="103"/>
      <c r="O728" s="103"/>
      <c r="P728" s="103"/>
      <c r="Q728" s="103"/>
      <c r="R728" s="103"/>
      <c r="S728" s="103"/>
      <c r="T728" s="103"/>
      <c r="U728" s="103"/>
    </row>
    <row r="729" spans="1:21" x14ac:dyDescent="0.55000000000000004">
      <c r="A729" s="102"/>
      <c r="B729" s="102"/>
      <c r="C729" s="102"/>
      <c r="D729" s="102"/>
      <c r="E729" s="102"/>
      <c r="F729" s="102"/>
      <c r="G729" s="103"/>
      <c r="H729" s="103"/>
      <c r="I729" s="103"/>
      <c r="J729" s="103"/>
      <c r="K729" s="103"/>
      <c r="L729" s="103"/>
      <c r="M729" s="103"/>
      <c r="N729" s="103"/>
      <c r="O729" s="103"/>
      <c r="P729" s="103"/>
      <c r="Q729" s="103"/>
      <c r="R729" s="103"/>
      <c r="S729" s="103"/>
      <c r="T729" s="103"/>
      <c r="U729" s="103"/>
    </row>
    <row r="730" spans="1:21" x14ac:dyDescent="0.55000000000000004">
      <c r="A730" s="102"/>
      <c r="B730" s="102"/>
      <c r="C730" s="102"/>
      <c r="D730" s="102"/>
      <c r="E730" s="102"/>
      <c r="F730" s="102"/>
      <c r="G730" s="103"/>
      <c r="H730" s="103"/>
      <c r="I730" s="103"/>
      <c r="J730" s="103"/>
      <c r="K730" s="103"/>
      <c r="L730" s="103"/>
      <c r="M730" s="103"/>
      <c r="N730" s="103"/>
      <c r="O730" s="103"/>
      <c r="P730" s="103"/>
      <c r="Q730" s="103"/>
      <c r="R730" s="103"/>
      <c r="S730" s="103"/>
      <c r="T730" s="103"/>
      <c r="U730" s="103"/>
    </row>
    <row r="731" spans="1:21" x14ac:dyDescent="0.55000000000000004">
      <c r="A731" s="102"/>
      <c r="B731" s="102"/>
      <c r="C731" s="102"/>
      <c r="D731" s="102"/>
      <c r="E731" s="102"/>
      <c r="F731" s="102"/>
      <c r="G731" s="103"/>
      <c r="H731" s="103"/>
      <c r="I731" s="103"/>
      <c r="J731" s="103"/>
      <c r="K731" s="103"/>
      <c r="L731" s="103"/>
      <c r="M731" s="103"/>
      <c r="N731" s="103"/>
      <c r="O731" s="103"/>
      <c r="P731" s="103"/>
      <c r="Q731" s="103"/>
      <c r="R731" s="103"/>
      <c r="S731" s="103"/>
      <c r="T731" s="103"/>
      <c r="U731" s="103"/>
    </row>
    <row r="732" spans="1:21" x14ac:dyDescent="0.55000000000000004">
      <c r="A732" s="102"/>
      <c r="B732" s="102"/>
      <c r="C732" s="102"/>
      <c r="D732" s="102"/>
      <c r="E732" s="102"/>
      <c r="F732" s="102"/>
      <c r="G732" s="103"/>
      <c r="H732" s="103"/>
      <c r="I732" s="103"/>
      <c r="J732" s="103"/>
      <c r="K732" s="103"/>
      <c r="L732" s="103"/>
      <c r="M732" s="103"/>
      <c r="N732" s="103"/>
      <c r="O732" s="103"/>
      <c r="P732" s="103"/>
      <c r="Q732" s="103"/>
      <c r="R732" s="103"/>
      <c r="S732" s="103"/>
      <c r="T732" s="103"/>
      <c r="U732" s="103"/>
    </row>
    <row r="733" spans="1:21" x14ac:dyDescent="0.55000000000000004">
      <c r="A733" s="102"/>
      <c r="B733" s="102"/>
      <c r="C733" s="102"/>
      <c r="D733" s="102"/>
      <c r="E733" s="102"/>
      <c r="F733" s="102"/>
      <c r="G733" s="103"/>
      <c r="H733" s="103"/>
      <c r="I733" s="103"/>
      <c r="J733" s="103"/>
      <c r="K733" s="103"/>
      <c r="L733" s="103"/>
      <c r="M733" s="103"/>
      <c r="N733" s="103"/>
      <c r="O733" s="103"/>
      <c r="P733" s="103"/>
      <c r="Q733" s="103"/>
      <c r="R733" s="103"/>
      <c r="S733" s="103"/>
      <c r="T733" s="103"/>
      <c r="U733" s="103"/>
    </row>
    <row r="734" spans="1:21" x14ac:dyDescent="0.55000000000000004">
      <c r="A734" s="102"/>
      <c r="B734" s="102"/>
      <c r="C734" s="102"/>
      <c r="D734" s="102"/>
      <c r="E734" s="102"/>
      <c r="F734" s="102"/>
      <c r="G734" s="103"/>
      <c r="H734" s="103"/>
      <c r="I734" s="103"/>
      <c r="J734" s="103"/>
      <c r="K734" s="103"/>
      <c r="L734" s="103"/>
      <c r="M734" s="103"/>
      <c r="N734" s="103"/>
      <c r="O734" s="103"/>
      <c r="P734" s="103"/>
      <c r="Q734" s="103"/>
      <c r="R734" s="103"/>
      <c r="S734" s="103"/>
      <c r="T734" s="103"/>
      <c r="U734" s="103"/>
    </row>
    <row r="735" spans="1:21" x14ac:dyDescent="0.55000000000000004">
      <c r="A735" s="102"/>
      <c r="B735" s="102"/>
      <c r="C735" s="102"/>
      <c r="D735" s="102"/>
      <c r="E735" s="102"/>
      <c r="F735" s="102"/>
      <c r="G735" s="103"/>
      <c r="H735" s="103"/>
      <c r="I735" s="103"/>
      <c r="J735" s="103"/>
      <c r="K735" s="103"/>
      <c r="L735" s="103"/>
      <c r="M735" s="103"/>
      <c r="N735" s="103"/>
      <c r="O735" s="103"/>
      <c r="P735" s="103"/>
      <c r="Q735" s="103"/>
      <c r="R735" s="103"/>
      <c r="S735" s="103"/>
      <c r="T735" s="103"/>
      <c r="U735" s="103"/>
    </row>
    <row r="736" spans="1:21" x14ac:dyDescent="0.55000000000000004">
      <c r="A736" s="102"/>
      <c r="B736" s="102"/>
      <c r="C736" s="102"/>
      <c r="D736" s="102"/>
      <c r="E736" s="102"/>
      <c r="F736" s="102"/>
      <c r="G736" s="103"/>
      <c r="H736" s="103"/>
      <c r="I736" s="103"/>
      <c r="J736" s="103"/>
      <c r="K736" s="103"/>
      <c r="L736" s="103"/>
      <c r="M736" s="103"/>
      <c r="N736" s="103"/>
      <c r="O736" s="103"/>
      <c r="P736" s="103"/>
      <c r="Q736" s="103"/>
      <c r="R736" s="103"/>
      <c r="S736" s="103"/>
      <c r="T736" s="103"/>
      <c r="U736" s="103"/>
    </row>
    <row r="737" spans="1:21" x14ac:dyDescent="0.55000000000000004">
      <c r="A737" s="102"/>
      <c r="B737" s="102"/>
      <c r="C737" s="102"/>
      <c r="D737" s="102"/>
      <c r="E737" s="102"/>
      <c r="F737" s="102"/>
      <c r="G737" s="103"/>
      <c r="H737" s="103"/>
      <c r="I737" s="103"/>
      <c r="J737" s="103"/>
      <c r="K737" s="103"/>
      <c r="L737" s="103"/>
      <c r="M737" s="103"/>
      <c r="N737" s="103"/>
      <c r="O737" s="103"/>
      <c r="P737" s="103"/>
      <c r="Q737" s="103"/>
      <c r="R737" s="103"/>
      <c r="S737" s="103"/>
      <c r="T737" s="103"/>
      <c r="U737" s="103"/>
    </row>
    <row r="738" spans="1:21" x14ac:dyDescent="0.55000000000000004">
      <c r="A738" s="102"/>
      <c r="B738" s="102"/>
      <c r="C738" s="102"/>
      <c r="D738" s="102"/>
      <c r="E738" s="102"/>
      <c r="F738" s="102"/>
      <c r="G738" s="103"/>
      <c r="H738" s="103"/>
      <c r="I738" s="103"/>
      <c r="J738" s="103"/>
      <c r="K738" s="103"/>
      <c r="L738" s="103"/>
      <c r="M738" s="103"/>
      <c r="N738" s="103"/>
      <c r="O738" s="103"/>
      <c r="P738" s="103"/>
      <c r="Q738" s="103"/>
      <c r="R738" s="103"/>
      <c r="S738" s="103"/>
      <c r="T738" s="103"/>
      <c r="U738" s="103"/>
    </row>
    <row r="739" spans="1:21" x14ac:dyDescent="0.55000000000000004">
      <c r="A739" s="102"/>
      <c r="B739" s="102"/>
      <c r="C739" s="102"/>
      <c r="D739" s="102"/>
      <c r="E739" s="102"/>
      <c r="F739" s="102"/>
      <c r="G739" s="103"/>
      <c r="H739" s="103"/>
      <c r="I739" s="103"/>
      <c r="J739" s="103"/>
      <c r="K739" s="103"/>
      <c r="L739" s="103"/>
      <c r="M739" s="103"/>
      <c r="N739" s="103"/>
      <c r="O739" s="103"/>
      <c r="P739" s="103"/>
      <c r="Q739" s="103"/>
      <c r="R739" s="103"/>
      <c r="S739" s="103"/>
      <c r="T739" s="103"/>
      <c r="U739" s="103"/>
    </row>
    <row r="740" spans="1:21" x14ac:dyDescent="0.55000000000000004">
      <c r="A740" s="102"/>
      <c r="B740" s="102"/>
      <c r="C740" s="102"/>
      <c r="D740" s="102"/>
      <c r="E740" s="102"/>
      <c r="F740" s="102"/>
      <c r="G740" s="103"/>
      <c r="H740" s="103"/>
      <c r="I740" s="103"/>
      <c r="J740" s="103"/>
      <c r="K740" s="103"/>
      <c r="L740" s="103"/>
      <c r="M740" s="103"/>
      <c r="N740" s="103"/>
      <c r="O740" s="103"/>
      <c r="P740" s="103"/>
      <c r="Q740" s="103"/>
      <c r="R740" s="103"/>
      <c r="S740" s="103"/>
      <c r="T740" s="103"/>
      <c r="U740" s="103"/>
    </row>
    <row r="741" spans="1:21" x14ac:dyDescent="0.55000000000000004">
      <c r="A741" s="102"/>
      <c r="B741" s="102"/>
      <c r="C741" s="102"/>
      <c r="D741" s="102"/>
      <c r="E741" s="102"/>
      <c r="F741" s="102"/>
      <c r="G741" s="103"/>
      <c r="H741" s="103"/>
      <c r="I741" s="103"/>
      <c r="J741" s="103"/>
      <c r="K741" s="103"/>
      <c r="L741" s="103"/>
      <c r="M741" s="103"/>
      <c r="N741" s="103"/>
      <c r="O741" s="103"/>
      <c r="P741" s="103"/>
      <c r="Q741" s="103"/>
      <c r="R741" s="103"/>
      <c r="S741" s="103"/>
      <c r="T741" s="103"/>
      <c r="U741" s="103"/>
    </row>
    <row r="742" spans="1:21" x14ac:dyDescent="0.55000000000000004">
      <c r="A742" s="102"/>
      <c r="B742" s="102"/>
      <c r="C742" s="102"/>
      <c r="D742" s="102"/>
      <c r="E742" s="102"/>
      <c r="F742" s="102"/>
      <c r="G742" s="103"/>
      <c r="H742" s="103"/>
      <c r="I742" s="103"/>
      <c r="J742" s="103"/>
      <c r="K742" s="103"/>
      <c r="L742" s="103"/>
      <c r="M742" s="103"/>
      <c r="N742" s="103"/>
      <c r="O742" s="103"/>
      <c r="P742" s="103"/>
      <c r="Q742" s="103"/>
      <c r="R742" s="103"/>
      <c r="S742" s="103"/>
      <c r="T742" s="103"/>
      <c r="U742" s="103"/>
    </row>
    <row r="743" spans="1:21" x14ac:dyDescent="0.55000000000000004">
      <c r="A743" s="102"/>
      <c r="B743" s="102"/>
      <c r="C743" s="102"/>
      <c r="D743" s="102"/>
      <c r="E743" s="102"/>
      <c r="F743" s="102"/>
      <c r="G743" s="103"/>
      <c r="H743" s="103"/>
      <c r="I743" s="103"/>
      <c r="J743" s="103"/>
      <c r="K743" s="103"/>
      <c r="L743" s="103"/>
      <c r="M743" s="103"/>
      <c r="N743" s="103"/>
      <c r="O743" s="103"/>
      <c r="P743" s="103"/>
      <c r="Q743" s="103"/>
      <c r="R743" s="103"/>
      <c r="S743" s="103"/>
      <c r="T743" s="103"/>
      <c r="U743" s="103"/>
    </row>
    <row r="744" spans="1:21" x14ac:dyDescent="0.55000000000000004">
      <c r="A744" s="102"/>
      <c r="B744" s="102"/>
      <c r="C744" s="102"/>
      <c r="D744" s="102"/>
      <c r="E744" s="102"/>
      <c r="F744" s="102"/>
      <c r="G744" s="103"/>
      <c r="H744" s="103"/>
      <c r="I744" s="103"/>
      <c r="J744" s="103"/>
      <c r="K744" s="103"/>
      <c r="L744" s="103"/>
      <c r="M744" s="103"/>
      <c r="N744" s="103"/>
      <c r="O744" s="103"/>
      <c r="P744" s="103"/>
      <c r="Q744" s="103"/>
      <c r="R744" s="103"/>
      <c r="S744" s="103"/>
      <c r="T744" s="103"/>
      <c r="U744" s="103"/>
    </row>
    <row r="745" spans="1:21" x14ac:dyDescent="0.55000000000000004">
      <c r="A745" s="102"/>
      <c r="B745" s="102"/>
      <c r="C745" s="102"/>
      <c r="D745" s="102"/>
      <c r="E745" s="102"/>
      <c r="F745" s="102"/>
      <c r="G745" s="103"/>
      <c r="H745" s="103"/>
      <c r="I745" s="103"/>
      <c r="J745" s="103"/>
      <c r="K745" s="103"/>
      <c r="L745" s="103"/>
      <c r="M745" s="103"/>
      <c r="N745" s="103"/>
      <c r="O745" s="103"/>
      <c r="P745" s="103"/>
      <c r="Q745" s="103"/>
      <c r="R745" s="103"/>
      <c r="S745" s="103"/>
      <c r="T745" s="103"/>
      <c r="U745" s="103"/>
    </row>
    <row r="746" spans="1:21" x14ac:dyDescent="0.55000000000000004">
      <c r="A746" s="102"/>
      <c r="B746" s="102"/>
      <c r="C746" s="102"/>
      <c r="D746" s="102"/>
      <c r="E746" s="102"/>
      <c r="F746" s="102"/>
      <c r="G746" s="103"/>
      <c r="H746" s="103"/>
      <c r="I746" s="103"/>
      <c r="J746" s="103"/>
      <c r="K746" s="103"/>
      <c r="L746" s="103"/>
      <c r="M746" s="103"/>
      <c r="N746" s="103"/>
      <c r="O746" s="103"/>
      <c r="P746" s="103"/>
      <c r="Q746" s="103"/>
      <c r="R746" s="103"/>
      <c r="S746" s="103"/>
      <c r="T746" s="103"/>
      <c r="U746" s="103"/>
    </row>
    <row r="747" spans="1:21" x14ac:dyDescent="0.55000000000000004">
      <c r="A747" s="102"/>
      <c r="B747" s="102"/>
      <c r="C747" s="102"/>
      <c r="D747" s="102"/>
      <c r="E747" s="102"/>
      <c r="F747" s="102"/>
      <c r="G747" s="103"/>
      <c r="H747" s="103"/>
      <c r="I747" s="103"/>
      <c r="J747" s="103"/>
      <c r="K747" s="103"/>
      <c r="L747" s="103"/>
      <c r="M747" s="103"/>
      <c r="N747" s="103"/>
      <c r="O747" s="103"/>
      <c r="P747" s="103"/>
      <c r="Q747" s="103"/>
      <c r="R747" s="103"/>
      <c r="S747" s="103"/>
      <c r="T747" s="103"/>
      <c r="U747" s="103"/>
    </row>
    <row r="748" spans="1:21" x14ac:dyDescent="0.55000000000000004">
      <c r="A748" s="102"/>
      <c r="B748" s="102"/>
      <c r="C748" s="102"/>
      <c r="D748" s="102"/>
      <c r="E748" s="102"/>
      <c r="F748" s="102"/>
      <c r="G748" s="103"/>
      <c r="H748" s="103"/>
      <c r="I748" s="103"/>
      <c r="J748" s="103"/>
      <c r="K748" s="103"/>
      <c r="L748" s="103"/>
      <c r="M748" s="103"/>
      <c r="N748" s="103"/>
      <c r="O748" s="103"/>
      <c r="P748" s="103"/>
      <c r="Q748" s="103"/>
      <c r="R748" s="103"/>
      <c r="S748" s="103"/>
      <c r="T748" s="103"/>
      <c r="U748" s="103"/>
    </row>
    <row r="749" spans="1:21" x14ac:dyDescent="0.55000000000000004">
      <c r="A749" s="102"/>
      <c r="B749" s="102"/>
      <c r="C749" s="102"/>
      <c r="D749" s="102"/>
      <c r="E749" s="102"/>
      <c r="F749" s="102"/>
      <c r="G749" s="103"/>
      <c r="H749" s="103"/>
      <c r="I749" s="103"/>
      <c r="J749" s="103"/>
      <c r="K749" s="103"/>
      <c r="L749" s="103"/>
      <c r="M749" s="103"/>
      <c r="N749" s="103"/>
      <c r="O749" s="103"/>
      <c r="P749" s="103"/>
      <c r="Q749" s="103"/>
      <c r="R749" s="103"/>
      <c r="S749" s="103"/>
      <c r="T749" s="103"/>
      <c r="U749" s="103"/>
    </row>
    <row r="750" spans="1:21" x14ac:dyDescent="0.55000000000000004">
      <c r="A750" s="102"/>
      <c r="B750" s="102"/>
      <c r="C750" s="102"/>
      <c r="D750" s="102"/>
      <c r="E750" s="102"/>
      <c r="F750" s="102"/>
      <c r="G750" s="103"/>
      <c r="H750" s="103"/>
      <c r="I750" s="103"/>
      <c r="J750" s="103"/>
      <c r="K750" s="103"/>
      <c r="L750" s="103"/>
      <c r="M750" s="103"/>
      <c r="N750" s="103"/>
      <c r="O750" s="103"/>
      <c r="P750" s="103"/>
      <c r="Q750" s="103"/>
      <c r="R750" s="103"/>
      <c r="S750" s="103"/>
      <c r="T750" s="103"/>
      <c r="U750" s="103"/>
    </row>
    <row r="751" spans="1:21" x14ac:dyDescent="0.55000000000000004">
      <c r="A751" s="102"/>
      <c r="B751" s="102"/>
      <c r="C751" s="102"/>
      <c r="D751" s="102"/>
      <c r="E751" s="102"/>
      <c r="F751" s="102"/>
      <c r="G751" s="103"/>
      <c r="H751" s="103"/>
      <c r="I751" s="103"/>
      <c r="J751" s="103"/>
      <c r="K751" s="103"/>
      <c r="L751" s="103"/>
      <c r="M751" s="103"/>
      <c r="N751" s="103"/>
      <c r="O751" s="103"/>
      <c r="P751" s="103"/>
      <c r="Q751" s="103"/>
      <c r="R751" s="103"/>
      <c r="S751" s="103"/>
      <c r="T751" s="103"/>
      <c r="U751" s="103"/>
    </row>
    <row r="752" spans="1:21" x14ac:dyDescent="0.55000000000000004">
      <c r="A752" s="102"/>
      <c r="B752" s="102"/>
      <c r="C752" s="102"/>
      <c r="D752" s="102"/>
      <c r="E752" s="102"/>
      <c r="F752" s="102"/>
      <c r="G752" s="103"/>
      <c r="H752" s="103"/>
      <c r="I752" s="103"/>
      <c r="J752" s="103"/>
      <c r="K752" s="103"/>
      <c r="L752" s="103"/>
      <c r="M752" s="103"/>
      <c r="N752" s="103"/>
      <c r="O752" s="103"/>
      <c r="P752" s="103"/>
      <c r="Q752" s="103"/>
      <c r="R752" s="103"/>
      <c r="S752" s="103"/>
      <c r="T752" s="103"/>
      <c r="U752" s="103"/>
    </row>
    <row r="753" spans="1:21" x14ac:dyDescent="0.55000000000000004">
      <c r="A753" s="102"/>
      <c r="B753" s="102"/>
      <c r="C753" s="102"/>
      <c r="D753" s="102"/>
      <c r="E753" s="102"/>
      <c r="F753" s="102"/>
      <c r="G753" s="103"/>
      <c r="H753" s="103"/>
      <c r="I753" s="103"/>
      <c r="J753" s="103"/>
      <c r="K753" s="103"/>
      <c r="L753" s="103"/>
      <c r="M753" s="103"/>
      <c r="N753" s="103"/>
      <c r="O753" s="103"/>
      <c r="P753" s="103"/>
      <c r="Q753" s="103"/>
      <c r="R753" s="103"/>
      <c r="S753" s="103"/>
      <c r="T753" s="103"/>
      <c r="U753" s="103"/>
    </row>
    <row r="754" spans="1:21" x14ac:dyDescent="0.55000000000000004">
      <c r="A754" s="102"/>
      <c r="B754" s="102"/>
      <c r="C754" s="102"/>
      <c r="D754" s="102"/>
      <c r="E754" s="102"/>
      <c r="F754" s="102"/>
      <c r="G754" s="103"/>
      <c r="H754" s="103"/>
      <c r="I754" s="103"/>
      <c r="J754" s="103"/>
      <c r="K754" s="103"/>
      <c r="L754" s="103"/>
      <c r="M754" s="103"/>
      <c r="N754" s="103"/>
      <c r="O754" s="103"/>
      <c r="P754" s="103"/>
      <c r="Q754" s="103"/>
      <c r="R754" s="103"/>
      <c r="S754" s="103"/>
      <c r="T754" s="103"/>
      <c r="U754" s="103"/>
    </row>
    <row r="755" spans="1:21" x14ac:dyDescent="0.55000000000000004">
      <c r="A755" s="102"/>
      <c r="B755" s="102"/>
      <c r="C755" s="102"/>
      <c r="D755" s="102"/>
      <c r="E755" s="102"/>
      <c r="F755" s="102"/>
      <c r="G755" s="103"/>
      <c r="H755" s="103"/>
      <c r="I755" s="103"/>
      <c r="J755" s="103"/>
      <c r="K755" s="103"/>
      <c r="L755" s="103"/>
      <c r="M755" s="103"/>
      <c r="N755" s="103"/>
      <c r="O755" s="103"/>
      <c r="P755" s="103"/>
      <c r="Q755" s="103"/>
      <c r="R755" s="103"/>
      <c r="S755" s="103"/>
      <c r="T755" s="103"/>
      <c r="U755" s="103"/>
    </row>
    <row r="756" spans="1:21" x14ac:dyDescent="0.55000000000000004">
      <c r="A756" s="102"/>
      <c r="B756" s="102"/>
      <c r="C756" s="102"/>
      <c r="D756" s="102"/>
      <c r="E756" s="102"/>
      <c r="F756" s="102"/>
      <c r="G756" s="103"/>
      <c r="H756" s="103"/>
      <c r="I756" s="103"/>
      <c r="J756" s="103"/>
      <c r="K756" s="103"/>
      <c r="L756" s="103"/>
      <c r="M756" s="103"/>
      <c r="N756" s="103"/>
      <c r="O756" s="103"/>
      <c r="P756" s="103"/>
      <c r="Q756" s="103"/>
      <c r="R756" s="103"/>
      <c r="S756" s="103"/>
      <c r="T756" s="103"/>
      <c r="U756" s="103"/>
    </row>
    <row r="757" spans="1:21" x14ac:dyDescent="0.55000000000000004">
      <c r="A757" s="102"/>
      <c r="B757" s="102"/>
      <c r="C757" s="102"/>
      <c r="D757" s="102"/>
      <c r="E757" s="102"/>
      <c r="F757" s="102"/>
      <c r="G757" s="103"/>
      <c r="H757" s="103"/>
      <c r="I757" s="103"/>
      <c r="J757" s="103"/>
      <c r="K757" s="103"/>
      <c r="L757" s="103"/>
      <c r="M757" s="103"/>
      <c r="N757" s="103"/>
      <c r="O757" s="103"/>
      <c r="P757" s="103"/>
      <c r="Q757" s="103"/>
      <c r="R757" s="103"/>
      <c r="S757" s="103"/>
      <c r="T757" s="103"/>
      <c r="U757" s="103"/>
    </row>
    <row r="758" spans="1:21" x14ac:dyDescent="0.55000000000000004">
      <c r="A758" s="102"/>
      <c r="B758" s="102"/>
      <c r="C758" s="102"/>
      <c r="D758" s="102"/>
      <c r="E758" s="102"/>
      <c r="F758" s="102"/>
      <c r="G758" s="103"/>
      <c r="H758" s="103"/>
      <c r="I758" s="103"/>
      <c r="J758" s="103"/>
      <c r="K758" s="103"/>
      <c r="L758" s="103"/>
      <c r="M758" s="103"/>
      <c r="N758" s="103"/>
      <c r="O758" s="103"/>
      <c r="P758" s="103"/>
      <c r="Q758" s="103"/>
      <c r="R758" s="103"/>
      <c r="S758" s="103"/>
      <c r="T758" s="103"/>
      <c r="U758" s="103"/>
    </row>
    <row r="759" spans="1:21" x14ac:dyDescent="0.55000000000000004">
      <c r="A759" s="102"/>
      <c r="B759" s="102"/>
      <c r="C759" s="102"/>
      <c r="D759" s="102"/>
      <c r="E759" s="102"/>
      <c r="F759" s="102"/>
      <c r="G759" s="103"/>
      <c r="H759" s="103"/>
      <c r="I759" s="103"/>
      <c r="J759" s="103"/>
      <c r="K759" s="103"/>
      <c r="L759" s="103"/>
      <c r="M759" s="103"/>
      <c r="N759" s="103"/>
      <c r="O759" s="103"/>
      <c r="P759" s="103"/>
      <c r="Q759" s="103"/>
      <c r="R759" s="103"/>
      <c r="S759" s="103"/>
      <c r="T759" s="103"/>
      <c r="U759" s="103"/>
    </row>
    <row r="760" spans="1:21" x14ac:dyDescent="0.55000000000000004">
      <c r="A760" s="102"/>
      <c r="B760" s="102"/>
      <c r="C760" s="102"/>
      <c r="D760" s="102"/>
      <c r="E760" s="102"/>
      <c r="F760" s="102"/>
      <c r="G760" s="103"/>
      <c r="H760" s="103"/>
      <c r="I760" s="103"/>
      <c r="J760" s="103"/>
      <c r="K760" s="103"/>
      <c r="L760" s="103"/>
      <c r="M760" s="103"/>
      <c r="N760" s="103"/>
      <c r="O760" s="103"/>
      <c r="P760" s="103"/>
      <c r="Q760" s="103"/>
      <c r="R760" s="103"/>
      <c r="S760" s="103"/>
      <c r="T760" s="103"/>
      <c r="U760" s="103"/>
    </row>
    <row r="761" spans="1:21" x14ac:dyDescent="0.55000000000000004">
      <c r="A761" s="102"/>
      <c r="B761" s="102"/>
      <c r="C761" s="102"/>
      <c r="D761" s="102"/>
      <c r="E761" s="102"/>
      <c r="F761" s="102"/>
      <c r="G761" s="103"/>
      <c r="H761" s="103"/>
      <c r="I761" s="103"/>
      <c r="J761" s="103"/>
      <c r="K761" s="103"/>
      <c r="L761" s="103"/>
      <c r="M761" s="103"/>
      <c r="N761" s="103"/>
      <c r="O761" s="103"/>
      <c r="P761" s="103"/>
      <c r="Q761" s="103"/>
      <c r="R761" s="103"/>
      <c r="S761" s="103"/>
      <c r="T761" s="103"/>
      <c r="U761" s="103"/>
    </row>
    <row r="762" spans="1:21" x14ac:dyDescent="0.55000000000000004">
      <c r="A762" s="102"/>
      <c r="B762" s="102"/>
      <c r="C762" s="102"/>
      <c r="D762" s="102"/>
      <c r="E762" s="102"/>
      <c r="F762" s="102"/>
      <c r="G762" s="103"/>
      <c r="H762" s="103"/>
      <c r="I762" s="103"/>
      <c r="J762" s="103"/>
      <c r="K762" s="103"/>
      <c r="L762" s="103"/>
      <c r="M762" s="103"/>
      <c r="N762" s="103"/>
      <c r="O762" s="103"/>
      <c r="P762" s="103"/>
      <c r="Q762" s="103"/>
      <c r="R762" s="103"/>
      <c r="S762" s="103"/>
      <c r="T762" s="103"/>
      <c r="U762" s="103"/>
    </row>
    <row r="763" spans="1:21" x14ac:dyDescent="0.55000000000000004">
      <c r="A763" s="102"/>
      <c r="B763" s="102"/>
      <c r="C763" s="102"/>
      <c r="D763" s="102"/>
      <c r="E763" s="102"/>
      <c r="F763" s="102"/>
      <c r="G763" s="103"/>
      <c r="H763" s="103"/>
      <c r="I763" s="103"/>
      <c r="J763" s="103"/>
      <c r="K763" s="103"/>
      <c r="L763" s="103"/>
      <c r="M763" s="103"/>
      <c r="N763" s="103"/>
      <c r="O763" s="103"/>
      <c r="P763" s="103"/>
      <c r="Q763" s="103"/>
      <c r="R763" s="103"/>
      <c r="S763" s="103"/>
      <c r="T763" s="103"/>
      <c r="U763" s="103"/>
    </row>
    <row r="764" spans="1:21" x14ac:dyDescent="0.55000000000000004">
      <c r="A764" s="102"/>
      <c r="B764" s="102"/>
      <c r="C764" s="102"/>
      <c r="D764" s="102"/>
      <c r="E764" s="102"/>
      <c r="F764" s="102"/>
      <c r="G764" s="103"/>
      <c r="H764" s="103"/>
      <c r="I764" s="103"/>
      <c r="J764" s="103"/>
      <c r="K764" s="103"/>
      <c r="L764" s="103"/>
      <c r="M764" s="103"/>
      <c r="N764" s="103"/>
      <c r="O764" s="103"/>
      <c r="P764" s="103"/>
      <c r="Q764" s="103"/>
      <c r="R764" s="103"/>
      <c r="S764" s="103"/>
      <c r="T764" s="103"/>
      <c r="U764" s="103"/>
    </row>
    <row r="765" spans="1:21" x14ac:dyDescent="0.55000000000000004">
      <c r="A765" s="102"/>
      <c r="B765" s="102"/>
      <c r="C765" s="102"/>
      <c r="D765" s="102"/>
      <c r="E765" s="102"/>
      <c r="F765" s="102"/>
      <c r="G765" s="103"/>
      <c r="H765" s="103"/>
      <c r="I765" s="103"/>
      <c r="J765" s="103"/>
      <c r="K765" s="103"/>
      <c r="L765" s="103"/>
      <c r="M765" s="103"/>
      <c r="N765" s="103"/>
      <c r="O765" s="103"/>
      <c r="P765" s="103"/>
      <c r="Q765" s="103"/>
      <c r="R765" s="103"/>
      <c r="S765" s="103"/>
      <c r="T765" s="103"/>
      <c r="U765" s="103"/>
    </row>
    <row r="766" spans="1:21" x14ac:dyDescent="0.55000000000000004">
      <c r="A766" s="102"/>
      <c r="B766" s="102"/>
      <c r="C766" s="102"/>
      <c r="D766" s="102"/>
      <c r="E766" s="102"/>
      <c r="F766" s="102"/>
      <c r="G766" s="103"/>
      <c r="H766" s="103"/>
      <c r="I766" s="103"/>
      <c r="J766" s="103"/>
      <c r="K766" s="103"/>
      <c r="L766" s="103"/>
      <c r="M766" s="103"/>
      <c r="N766" s="103"/>
      <c r="O766" s="103"/>
      <c r="P766" s="103"/>
      <c r="Q766" s="103"/>
      <c r="R766" s="103"/>
      <c r="S766" s="103"/>
      <c r="T766" s="103"/>
      <c r="U766" s="103"/>
    </row>
    <row r="767" spans="1:21" x14ac:dyDescent="0.55000000000000004">
      <c r="A767" s="102"/>
      <c r="B767" s="102"/>
      <c r="C767" s="102"/>
      <c r="D767" s="102"/>
      <c r="E767" s="102"/>
      <c r="F767" s="102"/>
      <c r="G767" s="103"/>
      <c r="H767" s="103"/>
      <c r="I767" s="103"/>
      <c r="J767" s="103"/>
      <c r="K767" s="103"/>
      <c r="L767" s="103"/>
      <c r="M767" s="103"/>
      <c r="N767" s="103"/>
      <c r="O767" s="103"/>
      <c r="P767" s="103"/>
      <c r="Q767" s="103"/>
      <c r="R767" s="103"/>
      <c r="S767" s="103"/>
      <c r="T767" s="103"/>
      <c r="U767" s="103"/>
    </row>
    <row r="768" spans="1:21" x14ac:dyDescent="0.55000000000000004">
      <c r="A768" s="102"/>
      <c r="B768" s="102"/>
      <c r="C768" s="102"/>
      <c r="D768" s="102"/>
      <c r="E768" s="102"/>
      <c r="F768" s="102"/>
      <c r="G768" s="103"/>
      <c r="H768" s="103"/>
      <c r="I768" s="103"/>
      <c r="J768" s="103"/>
      <c r="K768" s="103"/>
      <c r="L768" s="103"/>
      <c r="M768" s="103"/>
      <c r="N768" s="103"/>
      <c r="O768" s="103"/>
      <c r="P768" s="103"/>
      <c r="Q768" s="103"/>
      <c r="R768" s="103"/>
      <c r="S768" s="103"/>
      <c r="T768" s="103"/>
      <c r="U768" s="103"/>
    </row>
    <row r="769" spans="1:21" x14ac:dyDescent="0.55000000000000004">
      <c r="A769" s="102"/>
      <c r="B769" s="102"/>
      <c r="C769" s="102"/>
      <c r="D769" s="102"/>
      <c r="E769" s="102"/>
      <c r="F769" s="102"/>
      <c r="G769" s="103"/>
      <c r="H769" s="103"/>
      <c r="I769" s="103"/>
      <c r="J769" s="103"/>
      <c r="K769" s="103"/>
      <c r="L769" s="103"/>
      <c r="M769" s="103"/>
      <c r="N769" s="103"/>
      <c r="O769" s="103"/>
      <c r="P769" s="103"/>
      <c r="Q769" s="103"/>
      <c r="R769" s="103"/>
      <c r="S769" s="103"/>
      <c r="T769" s="103"/>
      <c r="U769" s="103"/>
    </row>
    <row r="770" spans="1:21" x14ac:dyDescent="0.55000000000000004">
      <c r="A770" s="102"/>
      <c r="B770" s="102"/>
      <c r="C770" s="102"/>
      <c r="D770" s="102"/>
      <c r="E770" s="102"/>
      <c r="F770" s="102"/>
      <c r="G770" s="103"/>
      <c r="H770" s="103"/>
      <c r="I770" s="103"/>
      <c r="J770" s="103"/>
      <c r="K770" s="103"/>
      <c r="L770" s="103"/>
      <c r="M770" s="103"/>
      <c r="N770" s="103"/>
      <c r="O770" s="103"/>
      <c r="P770" s="103"/>
      <c r="Q770" s="103"/>
      <c r="R770" s="103"/>
      <c r="S770" s="103"/>
      <c r="T770" s="103"/>
      <c r="U770" s="103"/>
    </row>
    <row r="771" spans="1:21" x14ac:dyDescent="0.55000000000000004">
      <c r="A771" s="102"/>
      <c r="B771" s="102"/>
      <c r="C771" s="102"/>
      <c r="D771" s="102"/>
      <c r="E771" s="102"/>
      <c r="F771" s="102"/>
      <c r="G771" s="103"/>
      <c r="H771" s="103"/>
      <c r="I771" s="103"/>
      <c r="J771" s="103"/>
      <c r="K771" s="103"/>
      <c r="L771" s="103"/>
      <c r="M771" s="103"/>
      <c r="N771" s="103"/>
      <c r="O771" s="103"/>
      <c r="P771" s="103"/>
      <c r="Q771" s="103"/>
      <c r="R771" s="103"/>
      <c r="S771" s="103"/>
      <c r="T771" s="103"/>
      <c r="U771" s="103"/>
    </row>
    <row r="772" spans="1:21" x14ac:dyDescent="0.55000000000000004">
      <c r="A772" s="102"/>
      <c r="B772" s="102"/>
      <c r="C772" s="102"/>
      <c r="D772" s="102"/>
      <c r="E772" s="102"/>
      <c r="F772" s="102"/>
      <c r="G772" s="103"/>
      <c r="H772" s="103"/>
      <c r="I772" s="103"/>
      <c r="J772" s="103"/>
      <c r="K772" s="103"/>
      <c r="L772" s="103"/>
      <c r="M772" s="103"/>
      <c r="N772" s="103"/>
      <c r="O772" s="103"/>
      <c r="P772" s="103"/>
      <c r="Q772" s="103"/>
      <c r="R772" s="103"/>
      <c r="S772" s="103"/>
      <c r="T772" s="103"/>
      <c r="U772" s="103"/>
    </row>
    <row r="773" spans="1:21" x14ac:dyDescent="0.55000000000000004">
      <c r="A773" s="102"/>
      <c r="B773" s="102"/>
      <c r="C773" s="102"/>
      <c r="D773" s="102"/>
      <c r="E773" s="102"/>
      <c r="F773" s="102"/>
      <c r="G773" s="103"/>
      <c r="H773" s="103"/>
      <c r="I773" s="103"/>
      <c r="J773" s="103"/>
      <c r="K773" s="103"/>
      <c r="L773" s="103"/>
      <c r="M773" s="103"/>
      <c r="N773" s="103"/>
      <c r="O773" s="103"/>
      <c r="P773" s="103"/>
      <c r="Q773" s="103"/>
      <c r="R773" s="103"/>
      <c r="S773" s="103"/>
      <c r="T773" s="103"/>
      <c r="U773" s="103"/>
    </row>
    <row r="774" spans="1:21" x14ac:dyDescent="0.55000000000000004">
      <c r="A774" s="102"/>
      <c r="B774" s="102"/>
      <c r="C774" s="102"/>
      <c r="D774" s="102"/>
      <c r="E774" s="102"/>
      <c r="F774" s="102"/>
      <c r="G774" s="103"/>
      <c r="H774" s="103"/>
      <c r="I774" s="103"/>
      <c r="J774" s="103"/>
      <c r="K774" s="103"/>
      <c r="L774" s="103"/>
      <c r="M774" s="103"/>
      <c r="N774" s="103"/>
      <c r="O774" s="103"/>
      <c r="P774" s="103"/>
      <c r="Q774" s="103"/>
      <c r="R774" s="103"/>
      <c r="S774" s="103"/>
      <c r="T774" s="103"/>
      <c r="U774" s="103"/>
    </row>
    <row r="775" spans="1:21" x14ac:dyDescent="0.55000000000000004">
      <c r="A775" s="102"/>
      <c r="B775" s="102"/>
      <c r="C775" s="102"/>
      <c r="D775" s="102"/>
      <c r="E775" s="102"/>
      <c r="F775" s="102"/>
      <c r="G775" s="103"/>
      <c r="H775" s="103"/>
      <c r="I775" s="103"/>
      <c r="J775" s="103"/>
      <c r="K775" s="103"/>
      <c r="L775" s="103"/>
      <c r="M775" s="103"/>
      <c r="N775" s="103"/>
      <c r="O775" s="103"/>
      <c r="P775" s="103"/>
      <c r="Q775" s="103"/>
      <c r="R775" s="103"/>
      <c r="S775" s="103"/>
      <c r="T775" s="103"/>
      <c r="U775" s="103"/>
    </row>
    <row r="776" spans="1:21" x14ac:dyDescent="0.55000000000000004">
      <c r="A776" s="102"/>
      <c r="B776" s="102"/>
      <c r="C776" s="102"/>
      <c r="D776" s="102"/>
      <c r="E776" s="102"/>
      <c r="F776" s="102"/>
      <c r="G776" s="103"/>
      <c r="H776" s="103"/>
      <c r="I776" s="103"/>
      <c r="J776" s="103"/>
      <c r="K776" s="103"/>
      <c r="L776" s="103"/>
      <c r="M776" s="103"/>
      <c r="N776" s="103"/>
      <c r="O776" s="103"/>
      <c r="P776" s="103"/>
      <c r="Q776" s="103"/>
      <c r="R776" s="103"/>
      <c r="S776" s="103"/>
      <c r="T776" s="103"/>
      <c r="U776" s="103"/>
    </row>
    <row r="777" spans="1:21" x14ac:dyDescent="0.55000000000000004">
      <c r="A777" s="102"/>
      <c r="B777" s="102"/>
      <c r="C777" s="102"/>
      <c r="D777" s="102"/>
      <c r="E777" s="102"/>
      <c r="F777" s="102"/>
      <c r="G777" s="103"/>
      <c r="H777" s="103"/>
      <c r="I777" s="103"/>
      <c r="J777" s="103"/>
      <c r="K777" s="103"/>
      <c r="L777" s="103"/>
      <c r="M777" s="103"/>
      <c r="N777" s="103"/>
      <c r="O777" s="103"/>
      <c r="P777" s="103"/>
      <c r="Q777" s="103"/>
      <c r="R777" s="103"/>
      <c r="S777" s="103"/>
      <c r="T777" s="103"/>
      <c r="U777" s="103"/>
    </row>
    <row r="778" spans="1:21" x14ac:dyDescent="0.55000000000000004">
      <c r="A778" s="102"/>
      <c r="B778" s="102"/>
      <c r="C778" s="102"/>
      <c r="D778" s="102"/>
      <c r="E778" s="102"/>
      <c r="F778" s="102"/>
      <c r="G778" s="103"/>
      <c r="H778" s="103"/>
      <c r="I778" s="103"/>
      <c r="J778" s="103"/>
      <c r="K778" s="103"/>
      <c r="L778" s="103"/>
      <c r="M778" s="103"/>
      <c r="N778" s="103"/>
      <c r="O778" s="103"/>
      <c r="P778" s="103"/>
      <c r="Q778" s="103"/>
      <c r="R778" s="103"/>
      <c r="S778" s="103"/>
      <c r="T778" s="103"/>
      <c r="U778" s="103"/>
    </row>
    <row r="779" spans="1:21" x14ac:dyDescent="0.55000000000000004">
      <c r="A779" s="102"/>
      <c r="B779" s="102"/>
      <c r="C779" s="102"/>
      <c r="D779" s="102"/>
      <c r="E779" s="102"/>
      <c r="F779" s="102"/>
      <c r="G779" s="103"/>
      <c r="H779" s="103"/>
      <c r="I779" s="103"/>
      <c r="J779" s="103"/>
      <c r="K779" s="103"/>
      <c r="L779" s="103"/>
      <c r="M779" s="103"/>
      <c r="N779" s="103"/>
      <c r="O779" s="103"/>
      <c r="P779" s="103"/>
      <c r="Q779" s="103"/>
      <c r="R779" s="103"/>
      <c r="S779" s="103"/>
      <c r="T779" s="103"/>
      <c r="U779" s="103"/>
    </row>
    <row r="780" spans="1:21" x14ac:dyDescent="0.55000000000000004">
      <c r="A780" s="102"/>
      <c r="B780" s="102"/>
      <c r="C780" s="102"/>
      <c r="D780" s="102"/>
      <c r="E780" s="102"/>
      <c r="F780" s="102"/>
      <c r="G780" s="103"/>
      <c r="H780" s="103"/>
      <c r="I780" s="103"/>
      <c r="J780" s="103"/>
      <c r="K780" s="103"/>
      <c r="L780" s="103"/>
      <c r="M780" s="103"/>
      <c r="N780" s="103"/>
      <c r="O780" s="103"/>
      <c r="P780" s="103"/>
      <c r="Q780" s="103"/>
      <c r="R780" s="103"/>
      <c r="S780" s="103"/>
      <c r="T780" s="103"/>
      <c r="U780" s="103"/>
    </row>
    <row r="781" spans="1:21" x14ac:dyDescent="0.55000000000000004">
      <c r="A781" s="102"/>
      <c r="B781" s="102"/>
      <c r="C781" s="102"/>
      <c r="D781" s="102"/>
      <c r="E781" s="102"/>
      <c r="F781" s="102"/>
      <c r="G781" s="103"/>
      <c r="H781" s="103"/>
      <c r="I781" s="103"/>
      <c r="J781" s="103"/>
      <c r="K781" s="103"/>
      <c r="L781" s="103"/>
      <c r="M781" s="103"/>
      <c r="N781" s="103"/>
      <c r="O781" s="103"/>
      <c r="P781" s="103"/>
      <c r="Q781" s="103"/>
      <c r="R781" s="103"/>
      <c r="S781" s="103"/>
      <c r="T781" s="103"/>
      <c r="U781" s="103"/>
    </row>
    <row r="782" spans="1:21" x14ac:dyDescent="0.55000000000000004">
      <c r="A782" s="102"/>
      <c r="B782" s="102"/>
      <c r="C782" s="102"/>
      <c r="D782" s="102"/>
      <c r="E782" s="102"/>
      <c r="F782" s="102"/>
      <c r="G782" s="103"/>
      <c r="H782" s="103"/>
      <c r="I782" s="103"/>
      <c r="J782" s="103"/>
      <c r="K782" s="103"/>
      <c r="L782" s="103"/>
      <c r="M782" s="103"/>
      <c r="N782" s="103"/>
      <c r="O782" s="103"/>
      <c r="P782" s="103"/>
      <c r="Q782" s="103"/>
      <c r="R782" s="103"/>
      <c r="S782" s="103"/>
      <c r="T782" s="103"/>
      <c r="U782" s="103"/>
    </row>
    <row r="783" spans="1:21" x14ac:dyDescent="0.55000000000000004">
      <c r="A783" s="102"/>
      <c r="B783" s="102"/>
      <c r="C783" s="102"/>
      <c r="D783" s="102"/>
      <c r="E783" s="102"/>
      <c r="F783" s="102"/>
      <c r="G783" s="103"/>
      <c r="H783" s="103"/>
      <c r="I783" s="103"/>
      <c r="J783" s="103"/>
      <c r="K783" s="103"/>
      <c r="L783" s="103"/>
      <c r="M783" s="103"/>
      <c r="N783" s="103"/>
      <c r="O783" s="103"/>
      <c r="P783" s="103"/>
      <c r="Q783" s="103"/>
      <c r="R783" s="103"/>
      <c r="S783" s="103"/>
      <c r="T783" s="103"/>
      <c r="U783" s="103"/>
    </row>
    <row r="784" spans="1:21" x14ac:dyDescent="0.55000000000000004">
      <c r="A784" s="102"/>
      <c r="B784" s="102"/>
      <c r="C784" s="102"/>
      <c r="D784" s="102"/>
      <c r="E784" s="102"/>
      <c r="F784" s="102"/>
      <c r="G784" s="103"/>
      <c r="H784" s="103"/>
      <c r="I784" s="103"/>
      <c r="J784" s="103"/>
      <c r="K784" s="103"/>
      <c r="L784" s="103"/>
      <c r="M784" s="103"/>
      <c r="N784" s="103"/>
      <c r="O784" s="103"/>
      <c r="P784" s="103"/>
      <c r="Q784" s="103"/>
      <c r="R784" s="103"/>
      <c r="S784" s="103"/>
      <c r="T784" s="103"/>
      <c r="U784" s="103"/>
    </row>
    <row r="785" spans="1:21" x14ac:dyDescent="0.55000000000000004">
      <c r="A785" s="102"/>
      <c r="B785" s="102"/>
      <c r="C785" s="102"/>
      <c r="D785" s="102"/>
      <c r="E785" s="102"/>
      <c r="F785" s="102"/>
      <c r="G785" s="103"/>
      <c r="H785" s="103"/>
      <c r="I785" s="103"/>
      <c r="J785" s="103"/>
      <c r="K785" s="103"/>
      <c r="L785" s="103"/>
      <c r="M785" s="103"/>
      <c r="N785" s="103"/>
      <c r="O785" s="103"/>
      <c r="P785" s="103"/>
      <c r="Q785" s="103"/>
      <c r="R785" s="103"/>
      <c r="S785" s="103"/>
      <c r="T785" s="103"/>
      <c r="U785" s="103"/>
    </row>
    <row r="786" spans="1:21" x14ac:dyDescent="0.55000000000000004">
      <c r="A786" s="102"/>
      <c r="B786" s="102"/>
      <c r="C786" s="102"/>
      <c r="D786" s="102"/>
      <c r="E786" s="102"/>
      <c r="F786" s="102"/>
      <c r="G786" s="103"/>
      <c r="H786" s="103"/>
      <c r="I786" s="103"/>
      <c r="J786" s="103"/>
      <c r="K786" s="103"/>
      <c r="L786" s="103"/>
      <c r="M786" s="103"/>
      <c r="N786" s="103"/>
      <c r="O786" s="103"/>
      <c r="P786" s="103"/>
      <c r="Q786" s="103"/>
      <c r="R786" s="103"/>
      <c r="S786" s="103"/>
      <c r="T786" s="103"/>
      <c r="U786" s="103"/>
    </row>
    <row r="787" spans="1:21" x14ac:dyDescent="0.55000000000000004">
      <c r="A787" s="102"/>
      <c r="B787" s="102"/>
      <c r="C787" s="102"/>
      <c r="D787" s="102"/>
      <c r="E787" s="102"/>
      <c r="F787" s="102"/>
      <c r="G787" s="103"/>
      <c r="H787" s="103"/>
      <c r="I787" s="103"/>
      <c r="J787" s="103"/>
      <c r="K787" s="103"/>
      <c r="L787" s="103"/>
      <c r="M787" s="103"/>
      <c r="N787" s="103"/>
      <c r="O787" s="103"/>
      <c r="P787" s="103"/>
      <c r="Q787" s="103"/>
      <c r="R787" s="103"/>
      <c r="S787" s="103"/>
      <c r="T787" s="103"/>
      <c r="U787" s="103"/>
    </row>
    <row r="788" spans="1:21" x14ac:dyDescent="0.55000000000000004">
      <c r="A788" s="102"/>
      <c r="B788" s="102"/>
      <c r="C788" s="102"/>
      <c r="D788" s="102"/>
      <c r="E788" s="102"/>
      <c r="F788" s="102"/>
      <c r="G788" s="103"/>
      <c r="H788" s="103"/>
      <c r="I788" s="103"/>
      <c r="J788" s="103"/>
      <c r="K788" s="103"/>
      <c r="L788" s="103"/>
      <c r="M788" s="103"/>
      <c r="N788" s="103"/>
      <c r="O788" s="103"/>
      <c r="P788" s="103"/>
      <c r="Q788" s="103"/>
      <c r="R788" s="103"/>
      <c r="S788" s="103"/>
      <c r="T788" s="103"/>
      <c r="U788" s="103"/>
    </row>
    <row r="789" spans="1:21" x14ac:dyDescent="0.55000000000000004">
      <c r="A789" s="102"/>
      <c r="B789" s="102"/>
      <c r="C789" s="102"/>
      <c r="D789" s="102"/>
      <c r="E789" s="102"/>
      <c r="F789" s="102"/>
      <c r="G789" s="103"/>
      <c r="H789" s="103"/>
      <c r="I789" s="103"/>
      <c r="J789" s="103"/>
      <c r="K789" s="103"/>
      <c r="L789" s="103"/>
      <c r="M789" s="103"/>
      <c r="N789" s="103"/>
      <c r="O789" s="103"/>
      <c r="P789" s="103"/>
      <c r="Q789" s="103"/>
      <c r="R789" s="103"/>
      <c r="S789" s="103"/>
      <c r="T789" s="103"/>
      <c r="U789" s="103"/>
    </row>
    <row r="790" spans="1:21" x14ac:dyDescent="0.55000000000000004">
      <c r="A790" s="102"/>
      <c r="B790" s="102"/>
      <c r="C790" s="102"/>
      <c r="D790" s="102"/>
      <c r="E790" s="102"/>
      <c r="F790" s="102"/>
      <c r="G790" s="103"/>
      <c r="H790" s="103"/>
      <c r="I790" s="103"/>
      <c r="J790" s="103"/>
      <c r="K790" s="103"/>
      <c r="L790" s="103"/>
      <c r="M790" s="103"/>
      <c r="N790" s="103"/>
      <c r="O790" s="103"/>
      <c r="P790" s="103"/>
      <c r="Q790" s="103"/>
      <c r="R790" s="103"/>
      <c r="S790" s="103"/>
      <c r="T790" s="103"/>
      <c r="U790" s="103"/>
    </row>
    <row r="791" spans="1:21" x14ac:dyDescent="0.55000000000000004">
      <c r="A791" s="102"/>
      <c r="B791" s="102"/>
      <c r="C791" s="102"/>
      <c r="D791" s="102"/>
      <c r="E791" s="102"/>
      <c r="F791" s="102"/>
      <c r="G791" s="103"/>
      <c r="H791" s="103"/>
      <c r="I791" s="103"/>
      <c r="J791" s="103"/>
      <c r="K791" s="103"/>
      <c r="L791" s="103"/>
      <c r="M791" s="103"/>
      <c r="N791" s="103"/>
      <c r="O791" s="103"/>
      <c r="P791" s="103"/>
      <c r="Q791" s="103"/>
      <c r="R791" s="103"/>
      <c r="S791" s="103"/>
      <c r="T791" s="103"/>
      <c r="U791" s="103"/>
    </row>
    <row r="792" spans="1:21" x14ac:dyDescent="0.55000000000000004">
      <c r="A792" s="102"/>
      <c r="B792" s="102"/>
      <c r="C792" s="102"/>
      <c r="D792" s="102"/>
      <c r="E792" s="102"/>
      <c r="F792" s="102"/>
      <c r="G792" s="103"/>
      <c r="H792" s="103"/>
      <c r="I792" s="103"/>
      <c r="J792" s="103"/>
      <c r="K792" s="103"/>
      <c r="L792" s="103"/>
      <c r="M792" s="103"/>
      <c r="N792" s="103"/>
      <c r="O792" s="103"/>
      <c r="P792" s="103"/>
      <c r="Q792" s="103"/>
      <c r="R792" s="103"/>
      <c r="S792" s="103"/>
      <c r="T792" s="103"/>
      <c r="U792" s="103"/>
    </row>
    <row r="793" spans="1:21" x14ac:dyDescent="0.55000000000000004">
      <c r="A793" s="102"/>
      <c r="B793" s="102"/>
      <c r="C793" s="102"/>
      <c r="D793" s="102"/>
      <c r="E793" s="102"/>
      <c r="F793" s="102"/>
      <c r="G793" s="103"/>
      <c r="H793" s="103"/>
      <c r="I793" s="103"/>
      <c r="J793" s="103"/>
      <c r="K793" s="103"/>
      <c r="L793" s="103"/>
      <c r="M793" s="103"/>
      <c r="N793" s="103"/>
      <c r="O793" s="103"/>
      <c r="P793" s="103"/>
      <c r="Q793" s="103"/>
      <c r="R793" s="103"/>
      <c r="S793" s="103"/>
      <c r="T793" s="103"/>
      <c r="U793" s="103"/>
    </row>
    <row r="794" spans="1:21" x14ac:dyDescent="0.55000000000000004">
      <c r="A794" s="102"/>
      <c r="B794" s="102"/>
      <c r="C794" s="102"/>
      <c r="D794" s="102"/>
      <c r="E794" s="102"/>
      <c r="F794" s="102"/>
      <c r="G794" s="103"/>
      <c r="H794" s="103"/>
      <c r="I794" s="103"/>
      <c r="J794" s="103"/>
      <c r="K794" s="103"/>
      <c r="L794" s="103"/>
      <c r="M794" s="103"/>
      <c r="N794" s="103"/>
      <c r="O794" s="103"/>
      <c r="P794" s="103"/>
      <c r="Q794" s="103"/>
      <c r="R794" s="103"/>
      <c r="S794" s="103"/>
      <c r="T794" s="103"/>
      <c r="U794" s="103"/>
    </row>
    <row r="795" spans="1:21" x14ac:dyDescent="0.55000000000000004">
      <c r="A795" s="102"/>
      <c r="B795" s="102"/>
      <c r="C795" s="102"/>
      <c r="D795" s="102"/>
      <c r="E795" s="102"/>
      <c r="F795" s="102"/>
      <c r="G795" s="103"/>
      <c r="H795" s="103"/>
      <c r="I795" s="103"/>
      <c r="J795" s="103"/>
      <c r="K795" s="103"/>
      <c r="L795" s="103"/>
      <c r="M795" s="103"/>
      <c r="N795" s="103"/>
      <c r="O795" s="103"/>
      <c r="P795" s="103"/>
      <c r="Q795" s="103"/>
      <c r="R795" s="103"/>
      <c r="S795" s="103"/>
      <c r="T795" s="103"/>
      <c r="U795" s="103"/>
    </row>
    <row r="796" spans="1:21" x14ac:dyDescent="0.55000000000000004">
      <c r="A796" s="102"/>
      <c r="B796" s="102"/>
      <c r="C796" s="102"/>
      <c r="D796" s="102"/>
      <c r="E796" s="102"/>
      <c r="F796" s="102"/>
      <c r="G796" s="103"/>
      <c r="H796" s="103"/>
      <c r="I796" s="103"/>
      <c r="J796" s="103"/>
      <c r="K796" s="103"/>
      <c r="L796" s="103"/>
      <c r="M796" s="103"/>
      <c r="N796" s="103"/>
      <c r="O796" s="103"/>
      <c r="P796" s="103"/>
      <c r="Q796" s="103"/>
      <c r="R796" s="103"/>
      <c r="S796" s="103"/>
      <c r="T796" s="103"/>
      <c r="U796" s="103"/>
    </row>
    <row r="797" spans="1:21" x14ac:dyDescent="0.55000000000000004">
      <c r="A797" s="102"/>
      <c r="B797" s="102"/>
      <c r="C797" s="102"/>
      <c r="D797" s="102"/>
      <c r="E797" s="102"/>
      <c r="F797" s="102"/>
      <c r="G797" s="103"/>
      <c r="H797" s="103"/>
      <c r="I797" s="103"/>
      <c r="J797" s="103"/>
      <c r="K797" s="103"/>
      <c r="L797" s="103"/>
      <c r="M797" s="103"/>
      <c r="N797" s="103"/>
      <c r="O797" s="103"/>
      <c r="P797" s="103"/>
      <c r="Q797" s="103"/>
      <c r="R797" s="103"/>
      <c r="S797" s="103"/>
      <c r="T797" s="103"/>
      <c r="U797" s="103"/>
    </row>
    <row r="798" spans="1:21" x14ac:dyDescent="0.55000000000000004">
      <c r="A798" s="102"/>
      <c r="B798" s="102"/>
      <c r="C798" s="102"/>
      <c r="D798" s="102"/>
      <c r="E798" s="102"/>
      <c r="F798" s="102"/>
      <c r="G798" s="103"/>
      <c r="H798" s="103"/>
      <c r="I798" s="103"/>
      <c r="J798" s="103"/>
      <c r="K798" s="103"/>
      <c r="L798" s="103"/>
      <c r="M798" s="103"/>
      <c r="N798" s="103"/>
      <c r="O798" s="103"/>
      <c r="P798" s="103"/>
      <c r="Q798" s="103"/>
      <c r="R798" s="103"/>
      <c r="S798" s="103"/>
      <c r="T798" s="103"/>
      <c r="U798" s="103"/>
    </row>
    <row r="799" spans="1:21" x14ac:dyDescent="0.55000000000000004">
      <c r="A799" s="102"/>
      <c r="B799" s="102"/>
      <c r="C799" s="102"/>
      <c r="D799" s="102"/>
      <c r="E799" s="102"/>
      <c r="F799" s="102"/>
      <c r="G799" s="103"/>
      <c r="H799" s="103"/>
      <c r="I799" s="103"/>
      <c r="J799" s="103"/>
      <c r="K799" s="103"/>
      <c r="L799" s="103"/>
      <c r="M799" s="103"/>
      <c r="N799" s="103"/>
      <c r="O799" s="103"/>
      <c r="P799" s="103"/>
      <c r="Q799" s="103"/>
      <c r="R799" s="103"/>
      <c r="S799" s="103"/>
      <c r="T799" s="103"/>
      <c r="U799" s="103"/>
    </row>
    <row r="800" spans="1:21" x14ac:dyDescent="0.55000000000000004">
      <c r="A800" s="102"/>
      <c r="B800" s="102"/>
      <c r="C800" s="102"/>
      <c r="D800" s="102"/>
      <c r="E800" s="102"/>
      <c r="F800" s="102"/>
      <c r="G800" s="103"/>
      <c r="H800" s="103"/>
      <c r="I800" s="103"/>
      <c r="J800" s="103"/>
      <c r="K800" s="103"/>
      <c r="L800" s="103"/>
      <c r="M800" s="103"/>
      <c r="N800" s="103"/>
      <c r="O800" s="103"/>
      <c r="P800" s="103"/>
      <c r="Q800" s="103"/>
      <c r="R800" s="103"/>
      <c r="S800" s="103"/>
      <c r="T800" s="103"/>
      <c r="U800" s="103"/>
    </row>
    <row r="801" spans="1:21" x14ac:dyDescent="0.55000000000000004">
      <c r="A801" s="102"/>
      <c r="B801" s="102"/>
      <c r="C801" s="102"/>
      <c r="D801" s="102"/>
      <c r="E801" s="102"/>
      <c r="F801" s="102"/>
      <c r="G801" s="103"/>
      <c r="H801" s="103"/>
      <c r="I801" s="103"/>
      <c r="J801" s="103"/>
      <c r="K801" s="103"/>
      <c r="L801" s="103"/>
      <c r="M801" s="103"/>
      <c r="N801" s="103"/>
      <c r="O801" s="103"/>
      <c r="P801" s="103"/>
      <c r="Q801" s="103"/>
      <c r="R801" s="103"/>
      <c r="S801" s="103"/>
      <c r="T801" s="103"/>
      <c r="U801" s="103"/>
    </row>
    <row r="802" spans="1:21" x14ac:dyDescent="0.55000000000000004">
      <c r="A802" s="102"/>
      <c r="B802" s="102"/>
      <c r="C802" s="102"/>
      <c r="D802" s="102"/>
      <c r="E802" s="102"/>
      <c r="F802" s="102"/>
      <c r="G802" s="103"/>
      <c r="H802" s="103"/>
      <c r="I802" s="103"/>
      <c r="J802" s="103"/>
      <c r="K802" s="103"/>
      <c r="L802" s="103"/>
      <c r="M802" s="103"/>
      <c r="N802" s="103"/>
      <c r="O802" s="103"/>
      <c r="P802" s="103"/>
      <c r="Q802" s="103"/>
      <c r="R802" s="103"/>
      <c r="S802" s="103"/>
      <c r="T802" s="103"/>
      <c r="U802" s="103"/>
    </row>
    <row r="803" spans="1:21" x14ac:dyDescent="0.55000000000000004">
      <c r="A803" s="102"/>
      <c r="B803" s="102"/>
      <c r="C803" s="102"/>
      <c r="D803" s="102"/>
      <c r="E803" s="102"/>
      <c r="F803" s="102"/>
      <c r="G803" s="103"/>
      <c r="H803" s="103"/>
      <c r="I803" s="103"/>
      <c r="J803" s="103"/>
      <c r="K803" s="103"/>
      <c r="L803" s="103"/>
      <c r="M803" s="103"/>
      <c r="N803" s="103"/>
      <c r="O803" s="103"/>
      <c r="P803" s="103"/>
      <c r="Q803" s="103"/>
      <c r="R803" s="103"/>
      <c r="S803" s="103"/>
      <c r="T803" s="103"/>
      <c r="U803" s="103"/>
    </row>
    <row r="804" spans="1:21" x14ac:dyDescent="0.55000000000000004">
      <c r="A804" s="102"/>
      <c r="B804" s="102"/>
      <c r="C804" s="102"/>
      <c r="D804" s="102"/>
      <c r="E804" s="102"/>
      <c r="F804" s="102"/>
      <c r="G804" s="103"/>
      <c r="H804" s="103"/>
      <c r="I804" s="103"/>
      <c r="J804" s="103"/>
      <c r="K804" s="103"/>
      <c r="L804" s="103"/>
      <c r="M804" s="103"/>
      <c r="N804" s="103"/>
      <c r="O804" s="103"/>
      <c r="P804" s="103"/>
      <c r="Q804" s="103"/>
      <c r="R804" s="103"/>
      <c r="S804" s="103"/>
      <c r="T804" s="103"/>
      <c r="U804" s="103"/>
    </row>
    <row r="805" spans="1:21" x14ac:dyDescent="0.55000000000000004">
      <c r="A805" s="102"/>
      <c r="B805" s="102"/>
      <c r="C805" s="102"/>
      <c r="D805" s="102"/>
      <c r="E805" s="102"/>
      <c r="F805" s="102"/>
      <c r="G805" s="103"/>
      <c r="H805" s="103"/>
      <c r="I805" s="103"/>
      <c r="J805" s="103"/>
      <c r="K805" s="103"/>
      <c r="L805" s="103"/>
      <c r="M805" s="103"/>
      <c r="N805" s="103"/>
      <c r="O805" s="103"/>
      <c r="P805" s="103"/>
      <c r="Q805" s="103"/>
      <c r="R805" s="103"/>
      <c r="S805" s="103"/>
      <c r="T805" s="103"/>
      <c r="U805" s="103"/>
    </row>
    <row r="806" spans="1:21" x14ac:dyDescent="0.55000000000000004">
      <c r="A806" s="102"/>
      <c r="B806" s="102"/>
      <c r="C806" s="102"/>
      <c r="D806" s="102"/>
      <c r="E806" s="102"/>
      <c r="F806" s="102"/>
      <c r="G806" s="103"/>
      <c r="H806" s="103"/>
      <c r="I806" s="103"/>
      <c r="J806" s="103"/>
      <c r="K806" s="103"/>
      <c r="L806" s="103"/>
      <c r="M806" s="103"/>
      <c r="N806" s="103"/>
      <c r="O806" s="103"/>
      <c r="P806" s="103"/>
      <c r="Q806" s="103"/>
      <c r="R806" s="103"/>
      <c r="S806" s="103"/>
      <c r="T806" s="103"/>
      <c r="U806" s="103"/>
    </row>
    <row r="807" spans="1:21" x14ac:dyDescent="0.55000000000000004">
      <c r="A807" s="102"/>
      <c r="B807" s="102"/>
      <c r="C807" s="102"/>
      <c r="D807" s="102"/>
      <c r="E807" s="102"/>
      <c r="F807" s="102"/>
      <c r="G807" s="103"/>
      <c r="H807" s="103"/>
      <c r="I807" s="103"/>
      <c r="J807" s="103"/>
      <c r="K807" s="103"/>
      <c r="L807" s="103"/>
      <c r="M807" s="103"/>
      <c r="N807" s="103"/>
      <c r="O807" s="103"/>
      <c r="P807" s="103"/>
      <c r="Q807" s="103"/>
      <c r="R807" s="103"/>
      <c r="S807" s="103"/>
      <c r="T807" s="103"/>
      <c r="U807" s="103"/>
    </row>
    <row r="808" spans="1:21" x14ac:dyDescent="0.55000000000000004">
      <c r="A808" s="102"/>
      <c r="B808" s="102"/>
      <c r="C808" s="102"/>
      <c r="D808" s="102"/>
      <c r="E808" s="102"/>
      <c r="F808" s="102"/>
      <c r="G808" s="103"/>
      <c r="H808" s="103"/>
      <c r="I808" s="103"/>
      <c r="J808" s="103"/>
      <c r="K808" s="103"/>
      <c r="L808" s="103"/>
      <c r="M808" s="103"/>
      <c r="N808" s="103"/>
      <c r="O808" s="103"/>
      <c r="P808" s="103"/>
      <c r="Q808" s="103"/>
      <c r="R808" s="103"/>
      <c r="S808" s="103"/>
      <c r="T808" s="103"/>
      <c r="U808" s="103"/>
    </row>
    <row r="809" spans="1:21" x14ac:dyDescent="0.55000000000000004">
      <c r="A809" s="102"/>
      <c r="B809" s="102"/>
      <c r="C809" s="102"/>
      <c r="D809" s="102"/>
      <c r="E809" s="102"/>
      <c r="F809" s="102"/>
      <c r="G809" s="103"/>
      <c r="H809" s="103"/>
      <c r="I809" s="103"/>
      <c r="J809" s="103"/>
      <c r="K809" s="103"/>
      <c r="L809" s="103"/>
      <c r="M809" s="103"/>
      <c r="N809" s="103"/>
      <c r="O809" s="103"/>
      <c r="P809" s="103"/>
      <c r="Q809" s="103"/>
      <c r="R809" s="103"/>
      <c r="S809" s="103"/>
      <c r="T809" s="103"/>
      <c r="U809" s="103"/>
    </row>
    <row r="810" spans="1:21" x14ac:dyDescent="0.55000000000000004">
      <c r="A810" s="102"/>
      <c r="B810" s="102"/>
      <c r="C810" s="102"/>
      <c r="D810" s="102"/>
      <c r="E810" s="102"/>
      <c r="F810" s="102"/>
      <c r="G810" s="103"/>
      <c r="H810" s="103"/>
      <c r="I810" s="103"/>
      <c r="J810" s="103"/>
      <c r="K810" s="103"/>
      <c r="L810" s="103"/>
      <c r="M810" s="103"/>
      <c r="N810" s="103"/>
      <c r="O810" s="103"/>
      <c r="P810" s="103"/>
      <c r="Q810" s="103"/>
      <c r="R810" s="103"/>
      <c r="S810" s="103"/>
      <c r="T810" s="103"/>
      <c r="U810" s="103"/>
    </row>
    <row r="811" spans="1:21" x14ac:dyDescent="0.55000000000000004">
      <c r="A811" s="102"/>
      <c r="B811" s="102"/>
      <c r="C811" s="102"/>
      <c r="D811" s="102"/>
      <c r="E811" s="102"/>
      <c r="F811" s="102"/>
      <c r="G811" s="103"/>
      <c r="H811" s="103"/>
      <c r="I811" s="103"/>
      <c r="J811" s="103"/>
      <c r="K811" s="103"/>
      <c r="L811" s="103"/>
      <c r="M811" s="103"/>
      <c r="N811" s="103"/>
      <c r="O811" s="103"/>
      <c r="P811" s="103"/>
      <c r="Q811" s="103"/>
      <c r="R811" s="103"/>
      <c r="S811" s="103"/>
      <c r="T811" s="103"/>
      <c r="U811" s="103"/>
    </row>
    <row r="812" spans="1:21" x14ac:dyDescent="0.55000000000000004">
      <c r="A812" s="102"/>
      <c r="B812" s="102"/>
      <c r="C812" s="102"/>
      <c r="D812" s="102"/>
      <c r="E812" s="102"/>
      <c r="F812" s="102"/>
      <c r="G812" s="103"/>
      <c r="H812" s="103"/>
      <c r="I812" s="103"/>
      <c r="J812" s="103"/>
      <c r="K812" s="103"/>
      <c r="L812" s="103"/>
      <c r="M812" s="103"/>
      <c r="N812" s="103"/>
      <c r="O812" s="103"/>
      <c r="P812" s="103"/>
      <c r="Q812" s="103"/>
      <c r="R812" s="103"/>
      <c r="S812" s="103"/>
      <c r="T812" s="103"/>
      <c r="U812" s="103"/>
    </row>
    <row r="813" spans="1:21" x14ac:dyDescent="0.55000000000000004">
      <c r="A813" s="102"/>
      <c r="B813" s="102"/>
      <c r="C813" s="102"/>
      <c r="D813" s="102"/>
      <c r="E813" s="102"/>
      <c r="F813" s="102"/>
      <c r="G813" s="103"/>
      <c r="H813" s="103"/>
      <c r="I813" s="103"/>
      <c r="J813" s="103"/>
      <c r="K813" s="103"/>
      <c r="L813" s="103"/>
      <c r="M813" s="103"/>
      <c r="N813" s="103"/>
      <c r="O813" s="103"/>
      <c r="P813" s="103"/>
      <c r="Q813" s="103"/>
      <c r="R813" s="103"/>
      <c r="S813" s="103"/>
      <c r="T813" s="103"/>
      <c r="U813" s="103"/>
    </row>
    <row r="814" spans="1:21" x14ac:dyDescent="0.55000000000000004">
      <c r="A814" s="102"/>
      <c r="B814" s="102"/>
      <c r="C814" s="102"/>
      <c r="D814" s="102"/>
      <c r="E814" s="102"/>
      <c r="F814" s="102"/>
      <c r="G814" s="103"/>
      <c r="H814" s="103"/>
      <c r="I814" s="103"/>
      <c r="J814" s="103"/>
      <c r="K814" s="103"/>
      <c r="L814" s="103"/>
      <c r="M814" s="103"/>
      <c r="N814" s="103"/>
      <c r="O814" s="103"/>
      <c r="P814" s="103"/>
      <c r="Q814" s="103"/>
      <c r="R814" s="103"/>
      <c r="S814" s="103"/>
      <c r="T814" s="103"/>
      <c r="U814" s="103"/>
    </row>
    <row r="815" spans="1:21" x14ac:dyDescent="0.55000000000000004">
      <c r="A815" s="102"/>
      <c r="B815" s="102"/>
      <c r="C815" s="102"/>
      <c r="D815" s="102"/>
      <c r="E815" s="102"/>
      <c r="F815" s="102"/>
      <c r="G815" s="103"/>
      <c r="H815" s="103"/>
      <c r="I815" s="103"/>
      <c r="J815" s="103"/>
      <c r="K815" s="103"/>
      <c r="L815" s="103"/>
      <c r="M815" s="103"/>
      <c r="N815" s="103"/>
      <c r="O815" s="103"/>
      <c r="P815" s="103"/>
      <c r="Q815" s="103"/>
      <c r="R815" s="103"/>
      <c r="S815" s="103"/>
      <c r="T815" s="103"/>
      <c r="U815" s="103"/>
    </row>
    <row r="816" spans="1:21" x14ac:dyDescent="0.55000000000000004">
      <c r="A816" s="102"/>
      <c r="B816" s="102"/>
      <c r="C816" s="102"/>
      <c r="D816" s="102"/>
      <c r="E816" s="102"/>
      <c r="F816" s="102"/>
      <c r="G816" s="103"/>
      <c r="H816" s="103"/>
      <c r="I816" s="103"/>
      <c r="J816" s="103"/>
      <c r="K816" s="103"/>
      <c r="L816" s="103"/>
      <c r="M816" s="103"/>
      <c r="N816" s="103"/>
      <c r="O816" s="103"/>
      <c r="P816" s="103"/>
      <c r="Q816" s="103"/>
      <c r="R816" s="103"/>
      <c r="S816" s="103"/>
      <c r="T816" s="103"/>
      <c r="U816" s="103"/>
    </row>
    <row r="817" spans="1:21" x14ac:dyDescent="0.55000000000000004">
      <c r="A817" s="102"/>
      <c r="B817" s="102"/>
      <c r="C817" s="102"/>
      <c r="D817" s="102"/>
      <c r="E817" s="102"/>
      <c r="F817" s="102"/>
      <c r="G817" s="103"/>
      <c r="H817" s="103"/>
      <c r="I817" s="103"/>
      <c r="J817" s="103"/>
      <c r="K817" s="103"/>
      <c r="L817" s="103"/>
      <c r="M817" s="103"/>
      <c r="N817" s="103"/>
      <c r="O817" s="103"/>
      <c r="P817" s="103"/>
      <c r="Q817" s="103"/>
      <c r="R817" s="103"/>
      <c r="S817" s="103"/>
      <c r="T817" s="103"/>
      <c r="U817" s="103"/>
    </row>
    <row r="818" spans="1:21" x14ac:dyDescent="0.55000000000000004">
      <c r="A818" s="102"/>
      <c r="B818" s="102"/>
      <c r="C818" s="102"/>
      <c r="D818" s="102"/>
      <c r="E818" s="102"/>
      <c r="F818" s="102"/>
      <c r="G818" s="103"/>
      <c r="H818" s="103"/>
      <c r="I818" s="103"/>
      <c r="J818" s="103"/>
      <c r="K818" s="103"/>
      <c r="L818" s="103"/>
      <c r="M818" s="103"/>
      <c r="N818" s="103"/>
      <c r="O818" s="103"/>
      <c r="P818" s="103"/>
      <c r="Q818" s="103"/>
      <c r="R818" s="103"/>
      <c r="S818" s="103"/>
      <c r="T818" s="103"/>
      <c r="U818" s="103"/>
    </row>
    <row r="819" spans="1:21" x14ac:dyDescent="0.55000000000000004">
      <c r="A819" s="102"/>
      <c r="B819" s="102"/>
      <c r="C819" s="102"/>
      <c r="D819" s="102"/>
      <c r="E819" s="102"/>
      <c r="F819" s="102"/>
      <c r="G819" s="103"/>
      <c r="H819" s="103"/>
      <c r="I819" s="103"/>
      <c r="J819" s="103"/>
      <c r="K819" s="103"/>
      <c r="L819" s="103"/>
      <c r="M819" s="103"/>
      <c r="N819" s="103"/>
      <c r="O819" s="103"/>
      <c r="P819" s="103"/>
      <c r="Q819" s="103"/>
      <c r="R819" s="103"/>
      <c r="S819" s="103"/>
      <c r="T819" s="103"/>
      <c r="U819" s="103"/>
    </row>
    <row r="820" spans="1:21" x14ac:dyDescent="0.55000000000000004">
      <c r="A820" s="102"/>
      <c r="B820" s="102"/>
      <c r="C820" s="102"/>
      <c r="D820" s="102"/>
      <c r="E820" s="102"/>
      <c r="F820" s="102"/>
      <c r="G820" s="103"/>
      <c r="H820" s="103"/>
      <c r="I820" s="103"/>
      <c r="J820" s="103"/>
      <c r="K820" s="103"/>
      <c r="L820" s="103"/>
      <c r="M820" s="103"/>
      <c r="N820" s="103"/>
      <c r="O820" s="103"/>
      <c r="P820" s="103"/>
      <c r="Q820" s="103"/>
      <c r="R820" s="103"/>
      <c r="S820" s="103"/>
      <c r="T820" s="103"/>
      <c r="U820" s="103"/>
    </row>
    <row r="821" spans="1:21" x14ac:dyDescent="0.55000000000000004">
      <c r="A821" s="102"/>
      <c r="B821" s="102"/>
      <c r="C821" s="102"/>
      <c r="D821" s="102"/>
      <c r="E821" s="102"/>
      <c r="F821" s="102"/>
      <c r="G821" s="103"/>
      <c r="H821" s="103"/>
      <c r="I821" s="103"/>
      <c r="J821" s="103"/>
      <c r="K821" s="103"/>
      <c r="L821" s="103"/>
      <c r="M821" s="103"/>
      <c r="N821" s="103"/>
      <c r="O821" s="103"/>
      <c r="P821" s="103"/>
      <c r="Q821" s="103"/>
      <c r="R821" s="103"/>
      <c r="S821" s="103"/>
      <c r="T821" s="103"/>
      <c r="U821" s="103"/>
    </row>
    <row r="822" spans="1:21" x14ac:dyDescent="0.55000000000000004">
      <c r="A822" s="102"/>
      <c r="B822" s="102"/>
      <c r="C822" s="102"/>
      <c r="D822" s="102"/>
      <c r="E822" s="102"/>
      <c r="F822" s="102"/>
      <c r="G822" s="103"/>
      <c r="H822" s="103"/>
      <c r="I822" s="103"/>
      <c r="J822" s="103"/>
      <c r="K822" s="103"/>
      <c r="L822" s="103"/>
      <c r="M822" s="103"/>
      <c r="N822" s="103"/>
      <c r="O822" s="103"/>
      <c r="P822" s="103"/>
      <c r="Q822" s="103"/>
      <c r="R822" s="103"/>
      <c r="S822" s="103"/>
      <c r="T822" s="103"/>
      <c r="U822" s="103"/>
    </row>
    <row r="823" spans="1:21" x14ac:dyDescent="0.55000000000000004">
      <c r="A823" s="102"/>
      <c r="B823" s="102"/>
      <c r="C823" s="102"/>
      <c r="D823" s="102"/>
      <c r="E823" s="102"/>
      <c r="F823" s="102"/>
      <c r="G823" s="103"/>
      <c r="H823" s="103"/>
      <c r="I823" s="103"/>
      <c r="J823" s="103"/>
      <c r="K823" s="103"/>
      <c r="L823" s="103"/>
      <c r="M823" s="103"/>
      <c r="N823" s="103"/>
      <c r="O823" s="103"/>
      <c r="P823" s="103"/>
      <c r="Q823" s="103"/>
      <c r="R823" s="103"/>
      <c r="S823" s="103"/>
      <c r="T823" s="103"/>
      <c r="U823" s="103"/>
    </row>
    <row r="824" spans="1:21" x14ac:dyDescent="0.55000000000000004">
      <c r="A824" s="102"/>
      <c r="B824" s="102"/>
      <c r="C824" s="102"/>
      <c r="D824" s="102"/>
      <c r="E824" s="102"/>
      <c r="F824" s="102"/>
      <c r="G824" s="103"/>
      <c r="H824" s="103"/>
      <c r="I824" s="103"/>
      <c r="J824" s="103"/>
      <c r="K824" s="103"/>
      <c r="L824" s="103"/>
      <c r="M824" s="103"/>
      <c r="N824" s="103"/>
      <c r="O824" s="103"/>
      <c r="P824" s="103"/>
      <c r="Q824" s="103"/>
      <c r="R824" s="103"/>
      <c r="S824" s="103"/>
      <c r="T824" s="103"/>
      <c r="U824" s="103"/>
    </row>
    <row r="825" spans="1:21" x14ac:dyDescent="0.55000000000000004">
      <c r="A825" s="102"/>
      <c r="B825" s="102"/>
      <c r="C825" s="102"/>
      <c r="D825" s="102"/>
      <c r="E825" s="102"/>
      <c r="F825" s="102"/>
      <c r="G825" s="103"/>
      <c r="H825" s="103"/>
      <c r="I825" s="103"/>
      <c r="J825" s="103"/>
      <c r="K825" s="103"/>
      <c r="L825" s="103"/>
      <c r="M825" s="103"/>
      <c r="N825" s="103"/>
      <c r="O825" s="103"/>
      <c r="P825" s="103"/>
      <c r="Q825" s="103"/>
      <c r="R825" s="103"/>
      <c r="S825" s="103"/>
      <c r="T825" s="103"/>
      <c r="U825" s="103"/>
    </row>
    <row r="826" spans="1:21" x14ac:dyDescent="0.55000000000000004">
      <c r="A826" s="102"/>
      <c r="B826" s="102"/>
      <c r="C826" s="102"/>
      <c r="D826" s="102"/>
      <c r="E826" s="102"/>
      <c r="F826" s="102"/>
      <c r="G826" s="103"/>
      <c r="H826" s="103"/>
      <c r="I826" s="103"/>
      <c r="J826" s="103"/>
      <c r="K826" s="103"/>
      <c r="L826" s="103"/>
      <c r="M826" s="103"/>
      <c r="N826" s="103"/>
      <c r="O826" s="103"/>
      <c r="P826" s="103"/>
      <c r="Q826" s="103"/>
      <c r="R826" s="103"/>
      <c r="S826" s="103"/>
      <c r="T826" s="103"/>
      <c r="U826" s="103"/>
    </row>
    <row r="827" spans="1:21" x14ac:dyDescent="0.55000000000000004">
      <c r="A827" s="102"/>
      <c r="B827" s="102"/>
      <c r="C827" s="102"/>
      <c r="D827" s="102"/>
      <c r="E827" s="102"/>
      <c r="F827" s="102"/>
      <c r="G827" s="103"/>
      <c r="H827" s="103"/>
      <c r="I827" s="103"/>
      <c r="J827" s="103"/>
      <c r="K827" s="103"/>
      <c r="L827" s="103"/>
      <c r="M827" s="103"/>
      <c r="N827" s="103"/>
      <c r="O827" s="103"/>
      <c r="P827" s="103"/>
      <c r="Q827" s="103"/>
      <c r="R827" s="103"/>
      <c r="S827" s="103"/>
      <c r="T827" s="103"/>
      <c r="U827" s="103"/>
    </row>
    <row r="828" spans="1:21" x14ac:dyDescent="0.55000000000000004">
      <c r="A828" s="102"/>
      <c r="B828" s="102"/>
      <c r="C828" s="102"/>
      <c r="D828" s="102"/>
      <c r="E828" s="102"/>
      <c r="F828" s="102"/>
      <c r="G828" s="103"/>
      <c r="H828" s="103"/>
      <c r="I828" s="103"/>
      <c r="J828" s="103"/>
      <c r="K828" s="103"/>
      <c r="L828" s="103"/>
      <c r="M828" s="103"/>
      <c r="N828" s="103"/>
      <c r="O828" s="103"/>
      <c r="P828" s="103"/>
      <c r="Q828" s="103"/>
      <c r="R828" s="103"/>
      <c r="S828" s="103"/>
      <c r="T828" s="103"/>
      <c r="U828" s="103"/>
    </row>
    <row r="829" spans="1:21" x14ac:dyDescent="0.55000000000000004">
      <c r="A829" s="102"/>
      <c r="B829" s="102"/>
      <c r="C829" s="102"/>
      <c r="D829" s="102"/>
      <c r="E829" s="102"/>
      <c r="F829" s="102"/>
      <c r="G829" s="103"/>
      <c r="H829" s="103"/>
      <c r="I829" s="103"/>
      <c r="J829" s="103"/>
      <c r="K829" s="103"/>
      <c r="L829" s="103"/>
      <c r="M829" s="103"/>
      <c r="N829" s="103"/>
      <c r="O829" s="103"/>
      <c r="P829" s="103"/>
      <c r="Q829" s="103"/>
      <c r="R829" s="103"/>
      <c r="S829" s="103"/>
      <c r="T829" s="103"/>
      <c r="U829" s="103"/>
    </row>
    <row r="830" spans="1:21" x14ac:dyDescent="0.55000000000000004">
      <c r="A830" s="102"/>
      <c r="B830" s="102"/>
      <c r="C830" s="102"/>
      <c r="D830" s="102"/>
      <c r="E830" s="102"/>
      <c r="F830" s="102"/>
      <c r="G830" s="103"/>
      <c r="H830" s="103"/>
      <c r="I830" s="103"/>
      <c r="J830" s="103"/>
      <c r="K830" s="103"/>
      <c r="L830" s="103"/>
      <c r="M830" s="103"/>
      <c r="N830" s="103"/>
      <c r="O830" s="103"/>
      <c r="P830" s="103"/>
      <c r="Q830" s="103"/>
      <c r="R830" s="103"/>
      <c r="S830" s="103"/>
      <c r="T830" s="103"/>
      <c r="U830" s="103"/>
    </row>
    <row r="831" spans="1:21" x14ac:dyDescent="0.55000000000000004">
      <c r="A831" s="102"/>
      <c r="B831" s="102"/>
      <c r="C831" s="102"/>
      <c r="D831" s="102"/>
      <c r="E831" s="102"/>
      <c r="F831" s="102"/>
      <c r="G831" s="103"/>
      <c r="H831" s="103"/>
      <c r="I831" s="103"/>
      <c r="J831" s="103"/>
      <c r="K831" s="103"/>
      <c r="L831" s="103"/>
      <c r="M831" s="103"/>
      <c r="N831" s="103"/>
      <c r="O831" s="103"/>
      <c r="P831" s="103"/>
      <c r="Q831" s="103"/>
      <c r="R831" s="103"/>
      <c r="S831" s="103"/>
      <c r="T831" s="103"/>
      <c r="U831" s="103"/>
    </row>
    <row r="832" spans="1:21" x14ac:dyDescent="0.55000000000000004">
      <c r="A832" s="102"/>
      <c r="B832" s="102"/>
      <c r="C832" s="102"/>
      <c r="D832" s="102"/>
      <c r="E832" s="102"/>
      <c r="F832" s="102"/>
      <c r="G832" s="103"/>
      <c r="H832" s="103"/>
      <c r="I832" s="103"/>
      <c r="J832" s="103"/>
      <c r="K832" s="103"/>
      <c r="L832" s="103"/>
      <c r="M832" s="103"/>
      <c r="N832" s="103"/>
      <c r="O832" s="103"/>
      <c r="P832" s="103"/>
      <c r="Q832" s="103"/>
      <c r="R832" s="103"/>
      <c r="S832" s="103"/>
      <c r="T832" s="103"/>
      <c r="U832" s="103"/>
    </row>
    <row r="833" spans="1:21" x14ac:dyDescent="0.55000000000000004">
      <c r="A833" s="102"/>
      <c r="B833" s="102"/>
      <c r="C833" s="102"/>
      <c r="D833" s="102"/>
      <c r="E833" s="102"/>
      <c r="F833" s="102"/>
      <c r="G833" s="103"/>
      <c r="H833" s="103"/>
      <c r="I833" s="103"/>
      <c r="J833" s="103"/>
      <c r="K833" s="103"/>
      <c r="L833" s="103"/>
      <c r="M833" s="103"/>
      <c r="N833" s="103"/>
      <c r="O833" s="103"/>
      <c r="P833" s="103"/>
      <c r="Q833" s="103"/>
      <c r="R833" s="103"/>
      <c r="S833" s="103"/>
      <c r="T833" s="103"/>
      <c r="U833" s="103"/>
    </row>
    <row r="834" spans="1:21" x14ac:dyDescent="0.55000000000000004">
      <c r="A834" s="102"/>
      <c r="B834" s="102"/>
      <c r="C834" s="102"/>
      <c r="D834" s="102"/>
      <c r="E834" s="102"/>
      <c r="F834" s="102"/>
      <c r="G834" s="103"/>
      <c r="H834" s="103"/>
      <c r="I834" s="103"/>
      <c r="J834" s="103"/>
      <c r="K834" s="103"/>
      <c r="L834" s="103"/>
      <c r="M834" s="103"/>
      <c r="N834" s="103"/>
      <c r="O834" s="103"/>
      <c r="P834" s="103"/>
      <c r="Q834" s="103"/>
      <c r="R834" s="103"/>
      <c r="S834" s="103"/>
      <c r="T834" s="103"/>
      <c r="U834" s="103"/>
    </row>
    <row r="835" spans="1:21" x14ac:dyDescent="0.55000000000000004">
      <c r="A835" s="102"/>
      <c r="B835" s="102"/>
      <c r="C835" s="102"/>
      <c r="D835" s="102"/>
      <c r="E835" s="102"/>
      <c r="F835" s="102"/>
      <c r="G835" s="103"/>
      <c r="H835" s="103"/>
      <c r="I835" s="103"/>
      <c r="J835" s="103"/>
      <c r="K835" s="103"/>
      <c r="L835" s="103"/>
      <c r="M835" s="103"/>
      <c r="N835" s="103"/>
      <c r="O835" s="103"/>
      <c r="P835" s="103"/>
      <c r="Q835" s="103"/>
      <c r="R835" s="103"/>
      <c r="S835" s="103"/>
      <c r="T835" s="103"/>
      <c r="U835" s="103"/>
    </row>
    <row r="836" spans="1:21" x14ac:dyDescent="0.55000000000000004">
      <c r="A836" s="102"/>
      <c r="B836" s="102"/>
      <c r="C836" s="102"/>
      <c r="D836" s="102"/>
      <c r="E836" s="102"/>
      <c r="F836" s="102"/>
      <c r="G836" s="103"/>
      <c r="H836" s="103"/>
      <c r="I836" s="103"/>
      <c r="J836" s="103"/>
      <c r="K836" s="103"/>
      <c r="L836" s="103"/>
      <c r="M836" s="103"/>
      <c r="N836" s="103"/>
      <c r="O836" s="103"/>
      <c r="P836" s="103"/>
      <c r="Q836" s="103"/>
      <c r="R836" s="103"/>
      <c r="S836" s="103"/>
      <c r="T836" s="103"/>
      <c r="U836" s="103"/>
    </row>
    <row r="837" spans="1:21" x14ac:dyDescent="0.55000000000000004">
      <c r="A837" s="102"/>
      <c r="B837" s="102"/>
      <c r="C837" s="102"/>
      <c r="D837" s="102"/>
      <c r="E837" s="102"/>
      <c r="F837" s="102"/>
      <c r="G837" s="103"/>
      <c r="H837" s="103"/>
      <c r="I837" s="103"/>
      <c r="J837" s="103"/>
      <c r="K837" s="103"/>
      <c r="L837" s="103"/>
      <c r="M837" s="103"/>
      <c r="N837" s="103"/>
      <c r="O837" s="103"/>
      <c r="P837" s="103"/>
      <c r="Q837" s="103"/>
      <c r="R837" s="103"/>
      <c r="S837" s="103"/>
      <c r="T837" s="103"/>
      <c r="U837" s="103"/>
    </row>
    <row r="838" spans="1:21" x14ac:dyDescent="0.55000000000000004">
      <c r="A838" s="102"/>
      <c r="B838" s="102"/>
      <c r="C838" s="102"/>
      <c r="D838" s="102"/>
      <c r="E838" s="102"/>
      <c r="F838" s="102"/>
      <c r="G838" s="103"/>
      <c r="H838" s="103"/>
      <c r="I838" s="103"/>
      <c r="J838" s="103"/>
      <c r="K838" s="103"/>
      <c r="L838" s="103"/>
      <c r="M838" s="103"/>
      <c r="N838" s="103"/>
      <c r="O838" s="103"/>
      <c r="P838" s="103"/>
      <c r="Q838" s="103"/>
      <c r="R838" s="103"/>
      <c r="S838" s="103"/>
      <c r="T838" s="103"/>
      <c r="U838" s="103"/>
    </row>
    <row r="839" spans="1:21" x14ac:dyDescent="0.55000000000000004">
      <c r="A839" s="102"/>
      <c r="B839" s="102"/>
      <c r="C839" s="102"/>
      <c r="D839" s="102"/>
      <c r="E839" s="102"/>
      <c r="F839" s="102"/>
      <c r="G839" s="103"/>
      <c r="H839" s="103"/>
      <c r="I839" s="103"/>
      <c r="J839" s="103"/>
      <c r="K839" s="103"/>
      <c r="L839" s="103"/>
      <c r="M839" s="103"/>
      <c r="N839" s="103"/>
      <c r="O839" s="103"/>
      <c r="P839" s="103"/>
      <c r="Q839" s="103"/>
      <c r="R839" s="103"/>
      <c r="S839" s="103"/>
      <c r="T839" s="103"/>
      <c r="U839" s="103"/>
    </row>
    <row r="840" spans="1:21" x14ac:dyDescent="0.55000000000000004">
      <c r="A840" s="102"/>
      <c r="B840" s="102"/>
      <c r="C840" s="102"/>
      <c r="D840" s="102"/>
      <c r="E840" s="102"/>
      <c r="F840" s="102"/>
      <c r="G840" s="103"/>
      <c r="H840" s="103"/>
      <c r="I840" s="103"/>
      <c r="J840" s="103"/>
      <c r="K840" s="103"/>
      <c r="L840" s="103"/>
      <c r="M840" s="103"/>
      <c r="N840" s="103"/>
      <c r="O840" s="103"/>
      <c r="P840" s="103"/>
      <c r="Q840" s="103"/>
      <c r="R840" s="103"/>
      <c r="S840" s="103"/>
      <c r="T840" s="103"/>
      <c r="U840" s="103"/>
    </row>
    <row r="841" spans="1:21" x14ac:dyDescent="0.55000000000000004">
      <c r="A841" s="102"/>
      <c r="B841" s="102"/>
      <c r="C841" s="102"/>
      <c r="D841" s="102"/>
      <c r="E841" s="102"/>
      <c r="F841" s="102"/>
      <c r="G841" s="103"/>
      <c r="H841" s="103"/>
      <c r="I841" s="103"/>
      <c r="J841" s="103"/>
      <c r="K841" s="103"/>
      <c r="L841" s="103"/>
      <c r="M841" s="103"/>
      <c r="N841" s="103"/>
      <c r="O841" s="103"/>
      <c r="P841" s="103"/>
      <c r="Q841" s="103"/>
      <c r="R841" s="103"/>
      <c r="S841" s="103"/>
      <c r="T841" s="103"/>
      <c r="U841" s="103"/>
    </row>
    <row r="842" spans="1:21" x14ac:dyDescent="0.55000000000000004">
      <c r="A842" s="102"/>
      <c r="B842" s="102"/>
      <c r="C842" s="102"/>
      <c r="D842" s="102"/>
      <c r="E842" s="102"/>
      <c r="F842" s="102"/>
      <c r="G842" s="103"/>
      <c r="H842" s="103"/>
      <c r="I842" s="103"/>
      <c r="J842" s="103"/>
      <c r="K842" s="103"/>
      <c r="L842" s="103"/>
      <c r="M842" s="103"/>
      <c r="N842" s="103"/>
      <c r="O842" s="103"/>
      <c r="P842" s="103"/>
      <c r="Q842" s="103"/>
      <c r="R842" s="103"/>
      <c r="S842" s="103"/>
      <c r="T842" s="103"/>
      <c r="U842" s="103"/>
    </row>
    <row r="843" spans="1:21" x14ac:dyDescent="0.55000000000000004">
      <c r="A843" s="102"/>
      <c r="B843" s="102"/>
      <c r="C843" s="102"/>
      <c r="D843" s="102"/>
      <c r="E843" s="102"/>
      <c r="F843" s="102"/>
      <c r="G843" s="103"/>
      <c r="H843" s="103"/>
      <c r="I843" s="103"/>
      <c r="J843" s="103"/>
      <c r="K843" s="103"/>
      <c r="L843" s="103"/>
      <c r="M843" s="103"/>
      <c r="N843" s="103"/>
      <c r="O843" s="103"/>
      <c r="P843" s="103"/>
      <c r="Q843" s="103"/>
      <c r="R843" s="103"/>
      <c r="S843" s="103"/>
      <c r="T843" s="103"/>
      <c r="U843" s="103"/>
    </row>
    <row r="844" spans="1:21" x14ac:dyDescent="0.55000000000000004">
      <c r="A844" s="102"/>
      <c r="B844" s="102"/>
      <c r="C844" s="102"/>
      <c r="D844" s="102"/>
      <c r="E844" s="102"/>
      <c r="F844" s="102"/>
      <c r="G844" s="103"/>
      <c r="H844" s="103"/>
      <c r="I844" s="103"/>
      <c r="J844" s="103"/>
      <c r="K844" s="103"/>
      <c r="L844" s="103"/>
      <c r="M844" s="103"/>
      <c r="N844" s="103"/>
      <c r="O844" s="103"/>
      <c r="P844" s="103"/>
      <c r="Q844" s="103"/>
      <c r="R844" s="103"/>
      <c r="S844" s="103"/>
      <c r="T844" s="103"/>
      <c r="U844" s="103"/>
    </row>
    <row r="845" spans="1:21" x14ac:dyDescent="0.55000000000000004">
      <c r="A845" s="102"/>
      <c r="B845" s="102"/>
      <c r="C845" s="102"/>
      <c r="D845" s="102"/>
      <c r="E845" s="102"/>
      <c r="F845" s="102"/>
      <c r="G845" s="103"/>
      <c r="H845" s="103"/>
      <c r="I845" s="103"/>
      <c r="J845" s="103"/>
      <c r="K845" s="103"/>
      <c r="L845" s="103"/>
      <c r="M845" s="103"/>
      <c r="N845" s="103"/>
      <c r="O845" s="103"/>
      <c r="P845" s="103"/>
      <c r="Q845" s="103"/>
      <c r="R845" s="103"/>
      <c r="S845" s="103"/>
      <c r="T845" s="103"/>
      <c r="U845" s="103"/>
    </row>
    <row r="846" spans="1:21" x14ac:dyDescent="0.55000000000000004">
      <c r="A846" s="102"/>
      <c r="B846" s="102"/>
      <c r="C846" s="102"/>
      <c r="D846" s="102"/>
      <c r="E846" s="102"/>
      <c r="F846" s="102"/>
      <c r="G846" s="103"/>
      <c r="H846" s="103"/>
      <c r="I846" s="103"/>
      <c r="J846" s="103"/>
      <c r="K846" s="103"/>
      <c r="L846" s="103"/>
      <c r="M846" s="103"/>
      <c r="N846" s="103"/>
      <c r="O846" s="103"/>
      <c r="P846" s="103"/>
      <c r="Q846" s="103"/>
      <c r="R846" s="103"/>
      <c r="S846" s="103"/>
      <c r="T846" s="103"/>
      <c r="U846" s="103"/>
    </row>
    <row r="847" spans="1:21" x14ac:dyDescent="0.55000000000000004">
      <c r="A847" s="102"/>
      <c r="B847" s="102"/>
      <c r="C847" s="102"/>
      <c r="D847" s="102"/>
      <c r="E847" s="102"/>
      <c r="F847" s="102"/>
      <c r="G847" s="103"/>
      <c r="H847" s="103"/>
      <c r="I847" s="103"/>
      <c r="J847" s="103"/>
      <c r="K847" s="103"/>
      <c r="L847" s="103"/>
      <c r="M847" s="103"/>
      <c r="N847" s="103"/>
      <c r="O847" s="103"/>
      <c r="P847" s="103"/>
      <c r="Q847" s="103"/>
      <c r="R847" s="103"/>
      <c r="S847" s="103"/>
      <c r="T847" s="103"/>
      <c r="U847" s="103"/>
    </row>
    <row r="848" spans="1:21" x14ac:dyDescent="0.55000000000000004">
      <c r="A848" s="102"/>
      <c r="B848" s="102"/>
      <c r="C848" s="102"/>
      <c r="D848" s="102"/>
      <c r="E848" s="102"/>
      <c r="F848" s="102"/>
      <c r="G848" s="103"/>
      <c r="H848" s="103"/>
      <c r="I848" s="103"/>
      <c r="J848" s="103"/>
      <c r="K848" s="103"/>
      <c r="L848" s="103"/>
      <c r="M848" s="103"/>
      <c r="N848" s="103"/>
      <c r="O848" s="103"/>
      <c r="P848" s="103"/>
      <c r="Q848" s="103"/>
      <c r="R848" s="103"/>
      <c r="S848" s="103"/>
      <c r="T848" s="103"/>
      <c r="U848" s="103"/>
    </row>
    <row r="849" spans="1:21" x14ac:dyDescent="0.55000000000000004">
      <c r="A849" s="102"/>
      <c r="B849" s="102"/>
      <c r="C849" s="102"/>
      <c r="D849" s="102"/>
      <c r="E849" s="102"/>
      <c r="F849" s="102"/>
      <c r="G849" s="103"/>
      <c r="H849" s="103"/>
      <c r="I849" s="103"/>
      <c r="J849" s="103"/>
      <c r="K849" s="103"/>
      <c r="L849" s="103"/>
      <c r="M849" s="103"/>
      <c r="N849" s="103"/>
      <c r="O849" s="103"/>
      <c r="P849" s="103"/>
      <c r="Q849" s="103"/>
      <c r="R849" s="103"/>
      <c r="S849" s="103"/>
      <c r="T849" s="103"/>
      <c r="U849" s="103"/>
    </row>
    <row r="850" spans="1:21" x14ac:dyDescent="0.55000000000000004">
      <c r="A850" s="102"/>
      <c r="B850" s="102"/>
      <c r="C850" s="102"/>
      <c r="D850" s="102"/>
      <c r="E850" s="102"/>
      <c r="F850" s="102"/>
      <c r="G850" s="103"/>
      <c r="H850" s="103"/>
      <c r="I850" s="103"/>
      <c r="J850" s="103"/>
      <c r="K850" s="103"/>
      <c r="L850" s="103"/>
      <c r="M850" s="103"/>
      <c r="N850" s="103"/>
      <c r="O850" s="103"/>
      <c r="P850" s="103"/>
      <c r="Q850" s="103"/>
      <c r="R850" s="103"/>
      <c r="S850" s="103"/>
      <c r="T850" s="103"/>
      <c r="U850" s="103"/>
    </row>
    <row r="851" spans="1:21" x14ac:dyDescent="0.55000000000000004">
      <c r="A851" s="102"/>
      <c r="B851" s="102"/>
      <c r="C851" s="102"/>
      <c r="D851" s="102"/>
      <c r="E851" s="102"/>
      <c r="F851" s="102"/>
      <c r="G851" s="103"/>
      <c r="H851" s="103"/>
      <c r="I851" s="103"/>
      <c r="J851" s="103"/>
      <c r="K851" s="103"/>
      <c r="L851" s="103"/>
      <c r="M851" s="103"/>
      <c r="N851" s="103"/>
      <c r="O851" s="103"/>
      <c r="P851" s="103"/>
      <c r="Q851" s="103"/>
      <c r="R851" s="103"/>
      <c r="S851" s="103"/>
      <c r="T851" s="103"/>
      <c r="U851" s="103"/>
    </row>
    <row r="852" spans="1:21" x14ac:dyDescent="0.55000000000000004">
      <c r="A852" s="102"/>
      <c r="B852" s="102"/>
      <c r="C852" s="102"/>
      <c r="D852" s="102"/>
      <c r="E852" s="102"/>
      <c r="F852" s="102"/>
      <c r="G852" s="103"/>
      <c r="H852" s="103"/>
      <c r="I852" s="103"/>
      <c r="J852" s="103"/>
      <c r="K852" s="103"/>
      <c r="L852" s="103"/>
      <c r="M852" s="103"/>
      <c r="N852" s="103"/>
      <c r="O852" s="103"/>
      <c r="P852" s="103"/>
      <c r="Q852" s="103"/>
      <c r="R852" s="103"/>
      <c r="S852" s="103"/>
      <c r="T852" s="103"/>
      <c r="U852" s="103"/>
    </row>
    <row r="853" spans="1:21" x14ac:dyDescent="0.55000000000000004">
      <c r="A853" s="102"/>
      <c r="B853" s="102"/>
      <c r="C853" s="102"/>
      <c r="D853" s="102"/>
      <c r="E853" s="102"/>
      <c r="F853" s="102"/>
      <c r="G853" s="103"/>
      <c r="H853" s="103"/>
      <c r="I853" s="103"/>
      <c r="J853" s="103"/>
      <c r="K853" s="103"/>
      <c r="L853" s="103"/>
      <c r="M853" s="103"/>
      <c r="N853" s="103"/>
      <c r="O853" s="103"/>
      <c r="P853" s="103"/>
      <c r="Q853" s="103"/>
      <c r="R853" s="103"/>
      <c r="S853" s="103"/>
      <c r="T853" s="103"/>
      <c r="U853" s="103"/>
    </row>
    <row r="854" spans="1:21" x14ac:dyDescent="0.55000000000000004">
      <c r="A854" s="102"/>
      <c r="B854" s="102"/>
      <c r="C854" s="102"/>
      <c r="D854" s="102"/>
      <c r="E854" s="102"/>
      <c r="F854" s="102"/>
      <c r="G854" s="103"/>
      <c r="H854" s="103"/>
      <c r="I854" s="103"/>
      <c r="J854" s="103"/>
      <c r="K854" s="103"/>
      <c r="L854" s="103"/>
      <c r="M854" s="103"/>
      <c r="N854" s="103"/>
      <c r="O854" s="103"/>
      <c r="P854" s="103"/>
      <c r="Q854" s="103"/>
      <c r="R854" s="103"/>
      <c r="S854" s="103"/>
      <c r="T854" s="103"/>
      <c r="U854" s="103"/>
    </row>
    <row r="855" spans="1:21" x14ac:dyDescent="0.55000000000000004">
      <c r="A855" s="102"/>
      <c r="B855" s="102"/>
      <c r="C855" s="102"/>
      <c r="D855" s="102"/>
      <c r="E855" s="102"/>
      <c r="F855" s="102"/>
      <c r="G855" s="103"/>
      <c r="H855" s="103"/>
      <c r="I855" s="103"/>
      <c r="J855" s="103"/>
      <c r="K855" s="103"/>
      <c r="L855" s="103"/>
      <c r="M855" s="103"/>
      <c r="N855" s="103"/>
      <c r="O855" s="103"/>
      <c r="P855" s="103"/>
      <c r="Q855" s="103"/>
      <c r="R855" s="103"/>
      <c r="S855" s="103"/>
      <c r="T855" s="103"/>
      <c r="U855" s="103"/>
    </row>
    <row r="856" spans="1:21" x14ac:dyDescent="0.55000000000000004">
      <c r="A856" s="102"/>
      <c r="B856" s="102"/>
      <c r="C856" s="102"/>
      <c r="D856" s="102"/>
      <c r="E856" s="102"/>
      <c r="F856" s="102"/>
      <c r="G856" s="103"/>
      <c r="H856" s="103"/>
      <c r="I856" s="103"/>
      <c r="J856" s="103"/>
      <c r="K856" s="103"/>
      <c r="L856" s="103"/>
      <c r="M856" s="103"/>
      <c r="N856" s="103"/>
      <c r="O856" s="103"/>
      <c r="P856" s="103"/>
      <c r="Q856" s="103"/>
      <c r="R856" s="103"/>
      <c r="S856" s="103"/>
      <c r="T856" s="103"/>
      <c r="U856" s="103"/>
    </row>
    <row r="857" spans="1:21" x14ac:dyDescent="0.55000000000000004">
      <c r="A857" s="102"/>
      <c r="B857" s="102"/>
      <c r="C857" s="102"/>
      <c r="D857" s="102"/>
      <c r="E857" s="102"/>
      <c r="F857" s="102"/>
      <c r="G857" s="103"/>
      <c r="H857" s="103"/>
      <c r="I857" s="103"/>
      <c r="J857" s="103"/>
      <c r="K857" s="103"/>
      <c r="L857" s="103"/>
      <c r="M857" s="103"/>
      <c r="N857" s="103"/>
      <c r="O857" s="103"/>
      <c r="P857" s="103"/>
      <c r="Q857" s="103"/>
      <c r="R857" s="103"/>
      <c r="S857" s="103"/>
      <c r="T857" s="103"/>
      <c r="U857" s="103"/>
    </row>
    <row r="858" spans="1:21" x14ac:dyDescent="0.55000000000000004">
      <c r="A858" s="102"/>
      <c r="B858" s="102"/>
      <c r="C858" s="102"/>
      <c r="D858" s="102"/>
      <c r="E858" s="102"/>
      <c r="F858" s="102"/>
      <c r="G858" s="103"/>
      <c r="H858" s="103"/>
      <c r="I858" s="103"/>
      <c r="J858" s="103"/>
      <c r="K858" s="103"/>
      <c r="L858" s="103"/>
      <c r="M858" s="103"/>
      <c r="N858" s="103"/>
      <c r="O858" s="103"/>
      <c r="P858" s="103"/>
      <c r="Q858" s="103"/>
      <c r="R858" s="103"/>
      <c r="S858" s="103"/>
      <c r="T858" s="103"/>
      <c r="U858" s="103"/>
    </row>
    <row r="859" spans="1:21" x14ac:dyDescent="0.55000000000000004">
      <c r="A859" s="102"/>
      <c r="B859" s="102"/>
      <c r="C859" s="102"/>
      <c r="D859" s="102"/>
      <c r="E859" s="102"/>
      <c r="F859" s="102"/>
      <c r="G859" s="103"/>
      <c r="H859" s="103"/>
      <c r="I859" s="103"/>
      <c r="J859" s="103"/>
      <c r="K859" s="103"/>
      <c r="L859" s="103"/>
      <c r="M859" s="103"/>
      <c r="N859" s="103"/>
      <c r="O859" s="103"/>
      <c r="P859" s="103"/>
      <c r="Q859" s="103"/>
      <c r="R859" s="103"/>
      <c r="S859" s="103"/>
      <c r="T859" s="103"/>
      <c r="U859" s="103"/>
    </row>
    <row r="860" spans="1:21" x14ac:dyDescent="0.55000000000000004">
      <c r="A860" s="102"/>
      <c r="B860" s="102"/>
      <c r="C860" s="102"/>
      <c r="D860" s="102"/>
      <c r="E860" s="102"/>
      <c r="F860" s="102"/>
      <c r="G860" s="103"/>
      <c r="H860" s="103"/>
      <c r="I860" s="103"/>
      <c r="J860" s="103"/>
      <c r="K860" s="103"/>
      <c r="L860" s="103"/>
      <c r="M860" s="103"/>
      <c r="N860" s="103"/>
      <c r="O860" s="103"/>
      <c r="P860" s="103"/>
      <c r="Q860" s="103"/>
      <c r="R860" s="103"/>
      <c r="S860" s="103"/>
      <c r="T860" s="103"/>
      <c r="U860" s="103"/>
    </row>
    <row r="861" spans="1:21" x14ac:dyDescent="0.55000000000000004">
      <c r="A861" s="102"/>
      <c r="B861" s="102"/>
      <c r="C861" s="102"/>
      <c r="D861" s="102"/>
      <c r="E861" s="102"/>
      <c r="F861" s="102"/>
      <c r="G861" s="103"/>
      <c r="H861" s="103"/>
      <c r="I861" s="103"/>
      <c r="J861" s="103"/>
      <c r="K861" s="103"/>
      <c r="L861" s="103"/>
      <c r="M861" s="103"/>
      <c r="N861" s="103"/>
      <c r="O861" s="103"/>
      <c r="P861" s="103"/>
      <c r="Q861" s="103"/>
      <c r="R861" s="103"/>
      <c r="S861" s="103"/>
      <c r="T861" s="103"/>
      <c r="U861" s="103"/>
    </row>
    <row r="862" spans="1:21" x14ac:dyDescent="0.55000000000000004">
      <c r="A862" s="102"/>
      <c r="B862" s="102"/>
      <c r="C862" s="102"/>
      <c r="D862" s="102"/>
      <c r="E862" s="102"/>
      <c r="F862" s="102"/>
      <c r="G862" s="103"/>
      <c r="H862" s="103"/>
      <c r="I862" s="103"/>
      <c r="J862" s="103"/>
      <c r="K862" s="103"/>
      <c r="L862" s="103"/>
      <c r="M862" s="103"/>
      <c r="N862" s="103"/>
      <c r="O862" s="103"/>
      <c r="P862" s="103"/>
      <c r="Q862" s="103"/>
      <c r="R862" s="103"/>
      <c r="S862" s="103"/>
      <c r="T862" s="103"/>
      <c r="U862" s="103"/>
    </row>
    <row r="863" spans="1:21" x14ac:dyDescent="0.55000000000000004">
      <c r="A863" s="102"/>
      <c r="B863" s="102"/>
      <c r="C863" s="102"/>
      <c r="D863" s="102"/>
      <c r="E863" s="102"/>
      <c r="F863" s="102"/>
      <c r="G863" s="103"/>
      <c r="H863" s="103"/>
      <c r="I863" s="103"/>
      <c r="J863" s="103"/>
      <c r="K863" s="103"/>
      <c r="L863" s="103"/>
      <c r="M863" s="103"/>
      <c r="N863" s="103"/>
      <c r="O863" s="103"/>
      <c r="P863" s="103"/>
      <c r="Q863" s="103"/>
      <c r="R863" s="103"/>
      <c r="S863" s="103"/>
      <c r="T863" s="103"/>
      <c r="U863" s="103"/>
    </row>
    <row r="864" spans="1:21" x14ac:dyDescent="0.55000000000000004">
      <c r="A864" s="102"/>
      <c r="B864" s="102"/>
      <c r="C864" s="102"/>
      <c r="D864" s="102"/>
      <c r="E864" s="102"/>
      <c r="F864" s="102"/>
      <c r="G864" s="103"/>
      <c r="H864" s="103"/>
      <c r="I864" s="103"/>
      <c r="J864" s="103"/>
      <c r="K864" s="103"/>
      <c r="L864" s="103"/>
      <c r="M864" s="103"/>
      <c r="N864" s="103"/>
      <c r="O864" s="103"/>
      <c r="P864" s="103"/>
      <c r="Q864" s="103"/>
      <c r="R864" s="103"/>
      <c r="S864" s="103"/>
      <c r="T864" s="103"/>
      <c r="U864" s="103"/>
    </row>
    <row r="865" spans="1:21" x14ac:dyDescent="0.55000000000000004">
      <c r="A865" s="102"/>
      <c r="B865" s="102"/>
      <c r="C865" s="102"/>
      <c r="D865" s="102"/>
      <c r="E865" s="102"/>
      <c r="F865" s="102"/>
      <c r="G865" s="103"/>
      <c r="H865" s="103"/>
      <c r="I865" s="103"/>
      <c r="J865" s="103"/>
      <c r="K865" s="103"/>
      <c r="L865" s="103"/>
      <c r="M865" s="103"/>
      <c r="N865" s="103"/>
      <c r="O865" s="103"/>
      <c r="P865" s="103"/>
      <c r="Q865" s="103"/>
      <c r="R865" s="103"/>
      <c r="S865" s="103"/>
      <c r="T865" s="103"/>
      <c r="U865" s="103"/>
    </row>
    <row r="866" spans="1:21" x14ac:dyDescent="0.55000000000000004">
      <c r="A866" s="102"/>
      <c r="B866" s="102"/>
      <c r="C866" s="102"/>
      <c r="D866" s="102"/>
      <c r="E866" s="102"/>
      <c r="F866" s="102"/>
      <c r="G866" s="103"/>
      <c r="H866" s="103"/>
      <c r="I866" s="103"/>
      <c r="J866" s="103"/>
      <c r="K866" s="103"/>
      <c r="L866" s="103"/>
      <c r="M866" s="103"/>
      <c r="N866" s="103"/>
      <c r="O866" s="103"/>
      <c r="P866" s="103"/>
      <c r="Q866" s="103"/>
      <c r="R866" s="103"/>
      <c r="S866" s="103"/>
      <c r="T866" s="103"/>
      <c r="U866" s="103"/>
    </row>
    <row r="867" spans="1:21" x14ac:dyDescent="0.55000000000000004">
      <c r="A867" s="102"/>
      <c r="B867" s="102"/>
      <c r="C867" s="102"/>
      <c r="D867" s="102"/>
      <c r="E867" s="102"/>
      <c r="F867" s="102"/>
      <c r="G867" s="103"/>
      <c r="H867" s="103"/>
      <c r="I867" s="103"/>
      <c r="J867" s="103"/>
      <c r="K867" s="103"/>
      <c r="L867" s="103"/>
      <c r="M867" s="103"/>
      <c r="N867" s="103"/>
      <c r="O867" s="103"/>
      <c r="P867" s="103"/>
      <c r="Q867" s="103"/>
      <c r="R867" s="103"/>
      <c r="S867" s="103"/>
      <c r="T867" s="103"/>
      <c r="U867" s="103"/>
    </row>
    <row r="868" spans="1:21" x14ac:dyDescent="0.55000000000000004">
      <c r="A868" s="102"/>
      <c r="B868" s="102"/>
      <c r="C868" s="102"/>
      <c r="D868" s="102"/>
      <c r="E868" s="102"/>
      <c r="F868" s="102"/>
      <c r="G868" s="103"/>
      <c r="H868" s="103"/>
      <c r="I868" s="103"/>
      <c r="J868" s="103"/>
      <c r="K868" s="103"/>
      <c r="L868" s="103"/>
      <c r="M868" s="103"/>
      <c r="N868" s="103"/>
      <c r="O868" s="103"/>
      <c r="P868" s="103"/>
      <c r="Q868" s="103"/>
      <c r="R868" s="103"/>
      <c r="S868" s="103"/>
      <c r="T868" s="103"/>
      <c r="U868" s="103"/>
    </row>
    <row r="869" spans="1:21" x14ac:dyDescent="0.55000000000000004">
      <c r="A869" s="102"/>
      <c r="B869" s="102"/>
      <c r="C869" s="102"/>
      <c r="D869" s="102"/>
      <c r="E869" s="102"/>
      <c r="F869" s="102"/>
      <c r="G869" s="103"/>
      <c r="H869" s="103"/>
      <c r="I869" s="103"/>
      <c r="J869" s="103"/>
      <c r="K869" s="103"/>
      <c r="L869" s="103"/>
      <c r="M869" s="103"/>
      <c r="N869" s="103"/>
      <c r="O869" s="103"/>
      <c r="P869" s="103"/>
      <c r="Q869" s="103"/>
      <c r="R869" s="103"/>
      <c r="S869" s="103"/>
      <c r="T869" s="103"/>
      <c r="U869" s="103"/>
    </row>
    <row r="870" spans="1:21" x14ac:dyDescent="0.55000000000000004">
      <c r="A870" s="102"/>
      <c r="B870" s="102"/>
      <c r="C870" s="102"/>
      <c r="D870" s="102"/>
      <c r="E870" s="102"/>
      <c r="F870" s="102"/>
      <c r="G870" s="103"/>
      <c r="H870" s="103"/>
      <c r="I870" s="103"/>
      <c r="J870" s="103"/>
      <c r="K870" s="103"/>
      <c r="L870" s="103"/>
      <c r="M870" s="103"/>
      <c r="N870" s="103"/>
      <c r="O870" s="103"/>
      <c r="P870" s="103"/>
      <c r="Q870" s="103"/>
      <c r="R870" s="103"/>
      <c r="S870" s="103"/>
      <c r="T870" s="103"/>
      <c r="U870" s="103"/>
    </row>
    <row r="871" spans="1:21" x14ac:dyDescent="0.55000000000000004">
      <c r="A871" s="102"/>
      <c r="B871" s="102"/>
      <c r="C871" s="102"/>
      <c r="D871" s="102"/>
      <c r="E871" s="102"/>
      <c r="F871" s="102"/>
      <c r="G871" s="103"/>
      <c r="H871" s="103"/>
      <c r="I871" s="103"/>
      <c r="J871" s="103"/>
      <c r="K871" s="103"/>
      <c r="L871" s="103"/>
      <c r="M871" s="103"/>
      <c r="N871" s="103"/>
      <c r="O871" s="103"/>
      <c r="P871" s="103"/>
      <c r="Q871" s="103"/>
      <c r="R871" s="103"/>
      <c r="S871" s="103"/>
      <c r="T871" s="103"/>
      <c r="U871" s="103"/>
    </row>
    <row r="872" spans="1:21" x14ac:dyDescent="0.55000000000000004">
      <c r="A872" s="102"/>
      <c r="B872" s="102"/>
      <c r="C872" s="102"/>
      <c r="D872" s="102"/>
      <c r="E872" s="102"/>
      <c r="F872" s="102"/>
      <c r="G872" s="103"/>
      <c r="H872" s="103"/>
      <c r="I872" s="103"/>
      <c r="J872" s="103"/>
      <c r="K872" s="103"/>
      <c r="L872" s="103"/>
      <c r="M872" s="103"/>
      <c r="N872" s="103"/>
      <c r="O872" s="103"/>
      <c r="P872" s="103"/>
      <c r="Q872" s="103"/>
      <c r="R872" s="103"/>
      <c r="S872" s="103"/>
      <c r="T872" s="103"/>
      <c r="U872" s="103"/>
    </row>
    <row r="873" spans="1:21" x14ac:dyDescent="0.55000000000000004">
      <c r="A873" s="102"/>
      <c r="B873" s="102"/>
      <c r="C873" s="102"/>
      <c r="D873" s="102"/>
      <c r="E873" s="102"/>
      <c r="F873" s="102"/>
      <c r="G873" s="103"/>
      <c r="H873" s="103"/>
      <c r="I873" s="103"/>
      <c r="J873" s="103"/>
      <c r="K873" s="103"/>
      <c r="L873" s="103"/>
      <c r="M873" s="103"/>
      <c r="N873" s="103"/>
      <c r="O873" s="103"/>
      <c r="P873" s="103"/>
      <c r="Q873" s="103"/>
      <c r="R873" s="103"/>
      <c r="S873" s="103"/>
      <c r="T873" s="103"/>
      <c r="U873" s="103"/>
    </row>
    <row r="874" spans="1:21" x14ac:dyDescent="0.55000000000000004">
      <c r="A874" s="102"/>
      <c r="B874" s="102"/>
      <c r="C874" s="102"/>
      <c r="D874" s="102"/>
      <c r="E874" s="102"/>
      <c r="F874" s="102"/>
      <c r="G874" s="103"/>
      <c r="H874" s="103"/>
      <c r="I874" s="103"/>
      <c r="J874" s="103"/>
      <c r="K874" s="103"/>
      <c r="L874" s="103"/>
      <c r="M874" s="103"/>
      <c r="N874" s="103"/>
      <c r="O874" s="103"/>
      <c r="P874" s="103"/>
      <c r="Q874" s="103"/>
      <c r="R874" s="103"/>
      <c r="S874" s="103"/>
      <c r="T874" s="103"/>
      <c r="U874" s="103"/>
    </row>
    <row r="875" spans="1:21" x14ac:dyDescent="0.55000000000000004">
      <c r="A875" s="102"/>
      <c r="B875" s="102"/>
      <c r="C875" s="102"/>
      <c r="D875" s="102"/>
      <c r="E875" s="102"/>
      <c r="F875" s="102"/>
      <c r="G875" s="103"/>
      <c r="H875" s="103"/>
      <c r="I875" s="103"/>
      <c r="J875" s="103"/>
      <c r="K875" s="103"/>
      <c r="L875" s="103"/>
      <c r="M875" s="103"/>
      <c r="N875" s="103"/>
      <c r="O875" s="103"/>
      <c r="P875" s="103"/>
      <c r="Q875" s="103"/>
      <c r="R875" s="103"/>
      <c r="S875" s="103"/>
      <c r="T875" s="103"/>
      <c r="U875" s="103"/>
    </row>
    <row r="876" spans="1:21" x14ac:dyDescent="0.55000000000000004">
      <c r="A876" s="102"/>
      <c r="B876" s="102"/>
      <c r="C876" s="102"/>
      <c r="D876" s="102"/>
      <c r="E876" s="102"/>
      <c r="F876" s="102"/>
      <c r="G876" s="103"/>
      <c r="H876" s="103"/>
      <c r="I876" s="103"/>
      <c r="J876" s="103"/>
      <c r="K876" s="103"/>
      <c r="L876" s="103"/>
      <c r="M876" s="103"/>
      <c r="N876" s="103"/>
      <c r="O876" s="103"/>
      <c r="P876" s="103"/>
      <c r="Q876" s="103"/>
      <c r="R876" s="103"/>
      <c r="S876" s="103"/>
      <c r="T876" s="103"/>
      <c r="U876" s="103"/>
    </row>
    <row r="877" spans="1:21" x14ac:dyDescent="0.55000000000000004">
      <c r="A877" s="102"/>
      <c r="B877" s="102"/>
      <c r="C877" s="102"/>
      <c r="D877" s="102"/>
      <c r="E877" s="102"/>
      <c r="F877" s="102"/>
      <c r="G877" s="103"/>
      <c r="H877" s="103"/>
      <c r="I877" s="103"/>
      <c r="J877" s="103"/>
      <c r="K877" s="103"/>
      <c r="L877" s="103"/>
      <c r="M877" s="103"/>
      <c r="N877" s="103"/>
      <c r="O877" s="103"/>
      <c r="P877" s="103"/>
      <c r="Q877" s="103"/>
      <c r="R877" s="103"/>
      <c r="S877" s="103"/>
      <c r="T877" s="103"/>
      <c r="U877" s="103"/>
    </row>
    <row r="878" spans="1:21" x14ac:dyDescent="0.55000000000000004">
      <c r="A878" s="102"/>
      <c r="B878" s="102"/>
      <c r="C878" s="102"/>
      <c r="D878" s="102"/>
      <c r="E878" s="102"/>
      <c r="F878" s="102"/>
      <c r="G878" s="103"/>
      <c r="H878" s="103"/>
      <c r="I878" s="103"/>
      <c r="J878" s="103"/>
      <c r="K878" s="103"/>
      <c r="L878" s="103"/>
      <c r="M878" s="103"/>
      <c r="N878" s="103"/>
      <c r="O878" s="103"/>
      <c r="P878" s="103"/>
      <c r="Q878" s="103"/>
      <c r="R878" s="103"/>
      <c r="S878" s="103"/>
      <c r="T878" s="103"/>
      <c r="U878" s="103"/>
    </row>
    <row r="879" spans="1:21" x14ac:dyDescent="0.55000000000000004">
      <c r="A879" s="102"/>
      <c r="B879" s="102"/>
      <c r="C879" s="102"/>
      <c r="D879" s="102"/>
      <c r="E879" s="102"/>
      <c r="F879" s="102"/>
      <c r="G879" s="103"/>
      <c r="H879" s="103"/>
      <c r="I879" s="103"/>
      <c r="J879" s="103"/>
      <c r="K879" s="103"/>
      <c r="L879" s="103"/>
      <c r="M879" s="103"/>
      <c r="N879" s="103"/>
      <c r="O879" s="103"/>
      <c r="P879" s="103"/>
      <c r="Q879" s="103"/>
      <c r="R879" s="103"/>
      <c r="S879" s="103"/>
      <c r="T879" s="103"/>
      <c r="U879" s="103"/>
    </row>
    <row r="880" spans="1:21" x14ac:dyDescent="0.55000000000000004">
      <c r="A880" s="102"/>
      <c r="B880" s="102"/>
      <c r="C880" s="102"/>
      <c r="D880" s="102"/>
      <c r="E880" s="102"/>
      <c r="F880" s="102"/>
      <c r="G880" s="103"/>
      <c r="H880" s="103"/>
      <c r="I880" s="103"/>
      <c r="J880" s="103"/>
      <c r="K880" s="103"/>
      <c r="L880" s="103"/>
      <c r="M880" s="103"/>
      <c r="N880" s="103"/>
      <c r="O880" s="103"/>
      <c r="P880" s="103"/>
      <c r="Q880" s="103"/>
      <c r="R880" s="103"/>
      <c r="S880" s="103"/>
      <c r="T880" s="103"/>
      <c r="U880" s="103"/>
    </row>
    <row r="881" spans="1:21" x14ac:dyDescent="0.55000000000000004">
      <c r="A881" s="102"/>
      <c r="B881" s="102"/>
      <c r="C881" s="102"/>
      <c r="D881" s="102"/>
      <c r="E881" s="102"/>
      <c r="F881" s="102"/>
      <c r="G881" s="103"/>
      <c r="H881" s="103"/>
      <c r="I881" s="103"/>
      <c r="J881" s="103"/>
      <c r="K881" s="103"/>
      <c r="L881" s="103"/>
      <c r="M881" s="103"/>
      <c r="N881" s="103"/>
      <c r="O881" s="103"/>
      <c r="P881" s="103"/>
      <c r="Q881" s="103"/>
      <c r="R881" s="103"/>
      <c r="S881" s="103"/>
      <c r="T881" s="103"/>
      <c r="U881" s="103"/>
    </row>
    <row r="882" spans="1:21" x14ac:dyDescent="0.55000000000000004">
      <c r="A882" s="102"/>
      <c r="B882" s="102"/>
      <c r="C882" s="102"/>
      <c r="D882" s="102"/>
      <c r="E882" s="102"/>
      <c r="F882" s="102"/>
      <c r="G882" s="103"/>
      <c r="H882" s="103"/>
      <c r="I882" s="103"/>
      <c r="J882" s="103"/>
      <c r="K882" s="103"/>
      <c r="L882" s="103"/>
      <c r="M882" s="103"/>
      <c r="N882" s="103"/>
      <c r="O882" s="103"/>
      <c r="P882" s="103"/>
      <c r="Q882" s="103"/>
      <c r="R882" s="103"/>
      <c r="S882" s="103"/>
      <c r="T882" s="103"/>
      <c r="U882" s="103"/>
    </row>
    <row r="883" spans="1:21" x14ac:dyDescent="0.55000000000000004">
      <c r="A883" s="102"/>
      <c r="B883" s="102"/>
      <c r="C883" s="102"/>
      <c r="D883" s="102"/>
      <c r="E883" s="102"/>
      <c r="F883" s="102"/>
      <c r="G883" s="103"/>
      <c r="H883" s="103"/>
      <c r="I883" s="103"/>
      <c r="J883" s="103"/>
      <c r="K883" s="103"/>
      <c r="L883" s="103"/>
      <c r="M883" s="103"/>
      <c r="N883" s="103"/>
      <c r="O883" s="103"/>
      <c r="P883" s="103"/>
      <c r="Q883" s="103"/>
      <c r="R883" s="103"/>
      <c r="S883" s="103"/>
      <c r="T883" s="103"/>
      <c r="U883" s="103"/>
    </row>
    <row r="884" spans="1:21" x14ac:dyDescent="0.55000000000000004">
      <c r="A884" s="102"/>
      <c r="B884" s="102"/>
      <c r="C884" s="102"/>
      <c r="D884" s="102"/>
      <c r="E884" s="102"/>
      <c r="F884" s="102"/>
      <c r="G884" s="103"/>
      <c r="H884" s="103"/>
      <c r="I884" s="103"/>
      <c r="J884" s="103"/>
      <c r="K884" s="103"/>
      <c r="L884" s="103"/>
      <c r="M884" s="103"/>
      <c r="N884" s="103"/>
      <c r="O884" s="103"/>
      <c r="P884" s="103"/>
      <c r="Q884" s="103"/>
      <c r="R884" s="103"/>
      <c r="S884" s="103"/>
      <c r="T884" s="103"/>
      <c r="U884" s="103"/>
    </row>
    <row r="885" spans="1:21" x14ac:dyDescent="0.55000000000000004">
      <c r="A885" s="102"/>
      <c r="B885" s="102"/>
      <c r="C885" s="102"/>
      <c r="D885" s="102"/>
      <c r="E885" s="102"/>
      <c r="F885" s="102"/>
      <c r="G885" s="103"/>
      <c r="H885" s="103"/>
      <c r="I885" s="103"/>
      <c r="J885" s="103"/>
      <c r="K885" s="103"/>
      <c r="L885" s="103"/>
      <c r="M885" s="103"/>
      <c r="N885" s="103"/>
      <c r="O885" s="103"/>
      <c r="P885" s="103"/>
      <c r="Q885" s="103"/>
      <c r="R885" s="103"/>
      <c r="S885" s="103"/>
      <c r="T885" s="103"/>
      <c r="U885" s="103"/>
    </row>
    <row r="886" spans="1:21" x14ac:dyDescent="0.55000000000000004">
      <c r="A886" s="102"/>
      <c r="B886" s="102"/>
      <c r="C886" s="102"/>
      <c r="D886" s="102"/>
      <c r="E886" s="102"/>
      <c r="F886" s="102"/>
      <c r="G886" s="103"/>
      <c r="H886" s="103"/>
      <c r="I886" s="103"/>
      <c r="J886" s="103"/>
      <c r="K886" s="103"/>
      <c r="L886" s="103"/>
      <c r="M886" s="103"/>
      <c r="N886" s="103"/>
      <c r="O886" s="103"/>
      <c r="P886" s="103"/>
      <c r="Q886" s="103"/>
      <c r="R886" s="103"/>
      <c r="S886" s="103"/>
      <c r="T886" s="103"/>
      <c r="U886" s="103"/>
    </row>
    <row r="887" spans="1:21" x14ac:dyDescent="0.55000000000000004">
      <c r="A887" s="102"/>
      <c r="B887" s="102"/>
      <c r="C887" s="102"/>
      <c r="D887" s="102"/>
      <c r="E887" s="102"/>
      <c r="F887" s="102"/>
      <c r="G887" s="103"/>
      <c r="H887" s="103"/>
      <c r="I887" s="103"/>
      <c r="J887" s="103"/>
      <c r="K887" s="103"/>
      <c r="L887" s="103"/>
      <c r="M887" s="103"/>
      <c r="N887" s="103"/>
      <c r="O887" s="103"/>
      <c r="P887" s="103"/>
      <c r="Q887" s="103"/>
      <c r="R887" s="103"/>
      <c r="S887" s="103"/>
      <c r="T887" s="103"/>
      <c r="U887" s="103"/>
    </row>
    <row r="888" spans="1:21" x14ac:dyDescent="0.55000000000000004">
      <c r="A888" s="102"/>
      <c r="B888" s="102"/>
      <c r="C888" s="102"/>
      <c r="D888" s="102"/>
      <c r="E888" s="102"/>
      <c r="F888" s="102"/>
      <c r="G888" s="103"/>
      <c r="H888" s="103"/>
      <c r="I888" s="103"/>
      <c r="J888" s="103"/>
      <c r="K888" s="103"/>
      <c r="L888" s="103"/>
      <c r="M888" s="103"/>
      <c r="N888" s="103"/>
      <c r="O888" s="103"/>
      <c r="P888" s="103"/>
      <c r="Q888" s="103"/>
      <c r="R888" s="103"/>
      <c r="S888" s="103"/>
      <c r="T888" s="103"/>
      <c r="U888" s="103"/>
    </row>
    <row r="889" spans="1:21" x14ac:dyDescent="0.55000000000000004">
      <c r="A889" s="102"/>
      <c r="B889" s="102"/>
      <c r="C889" s="102"/>
      <c r="D889" s="102"/>
      <c r="E889" s="102"/>
      <c r="F889" s="102"/>
      <c r="G889" s="103"/>
      <c r="H889" s="103"/>
      <c r="I889" s="103"/>
      <c r="J889" s="103"/>
      <c r="K889" s="103"/>
      <c r="L889" s="103"/>
      <c r="M889" s="103"/>
      <c r="N889" s="103"/>
      <c r="O889" s="103"/>
      <c r="P889" s="103"/>
      <c r="Q889" s="103"/>
      <c r="R889" s="103"/>
      <c r="S889" s="103"/>
      <c r="T889" s="103"/>
      <c r="U889" s="103"/>
    </row>
    <row r="890" spans="1:21" x14ac:dyDescent="0.55000000000000004">
      <c r="A890" s="102"/>
      <c r="B890" s="102"/>
      <c r="C890" s="102"/>
      <c r="D890" s="102"/>
      <c r="E890" s="102"/>
      <c r="F890" s="102"/>
      <c r="G890" s="103"/>
      <c r="H890" s="103"/>
      <c r="I890" s="103"/>
      <c r="J890" s="103"/>
      <c r="K890" s="103"/>
      <c r="L890" s="103"/>
      <c r="M890" s="103"/>
      <c r="N890" s="103"/>
      <c r="O890" s="103"/>
      <c r="P890" s="103"/>
      <c r="Q890" s="103"/>
      <c r="R890" s="103"/>
      <c r="S890" s="103"/>
      <c r="T890" s="103"/>
      <c r="U890" s="103"/>
    </row>
    <row r="891" spans="1:21" x14ac:dyDescent="0.55000000000000004">
      <c r="A891" s="102"/>
      <c r="B891" s="102"/>
      <c r="C891" s="102"/>
      <c r="D891" s="102"/>
      <c r="E891" s="102"/>
      <c r="F891" s="102"/>
      <c r="G891" s="103"/>
      <c r="H891" s="103"/>
      <c r="I891" s="103"/>
      <c r="J891" s="103"/>
      <c r="K891" s="103"/>
      <c r="L891" s="103"/>
      <c r="M891" s="103"/>
      <c r="N891" s="103"/>
      <c r="O891" s="103"/>
      <c r="P891" s="103"/>
      <c r="Q891" s="103"/>
      <c r="R891" s="103"/>
      <c r="S891" s="103"/>
      <c r="T891" s="103"/>
      <c r="U891" s="103"/>
    </row>
    <row r="892" spans="1:21" x14ac:dyDescent="0.55000000000000004">
      <c r="A892" s="102"/>
      <c r="B892" s="102"/>
      <c r="C892" s="102"/>
      <c r="D892" s="102"/>
      <c r="E892" s="102"/>
      <c r="F892" s="102"/>
      <c r="G892" s="103"/>
      <c r="H892" s="103"/>
      <c r="I892" s="103"/>
      <c r="J892" s="103"/>
      <c r="K892" s="103"/>
      <c r="L892" s="103"/>
      <c r="M892" s="103"/>
      <c r="N892" s="103"/>
      <c r="O892" s="103"/>
      <c r="P892" s="103"/>
      <c r="Q892" s="103"/>
      <c r="R892" s="103"/>
      <c r="S892" s="103"/>
      <c r="T892" s="103"/>
      <c r="U892" s="103"/>
    </row>
    <row r="893" spans="1:21" x14ac:dyDescent="0.55000000000000004">
      <c r="A893" s="102"/>
      <c r="B893" s="102"/>
      <c r="C893" s="102"/>
      <c r="D893" s="102"/>
      <c r="E893" s="102"/>
      <c r="F893" s="102"/>
      <c r="G893" s="103"/>
      <c r="H893" s="103"/>
      <c r="I893" s="103"/>
      <c r="J893" s="103"/>
      <c r="K893" s="103"/>
      <c r="L893" s="103"/>
      <c r="M893" s="103"/>
      <c r="N893" s="103"/>
      <c r="O893" s="103"/>
      <c r="P893" s="103"/>
      <c r="Q893" s="103"/>
      <c r="R893" s="103"/>
      <c r="S893" s="103"/>
      <c r="T893" s="103"/>
      <c r="U893" s="103"/>
    </row>
    <row r="894" spans="1:21" x14ac:dyDescent="0.55000000000000004">
      <c r="A894" s="102"/>
      <c r="B894" s="102"/>
      <c r="C894" s="102"/>
      <c r="D894" s="102"/>
      <c r="E894" s="102"/>
      <c r="F894" s="102"/>
      <c r="G894" s="103"/>
      <c r="H894" s="103"/>
      <c r="I894" s="103"/>
      <c r="J894" s="103"/>
      <c r="K894" s="103"/>
      <c r="L894" s="103"/>
      <c r="M894" s="103"/>
      <c r="N894" s="103"/>
      <c r="O894" s="103"/>
      <c r="P894" s="103"/>
      <c r="Q894" s="103"/>
      <c r="R894" s="103"/>
      <c r="S894" s="103"/>
      <c r="T894" s="103"/>
      <c r="U894" s="103"/>
    </row>
    <row r="895" spans="1:21" x14ac:dyDescent="0.55000000000000004">
      <c r="A895" s="102"/>
      <c r="B895" s="102"/>
      <c r="C895" s="102"/>
      <c r="D895" s="102"/>
      <c r="E895" s="102"/>
      <c r="F895" s="102"/>
      <c r="G895" s="103"/>
      <c r="H895" s="103"/>
      <c r="I895" s="103"/>
      <c r="J895" s="103"/>
      <c r="K895" s="103"/>
      <c r="L895" s="103"/>
      <c r="M895" s="103"/>
      <c r="N895" s="103"/>
      <c r="O895" s="103"/>
      <c r="P895" s="103"/>
      <c r="Q895" s="103"/>
      <c r="R895" s="103"/>
      <c r="S895" s="103"/>
      <c r="T895" s="103"/>
      <c r="U895" s="103"/>
    </row>
    <row r="896" spans="1:21" x14ac:dyDescent="0.55000000000000004">
      <c r="A896" s="102"/>
      <c r="B896" s="102"/>
      <c r="C896" s="102"/>
      <c r="D896" s="102"/>
      <c r="E896" s="102"/>
      <c r="F896" s="102"/>
      <c r="G896" s="103"/>
      <c r="H896" s="103"/>
      <c r="I896" s="103"/>
      <c r="J896" s="103"/>
      <c r="K896" s="103"/>
      <c r="L896" s="103"/>
      <c r="M896" s="103"/>
      <c r="N896" s="103"/>
      <c r="O896" s="103"/>
      <c r="P896" s="103"/>
      <c r="Q896" s="103"/>
      <c r="R896" s="103"/>
      <c r="S896" s="103"/>
      <c r="T896" s="103"/>
      <c r="U896" s="103"/>
    </row>
    <row r="897" spans="1:21" x14ac:dyDescent="0.55000000000000004">
      <c r="A897" s="102"/>
      <c r="B897" s="102"/>
      <c r="C897" s="102"/>
      <c r="D897" s="102"/>
      <c r="E897" s="102"/>
      <c r="F897" s="102"/>
      <c r="G897" s="103"/>
      <c r="H897" s="103"/>
      <c r="I897" s="103"/>
      <c r="J897" s="103"/>
      <c r="K897" s="103"/>
      <c r="L897" s="103"/>
      <c r="M897" s="103"/>
      <c r="N897" s="103"/>
      <c r="O897" s="103"/>
      <c r="P897" s="103"/>
      <c r="Q897" s="103"/>
      <c r="R897" s="103"/>
      <c r="S897" s="103"/>
      <c r="T897" s="103"/>
      <c r="U897" s="103"/>
    </row>
    <row r="898" spans="1:21" x14ac:dyDescent="0.55000000000000004">
      <c r="A898" s="102"/>
      <c r="B898" s="102"/>
      <c r="C898" s="102"/>
      <c r="D898" s="102"/>
      <c r="E898" s="102"/>
      <c r="F898" s="102"/>
      <c r="G898" s="103"/>
      <c r="H898" s="103"/>
      <c r="I898" s="103"/>
      <c r="J898" s="103"/>
      <c r="K898" s="103"/>
      <c r="L898" s="103"/>
      <c r="M898" s="103"/>
      <c r="N898" s="103"/>
      <c r="O898" s="103"/>
      <c r="P898" s="103"/>
      <c r="Q898" s="103"/>
      <c r="R898" s="103"/>
      <c r="S898" s="103"/>
      <c r="T898" s="103"/>
      <c r="U898" s="103"/>
    </row>
    <row r="899" spans="1:21" x14ac:dyDescent="0.55000000000000004">
      <c r="A899" s="102"/>
      <c r="B899" s="102"/>
      <c r="C899" s="102"/>
      <c r="D899" s="102"/>
      <c r="E899" s="102"/>
      <c r="F899" s="102"/>
      <c r="G899" s="103"/>
      <c r="H899" s="103"/>
      <c r="I899" s="103"/>
      <c r="J899" s="103"/>
      <c r="K899" s="103"/>
      <c r="L899" s="103"/>
      <c r="M899" s="103"/>
      <c r="N899" s="103"/>
      <c r="O899" s="103"/>
      <c r="P899" s="103"/>
      <c r="Q899" s="103"/>
      <c r="R899" s="103"/>
      <c r="S899" s="103"/>
      <c r="T899" s="103"/>
      <c r="U899" s="103"/>
    </row>
    <row r="900" spans="1:21" x14ac:dyDescent="0.55000000000000004">
      <c r="A900" s="102"/>
      <c r="B900" s="102"/>
      <c r="C900" s="102"/>
      <c r="D900" s="102"/>
      <c r="E900" s="102"/>
      <c r="F900" s="102"/>
      <c r="G900" s="103"/>
      <c r="H900" s="103"/>
      <c r="I900" s="103"/>
      <c r="J900" s="103"/>
      <c r="K900" s="103"/>
      <c r="L900" s="103"/>
      <c r="M900" s="103"/>
      <c r="N900" s="103"/>
      <c r="O900" s="103"/>
      <c r="P900" s="103"/>
      <c r="Q900" s="103"/>
      <c r="R900" s="103"/>
      <c r="S900" s="103"/>
      <c r="T900" s="103"/>
      <c r="U900" s="103"/>
    </row>
    <row r="901" spans="1:21" x14ac:dyDescent="0.55000000000000004">
      <c r="A901" s="102"/>
      <c r="B901" s="102"/>
      <c r="C901" s="102"/>
      <c r="D901" s="102"/>
      <c r="E901" s="102"/>
      <c r="F901" s="102"/>
      <c r="G901" s="103"/>
      <c r="H901" s="103"/>
      <c r="I901" s="103"/>
      <c r="J901" s="103"/>
      <c r="K901" s="103"/>
      <c r="L901" s="103"/>
      <c r="M901" s="103"/>
      <c r="N901" s="103"/>
      <c r="O901" s="103"/>
      <c r="P901" s="103"/>
      <c r="Q901" s="103"/>
      <c r="R901" s="103"/>
      <c r="S901" s="103"/>
      <c r="T901" s="103"/>
      <c r="U901" s="103"/>
    </row>
    <row r="902" spans="1:21" x14ac:dyDescent="0.55000000000000004">
      <c r="A902" s="102"/>
      <c r="B902" s="102"/>
      <c r="C902" s="102"/>
      <c r="D902" s="102"/>
      <c r="E902" s="102"/>
      <c r="F902" s="102"/>
      <c r="G902" s="103"/>
      <c r="H902" s="103"/>
      <c r="I902" s="103"/>
      <c r="J902" s="103"/>
      <c r="K902" s="103"/>
      <c r="L902" s="103"/>
      <c r="M902" s="103"/>
      <c r="N902" s="103"/>
      <c r="O902" s="103"/>
      <c r="P902" s="103"/>
      <c r="Q902" s="103"/>
      <c r="R902" s="103"/>
      <c r="S902" s="103"/>
      <c r="T902" s="103"/>
      <c r="U902" s="103"/>
    </row>
    <row r="903" spans="1:21" x14ac:dyDescent="0.55000000000000004">
      <c r="A903" s="102"/>
      <c r="B903" s="102"/>
      <c r="C903" s="102"/>
      <c r="D903" s="102"/>
      <c r="E903" s="102"/>
      <c r="F903" s="102"/>
      <c r="G903" s="103"/>
      <c r="H903" s="103"/>
      <c r="I903" s="103"/>
      <c r="J903" s="103"/>
      <c r="K903" s="103"/>
      <c r="L903" s="103"/>
      <c r="M903" s="103"/>
      <c r="N903" s="103"/>
      <c r="O903" s="103"/>
      <c r="P903" s="103"/>
      <c r="Q903" s="103"/>
      <c r="R903" s="103"/>
      <c r="S903" s="103"/>
      <c r="T903" s="103"/>
      <c r="U903" s="103"/>
    </row>
    <row r="904" spans="1:21" x14ac:dyDescent="0.55000000000000004">
      <c r="A904" s="102"/>
      <c r="B904" s="102"/>
      <c r="C904" s="102"/>
      <c r="D904" s="102"/>
      <c r="E904" s="102"/>
      <c r="F904" s="102"/>
      <c r="G904" s="103"/>
      <c r="H904" s="103"/>
      <c r="I904" s="103"/>
      <c r="J904" s="103"/>
      <c r="K904" s="103"/>
      <c r="L904" s="103"/>
      <c r="M904" s="103"/>
      <c r="N904" s="103"/>
      <c r="O904" s="103"/>
      <c r="P904" s="103"/>
      <c r="Q904" s="103"/>
      <c r="R904" s="103"/>
      <c r="S904" s="103"/>
      <c r="T904" s="103"/>
      <c r="U904" s="103"/>
    </row>
    <row r="905" spans="1:21" x14ac:dyDescent="0.55000000000000004">
      <c r="A905" s="102"/>
      <c r="B905" s="102"/>
      <c r="C905" s="102"/>
      <c r="D905" s="102"/>
      <c r="E905" s="102"/>
      <c r="F905" s="102"/>
      <c r="G905" s="103"/>
      <c r="H905" s="103"/>
      <c r="I905" s="103"/>
      <c r="J905" s="103"/>
      <c r="K905" s="103"/>
      <c r="L905" s="103"/>
      <c r="M905" s="103"/>
      <c r="N905" s="103"/>
      <c r="O905" s="103"/>
      <c r="P905" s="103"/>
      <c r="Q905" s="103"/>
      <c r="R905" s="103"/>
      <c r="S905" s="103"/>
      <c r="T905" s="103"/>
      <c r="U905" s="103"/>
    </row>
    <row r="906" spans="1:21" x14ac:dyDescent="0.55000000000000004">
      <c r="A906" s="102"/>
      <c r="B906" s="102"/>
      <c r="C906" s="102"/>
      <c r="D906" s="102"/>
      <c r="E906" s="102"/>
      <c r="F906" s="102"/>
      <c r="G906" s="103"/>
      <c r="H906" s="103"/>
      <c r="I906" s="103"/>
      <c r="J906" s="103"/>
      <c r="K906" s="103"/>
      <c r="L906" s="103"/>
      <c r="M906" s="103"/>
      <c r="N906" s="103"/>
      <c r="O906" s="103"/>
      <c r="P906" s="103"/>
      <c r="Q906" s="103"/>
      <c r="R906" s="103"/>
      <c r="S906" s="103"/>
      <c r="T906" s="103"/>
      <c r="U906" s="103"/>
    </row>
    <row r="907" spans="1:21" x14ac:dyDescent="0.55000000000000004">
      <c r="A907" s="102"/>
      <c r="B907" s="102"/>
      <c r="C907" s="102"/>
      <c r="D907" s="102"/>
      <c r="E907" s="102"/>
      <c r="F907" s="102"/>
      <c r="G907" s="103"/>
      <c r="H907" s="103"/>
      <c r="I907" s="103"/>
      <c r="J907" s="103"/>
      <c r="K907" s="103"/>
      <c r="L907" s="103"/>
      <c r="M907" s="103"/>
      <c r="N907" s="103"/>
      <c r="O907" s="103"/>
      <c r="P907" s="103"/>
      <c r="Q907" s="103"/>
      <c r="R907" s="103"/>
      <c r="S907" s="103"/>
      <c r="T907" s="103"/>
      <c r="U907" s="103"/>
    </row>
    <row r="908" spans="1:21" x14ac:dyDescent="0.55000000000000004">
      <c r="A908" s="102"/>
      <c r="B908" s="102"/>
      <c r="C908" s="102"/>
      <c r="D908" s="102"/>
      <c r="E908" s="102"/>
      <c r="F908" s="102"/>
      <c r="G908" s="103"/>
      <c r="H908" s="103"/>
      <c r="I908" s="103"/>
      <c r="J908" s="103"/>
      <c r="K908" s="103"/>
      <c r="L908" s="103"/>
      <c r="M908" s="103"/>
      <c r="N908" s="103"/>
      <c r="O908" s="103"/>
      <c r="P908" s="103"/>
      <c r="Q908" s="103"/>
      <c r="R908" s="103"/>
      <c r="S908" s="103"/>
      <c r="T908" s="103"/>
      <c r="U908" s="103"/>
    </row>
    <row r="909" spans="1:21" x14ac:dyDescent="0.55000000000000004">
      <c r="A909" s="102"/>
      <c r="B909" s="102"/>
      <c r="C909" s="102"/>
      <c r="D909" s="102"/>
      <c r="E909" s="102"/>
      <c r="F909" s="102"/>
      <c r="G909" s="103"/>
      <c r="H909" s="103"/>
      <c r="I909" s="103"/>
      <c r="J909" s="103"/>
      <c r="K909" s="103"/>
      <c r="L909" s="103"/>
      <c r="M909" s="103"/>
      <c r="N909" s="103"/>
      <c r="O909" s="103"/>
      <c r="P909" s="103"/>
      <c r="Q909" s="103"/>
      <c r="R909" s="103"/>
      <c r="S909" s="103"/>
      <c r="T909" s="103"/>
      <c r="U909" s="103"/>
    </row>
    <row r="910" spans="1:21" x14ac:dyDescent="0.55000000000000004">
      <c r="A910" s="102"/>
      <c r="B910" s="102"/>
      <c r="C910" s="102"/>
      <c r="D910" s="102"/>
      <c r="E910" s="102"/>
      <c r="F910" s="102"/>
      <c r="G910" s="103"/>
      <c r="H910" s="103"/>
      <c r="I910" s="103"/>
      <c r="J910" s="103"/>
      <c r="K910" s="103"/>
      <c r="L910" s="103"/>
      <c r="M910" s="103"/>
      <c r="N910" s="103"/>
      <c r="O910" s="103"/>
      <c r="P910" s="103"/>
      <c r="Q910" s="103"/>
      <c r="R910" s="103"/>
      <c r="S910" s="103"/>
      <c r="T910" s="103"/>
      <c r="U910" s="103"/>
    </row>
    <row r="911" spans="1:21" x14ac:dyDescent="0.55000000000000004">
      <c r="A911" s="102"/>
      <c r="B911" s="102"/>
      <c r="C911" s="102"/>
      <c r="D911" s="102"/>
      <c r="E911" s="102"/>
      <c r="F911" s="102"/>
      <c r="G911" s="103"/>
      <c r="H911" s="103"/>
      <c r="I911" s="103"/>
      <c r="J911" s="103"/>
      <c r="K911" s="103"/>
      <c r="L911" s="103"/>
      <c r="M911" s="103"/>
      <c r="N911" s="103"/>
      <c r="O911" s="103"/>
      <c r="P911" s="103"/>
      <c r="Q911" s="103"/>
      <c r="R911" s="103"/>
      <c r="S911" s="103"/>
      <c r="T911" s="103"/>
      <c r="U911" s="103"/>
    </row>
    <row r="912" spans="1:21" x14ac:dyDescent="0.55000000000000004">
      <c r="A912" s="102"/>
      <c r="B912" s="102"/>
      <c r="C912" s="102"/>
      <c r="D912" s="102"/>
      <c r="E912" s="102"/>
      <c r="F912" s="102"/>
      <c r="G912" s="103"/>
      <c r="H912" s="103"/>
      <c r="I912" s="103"/>
      <c r="J912" s="103"/>
      <c r="K912" s="103"/>
      <c r="L912" s="103"/>
      <c r="M912" s="103"/>
      <c r="N912" s="103"/>
      <c r="O912" s="103"/>
      <c r="P912" s="103"/>
      <c r="Q912" s="103"/>
      <c r="R912" s="103"/>
      <c r="S912" s="103"/>
      <c r="T912" s="103"/>
      <c r="U912" s="103"/>
    </row>
    <row r="913" spans="1:21" x14ac:dyDescent="0.55000000000000004">
      <c r="A913" s="102"/>
      <c r="B913" s="102"/>
      <c r="C913" s="102"/>
      <c r="D913" s="102"/>
      <c r="E913" s="102"/>
      <c r="F913" s="102"/>
      <c r="G913" s="103"/>
      <c r="H913" s="103"/>
      <c r="I913" s="103"/>
      <c r="J913" s="103"/>
      <c r="K913" s="103"/>
      <c r="L913" s="103"/>
      <c r="M913" s="103"/>
      <c r="N913" s="103"/>
      <c r="O913" s="103"/>
      <c r="P913" s="103"/>
      <c r="Q913" s="103"/>
      <c r="R913" s="103"/>
      <c r="S913" s="103"/>
      <c r="T913" s="103"/>
      <c r="U913" s="103"/>
    </row>
    <row r="914" spans="1:21" x14ac:dyDescent="0.55000000000000004">
      <c r="A914" s="102"/>
      <c r="B914" s="102"/>
      <c r="C914" s="102"/>
      <c r="D914" s="102"/>
      <c r="E914" s="102"/>
      <c r="F914" s="102"/>
      <c r="G914" s="103"/>
      <c r="H914" s="103"/>
      <c r="I914" s="103"/>
      <c r="J914" s="103"/>
      <c r="K914" s="103"/>
      <c r="L914" s="103"/>
      <c r="M914" s="103"/>
      <c r="N914" s="103"/>
      <c r="O914" s="103"/>
      <c r="P914" s="103"/>
      <c r="Q914" s="103"/>
      <c r="R914" s="103"/>
      <c r="S914" s="103"/>
      <c r="T914" s="103"/>
      <c r="U914" s="103"/>
    </row>
    <row r="915" spans="1:21" x14ac:dyDescent="0.55000000000000004">
      <c r="A915" s="102"/>
      <c r="B915" s="102"/>
      <c r="C915" s="102"/>
      <c r="D915" s="102"/>
      <c r="E915" s="102"/>
      <c r="F915" s="102"/>
      <c r="G915" s="103"/>
      <c r="H915" s="103"/>
      <c r="I915" s="103"/>
      <c r="J915" s="103"/>
      <c r="K915" s="103"/>
      <c r="L915" s="103"/>
      <c r="M915" s="103"/>
      <c r="N915" s="103"/>
      <c r="O915" s="103"/>
      <c r="P915" s="103"/>
      <c r="Q915" s="103"/>
      <c r="R915" s="103"/>
      <c r="S915" s="103"/>
      <c r="T915" s="103"/>
      <c r="U915" s="103"/>
    </row>
    <row r="916" spans="1:21" x14ac:dyDescent="0.55000000000000004">
      <c r="A916" s="102"/>
      <c r="B916" s="102"/>
      <c r="C916" s="102"/>
      <c r="D916" s="102"/>
      <c r="E916" s="102"/>
      <c r="F916" s="102"/>
      <c r="G916" s="103"/>
      <c r="H916" s="103"/>
      <c r="I916" s="103"/>
      <c r="J916" s="103"/>
      <c r="K916" s="103"/>
      <c r="L916" s="103"/>
      <c r="M916" s="103"/>
      <c r="N916" s="103"/>
      <c r="O916" s="103"/>
      <c r="P916" s="103"/>
      <c r="Q916" s="103"/>
      <c r="R916" s="103"/>
      <c r="S916" s="103"/>
      <c r="T916" s="103"/>
      <c r="U916" s="103"/>
    </row>
    <row r="917" spans="1:21" x14ac:dyDescent="0.55000000000000004">
      <c r="A917" s="102"/>
      <c r="B917" s="102"/>
      <c r="C917" s="102"/>
      <c r="D917" s="102"/>
      <c r="E917" s="102"/>
      <c r="F917" s="102"/>
      <c r="G917" s="103"/>
      <c r="H917" s="103"/>
      <c r="I917" s="103"/>
      <c r="J917" s="103"/>
      <c r="K917" s="103"/>
      <c r="L917" s="103"/>
      <c r="M917" s="103"/>
      <c r="N917" s="103"/>
      <c r="O917" s="103"/>
      <c r="P917" s="103"/>
      <c r="Q917" s="103"/>
      <c r="R917" s="103"/>
      <c r="S917" s="103"/>
      <c r="T917" s="103"/>
      <c r="U917" s="103"/>
    </row>
    <row r="918" spans="1:21" x14ac:dyDescent="0.55000000000000004">
      <c r="A918" s="102"/>
      <c r="B918" s="102"/>
      <c r="C918" s="102"/>
      <c r="D918" s="102"/>
      <c r="E918" s="102"/>
      <c r="F918" s="102"/>
      <c r="G918" s="103"/>
      <c r="H918" s="103"/>
      <c r="I918" s="103"/>
      <c r="J918" s="103"/>
      <c r="K918" s="103"/>
      <c r="L918" s="103"/>
      <c r="M918" s="103"/>
      <c r="N918" s="103"/>
      <c r="O918" s="103"/>
      <c r="P918" s="103"/>
      <c r="Q918" s="103"/>
      <c r="R918" s="103"/>
      <c r="S918" s="103"/>
      <c r="T918" s="103"/>
      <c r="U918" s="103"/>
    </row>
    <row r="919" spans="1:21" x14ac:dyDescent="0.55000000000000004">
      <c r="A919" s="102"/>
      <c r="B919" s="102"/>
      <c r="C919" s="102"/>
      <c r="D919" s="102"/>
      <c r="E919" s="102"/>
      <c r="F919" s="102"/>
      <c r="G919" s="103"/>
      <c r="H919" s="103"/>
      <c r="I919" s="103"/>
      <c r="J919" s="103"/>
      <c r="K919" s="103"/>
      <c r="L919" s="103"/>
      <c r="M919" s="103"/>
      <c r="N919" s="103"/>
      <c r="O919" s="103"/>
      <c r="P919" s="103"/>
      <c r="Q919" s="103"/>
      <c r="R919" s="103"/>
      <c r="S919" s="103"/>
      <c r="T919" s="103"/>
      <c r="U919" s="103"/>
    </row>
    <row r="920" spans="1:21" x14ac:dyDescent="0.55000000000000004">
      <c r="A920" s="102"/>
      <c r="B920" s="102"/>
      <c r="C920" s="102"/>
      <c r="D920" s="102"/>
      <c r="E920" s="102"/>
      <c r="F920" s="102"/>
      <c r="G920" s="103"/>
      <c r="H920" s="103"/>
      <c r="I920" s="103"/>
      <c r="J920" s="103"/>
      <c r="K920" s="103"/>
      <c r="L920" s="103"/>
      <c r="M920" s="103"/>
      <c r="N920" s="103"/>
      <c r="O920" s="103"/>
      <c r="P920" s="103"/>
      <c r="Q920" s="103"/>
      <c r="R920" s="103"/>
      <c r="S920" s="103"/>
      <c r="T920" s="103"/>
      <c r="U920" s="103"/>
    </row>
    <row r="921" spans="1:21" x14ac:dyDescent="0.55000000000000004">
      <c r="A921" s="102"/>
      <c r="B921" s="102"/>
      <c r="C921" s="102"/>
      <c r="D921" s="102"/>
      <c r="E921" s="102"/>
      <c r="F921" s="102"/>
      <c r="G921" s="103"/>
      <c r="H921" s="103"/>
      <c r="I921" s="103"/>
      <c r="J921" s="103"/>
      <c r="K921" s="103"/>
      <c r="L921" s="103"/>
      <c r="M921" s="103"/>
      <c r="N921" s="103"/>
      <c r="O921" s="103"/>
      <c r="P921" s="103"/>
      <c r="Q921" s="103"/>
      <c r="R921" s="103"/>
      <c r="S921" s="103"/>
      <c r="T921" s="103"/>
      <c r="U921" s="103"/>
    </row>
    <row r="922" spans="1:21" x14ac:dyDescent="0.55000000000000004">
      <c r="A922" s="102"/>
      <c r="B922" s="102"/>
      <c r="C922" s="102"/>
      <c r="D922" s="102"/>
      <c r="E922" s="102"/>
      <c r="F922" s="102"/>
      <c r="G922" s="103"/>
      <c r="H922" s="103"/>
      <c r="I922" s="103"/>
      <c r="J922" s="103"/>
      <c r="K922" s="103"/>
      <c r="L922" s="103"/>
      <c r="M922" s="103"/>
      <c r="N922" s="103"/>
      <c r="O922" s="103"/>
      <c r="P922" s="103"/>
      <c r="Q922" s="103"/>
      <c r="R922" s="103"/>
      <c r="S922" s="103"/>
      <c r="T922" s="103"/>
      <c r="U922" s="103"/>
    </row>
    <row r="923" spans="1:21" x14ac:dyDescent="0.55000000000000004">
      <c r="A923" s="102"/>
      <c r="B923" s="102"/>
      <c r="C923" s="102"/>
      <c r="D923" s="102"/>
      <c r="E923" s="102"/>
      <c r="F923" s="102"/>
      <c r="G923" s="103"/>
      <c r="H923" s="103"/>
      <c r="I923" s="103"/>
      <c r="J923" s="103"/>
      <c r="K923" s="103"/>
      <c r="L923" s="103"/>
      <c r="M923" s="103"/>
      <c r="N923" s="103"/>
      <c r="O923" s="103"/>
      <c r="P923" s="103"/>
      <c r="Q923" s="103"/>
      <c r="R923" s="103"/>
      <c r="S923" s="103"/>
      <c r="T923" s="103"/>
      <c r="U923" s="103"/>
    </row>
    <row r="924" spans="1:21" x14ac:dyDescent="0.55000000000000004">
      <c r="A924" s="102"/>
      <c r="B924" s="102"/>
      <c r="C924" s="102"/>
      <c r="D924" s="102"/>
      <c r="E924" s="102"/>
      <c r="F924" s="102"/>
      <c r="G924" s="103"/>
      <c r="H924" s="103"/>
      <c r="I924" s="103"/>
      <c r="J924" s="103"/>
      <c r="K924" s="103"/>
      <c r="L924" s="103"/>
      <c r="M924" s="103"/>
      <c r="N924" s="103"/>
      <c r="O924" s="103"/>
      <c r="P924" s="103"/>
      <c r="Q924" s="103"/>
      <c r="R924" s="103"/>
      <c r="S924" s="103"/>
      <c r="T924" s="103"/>
      <c r="U924" s="103"/>
    </row>
    <row r="925" spans="1:21" x14ac:dyDescent="0.55000000000000004">
      <c r="A925" s="102"/>
      <c r="B925" s="102"/>
      <c r="C925" s="102"/>
      <c r="D925" s="102"/>
      <c r="E925" s="102"/>
      <c r="F925" s="102"/>
      <c r="G925" s="103"/>
      <c r="H925" s="103"/>
      <c r="I925" s="103"/>
      <c r="J925" s="103"/>
      <c r="K925" s="103"/>
      <c r="L925" s="103"/>
      <c r="M925" s="103"/>
      <c r="N925" s="103"/>
      <c r="O925" s="103"/>
      <c r="P925" s="103"/>
      <c r="Q925" s="103"/>
      <c r="R925" s="103"/>
      <c r="S925" s="103"/>
      <c r="T925" s="103"/>
      <c r="U925" s="103"/>
    </row>
    <row r="926" spans="1:21" x14ac:dyDescent="0.55000000000000004">
      <c r="A926" s="102"/>
      <c r="B926" s="102"/>
      <c r="C926" s="102"/>
      <c r="D926" s="102"/>
      <c r="E926" s="102"/>
      <c r="F926" s="102"/>
      <c r="G926" s="103"/>
      <c r="H926" s="103"/>
      <c r="I926" s="103"/>
      <c r="J926" s="103"/>
      <c r="K926" s="103"/>
      <c r="L926" s="103"/>
      <c r="M926" s="103"/>
      <c r="N926" s="103"/>
      <c r="O926" s="103"/>
      <c r="P926" s="103"/>
      <c r="Q926" s="103"/>
      <c r="R926" s="103"/>
      <c r="S926" s="103"/>
      <c r="T926" s="103"/>
      <c r="U926" s="103"/>
    </row>
    <row r="927" spans="1:21" x14ac:dyDescent="0.55000000000000004">
      <c r="A927" s="102"/>
      <c r="B927" s="102"/>
      <c r="C927" s="102"/>
      <c r="D927" s="102"/>
      <c r="E927" s="102"/>
      <c r="F927" s="102"/>
      <c r="G927" s="103"/>
      <c r="H927" s="103"/>
      <c r="I927" s="103"/>
      <c r="J927" s="103"/>
      <c r="K927" s="103"/>
      <c r="L927" s="103"/>
      <c r="M927" s="103"/>
      <c r="N927" s="103"/>
      <c r="O927" s="103"/>
      <c r="P927" s="103"/>
      <c r="Q927" s="103"/>
      <c r="R927" s="103"/>
      <c r="S927" s="103"/>
      <c r="T927" s="103"/>
      <c r="U927" s="103"/>
    </row>
    <row r="928" spans="1:21" x14ac:dyDescent="0.55000000000000004">
      <c r="A928" s="102"/>
      <c r="B928" s="102"/>
      <c r="C928" s="102"/>
      <c r="D928" s="102"/>
      <c r="E928" s="102"/>
      <c r="F928" s="102"/>
      <c r="G928" s="103"/>
      <c r="H928" s="103"/>
      <c r="I928" s="103"/>
      <c r="J928" s="103"/>
      <c r="K928" s="103"/>
      <c r="L928" s="103"/>
      <c r="M928" s="103"/>
      <c r="N928" s="103"/>
      <c r="O928" s="103"/>
      <c r="P928" s="103"/>
      <c r="Q928" s="103"/>
      <c r="R928" s="103"/>
      <c r="S928" s="103"/>
      <c r="T928" s="103"/>
      <c r="U928" s="103"/>
    </row>
    <row r="929" spans="1:21" x14ac:dyDescent="0.55000000000000004">
      <c r="A929" s="102"/>
      <c r="B929" s="102"/>
      <c r="C929" s="102"/>
      <c r="D929" s="102"/>
      <c r="E929" s="102"/>
      <c r="F929" s="102"/>
      <c r="G929" s="103"/>
      <c r="H929" s="103"/>
      <c r="I929" s="103"/>
      <c r="J929" s="103"/>
      <c r="K929" s="103"/>
      <c r="L929" s="103"/>
      <c r="M929" s="103"/>
      <c r="N929" s="103"/>
      <c r="O929" s="103"/>
      <c r="P929" s="103"/>
      <c r="Q929" s="103"/>
      <c r="R929" s="103"/>
      <c r="S929" s="103"/>
      <c r="T929" s="103"/>
      <c r="U929" s="103"/>
    </row>
    <row r="930" spans="1:21" x14ac:dyDescent="0.55000000000000004">
      <c r="A930" s="102"/>
      <c r="B930" s="102"/>
      <c r="C930" s="102"/>
      <c r="D930" s="102"/>
      <c r="E930" s="102"/>
      <c r="F930" s="102"/>
      <c r="G930" s="103"/>
      <c r="H930" s="103"/>
      <c r="I930" s="103"/>
      <c r="J930" s="103"/>
      <c r="K930" s="103"/>
      <c r="L930" s="103"/>
      <c r="M930" s="103"/>
      <c r="N930" s="103"/>
      <c r="O930" s="103"/>
      <c r="P930" s="103"/>
      <c r="Q930" s="103"/>
      <c r="R930" s="103"/>
      <c r="S930" s="103"/>
      <c r="T930" s="103"/>
      <c r="U930" s="103"/>
    </row>
    <row r="931" spans="1:21" x14ac:dyDescent="0.55000000000000004">
      <c r="A931" s="102"/>
      <c r="B931" s="102"/>
      <c r="C931" s="102"/>
      <c r="D931" s="102"/>
      <c r="E931" s="102"/>
      <c r="F931" s="102"/>
      <c r="G931" s="103"/>
      <c r="H931" s="103"/>
      <c r="I931" s="103"/>
      <c r="J931" s="103"/>
      <c r="K931" s="103"/>
      <c r="L931" s="103"/>
      <c r="M931" s="103"/>
      <c r="N931" s="103"/>
      <c r="O931" s="103"/>
      <c r="P931" s="103"/>
      <c r="Q931" s="103"/>
      <c r="R931" s="103"/>
      <c r="S931" s="103"/>
      <c r="T931" s="103"/>
      <c r="U931" s="103"/>
    </row>
    <row r="932" spans="1:21" x14ac:dyDescent="0.55000000000000004">
      <c r="A932" s="102"/>
      <c r="B932" s="102"/>
      <c r="C932" s="102"/>
      <c r="D932" s="102"/>
      <c r="E932" s="102"/>
      <c r="F932" s="102"/>
      <c r="G932" s="103"/>
      <c r="H932" s="103"/>
      <c r="I932" s="103"/>
      <c r="J932" s="103"/>
      <c r="K932" s="103"/>
      <c r="L932" s="103"/>
      <c r="M932" s="103"/>
      <c r="N932" s="103"/>
      <c r="O932" s="103"/>
      <c r="P932" s="103"/>
      <c r="Q932" s="103"/>
      <c r="R932" s="103"/>
      <c r="S932" s="103"/>
      <c r="T932" s="103"/>
      <c r="U932" s="103"/>
    </row>
    <row r="933" spans="1:21" x14ac:dyDescent="0.55000000000000004">
      <c r="A933" s="102"/>
      <c r="B933" s="102"/>
      <c r="C933" s="102"/>
      <c r="D933" s="102"/>
      <c r="E933" s="102"/>
      <c r="F933" s="102"/>
      <c r="G933" s="103"/>
      <c r="H933" s="103"/>
      <c r="I933" s="103"/>
      <c r="J933" s="103"/>
      <c r="K933" s="103"/>
      <c r="L933" s="103"/>
      <c r="M933" s="103"/>
      <c r="N933" s="103"/>
      <c r="O933" s="103"/>
      <c r="P933" s="103"/>
      <c r="Q933" s="103"/>
      <c r="R933" s="103"/>
      <c r="S933" s="103"/>
      <c r="T933" s="103"/>
      <c r="U933" s="103"/>
    </row>
    <row r="934" spans="1:21" x14ac:dyDescent="0.55000000000000004">
      <c r="A934" s="102"/>
      <c r="B934" s="102"/>
      <c r="C934" s="102"/>
      <c r="D934" s="102"/>
      <c r="E934" s="102"/>
      <c r="F934" s="102"/>
      <c r="G934" s="103"/>
      <c r="H934" s="103"/>
      <c r="I934" s="103"/>
      <c r="J934" s="103"/>
      <c r="K934" s="103"/>
      <c r="L934" s="103"/>
      <c r="M934" s="103"/>
      <c r="N934" s="103"/>
      <c r="O934" s="103"/>
      <c r="P934" s="103"/>
      <c r="Q934" s="103"/>
      <c r="R934" s="103"/>
      <c r="S934" s="103"/>
      <c r="T934" s="103"/>
      <c r="U934" s="103"/>
    </row>
    <row r="935" spans="1:21" x14ac:dyDescent="0.55000000000000004">
      <c r="A935" s="102"/>
      <c r="B935" s="102"/>
      <c r="C935" s="102"/>
      <c r="D935" s="102"/>
      <c r="E935" s="102"/>
      <c r="F935" s="102"/>
      <c r="G935" s="103"/>
      <c r="H935" s="103"/>
      <c r="I935" s="103"/>
      <c r="J935" s="103"/>
      <c r="K935" s="103"/>
      <c r="L935" s="103"/>
      <c r="M935" s="103"/>
      <c r="N935" s="103"/>
      <c r="O935" s="103"/>
      <c r="P935" s="103"/>
      <c r="Q935" s="103"/>
      <c r="R935" s="103"/>
      <c r="S935" s="103"/>
      <c r="T935" s="103"/>
      <c r="U935" s="103"/>
    </row>
    <row r="936" spans="1:21" x14ac:dyDescent="0.55000000000000004">
      <c r="A936" s="102"/>
      <c r="B936" s="102"/>
      <c r="C936" s="102"/>
      <c r="D936" s="102"/>
      <c r="E936" s="102"/>
      <c r="F936" s="102"/>
      <c r="G936" s="103"/>
      <c r="H936" s="103"/>
      <c r="I936" s="103"/>
      <c r="J936" s="103"/>
      <c r="K936" s="103"/>
      <c r="L936" s="103"/>
      <c r="M936" s="103"/>
      <c r="N936" s="103"/>
      <c r="O936" s="103"/>
      <c r="P936" s="103"/>
      <c r="Q936" s="103"/>
      <c r="R936" s="103"/>
      <c r="S936" s="103"/>
      <c r="T936" s="103"/>
      <c r="U936" s="103"/>
    </row>
    <row r="937" spans="1:21" x14ac:dyDescent="0.55000000000000004">
      <c r="A937" s="102"/>
      <c r="B937" s="102"/>
      <c r="C937" s="102"/>
      <c r="D937" s="102"/>
      <c r="E937" s="102"/>
      <c r="F937" s="102"/>
      <c r="G937" s="103"/>
      <c r="H937" s="103"/>
      <c r="I937" s="103"/>
      <c r="J937" s="103"/>
      <c r="K937" s="103"/>
      <c r="L937" s="103"/>
      <c r="M937" s="103"/>
      <c r="N937" s="103"/>
      <c r="O937" s="103"/>
      <c r="P937" s="103"/>
      <c r="Q937" s="103"/>
      <c r="R937" s="103"/>
      <c r="S937" s="103"/>
      <c r="T937" s="103"/>
      <c r="U937" s="103"/>
    </row>
    <row r="938" spans="1:21" x14ac:dyDescent="0.55000000000000004">
      <c r="A938" s="102"/>
      <c r="B938" s="102"/>
      <c r="C938" s="102"/>
      <c r="D938" s="102"/>
      <c r="E938" s="102"/>
      <c r="F938" s="102"/>
      <c r="G938" s="103"/>
      <c r="H938" s="103"/>
      <c r="I938" s="103"/>
      <c r="J938" s="103"/>
      <c r="K938" s="103"/>
      <c r="L938" s="103"/>
      <c r="M938" s="103"/>
      <c r="N938" s="103"/>
      <c r="O938" s="103"/>
      <c r="P938" s="103"/>
      <c r="Q938" s="103"/>
      <c r="R938" s="103"/>
      <c r="S938" s="103"/>
      <c r="T938" s="103"/>
      <c r="U938" s="103"/>
    </row>
    <row r="939" spans="1:21" x14ac:dyDescent="0.55000000000000004">
      <c r="A939" s="102"/>
      <c r="B939" s="102"/>
      <c r="C939" s="102"/>
      <c r="D939" s="102"/>
      <c r="E939" s="102"/>
      <c r="F939" s="102"/>
      <c r="G939" s="103"/>
      <c r="H939" s="103"/>
      <c r="I939" s="103"/>
      <c r="J939" s="103"/>
      <c r="K939" s="103"/>
      <c r="L939" s="103"/>
      <c r="M939" s="103"/>
      <c r="N939" s="103"/>
      <c r="O939" s="103"/>
      <c r="P939" s="103"/>
      <c r="Q939" s="103"/>
      <c r="R939" s="103"/>
      <c r="S939" s="103"/>
      <c r="T939" s="103"/>
      <c r="U939" s="103"/>
    </row>
    <row r="940" spans="1:21" x14ac:dyDescent="0.55000000000000004">
      <c r="A940" s="102"/>
      <c r="B940" s="102"/>
      <c r="C940" s="102"/>
      <c r="D940" s="102"/>
      <c r="E940" s="102"/>
      <c r="F940" s="102"/>
      <c r="G940" s="103"/>
      <c r="H940" s="103"/>
      <c r="I940" s="103"/>
      <c r="J940" s="103"/>
      <c r="K940" s="103"/>
      <c r="L940" s="103"/>
      <c r="M940" s="103"/>
      <c r="N940" s="103"/>
      <c r="O940" s="103"/>
      <c r="P940" s="103"/>
      <c r="Q940" s="103"/>
      <c r="R940" s="103"/>
      <c r="S940" s="103"/>
      <c r="T940" s="103"/>
      <c r="U940" s="103"/>
    </row>
    <row r="941" spans="1:21" x14ac:dyDescent="0.55000000000000004">
      <c r="A941" s="102"/>
      <c r="B941" s="102"/>
      <c r="C941" s="102"/>
      <c r="D941" s="102"/>
      <c r="E941" s="102"/>
      <c r="F941" s="102"/>
      <c r="G941" s="103"/>
      <c r="H941" s="103"/>
      <c r="I941" s="103"/>
      <c r="J941" s="103"/>
      <c r="K941" s="103"/>
      <c r="L941" s="103"/>
      <c r="M941" s="103"/>
      <c r="N941" s="103"/>
      <c r="O941" s="103"/>
      <c r="P941" s="103"/>
      <c r="Q941" s="103"/>
      <c r="R941" s="103"/>
      <c r="S941" s="103"/>
      <c r="T941" s="103"/>
      <c r="U941" s="103"/>
    </row>
    <row r="942" spans="1:21" x14ac:dyDescent="0.55000000000000004">
      <c r="A942" s="102"/>
      <c r="B942" s="102"/>
      <c r="C942" s="102"/>
      <c r="D942" s="102"/>
      <c r="E942" s="102"/>
      <c r="F942" s="102"/>
      <c r="G942" s="103"/>
      <c r="H942" s="103"/>
      <c r="I942" s="103"/>
      <c r="J942" s="103"/>
      <c r="K942" s="103"/>
      <c r="L942" s="103"/>
      <c r="M942" s="103"/>
      <c r="N942" s="103"/>
      <c r="O942" s="103"/>
      <c r="P942" s="103"/>
      <c r="Q942" s="103"/>
      <c r="R942" s="103"/>
      <c r="S942" s="103"/>
      <c r="T942" s="103"/>
      <c r="U942" s="103"/>
    </row>
    <row r="943" spans="1:21" x14ac:dyDescent="0.55000000000000004">
      <c r="A943" s="102"/>
      <c r="B943" s="102"/>
      <c r="C943" s="102"/>
      <c r="D943" s="102"/>
      <c r="E943" s="102"/>
      <c r="F943" s="102"/>
      <c r="G943" s="103"/>
      <c r="H943" s="103"/>
      <c r="I943" s="103"/>
      <c r="J943" s="103"/>
      <c r="K943" s="103"/>
      <c r="L943" s="103"/>
      <c r="M943" s="103"/>
      <c r="N943" s="103"/>
      <c r="O943" s="103"/>
      <c r="P943" s="103"/>
      <c r="Q943" s="103"/>
      <c r="R943" s="103"/>
      <c r="S943" s="103"/>
      <c r="T943" s="103"/>
      <c r="U943" s="103"/>
    </row>
    <row r="944" spans="1:21" x14ac:dyDescent="0.55000000000000004">
      <c r="A944" s="102"/>
      <c r="B944" s="102"/>
      <c r="C944" s="102"/>
      <c r="D944" s="102"/>
      <c r="E944" s="102"/>
      <c r="F944" s="102"/>
      <c r="G944" s="103"/>
      <c r="H944" s="103"/>
      <c r="I944" s="103"/>
      <c r="J944" s="103"/>
      <c r="K944" s="103"/>
      <c r="L944" s="103"/>
      <c r="M944" s="103"/>
      <c r="N944" s="103"/>
      <c r="O944" s="103"/>
      <c r="P944" s="103"/>
      <c r="Q944" s="103"/>
      <c r="R944" s="103"/>
      <c r="S944" s="103"/>
      <c r="T944" s="103"/>
      <c r="U944" s="103"/>
    </row>
    <row r="945" spans="1:21" x14ac:dyDescent="0.55000000000000004">
      <c r="A945" s="102"/>
      <c r="B945" s="102"/>
      <c r="C945" s="102"/>
      <c r="D945" s="102"/>
      <c r="E945" s="102"/>
      <c r="F945" s="102"/>
      <c r="G945" s="103"/>
      <c r="H945" s="103"/>
      <c r="I945" s="103"/>
      <c r="J945" s="103"/>
      <c r="K945" s="103"/>
      <c r="L945" s="103"/>
      <c r="M945" s="103"/>
      <c r="N945" s="103"/>
      <c r="O945" s="103"/>
      <c r="P945" s="103"/>
      <c r="Q945" s="103"/>
      <c r="R945" s="103"/>
      <c r="S945" s="103"/>
      <c r="T945" s="103"/>
      <c r="U945" s="103"/>
    </row>
    <row r="946" spans="1:21" x14ac:dyDescent="0.55000000000000004">
      <c r="A946" s="102"/>
      <c r="B946" s="102"/>
      <c r="C946" s="102"/>
      <c r="D946" s="102"/>
      <c r="E946" s="102"/>
      <c r="F946" s="102"/>
      <c r="G946" s="103"/>
      <c r="H946" s="103"/>
      <c r="I946" s="103"/>
      <c r="J946" s="103"/>
      <c r="K946" s="103"/>
      <c r="L946" s="103"/>
      <c r="M946" s="103"/>
      <c r="N946" s="103"/>
      <c r="O946" s="103"/>
      <c r="P946" s="103"/>
      <c r="Q946" s="103"/>
      <c r="R946" s="103"/>
      <c r="S946" s="103"/>
      <c r="T946" s="103"/>
      <c r="U946" s="103"/>
    </row>
    <row r="947" spans="1:21" x14ac:dyDescent="0.55000000000000004">
      <c r="A947" s="102"/>
      <c r="B947" s="102"/>
      <c r="C947" s="102"/>
      <c r="D947" s="102"/>
      <c r="E947" s="102"/>
      <c r="F947" s="102"/>
      <c r="G947" s="103"/>
      <c r="H947" s="103"/>
      <c r="I947" s="103"/>
      <c r="J947" s="103"/>
      <c r="K947" s="103"/>
      <c r="L947" s="103"/>
      <c r="M947" s="103"/>
      <c r="N947" s="103"/>
      <c r="O947" s="103"/>
      <c r="P947" s="103"/>
      <c r="Q947" s="103"/>
      <c r="R947" s="103"/>
      <c r="S947" s="103"/>
      <c r="T947" s="103"/>
      <c r="U947" s="103"/>
    </row>
    <row r="948" spans="1:21" x14ac:dyDescent="0.55000000000000004">
      <c r="A948" s="102"/>
      <c r="B948" s="102"/>
      <c r="C948" s="102"/>
      <c r="D948" s="102"/>
      <c r="E948" s="102"/>
      <c r="F948" s="102"/>
      <c r="G948" s="103"/>
      <c r="H948" s="103"/>
      <c r="I948" s="103"/>
      <c r="J948" s="103"/>
      <c r="K948" s="103"/>
      <c r="L948" s="103"/>
      <c r="M948" s="103"/>
      <c r="N948" s="103"/>
      <c r="O948" s="103"/>
      <c r="P948" s="103"/>
      <c r="Q948" s="103"/>
      <c r="R948" s="103"/>
      <c r="S948" s="103"/>
      <c r="T948" s="103"/>
      <c r="U948" s="103"/>
    </row>
    <row r="949" spans="1:21" x14ac:dyDescent="0.55000000000000004">
      <c r="A949" s="102"/>
      <c r="B949" s="102"/>
      <c r="C949" s="102"/>
      <c r="D949" s="102"/>
      <c r="E949" s="102"/>
      <c r="F949" s="102"/>
      <c r="G949" s="103"/>
      <c r="H949" s="103"/>
      <c r="I949" s="103"/>
      <c r="J949" s="103"/>
      <c r="K949" s="103"/>
      <c r="L949" s="103"/>
      <c r="M949" s="103"/>
      <c r="N949" s="103"/>
      <c r="O949" s="103"/>
      <c r="P949" s="103"/>
      <c r="Q949" s="103"/>
      <c r="R949" s="103"/>
      <c r="S949" s="103"/>
      <c r="T949" s="103"/>
      <c r="U949" s="103"/>
    </row>
    <row r="950" spans="1:21" x14ac:dyDescent="0.55000000000000004">
      <c r="A950" s="102"/>
      <c r="B950" s="102"/>
      <c r="C950" s="102"/>
      <c r="D950" s="102"/>
      <c r="E950" s="102"/>
      <c r="F950" s="102"/>
      <c r="G950" s="103"/>
      <c r="H950" s="103"/>
      <c r="I950" s="103"/>
      <c r="J950" s="103"/>
      <c r="K950" s="103"/>
      <c r="L950" s="103"/>
      <c r="M950" s="103"/>
      <c r="N950" s="103"/>
      <c r="O950" s="103"/>
      <c r="P950" s="103"/>
      <c r="Q950" s="103"/>
      <c r="R950" s="103"/>
      <c r="S950" s="103"/>
      <c r="T950" s="103"/>
      <c r="U950" s="103"/>
    </row>
    <row r="951" spans="1:21" x14ac:dyDescent="0.55000000000000004">
      <c r="A951" s="102"/>
      <c r="B951" s="102"/>
      <c r="C951" s="102"/>
      <c r="D951" s="102"/>
      <c r="E951" s="102"/>
      <c r="F951" s="102"/>
      <c r="G951" s="103"/>
      <c r="H951" s="103"/>
      <c r="I951" s="103"/>
      <c r="J951" s="103"/>
      <c r="K951" s="103"/>
      <c r="L951" s="103"/>
      <c r="M951" s="103"/>
      <c r="N951" s="103"/>
      <c r="O951" s="103"/>
      <c r="P951" s="103"/>
      <c r="Q951" s="103"/>
      <c r="R951" s="103"/>
      <c r="S951" s="103"/>
      <c r="T951" s="103"/>
      <c r="U951" s="103"/>
    </row>
    <row r="952" spans="1:21" x14ac:dyDescent="0.55000000000000004">
      <c r="A952" s="102"/>
      <c r="B952" s="102"/>
      <c r="C952" s="102"/>
      <c r="D952" s="102"/>
      <c r="E952" s="102"/>
      <c r="F952" s="102"/>
      <c r="G952" s="103"/>
      <c r="H952" s="103"/>
      <c r="I952" s="103"/>
      <c r="J952" s="103"/>
      <c r="K952" s="103"/>
      <c r="L952" s="103"/>
      <c r="M952" s="103"/>
      <c r="N952" s="103"/>
      <c r="O952" s="103"/>
      <c r="P952" s="103"/>
      <c r="Q952" s="103"/>
      <c r="R952" s="103"/>
      <c r="S952" s="103"/>
      <c r="T952" s="103"/>
      <c r="U952" s="103"/>
    </row>
    <row r="953" spans="1:21" x14ac:dyDescent="0.55000000000000004">
      <c r="A953" s="102"/>
      <c r="B953" s="102"/>
      <c r="C953" s="102"/>
      <c r="D953" s="102"/>
      <c r="E953" s="102"/>
      <c r="F953" s="102"/>
      <c r="G953" s="103"/>
      <c r="H953" s="103"/>
      <c r="I953" s="103"/>
      <c r="J953" s="103"/>
      <c r="K953" s="103"/>
      <c r="L953" s="103"/>
      <c r="M953" s="103"/>
      <c r="N953" s="103"/>
      <c r="O953" s="103"/>
      <c r="P953" s="103"/>
      <c r="Q953" s="103"/>
      <c r="R953" s="103"/>
      <c r="S953" s="103"/>
      <c r="T953" s="103"/>
      <c r="U953" s="103"/>
    </row>
    <row r="954" spans="1:21" x14ac:dyDescent="0.55000000000000004">
      <c r="A954" s="102"/>
      <c r="B954" s="102"/>
      <c r="C954" s="102"/>
      <c r="D954" s="102"/>
      <c r="E954" s="102"/>
      <c r="F954" s="102"/>
      <c r="G954" s="103"/>
      <c r="H954" s="103"/>
      <c r="I954" s="103"/>
      <c r="J954" s="103"/>
      <c r="K954" s="103"/>
      <c r="L954" s="103"/>
      <c r="M954" s="103"/>
      <c r="N954" s="103"/>
      <c r="O954" s="103"/>
      <c r="P954" s="103"/>
      <c r="Q954" s="103"/>
      <c r="R954" s="103"/>
      <c r="S954" s="103"/>
      <c r="T954" s="103"/>
      <c r="U954" s="103"/>
    </row>
    <row r="955" spans="1:21" x14ac:dyDescent="0.55000000000000004">
      <c r="A955" s="102"/>
      <c r="B955" s="102"/>
      <c r="C955" s="102"/>
      <c r="D955" s="102"/>
      <c r="E955" s="102"/>
      <c r="F955" s="102"/>
      <c r="G955" s="103"/>
      <c r="H955" s="103"/>
      <c r="I955" s="103"/>
      <c r="J955" s="103"/>
      <c r="K955" s="103"/>
      <c r="L955" s="103"/>
      <c r="M955" s="103"/>
      <c r="N955" s="103"/>
      <c r="O955" s="103"/>
      <c r="P955" s="103"/>
      <c r="Q955" s="103"/>
      <c r="R955" s="103"/>
      <c r="S955" s="103"/>
      <c r="T955" s="103"/>
      <c r="U955" s="103"/>
    </row>
    <row r="956" spans="1:21" x14ac:dyDescent="0.55000000000000004">
      <c r="A956" s="102"/>
      <c r="B956" s="102"/>
      <c r="C956" s="102"/>
      <c r="D956" s="102"/>
      <c r="E956" s="102"/>
      <c r="F956" s="102"/>
      <c r="G956" s="103"/>
      <c r="H956" s="103"/>
      <c r="I956" s="103"/>
      <c r="J956" s="103"/>
      <c r="K956" s="103"/>
      <c r="L956" s="103"/>
      <c r="M956" s="103"/>
      <c r="N956" s="103"/>
      <c r="O956" s="103"/>
      <c r="P956" s="103"/>
      <c r="Q956" s="103"/>
      <c r="R956" s="103"/>
      <c r="S956" s="103"/>
      <c r="T956" s="103"/>
      <c r="U956" s="103"/>
    </row>
    <row r="957" spans="1:21" x14ac:dyDescent="0.55000000000000004">
      <c r="A957" s="102"/>
      <c r="B957" s="102"/>
      <c r="C957" s="102"/>
      <c r="D957" s="102"/>
      <c r="E957" s="102"/>
      <c r="F957" s="102"/>
      <c r="G957" s="103"/>
      <c r="H957" s="103"/>
      <c r="I957" s="103"/>
      <c r="J957" s="103"/>
      <c r="K957" s="103"/>
      <c r="L957" s="103"/>
      <c r="M957" s="103"/>
      <c r="N957" s="103"/>
      <c r="O957" s="103"/>
      <c r="P957" s="103"/>
      <c r="Q957" s="103"/>
      <c r="R957" s="103"/>
      <c r="S957" s="103"/>
      <c r="T957" s="103"/>
      <c r="U957" s="103"/>
    </row>
    <row r="958" spans="1:21" x14ac:dyDescent="0.55000000000000004">
      <c r="A958" s="102"/>
      <c r="B958" s="102"/>
      <c r="C958" s="102"/>
      <c r="D958" s="102"/>
      <c r="E958" s="102"/>
      <c r="F958" s="102"/>
      <c r="G958" s="103"/>
      <c r="H958" s="103"/>
      <c r="I958" s="103"/>
      <c r="J958" s="103"/>
      <c r="K958" s="103"/>
      <c r="L958" s="103"/>
      <c r="M958" s="103"/>
      <c r="N958" s="103"/>
      <c r="O958" s="103"/>
      <c r="P958" s="103"/>
      <c r="Q958" s="103"/>
      <c r="R958" s="103"/>
      <c r="S958" s="103"/>
      <c r="T958" s="103"/>
      <c r="U958" s="103"/>
    </row>
    <row r="959" spans="1:21" x14ac:dyDescent="0.55000000000000004">
      <c r="A959" s="102"/>
      <c r="B959" s="102"/>
      <c r="C959" s="102"/>
      <c r="D959" s="102"/>
      <c r="E959" s="102"/>
      <c r="F959" s="102"/>
      <c r="G959" s="103"/>
      <c r="H959" s="103"/>
      <c r="I959" s="103"/>
      <c r="J959" s="103"/>
      <c r="K959" s="103"/>
      <c r="L959" s="103"/>
      <c r="M959" s="103"/>
      <c r="N959" s="103"/>
      <c r="O959" s="103"/>
      <c r="P959" s="103"/>
      <c r="Q959" s="103"/>
      <c r="R959" s="103"/>
      <c r="S959" s="103"/>
      <c r="T959" s="103"/>
      <c r="U959" s="103"/>
    </row>
    <row r="960" spans="1:21" x14ac:dyDescent="0.55000000000000004">
      <c r="A960" s="102"/>
      <c r="B960" s="102"/>
      <c r="C960" s="102"/>
      <c r="D960" s="102"/>
      <c r="E960" s="102"/>
      <c r="F960" s="102"/>
      <c r="G960" s="103"/>
      <c r="H960" s="103"/>
      <c r="I960" s="103"/>
      <c r="J960" s="103"/>
      <c r="K960" s="103"/>
      <c r="L960" s="103"/>
      <c r="M960" s="103"/>
      <c r="N960" s="103"/>
      <c r="O960" s="103"/>
      <c r="P960" s="103"/>
      <c r="Q960" s="103"/>
      <c r="R960" s="103"/>
      <c r="S960" s="103"/>
      <c r="T960" s="103"/>
      <c r="U960" s="103"/>
    </row>
    <row r="961" spans="1:21" x14ac:dyDescent="0.55000000000000004">
      <c r="A961" s="102"/>
      <c r="B961" s="102"/>
      <c r="C961" s="102"/>
      <c r="D961" s="102"/>
      <c r="E961" s="102"/>
      <c r="F961" s="102"/>
      <c r="G961" s="103"/>
      <c r="H961" s="103"/>
      <c r="I961" s="103"/>
      <c r="J961" s="103"/>
      <c r="K961" s="103"/>
      <c r="L961" s="103"/>
      <c r="M961" s="103"/>
      <c r="N961" s="103"/>
      <c r="O961" s="103"/>
      <c r="P961" s="103"/>
      <c r="Q961" s="103"/>
      <c r="R961" s="103"/>
      <c r="S961" s="103"/>
      <c r="T961" s="103"/>
      <c r="U961" s="103"/>
    </row>
    <row r="962" spans="1:21" x14ac:dyDescent="0.55000000000000004">
      <c r="A962" s="102"/>
      <c r="B962" s="102"/>
      <c r="C962" s="102"/>
      <c r="D962" s="102"/>
      <c r="E962" s="102"/>
      <c r="F962" s="102"/>
      <c r="G962" s="103"/>
      <c r="H962" s="103"/>
      <c r="I962" s="103"/>
      <c r="J962" s="103"/>
      <c r="K962" s="103"/>
      <c r="L962" s="103"/>
      <c r="M962" s="103"/>
      <c r="N962" s="103"/>
      <c r="O962" s="103"/>
      <c r="P962" s="103"/>
      <c r="Q962" s="103"/>
      <c r="R962" s="103"/>
      <c r="S962" s="103"/>
      <c r="T962" s="103"/>
      <c r="U962" s="103"/>
    </row>
    <row r="963" spans="1:21" x14ac:dyDescent="0.55000000000000004">
      <c r="A963" s="102"/>
      <c r="B963" s="102"/>
      <c r="C963" s="102"/>
      <c r="D963" s="102"/>
      <c r="E963" s="102"/>
      <c r="F963" s="102"/>
      <c r="G963" s="103"/>
      <c r="H963" s="103"/>
      <c r="I963" s="103"/>
      <c r="J963" s="103"/>
      <c r="K963" s="103"/>
      <c r="L963" s="103"/>
      <c r="M963" s="103"/>
      <c r="N963" s="103"/>
      <c r="O963" s="103"/>
      <c r="P963" s="103"/>
      <c r="Q963" s="103"/>
      <c r="R963" s="103"/>
      <c r="S963" s="103"/>
      <c r="T963" s="103"/>
      <c r="U963" s="103"/>
    </row>
    <row r="964" spans="1:21" x14ac:dyDescent="0.55000000000000004">
      <c r="A964" s="102"/>
      <c r="B964" s="102"/>
      <c r="C964" s="102"/>
      <c r="D964" s="102"/>
      <c r="E964" s="102"/>
      <c r="F964" s="102"/>
      <c r="G964" s="103"/>
      <c r="H964" s="103"/>
      <c r="I964" s="103"/>
      <c r="J964" s="103"/>
      <c r="K964" s="103"/>
      <c r="L964" s="103"/>
      <c r="M964" s="103"/>
      <c r="N964" s="103"/>
      <c r="O964" s="103"/>
      <c r="P964" s="103"/>
      <c r="Q964" s="103"/>
      <c r="R964" s="103"/>
      <c r="S964" s="103"/>
      <c r="T964" s="103"/>
      <c r="U964" s="103"/>
    </row>
    <row r="965" spans="1:21" x14ac:dyDescent="0.55000000000000004">
      <c r="A965" s="102"/>
      <c r="B965" s="102"/>
      <c r="C965" s="102"/>
      <c r="D965" s="102"/>
      <c r="E965" s="102"/>
      <c r="F965" s="102"/>
      <c r="G965" s="103"/>
      <c r="H965" s="103"/>
      <c r="I965" s="103"/>
      <c r="J965" s="103"/>
      <c r="K965" s="103"/>
      <c r="L965" s="103"/>
      <c r="M965" s="103"/>
      <c r="N965" s="103"/>
      <c r="O965" s="103"/>
      <c r="P965" s="103"/>
      <c r="Q965" s="103"/>
      <c r="R965" s="103"/>
      <c r="S965" s="103"/>
      <c r="T965" s="103"/>
      <c r="U965" s="103"/>
    </row>
    <row r="966" spans="1:21" x14ac:dyDescent="0.55000000000000004">
      <c r="A966" s="102"/>
      <c r="B966" s="102"/>
      <c r="C966" s="102"/>
      <c r="D966" s="102"/>
      <c r="E966" s="102"/>
      <c r="F966" s="102"/>
      <c r="G966" s="103"/>
      <c r="H966" s="103"/>
      <c r="I966" s="103"/>
      <c r="J966" s="103"/>
      <c r="K966" s="103"/>
      <c r="L966" s="103"/>
      <c r="M966" s="103"/>
      <c r="N966" s="103"/>
      <c r="O966" s="103"/>
      <c r="P966" s="103"/>
      <c r="Q966" s="103"/>
      <c r="R966" s="103"/>
      <c r="S966" s="103"/>
      <c r="T966" s="103"/>
      <c r="U966" s="103"/>
    </row>
    <row r="967" spans="1:21" x14ac:dyDescent="0.55000000000000004">
      <c r="A967" s="102"/>
      <c r="B967" s="102"/>
      <c r="C967" s="102"/>
      <c r="D967" s="102"/>
      <c r="E967" s="102"/>
      <c r="F967" s="102"/>
      <c r="G967" s="103"/>
      <c r="H967" s="103"/>
      <c r="I967" s="103"/>
      <c r="J967" s="103"/>
      <c r="K967" s="103"/>
      <c r="L967" s="103"/>
      <c r="M967" s="103"/>
      <c r="N967" s="103"/>
      <c r="O967" s="103"/>
      <c r="P967" s="103"/>
      <c r="Q967" s="103"/>
      <c r="R967" s="103"/>
      <c r="S967" s="103"/>
      <c r="T967" s="103"/>
      <c r="U967" s="103"/>
    </row>
    <row r="968" spans="1:21" x14ac:dyDescent="0.55000000000000004">
      <c r="A968" s="102"/>
      <c r="B968" s="102"/>
      <c r="C968" s="102"/>
      <c r="D968" s="102"/>
      <c r="E968" s="102"/>
      <c r="F968" s="102"/>
      <c r="G968" s="103"/>
      <c r="H968" s="103"/>
      <c r="I968" s="103"/>
      <c r="J968" s="103"/>
      <c r="K968" s="103"/>
      <c r="L968" s="103"/>
      <c r="M968" s="103"/>
      <c r="N968" s="103"/>
      <c r="O968" s="103"/>
      <c r="P968" s="103"/>
      <c r="Q968" s="103"/>
      <c r="R968" s="103"/>
      <c r="S968" s="103"/>
      <c r="T968" s="103"/>
      <c r="U968" s="103"/>
    </row>
    <row r="969" spans="1:21" x14ac:dyDescent="0.55000000000000004">
      <c r="A969" s="102"/>
      <c r="B969" s="102"/>
      <c r="C969" s="102"/>
      <c r="D969" s="102"/>
      <c r="E969" s="102"/>
      <c r="F969" s="102"/>
      <c r="G969" s="103"/>
      <c r="H969" s="103"/>
      <c r="I969" s="103"/>
      <c r="J969" s="103"/>
      <c r="K969" s="103"/>
      <c r="L969" s="103"/>
      <c r="M969" s="103"/>
      <c r="N969" s="103"/>
      <c r="O969" s="103"/>
      <c r="P969" s="103"/>
      <c r="Q969" s="103"/>
      <c r="R969" s="103"/>
      <c r="S969" s="103"/>
      <c r="T969" s="103"/>
      <c r="U969" s="103"/>
    </row>
    <row r="970" spans="1:21" x14ac:dyDescent="0.55000000000000004">
      <c r="A970" s="102"/>
      <c r="B970" s="102"/>
      <c r="C970" s="102"/>
      <c r="D970" s="102"/>
      <c r="E970" s="102"/>
      <c r="F970" s="102"/>
      <c r="G970" s="103"/>
      <c r="H970" s="103"/>
      <c r="I970" s="103"/>
      <c r="J970" s="103"/>
      <c r="K970" s="103"/>
      <c r="L970" s="103"/>
      <c r="M970" s="103"/>
      <c r="N970" s="103"/>
      <c r="O970" s="103"/>
      <c r="P970" s="103"/>
      <c r="Q970" s="103"/>
      <c r="R970" s="103"/>
      <c r="S970" s="103"/>
      <c r="T970" s="103"/>
      <c r="U970" s="103"/>
    </row>
    <row r="971" spans="1:21" x14ac:dyDescent="0.55000000000000004">
      <c r="A971" s="102"/>
      <c r="B971" s="102"/>
      <c r="C971" s="102"/>
      <c r="D971" s="102"/>
      <c r="E971" s="102"/>
      <c r="F971" s="102"/>
      <c r="G971" s="103"/>
      <c r="H971" s="103"/>
      <c r="I971" s="103"/>
      <c r="J971" s="103"/>
      <c r="K971" s="103"/>
      <c r="L971" s="103"/>
      <c r="M971" s="103"/>
      <c r="N971" s="103"/>
      <c r="O971" s="103"/>
      <c r="P971" s="103"/>
      <c r="Q971" s="103"/>
      <c r="R971" s="103"/>
      <c r="S971" s="103"/>
      <c r="T971" s="103"/>
      <c r="U971" s="103"/>
    </row>
    <row r="972" spans="1:21" x14ac:dyDescent="0.55000000000000004">
      <c r="A972" s="102"/>
      <c r="B972" s="102"/>
      <c r="C972" s="102"/>
      <c r="D972" s="102"/>
      <c r="E972" s="102"/>
      <c r="F972" s="102"/>
      <c r="G972" s="103"/>
      <c r="H972" s="103"/>
      <c r="I972" s="103"/>
      <c r="J972" s="103"/>
      <c r="K972" s="103"/>
      <c r="L972" s="103"/>
      <c r="M972" s="103"/>
      <c r="N972" s="103"/>
      <c r="O972" s="103"/>
      <c r="P972" s="103"/>
      <c r="Q972" s="103"/>
      <c r="R972" s="103"/>
      <c r="S972" s="103"/>
      <c r="T972" s="103"/>
      <c r="U972" s="103"/>
    </row>
    <row r="973" spans="1:21" x14ac:dyDescent="0.55000000000000004">
      <c r="A973" s="102"/>
      <c r="B973" s="102"/>
      <c r="C973" s="102"/>
      <c r="D973" s="102"/>
      <c r="E973" s="102"/>
      <c r="F973" s="102"/>
      <c r="G973" s="103"/>
      <c r="H973" s="103"/>
      <c r="I973" s="103"/>
      <c r="J973" s="103"/>
      <c r="K973" s="103"/>
      <c r="L973" s="103"/>
      <c r="M973" s="103"/>
      <c r="N973" s="103"/>
      <c r="O973" s="103"/>
      <c r="P973" s="103"/>
      <c r="Q973" s="103"/>
      <c r="R973" s="103"/>
      <c r="S973" s="103"/>
      <c r="T973" s="103"/>
      <c r="U973" s="103"/>
    </row>
    <row r="974" spans="1:21" x14ac:dyDescent="0.55000000000000004">
      <c r="A974" s="102"/>
      <c r="B974" s="102"/>
      <c r="C974" s="102"/>
      <c r="D974" s="102"/>
      <c r="E974" s="102"/>
      <c r="F974" s="102"/>
      <c r="G974" s="103"/>
      <c r="H974" s="103"/>
      <c r="I974" s="103"/>
      <c r="J974" s="103"/>
      <c r="K974" s="103"/>
      <c r="L974" s="103"/>
      <c r="M974" s="103"/>
      <c r="N974" s="103"/>
      <c r="O974" s="103"/>
      <c r="P974" s="103"/>
      <c r="Q974" s="103"/>
      <c r="R974" s="103"/>
      <c r="S974" s="103"/>
      <c r="T974" s="103"/>
      <c r="U974" s="103"/>
    </row>
    <row r="975" spans="1:21" x14ac:dyDescent="0.55000000000000004">
      <c r="A975" s="102"/>
      <c r="B975" s="102"/>
      <c r="C975" s="102"/>
      <c r="D975" s="102"/>
      <c r="E975" s="102"/>
      <c r="F975" s="102"/>
      <c r="G975" s="103"/>
      <c r="H975" s="103"/>
      <c r="I975" s="103"/>
      <c r="J975" s="103"/>
      <c r="K975" s="103"/>
      <c r="L975" s="103"/>
      <c r="M975" s="103"/>
      <c r="N975" s="103"/>
      <c r="O975" s="103"/>
      <c r="P975" s="103"/>
      <c r="Q975" s="103"/>
      <c r="R975" s="103"/>
      <c r="S975" s="103"/>
      <c r="T975" s="103"/>
      <c r="U975" s="103"/>
    </row>
    <row r="976" spans="1:21" x14ac:dyDescent="0.55000000000000004">
      <c r="A976" s="102"/>
      <c r="B976" s="102"/>
      <c r="C976" s="102"/>
      <c r="D976" s="102"/>
      <c r="E976" s="102"/>
      <c r="F976" s="102"/>
      <c r="G976" s="103"/>
      <c r="H976" s="103"/>
      <c r="I976" s="103"/>
      <c r="J976" s="103"/>
      <c r="K976" s="103"/>
      <c r="L976" s="103"/>
      <c r="M976" s="103"/>
      <c r="N976" s="103"/>
      <c r="O976" s="103"/>
      <c r="P976" s="103"/>
      <c r="Q976" s="103"/>
      <c r="R976" s="103"/>
      <c r="S976" s="103"/>
      <c r="T976" s="103"/>
      <c r="U976" s="103"/>
    </row>
    <row r="977" spans="1:21" x14ac:dyDescent="0.55000000000000004">
      <c r="A977" s="102"/>
      <c r="B977" s="102"/>
      <c r="C977" s="102"/>
      <c r="D977" s="102"/>
      <c r="E977" s="102"/>
      <c r="F977" s="102"/>
      <c r="G977" s="103"/>
      <c r="H977" s="103"/>
      <c r="I977" s="103"/>
      <c r="J977" s="103"/>
      <c r="K977" s="103"/>
      <c r="L977" s="103"/>
      <c r="M977" s="103"/>
      <c r="N977" s="103"/>
      <c r="O977" s="103"/>
      <c r="P977" s="103"/>
      <c r="Q977" s="103"/>
      <c r="R977" s="103"/>
      <c r="S977" s="103"/>
      <c r="T977" s="103"/>
      <c r="U977" s="103"/>
    </row>
    <row r="978" spans="1:21" x14ac:dyDescent="0.55000000000000004">
      <c r="A978" s="102"/>
      <c r="B978" s="102"/>
      <c r="C978" s="102"/>
      <c r="D978" s="102"/>
      <c r="E978" s="102"/>
      <c r="F978" s="102"/>
      <c r="G978" s="103"/>
      <c r="H978" s="103"/>
      <c r="I978" s="103"/>
      <c r="J978" s="103"/>
      <c r="K978" s="103"/>
      <c r="L978" s="103"/>
      <c r="M978" s="103"/>
      <c r="N978" s="103"/>
      <c r="O978" s="103"/>
      <c r="P978" s="103"/>
      <c r="Q978" s="103"/>
      <c r="R978" s="103"/>
      <c r="S978" s="103"/>
      <c r="T978" s="103"/>
      <c r="U978" s="103"/>
    </row>
    <row r="979" spans="1:21" x14ac:dyDescent="0.55000000000000004">
      <c r="A979" s="102"/>
      <c r="B979" s="102"/>
      <c r="C979" s="102"/>
      <c r="D979" s="102"/>
      <c r="E979" s="102"/>
      <c r="F979" s="102"/>
      <c r="G979" s="103"/>
      <c r="H979" s="103"/>
      <c r="I979" s="103"/>
      <c r="J979" s="103"/>
      <c r="K979" s="103"/>
      <c r="L979" s="103"/>
      <c r="M979" s="103"/>
      <c r="N979" s="103"/>
      <c r="O979" s="103"/>
      <c r="P979" s="103"/>
      <c r="Q979" s="103"/>
      <c r="R979" s="103"/>
      <c r="S979" s="103"/>
      <c r="T979" s="103"/>
      <c r="U979" s="103"/>
    </row>
    <row r="980" spans="1:21" x14ac:dyDescent="0.55000000000000004">
      <c r="A980" s="102"/>
      <c r="B980" s="102"/>
      <c r="C980" s="102"/>
      <c r="D980" s="102"/>
      <c r="E980" s="102"/>
      <c r="F980" s="102"/>
      <c r="G980" s="103"/>
      <c r="H980" s="103"/>
      <c r="I980" s="103"/>
      <c r="J980" s="103"/>
      <c r="K980" s="103"/>
      <c r="L980" s="103"/>
      <c r="M980" s="103"/>
      <c r="N980" s="103"/>
      <c r="O980" s="103"/>
      <c r="P980" s="103"/>
      <c r="Q980" s="103"/>
      <c r="R980" s="103"/>
      <c r="S980" s="103"/>
      <c r="T980" s="103"/>
      <c r="U980" s="103"/>
    </row>
    <row r="981" spans="1:21" x14ac:dyDescent="0.55000000000000004">
      <c r="A981" s="102"/>
      <c r="B981" s="102"/>
      <c r="C981" s="102"/>
      <c r="D981" s="102"/>
      <c r="E981" s="102"/>
      <c r="F981" s="102"/>
      <c r="G981" s="103"/>
      <c r="H981" s="103"/>
      <c r="I981" s="103"/>
      <c r="J981" s="103"/>
      <c r="K981" s="103"/>
      <c r="L981" s="103"/>
      <c r="M981" s="103"/>
      <c r="N981" s="103"/>
      <c r="O981" s="103"/>
      <c r="P981" s="103"/>
      <c r="Q981" s="103"/>
      <c r="R981" s="103"/>
      <c r="S981" s="103"/>
      <c r="T981" s="103"/>
      <c r="U981" s="103"/>
    </row>
    <row r="982" spans="1:21" x14ac:dyDescent="0.55000000000000004">
      <c r="A982" s="102"/>
      <c r="B982" s="102"/>
      <c r="C982" s="102"/>
      <c r="D982" s="102"/>
      <c r="E982" s="102"/>
      <c r="F982" s="102"/>
      <c r="G982" s="103"/>
      <c r="H982" s="103"/>
      <c r="I982" s="103"/>
      <c r="J982" s="103"/>
      <c r="K982" s="103"/>
      <c r="L982" s="103"/>
      <c r="M982" s="103"/>
      <c r="N982" s="103"/>
      <c r="O982" s="103"/>
      <c r="P982" s="103"/>
      <c r="Q982" s="103"/>
      <c r="R982" s="103"/>
      <c r="S982" s="103"/>
      <c r="T982" s="103"/>
      <c r="U982" s="103"/>
    </row>
    <row r="983" spans="1:21" x14ac:dyDescent="0.55000000000000004">
      <c r="A983" s="102"/>
      <c r="B983" s="102"/>
      <c r="C983" s="102"/>
      <c r="D983" s="102"/>
      <c r="E983" s="102"/>
      <c r="F983" s="102"/>
      <c r="G983" s="103"/>
      <c r="H983" s="103"/>
      <c r="I983" s="103"/>
      <c r="J983" s="103"/>
      <c r="K983" s="103"/>
      <c r="L983" s="103"/>
      <c r="M983" s="103"/>
      <c r="N983" s="103"/>
      <c r="O983" s="103"/>
      <c r="P983" s="103"/>
      <c r="Q983" s="103"/>
      <c r="R983" s="103"/>
      <c r="S983" s="103"/>
      <c r="T983" s="103"/>
      <c r="U983" s="103"/>
    </row>
    <row r="984" spans="1:21" x14ac:dyDescent="0.55000000000000004">
      <c r="A984" s="102"/>
      <c r="B984" s="102"/>
      <c r="C984" s="102"/>
      <c r="D984" s="102"/>
      <c r="E984" s="102"/>
      <c r="F984" s="102"/>
      <c r="G984" s="103"/>
      <c r="H984" s="103"/>
      <c r="I984" s="103"/>
      <c r="J984" s="103"/>
      <c r="K984" s="103"/>
      <c r="L984" s="103"/>
      <c r="M984" s="103"/>
      <c r="N984" s="103"/>
      <c r="O984" s="103"/>
      <c r="P984" s="103"/>
      <c r="Q984" s="103"/>
      <c r="R984" s="103"/>
      <c r="S984" s="103"/>
      <c r="T984" s="103"/>
      <c r="U984" s="103"/>
    </row>
    <row r="985" spans="1:21" x14ac:dyDescent="0.55000000000000004">
      <c r="A985" s="102"/>
      <c r="B985" s="102"/>
      <c r="C985" s="102"/>
      <c r="D985" s="102"/>
      <c r="E985" s="102"/>
      <c r="F985" s="102"/>
      <c r="G985" s="103"/>
      <c r="H985" s="103"/>
      <c r="I985" s="103"/>
      <c r="J985" s="103"/>
      <c r="K985" s="103"/>
      <c r="L985" s="103"/>
      <c r="M985" s="103"/>
      <c r="N985" s="103"/>
      <c r="O985" s="103"/>
      <c r="P985" s="103"/>
      <c r="Q985" s="103"/>
      <c r="R985" s="103"/>
      <c r="S985" s="103"/>
      <c r="T985" s="103"/>
      <c r="U985" s="103"/>
    </row>
    <row r="986" spans="1:21" x14ac:dyDescent="0.55000000000000004">
      <c r="A986" s="102"/>
      <c r="B986" s="102"/>
      <c r="C986" s="102"/>
      <c r="D986" s="102"/>
      <c r="E986" s="102"/>
      <c r="F986" s="102"/>
      <c r="G986" s="103"/>
      <c r="H986" s="103"/>
      <c r="I986" s="103"/>
      <c r="J986" s="103"/>
      <c r="K986" s="103"/>
      <c r="L986" s="103"/>
      <c r="M986" s="103"/>
      <c r="N986" s="103"/>
      <c r="O986" s="103"/>
      <c r="P986" s="103"/>
      <c r="Q986" s="103"/>
      <c r="R986" s="103"/>
      <c r="S986" s="103"/>
      <c r="T986" s="103"/>
      <c r="U986" s="103"/>
    </row>
    <row r="987" spans="1:21" x14ac:dyDescent="0.55000000000000004">
      <c r="A987" s="102"/>
      <c r="B987" s="102"/>
      <c r="C987" s="102"/>
      <c r="D987" s="102"/>
      <c r="E987" s="102"/>
      <c r="F987" s="102"/>
      <c r="G987" s="103"/>
      <c r="H987" s="103"/>
      <c r="I987" s="103"/>
      <c r="J987" s="103"/>
      <c r="K987" s="103"/>
      <c r="L987" s="103"/>
      <c r="M987" s="103"/>
      <c r="N987" s="103"/>
      <c r="O987" s="103"/>
      <c r="P987" s="103"/>
      <c r="Q987" s="103"/>
      <c r="R987" s="103"/>
      <c r="S987" s="103"/>
      <c r="T987" s="103"/>
      <c r="U987" s="103"/>
    </row>
    <row r="988" spans="1:21" x14ac:dyDescent="0.55000000000000004">
      <c r="A988" s="102"/>
      <c r="B988" s="102"/>
      <c r="C988" s="102"/>
      <c r="D988" s="102"/>
      <c r="E988" s="102"/>
      <c r="F988" s="102"/>
      <c r="G988" s="103"/>
      <c r="H988" s="103"/>
      <c r="I988" s="103"/>
      <c r="J988" s="103"/>
      <c r="K988" s="103"/>
      <c r="L988" s="103"/>
      <c r="M988" s="103"/>
      <c r="N988" s="103"/>
      <c r="O988" s="103"/>
      <c r="P988" s="103"/>
      <c r="Q988" s="103"/>
      <c r="R988" s="103"/>
      <c r="S988" s="103"/>
      <c r="T988" s="103"/>
      <c r="U988" s="103"/>
    </row>
    <row r="989" spans="1:21" x14ac:dyDescent="0.55000000000000004">
      <c r="A989" s="102"/>
      <c r="B989" s="102"/>
      <c r="C989" s="102"/>
      <c r="D989" s="102"/>
      <c r="E989" s="102"/>
      <c r="F989" s="102"/>
      <c r="G989" s="103"/>
      <c r="H989" s="103"/>
      <c r="I989" s="103"/>
      <c r="J989" s="103"/>
      <c r="K989" s="103"/>
      <c r="L989" s="103"/>
      <c r="M989" s="103"/>
      <c r="N989" s="103"/>
      <c r="O989" s="103"/>
      <c r="P989" s="103"/>
      <c r="Q989" s="103"/>
      <c r="R989" s="103"/>
      <c r="S989" s="103"/>
      <c r="T989" s="103"/>
      <c r="U989" s="103"/>
    </row>
    <row r="990" spans="1:21" x14ac:dyDescent="0.55000000000000004">
      <c r="A990" s="102"/>
      <c r="B990" s="102"/>
      <c r="C990" s="102"/>
      <c r="D990" s="102"/>
      <c r="E990" s="102"/>
      <c r="F990" s="102"/>
      <c r="G990" s="103"/>
      <c r="H990" s="103"/>
      <c r="I990" s="103"/>
      <c r="J990" s="103"/>
      <c r="K990" s="103"/>
      <c r="L990" s="103"/>
      <c r="M990" s="103"/>
      <c r="N990" s="103"/>
      <c r="O990" s="103"/>
      <c r="P990" s="103"/>
      <c r="Q990" s="103"/>
      <c r="R990" s="103"/>
      <c r="S990" s="103"/>
      <c r="T990" s="103"/>
      <c r="U990" s="103"/>
    </row>
    <row r="991" spans="1:21" x14ac:dyDescent="0.55000000000000004">
      <c r="A991" s="102"/>
      <c r="B991" s="102"/>
      <c r="C991" s="102"/>
      <c r="D991" s="102"/>
      <c r="E991" s="102"/>
      <c r="F991" s="102"/>
      <c r="G991" s="103"/>
      <c r="H991" s="103"/>
      <c r="I991" s="103"/>
      <c r="J991" s="103"/>
      <c r="K991" s="103"/>
      <c r="L991" s="103"/>
      <c r="M991" s="103"/>
      <c r="N991" s="103"/>
      <c r="O991" s="103"/>
      <c r="P991" s="103"/>
      <c r="Q991" s="103"/>
      <c r="R991" s="103"/>
      <c r="S991" s="103"/>
      <c r="T991" s="103"/>
      <c r="U991" s="103"/>
    </row>
    <row r="992" spans="1:21" x14ac:dyDescent="0.55000000000000004">
      <c r="A992" s="102"/>
      <c r="B992" s="102"/>
      <c r="C992" s="102"/>
      <c r="D992" s="102"/>
      <c r="E992" s="102"/>
      <c r="F992" s="102"/>
      <c r="G992" s="103"/>
      <c r="H992" s="103"/>
      <c r="I992" s="103"/>
      <c r="J992" s="103"/>
      <c r="K992" s="103"/>
      <c r="L992" s="103"/>
      <c r="M992" s="103"/>
      <c r="N992" s="103"/>
      <c r="O992" s="103"/>
      <c r="P992" s="103"/>
      <c r="Q992" s="103"/>
      <c r="R992" s="103"/>
      <c r="S992" s="103"/>
      <c r="T992" s="103"/>
      <c r="U992" s="103"/>
    </row>
    <row r="993" spans="1:21" x14ac:dyDescent="0.55000000000000004">
      <c r="A993" s="102"/>
      <c r="B993" s="102"/>
      <c r="C993" s="102"/>
      <c r="D993" s="102"/>
      <c r="E993" s="102"/>
      <c r="F993" s="102"/>
      <c r="G993" s="103"/>
      <c r="H993" s="103"/>
      <c r="I993" s="103"/>
      <c r="J993" s="103"/>
      <c r="K993" s="103"/>
      <c r="L993" s="103"/>
      <c r="M993" s="103"/>
      <c r="N993" s="103"/>
      <c r="O993" s="103"/>
      <c r="P993" s="103"/>
      <c r="Q993" s="103"/>
      <c r="R993" s="103"/>
      <c r="S993" s="103"/>
      <c r="T993" s="103"/>
      <c r="U993" s="103"/>
    </row>
    <row r="994" spans="1:21" x14ac:dyDescent="0.55000000000000004">
      <c r="A994" s="102"/>
      <c r="B994" s="102"/>
      <c r="C994" s="102"/>
      <c r="D994" s="102"/>
      <c r="E994" s="102"/>
      <c r="F994" s="102"/>
      <c r="G994" s="103"/>
      <c r="H994" s="103"/>
      <c r="I994" s="103"/>
      <c r="J994" s="103"/>
      <c r="K994" s="103"/>
      <c r="L994" s="103"/>
      <c r="M994" s="103"/>
      <c r="N994" s="103"/>
      <c r="O994" s="103"/>
      <c r="P994" s="103"/>
      <c r="Q994" s="103"/>
      <c r="R994" s="103"/>
      <c r="S994" s="103"/>
      <c r="T994" s="103"/>
      <c r="U994" s="103"/>
    </row>
    <row r="995" spans="1:21" x14ac:dyDescent="0.55000000000000004">
      <c r="A995" s="102"/>
      <c r="B995" s="102"/>
      <c r="C995" s="102"/>
      <c r="D995" s="102"/>
      <c r="E995" s="102"/>
      <c r="F995" s="102"/>
      <c r="G995" s="103"/>
      <c r="H995" s="103"/>
      <c r="I995" s="103"/>
      <c r="J995" s="103"/>
      <c r="K995" s="103"/>
      <c r="L995" s="103"/>
      <c r="M995" s="103"/>
      <c r="N995" s="103"/>
      <c r="O995" s="103"/>
      <c r="P995" s="103"/>
      <c r="Q995" s="103"/>
      <c r="R995" s="103"/>
      <c r="S995" s="103"/>
      <c r="T995" s="103"/>
      <c r="U995" s="103"/>
    </row>
    <row r="996" spans="1:21" x14ac:dyDescent="0.55000000000000004">
      <c r="A996" s="102"/>
      <c r="B996" s="102"/>
      <c r="C996" s="102"/>
      <c r="D996" s="102"/>
      <c r="E996" s="102"/>
      <c r="F996" s="102"/>
      <c r="G996" s="103"/>
      <c r="H996" s="103"/>
      <c r="I996" s="103"/>
      <c r="J996" s="103"/>
      <c r="K996" s="103"/>
      <c r="L996" s="103"/>
      <c r="M996" s="103"/>
      <c r="N996" s="103"/>
      <c r="O996" s="103"/>
      <c r="P996" s="103"/>
      <c r="Q996" s="103"/>
      <c r="R996" s="103"/>
      <c r="S996" s="103"/>
      <c r="T996" s="103"/>
      <c r="U996" s="103"/>
    </row>
    <row r="997" spans="1:21" x14ac:dyDescent="0.55000000000000004">
      <c r="A997" s="102"/>
      <c r="B997" s="102"/>
      <c r="C997" s="102"/>
      <c r="D997" s="102"/>
      <c r="E997" s="102"/>
      <c r="F997" s="102"/>
      <c r="G997" s="103"/>
      <c r="H997" s="103"/>
      <c r="I997" s="103"/>
      <c r="J997" s="103"/>
      <c r="K997" s="103"/>
      <c r="L997" s="103"/>
      <c r="M997" s="103"/>
      <c r="N997" s="103"/>
      <c r="O997" s="103"/>
      <c r="P997" s="103"/>
      <c r="Q997" s="103"/>
      <c r="R997" s="103"/>
      <c r="S997" s="103"/>
      <c r="T997" s="103"/>
      <c r="U997" s="103"/>
    </row>
    <row r="998" spans="1:21" x14ac:dyDescent="0.55000000000000004">
      <c r="A998" s="102"/>
      <c r="B998" s="102"/>
      <c r="C998" s="102"/>
      <c r="D998" s="102"/>
      <c r="E998" s="102"/>
      <c r="F998" s="102"/>
      <c r="G998" s="103"/>
      <c r="H998" s="103"/>
      <c r="I998" s="103"/>
      <c r="J998" s="103"/>
      <c r="K998" s="103"/>
      <c r="L998" s="103"/>
      <c r="M998" s="103"/>
      <c r="N998" s="103"/>
      <c r="O998" s="103"/>
      <c r="P998" s="103"/>
      <c r="Q998" s="103"/>
      <c r="R998" s="103"/>
      <c r="S998" s="103"/>
      <c r="T998" s="103"/>
      <c r="U998" s="103"/>
    </row>
    <row r="999" spans="1:21" x14ac:dyDescent="0.55000000000000004">
      <c r="A999" s="102"/>
      <c r="B999" s="102"/>
      <c r="C999" s="102"/>
      <c r="D999" s="102"/>
      <c r="E999" s="102"/>
      <c r="F999" s="102"/>
      <c r="G999" s="103"/>
      <c r="H999" s="103"/>
      <c r="I999" s="103"/>
      <c r="J999" s="103"/>
      <c r="K999" s="103"/>
      <c r="L999" s="103"/>
      <c r="M999" s="103"/>
      <c r="N999" s="103"/>
      <c r="O999" s="103"/>
      <c r="P999" s="103"/>
      <c r="Q999" s="103"/>
      <c r="R999" s="103"/>
      <c r="S999" s="103"/>
      <c r="T999" s="103"/>
      <c r="U999" s="103"/>
    </row>
    <row r="1000" spans="1:21" x14ac:dyDescent="0.55000000000000004">
      <c r="A1000" s="102"/>
      <c r="B1000" s="102"/>
      <c r="C1000" s="102"/>
      <c r="D1000" s="102"/>
      <c r="E1000" s="102"/>
      <c r="F1000" s="102"/>
      <c r="G1000" s="103"/>
      <c r="H1000" s="103"/>
      <c r="I1000" s="103"/>
      <c r="J1000" s="103"/>
      <c r="K1000" s="103"/>
      <c r="L1000" s="103"/>
      <c r="M1000" s="103"/>
      <c r="N1000" s="103"/>
      <c r="O1000" s="103"/>
      <c r="P1000" s="103"/>
      <c r="Q1000" s="103"/>
      <c r="R1000" s="103"/>
      <c r="S1000" s="103"/>
      <c r="T1000" s="103"/>
      <c r="U1000" s="103"/>
    </row>
  </sheetData>
  <sheetProtection formatCells="0" formatColumns="0" formatRows="0" insertColumns="0" insertRows="0" insertHyperlinks="0" deleteColumns="0" deleteRows="0" sort="0" autoFilter="0" pivotTables="0"/>
  <mergeCells count="3133">
    <mergeCell ref="R448:R449"/>
    <mergeCell ref="S448:S449"/>
    <mergeCell ref="T448:T449"/>
    <mergeCell ref="U448:U449"/>
    <mergeCell ref="A450:D450"/>
    <mergeCell ref="L448:L449"/>
    <mergeCell ref="M448:M449"/>
    <mergeCell ref="N448:N449"/>
    <mergeCell ref="O448:O449"/>
    <mergeCell ref="P448:P449"/>
    <mergeCell ref="Q448:Q449"/>
    <mergeCell ref="U446:U447"/>
    <mergeCell ref="A448:A449"/>
    <mergeCell ref="B448:B449"/>
    <mergeCell ref="C448:C449"/>
    <mergeCell ref="D448:D449"/>
    <mergeCell ref="G448:G449"/>
    <mergeCell ref="H448:H449"/>
    <mergeCell ref="I448:I449"/>
    <mergeCell ref="J448:J449"/>
    <mergeCell ref="K448:K449"/>
    <mergeCell ref="O446:O447"/>
    <mergeCell ref="P446:P447"/>
    <mergeCell ref="Q446:Q447"/>
    <mergeCell ref="R446:R447"/>
    <mergeCell ref="S446:S447"/>
    <mergeCell ref="T446:T447"/>
    <mergeCell ref="I446:I447"/>
    <mergeCell ref="J446:J447"/>
    <mergeCell ref="K446:K447"/>
    <mergeCell ref="L446:L447"/>
    <mergeCell ref="M446:M447"/>
    <mergeCell ref="N446:N447"/>
    <mergeCell ref="R444:R445"/>
    <mergeCell ref="S444:S445"/>
    <mergeCell ref="T444:T445"/>
    <mergeCell ref="U444:U445"/>
    <mergeCell ref="A446:A447"/>
    <mergeCell ref="B446:B447"/>
    <mergeCell ref="C446:C447"/>
    <mergeCell ref="D446:D447"/>
    <mergeCell ref="G446:G447"/>
    <mergeCell ref="H446:H447"/>
    <mergeCell ref="L444:L445"/>
    <mergeCell ref="M444:M445"/>
    <mergeCell ref="N444:N445"/>
    <mergeCell ref="O444:O445"/>
    <mergeCell ref="P444:P445"/>
    <mergeCell ref="Q444:Q445"/>
    <mergeCell ref="U442:U443"/>
    <mergeCell ref="A444:A445"/>
    <mergeCell ref="B444:B445"/>
    <mergeCell ref="C444:C445"/>
    <mergeCell ref="D444:D445"/>
    <mergeCell ref="G444:G445"/>
    <mergeCell ref="H444:H445"/>
    <mergeCell ref="I444:I445"/>
    <mergeCell ref="J444:J445"/>
    <mergeCell ref="K444:K445"/>
    <mergeCell ref="O442:O443"/>
    <mergeCell ref="P442:P443"/>
    <mergeCell ref="Q442:Q443"/>
    <mergeCell ref="R442:R443"/>
    <mergeCell ref="S442:S443"/>
    <mergeCell ref="T442:T443"/>
    <mergeCell ref="I442:I443"/>
    <mergeCell ref="J442:J443"/>
    <mergeCell ref="K442:K443"/>
    <mergeCell ref="L442:L443"/>
    <mergeCell ref="M442:M443"/>
    <mergeCell ref="N442:N443"/>
    <mergeCell ref="R440:R441"/>
    <mergeCell ref="S440:S441"/>
    <mergeCell ref="T440:T441"/>
    <mergeCell ref="U440:U441"/>
    <mergeCell ref="A442:A443"/>
    <mergeCell ref="B442:B443"/>
    <mergeCell ref="C442:C443"/>
    <mergeCell ref="D442:D443"/>
    <mergeCell ref="G442:G443"/>
    <mergeCell ref="H442:H443"/>
    <mergeCell ref="L440:L441"/>
    <mergeCell ref="M440:M441"/>
    <mergeCell ref="N440:N441"/>
    <mergeCell ref="O440:O441"/>
    <mergeCell ref="P440:P441"/>
    <mergeCell ref="Q440:Q441"/>
    <mergeCell ref="U438:U439"/>
    <mergeCell ref="A440:A441"/>
    <mergeCell ref="B440:B441"/>
    <mergeCell ref="C440:C441"/>
    <mergeCell ref="D440:D441"/>
    <mergeCell ref="G440:G441"/>
    <mergeCell ref="H440:H441"/>
    <mergeCell ref="I440:I441"/>
    <mergeCell ref="J440:J441"/>
    <mergeCell ref="K440:K441"/>
    <mergeCell ref="O438:O439"/>
    <mergeCell ref="P438:P439"/>
    <mergeCell ref="Q438:Q439"/>
    <mergeCell ref="R438:R439"/>
    <mergeCell ref="S438:S439"/>
    <mergeCell ref="T438:T439"/>
    <mergeCell ref="I438:I439"/>
    <mergeCell ref="J438:J439"/>
    <mergeCell ref="K438:K439"/>
    <mergeCell ref="L438:L439"/>
    <mergeCell ref="M438:M439"/>
    <mergeCell ref="N438:N439"/>
    <mergeCell ref="R436:R437"/>
    <mergeCell ref="S436:S437"/>
    <mergeCell ref="T436:T437"/>
    <mergeCell ref="U436:U437"/>
    <mergeCell ref="A438:A439"/>
    <mergeCell ref="B438:B439"/>
    <mergeCell ref="C438:C439"/>
    <mergeCell ref="D438:D439"/>
    <mergeCell ref="G438:G439"/>
    <mergeCell ref="H438:H439"/>
    <mergeCell ref="L436:L437"/>
    <mergeCell ref="M436:M437"/>
    <mergeCell ref="N436:N437"/>
    <mergeCell ref="O436:O437"/>
    <mergeCell ref="P436:P437"/>
    <mergeCell ref="Q436:Q437"/>
    <mergeCell ref="U434:U435"/>
    <mergeCell ref="A436:A437"/>
    <mergeCell ref="B436:B437"/>
    <mergeCell ref="C436:C437"/>
    <mergeCell ref="D436:D437"/>
    <mergeCell ref="G436:G437"/>
    <mergeCell ref="H436:H437"/>
    <mergeCell ref="I436:I437"/>
    <mergeCell ref="J436:J437"/>
    <mergeCell ref="K436:K437"/>
    <mergeCell ref="O434:O435"/>
    <mergeCell ref="P434:P435"/>
    <mergeCell ref="Q434:Q435"/>
    <mergeCell ref="R434:R435"/>
    <mergeCell ref="S434:S435"/>
    <mergeCell ref="T434:T435"/>
    <mergeCell ref="I434:I435"/>
    <mergeCell ref="J434:J435"/>
    <mergeCell ref="K434:K435"/>
    <mergeCell ref="L434:L435"/>
    <mergeCell ref="M434:M435"/>
    <mergeCell ref="N434:N435"/>
    <mergeCell ref="R432:R433"/>
    <mergeCell ref="S432:S433"/>
    <mergeCell ref="T432:T433"/>
    <mergeCell ref="U432:U433"/>
    <mergeCell ref="A434:A435"/>
    <mergeCell ref="B434:B435"/>
    <mergeCell ref="C434:C435"/>
    <mergeCell ref="D434:D435"/>
    <mergeCell ref="G434:G435"/>
    <mergeCell ref="H434:H435"/>
    <mergeCell ref="L432:L433"/>
    <mergeCell ref="M432:M433"/>
    <mergeCell ref="N432:N433"/>
    <mergeCell ref="O432:O433"/>
    <mergeCell ref="P432:P433"/>
    <mergeCell ref="Q432:Q433"/>
    <mergeCell ref="U430:U431"/>
    <mergeCell ref="A432:A433"/>
    <mergeCell ref="B432:B433"/>
    <mergeCell ref="C432:C433"/>
    <mergeCell ref="D432:D433"/>
    <mergeCell ref="G432:G433"/>
    <mergeCell ref="H432:H433"/>
    <mergeCell ref="I432:I433"/>
    <mergeCell ref="J432:J433"/>
    <mergeCell ref="K432:K433"/>
    <mergeCell ref="O430:O431"/>
    <mergeCell ref="P430:P431"/>
    <mergeCell ref="Q430:Q431"/>
    <mergeCell ref="R430:R431"/>
    <mergeCell ref="S430:S431"/>
    <mergeCell ref="T430:T431"/>
    <mergeCell ref="I430:I431"/>
    <mergeCell ref="J430:J431"/>
    <mergeCell ref="K430:K431"/>
    <mergeCell ref="L430:L431"/>
    <mergeCell ref="M430:M431"/>
    <mergeCell ref="N430:N431"/>
    <mergeCell ref="R428:R429"/>
    <mergeCell ref="S428:S429"/>
    <mergeCell ref="T428:T429"/>
    <mergeCell ref="U428:U429"/>
    <mergeCell ref="A430:A431"/>
    <mergeCell ref="B430:B431"/>
    <mergeCell ref="C430:C431"/>
    <mergeCell ref="D430:D431"/>
    <mergeCell ref="G430:G431"/>
    <mergeCell ref="H430:H431"/>
    <mergeCell ref="L428:L429"/>
    <mergeCell ref="M428:M429"/>
    <mergeCell ref="N428:N429"/>
    <mergeCell ref="O428:O429"/>
    <mergeCell ref="P428:P429"/>
    <mergeCell ref="Q428:Q429"/>
    <mergeCell ref="U426:U427"/>
    <mergeCell ref="A428:A429"/>
    <mergeCell ref="B428:B429"/>
    <mergeCell ref="C428:C429"/>
    <mergeCell ref="D428:D429"/>
    <mergeCell ref="G428:G429"/>
    <mergeCell ref="H428:H429"/>
    <mergeCell ref="I428:I429"/>
    <mergeCell ref="J428:J429"/>
    <mergeCell ref="K428:K429"/>
    <mergeCell ref="O426:O427"/>
    <mergeCell ref="P426:P427"/>
    <mergeCell ref="Q426:Q427"/>
    <mergeCell ref="R426:R427"/>
    <mergeCell ref="S426:S427"/>
    <mergeCell ref="T426:T427"/>
    <mergeCell ref="I426:I427"/>
    <mergeCell ref="J426:J427"/>
    <mergeCell ref="K426:K427"/>
    <mergeCell ref="L426:L427"/>
    <mergeCell ref="M426:M427"/>
    <mergeCell ref="N426:N427"/>
    <mergeCell ref="R424:R425"/>
    <mergeCell ref="S424:S425"/>
    <mergeCell ref="T424:T425"/>
    <mergeCell ref="U424:U425"/>
    <mergeCell ref="A426:A427"/>
    <mergeCell ref="B426:B427"/>
    <mergeCell ref="C426:C427"/>
    <mergeCell ref="D426:D427"/>
    <mergeCell ref="G426:G427"/>
    <mergeCell ref="H426:H427"/>
    <mergeCell ref="L424:L425"/>
    <mergeCell ref="M424:M425"/>
    <mergeCell ref="N424:N425"/>
    <mergeCell ref="O424:O425"/>
    <mergeCell ref="P424:P425"/>
    <mergeCell ref="Q424:Q425"/>
    <mergeCell ref="U422:U423"/>
    <mergeCell ref="A424:A425"/>
    <mergeCell ref="B424:B425"/>
    <mergeCell ref="C424:C425"/>
    <mergeCell ref="D424:D425"/>
    <mergeCell ref="G424:G425"/>
    <mergeCell ref="H424:H425"/>
    <mergeCell ref="I424:I425"/>
    <mergeCell ref="J424:J425"/>
    <mergeCell ref="K424:K425"/>
    <mergeCell ref="O422:O423"/>
    <mergeCell ref="P422:P423"/>
    <mergeCell ref="Q422:Q423"/>
    <mergeCell ref="R422:R423"/>
    <mergeCell ref="S422:S423"/>
    <mergeCell ref="T422:T423"/>
    <mergeCell ref="I422:I423"/>
    <mergeCell ref="J422:J423"/>
    <mergeCell ref="K422:K423"/>
    <mergeCell ref="L422:L423"/>
    <mergeCell ref="M422:M423"/>
    <mergeCell ref="N422:N423"/>
    <mergeCell ref="R420:R421"/>
    <mergeCell ref="S420:S421"/>
    <mergeCell ref="T420:T421"/>
    <mergeCell ref="U420:U421"/>
    <mergeCell ref="A422:A423"/>
    <mergeCell ref="B422:B423"/>
    <mergeCell ref="C422:C423"/>
    <mergeCell ref="D422:D423"/>
    <mergeCell ref="G422:G423"/>
    <mergeCell ref="H422:H423"/>
    <mergeCell ref="L420:L421"/>
    <mergeCell ref="M420:M421"/>
    <mergeCell ref="N420:N421"/>
    <mergeCell ref="O420:O421"/>
    <mergeCell ref="P420:P421"/>
    <mergeCell ref="Q420:Q421"/>
    <mergeCell ref="U418:U419"/>
    <mergeCell ref="A420:A421"/>
    <mergeCell ref="B420:B421"/>
    <mergeCell ref="C420:C421"/>
    <mergeCell ref="D420:D421"/>
    <mergeCell ref="G420:G421"/>
    <mergeCell ref="H420:H421"/>
    <mergeCell ref="I420:I421"/>
    <mergeCell ref="J420:J421"/>
    <mergeCell ref="K420:K421"/>
    <mergeCell ref="O418:O419"/>
    <mergeCell ref="P418:P419"/>
    <mergeCell ref="Q418:Q419"/>
    <mergeCell ref="R418:R419"/>
    <mergeCell ref="S418:S419"/>
    <mergeCell ref="T418:T419"/>
    <mergeCell ref="I418:I419"/>
    <mergeCell ref="J418:J419"/>
    <mergeCell ref="K418:K419"/>
    <mergeCell ref="L418:L419"/>
    <mergeCell ref="M418:M419"/>
    <mergeCell ref="N418:N419"/>
    <mergeCell ref="R416:R417"/>
    <mergeCell ref="S416:S417"/>
    <mergeCell ref="T416:T417"/>
    <mergeCell ref="U416:U417"/>
    <mergeCell ref="A418:A419"/>
    <mergeCell ref="B418:B419"/>
    <mergeCell ref="C418:C419"/>
    <mergeCell ref="D418:D419"/>
    <mergeCell ref="G418:G419"/>
    <mergeCell ref="H418:H419"/>
    <mergeCell ref="L416:L417"/>
    <mergeCell ref="M416:M417"/>
    <mergeCell ref="N416:N417"/>
    <mergeCell ref="O416:O417"/>
    <mergeCell ref="P416:P417"/>
    <mergeCell ref="Q416:Q417"/>
    <mergeCell ref="U414:U415"/>
    <mergeCell ref="A416:A417"/>
    <mergeCell ref="B416:B417"/>
    <mergeCell ref="C416:C417"/>
    <mergeCell ref="D416:D417"/>
    <mergeCell ref="G416:G417"/>
    <mergeCell ref="H416:H417"/>
    <mergeCell ref="I416:I417"/>
    <mergeCell ref="J416:J417"/>
    <mergeCell ref="K416:K417"/>
    <mergeCell ref="O414:O415"/>
    <mergeCell ref="P414:P415"/>
    <mergeCell ref="Q414:Q415"/>
    <mergeCell ref="R414:R415"/>
    <mergeCell ref="S414:S415"/>
    <mergeCell ref="T414:T415"/>
    <mergeCell ref="I414:I415"/>
    <mergeCell ref="J414:J415"/>
    <mergeCell ref="K414:K415"/>
    <mergeCell ref="L414:L415"/>
    <mergeCell ref="M414:M415"/>
    <mergeCell ref="N414:N415"/>
    <mergeCell ref="R412:R413"/>
    <mergeCell ref="S412:S413"/>
    <mergeCell ref="T412:T413"/>
    <mergeCell ref="U412:U413"/>
    <mergeCell ref="A414:A415"/>
    <mergeCell ref="B414:B415"/>
    <mergeCell ref="C414:C415"/>
    <mergeCell ref="D414:D415"/>
    <mergeCell ref="G414:G415"/>
    <mergeCell ref="H414:H415"/>
    <mergeCell ref="L412:L413"/>
    <mergeCell ref="M412:M413"/>
    <mergeCell ref="N412:N413"/>
    <mergeCell ref="O412:O413"/>
    <mergeCell ref="P412:P413"/>
    <mergeCell ref="Q412:Q413"/>
    <mergeCell ref="U410:U411"/>
    <mergeCell ref="A412:A413"/>
    <mergeCell ref="B412:B413"/>
    <mergeCell ref="C412:C413"/>
    <mergeCell ref="D412:D413"/>
    <mergeCell ref="G412:G413"/>
    <mergeCell ref="H412:H413"/>
    <mergeCell ref="I412:I413"/>
    <mergeCell ref="J412:J413"/>
    <mergeCell ref="K412:K413"/>
    <mergeCell ref="O410:O411"/>
    <mergeCell ref="P410:P411"/>
    <mergeCell ref="Q410:Q411"/>
    <mergeCell ref="R410:R411"/>
    <mergeCell ref="S410:S411"/>
    <mergeCell ref="T410:T411"/>
    <mergeCell ref="I410:I411"/>
    <mergeCell ref="J410:J411"/>
    <mergeCell ref="K410:K411"/>
    <mergeCell ref="L410:L411"/>
    <mergeCell ref="M410:M411"/>
    <mergeCell ref="N410:N411"/>
    <mergeCell ref="R408:R409"/>
    <mergeCell ref="S408:S409"/>
    <mergeCell ref="T408:T409"/>
    <mergeCell ref="U408:U409"/>
    <mergeCell ref="A410:A411"/>
    <mergeCell ref="B410:B411"/>
    <mergeCell ref="C410:C411"/>
    <mergeCell ref="D410:D411"/>
    <mergeCell ref="G410:G411"/>
    <mergeCell ref="H410:H411"/>
    <mergeCell ref="L408:L409"/>
    <mergeCell ref="M408:M409"/>
    <mergeCell ref="N408:N409"/>
    <mergeCell ref="O408:O409"/>
    <mergeCell ref="P408:P409"/>
    <mergeCell ref="Q408:Q409"/>
    <mergeCell ref="U405:U407"/>
    <mergeCell ref="A408:A409"/>
    <mergeCell ref="B408:B409"/>
    <mergeCell ref="C408:C409"/>
    <mergeCell ref="D408:D409"/>
    <mergeCell ref="G408:G409"/>
    <mergeCell ref="H408:H409"/>
    <mergeCell ref="I408:I409"/>
    <mergeCell ref="J408:J409"/>
    <mergeCell ref="K408:K409"/>
    <mergeCell ref="O405:O407"/>
    <mergeCell ref="P405:P407"/>
    <mergeCell ref="Q405:Q407"/>
    <mergeCell ref="R405:R407"/>
    <mergeCell ref="S405:S407"/>
    <mergeCell ref="T405:T407"/>
    <mergeCell ref="I405:I407"/>
    <mergeCell ref="J405:J407"/>
    <mergeCell ref="K405:K407"/>
    <mergeCell ref="L405:L407"/>
    <mergeCell ref="M405:M407"/>
    <mergeCell ref="N405:N407"/>
    <mergeCell ref="R402:R404"/>
    <mergeCell ref="S402:S404"/>
    <mergeCell ref="T402:T404"/>
    <mergeCell ref="U402:U404"/>
    <mergeCell ref="A405:A407"/>
    <mergeCell ref="B405:B407"/>
    <mergeCell ref="C405:C407"/>
    <mergeCell ref="D405:D407"/>
    <mergeCell ref="G405:G407"/>
    <mergeCell ref="H405:H407"/>
    <mergeCell ref="L402:L404"/>
    <mergeCell ref="M402:M404"/>
    <mergeCell ref="N402:N404"/>
    <mergeCell ref="O402:O404"/>
    <mergeCell ref="P402:P404"/>
    <mergeCell ref="Q402:Q404"/>
    <mergeCell ref="U399:U401"/>
    <mergeCell ref="A402:A404"/>
    <mergeCell ref="B402:B404"/>
    <mergeCell ref="C402:C404"/>
    <mergeCell ref="D402:D404"/>
    <mergeCell ref="G402:G404"/>
    <mergeCell ref="H402:H404"/>
    <mergeCell ref="I402:I404"/>
    <mergeCell ref="J402:J404"/>
    <mergeCell ref="K402:K404"/>
    <mergeCell ref="O399:O401"/>
    <mergeCell ref="P399:P401"/>
    <mergeCell ref="Q399:Q401"/>
    <mergeCell ref="R399:R401"/>
    <mergeCell ref="S399:S401"/>
    <mergeCell ref="T399:T401"/>
    <mergeCell ref="I399:I401"/>
    <mergeCell ref="J399:J401"/>
    <mergeCell ref="K399:K401"/>
    <mergeCell ref="L399:L401"/>
    <mergeCell ref="M399:M401"/>
    <mergeCell ref="N399:N401"/>
    <mergeCell ref="R395:R398"/>
    <mergeCell ref="S395:S398"/>
    <mergeCell ref="T395:T398"/>
    <mergeCell ref="U395:U398"/>
    <mergeCell ref="A399:A401"/>
    <mergeCell ref="B399:B401"/>
    <mergeCell ref="C399:C401"/>
    <mergeCell ref="D399:D401"/>
    <mergeCell ref="G399:G401"/>
    <mergeCell ref="H399:H401"/>
    <mergeCell ref="L395:L398"/>
    <mergeCell ref="M395:M398"/>
    <mergeCell ref="N395:N398"/>
    <mergeCell ref="O395:O398"/>
    <mergeCell ref="P395:P398"/>
    <mergeCell ref="Q395:Q398"/>
    <mergeCell ref="U393:U394"/>
    <mergeCell ref="A395:A398"/>
    <mergeCell ref="B395:B398"/>
    <mergeCell ref="C395:C398"/>
    <mergeCell ref="D395:D398"/>
    <mergeCell ref="G395:G398"/>
    <mergeCell ref="H395:H398"/>
    <mergeCell ref="I395:I398"/>
    <mergeCell ref="J395:J398"/>
    <mergeCell ref="K395:K398"/>
    <mergeCell ref="O393:O394"/>
    <mergeCell ref="P393:P394"/>
    <mergeCell ref="Q393:Q394"/>
    <mergeCell ref="R393:R394"/>
    <mergeCell ref="S393:S394"/>
    <mergeCell ref="T393:T394"/>
    <mergeCell ref="I393:I394"/>
    <mergeCell ref="J393:J394"/>
    <mergeCell ref="K393:K394"/>
    <mergeCell ref="L393:L394"/>
    <mergeCell ref="M393:M394"/>
    <mergeCell ref="N393:N394"/>
    <mergeCell ref="R387:R392"/>
    <mergeCell ref="S387:S392"/>
    <mergeCell ref="T387:T392"/>
    <mergeCell ref="U387:U392"/>
    <mergeCell ref="A393:A394"/>
    <mergeCell ref="B393:B394"/>
    <mergeCell ref="C393:C394"/>
    <mergeCell ref="D393:D394"/>
    <mergeCell ref="G393:G394"/>
    <mergeCell ref="H393:H394"/>
    <mergeCell ref="L387:L392"/>
    <mergeCell ref="M387:M392"/>
    <mergeCell ref="N387:N392"/>
    <mergeCell ref="O387:O392"/>
    <mergeCell ref="P387:P392"/>
    <mergeCell ref="Q387:Q392"/>
    <mergeCell ref="U385:U386"/>
    <mergeCell ref="A387:A392"/>
    <mergeCell ref="B387:B392"/>
    <mergeCell ref="C387:C392"/>
    <mergeCell ref="D387:D392"/>
    <mergeCell ref="G387:G392"/>
    <mergeCell ref="H387:H392"/>
    <mergeCell ref="I387:I392"/>
    <mergeCell ref="J387:J392"/>
    <mergeCell ref="K387:K392"/>
    <mergeCell ref="O385:O386"/>
    <mergeCell ref="P385:P386"/>
    <mergeCell ref="Q385:Q386"/>
    <mergeCell ref="R385:R386"/>
    <mergeCell ref="S385:S386"/>
    <mergeCell ref="T385:T386"/>
    <mergeCell ref="I385:I386"/>
    <mergeCell ref="J385:J386"/>
    <mergeCell ref="K385:K386"/>
    <mergeCell ref="L385:L386"/>
    <mergeCell ref="M385:M386"/>
    <mergeCell ref="N385:N386"/>
    <mergeCell ref="R383:R384"/>
    <mergeCell ref="S383:S384"/>
    <mergeCell ref="T383:T384"/>
    <mergeCell ref="U383:U384"/>
    <mergeCell ref="A385:A386"/>
    <mergeCell ref="B385:B386"/>
    <mergeCell ref="C385:C386"/>
    <mergeCell ref="D385:D386"/>
    <mergeCell ref="G385:G386"/>
    <mergeCell ref="H385:H386"/>
    <mergeCell ref="L383:L384"/>
    <mergeCell ref="M383:M384"/>
    <mergeCell ref="N383:N384"/>
    <mergeCell ref="O383:O384"/>
    <mergeCell ref="P383:P384"/>
    <mergeCell ref="Q383:Q384"/>
    <mergeCell ref="U381:U382"/>
    <mergeCell ref="A383:A384"/>
    <mergeCell ref="B383:B384"/>
    <mergeCell ref="C383:C384"/>
    <mergeCell ref="D383:D384"/>
    <mergeCell ref="G383:G384"/>
    <mergeCell ref="H383:H384"/>
    <mergeCell ref="I383:I384"/>
    <mergeCell ref="J383:J384"/>
    <mergeCell ref="K383:K384"/>
    <mergeCell ref="O381:O382"/>
    <mergeCell ref="P381:P382"/>
    <mergeCell ref="Q381:Q382"/>
    <mergeCell ref="R381:R382"/>
    <mergeCell ref="S381:S382"/>
    <mergeCell ref="T381:T382"/>
    <mergeCell ref="I381:I382"/>
    <mergeCell ref="J381:J382"/>
    <mergeCell ref="K381:K382"/>
    <mergeCell ref="L381:L382"/>
    <mergeCell ref="M381:M382"/>
    <mergeCell ref="N381:N382"/>
    <mergeCell ref="R379:R380"/>
    <mergeCell ref="S379:S380"/>
    <mergeCell ref="T379:T380"/>
    <mergeCell ref="U379:U380"/>
    <mergeCell ref="A381:A382"/>
    <mergeCell ref="B381:B382"/>
    <mergeCell ref="C381:C382"/>
    <mergeCell ref="D381:D382"/>
    <mergeCell ref="G381:G382"/>
    <mergeCell ref="H381:H382"/>
    <mergeCell ref="L379:L380"/>
    <mergeCell ref="M379:M380"/>
    <mergeCell ref="N379:N380"/>
    <mergeCell ref="O379:O380"/>
    <mergeCell ref="P379:P380"/>
    <mergeCell ref="Q379:Q380"/>
    <mergeCell ref="U377:U378"/>
    <mergeCell ref="A379:A380"/>
    <mergeCell ref="B379:B380"/>
    <mergeCell ref="C379:C380"/>
    <mergeCell ref="D379:D380"/>
    <mergeCell ref="G379:G380"/>
    <mergeCell ref="H379:H380"/>
    <mergeCell ref="I379:I380"/>
    <mergeCell ref="J379:J380"/>
    <mergeCell ref="K379:K380"/>
    <mergeCell ref="O377:O378"/>
    <mergeCell ref="P377:P378"/>
    <mergeCell ref="Q377:Q378"/>
    <mergeCell ref="R377:R378"/>
    <mergeCell ref="S377:S378"/>
    <mergeCell ref="T377:T378"/>
    <mergeCell ref="I377:I378"/>
    <mergeCell ref="J377:J378"/>
    <mergeCell ref="K377:K378"/>
    <mergeCell ref="L377:L378"/>
    <mergeCell ref="M377:M378"/>
    <mergeCell ref="N377:N378"/>
    <mergeCell ref="R375:R376"/>
    <mergeCell ref="S375:S376"/>
    <mergeCell ref="T375:T376"/>
    <mergeCell ref="U375:U376"/>
    <mergeCell ref="A377:A378"/>
    <mergeCell ref="B377:B378"/>
    <mergeCell ref="C377:C378"/>
    <mergeCell ref="D377:D378"/>
    <mergeCell ref="G377:G378"/>
    <mergeCell ref="H377:H378"/>
    <mergeCell ref="L375:L376"/>
    <mergeCell ref="M375:M376"/>
    <mergeCell ref="N375:N376"/>
    <mergeCell ref="O375:O376"/>
    <mergeCell ref="P375:P376"/>
    <mergeCell ref="Q375:Q376"/>
    <mergeCell ref="U373:U374"/>
    <mergeCell ref="A375:A376"/>
    <mergeCell ref="B375:B376"/>
    <mergeCell ref="C375:C376"/>
    <mergeCell ref="D375:D376"/>
    <mergeCell ref="G375:G376"/>
    <mergeCell ref="H375:H376"/>
    <mergeCell ref="I375:I376"/>
    <mergeCell ref="J375:J376"/>
    <mergeCell ref="K375:K376"/>
    <mergeCell ref="O373:O374"/>
    <mergeCell ref="P373:P374"/>
    <mergeCell ref="Q373:Q374"/>
    <mergeCell ref="R373:R374"/>
    <mergeCell ref="S373:S374"/>
    <mergeCell ref="T373:T374"/>
    <mergeCell ref="I373:I374"/>
    <mergeCell ref="J373:J374"/>
    <mergeCell ref="K373:K374"/>
    <mergeCell ref="L373:L374"/>
    <mergeCell ref="M373:M374"/>
    <mergeCell ref="N373:N374"/>
    <mergeCell ref="R371:R372"/>
    <mergeCell ref="S371:S372"/>
    <mergeCell ref="T371:T372"/>
    <mergeCell ref="U371:U372"/>
    <mergeCell ref="A373:A374"/>
    <mergeCell ref="B373:B374"/>
    <mergeCell ref="C373:C374"/>
    <mergeCell ref="D373:D374"/>
    <mergeCell ref="G373:G374"/>
    <mergeCell ref="H373:H374"/>
    <mergeCell ref="L371:L372"/>
    <mergeCell ref="M371:M372"/>
    <mergeCell ref="N371:N372"/>
    <mergeCell ref="O371:O372"/>
    <mergeCell ref="P371:P372"/>
    <mergeCell ref="Q371:Q372"/>
    <mergeCell ref="U369:U370"/>
    <mergeCell ref="A371:A372"/>
    <mergeCell ref="B371:B372"/>
    <mergeCell ref="C371:C372"/>
    <mergeCell ref="D371:D372"/>
    <mergeCell ref="G371:G372"/>
    <mergeCell ref="H371:H372"/>
    <mergeCell ref="I371:I372"/>
    <mergeCell ref="J371:J372"/>
    <mergeCell ref="K371:K372"/>
    <mergeCell ref="O369:O370"/>
    <mergeCell ref="P369:P370"/>
    <mergeCell ref="Q369:Q370"/>
    <mergeCell ref="R369:R370"/>
    <mergeCell ref="S369:S370"/>
    <mergeCell ref="T369:T370"/>
    <mergeCell ref="I369:I370"/>
    <mergeCell ref="J369:J370"/>
    <mergeCell ref="K369:K370"/>
    <mergeCell ref="L369:L370"/>
    <mergeCell ref="M369:M370"/>
    <mergeCell ref="N369:N370"/>
    <mergeCell ref="R367:R368"/>
    <mergeCell ref="S367:S368"/>
    <mergeCell ref="T367:T368"/>
    <mergeCell ref="U367:U368"/>
    <mergeCell ref="A369:A370"/>
    <mergeCell ref="B369:B370"/>
    <mergeCell ref="C369:C370"/>
    <mergeCell ref="D369:D370"/>
    <mergeCell ref="G369:G370"/>
    <mergeCell ref="H369:H370"/>
    <mergeCell ref="L367:L368"/>
    <mergeCell ref="M367:M368"/>
    <mergeCell ref="N367:N368"/>
    <mergeCell ref="O367:O368"/>
    <mergeCell ref="P367:P368"/>
    <mergeCell ref="Q367:Q368"/>
    <mergeCell ref="U365:U366"/>
    <mergeCell ref="A367:A368"/>
    <mergeCell ref="B367:B368"/>
    <mergeCell ref="C367:C368"/>
    <mergeCell ref="D367:D368"/>
    <mergeCell ref="G367:G368"/>
    <mergeCell ref="H367:H368"/>
    <mergeCell ref="I367:I368"/>
    <mergeCell ref="J367:J368"/>
    <mergeCell ref="K367:K368"/>
    <mergeCell ref="O365:O366"/>
    <mergeCell ref="P365:P366"/>
    <mergeCell ref="Q365:Q366"/>
    <mergeCell ref="R365:R366"/>
    <mergeCell ref="S365:S366"/>
    <mergeCell ref="T365:T366"/>
    <mergeCell ref="I365:I366"/>
    <mergeCell ref="J365:J366"/>
    <mergeCell ref="K365:K366"/>
    <mergeCell ref="L365:L366"/>
    <mergeCell ref="M365:M366"/>
    <mergeCell ref="N365:N366"/>
    <mergeCell ref="R363:R364"/>
    <mergeCell ref="S363:S364"/>
    <mergeCell ref="T363:T364"/>
    <mergeCell ref="U363:U364"/>
    <mergeCell ref="A365:A366"/>
    <mergeCell ref="B365:B366"/>
    <mergeCell ref="C365:C366"/>
    <mergeCell ref="D365:D366"/>
    <mergeCell ref="G365:G366"/>
    <mergeCell ref="H365:H366"/>
    <mergeCell ref="L363:L364"/>
    <mergeCell ref="M363:M364"/>
    <mergeCell ref="N363:N364"/>
    <mergeCell ref="O363:O364"/>
    <mergeCell ref="P363:P364"/>
    <mergeCell ref="Q363:Q364"/>
    <mergeCell ref="U361:U362"/>
    <mergeCell ref="A363:A364"/>
    <mergeCell ref="B363:B364"/>
    <mergeCell ref="C363:C364"/>
    <mergeCell ref="D363:D364"/>
    <mergeCell ref="G363:G364"/>
    <mergeCell ref="H363:H364"/>
    <mergeCell ref="I363:I364"/>
    <mergeCell ref="J363:J364"/>
    <mergeCell ref="K363:K364"/>
    <mergeCell ref="O361:O362"/>
    <mergeCell ref="P361:P362"/>
    <mergeCell ref="Q361:Q362"/>
    <mergeCell ref="R361:R362"/>
    <mergeCell ref="S361:S362"/>
    <mergeCell ref="T361:T362"/>
    <mergeCell ref="I361:I362"/>
    <mergeCell ref="J361:J362"/>
    <mergeCell ref="K361:K362"/>
    <mergeCell ref="L361:L362"/>
    <mergeCell ref="M361:M362"/>
    <mergeCell ref="N361:N362"/>
    <mergeCell ref="R359:R360"/>
    <mergeCell ref="S359:S360"/>
    <mergeCell ref="T359:T360"/>
    <mergeCell ref="U359:U360"/>
    <mergeCell ref="A361:A362"/>
    <mergeCell ref="B361:B362"/>
    <mergeCell ref="C361:C362"/>
    <mergeCell ref="D361:D362"/>
    <mergeCell ref="G361:G362"/>
    <mergeCell ref="H361:H362"/>
    <mergeCell ref="L359:L360"/>
    <mergeCell ref="M359:M360"/>
    <mergeCell ref="N359:N360"/>
    <mergeCell ref="O359:O360"/>
    <mergeCell ref="P359:P360"/>
    <mergeCell ref="Q359:Q360"/>
    <mergeCell ref="U357:U358"/>
    <mergeCell ref="A359:A360"/>
    <mergeCell ref="B359:B360"/>
    <mergeCell ref="C359:C360"/>
    <mergeCell ref="D359:D360"/>
    <mergeCell ref="G359:G360"/>
    <mergeCell ref="H359:H360"/>
    <mergeCell ref="I359:I360"/>
    <mergeCell ref="J359:J360"/>
    <mergeCell ref="K359:K360"/>
    <mergeCell ref="O357:O358"/>
    <mergeCell ref="P357:P358"/>
    <mergeCell ref="Q357:Q358"/>
    <mergeCell ref="R357:R358"/>
    <mergeCell ref="S357:S358"/>
    <mergeCell ref="T357:T358"/>
    <mergeCell ref="I357:I358"/>
    <mergeCell ref="J357:J358"/>
    <mergeCell ref="K357:K358"/>
    <mergeCell ref="L357:L358"/>
    <mergeCell ref="M357:M358"/>
    <mergeCell ref="N357:N358"/>
    <mergeCell ref="R355:R356"/>
    <mergeCell ref="S355:S356"/>
    <mergeCell ref="T355:T356"/>
    <mergeCell ref="U355:U356"/>
    <mergeCell ref="A357:A358"/>
    <mergeCell ref="B357:B358"/>
    <mergeCell ref="C357:C358"/>
    <mergeCell ref="D357:D358"/>
    <mergeCell ref="G357:G358"/>
    <mergeCell ref="H357:H358"/>
    <mergeCell ref="L355:L356"/>
    <mergeCell ref="M355:M356"/>
    <mergeCell ref="N355:N356"/>
    <mergeCell ref="O355:O356"/>
    <mergeCell ref="P355:P356"/>
    <mergeCell ref="Q355:Q356"/>
    <mergeCell ref="U353:U354"/>
    <mergeCell ref="A355:A356"/>
    <mergeCell ref="B355:B356"/>
    <mergeCell ref="C355:C356"/>
    <mergeCell ref="D355:D356"/>
    <mergeCell ref="G355:G356"/>
    <mergeCell ref="H355:H356"/>
    <mergeCell ref="I355:I356"/>
    <mergeCell ref="J355:J356"/>
    <mergeCell ref="K355:K356"/>
    <mergeCell ref="O353:O354"/>
    <mergeCell ref="P353:P354"/>
    <mergeCell ref="Q353:Q354"/>
    <mergeCell ref="R353:R354"/>
    <mergeCell ref="S353:S354"/>
    <mergeCell ref="T353:T354"/>
    <mergeCell ref="I353:I354"/>
    <mergeCell ref="J353:J354"/>
    <mergeCell ref="K353:K354"/>
    <mergeCell ref="L353:L354"/>
    <mergeCell ref="M353:M354"/>
    <mergeCell ref="N353:N354"/>
    <mergeCell ref="R351:R352"/>
    <mergeCell ref="S351:S352"/>
    <mergeCell ref="T351:T352"/>
    <mergeCell ref="U351:U352"/>
    <mergeCell ref="A353:A354"/>
    <mergeCell ref="B353:B354"/>
    <mergeCell ref="C353:C354"/>
    <mergeCell ref="D353:D354"/>
    <mergeCell ref="G353:G354"/>
    <mergeCell ref="H353:H354"/>
    <mergeCell ref="L351:L352"/>
    <mergeCell ref="M351:M352"/>
    <mergeCell ref="N351:N352"/>
    <mergeCell ref="O351:O352"/>
    <mergeCell ref="P351:P352"/>
    <mergeCell ref="Q351:Q352"/>
    <mergeCell ref="U349:U350"/>
    <mergeCell ref="A351:A352"/>
    <mergeCell ref="B351:B352"/>
    <mergeCell ref="C351:C352"/>
    <mergeCell ref="D351:D352"/>
    <mergeCell ref="G351:G352"/>
    <mergeCell ref="H351:H352"/>
    <mergeCell ref="I351:I352"/>
    <mergeCell ref="J351:J352"/>
    <mergeCell ref="K351:K352"/>
    <mergeCell ref="O349:O350"/>
    <mergeCell ref="P349:P350"/>
    <mergeCell ref="Q349:Q350"/>
    <mergeCell ref="R349:R350"/>
    <mergeCell ref="S349:S350"/>
    <mergeCell ref="T349:T350"/>
    <mergeCell ref="I349:I350"/>
    <mergeCell ref="J349:J350"/>
    <mergeCell ref="K349:K350"/>
    <mergeCell ref="L349:L350"/>
    <mergeCell ref="M349:M350"/>
    <mergeCell ref="N349:N350"/>
    <mergeCell ref="R347:R348"/>
    <mergeCell ref="S347:S348"/>
    <mergeCell ref="T347:T348"/>
    <mergeCell ref="U347:U348"/>
    <mergeCell ref="A349:A350"/>
    <mergeCell ref="B349:B350"/>
    <mergeCell ref="C349:C350"/>
    <mergeCell ref="D349:D350"/>
    <mergeCell ref="G349:G350"/>
    <mergeCell ref="H349:H350"/>
    <mergeCell ref="L347:L348"/>
    <mergeCell ref="M347:M348"/>
    <mergeCell ref="N347:N348"/>
    <mergeCell ref="O347:O348"/>
    <mergeCell ref="P347:P348"/>
    <mergeCell ref="Q347:Q348"/>
    <mergeCell ref="U345:U346"/>
    <mergeCell ref="A347:A348"/>
    <mergeCell ref="B347:B348"/>
    <mergeCell ref="C347:C348"/>
    <mergeCell ref="D347:D348"/>
    <mergeCell ref="G347:G348"/>
    <mergeCell ref="H347:H348"/>
    <mergeCell ref="I347:I348"/>
    <mergeCell ref="J347:J348"/>
    <mergeCell ref="K347:K348"/>
    <mergeCell ref="O345:O346"/>
    <mergeCell ref="P345:P346"/>
    <mergeCell ref="Q345:Q346"/>
    <mergeCell ref="R345:R346"/>
    <mergeCell ref="S345:S346"/>
    <mergeCell ref="T345:T346"/>
    <mergeCell ref="I345:I346"/>
    <mergeCell ref="J345:J346"/>
    <mergeCell ref="K345:K346"/>
    <mergeCell ref="L345:L346"/>
    <mergeCell ref="M345:M346"/>
    <mergeCell ref="N345:N346"/>
    <mergeCell ref="R343:R344"/>
    <mergeCell ref="S343:S344"/>
    <mergeCell ref="T343:T344"/>
    <mergeCell ref="U343:U344"/>
    <mergeCell ref="A345:A346"/>
    <mergeCell ref="B345:B346"/>
    <mergeCell ref="C345:C346"/>
    <mergeCell ref="D345:D346"/>
    <mergeCell ref="G345:G346"/>
    <mergeCell ref="H345:H346"/>
    <mergeCell ref="L343:L344"/>
    <mergeCell ref="M343:M344"/>
    <mergeCell ref="N343:N344"/>
    <mergeCell ref="O343:O344"/>
    <mergeCell ref="P343:P344"/>
    <mergeCell ref="Q343:Q344"/>
    <mergeCell ref="U341:U342"/>
    <mergeCell ref="A343:A344"/>
    <mergeCell ref="B343:B344"/>
    <mergeCell ref="C343:C344"/>
    <mergeCell ref="D343:D344"/>
    <mergeCell ref="G343:G344"/>
    <mergeCell ref="H343:H344"/>
    <mergeCell ref="I343:I344"/>
    <mergeCell ref="J343:J344"/>
    <mergeCell ref="K343:K344"/>
    <mergeCell ref="O341:O342"/>
    <mergeCell ref="P341:P342"/>
    <mergeCell ref="Q341:Q342"/>
    <mergeCell ref="R341:R342"/>
    <mergeCell ref="S341:S342"/>
    <mergeCell ref="T341:T342"/>
    <mergeCell ref="I341:I342"/>
    <mergeCell ref="J341:J342"/>
    <mergeCell ref="K341:K342"/>
    <mergeCell ref="L341:L342"/>
    <mergeCell ref="M341:M342"/>
    <mergeCell ref="N341:N342"/>
    <mergeCell ref="R339:R340"/>
    <mergeCell ref="S339:S340"/>
    <mergeCell ref="T339:T340"/>
    <mergeCell ref="U339:U340"/>
    <mergeCell ref="A341:A342"/>
    <mergeCell ref="B341:B342"/>
    <mergeCell ref="C341:C342"/>
    <mergeCell ref="D341:D342"/>
    <mergeCell ref="G341:G342"/>
    <mergeCell ref="H341:H342"/>
    <mergeCell ref="L339:L340"/>
    <mergeCell ref="M339:M340"/>
    <mergeCell ref="N339:N340"/>
    <mergeCell ref="O339:O340"/>
    <mergeCell ref="P339:P340"/>
    <mergeCell ref="Q339:Q340"/>
    <mergeCell ref="U337:U338"/>
    <mergeCell ref="A339:A340"/>
    <mergeCell ref="B339:B340"/>
    <mergeCell ref="C339:C340"/>
    <mergeCell ref="D339:D340"/>
    <mergeCell ref="G339:G340"/>
    <mergeCell ref="H339:H340"/>
    <mergeCell ref="I339:I340"/>
    <mergeCell ref="J339:J340"/>
    <mergeCell ref="K339:K340"/>
    <mergeCell ref="O337:O338"/>
    <mergeCell ref="P337:P338"/>
    <mergeCell ref="Q337:Q338"/>
    <mergeCell ref="R337:R338"/>
    <mergeCell ref="S337:S338"/>
    <mergeCell ref="T337:T338"/>
    <mergeCell ref="I337:I338"/>
    <mergeCell ref="J337:J338"/>
    <mergeCell ref="K337:K338"/>
    <mergeCell ref="L337:L338"/>
    <mergeCell ref="M337:M338"/>
    <mergeCell ref="N337:N338"/>
    <mergeCell ref="R335:R336"/>
    <mergeCell ref="S335:S336"/>
    <mergeCell ref="T335:T336"/>
    <mergeCell ref="U335:U336"/>
    <mergeCell ref="A337:A338"/>
    <mergeCell ref="B337:B338"/>
    <mergeCell ref="C337:C338"/>
    <mergeCell ref="D337:D338"/>
    <mergeCell ref="G337:G338"/>
    <mergeCell ref="H337:H338"/>
    <mergeCell ref="L335:L336"/>
    <mergeCell ref="M335:M336"/>
    <mergeCell ref="N335:N336"/>
    <mergeCell ref="O335:O336"/>
    <mergeCell ref="P335:P336"/>
    <mergeCell ref="Q335:Q336"/>
    <mergeCell ref="U333:U334"/>
    <mergeCell ref="A335:A336"/>
    <mergeCell ref="B335:B336"/>
    <mergeCell ref="C335:C336"/>
    <mergeCell ref="D335:D336"/>
    <mergeCell ref="G335:G336"/>
    <mergeCell ref="H335:H336"/>
    <mergeCell ref="I335:I336"/>
    <mergeCell ref="J335:J336"/>
    <mergeCell ref="K335:K336"/>
    <mergeCell ref="O333:O334"/>
    <mergeCell ref="P333:P334"/>
    <mergeCell ref="Q333:Q334"/>
    <mergeCell ref="R333:R334"/>
    <mergeCell ref="S333:S334"/>
    <mergeCell ref="T333:T334"/>
    <mergeCell ref="I333:I334"/>
    <mergeCell ref="J333:J334"/>
    <mergeCell ref="K333:K334"/>
    <mergeCell ref="L333:L334"/>
    <mergeCell ref="M333:M334"/>
    <mergeCell ref="N333:N334"/>
    <mergeCell ref="R331:R332"/>
    <mergeCell ref="S331:S332"/>
    <mergeCell ref="T331:T332"/>
    <mergeCell ref="U331:U332"/>
    <mergeCell ref="A333:A334"/>
    <mergeCell ref="B333:B334"/>
    <mergeCell ref="C333:C334"/>
    <mergeCell ref="D333:D334"/>
    <mergeCell ref="G333:G334"/>
    <mergeCell ref="H333:H334"/>
    <mergeCell ref="L331:L332"/>
    <mergeCell ref="M331:M332"/>
    <mergeCell ref="N331:N332"/>
    <mergeCell ref="O331:O332"/>
    <mergeCell ref="P331:P332"/>
    <mergeCell ref="Q331:Q332"/>
    <mergeCell ref="U329:U330"/>
    <mergeCell ref="A331:A332"/>
    <mergeCell ref="B331:B332"/>
    <mergeCell ref="C331:C332"/>
    <mergeCell ref="D331:D332"/>
    <mergeCell ref="G331:G332"/>
    <mergeCell ref="H331:H332"/>
    <mergeCell ref="I331:I332"/>
    <mergeCell ref="J331:J332"/>
    <mergeCell ref="K331:K332"/>
    <mergeCell ref="O329:O330"/>
    <mergeCell ref="P329:P330"/>
    <mergeCell ref="Q329:Q330"/>
    <mergeCell ref="R329:R330"/>
    <mergeCell ref="S329:S330"/>
    <mergeCell ref="T329:T330"/>
    <mergeCell ref="I329:I330"/>
    <mergeCell ref="J329:J330"/>
    <mergeCell ref="K329:K330"/>
    <mergeCell ref="L329:L330"/>
    <mergeCell ref="M329:M330"/>
    <mergeCell ref="N329:N330"/>
    <mergeCell ref="R327:R328"/>
    <mergeCell ref="S327:S328"/>
    <mergeCell ref="T327:T328"/>
    <mergeCell ref="U327:U328"/>
    <mergeCell ref="A329:A330"/>
    <mergeCell ref="B329:B330"/>
    <mergeCell ref="C329:C330"/>
    <mergeCell ref="D329:D330"/>
    <mergeCell ref="G329:G330"/>
    <mergeCell ref="H329:H330"/>
    <mergeCell ref="L327:L328"/>
    <mergeCell ref="M327:M328"/>
    <mergeCell ref="N327:N328"/>
    <mergeCell ref="O327:O328"/>
    <mergeCell ref="P327:P328"/>
    <mergeCell ref="Q327:Q328"/>
    <mergeCell ref="U325:U326"/>
    <mergeCell ref="A327:A328"/>
    <mergeCell ref="B327:B328"/>
    <mergeCell ref="C327:C328"/>
    <mergeCell ref="D327:D328"/>
    <mergeCell ref="G327:G328"/>
    <mergeCell ref="H327:H328"/>
    <mergeCell ref="I327:I328"/>
    <mergeCell ref="J327:J328"/>
    <mergeCell ref="K327:K328"/>
    <mergeCell ref="O325:O326"/>
    <mergeCell ref="P325:P326"/>
    <mergeCell ref="Q325:Q326"/>
    <mergeCell ref="R325:R326"/>
    <mergeCell ref="S325:S326"/>
    <mergeCell ref="T325:T326"/>
    <mergeCell ref="I325:I326"/>
    <mergeCell ref="J325:J326"/>
    <mergeCell ref="K325:K326"/>
    <mergeCell ref="L325:L326"/>
    <mergeCell ref="M325:M326"/>
    <mergeCell ref="N325:N326"/>
    <mergeCell ref="R322:R324"/>
    <mergeCell ref="S322:S324"/>
    <mergeCell ref="T322:T324"/>
    <mergeCell ref="U322:U324"/>
    <mergeCell ref="A325:A326"/>
    <mergeCell ref="B325:B326"/>
    <mergeCell ref="C325:C326"/>
    <mergeCell ref="D325:D326"/>
    <mergeCell ref="G325:G326"/>
    <mergeCell ref="H325:H326"/>
    <mergeCell ref="L322:L324"/>
    <mergeCell ref="M322:M324"/>
    <mergeCell ref="N322:N324"/>
    <mergeCell ref="O322:O324"/>
    <mergeCell ref="P322:P324"/>
    <mergeCell ref="Q322:Q324"/>
    <mergeCell ref="U319:U321"/>
    <mergeCell ref="A322:A324"/>
    <mergeCell ref="B322:B324"/>
    <mergeCell ref="C322:C324"/>
    <mergeCell ref="D322:D324"/>
    <mergeCell ref="G322:G324"/>
    <mergeCell ref="H322:H324"/>
    <mergeCell ref="I322:I324"/>
    <mergeCell ref="J322:J324"/>
    <mergeCell ref="K322:K324"/>
    <mergeCell ref="O319:O321"/>
    <mergeCell ref="P319:P321"/>
    <mergeCell ref="Q319:Q321"/>
    <mergeCell ref="R319:R321"/>
    <mergeCell ref="S319:S321"/>
    <mergeCell ref="T319:T321"/>
    <mergeCell ref="I319:I321"/>
    <mergeCell ref="J319:J321"/>
    <mergeCell ref="K319:K321"/>
    <mergeCell ref="L319:L321"/>
    <mergeCell ref="M319:M321"/>
    <mergeCell ref="N319:N321"/>
    <mergeCell ref="R316:R318"/>
    <mergeCell ref="S316:S318"/>
    <mergeCell ref="T316:T318"/>
    <mergeCell ref="U316:U318"/>
    <mergeCell ref="A319:A321"/>
    <mergeCell ref="B319:B321"/>
    <mergeCell ref="C319:C321"/>
    <mergeCell ref="D319:D321"/>
    <mergeCell ref="G319:G321"/>
    <mergeCell ref="H319:H321"/>
    <mergeCell ref="L316:L318"/>
    <mergeCell ref="M316:M318"/>
    <mergeCell ref="N316:N318"/>
    <mergeCell ref="O316:O318"/>
    <mergeCell ref="P316:P318"/>
    <mergeCell ref="Q316:Q318"/>
    <mergeCell ref="U313:U315"/>
    <mergeCell ref="A316:A318"/>
    <mergeCell ref="B316:B318"/>
    <mergeCell ref="C316:C318"/>
    <mergeCell ref="D316:D318"/>
    <mergeCell ref="G316:G318"/>
    <mergeCell ref="H316:H318"/>
    <mergeCell ref="I316:I318"/>
    <mergeCell ref="J316:J318"/>
    <mergeCell ref="K316:K318"/>
    <mergeCell ref="O313:O315"/>
    <mergeCell ref="P313:P315"/>
    <mergeCell ref="Q313:Q315"/>
    <mergeCell ref="R313:R315"/>
    <mergeCell ref="S313:S315"/>
    <mergeCell ref="T313:T315"/>
    <mergeCell ref="I313:I315"/>
    <mergeCell ref="J313:J315"/>
    <mergeCell ref="K313:K315"/>
    <mergeCell ref="L313:L315"/>
    <mergeCell ref="M313:M315"/>
    <mergeCell ref="N313:N315"/>
    <mergeCell ref="R310:R312"/>
    <mergeCell ref="S310:S312"/>
    <mergeCell ref="T310:T312"/>
    <mergeCell ref="U310:U312"/>
    <mergeCell ref="A313:A315"/>
    <mergeCell ref="B313:B315"/>
    <mergeCell ref="C313:C315"/>
    <mergeCell ref="D313:D315"/>
    <mergeCell ref="G313:G315"/>
    <mergeCell ref="H313:H315"/>
    <mergeCell ref="L310:L312"/>
    <mergeCell ref="M310:M312"/>
    <mergeCell ref="N310:N312"/>
    <mergeCell ref="O310:O312"/>
    <mergeCell ref="P310:P312"/>
    <mergeCell ref="Q310:Q312"/>
    <mergeCell ref="U307:U309"/>
    <mergeCell ref="A310:A312"/>
    <mergeCell ref="B310:B312"/>
    <mergeCell ref="C310:C312"/>
    <mergeCell ref="D310:D312"/>
    <mergeCell ref="G310:G312"/>
    <mergeCell ref="H310:H312"/>
    <mergeCell ref="I310:I312"/>
    <mergeCell ref="J310:J312"/>
    <mergeCell ref="K310:K312"/>
    <mergeCell ref="O307:O309"/>
    <mergeCell ref="P307:P309"/>
    <mergeCell ref="Q307:Q309"/>
    <mergeCell ref="R307:R309"/>
    <mergeCell ref="S307:S309"/>
    <mergeCell ref="T307:T309"/>
    <mergeCell ref="I307:I309"/>
    <mergeCell ref="J307:J309"/>
    <mergeCell ref="K307:K309"/>
    <mergeCell ref="L307:L309"/>
    <mergeCell ref="M307:M309"/>
    <mergeCell ref="N307:N309"/>
    <mergeCell ref="R304:R306"/>
    <mergeCell ref="S304:S306"/>
    <mergeCell ref="T304:T306"/>
    <mergeCell ref="U304:U306"/>
    <mergeCell ref="A307:A309"/>
    <mergeCell ref="B307:B309"/>
    <mergeCell ref="C307:C309"/>
    <mergeCell ref="D307:D309"/>
    <mergeCell ref="G307:G309"/>
    <mergeCell ref="H307:H309"/>
    <mergeCell ref="L304:L306"/>
    <mergeCell ref="M304:M306"/>
    <mergeCell ref="N304:N306"/>
    <mergeCell ref="O304:O306"/>
    <mergeCell ref="P304:P306"/>
    <mergeCell ref="Q304:Q306"/>
    <mergeCell ref="U301:U303"/>
    <mergeCell ref="A304:A306"/>
    <mergeCell ref="B304:B306"/>
    <mergeCell ref="C304:C306"/>
    <mergeCell ref="D304:D306"/>
    <mergeCell ref="G304:G306"/>
    <mergeCell ref="H304:H306"/>
    <mergeCell ref="I304:I306"/>
    <mergeCell ref="J304:J306"/>
    <mergeCell ref="K304:K306"/>
    <mergeCell ref="O301:O303"/>
    <mergeCell ref="P301:P303"/>
    <mergeCell ref="Q301:Q303"/>
    <mergeCell ref="R301:R303"/>
    <mergeCell ref="S301:S303"/>
    <mergeCell ref="T301:T303"/>
    <mergeCell ref="I301:I303"/>
    <mergeCell ref="J301:J303"/>
    <mergeCell ref="K301:K303"/>
    <mergeCell ref="L301:L303"/>
    <mergeCell ref="M301:M303"/>
    <mergeCell ref="N301:N303"/>
    <mergeCell ref="R298:R300"/>
    <mergeCell ref="S298:S300"/>
    <mergeCell ref="T298:T300"/>
    <mergeCell ref="U298:U300"/>
    <mergeCell ref="A301:A303"/>
    <mergeCell ref="B301:B303"/>
    <mergeCell ref="C301:C303"/>
    <mergeCell ref="D301:D303"/>
    <mergeCell ref="G301:G303"/>
    <mergeCell ref="H301:H303"/>
    <mergeCell ref="L298:L300"/>
    <mergeCell ref="M298:M300"/>
    <mergeCell ref="N298:N300"/>
    <mergeCell ref="O298:O300"/>
    <mergeCell ref="P298:P300"/>
    <mergeCell ref="Q298:Q300"/>
    <mergeCell ref="U295:U297"/>
    <mergeCell ref="A298:A300"/>
    <mergeCell ref="B298:B300"/>
    <mergeCell ref="C298:C300"/>
    <mergeCell ref="D298:D300"/>
    <mergeCell ref="G298:G300"/>
    <mergeCell ref="H298:H300"/>
    <mergeCell ref="I298:I300"/>
    <mergeCell ref="J298:J300"/>
    <mergeCell ref="K298:K300"/>
    <mergeCell ref="O295:O297"/>
    <mergeCell ref="P295:P297"/>
    <mergeCell ref="Q295:Q297"/>
    <mergeCell ref="R295:R297"/>
    <mergeCell ref="S295:S297"/>
    <mergeCell ref="T295:T297"/>
    <mergeCell ref="I295:I297"/>
    <mergeCell ref="J295:J297"/>
    <mergeCell ref="K295:K297"/>
    <mergeCell ref="L295:L297"/>
    <mergeCell ref="M295:M297"/>
    <mergeCell ref="N295:N297"/>
    <mergeCell ref="R292:R294"/>
    <mergeCell ref="S292:S294"/>
    <mergeCell ref="T292:T294"/>
    <mergeCell ref="U292:U294"/>
    <mergeCell ref="A295:A297"/>
    <mergeCell ref="B295:B297"/>
    <mergeCell ref="C295:C297"/>
    <mergeCell ref="D295:D297"/>
    <mergeCell ref="G295:G297"/>
    <mergeCell ref="H295:H297"/>
    <mergeCell ref="L292:L294"/>
    <mergeCell ref="M292:M294"/>
    <mergeCell ref="N292:N294"/>
    <mergeCell ref="O292:O294"/>
    <mergeCell ref="P292:P294"/>
    <mergeCell ref="Q292:Q294"/>
    <mergeCell ref="U289:U291"/>
    <mergeCell ref="A292:A294"/>
    <mergeCell ref="B292:B294"/>
    <mergeCell ref="C292:C294"/>
    <mergeCell ref="D292:D294"/>
    <mergeCell ref="G292:G294"/>
    <mergeCell ref="H292:H294"/>
    <mergeCell ref="I292:I294"/>
    <mergeCell ref="J292:J294"/>
    <mergeCell ref="K292:K294"/>
    <mergeCell ref="O289:O291"/>
    <mergeCell ref="P289:P291"/>
    <mergeCell ref="Q289:Q291"/>
    <mergeCell ref="R289:R291"/>
    <mergeCell ref="S289:S291"/>
    <mergeCell ref="T289:T291"/>
    <mergeCell ref="I289:I291"/>
    <mergeCell ref="J289:J291"/>
    <mergeCell ref="K289:K291"/>
    <mergeCell ref="L289:L291"/>
    <mergeCell ref="M289:M291"/>
    <mergeCell ref="N289:N291"/>
    <mergeCell ref="R286:R288"/>
    <mergeCell ref="S286:S288"/>
    <mergeCell ref="T286:T288"/>
    <mergeCell ref="U286:U288"/>
    <mergeCell ref="A289:A291"/>
    <mergeCell ref="B289:B291"/>
    <mergeCell ref="C289:C291"/>
    <mergeCell ref="D289:D291"/>
    <mergeCell ref="G289:G291"/>
    <mergeCell ref="H289:H291"/>
    <mergeCell ref="L286:L288"/>
    <mergeCell ref="M286:M288"/>
    <mergeCell ref="N286:N288"/>
    <mergeCell ref="O286:O288"/>
    <mergeCell ref="P286:P288"/>
    <mergeCell ref="Q286:Q288"/>
    <mergeCell ref="U283:U285"/>
    <mergeCell ref="A286:A288"/>
    <mergeCell ref="B286:B288"/>
    <mergeCell ref="C286:C288"/>
    <mergeCell ref="D286:D288"/>
    <mergeCell ref="G286:G288"/>
    <mergeCell ref="H286:H288"/>
    <mergeCell ref="I286:I288"/>
    <mergeCell ref="J286:J288"/>
    <mergeCell ref="K286:K288"/>
    <mergeCell ref="O283:O285"/>
    <mergeCell ref="P283:P285"/>
    <mergeCell ref="Q283:Q285"/>
    <mergeCell ref="R283:R285"/>
    <mergeCell ref="S283:S285"/>
    <mergeCell ref="T283:T285"/>
    <mergeCell ref="I283:I285"/>
    <mergeCell ref="J283:J285"/>
    <mergeCell ref="K283:K285"/>
    <mergeCell ref="L283:L285"/>
    <mergeCell ref="M283:M285"/>
    <mergeCell ref="N283:N285"/>
    <mergeCell ref="R280:R282"/>
    <mergeCell ref="S280:S282"/>
    <mergeCell ref="T280:T282"/>
    <mergeCell ref="U280:U282"/>
    <mergeCell ref="A283:A285"/>
    <mergeCell ref="B283:B285"/>
    <mergeCell ref="C283:C285"/>
    <mergeCell ref="D283:D285"/>
    <mergeCell ref="G283:G285"/>
    <mergeCell ref="H283:H285"/>
    <mergeCell ref="L280:L282"/>
    <mergeCell ref="M280:M282"/>
    <mergeCell ref="N280:N282"/>
    <mergeCell ref="O280:O282"/>
    <mergeCell ref="P280:P282"/>
    <mergeCell ref="Q280:Q282"/>
    <mergeCell ref="U277:U279"/>
    <mergeCell ref="A280:A282"/>
    <mergeCell ref="B280:B282"/>
    <mergeCell ref="C280:C282"/>
    <mergeCell ref="D280:D282"/>
    <mergeCell ref="G280:G282"/>
    <mergeCell ref="H280:H282"/>
    <mergeCell ref="I280:I282"/>
    <mergeCell ref="J280:J282"/>
    <mergeCell ref="K280:K282"/>
    <mergeCell ref="O277:O279"/>
    <mergeCell ref="P277:P279"/>
    <mergeCell ref="Q277:Q279"/>
    <mergeCell ref="R277:R279"/>
    <mergeCell ref="S277:S279"/>
    <mergeCell ref="T277:T279"/>
    <mergeCell ref="I277:I279"/>
    <mergeCell ref="J277:J279"/>
    <mergeCell ref="K277:K279"/>
    <mergeCell ref="L277:L279"/>
    <mergeCell ref="M277:M279"/>
    <mergeCell ref="N277:N279"/>
    <mergeCell ref="R275:R276"/>
    <mergeCell ref="S275:S276"/>
    <mergeCell ref="T275:T276"/>
    <mergeCell ref="U275:U276"/>
    <mergeCell ref="A277:A279"/>
    <mergeCell ref="B277:B279"/>
    <mergeCell ref="C277:C279"/>
    <mergeCell ref="D277:D279"/>
    <mergeCell ref="G277:G279"/>
    <mergeCell ref="H277:H279"/>
    <mergeCell ref="L275:L276"/>
    <mergeCell ref="M275:M276"/>
    <mergeCell ref="N275:N276"/>
    <mergeCell ref="O275:O276"/>
    <mergeCell ref="P275:P276"/>
    <mergeCell ref="Q275:Q276"/>
    <mergeCell ref="U273:U274"/>
    <mergeCell ref="A275:A276"/>
    <mergeCell ref="B275:B276"/>
    <mergeCell ref="C275:C276"/>
    <mergeCell ref="D275:D276"/>
    <mergeCell ref="G275:G276"/>
    <mergeCell ref="H275:H276"/>
    <mergeCell ref="I275:I276"/>
    <mergeCell ref="J275:J276"/>
    <mergeCell ref="K275:K276"/>
    <mergeCell ref="O273:O274"/>
    <mergeCell ref="P273:P274"/>
    <mergeCell ref="Q273:Q274"/>
    <mergeCell ref="R273:R274"/>
    <mergeCell ref="S273:S274"/>
    <mergeCell ref="T273:T274"/>
    <mergeCell ref="I273:I274"/>
    <mergeCell ref="J273:J274"/>
    <mergeCell ref="K273:K274"/>
    <mergeCell ref="L273:L274"/>
    <mergeCell ref="M273:M274"/>
    <mergeCell ref="N273:N274"/>
    <mergeCell ref="R271:R272"/>
    <mergeCell ref="S271:S272"/>
    <mergeCell ref="T271:T272"/>
    <mergeCell ref="U271:U272"/>
    <mergeCell ref="A273:A274"/>
    <mergeCell ref="B273:B274"/>
    <mergeCell ref="C273:C274"/>
    <mergeCell ref="D273:D274"/>
    <mergeCell ref="G273:G274"/>
    <mergeCell ref="H273:H274"/>
    <mergeCell ref="L271:L272"/>
    <mergeCell ref="M271:M272"/>
    <mergeCell ref="N271:N272"/>
    <mergeCell ref="O271:O272"/>
    <mergeCell ref="P271:P272"/>
    <mergeCell ref="Q271:Q272"/>
    <mergeCell ref="U269:U270"/>
    <mergeCell ref="A271:A272"/>
    <mergeCell ref="B271:B272"/>
    <mergeCell ref="C271:C272"/>
    <mergeCell ref="D271:D272"/>
    <mergeCell ref="G271:G272"/>
    <mergeCell ref="H271:H272"/>
    <mergeCell ref="I271:I272"/>
    <mergeCell ref="J271:J272"/>
    <mergeCell ref="K271:K272"/>
    <mergeCell ref="O269:O270"/>
    <mergeCell ref="P269:P270"/>
    <mergeCell ref="Q269:Q270"/>
    <mergeCell ref="R269:R270"/>
    <mergeCell ref="S269:S270"/>
    <mergeCell ref="T269:T270"/>
    <mergeCell ref="I269:I270"/>
    <mergeCell ref="J269:J270"/>
    <mergeCell ref="K269:K270"/>
    <mergeCell ref="L269:L270"/>
    <mergeCell ref="M269:M270"/>
    <mergeCell ref="N269:N270"/>
    <mergeCell ref="R267:R268"/>
    <mergeCell ref="S267:S268"/>
    <mergeCell ref="T267:T268"/>
    <mergeCell ref="U267:U268"/>
    <mergeCell ref="A269:A270"/>
    <mergeCell ref="B269:B270"/>
    <mergeCell ref="C269:C270"/>
    <mergeCell ref="D269:D270"/>
    <mergeCell ref="G269:G270"/>
    <mergeCell ref="H269:H270"/>
    <mergeCell ref="L267:L268"/>
    <mergeCell ref="M267:M268"/>
    <mergeCell ref="N267:N268"/>
    <mergeCell ref="O267:O268"/>
    <mergeCell ref="P267:P268"/>
    <mergeCell ref="Q267:Q268"/>
    <mergeCell ref="U263:U266"/>
    <mergeCell ref="A267:A268"/>
    <mergeCell ref="B267:B268"/>
    <mergeCell ref="C267:C268"/>
    <mergeCell ref="D267:D268"/>
    <mergeCell ref="G267:G268"/>
    <mergeCell ref="H267:H268"/>
    <mergeCell ref="I267:I268"/>
    <mergeCell ref="J267:J268"/>
    <mergeCell ref="K267:K268"/>
    <mergeCell ref="O263:O266"/>
    <mergeCell ref="P263:P266"/>
    <mergeCell ref="Q263:Q266"/>
    <mergeCell ref="R263:R266"/>
    <mergeCell ref="S263:S266"/>
    <mergeCell ref="T263:T266"/>
    <mergeCell ref="I263:I266"/>
    <mergeCell ref="J263:J266"/>
    <mergeCell ref="K263:K266"/>
    <mergeCell ref="L263:L266"/>
    <mergeCell ref="M263:M266"/>
    <mergeCell ref="N263:N266"/>
    <mergeCell ref="R261:R262"/>
    <mergeCell ref="S261:S262"/>
    <mergeCell ref="T261:T262"/>
    <mergeCell ref="U261:U262"/>
    <mergeCell ref="A263:A266"/>
    <mergeCell ref="B263:B266"/>
    <mergeCell ref="C263:C266"/>
    <mergeCell ref="D263:D266"/>
    <mergeCell ref="G263:G266"/>
    <mergeCell ref="H263:H266"/>
    <mergeCell ref="L261:L262"/>
    <mergeCell ref="M261:M262"/>
    <mergeCell ref="N261:N262"/>
    <mergeCell ref="O261:O262"/>
    <mergeCell ref="P261:P262"/>
    <mergeCell ref="Q261:Q262"/>
    <mergeCell ref="U259:U260"/>
    <mergeCell ref="A261:A262"/>
    <mergeCell ref="B261:B262"/>
    <mergeCell ref="C261:C262"/>
    <mergeCell ref="D261:D262"/>
    <mergeCell ref="G261:G262"/>
    <mergeCell ref="H261:H262"/>
    <mergeCell ref="I261:I262"/>
    <mergeCell ref="J261:J262"/>
    <mergeCell ref="K261:K262"/>
    <mergeCell ref="O259:O260"/>
    <mergeCell ref="P259:P260"/>
    <mergeCell ref="Q259:Q260"/>
    <mergeCell ref="R259:R260"/>
    <mergeCell ref="S259:S260"/>
    <mergeCell ref="T259:T260"/>
    <mergeCell ref="I259:I260"/>
    <mergeCell ref="J259:J260"/>
    <mergeCell ref="K259:K260"/>
    <mergeCell ref="L259:L260"/>
    <mergeCell ref="M259:M260"/>
    <mergeCell ref="N259:N260"/>
    <mergeCell ref="R257:R258"/>
    <mergeCell ref="S257:S258"/>
    <mergeCell ref="T257:T258"/>
    <mergeCell ref="U257:U258"/>
    <mergeCell ref="A259:A260"/>
    <mergeCell ref="B259:B260"/>
    <mergeCell ref="C259:C260"/>
    <mergeCell ref="D259:D260"/>
    <mergeCell ref="G259:G260"/>
    <mergeCell ref="H259:H260"/>
    <mergeCell ref="L257:L258"/>
    <mergeCell ref="M257:M258"/>
    <mergeCell ref="N257:N258"/>
    <mergeCell ref="O257:O258"/>
    <mergeCell ref="P257:P258"/>
    <mergeCell ref="Q257:Q258"/>
    <mergeCell ref="U255:U256"/>
    <mergeCell ref="A257:A258"/>
    <mergeCell ref="B257:B258"/>
    <mergeCell ref="C257:C258"/>
    <mergeCell ref="D257:D258"/>
    <mergeCell ref="G257:G258"/>
    <mergeCell ref="H257:H258"/>
    <mergeCell ref="I257:I258"/>
    <mergeCell ref="J257:J258"/>
    <mergeCell ref="K257:K258"/>
    <mergeCell ref="O255:O256"/>
    <mergeCell ref="P255:P256"/>
    <mergeCell ref="Q255:Q256"/>
    <mergeCell ref="R255:R256"/>
    <mergeCell ref="S255:S256"/>
    <mergeCell ref="T255:T256"/>
    <mergeCell ref="I255:I256"/>
    <mergeCell ref="J255:J256"/>
    <mergeCell ref="K255:K256"/>
    <mergeCell ref="L255:L256"/>
    <mergeCell ref="M255:M256"/>
    <mergeCell ref="N255:N256"/>
    <mergeCell ref="R252:R254"/>
    <mergeCell ref="S252:S254"/>
    <mergeCell ref="T252:T254"/>
    <mergeCell ref="U252:U254"/>
    <mergeCell ref="A255:A256"/>
    <mergeCell ref="B255:B256"/>
    <mergeCell ref="C255:C256"/>
    <mergeCell ref="D255:D256"/>
    <mergeCell ref="G255:G256"/>
    <mergeCell ref="H255:H256"/>
    <mergeCell ref="L252:L254"/>
    <mergeCell ref="M252:M254"/>
    <mergeCell ref="N252:N254"/>
    <mergeCell ref="O252:O254"/>
    <mergeCell ref="P252:P254"/>
    <mergeCell ref="Q252:Q254"/>
    <mergeCell ref="U249:U251"/>
    <mergeCell ref="A252:A254"/>
    <mergeCell ref="B252:B254"/>
    <mergeCell ref="C252:C254"/>
    <mergeCell ref="D252:D254"/>
    <mergeCell ref="G252:G254"/>
    <mergeCell ref="H252:H254"/>
    <mergeCell ref="I252:I254"/>
    <mergeCell ref="J252:J254"/>
    <mergeCell ref="K252:K254"/>
    <mergeCell ref="O249:O251"/>
    <mergeCell ref="P249:P251"/>
    <mergeCell ref="Q249:Q251"/>
    <mergeCell ref="R249:R251"/>
    <mergeCell ref="S249:S251"/>
    <mergeCell ref="T249:T251"/>
    <mergeCell ref="I249:I251"/>
    <mergeCell ref="J249:J251"/>
    <mergeCell ref="K249:K251"/>
    <mergeCell ref="L249:L251"/>
    <mergeCell ref="M249:M251"/>
    <mergeCell ref="N249:N251"/>
    <mergeCell ref="R246:R248"/>
    <mergeCell ref="S246:S248"/>
    <mergeCell ref="T246:T248"/>
    <mergeCell ref="U246:U248"/>
    <mergeCell ref="A249:A251"/>
    <mergeCell ref="B249:B251"/>
    <mergeCell ref="C249:C251"/>
    <mergeCell ref="D249:D251"/>
    <mergeCell ref="G249:G251"/>
    <mergeCell ref="H249:H251"/>
    <mergeCell ref="L246:L248"/>
    <mergeCell ref="M246:M248"/>
    <mergeCell ref="N246:N248"/>
    <mergeCell ref="O246:O248"/>
    <mergeCell ref="P246:P248"/>
    <mergeCell ref="Q246:Q248"/>
    <mergeCell ref="U243:U245"/>
    <mergeCell ref="A246:A248"/>
    <mergeCell ref="B246:B248"/>
    <mergeCell ref="C246:C248"/>
    <mergeCell ref="D246:D248"/>
    <mergeCell ref="G246:G248"/>
    <mergeCell ref="H246:H248"/>
    <mergeCell ref="I246:I248"/>
    <mergeCell ref="J246:J248"/>
    <mergeCell ref="K246:K248"/>
    <mergeCell ref="O243:O245"/>
    <mergeCell ref="P243:P245"/>
    <mergeCell ref="Q243:Q245"/>
    <mergeCell ref="R243:R245"/>
    <mergeCell ref="S243:S245"/>
    <mergeCell ref="T243:T245"/>
    <mergeCell ref="I243:I245"/>
    <mergeCell ref="J243:J245"/>
    <mergeCell ref="K243:K245"/>
    <mergeCell ref="L243:L245"/>
    <mergeCell ref="M243:M245"/>
    <mergeCell ref="N243:N245"/>
    <mergeCell ref="R240:R242"/>
    <mergeCell ref="S240:S242"/>
    <mergeCell ref="T240:T242"/>
    <mergeCell ref="U240:U242"/>
    <mergeCell ref="A243:A245"/>
    <mergeCell ref="B243:B245"/>
    <mergeCell ref="C243:C245"/>
    <mergeCell ref="D243:D245"/>
    <mergeCell ref="G243:G245"/>
    <mergeCell ref="H243:H245"/>
    <mergeCell ref="L240:L242"/>
    <mergeCell ref="M240:M242"/>
    <mergeCell ref="N240:N242"/>
    <mergeCell ref="O240:O242"/>
    <mergeCell ref="P240:P242"/>
    <mergeCell ref="Q240:Q242"/>
    <mergeCell ref="U237:U239"/>
    <mergeCell ref="A240:A242"/>
    <mergeCell ref="B240:B242"/>
    <mergeCell ref="C240:C242"/>
    <mergeCell ref="D240:D242"/>
    <mergeCell ref="G240:G242"/>
    <mergeCell ref="H240:H242"/>
    <mergeCell ref="I240:I242"/>
    <mergeCell ref="J240:J242"/>
    <mergeCell ref="K240:K242"/>
    <mergeCell ref="O237:O239"/>
    <mergeCell ref="P237:P239"/>
    <mergeCell ref="Q237:Q239"/>
    <mergeCell ref="R237:R239"/>
    <mergeCell ref="S237:S239"/>
    <mergeCell ref="T237:T239"/>
    <mergeCell ref="I237:I239"/>
    <mergeCell ref="J237:J239"/>
    <mergeCell ref="K237:K239"/>
    <mergeCell ref="L237:L239"/>
    <mergeCell ref="M237:M239"/>
    <mergeCell ref="N237:N239"/>
    <mergeCell ref="R234:R236"/>
    <mergeCell ref="S234:S236"/>
    <mergeCell ref="T234:T236"/>
    <mergeCell ref="U234:U236"/>
    <mergeCell ref="A237:A239"/>
    <mergeCell ref="B237:B239"/>
    <mergeCell ref="C237:C239"/>
    <mergeCell ref="D237:D239"/>
    <mergeCell ref="G237:G239"/>
    <mergeCell ref="H237:H239"/>
    <mergeCell ref="L234:L236"/>
    <mergeCell ref="M234:M236"/>
    <mergeCell ref="N234:N236"/>
    <mergeCell ref="O234:O236"/>
    <mergeCell ref="P234:P236"/>
    <mergeCell ref="Q234:Q236"/>
    <mergeCell ref="U231:U233"/>
    <mergeCell ref="A234:A236"/>
    <mergeCell ref="B234:B236"/>
    <mergeCell ref="C234:C236"/>
    <mergeCell ref="D234:D236"/>
    <mergeCell ref="G234:G236"/>
    <mergeCell ref="H234:H236"/>
    <mergeCell ref="I234:I236"/>
    <mergeCell ref="J234:J236"/>
    <mergeCell ref="K234:K236"/>
    <mergeCell ref="O231:O233"/>
    <mergeCell ref="P231:P233"/>
    <mergeCell ref="Q231:Q233"/>
    <mergeCell ref="R231:R233"/>
    <mergeCell ref="S231:S233"/>
    <mergeCell ref="T231:T233"/>
    <mergeCell ref="I231:I233"/>
    <mergeCell ref="J231:J233"/>
    <mergeCell ref="K231:K233"/>
    <mergeCell ref="L231:L233"/>
    <mergeCell ref="M231:M233"/>
    <mergeCell ref="N231:N233"/>
    <mergeCell ref="R229:R230"/>
    <mergeCell ref="S229:S230"/>
    <mergeCell ref="T229:T230"/>
    <mergeCell ref="U229:U230"/>
    <mergeCell ref="A231:A233"/>
    <mergeCell ref="B231:B233"/>
    <mergeCell ref="C231:C233"/>
    <mergeCell ref="D231:D233"/>
    <mergeCell ref="G231:G233"/>
    <mergeCell ref="H231:H233"/>
    <mergeCell ref="L229:L230"/>
    <mergeCell ref="M229:M230"/>
    <mergeCell ref="N229:N230"/>
    <mergeCell ref="O229:O230"/>
    <mergeCell ref="P229:P230"/>
    <mergeCell ref="Q229:Q230"/>
    <mergeCell ref="U227:U228"/>
    <mergeCell ref="A229:A230"/>
    <mergeCell ref="B229:B230"/>
    <mergeCell ref="C229:C230"/>
    <mergeCell ref="D229:D230"/>
    <mergeCell ref="G229:G230"/>
    <mergeCell ref="H229:H230"/>
    <mergeCell ref="I229:I230"/>
    <mergeCell ref="J229:J230"/>
    <mergeCell ref="K229:K230"/>
    <mergeCell ref="O227:O228"/>
    <mergeCell ref="P227:P228"/>
    <mergeCell ref="Q227:Q228"/>
    <mergeCell ref="R227:R228"/>
    <mergeCell ref="S227:S228"/>
    <mergeCell ref="T227:T228"/>
    <mergeCell ref="I227:I228"/>
    <mergeCell ref="J227:J228"/>
    <mergeCell ref="K227:K228"/>
    <mergeCell ref="L227:L228"/>
    <mergeCell ref="M227:M228"/>
    <mergeCell ref="N227:N228"/>
    <mergeCell ref="R225:R226"/>
    <mergeCell ref="S225:S226"/>
    <mergeCell ref="T225:T226"/>
    <mergeCell ref="U225:U226"/>
    <mergeCell ref="A227:A228"/>
    <mergeCell ref="B227:B228"/>
    <mergeCell ref="C227:C228"/>
    <mergeCell ref="D227:D228"/>
    <mergeCell ref="G227:G228"/>
    <mergeCell ref="H227:H228"/>
    <mergeCell ref="L225:L226"/>
    <mergeCell ref="M225:M226"/>
    <mergeCell ref="N225:N226"/>
    <mergeCell ref="O225:O226"/>
    <mergeCell ref="P225:P226"/>
    <mergeCell ref="Q225:Q226"/>
    <mergeCell ref="U223:U224"/>
    <mergeCell ref="A225:A226"/>
    <mergeCell ref="B225:B226"/>
    <mergeCell ref="C225:C226"/>
    <mergeCell ref="D225:D226"/>
    <mergeCell ref="G225:G226"/>
    <mergeCell ref="H225:H226"/>
    <mergeCell ref="I225:I226"/>
    <mergeCell ref="J225:J226"/>
    <mergeCell ref="K225:K226"/>
    <mergeCell ref="O223:O224"/>
    <mergeCell ref="P223:P224"/>
    <mergeCell ref="Q223:Q224"/>
    <mergeCell ref="R223:R224"/>
    <mergeCell ref="S223:S224"/>
    <mergeCell ref="T223:T224"/>
    <mergeCell ref="I223:I224"/>
    <mergeCell ref="J223:J224"/>
    <mergeCell ref="K223:K224"/>
    <mergeCell ref="L223:L224"/>
    <mergeCell ref="M223:M224"/>
    <mergeCell ref="N223:N224"/>
    <mergeCell ref="R221:R222"/>
    <mergeCell ref="S221:S222"/>
    <mergeCell ref="T221:T222"/>
    <mergeCell ref="U221:U222"/>
    <mergeCell ref="A223:A224"/>
    <mergeCell ref="B223:B224"/>
    <mergeCell ref="C223:C224"/>
    <mergeCell ref="D223:D224"/>
    <mergeCell ref="G223:G224"/>
    <mergeCell ref="H223:H224"/>
    <mergeCell ref="L221:L222"/>
    <mergeCell ref="M221:M222"/>
    <mergeCell ref="N221:N222"/>
    <mergeCell ref="O221:O222"/>
    <mergeCell ref="P221:P222"/>
    <mergeCell ref="Q221:Q222"/>
    <mergeCell ref="U219:U220"/>
    <mergeCell ref="A221:A222"/>
    <mergeCell ref="B221:B222"/>
    <mergeCell ref="C221:C222"/>
    <mergeCell ref="D221:D222"/>
    <mergeCell ref="G221:G222"/>
    <mergeCell ref="H221:H222"/>
    <mergeCell ref="I221:I222"/>
    <mergeCell ref="J221:J222"/>
    <mergeCell ref="K221:K222"/>
    <mergeCell ref="O219:O220"/>
    <mergeCell ref="P219:P220"/>
    <mergeCell ref="Q219:Q220"/>
    <mergeCell ref="R219:R220"/>
    <mergeCell ref="S219:S220"/>
    <mergeCell ref="T219:T220"/>
    <mergeCell ref="I219:I220"/>
    <mergeCell ref="J219:J220"/>
    <mergeCell ref="K219:K220"/>
    <mergeCell ref="L219:L220"/>
    <mergeCell ref="M219:M220"/>
    <mergeCell ref="N219:N220"/>
    <mergeCell ref="R216:R218"/>
    <mergeCell ref="S216:S218"/>
    <mergeCell ref="T216:T218"/>
    <mergeCell ref="U216:U218"/>
    <mergeCell ref="A219:A220"/>
    <mergeCell ref="B219:B220"/>
    <mergeCell ref="C219:C220"/>
    <mergeCell ref="D219:D220"/>
    <mergeCell ref="G219:G220"/>
    <mergeCell ref="H219:H220"/>
    <mergeCell ref="L216:L218"/>
    <mergeCell ref="M216:M218"/>
    <mergeCell ref="N216:N218"/>
    <mergeCell ref="O216:O218"/>
    <mergeCell ref="P216:P218"/>
    <mergeCell ref="Q216:Q218"/>
    <mergeCell ref="U214:U215"/>
    <mergeCell ref="A216:A218"/>
    <mergeCell ref="B216:B218"/>
    <mergeCell ref="C216:C218"/>
    <mergeCell ref="D216:D218"/>
    <mergeCell ref="G216:G218"/>
    <mergeCell ref="H216:H218"/>
    <mergeCell ref="I216:I218"/>
    <mergeCell ref="J216:J218"/>
    <mergeCell ref="K216:K218"/>
    <mergeCell ref="O214:O215"/>
    <mergeCell ref="P214:P215"/>
    <mergeCell ref="Q214:Q215"/>
    <mergeCell ref="R214:R215"/>
    <mergeCell ref="S214:S215"/>
    <mergeCell ref="T214:T215"/>
    <mergeCell ref="I214:I215"/>
    <mergeCell ref="J214:J215"/>
    <mergeCell ref="K214:K215"/>
    <mergeCell ref="L214:L215"/>
    <mergeCell ref="M214:M215"/>
    <mergeCell ref="N214:N215"/>
    <mergeCell ref="R212:R213"/>
    <mergeCell ref="S212:S213"/>
    <mergeCell ref="T212:T213"/>
    <mergeCell ref="U212:U213"/>
    <mergeCell ref="A214:A215"/>
    <mergeCell ref="B214:B215"/>
    <mergeCell ref="C214:C215"/>
    <mergeCell ref="D214:D215"/>
    <mergeCell ref="G214:G215"/>
    <mergeCell ref="H214:H215"/>
    <mergeCell ref="L212:L213"/>
    <mergeCell ref="M212:M213"/>
    <mergeCell ref="N212:N213"/>
    <mergeCell ref="O212:O213"/>
    <mergeCell ref="P212:P213"/>
    <mergeCell ref="Q212:Q213"/>
    <mergeCell ref="U209:U211"/>
    <mergeCell ref="A212:A213"/>
    <mergeCell ref="B212:B213"/>
    <mergeCell ref="C212:C213"/>
    <mergeCell ref="D212:D213"/>
    <mergeCell ref="G212:G213"/>
    <mergeCell ref="H212:H213"/>
    <mergeCell ref="I212:I213"/>
    <mergeCell ref="J212:J213"/>
    <mergeCell ref="K212:K213"/>
    <mergeCell ref="O209:O211"/>
    <mergeCell ref="P209:P211"/>
    <mergeCell ref="Q209:Q211"/>
    <mergeCell ref="R209:R211"/>
    <mergeCell ref="S209:S211"/>
    <mergeCell ref="T209:T211"/>
    <mergeCell ref="I209:I211"/>
    <mergeCell ref="J209:J211"/>
    <mergeCell ref="K209:K211"/>
    <mergeCell ref="L209:L211"/>
    <mergeCell ref="M209:M211"/>
    <mergeCell ref="N209:N211"/>
    <mergeCell ref="R206:R208"/>
    <mergeCell ref="S206:S208"/>
    <mergeCell ref="T206:T208"/>
    <mergeCell ref="U206:U208"/>
    <mergeCell ref="A209:A211"/>
    <mergeCell ref="B209:B211"/>
    <mergeCell ref="C209:C211"/>
    <mergeCell ref="D209:D211"/>
    <mergeCell ref="G209:G211"/>
    <mergeCell ref="H209:H211"/>
    <mergeCell ref="L206:L208"/>
    <mergeCell ref="M206:M208"/>
    <mergeCell ref="N206:N208"/>
    <mergeCell ref="O206:O208"/>
    <mergeCell ref="P206:P208"/>
    <mergeCell ref="Q206:Q208"/>
    <mergeCell ref="U203:U205"/>
    <mergeCell ref="A206:A208"/>
    <mergeCell ref="B206:B208"/>
    <mergeCell ref="C206:C208"/>
    <mergeCell ref="D206:D208"/>
    <mergeCell ref="G206:G208"/>
    <mergeCell ref="H206:H208"/>
    <mergeCell ref="I206:I208"/>
    <mergeCell ref="J206:J208"/>
    <mergeCell ref="K206:K208"/>
    <mergeCell ref="O203:O205"/>
    <mergeCell ref="P203:P205"/>
    <mergeCell ref="Q203:Q205"/>
    <mergeCell ref="R203:R205"/>
    <mergeCell ref="S203:S205"/>
    <mergeCell ref="T203:T205"/>
    <mergeCell ref="I203:I205"/>
    <mergeCell ref="J203:J205"/>
    <mergeCell ref="K203:K205"/>
    <mergeCell ref="L203:L205"/>
    <mergeCell ref="M203:M205"/>
    <mergeCell ref="N203:N205"/>
    <mergeCell ref="R200:R202"/>
    <mergeCell ref="S200:S202"/>
    <mergeCell ref="T200:T202"/>
    <mergeCell ref="U200:U202"/>
    <mergeCell ref="A203:A205"/>
    <mergeCell ref="B203:B205"/>
    <mergeCell ref="C203:C205"/>
    <mergeCell ref="D203:D205"/>
    <mergeCell ref="G203:G205"/>
    <mergeCell ref="H203:H205"/>
    <mergeCell ref="L200:L202"/>
    <mergeCell ref="M200:M202"/>
    <mergeCell ref="N200:N202"/>
    <mergeCell ref="O200:O202"/>
    <mergeCell ref="P200:P202"/>
    <mergeCell ref="Q200:Q202"/>
    <mergeCell ref="U197:U199"/>
    <mergeCell ref="A200:A202"/>
    <mergeCell ref="B200:B202"/>
    <mergeCell ref="C200:C202"/>
    <mergeCell ref="D200:D202"/>
    <mergeCell ref="G200:G202"/>
    <mergeCell ref="H200:H202"/>
    <mergeCell ref="I200:I202"/>
    <mergeCell ref="J200:J202"/>
    <mergeCell ref="K200:K202"/>
    <mergeCell ref="O197:O199"/>
    <mergeCell ref="P197:P199"/>
    <mergeCell ref="Q197:Q199"/>
    <mergeCell ref="R197:R199"/>
    <mergeCell ref="S197:S199"/>
    <mergeCell ref="T197:T199"/>
    <mergeCell ref="I197:I199"/>
    <mergeCell ref="J197:J199"/>
    <mergeCell ref="K197:K199"/>
    <mergeCell ref="L197:L199"/>
    <mergeCell ref="M197:M199"/>
    <mergeCell ref="N197:N199"/>
    <mergeCell ref="R194:R196"/>
    <mergeCell ref="S194:S196"/>
    <mergeCell ref="T194:T196"/>
    <mergeCell ref="U194:U196"/>
    <mergeCell ref="A197:A199"/>
    <mergeCell ref="B197:B199"/>
    <mergeCell ref="C197:C199"/>
    <mergeCell ref="D197:D199"/>
    <mergeCell ref="G197:G199"/>
    <mergeCell ref="H197:H199"/>
    <mergeCell ref="L194:L196"/>
    <mergeCell ref="M194:M196"/>
    <mergeCell ref="N194:N196"/>
    <mergeCell ref="O194:O196"/>
    <mergeCell ref="P194:P196"/>
    <mergeCell ref="Q194:Q196"/>
    <mergeCell ref="U191:U193"/>
    <mergeCell ref="A194:A196"/>
    <mergeCell ref="B194:B196"/>
    <mergeCell ref="C194:C196"/>
    <mergeCell ref="D194:D196"/>
    <mergeCell ref="G194:G196"/>
    <mergeCell ref="H194:H196"/>
    <mergeCell ref="I194:I196"/>
    <mergeCell ref="J194:J196"/>
    <mergeCell ref="K194:K196"/>
    <mergeCell ref="O191:O193"/>
    <mergeCell ref="P191:P193"/>
    <mergeCell ref="Q191:Q193"/>
    <mergeCell ref="R191:R193"/>
    <mergeCell ref="S191:S193"/>
    <mergeCell ref="T191:T193"/>
    <mergeCell ref="I191:I193"/>
    <mergeCell ref="J191:J193"/>
    <mergeCell ref="K191:K193"/>
    <mergeCell ref="L191:L193"/>
    <mergeCell ref="M191:M193"/>
    <mergeCell ref="N191:N193"/>
    <mergeCell ref="R188:R190"/>
    <mergeCell ref="S188:S190"/>
    <mergeCell ref="T188:T190"/>
    <mergeCell ref="U188:U190"/>
    <mergeCell ref="A191:A193"/>
    <mergeCell ref="B191:B193"/>
    <mergeCell ref="C191:C193"/>
    <mergeCell ref="D191:D193"/>
    <mergeCell ref="G191:G193"/>
    <mergeCell ref="H191:H193"/>
    <mergeCell ref="L188:L190"/>
    <mergeCell ref="M188:M190"/>
    <mergeCell ref="N188:N190"/>
    <mergeCell ref="O188:O190"/>
    <mergeCell ref="P188:P190"/>
    <mergeCell ref="Q188:Q190"/>
    <mergeCell ref="U185:U187"/>
    <mergeCell ref="A188:A190"/>
    <mergeCell ref="B188:B190"/>
    <mergeCell ref="C188:C190"/>
    <mergeCell ref="D188:D190"/>
    <mergeCell ref="G188:G190"/>
    <mergeCell ref="H188:H190"/>
    <mergeCell ref="I188:I190"/>
    <mergeCell ref="J188:J190"/>
    <mergeCell ref="K188:K190"/>
    <mergeCell ref="O185:O187"/>
    <mergeCell ref="P185:P187"/>
    <mergeCell ref="Q185:Q187"/>
    <mergeCell ref="R185:R187"/>
    <mergeCell ref="S185:S187"/>
    <mergeCell ref="T185:T187"/>
    <mergeCell ref="I185:I187"/>
    <mergeCell ref="J185:J187"/>
    <mergeCell ref="K185:K187"/>
    <mergeCell ref="L185:L187"/>
    <mergeCell ref="M185:M187"/>
    <mergeCell ref="N185:N187"/>
    <mergeCell ref="R182:R184"/>
    <mergeCell ref="S182:S184"/>
    <mergeCell ref="T182:T184"/>
    <mergeCell ref="U182:U184"/>
    <mergeCell ref="A185:A187"/>
    <mergeCell ref="B185:B187"/>
    <mergeCell ref="C185:C187"/>
    <mergeCell ref="D185:D187"/>
    <mergeCell ref="G185:G187"/>
    <mergeCell ref="H185:H187"/>
    <mergeCell ref="L182:L184"/>
    <mergeCell ref="M182:M184"/>
    <mergeCell ref="N182:N184"/>
    <mergeCell ref="O182:O184"/>
    <mergeCell ref="P182:P184"/>
    <mergeCell ref="Q182:Q184"/>
    <mergeCell ref="U179:U181"/>
    <mergeCell ref="A182:A184"/>
    <mergeCell ref="B182:B184"/>
    <mergeCell ref="C182:C184"/>
    <mergeCell ref="D182:D184"/>
    <mergeCell ref="G182:G184"/>
    <mergeCell ref="H182:H184"/>
    <mergeCell ref="I182:I184"/>
    <mergeCell ref="J182:J184"/>
    <mergeCell ref="K182:K184"/>
    <mergeCell ref="O179:O181"/>
    <mergeCell ref="P179:P181"/>
    <mergeCell ref="Q179:Q181"/>
    <mergeCell ref="R179:R181"/>
    <mergeCell ref="S179:S181"/>
    <mergeCell ref="T179:T181"/>
    <mergeCell ref="I179:I181"/>
    <mergeCell ref="J179:J181"/>
    <mergeCell ref="K179:K181"/>
    <mergeCell ref="L179:L181"/>
    <mergeCell ref="M179:M181"/>
    <mergeCell ref="N179:N181"/>
    <mergeCell ref="R176:R178"/>
    <mergeCell ref="S176:S178"/>
    <mergeCell ref="T176:T178"/>
    <mergeCell ref="U176:U178"/>
    <mergeCell ref="A179:A181"/>
    <mergeCell ref="B179:B181"/>
    <mergeCell ref="C179:C181"/>
    <mergeCell ref="D179:D181"/>
    <mergeCell ref="G179:G181"/>
    <mergeCell ref="H179:H181"/>
    <mergeCell ref="L176:L178"/>
    <mergeCell ref="M176:M178"/>
    <mergeCell ref="N176:N178"/>
    <mergeCell ref="O176:O178"/>
    <mergeCell ref="P176:P178"/>
    <mergeCell ref="Q176:Q178"/>
    <mergeCell ref="U173:U175"/>
    <mergeCell ref="A176:A178"/>
    <mergeCell ref="B176:B178"/>
    <mergeCell ref="C176:C178"/>
    <mergeCell ref="D176:D178"/>
    <mergeCell ref="G176:G178"/>
    <mergeCell ref="H176:H178"/>
    <mergeCell ref="I176:I178"/>
    <mergeCell ref="J176:J178"/>
    <mergeCell ref="K176:K178"/>
    <mergeCell ref="O173:O175"/>
    <mergeCell ref="P173:P175"/>
    <mergeCell ref="Q173:Q175"/>
    <mergeCell ref="R173:R175"/>
    <mergeCell ref="S173:S175"/>
    <mergeCell ref="T173:T175"/>
    <mergeCell ref="I173:I175"/>
    <mergeCell ref="J173:J175"/>
    <mergeCell ref="K173:K175"/>
    <mergeCell ref="L173:L175"/>
    <mergeCell ref="M173:M175"/>
    <mergeCell ref="N173:N175"/>
    <mergeCell ref="R170:R172"/>
    <mergeCell ref="S170:S172"/>
    <mergeCell ref="T170:T172"/>
    <mergeCell ref="U170:U172"/>
    <mergeCell ref="A173:A175"/>
    <mergeCell ref="B173:B175"/>
    <mergeCell ref="C173:C175"/>
    <mergeCell ref="D173:D175"/>
    <mergeCell ref="G173:G175"/>
    <mergeCell ref="H173:H175"/>
    <mergeCell ref="L170:L172"/>
    <mergeCell ref="M170:M172"/>
    <mergeCell ref="N170:N172"/>
    <mergeCell ref="O170:O172"/>
    <mergeCell ref="P170:P172"/>
    <mergeCell ref="Q170:Q172"/>
    <mergeCell ref="U167:U169"/>
    <mergeCell ref="A170:A172"/>
    <mergeCell ref="B170:B172"/>
    <mergeCell ref="C170:C172"/>
    <mergeCell ref="D170:D172"/>
    <mergeCell ref="G170:G172"/>
    <mergeCell ref="H170:H172"/>
    <mergeCell ref="I170:I172"/>
    <mergeCell ref="J170:J172"/>
    <mergeCell ref="K170:K172"/>
    <mergeCell ref="O167:O169"/>
    <mergeCell ref="P167:P169"/>
    <mergeCell ref="Q167:Q169"/>
    <mergeCell ref="R167:R169"/>
    <mergeCell ref="S167:S169"/>
    <mergeCell ref="T167:T169"/>
    <mergeCell ref="I167:I169"/>
    <mergeCell ref="J167:J169"/>
    <mergeCell ref="K167:K169"/>
    <mergeCell ref="L167:L169"/>
    <mergeCell ref="M167:M169"/>
    <mergeCell ref="N167:N169"/>
    <mergeCell ref="R164:R166"/>
    <mergeCell ref="S164:S166"/>
    <mergeCell ref="T164:T166"/>
    <mergeCell ref="U164:U166"/>
    <mergeCell ref="A167:A169"/>
    <mergeCell ref="B167:B169"/>
    <mergeCell ref="C167:C169"/>
    <mergeCell ref="D167:D169"/>
    <mergeCell ref="G167:G169"/>
    <mergeCell ref="H167:H169"/>
    <mergeCell ref="L164:L166"/>
    <mergeCell ref="M164:M166"/>
    <mergeCell ref="N164:N166"/>
    <mergeCell ref="O164:O166"/>
    <mergeCell ref="P164:P166"/>
    <mergeCell ref="Q164:Q166"/>
    <mergeCell ref="U161:U163"/>
    <mergeCell ref="A164:A166"/>
    <mergeCell ref="B164:B166"/>
    <mergeCell ref="C164:C166"/>
    <mergeCell ref="D164:D166"/>
    <mergeCell ref="G164:G166"/>
    <mergeCell ref="H164:H166"/>
    <mergeCell ref="I164:I166"/>
    <mergeCell ref="J164:J166"/>
    <mergeCell ref="K164:K166"/>
    <mergeCell ref="O161:O163"/>
    <mergeCell ref="P161:P163"/>
    <mergeCell ref="Q161:Q163"/>
    <mergeCell ref="R161:R163"/>
    <mergeCell ref="S161:S163"/>
    <mergeCell ref="T161:T163"/>
    <mergeCell ref="I161:I163"/>
    <mergeCell ref="J161:J163"/>
    <mergeCell ref="K161:K163"/>
    <mergeCell ref="L161:L163"/>
    <mergeCell ref="M161:M163"/>
    <mergeCell ref="N161:N163"/>
    <mergeCell ref="R158:R160"/>
    <mergeCell ref="S158:S160"/>
    <mergeCell ref="T158:T160"/>
    <mergeCell ref="U158:U160"/>
    <mergeCell ref="A161:A163"/>
    <mergeCell ref="B161:B163"/>
    <mergeCell ref="C161:C163"/>
    <mergeCell ref="D161:D163"/>
    <mergeCell ref="G161:G163"/>
    <mergeCell ref="H161:H163"/>
    <mergeCell ref="L158:L160"/>
    <mergeCell ref="M158:M160"/>
    <mergeCell ref="N158:N160"/>
    <mergeCell ref="O158:O160"/>
    <mergeCell ref="P158:P160"/>
    <mergeCell ref="Q158:Q160"/>
    <mergeCell ref="U156:U157"/>
    <mergeCell ref="A158:A160"/>
    <mergeCell ref="B158:B160"/>
    <mergeCell ref="C158:C160"/>
    <mergeCell ref="D158:D160"/>
    <mergeCell ref="G158:G160"/>
    <mergeCell ref="H158:H160"/>
    <mergeCell ref="I158:I160"/>
    <mergeCell ref="J158:J160"/>
    <mergeCell ref="K158:K160"/>
    <mergeCell ref="O156:O157"/>
    <mergeCell ref="P156:P157"/>
    <mergeCell ref="Q156:Q157"/>
    <mergeCell ref="R156:R157"/>
    <mergeCell ref="S156:S157"/>
    <mergeCell ref="T156:T157"/>
    <mergeCell ref="I156:I157"/>
    <mergeCell ref="J156:J157"/>
    <mergeCell ref="K156:K157"/>
    <mergeCell ref="L156:L157"/>
    <mergeCell ref="M156:M157"/>
    <mergeCell ref="N156:N157"/>
    <mergeCell ref="R154:R155"/>
    <mergeCell ref="S154:S155"/>
    <mergeCell ref="T154:T155"/>
    <mergeCell ref="U154:U155"/>
    <mergeCell ref="A156:A157"/>
    <mergeCell ref="B156:B157"/>
    <mergeCell ref="C156:C157"/>
    <mergeCell ref="D156:D157"/>
    <mergeCell ref="G156:G157"/>
    <mergeCell ref="H156:H157"/>
    <mergeCell ref="L154:L155"/>
    <mergeCell ref="M154:M155"/>
    <mergeCell ref="N154:N155"/>
    <mergeCell ref="O154:O155"/>
    <mergeCell ref="P154:P155"/>
    <mergeCell ref="Q154:Q155"/>
    <mergeCell ref="U152:U153"/>
    <mergeCell ref="A154:A155"/>
    <mergeCell ref="B154:B155"/>
    <mergeCell ref="C154:C155"/>
    <mergeCell ref="D154:D155"/>
    <mergeCell ref="G154:G155"/>
    <mergeCell ref="H154:H155"/>
    <mergeCell ref="I154:I155"/>
    <mergeCell ref="J154:J155"/>
    <mergeCell ref="K154:K155"/>
    <mergeCell ref="O152:O153"/>
    <mergeCell ref="P152:P153"/>
    <mergeCell ref="Q152:Q153"/>
    <mergeCell ref="R152:R153"/>
    <mergeCell ref="S152:S153"/>
    <mergeCell ref="T152:T153"/>
    <mergeCell ref="I152:I153"/>
    <mergeCell ref="J152:J153"/>
    <mergeCell ref="K152:K153"/>
    <mergeCell ref="L152:L153"/>
    <mergeCell ref="M152:M153"/>
    <mergeCell ref="N152:N153"/>
    <mergeCell ref="R150:R151"/>
    <mergeCell ref="S150:S151"/>
    <mergeCell ref="T150:T151"/>
    <mergeCell ref="U150:U151"/>
    <mergeCell ref="A152:A153"/>
    <mergeCell ref="B152:B153"/>
    <mergeCell ref="C152:C153"/>
    <mergeCell ref="D152:D153"/>
    <mergeCell ref="G152:G153"/>
    <mergeCell ref="H152:H153"/>
    <mergeCell ref="L150:L151"/>
    <mergeCell ref="M150:M151"/>
    <mergeCell ref="N150:N151"/>
    <mergeCell ref="O150:O151"/>
    <mergeCell ref="P150:P151"/>
    <mergeCell ref="Q150:Q151"/>
    <mergeCell ref="U148:U149"/>
    <mergeCell ref="A150:A151"/>
    <mergeCell ref="B150:B151"/>
    <mergeCell ref="C150:C151"/>
    <mergeCell ref="D150:D151"/>
    <mergeCell ref="G150:G151"/>
    <mergeCell ref="H150:H151"/>
    <mergeCell ref="I150:I151"/>
    <mergeCell ref="J150:J151"/>
    <mergeCell ref="K150:K151"/>
    <mergeCell ref="O148:O149"/>
    <mergeCell ref="P148:P149"/>
    <mergeCell ref="Q148:Q149"/>
    <mergeCell ref="R148:R149"/>
    <mergeCell ref="S148:S149"/>
    <mergeCell ref="T148:T149"/>
    <mergeCell ref="I148:I149"/>
    <mergeCell ref="J148:J149"/>
    <mergeCell ref="K148:K149"/>
    <mergeCell ref="L148:L149"/>
    <mergeCell ref="M148:M149"/>
    <mergeCell ref="N148:N149"/>
    <mergeCell ref="R146:R147"/>
    <mergeCell ref="S146:S147"/>
    <mergeCell ref="T146:T147"/>
    <mergeCell ref="U146:U147"/>
    <mergeCell ref="A148:A149"/>
    <mergeCell ref="B148:B149"/>
    <mergeCell ref="C148:C149"/>
    <mergeCell ref="D148:D149"/>
    <mergeCell ref="G148:G149"/>
    <mergeCell ref="H148:H149"/>
    <mergeCell ref="L146:L147"/>
    <mergeCell ref="M146:M147"/>
    <mergeCell ref="N146:N147"/>
    <mergeCell ref="O146:O147"/>
    <mergeCell ref="P146:P147"/>
    <mergeCell ref="Q146:Q147"/>
    <mergeCell ref="U144:U145"/>
    <mergeCell ref="A146:A147"/>
    <mergeCell ref="B146:B147"/>
    <mergeCell ref="C146:C147"/>
    <mergeCell ref="D146:D147"/>
    <mergeCell ref="G146:G147"/>
    <mergeCell ref="H146:H147"/>
    <mergeCell ref="I146:I147"/>
    <mergeCell ref="J146:J147"/>
    <mergeCell ref="K146:K147"/>
    <mergeCell ref="O144:O145"/>
    <mergeCell ref="P144:P145"/>
    <mergeCell ref="Q144:Q145"/>
    <mergeCell ref="R144:R145"/>
    <mergeCell ref="S144:S145"/>
    <mergeCell ref="T144:T145"/>
    <mergeCell ref="I144:I145"/>
    <mergeCell ref="J144:J145"/>
    <mergeCell ref="K144:K145"/>
    <mergeCell ref="L144:L145"/>
    <mergeCell ref="M144:M145"/>
    <mergeCell ref="N144:N145"/>
    <mergeCell ref="R142:R143"/>
    <mergeCell ref="S142:S143"/>
    <mergeCell ref="T142:T143"/>
    <mergeCell ref="U142:U143"/>
    <mergeCell ref="A144:A145"/>
    <mergeCell ref="B144:B145"/>
    <mergeCell ref="C144:C145"/>
    <mergeCell ref="D144:D145"/>
    <mergeCell ref="G144:G145"/>
    <mergeCell ref="H144:H145"/>
    <mergeCell ref="L142:L143"/>
    <mergeCell ref="M142:M143"/>
    <mergeCell ref="N142:N143"/>
    <mergeCell ref="O142:O143"/>
    <mergeCell ref="P142:P143"/>
    <mergeCell ref="Q142:Q143"/>
    <mergeCell ref="U140:U141"/>
    <mergeCell ref="A142:A143"/>
    <mergeCell ref="B142:B143"/>
    <mergeCell ref="C142:C143"/>
    <mergeCell ref="D142:D143"/>
    <mergeCell ref="G142:G143"/>
    <mergeCell ref="H142:H143"/>
    <mergeCell ref="I142:I143"/>
    <mergeCell ref="J142:J143"/>
    <mergeCell ref="K142:K143"/>
    <mergeCell ref="O140:O141"/>
    <mergeCell ref="P140:P141"/>
    <mergeCell ref="Q140:Q141"/>
    <mergeCell ref="R140:R141"/>
    <mergeCell ref="S140:S141"/>
    <mergeCell ref="T140:T141"/>
    <mergeCell ref="I140:I141"/>
    <mergeCell ref="J140:J141"/>
    <mergeCell ref="K140:K141"/>
    <mergeCell ref="L140:L141"/>
    <mergeCell ref="M140:M141"/>
    <mergeCell ref="N140:N141"/>
    <mergeCell ref="R138:R139"/>
    <mergeCell ref="S138:S139"/>
    <mergeCell ref="T138:T139"/>
    <mergeCell ref="U138:U139"/>
    <mergeCell ref="A140:A141"/>
    <mergeCell ref="B140:B141"/>
    <mergeCell ref="C140:C141"/>
    <mergeCell ref="D140:D141"/>
    <mergeCell ref="G140:G141"/>
    <mergeCell ref="H140:H141"/>
    <mergeCell ref="L138:L139"/>
    <mergeCell ref="M138:M139"/>
    <mergeCell ref="N138:N139"/>
    <mergeCell ref="O138:O139"/>
    <mergeCell ref="P138:P139"/>
    <mergeCell ref="Q138:Q139"/>
    <mergeCell ref="U136:U137"/>
    <mergeCell ref="A138:A139"/>
    <mergeCell ref="B138:B139"/>
    <mergeCell ref="C138:C139"/>
    <mergeCell ref="D138:D139"/>
    <mergeCell ref="G138:G139"/>
    <mergeCell ref="H138:H139"/>
    <mergeCell ref="I138:I139"/>
    <mergeCell ref="J138:J139"/>
    <mergeCell ref="K138:K139"/>
    <mergeCell ref="O136:O137"/>
    <mergeCell ref="P136:P137"/>
    <mergeCell ref="Q136:Q137"/>
    <mergeCell ref="R136:R137"/>
    <mergeCell ref="S136:S137"/>
    <mergeCell ref="T136:T137"/>
    <mergeCell ref="I136:I137"/>
    <mergeCell ref="J136:J137"/>
    <mergeCell ref="K136:K137"/>
    <mergeCell ref="L136:L137"/>
    <mergeCell ref="M136:M137"/>
    <mergeCell ref="N136:N137"/>
    <mergeCell ref="R134:R135"/>
    <mergeCell ref="S134:S135"/>
    <mergeCell ref="T134:T135"/>
    <mergeCell ref="U134:U135"/>
    <mergeCell ref="A136:A137"/>
    <mergeCell ref="B136:B137"/>
    <mergeCell ref="C136:C137"/>
    <mergeCell ref="D136:D137"/>
    <mergeCell ref="G136:G137"/>
    <mergeCell ref="H136:H137"/>
    <mergeCell ref="L134:L135"/>
    <mergeCell ref="M134:M135"/>
    <mergeCell ref="N134:N135"/>
    <mergeCell ref="O134:O135"/>
    <mergeCell ref="P134:P135"/>
    <mergeCell ref="Q134:Q135"/>
    <mergeCell ref="U132:U133"/>
    <mergeCell ref="A134:A135"/>
    <mergeCell ref="B134:B135"/>
    <mergeCell ref="C134:C135"/>
    <mergeCell ref="D134:D135"/>
    <mergeCell ref="G134:G135"/>
    <mergeCell ref="H134:H135"/>
    <mergeCell ref="I134:I135"/>
    <mergeCell ref="J134:J135"/>
    <mergeCell ref="K134:K135"/>
    <mergeCell ref="O132:O133"/>
    <mergeCell ref="P132:P133"/>
    <mergeCell ref="Q132:Q133"/>
    <mergeCell ref="R132:R133"/>
    <mergeCell ref="S132:S133"/>
    <mergeCell ref="T132:T133"/>
    <mergeCell ref="I132:I133"/>
    <mergeCell ref="J132:J133"/>
    <mergeCell ref="K132:K133"/>
    <mergeCell ref="L132:L133"/>
    <mergeCell ref="M132:M133"/>
    <mergeCell ref="N132:N133"/>
    <mergeCell ref="R130:R131"/>
    <mergeCell ref="S130:S131"/>
    <mergeCell ref="T130:T131"/>
    <mergeCell ref="U130:U131"/>
    <mergeCell ref="A132:A133"/>
    <mergeCell ref="B132:B133"/>
    <mergeCell ref="C132:C133"/>
    <mergeCell ref="D132:D133"/>
    <mergeCell ref="G132:G133"/>
    <mergeCell ref="H132:H133"/>
    <mergeCell ref="L130:L131"/>
    <mergeCell ref="M130:M131"/>
    <mergeCell ref="N130:N131"/>
    <mergeCell ref="O130:O131"/>
    <mergeCell ref="P130:P131"/>
    <mergeCell ref="Q130:Q131"/>
    <mergeCell ref="U128:U129"/>
    <mergeCell ref="A130:A131"/>
    <mergeCell ref="B130:B131"/>
    <mergeCell ref="C130:C131"/>
    <mergeCell ref="D130:D131"/>
    <mergeCell ref="G130:G131"/>
    <mergeCell ref="H130:H131"/>
    <mergeCell ref="I130:I131"/>
    <mergeCell ref="J130:J131"/>
    <mergeCell ref="K130:K131"/>
    <mergeCell ref="O128:O129"/>
    <mergeCell ref="P128:P129"/>
    <mergeCell ref="Q128:Q129"/>
    <mergeCell ref="R128:R129"/>
    <mergeCell ref="S128:S129"/>
    <mergeCell ref="T128:T129"/>
    <mergeCell ref="I128:I129"/>
    <mergeCell ref="J128:J129"/>
    <mergeCell ref="K128:K129"/>
    <mergeCell ref="L128:L129"/>
    <mergeCell ref="M128:M129"/>
    <mergeCell ref="N128:N129"/>
    <mergeCell ref="R126:R127"/>
    <mergeCell ref="S126:S127"/>
    <mergeCell ref="T126:T127"/>
    <mergeCell ref="U126:U127"/>
    <mergeCell ref="A128:A129"/>
    <mergeCell ref="B128:B129"/>
    <mergeCell ref="C128:C129"/>
    <mergeCell ref="D128:D129"/>
    <mergeCell ref="G128:G129"/>
    <mergeCell ref="H128:H129"/>
    <mergeCell ref="L126:L127"/>
    <mergeCell ref="M126:M127"/>
    <mergeCell ref="N126:N127"/>
    <mergeCell ref="O126:O127"/>
    <mergeCell ref="P126:P127"/>
    <mergeCell ref="Q126:Q127"/>
    <mergeCell ref="U124:U125"/>
    <mergeCell ref="A126:A127"/>
    <mergeCell ref="B126:B127"/>
    <mergeCell ref="C126:C127"/>
    <mergeCell ref="D126:D127"/>
    <mergeCell ref="G126:G127"/>
    <mergeCell ref="H126:H127"/>
    <mergeCell ref="I126:I127"/>
    <mergeCell ref="J126:J127"/>
    <mergeCell ref="K126:K127"/>
    <mergeCell ref="O124:O125"/>
    <mergeCell ref="P124:P125"/>
    <mergeCell ref="Q124:Q125"/>
    <mergeCell ref="R124:R125"/>
    <mergeCell ref="S124:S125"/>
    <mergeCell ref="T124:T125"/>
    <mergeCell ref="I124:I125"/>
    <mergeCell ref="J124:J125"/>
    <mergeCell ref="K124:K125"/>
    <mergeCell ref="L124:L125"/>
    <mergeCell ref="M124:M125"/>
    <mergeCell ref="N124:N125"/>
    <mergeCell ref="A124:A125"/>
    <mergeCell ref="B124:B125"/>
    <mergeCell ref="C124:C125"/>
    <mergeCell ref="D124:D125"/>
    <mergeCell ref="G124:G125"/>
    <mergeCell ref="H124:H125"/>
    <mergeCell ref="P122:P123"/>
    <mergeCell ref="Q122:Q123"/>
    <mergeCell ref="R122:R123"/>
    <mergeCell ref="S122:S123"/>
    <mergeCell ref="T122:T123"/>
    <mergeCell ref="U122:U123"/>
    <mergeCell ref="J122:J123"/>
    <mergeCell ref="K122:K123"/>
    <mergeCell ref="L122:L123"/>
    <mergeCell ref="M122:M123"/>
    <mergeCell ref="N122:N123"/>
    <mergeCell ref="O122:O123"/>
    <mergeCell ref="A119:U119"/>
    <mergeCell ref="A120:U120"/>
    <mergeCell ref="A121:U121"/>
    <mergeCell ref="A122:A123"/>
    <mergeCell ref="B122:B123"/>
    <mergeCell ref="C122:C123"/>
    <mergeCell ref="D122:D123"/>
    <mergeCell ref="G122:G123"/>
    <mergeCell ref="H122:H123"/>
    <mergeCell ref="I122:I123"/>
    <mergeCell ref="Q102:Q117"/>
    <mergeCell ref="R102:R117"/>
    <mergeCell ref="S102:S117"/>
    <mergeCell ref="T102:T117"/>
    <mergeCell ref="U102:U117"/>
    <mergeCell ref="A118:D118"/>
    <mergeCell ref="K102:K117"/>
    <mergeCell ref="L102:L117"/>
    <mergeCell ref="M102:M117"/>
    <mergeCell ref="N102:N117"/>
    <mergeCell ref="O102:O117"/>
    <mergeCell ref="P102:P117"/>
    <mergeCell ref="T84:T101"/>
    <mergeCell ref="U84:U101"/>
    <mergeCell ref="A102:A117"/>
    <mergeCell ref="B102:B117"/>
    <mergeCell ref="C102:C117"/>
    <mergeCell ref="D102:D117"/>
    <mergeCell ref="G102:G117"/>
    <mergeCell ref="H102:H117"/>
    <mergeCell ref="I102:I117"/>
    <mergeCell ref="J102:J117"/>
    <mergeCell ref="N84:N101"/>
    <mergeCell ref="O84:O101"/>
    <mergeCell ref="P84:P101"/>
    <mergeCell ref="Q84:Q101"/>
    <mergeCell ref="R84:R101"/>
    <mergeCell ref="S84:S101"/>
    <mergeCell ref="H84:H101"/>
    <mergeCell ref="I84:I101"/>
    <mergeCell ref="J84:J101"/>
    <mergeCell ref="K84:K101"/>
    <mergeCell ref="L84:L101"/>
    <mergeCell ref="M84:M101"/>
    <mergeCell ref="Q82:Q83"/>
    <mergeCell ref="R82:R83"/>
    <mergeCell ref="S82:S83"/>
    <mergeCell ref="T82:T83"/>
    <mergeCell ref="U82:U83"/>
    <mergeCell ref="A84:A101"/>
    <mergeCell ref="B84:B101"/>
    <mergeCell ref="C84:C101"/>
    <mergeCell ref="D84:D101"/>
    <mergeCell ref="G84:G101"/>
    <mergeCell ref="K82:K83"/>
    <mergeCell ref="L82:L83"/>
    <mergeCell ref="M82:M83"/>
    <mergeCell ref="N82:N83"/>
    <mergeCell ref="O82:O83"/>
    <mergeCell ref="P82:P83"/>
    <mergeCell ref="T80:T81"/>
    <mergeCell ref="U80:U81"/>
    <mergeCell ref="A82:A83"/>
    <mergeCell ref="B82:B83"/>
    <mergeCell ref="C82:C83"/>
    <mergeCell ref="D82:D83"/>
    <mergeCell ref="G82:G83"/>
    <mergeCell ref="H82:H83"/>
    <mergeCell ref="I82:I83"/>
    <mergeCell ref="J82:J83"/>
    <mergeCell ref="N80:N81"/>
    <mergeCell ref="O80:O81"/>
    <mergeCell ref="P80:P81"/>
    <mergeCell ref="Q80:Q81"/>
    <mergeCell ref="R80:R81"/>
    <mergeCell ref="S80:S81"/>
    <mergeCell ref="H80:H81"/>
    <mergeCell ref="I80:I81"/>
    <mergeCell ref="J80:J81"/>
    <mergeCell ref="K80:K81"/>
    <mergeCell ref="L80:L81"/>
    <mergeCell ref="M80:M81"/>
    <mergeCell ref="Q78:Q79"/>
    <mergeCell ref="R78:R79"/>
    <mergeCell ref="S78:S79"/>
    <mergeCell ref="T78:T79"/>
    <mergeCell ref="U78:U79"/>
    <mergeCell ref="A80:A81"/>
    <mergeCell ref="B80:B81"/>
    <mergeCell ref="C80:C81"/>
    <mergeCell ref="D80:D81"/>
    <mergeCell ref="G80:G81"/>
    <mergeCell ref="K78:K79"/>
    <mergeCell ref="L78:L79"/>
    <mergeCell ref="M78:M79"/>
    <mergeCell ref="N78:N79"/>
    <mergeCell ref="O78:O79"/>
    <mergeCell ref="P78:P79"/>
    <mergeCell ref="T76:T77"/>
    <mergeCell ref="U76:U77"/>
    <mergeCell ref="A78:A79"/>
    <mergeCell ref="B78:B79"/>
    <mergeCell ref="C78:C79"/>
    <mergeCell ref="D78:D79"/>
    <mergeCell ref="G78:G79"/>
    <mergeCell ref="H78:H79"/>
    <mergeCell ref="I78:I79"/>
    <mergeCell ref="J78:J79"/>
    <mergeCell ref="N76:N77"/>
    <mergeCell ref="O76:O77"/>
    <mergeCell ref="P76:P77"/>
    <mergeCell ref="Q76:Q77"/>
    <mergeCell ref="R76:R77"/>
    <mergeCell ref="S76:S77"/>
    <mergeCell ref="H76:H77"/>
    <mergeCell ref="I76:I77"/>
    <mergeCell ref="J76:J77"/>
    <mergeCell ref="K76:K77"/>
    <mergeCell ref="L76:L77"/>
    <mergeCell ref="M76:M77"/>
    <mergeCell ref="Q72:Q75"/>
    <mergeCell ref="R72:R75"/>
    <mergeCell ref="S72:S75"/>
    <mergeCell ref="T72:T75"/>
    <mergeCell ref="U72:U75"/>
    <mergeCell ref="A76:A77"/>
    <mergeCell ref="B76:B77"/>
    <mergeCell ref="C76:C77"/>
    <mergeCell ref="D76:D77"/>
    <mergeCell ref="G76:G77"/>
    <mergeCell ref="K72:K75"/>
    <mergeCell ref="L72:L75"/>
    <mergeCell ref="M72:M75"/>
    <mergeCell ref="N72:N75"/>
    <mergeCell ref="O72:O75"/>
    <mergeCell ref="P72:P75"/>
    <mergeCell ref="T68:T71"/>
    <mergeCell ref="U68:U71"/>
    <mergeCell ref="A72:A75"/>
    <mergeCell ref="B72:B75"/>
    <mergeCell ref="C72:C75"/>
    <mergeCell ref="D72:D75"/>
    <mergeCell ref="G72:G75"/>
    <mergeCell ref="H72:H75"/>
    <mergeCell ref="I72:I75"/>
    <mergeCell ref="J72:J75"/>
    <mergeCell ref="N68:N71"/>
    <mergeCell ref="O68:O71"/>
    <mergeCell ref="P68:P71"/>
    <mergeCell ref="Q68:Q71"/>
    <mergeCell ref="R68:R71"/>
    <mergeCell ref="S68:S71"/>
    <mergeCell ref="H68:H71"/>
    <mergeCell ref="I68:I71"/>
    <mergeCell ref="J68:J71"/>
    <mergeCell ref="K68:K71"/>
    <mergeCell ref="L68:L71"/>
    <mergeCell ref="M68:M71"/>
    <mergeCell ref="Q65:Q67"/>
    <mergeCell ref="R65:R67"/>
    <mergeCell ref="S65:S67"/>
    <mergeCell ref="T65:T67"/>
    <mergeCell ref="U65:U67"/>
    <mergeCell ref="A68:A71"/>
    <mergeCell ref="B68:B71"/>
    <mergeCell ref="C68:C71"/>
    <mergeCell ref="D68:D71"/>
    <mergeCell ref="G68:G71"/>
    <mergeCell ref="K65:K67"/>
    <mergeCell ref="L65:L67"/>
    <mergeCell ref="M65:M67"/>
    <mergeCell ref="N65:N67"/>
    <mergeCell ref="O65:O67"/>
    <mergeCell ref="P65:P67"/>
    <mergeCell ref="T62:T64"/>
    <mergeCell ref="U62:U64"/>
    <mergeCell ref="A65:A67"/>
    <mergeCell ref="B65:B67"/>
    <mergeCell ref="C65:C67"/>
    <mergeCell ref="D65:D67"/>
    <mergeCell ref="G65:G67"/>
    <mergeCell ref="H65:H67"/>
    <mergeCell ref="I65:I67"/>
    <mergeCell ref="J65:J67"/>
    <mergeCell ref="N62:N64"/>
    <mergeCell ref="O62:O64"/>
    <mergeCell ref="P62:P64"/>
    <mergeCell ref="Q62:Q64"/>
    <mergeCell ref="R62:R64"/>
    <mergeCell ref="S62:S64"/>
    <mergeCell ref="H62:H64"/>
    <mergeCell ref="I62:I64"/>
    <mergeCell ref="J62:J64"/>
    <mergeCell ref="K62:K64"/>
    <mergeCell ref="L62:L64"/>
    <mergeCell ref="M62:M64"/>
    <mergeCell ref="Q59:Q61"/>
    <mergeCell ref="R59:R61"/>
    <mergeCell ref="S59:S61"/>
    <mergeCell ref="T59:T61"/>
    <mergeCell ref="U59:U61"/>
    <mergeCell ref="A62:A64"/>
    <mergeCell ref="B62:B64"/>
    <mergeCell ref="C62:C64"/>
    <mergeCell ref="D62:D64"/>
    <mergeCell ref="G62:G64"/>
    <mergeCell ref="K59:K61"/>
    <mergeCell ref="L59:L61"/>
    <mergeCell ref="M59:M61"/>
    <mergeCell ref="N59:N61"/>
    <mergeCell ref="O59:O61"/>
    <mergeCell ref="P59:P61"/>
    <mergeCell ref="T56:T58"/>
    <mergeCell ref="U56:U58"/>
    <mergeCell ref="A59:A61"/>
    <mergeCell ref="B59:B61"/>
    <mergeCell ref="C59:C61"/>
    <mergeCell ref="D59:D61"/>
    <mergeCell ref="G59:G61"/>
    <mergeCell ref="H59:H61"/>
    <mergeCell ref="I59:I61"/>
    <mergeCell ref="J59:J61"/>
    <mergeCell ref="N56:N58"/>
    <mergeCell ref="O56:O58"/>
    <mergeCell ref="P56:P58"/>
    <mergeCell ref="Q56:Q58"/>
    <mergeCell ref="R56:R58"/>
    <mergeCell ref="S56:S58"/>
    <mergeCell ref="H56:H58"/>
    <mergeCell ref="I56:I58"/>
    <mergeCell ref="J56:J58"/>
    <mergeCell ref="K56:K58"/>
    <mergeCell ref="L56:L58"/>
    <mergeCell ref="M56:M58"/>
    <mergeCell ref="Q53:Q55"/>
    <mergeCell ref="R53:R55"/>
    <mergeCell ref="S53:S55"/>
    <mergeCell ref="T53:T55"/>
    <mergeCell ref="U53:U55"/>
    <mergeCell ref="A56:A58"/>
    <mergeCell ref="B56:B58"/>
    <mergeCell ref="C56:C58"/>
    <mergeCell ref="D56:D58"/>
    <mergeCell ref="G56:G58"/>
    <mergeCell ref="K53:K55"/>
    <mergeCell ref="L53:L55"/>
    <mergeCell ref="M53:M55"/>
    <mergeCell ref="N53:N55"/>
    <mergeCell ref="O53:O55"/>
    <mergeCell ref="P53:P55"/>
    <mergeCell ref="T50:T52"/>
    <mergeCell ref="U50:U52"/>
    <mergeCell ref="A53:A55"/>
    <mergeCell ref="B53:B55"/>
    <mergeCell ref="C53:C55"/>
    <mergeCell ref="D53:D55"/>
    <mergeCell ref="G53:G55"/>
    <mergeCell ref="H53:H55"/>
    <mergeCell ref="I53:I55"/>
    <mergeCell ref="J53:J55"/>
    <mergeCell ref="N50:N52"/>
    <mergeCell ref="O50:O52"/>
    <mergeCell ref="P50:P52"/>
    <mergeCell ref="Q50:Q52"/>
    <mergeCell ref="R50:R52"/>
    <mergeCell ref="S50:S52"/>
    <mergeCell ref="H50:H52"/>
    <mergeCell ref="I50:I52"/>
    <mergeCell ref="J50:J52"/>
    <mergeCell ref="K50:K52"/>
    <mergeCell ref="L50:L52"/>
    <mergeCell ref="M50:M52"/>
    <mergeCell ref="Q48:Q49"/>
    <mergeCell ref="R48:R49"/>
    <mergeCell ref="S48:S49"/>
    <mergeCell ref="T48:T49"/>
    <mergeCell ref="U48:U49"/>
    <mergeCell ref="A50:A52"/>
    <mergeCell ref="B50:B52"/>
    <mergeCell ref="C50:C52"/>
    <mergeCell ref="D50:D52"/>
    <mergeCell ref="G50:G52"/>
    <mergeCell ref="K48:K49"/>
    <mergeCell ref="L48:L49"/>
    <mergeCell ref="M48:M49"/>
    <mergeCell ref="N48:N49"/>
    <mergeCell ref="O48:O49"/>
    <mergeCell ref="P48:P49"/>
    <mergeCell ref="T46:T47"/>
    <mergeCell ref="U46:U47"/>
    <mergeCell ref="A48:A49"/>
    <mergeCell ref="B48:B49"/>
    <mergeCell ref="C48:C49"/>
    <mergeCell ref="D48:D49"/>
    <mergeCell ref="G48:G49"/>
    <mergeCell ref="H48:H49"/>
    <mergeCell ref="I48:I49"/>
    <mergeCell ref="J48:J49"/>
    <mergeCell ref="N46:N47"/>
    <mergeCell ref="O46:O47"/>
    <mergeCell ref="P46:P47"/>
    <mergeCell ref="Q46:Q47"/>
    <mergeCell ref="R46:R47"/>
    <mergeCell ref="S46:S47"/>
    <mergeCell ref="H46:H47"/>
    <mergeCell ref="I46:I47"/>
    <mergeCell ref="J46:J47"/>
    <mergeCell ref="K46:K47"/>
    <mergeCell ref="L46:L47"/>
    <mergeCell ref="M46:M47"/>
    <mergeCell ref="Q44:Q45"/>
    <mergeCell ref="R44:R45"/>
    <mergeCell ref="S44:S45"/>
    <mergeCell ref="T44:T45"/>
    <mergeCell ref="U44:U45"/>
    <mergeCell ref="A46:A47"/>
    <mergeCell ref="B46:B47"/>
    <mergeCell ref="C46:C47"/>
    <mergeCell ref="D46:D47"/>
    <mergeCell ref="G46:G47"/>
    <mergeCell ref="K44:K45"/>
    <mergeCell ref="L44:L45"/>
    <mergeCell ref="M44:M45"/>
    <mergeCell ref="N44:N45"/>
    <mergeCell ref="O44:O45"/>
    <mergeCell ref="P44:P45"/>
    <mergeCell ref="T42:T43"/>
    <mergeCell ref="U42:U43"/>
    <mergeCell ref="A44:A45"/>
    <mergeCell ref="B44:B45"/>
    <mergeCell ref="C44:C45"/>
    <mergeCell ref="D44:D45"/>
    <mergeCell ref="G44:G45"/>
    <mergeCell ref="H44:H45"/>
    <mergeCell ref="I44:I45"/>
    <mergeCell ref="J44:J45"/>
    <mergeCell ref="N42:N43"/>
    <mergeCell ref="O42:O43"/>
    <mergeCell ref="P42:P43"/>
    <mergeCell ref="Q42:Q43"/>
    <mergeCell ref="R42:R43"/>
    <mergeCell ref="S42:S43"/>
    <mergeCell ref="H42:H43"/>
    <mergeCell ref="I42:I43"/>
    <mergeCell ref="J42:J43"/>
    <mergeCell ref="K42:K43"/>
    <mergeCell ref="L42:L43"/>
    <mergeCell ref="M42:M43"/>
    <mergeCell ref="Q40:Q41"/>
    <mergeCell ref="R40:R41"/>
    <mergeCell ref="S40:S41"/>
    <mergeCell ref="T40:T41"/>
    <mergeCell ref="U40:U41"/>
    <mergeCell ref="A42:A43"/>
    <mergeCell ref="B42:B43"/>
    <mergeCell ref="C42:C43"/>
    <mergeCell ref="D42:D43"/>
    <mergeCell ref="G42:G43"/>
    <mergeCell ref="K40:K41"/>
    <mergeCell ref="L40:L41"/>
    <mergeCell ref="M40:M41"/>
    <mergeCell ref="N40:N41"/>
    <mergeCell ref="O40:O41"/>
    <mergeCell ref="P40:P41"/>
    <mergeCell ref="T38:T39"/>
    <mergeCell ref="U38:U39"/>
    <mergeCell ref="A40:A41"/>
    <mergeCell ref="B40:B41"/>
    <mergeCell ref="C40:C41"/>
    <mergeCell ref="D40:D41"/>
    <mergeCell ref="G40:G41"/>
    <mergeCell ref="H40:H41"/>
    <mergeCell ref="I40:I41"/>
    <mergeCell ref="J40:J41"/>
    <mergeCell ref="N38:N39"/>
    <mergeCell ref="O38:O39"/>
    <mergeCell ref="P38:P39"/>
    <mergeCell ref="Q38:Q39"/>
    <mergeCell ref="R38:R39"/>
    <mergeCell ref="S38:S39"/>
    <mergeCell ref="H38:H39"/>
    <mergeCell ref="I38:I39"/>
    <mergeCell ref="J38:J39"/>
    <mergeCell ref="K38:K39"/>
    <mergeCell ref="L38:L39"/>
    <mergeCell ref="M38:M39"/>
    <mergeCell ref="Q36:Q37"/>
    <mergeCell ref="R36:R37"/>
    <mergeCell ref="S36:S37"/>
    <mergeCell ref="T36:T37"/>
    <mergeCell ref="U36:U37"/>
    <mergeCell ref="A38:A39"/>
    <mergeCell ref="B38:B39"/>
    <mergeCell ref="C38:C39"/>
    <mergeCell ref="D38:D39"/>
    <mergeCell ref="G38:G39"/>
    <mergeCell ref="K36:K37"/>
    <mergeCell ref="L36:L37"/>
    <mergeCell ref="M36:M37"/>
    <mergeCell ref="N36:N37"/>
    <mergeCell ref="O36:O37"/>
    <mergeCell ref="P36:P37"/>
    <mergeCell ref="T34:T35"/>
    <mergeCell ref="U34:U35"/>
    <mergeCell ref="A36:A37"/>
    <mergeCell ref="B36:B37"/>
    <mergeCell ref="C36:C37"/>
    <mergeCell ref="D36:D37"/>
    <mergeCell ref="G36:G37"/>
    <mergeCell ref="H36:H37"/>
    <mergeCell ref="I36:I37"/>
    <mergeCell ref="J36:J37"/>
    <mergeCell ref="N34:N35"/>
    <mergeCell ref="O34:O35"/>
    <mergeCell ref="P34:P35"/>
    <mergeCell ref="Q34:Q35"/>
    <mergeCell ref="R34:R35"/>
    <mergeCell ref="S34:S35"/>
    <mergeCell ref="H34:H35"/>
    <mergeCell ref="I34:I35"/>
    <mergeCell ref="J34:J35"/>
    <mergeCell ref="K34:K35"/>
    <mergeCell ref="L34:L35"/>
    <mergeCell ref="M34:M35"/>
    <mergeCell ref="Q32:Q33"/>
    <mergeCell ref="R32:R33"/>
    <mergeCell ref="S32:S33"/>
    <mergeCell ref="T32:T33"/>
    <mergeCell ref="U32:U33"/>
    <mergeCell ref="A34:A35"/>
    <mergeCell ref="B34:B35"/>
    <mergeCell ref="C34:C35"/>
    <mergeCell ref="D34:D35"/>
    <mergeCell ref="G34:G35"/>
    <mergeCell ref="K32:K33"/>
    <mergeCell ref="L32:L33"/>
    <mergeCell ref="M32:M33"/>
    <mergeCell ref="N32:N33"/>
    <mergeCell ref="O32:O33"/>
    <mergeCell ref="P32:P33"/>
    <mergeCell ref="T25:T31"/>
    <mergeCell ref="U25:U31"/>
    <mergeCell ref="A32:A33"/>
    <mergeCell ref="B32:B33"/>
    <mergeCell ref="C32:C33"/>
    <mergeCell ref="D32:D33"/>
    <mergeCell ref="G32:G33"/>
    <mergeCell ref="H32:H33"/>
    <mergeCell ref="I32:I33"/>
    <mergeCell ref="J32:J33"/>
    <mergeCell ref="N25:N31"/>
    <mergeCell ref="O25:O31"/>
    <mergeCell ref="P25:P31"/>
    <mergeCell ref="Q25:Q31"/>
    <mergeCell ref="R25:R31"/>
    <mergeCell ref="S25:S31"/>
    <mergeCell ref="H25:H31"/>
    <mergeCell ref="I25:I31"/>
    <mergeCell ref="J25:J31"/>
    <mergeCell ref="K25:K31"/>
    <mergeCell ref="L25:L31"/>
    <mergeCell ref="M25:M31"/>
    <mergeCell ref="Q18:Q24"/>
    <mergeCell ref="R18:R24"/>
    <mergeCell ref="S18:S24"/>
    <mergeCell ref="T18:T24"/>
    <mergeCell ref="U18:U24"/>
    <mergeCell ref="A25:A31"/>
    <mergeCell ref="B25:B31"/>
    <mergeCell ref="C25:C31"/>
    <mergeCell ref="D25:D31"/>
    <mergeCell ref="G25:G31"/>
    <mergeCell ref="K18:K24"/>
    <mergeCell ref="L18:L24"/>
    <mergeCell ref="M18:M24"/>
    <mergeCell ref="N18:N24"/>
    <mergeCell ref="O18:O24"/>
    <mergeCell ref="P18:P24"/>
    <mergeCell ref="T11:T17"/>
    <mergeCell ref="U11:U17"/>
    <mergeCell ref="A18:A24"/>
    <mergeCell ref="B18:B24"/>
    <mergeCell ref="C18:C24"/>
    <mergeCell ref="D18:D24"/>
    <mergeCell ref="G18:G24"/>
    <mergeCell ref="H18:H24"/>
    <mergeCell ref="I18:I24"/>
    <mergeCell ref="J18:J24"/>
    <mergeCell ref="N11:N17"/>
    <mergeCell ref="O11:O17"/>
    <mergeCell ref="P11:P17"/>
    <mergeCell ref="Q11:Q17"/>
    <mergeCell ref="R11:R17"/>
    <mergeCell ref="S11:S17"/>
    <mergeCell ref="H11:H17"/>
    <mergeCell ref="I11:I17"/>
    <mergeCell ref="J11:J17"/>
    <mergeCell ref="K11:K17"/>
    <mergeCell ref="L11:L17"/>
    <mergeCell ref="M11:M17"/>
    <mergeCell ref="Q7:Q10"/>
    <mergeCell ref="R7:R10"/>
    <mergeCell ref="S7:S10"/>
    <mergeCell ref="T7:T10"/>
    <mergeCell ref="U7:U10"/>
    <mergeCell ref="A11:A17"/>
    <mergeCell ref="B11:B17"/>
    <mergeCell ref="C11:C17"/>
    <mergeCell ref="D11:D17"/>
    <mergeCell ref="G11:G17"/>
    <mergeCell ref="K7:K10"/>
    <mergeCell ref="L7:L10"/>
    <mergeCell ref="M7:M10"/>
    <mergeCell ref="N7:N10"/>
    <mergeCell ref="O7:O10"/>
    <mergeCell ref="P7:P10"/>
    <mergeCell ref="U4:U5"/>
    <mergeCell ref="A6:U6"/>
    <mergeCell ref="A7:A10"/>
    <mergeCell ref="B7:B10"/>
    <mergeCell ref="C7:C10"/>
    <mergeCell ref="D7:D10"/>
    <mergeCell ref="G7:G10"/>
    <mergeCell ref="H7:H10"/>
    <mergeCell ref="I7:I10"/>
    <mergeCell ref="J7:J10"/>
    <mergeCell ref="A1:U1"/>
    <mergeCell ref="A2:U2"/>
    <mergeCell ref="A3:U3"/>
    <mergeCell ref="A4:A5"/>
    <mergeCell ref="B4:B5"/>
    <mergeCell ref="C4:C5"/>
    <mergeCell ref="D4:D5"/>
    <mergeCell ref="E4:G4"/>
    <mergeCell ref="H4:H5"/>
    <mergeCell ref="I4:T4"/>
  </mergeCells>
  <pageMargins left="0.7" right="0.7" top="0.75" bottom="0.75" header="0.3" footer="0.3"/>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V1005"/>
  <sheetViews>
    <sheetView topLeftCell="A154" workbookViewId="0">
      <selection activeCell="E162" sqref="E162"/>
    </sheetView>
  </sheetViews>
  <sheetFormatPr defaultColWidth="9.28515625" defaultRowHeight="18.600000000000001" x14ac:dyDescent="0.55000000000000004"/>
  <cols>
    <col min="1" max="3" width="20" style="86" customWidth="1"/>
    <col min="4" max="4" width="18" style="86" customWidth="1"/>
    <col min="5" max="5" width="27" style="86" customWidth="1"/>
    <col min="6" max="6" width="14" style="86" customWidth="1"/>
    <col min="7" max="8" width="7" style="86" customWidth="1"/>
    <col min="9" max="20" width="5" style="86" customWidth="1"/>
    <col min="21" max="21" width="7" style="86" customWidth="1"/>
    <col min="22" max="16384" width="9.28515625" style="86"/>
  </cols>
  <sheetData>
    <row r="1" spans="1:21" ht="24.6" x14ac:dyDescent="0.7">
      <c r="A1" s="433" t="s">
        <v>0</v>
      </c>
      <c r="B1" s="433"/>
      <c r="C1" s="433"/>
      <c r="D1" s="433"/>
      <c r="E1" s="433"/>
      <c r="F1" s="433"/>
      <c r="G1" s="433"/>
      <c r="H1" s="433"/>
      <c r="I1" s="433"/>
      <c r="J1" s="433"/>
      <c r="K1" s="433"/>
      <c r="L1" s="433"/>
      <c r="M1" s="433"/>
      <c r="N1" s="433"/>
      <c r="O1" s="433"/>
      <c r="P1" s="433"/>
      <c r="Q1" s="433"/>
      <c r="R1" s="433"/>
      <c r="S1" s="433"/>
      <c r="T1" s="433"/>
      <c r="U1" s="433"/>
    </row>
    <row r="2" spans="1:21" ht="21" x14ac:dyDescent="0.6">
      <c r="A2" s="434" t="s">
        <v>67</v>
      </c>
      <c r="B2" s="434"/>
      <c r="C2" s="434"/>
      <c r="D2" s="434"/>
      <c r="E2" s="434"/>
      <c r="F2" s="434"/>
      <c r="G2" s="435"/>
      <c r="H2" s="435"/>
      <c r="I2" s="435"/>
      <c r="J2" s="435"/>
      <c r="K2" s="435"/>
      <c r="L2" s="435"/>
      <c r="M2" s="435"/>
      <c r="N2" s="435"/>
      <c r="O2" s="435"/>
      <c r="P2" s="435"/>
      <c r="Q2" s="435"/>
      <c r="R2" s="435"/>
      <c r="S2" s="435"/>
      <c r="T2" s="435"/>
      <c r="U2" s="435"/>
    </row>
    <row r="3" spans="1:21" ht="21.6" thickBot="1" x14ac:dyDescent="0.65">
      <c r="A3" s="434" t="s">
        <v>68</v>
      </c>
      <c r="B3" s="434"/>
      <c r="C3" s="434"/>
      <c r="D3" s="434"/>
      <c r="E3" s="434"/>
      <c r="F3" s="434"/>
      <c r="G3" s="435"/>
      <c r="H3" s="435"/>
      <c r="I3" s="435"/>
      <c r="J3" s="435"/>
      <c r="K3" s="435"/>
      <c r="L3" s="435"/>
      <c r="M3" s="435"/>
      <c r="N3" s="435"/>
      <c r="O3" s="435"/>
      <c r="P3" s="435"/>
      <c r="Q3" s="435"/>
      <c r="R3" s="435"/>
      <c r="S3" s="435"/>
      <c r="T3" s="435"/>
      <c r="U3" s="435"/>
    </row>
    <row r="4" spans="1:21" x14ac:dyDescent="0.55000000000000004">
      <c r="A4" s="436" t="s">
        <v>3</v>
      </c>
      <c r="B4" s="438" t="s">
        <v>4</v>
      </c>
      <c r="C4" s="438" t="s">
        <v>5</v>
      </c>
      <c r="D4" s="438" t="s">
        <v>6</v>
      </c>
      <c r="E4" s="438" t="s">
        <v>7</v>
      </c>
      <c r="F4" s="438"/>
      <c r="G4" s="438"/>
      <c r="H4" s="438" t="s">
        <v>8</v>
      </c>
      <c r="I4" s="438" t="s">
        <v>9</v>
      </c>
      <c r="J4" s="438"/>
      <c r="K4" s="438"/>
      <c r="L4" s="438"/>
      <c r="M4" s="438"/>
      <c r="N4" s="438"/>
      <c r="O4" s="438"/>
      <c r="P4" s="438"/>
      <c r="Q4" s="438"/>
      <c r="R4" s="438"/>
      <c r="S4" s="438"/>
      <c r="T4" s="438"/>
      <c r="U4" s="440" t="s">
        <v>10</v>
      </c>
    </row>
    <row r="5" spans="1:21" ht="37.799999999999997" thickBot="1" x14ac:dyDescent="0.6">
      <c r="A5" s="437"/>
      <c r="B5" s="439"/>
      <c r="C5" s="439"/>
      <c r="D5" s="439"/>
      <c r="E5" s="87" t="s">
        <v>11</v>
      </c>
      <c r="F5" s="87" t="s">
        <v>12</v>
      </c>
      <c r="G5" s="87" t="s">
        <v>13</v>
      </c>
      <c r="H5" s="439"/>
      <c r="I5" s="88" t="s">
        <v>14</v>
      </c>
      <c r="J5" s="88" t="s">
        <v>15</v>
      </c>
      <c r="K5" s="88" t="s">
        <v>16</v>
      </c>
      <c r="L5" s="88" t="s">
        <v>17</v>
      </c>
      <c r="M5" s="88" t="s">
        <v>18</v>
      </c>
      <c r="N5" s="88" t="s">
        <v>19</v>
      </c>
      <c r="O5" s="88" t="s">
        <v>20</v>
      </c>
      <c r="P5" s="88" t="s">
        <v>21</v>
      </c>
      <c r="Q5" s="88" t="s">
        <v>22</v>
      </c>
      <c r="R5" s="88" t="s">
        <v>23</v>
      </c>
      <c r="S5" s="88" t="s">
        <v>24</v>
      </c>
      <c r="T5" s="88" t="s">
        <v>25</v>
      </c>
      <c r="U5" s="441"/>
    </row>
    <row r="6" spans="1:21" ht="21" x14ac:dyDescent="0.6">
      <c r="A6" s="442" t="s">
        <v>1884</v>
      </c>
      <c r="B6" s="443"/>
      <c r="C6" s="443"/>
      <c r="D6" s="443"/>
      <c r="E6" s="443"/>
      <c r="F6" s="443"/>
      <c r="G6" s="444"/>
      <c r="H6" s="444"/>
      <c r="I6" s="444"/>
      <c r="J6" s="444"/>
      <c r="K6" s="444"/>
      <c r="L6" s="444"/>
      <c r="M6" s="444"/>
      <c r="N6" s="444"/>
      <c r="O6" s="444"/>
      <c r="P6" s="444"/>
      <c r="Q6" s="444"/>
      <c r="R6" s="444"/>
      <c r="S6" s="444"/>
      <c r="T6" s="444"/>
      <c r="U6" s="445"/>
    </row>
    <row r="7" spans="1:21" ht="37.200000000000003" x14ac:dyDescent="0.55000000000000004">
      <c r="A7" s="446" t="s">
        <v>2725</v>
      </c>
      <c r="B7" s="447" t="s">
        <v>1875</v>
      </c>
      <c r="C7" s="447" t="s">
        <v>1874</v>
      </c>
      <c r="D7" s="447" t="s">
        <v>1873</v>
      </c>
      <c r="E7" s="89" t="s">
        <v>1872</v>
      </c>
      <c r="F7" s="90">
        <v>9800</v>
      </c>
      <c r="G7" s="448" t="s">
        <v>1783</v>
      </c>
      <c r="H7" s="448" t="s">
        <v>2434</v>
      </c>
      <c r="I7" s="449"/>
      <c r="J7" s="449"/>
      <c r="K7" s="449"/>
      <c r="L7" s="450">
        <v>43528</v>
      </c>
      <c r="M7" s="449"/>
      <c r="N7" s="449"/>
      <c r="O7" s="449"/>
      <c r="P7" s="449"/>
      <c r="Q7" s="449"/>
      <c r="R7" s="449"/>
      <c r="S7" s="449"/>
      <c r="T7" s="449"/>
      <c r="U7" s="451" t="s">
        <v>1809</v>
      </c>
    </row>
    <row r="8" spans="1:21" ht="37.200000000000003" x14ac:dyDescent="0.55000000000000004">
      <c r="A8" s="446"/>
      <c r="B8" s="447"/>
      <c r="C8" s="447"/>
      <c r="D8" s="447"/>
      <c r="E8" s="89" t="s">
        <v>1871</v>
      </c>
      <c r="F8" s="90">
        <v>11200</v>
      </c>
      <c r="G8" s="449"/>
      <c r="H8" s="449"/>
      <c r="I8" s="449"/>
      <c r="J8" s="449"/>
      <c r="K8" s="449"/>
      <c r="L8" s="449"/>
      <c r="M8" s="449"/>
      <c r="N8" s="449"/>
      <c r="O8" s="449"/>
      <c r="P8" s="449"/>
      <c r="Q8" s="449"/>
      <c r="R8" s="449"/>
      <c r="S8" s="449"/>
      <c r="T8" s="449"/>
      <c r="U8" s="452"/>
    </row>
    <row r="9" spans="1:21" ht="37.200000000000003" x14ac:dyDescent="0.55000000000000004">
      <c r="A9" s="446"/>
      <c r="B9" s="447"/>
      <c r="C9" s="447"/>
      <c r="D9" s="447"/>
      <c r="E9" s="89" t="s">
        <v>1870</v>
      </c>
      <c r="F9" s="90">
        <v>8400</v>
      </c>
      <c r="G9" s="449"/>
      <c r="H9" s="449"/>
      <c r="I9" s="449"/>
      <c r="J9" s="449"/>
      <c r="K9" s="449"/>
      <c r="L9" s="449"/>
      <c r="M9" s="449"/>
      <c r="N9" s="449"/>
      <c r="O9" s="449"/>
      <c r="P9" s="449"/>
      <c r="Q9" s="449"/>
      <c r="R9" s="449"/>
      <c r="S9" s="449"/>
      <c r="T9" s="449"/>
      <c r="U9" s="452"/>
    </row>
    <row r="10" spans="1:21" ht="37.200000000000003" x14ac:dyDescent="0.55000000000000004">
      <c r="A10" s="446"/>
      <c r="B10" s="447"/>
      <c r="C10" s="447"/>
      <c r="D10" s="447"/>
      <c r="E10" s="89" t="s">
        <v>1869</v>
      </c>
      <c r="F10" s="90">
        <v>5800</v>
      </c>
      <c r="G10" s="449"/>
      <c r="H10" s="449"/>
      <c r="I10" s="449"/>
      <c r="J10" s="449"/>
      <c r="K10" s="449"/>
      <c r="L10" s="449"/>
      <c r="M10" s="449"/>
      <c r="N10" s="449"/>
      <c r="O10" s="449"/>
      <c r="P10" s="449"/>
      <c r="Q10" s="449"/>
      <c r="R10" s="449"/>
      <c r="S10" s="449"/>
      <c r="T10" s="449"/>
      <c r="U10" s="452"/>
    </row>
    <row r="11" spans="1:21" ht="55.8" x14ac:dyDescent="0.55000000000000004">
      <c r="A11" s="446"/>
      <c r="B11" s="447"/>
      <c r="C11" s="447"/>
      <c r="D11" s="447"/>
      <c r="E11" s="89" t="s">
        <v>2726</v>
      </c>
      <c r="F11" s="90">
        <v>8328</v>
      </c>
      <c r="G11" s="449"/>
      <c r="H11" s="449"/>
      <c r="I11" s="449"/>
      <c r="J11" s="449"/>
      <c r="K11" s="449"/>
      <c r="L11" s="449"/>
      <c r="M11" s="449"/>
      <c r="N11" s="449"/>
      <c r="O11" s="449"/>
      <c r="P11" s="449"/>
      <c r="Q11" s="449"/>
      <c r="R11" s="449"/>
      <c r="S11" s="449"/>
      <c r="T11" s="449"/>
      <c r="U11" s="452"/>
    </row>
    <row r="12" spans="1:21" x14ac:dyDescent="0.55000000000000004">
      <c r="A12" s="446"/>
      <c r="B12" s="447"/>
      <c r="C12" s="447"/>
      <c r="D12" s="447"/>
      <c r="E12" s="91" t="s">
        <v>30</v>
      </c>
      <c r="F12" s="92">
        <v>43528</v>
      </c>
      <c r="G12" s="449"/>
      <c r="H12" s="449"/>
      <c r="I12" s="449"/>
      <c r="J12" s="449"/>
      <c r="K12" s="449"/>
      <c r="L12" s="449"/>
      <c r="M12" s="449"/>
      <c r="N12" s="449"/>
      <c r="O12" s="449"/>
      <c r="P12" s="449"/>
      <c r="Q12" s="449"/>
      <c r="R12" s="449"/>
      <c r="S12" s="449"/>
      <c r="T12" s="449"/>
      <c r="U12" s="452"/>
    </row>
    <row r="13" spans="1:21" ht="145.5" customHeight="1" x14ac:dyDescent="0.55000000000000004">
      <c r="A13" s="446" t="s">
        <v>2727</v>
      </c>
      <c r="B13" s="447" t="s">
        <v>1878</v>
      </c>
      <c r="C13" s="447" t="s">
        <v>1877</v>
      </c>
      <c r="D13" s="447" t="s">
        <v>1876</v>
      </c>
      <c r="E13" s="89" t="s">
        <v>1977</v>
      </c>
      <c r="F13" s="90">
        <v>1225</v>
      </c>
      <c r="G13" s="448" t="s">
        <v>1783</v>
      </c>
      <c r="H13" s="448" t="s">
        <v>2728</v>
      </c>
      <c r="I13" s="449"/>
      <c r="J13" s="449"/>
      <c r="K13" s="449"/>
      <c r="L13" s="450">
        <v>1225</v>
      </c>
      <c r="M13" s="449"/>
      <c r="N13" s="449"/>
      <c r="O13" s="449"/>
      <c r="P13" s="449"/>
      <c r="Q13" s="449"/>
      <c r="R13" s="449"/>
      <c r="S13" s="449"/>
      <c r="T13" s="449"/>
      <c r="U13" s="451" t="s">
        <v>1809</v>
      </c>
    </row>
    <row r="14" spans="1:21" x14ac:dyDescent="0.55000000000000004">
      <c r="A14" s="446"/>
      <c r="B14" s="447"/>
      <c r="C14" s="447"/>
      <c r="D14" s="447"/>
      <c r="E14" s="91" t="s">
        <v>30</v>
      </c>
      <c r="F14" s="92">
        <v>1225</v>
      </c>
      <c r="G14" s="449"/>
      <c r="H14" s="449"/>
      <c r="I14" s="449"/>
      <c r="J14" s="449"/>
      <c r="K14" s="449"/>
      <c r="L14" s="449"/>
      <c r="M14" s="449"/>
      <c r="N14" s="449"/>
      <c r="O14" s="449"/>
      <c r="P14" s="449"/>
      <c r="Q14" s="449"/>
      <c r="R14" s="449"/>
      <c r="S14" s="449"/>
      <c r="T14" s="449"/>
      <c r="U14" s="452"/>
    </row>
    <row r="15" spans="1:21" ht="151.5" customHeight="1" x14ac:dyDescent="0.55000000000000004">
      <c r="A15" s="446" t="s">
        <v>2847</v>
      </c>
      <c r="B15" s="447" t="s">
        <v>1878</v>
      </c>
      <c r="C15" s="447" t="s">
        <v>1877</v>
      </c>
      <c r="D15" s="447" t="s">
        <v>1876</v>
      </c>
      <c r="E15" s="89" t="s">
        <v>1977</v>
      </c>
      <c r="F15" s="90">
        <v>1225</v>
      </c>
      <c r="G15" s="448" t="s">
        <v>1783</v>
      </c>
      <c r="H15" s="448" t="s">
        <v>2848</v>
      </c>
      <c r="I15" s="449"/>
      <c r="J15" s="449"/>
      <c r="K15" s="449"/>
      <c r="L15" s="449"/>
      <c r="M15" s="449"/>
      <c r="N15" s="449"/>
      <c r="O15" s="449"/>
      <c r="P15" s="450">
        <v>1225</v>
      </c>
      <c r="Q15" s="449"/>
      <c r="R15" s="449"/>
      <c r="S15" s="449"/>
      <c r="T15" s="449"/>
      <c r="U15" s="451" t="s">
        <v>1809</v>
      </c>
    </row>
    <row r="16" spans="1:21" x14ac:dyDescent="0.55000000000000004">
      <c r="A16" s="446"/>
      <c r="B16" s="447"/>
      <c r="C16" s="447"/>
      <c r="D16" s="447"/>
      <c r="E16" s="91" t="s">
        <v>30</v>
      </c>
      <c r="F16" s="92">
        <v>1225</v>
      </c>
      <c r="G16" s="449"/>
      <c r="H16" s="449"/>
      <c r="I16" s="449"/>
      <c r="J16" s="449"/>
      <c r="K16" s="449"/>
      <c r="L16" s="449"/>
      <c r="M16" s="449"/>
      <c r="N16" s="449"/>
      <c r="O16" s="449"/>
      <c r="P16" s="449"/>
      <c r="Q16" s="449"/>
      <c r="R16" s="449"/>
      <c r="S16" s="449"/>
      <c r="T16" s="449"/>
      <c r="U16" s="452"/>
    </row>
    <row r="17" spans="1:21" ht="37.200000000000003" x14ac:dyDescent="0.55000000000000004">
      <c r="A17" s="446" t="s">
        <v>2849</v>
      </c>
      <c r="B17" s="447" t="s">
        <v>1868</v>
      </c>
      <c r="C17" s="447" t="s">
        <v>1867</v>
      </c>
      <c r="D17" s="447" t="s">
        <v>1866</v>
      </c>
      <c r="E17" s="89" t="s">
        <v>1865</v>
      </c>
      <c r="F17" s="90">
        <v>4400</v>
      </c>
      <c r="G17" s="448" t="s">
        <v>1783</v>
      </c>
      <c r="H17" s="448" t="s">
        <v>2434</v>
      </c>
      <c r="I17" s="449"/>
      <c r="J17" s="449"/>
      <c r="K17" s="449"/>
      <c r="L17" s="450">
        <v>11850</v>
      </c>
      <c r="M17" s="449"/>
      <c r="N17" s="449"/>
      <c r="O17" s="449"/>
      <c r="P17" s="449"/>
      <c r="Q17" s="449"/>
      <c r="R17" s="449"/>
      <c r="S17" s="449"/>
      <c r="T17" s="449"/>
      <c r="U17" s="451" t="s">
        <v>1809</v>
      </c>
    </row>
    <row r="18" spans="1:21" ht="37.200000000000003" x14ac:dyDescent="0.55000000000000004">
      <c r="A18" s="446"/>
      <c r="B18" s="447"/>
      <c r="C18" s="447"/>
      <c r="D18" s="447"/>
      <c r="E18" s="89" t="s">
        <v>1864</v>
      </c>
      <c r="F18" s="90">
        <v>3850</v>
      </c>
      <c r="G18" s="449"/>
      <c r="H18" s="449"/>
      <c r="I18" s="449"/>
      <c r="J18" s="449"/>
      <c r="K18" s="449"/>
      <c r="L18" s="449"/>
      <c r="M18" s="449"/>
      <c r="N18" s="449"/>
      <c r="O18" s="449"/>
      <c r="P18" s="449"/>
      <c r="Q18" s="449"/>
      <c r="R18" s="449"/>
      <c r="S18" s="449"/>
      <c r="T18" s="449"/>
      <c r="U18" s="452"/>
    </row>
    <row r="19" spans="1:21" ht="37.200000000000003" x14ac:dyDescent="0.55000000000000004">
      <c r="A19" s="446"/>
      <c r="B19" s="447"/>
      <c r="C19" s="447"/>
      <c r="D19" s="447"/>
      <c r="E19" s="89" t="s">
        <v>1506</v>
      </c>
      <c r="F19" s="90">
        <v>3600</v>
      </c>
      <c r="G19" s="449"/>
      <c r="H19" s="449"/>
      <c r="I19" s="449"/>
      <c r="J19" s="449"/>
      <c r="K19" s="449"/>
      <c r="L19" s="449"/>
      <c r="M19" s="449"/>
      <c r="N19" s="449"/>
      <c r="O19" s="449"/>
      <c r="P19" s="449"/>
      <c r="Q19" s="449"/>
      <c r="R19" s="449"/>
      <c r="S19" s="449"/>
      <c r="T19" s="449"/>
      <c r="U19" s="452"/>
    </row>
    <row r="20" spans="1:21" x14ac:dyDescent="0.55000000000000004">
      <c r="A20" s="446"/>
      <c r="B20" s="447"/>
      <c r="C20" s="447"/>
      <c r="D20" s="447"/>
      <c r="E20" s="91" t="s">
        <v>30</v>
      </c>
      <c r="F20" s="92">
        <v>11850</v>
      </c>
      <c r="G20" s="449"/>
      <c r="H20" s="449"/>
      <c r="I20" s="449"/>
      <c r="J20" s="449"/>
      <c r="K20" s="449"/>
      <c r="L20" s="449"/>
      <c r="M20" s="449"/>
      <c r="N20" s="449"/>
      <c r="O20" s="449"/>
      <c r="P20" s="449"/>
      <c r="Q20" s="449"/>
      <c r="R20" s="449"/>
      <c r="S20" s="449"/>
      <c r="T20" s="449"/>
      <c r="U20" s="452"/>
    </row>
    <row r="21" spans="1:21" ht="88.5" customHeight="1" x14ac:dyDescent="0.55000000000000004">
      <c r="A21" s="446" t="s">
        <v>2729</v>
      </c>
      <c r="B21" s="447" t="s">
        <v>1881</v>
      </c>
      <c r="C21" s="447" t="s">
        <v>1880</v>
      </c>
      <c r="D21" s="447" t="s">
        <v>1879</v>
      </c>
      <c r="E21" s="89" t="s">
        <v>2730</v>
      </c>
      <c r="F21" s="90">
        <v>720</v>
      </c>
      <c r="G21" s="448" t="s">
        <v>1783</v>
      </c>
      <c r="H21" s="448" t="s">
        <v>2731</v>
      </c>
      <c r="I21" s="449"/>
      <c r="J21" s="449"/>
      <c r="K21" s="449"/>
      <c r="L21" s="449"/>
      <c r="M21" s="449"/>
      <c r="N21" s="449"/>
      <c r="O21" s="449"/>
      <c r="P21" s="450">
        <v>720</v>
      </c>
      <c r="Q21" s="449"/>
      <c r="R21" s="449"/>
      <c r="S21" s="449"/>
      <c r="T21" s="449"/>
      <c r="U21" s="451" t="s">
        <v>1809</v>
      </c>
    </row>
    <row r="22" spans="1:21" x14ac:dyDescent="0.55000000000000004">
      <c r="A22" s="446"/>
      <c r="B22" s="447"/>
      <c r="C22" s="447"/>
      <c r="D22" s="447"/>
      <c r="E22" s="91" t="s">
        <v>30</v>
      </c>
      <c r="F22" s="92">
        <v>720</v>
      </c>
      <c r="G22" s="449"/>
      <c r="H22" s="449"/>
      <c r="I22" s="449"/>
      <c r="J22" s="449"/>
      <c r="K22" s="449"/>
      <c r="L22" s="449"/>
      <c r="M22" s="449"/>
      <c r="N22" s="449"/>
      <c r="O22" s="449"/>
      <c r="P22" s="449"/>
      <c r="Q22" s="449"/>
      <c r="R22" s="449"/>
      <c r="S22" s="449"/>
      <c r="T22" s="449"/>
      <c r="U22" s="452"/>
    </row>
    <row r="23" spans="1:21" ht="91.5" customHeight="1" x14ac:dyDescent="0.55000000000000004">
      <c r="A23" s="446" t="s">
        <v>2732</v>
      </c>
      <c r="B23" s="447" t="s">
        <v>2733</v>
      </c>
      <c r="C23" s="447" t="s">
        <v>1880</v>
      </c>
      <c r="D23" s="447" t="s">
        <v>1883</v>
      </c>
      <c r="E23" s="89" t="s">
        <v>1958</v>
      </c>
      <c r="F23" s="90">
        <v>700</v>
      </c>
      <c r="G23" s="448" t="s">
        <v>1783</v>
      </c>
      <c r="H23" s="448" t="s">
        <v>2731</v>
      </c>
      <c r="I23" s="449"/>
      <c r="J23" s="449"/>
      <c r="K23" s="449"/>
      <c r="L23" s="449"/>
      <c r="M23" s="449"/>
      <c r="N23" s="449"/>
      <c r="O23" s="449"/>
      <c r="P23" s="450">
        <v>700</v>
      </c>
      <c r="Q23" s="449"/>
      <c r="R23" s="449"/>
      <c r="S23" s="449"/>
      <c r="T23" s="449"/>
      <c r="U23" s="451" t="s">
        <v>1809</v>
      </c>
    </row>
    <row r="24" spans="1:21" x14ac:dyDescent="0.55000000000000004">
      <c r="A24" s="446"/>
      <c r="B24" s="447"/>
      <c r="C24" s="447"/>
      <c r="D24" s="447"/>
      <c r="E24" s="91" t="s">
        <v>30</v>
      </c>
      <c r="F24" s="92">
        <v>700</v>
      </c>
      <c r="G24" s="449"/>
      <c r="H24" s="449"/>
      <c r="I24" s="449"/>
      <c r="J24" s="449"/>
      <c r="K24" s="449"/>
      <c r="L24" s="449"/>
      <c r="M24" s="449"/>
      <c r="N24" s="449"/>
      <c r="O24" s="449"/>
      <c r="P24" s="449"/>
      <c r="Q24" s="449"/>
      <c r="R24" s="449"/>
      <c r="S24" s="449"/>
      <c r="T24" s="449"/>
      <c r="U24" s="452"/>
    </row>
    <row r="25" spans="1:21" ht="88.5" customHeight="1" x14ac:dyDescent="0.55000000000000004">
      <c r="A25" s="446" t="s">
        <v>2732</v>
      </c>
      <c r="B25" s="447" t="s">
        <v>2733</v>
      </c>
      <c r="C25" s="447" t="s">
        <v>1880</v>
      </c>
      <c r="D25" s="447" t="s">
        <v>1883</v>
      </c>
      <c r="E25" s="89" t="s">
        <v>1958</v>
      </c>
      <c r="F25" s="90">
        <v>700</v>
      </c>
      <c r="G25" s="448" t="s">
        <v>1783</v>
      </c>
      <c r="H25" s="448" t="s">
        <v>134</v>
      </c>
      <c r="I25" s="449"/>
      <c r="J25" s="449"/>
      <c r="K25" s="450">
        <v>700</v>
      </c>
      <c r="L25" s="449"/>
      <c r="M25" s="449"/>
      <c r="N25" s="449"/>
      <c r="O25" s="449"/>
      <c r="P25" s="449"/>
      <c r="Q25" s="449"/>
      <c r="R25" s="449"/>
      <c r="S25" s="449"/>
      <c r="T25" s="449"/>
      <c r="U25" s="451" t="s">
        <v>1809</v>
      </c>
    </row>
    <row r="26" spans="1:21" x14ac:dyDescent="0.55000000000000004">
      <c r="A26" s="446"/>
      <c r="B26" s="447"/>
      <c r="C26" s="447"/>
      <c r="D26" s="447"/>
      <c r="E26" s="91" t="s">
        <v>30</v>
      </c>
      <c r="F26" s="92">
        <v>700</v>
      </c>
      <c r="G26" s="449"/>
      <c r="H26" s="449"/>
      <c r="I26" s="449"/>
      <c r="J26" s="449"/>
      <c r="K26" s="449"/>
      <c r="L26" s="449"/>
      <c r="M26" s="449"/>
      <c r="N26" s="449"/>
      <c r="O26" s="449"/>
      <c r="P26" s="449"/>
      <c r="Q26" s="449"/>
      <c r="R26" s="449"/>
      <c r="S26" s="449"/>
      <c r="T26" s="449"/>
      <c r="U26" s="452"/>
    </row>
    <row r="27" spans="1:21" ht="37.200000000000003" x14ac:dyDescent="0.55000000000000004">
      <c r="A27" s="446" t="s">
        <v>2734</v>
      </c>
      <c r="B27" s="447" t="s">
        <v>1863</v>
      </c>
      <c r="C27" s="447" t="s">
        <v>1862</v>
      </c>
      <c r="D27" s="447" t="s">
        <v>1861</v>
      </c>
      <c r="E27" s="89" t="s">
        <v>2735</v>
      </c>
      <c r="F27" s="90">
        <v>10000</v>
      </c>
      <c r="G27" s="448" t="s">
        <v>27</v>
      </c>
      <c r="H27" s="448" t="s">
        <v>77</v>
      </c>
      <c r="I27" s="449"/>
      <c r="J27" s="449"/>
      <c r="K27" s="450">
        <v>296020</v>
      </c>
      <c r="L27" s="449"/>
      <c r="M27" s="449"/>
      <c r="N27" s="449"/>
      <c r="O27" s="449"/>
      <c r="P27" s="449"/>
      <c r="Q27" s="449"/>
      <c r="R27" s="449"/>
      <c r="S27" s="449"/>
      <c r="T27" s="449"/>
      <c r="U27" s="451" t="s">
        <v>1809</v>
      </c>
    </row>
    <row r="28" spans="1:21" ht="37.200000000000003" x14ac:dyDescent="0.55000000000000004">
      <c r="A28" s="446"/>
      <c r="B28" s="447"/>
      <c r="C28" s="447"/>
      <c r="D28" s="447"/>
      <c r="E28" s="89" t="s">
        <v>2736</v>
      </c>
      <c r="F28" s="90">
        <v>36000</v>
      </c>
      <c r="G28" s="449"/>
      <c r="H28" s="449"/>
      <c r="I28" s="449"/>
      <c r="J28" s="449"/>
      <c r="K28" s="449"/>
      <c r="L28" s="449"/>
      <c r="M28" s="449"/>
      <c r="N28" s="449"/>
      <c r="O28" s="449"/>
      <c r="P28" s="449"/>
      <c r="Q28" s="449"/>
      <c r="R28" s="449"/>
      <c r="S28" s="449"/>
      <c r="T28" s="449"/>
      <c r="U28" s="452"/>
    </row>
    <row r="29" spans="1:21" ht="74.400000000000006" x14ac:dyDescent="0.55000000000000004">
      <c r="A29" s="446"/>
      <c r="B29" s="447"/>
      <c r="C29" s="447"/>
      <c r="D29" s="447"/>
      <c r="E29" s="89" t="s">
        <v>2737</v>
      </c>
      <c r="F29" s="90">
        <v>72000</v>
      </c>
      <c r="G29" s="449"/>
      <c r="H29" s="449"/>
      <c r="I29" s="449"/>
      <c r="J29" s="449"/>
      <c r="K29" s="449"/>
      <c r="L29" s="449"/>
      <c r="M29" s="449"/>
      <c r="N29" s="449"/>
      <c r="O29" s="449"/>
      <c r="P29" s="449"/>
      <c r="Q29" s="449"/>
      <c r="R29" s="449"/>
      <c r="S29" s="449"/>
      <c r="T29" s="449"/>
      <c r="U29" s="452"/>
    </row>
    <row r="30" spans="1:21" ht="37.200000000000003" x14ac:dyDescent="0.55000000000000004">
      <c r="A30" s="446"/>
      <c r="B30" s="447"/>
      <c r="C30" s="447"/>
      <c r="D30" s="447"/>
      <c r="E30" s="89" t="s">
        <v>2738</v>
      </c>
      <c r="F30" s="90">
        <v>4500</v>
      </c>
      <c r="G30" s="449"/>
      <c r="H30" s="449"/>
      <c r="I30" s="449"/>
      <c r="J30" s="449"/>
      <c r="K30" s="449"/>
      <c r="L30" s="449"/>
      <c r="M30" s="449"/>
      <c r="N30" s="449"/>
      <c r="O30" s="449"/>
      <c r="P30" s="449"/>
      <c r="Q30" s="449"/>
      <c r="R30" s="449"/>
      <c r="S30" s="449"/>
      <c r="T30" s="449"/>
      <c r="U30" s="452"/>
    </row>
    <row r="31" spans="1:21" ht="37.200000000000003" x14ac:dyDescent="0.55000000000000004">
      <c r="A31" s="446"/>
      <c r="B31" s="447"/>
      <c r="C31" s="447"/>
      <c r="D31" s="447"/>
      <c r="E31" s="89" t="s">
        <v>2739</v>
      </c>
      <c r="F31" s="90">
        <v>16000</v>
      </c>
      <c r="G31" s="449"/>
      <c r="H31" s="449"/>
      <c r="I31" s="449"/>
      <c r="J31" s="449"/>
      <c r="K31" s="449"/>
      <c r="L31" s="449"/>
      <c r="M31" s="449"/>
      <c r="N31" s="449"/>
      <c r="O31" s="449"/>
      <c r="P31" s="449"/>
      <c r="Q31" s="449"/>
      <c r="R31" s="449"/>
      <c r="S31" s="449"/>
      <c r="T31" s="449"/>
      <c r="U31" s="452"/>
    </row>
    <row r="32" spans="1:21" ht="37.200000000000003" x14ac:dyDescent="0.55000000000000004">
      <c r="A32" s="446"/>
      <c r="B32" s="447"/>
      <c r="C32" s="447"/>
      <c r="D32" s="447"/>
      <c r="E32" s="89" t="s">
        <v>2740</v>
      </c>
      <c r="F32" s="90">
        <v>32000</v>
      </c>
      <c r="G32" s="449"/>
      <c r="H32" s="449"/>
      <c r="I32" s="449"/>
      <c r="J32" s="449"/>
      <c r="K32" s="449"/>
      <c r="L32" s="449"/>
      <c r="M32" s="449"/>
      <c r="N32" s="449"/>
      <c r="O32" s="449"/>
      <c r="P32" s="449"/>
      <c r="Q32" s="449"/>
      <c r="R32" s="449"/>
      <c r="S32" s="449"/>
      <c r="T32" s="449"/>
      <c r="U32" s="452"/>
    </row>
    <row r="33" spans="1:22" ht="37.200000000000003" x14ac:dyDescent="0.55000000000000004">
      <c r="A33" s="446"/>
      <c r="B33" s="447"/>
      <c r="C33" s="447"/>
      <c r="D33" s="447"/>
      <c r="E33" s="89" t="s">
        <v>2741</v>
      </c>
      <c r="F33" s="90">
        <v>32000</v>
      </c>
      <c r="G33" s="449"/>
      <c r="H33" s="449"/>
      <c r="I33" s="449"/>
      <c r="J33" s="449"/>
      <c r="K33" s="449"/>
      <c r="L33" s="449"/>
      <c r="M33" s="449"/>
      <c r="N33" s="449"/>
      <c r="O33" s="449"/>
      <c r="P33" s="449"/>
      <c r="Q33" s="449"/>
      <c r="R33" s="449"/>
      <c r="S33" s="449"/>
      <c r="T33" s="449"/>
      <c r="U33" s="452"/>
    </row>
    <row r="34" spans="1:22" ht="37.200000000000003" x14ac:dyDescent="0.55000000000000004">
      <c r="A34" s="446"/>
      <c r="B34" s="447"/>
      <c r="C34" s="447"/>
      <c r="D34" s="447"/>
      <c r="E34" s="89" t="s">
        <v>2742</v>
      </c>
      <c r="F34" s="90">
        <v>6080</v>
      </c>
      <c r="G34" s="449"/>
      <c r="H34" s="449"/>
      <c r="I34" s="449"/>
      <c r="J34" s="449"/>
      <c r="K34" s="449"/>
      <c r="L34" s="449"/>
      <c r="M34" s="449"/>
      <c r="N34" s="449"/>
      <c r="O34" s="449"/>
      <c r="P34" s="449"/>
      <c r="Q34" s="449"/>
      <c r="R34" s="449"/>
      <c r="S34" s="449"/>
      <c r="T34" s="449"/>
      <c r="U34" s="452"/>
    </row>
    <row r="35" spans="1:22" ht="37.200000000000003" x14ac:dyDescent="0.55000000000000004">
      <c r="A35" s="446"/>
      <c r="B35" s="447"/>
      <c r="C35" s="447"/>
      <c r="D35" s="447"/>
      <c r="E35" s="89" t="s">
        <v>2743</v>
      </c>
      <c r="F35" s="90">
        <v>360</v>
      </c>
      <c r="G35" s="449"/>
      <c r="H35" s="449"/>
      <c r="I35" s="449"/>
      <c r="J35" s="449"/>
      <c r="K35" s="449"/>
      <c r="L35" s="449"/>
      <c r="M35" s="449"/>
      <c r="N35" s="449"/>
      <c r="O35" s="449"/>
      <c r="P35" s="449"/>
      <c r="Q35" s="449"/>
      <c r="R35" s="449"/>
      <c r="S35" s="449"/>
      <c r="T35" s="449"/>
      <c r="U35" s="452"/>
    </row>
    <row r="36" spans="1:22" ht="37.200000000000003" x14ac:dyDescent="0.55000000000000004">
      <c r="A36" s="446"/>
      <c r="B36" s="447"/>
      <c r="C36" s="447"/>
      <c r="D36" s="447"/>
      <c r="E36" s="89" t="s">
        <v>2744</v>
      </c>
      <c r="F36" s="90">
        <v>12160</v>
      </c>
      <c r="G36" s="449"/>
      <c r="H36" s="449"/>
      <c r="I36" s="449"/>
      <c r="J36" s="449"/>
      <c r="K36" s="449"/>
      <c r="L36" s="449"/>
      <c r="M36" s="449"/>
      <c r="N36" s="449"/>
      <c r="O36" s="449"/>
      <c r="P36" s="449"/>
      <c r="Q36" s="449"/>
      <c r="R36" s="449"/>
      <c r="S36" s="449"/>
      <c r="T36" s="449"/>
      <c r="U36" s="452"/>
    </row>
    <row r="37" spans="1:22" ht="37.200000000000003" x14ac:dyDescent="0.55000000000000004">
      <c r="A37" s="446"/>
      <c r="B37" s="447"/>
      <c r="C37" s="447"/>
      <c r="D37" s="447"/>
      <c r="E37" s="89" t="s">
        <v>2745</v>
      </c>
      <c r="F37" s="90">
        <v>720</v>
      </c>
      <c r="G37" s="449"/>
      <c r="H37" s="449"/>
      <c r="I37" s="449"/>
      <c r="J37" s="449"/>
      <c r="K37" s="449"/>
      <c r="L37" s="449"/>
      <c r="M37" s="449"/>
      <c r="N37" s="449"/>
      <c r="O37" s="449"/>
      <c r="P37" s="449"/>
      <c r="Q37" s="449"/>
      <c r="R37" s="449"/>
      <c r="S37" s="449"/>
      <c r="T37" s="449"/>
      <c r="U37" s="452"/>
    </row>
    <row r="38" spans="1:22" ht="55.8" x14ac:dyDescent="0.55000000000000004">
      <c r="A38" s="446"/>
      <c r="B38" s="447"/>
      <c r="C38" s="447"/>
      <c r="D38" s="447"/>
      <c r="E38" s="89" t="s">
        <v>2746</v>
      </c>
      <c r="F38" s="90">
        <v>5800</v>
      </c>
      <c r="G38" s="449"/>
      <c r="H38" s="449"/>
      <c r="I38" s="449"/>
      <c r="J38" s="449"/>
      <c r="K38" s="449"/>
      <c r="L38" s="449"/>
      <c r="M38" s="449"/>
      <c r="N38" s="449"/>
      <c r="O38" s="449"/>
      <c r="P38" s="449"/>
      <c r="Q38" s="449"/>
      <c r="R38" s="449"/>
      <c r="S38" s="449"/>
      <c r="T38" s="449"/>
      <c r="U38" s="452"/>
    </row>
    <row r="39" spans="1:22" ht="55.8" x14ac:dyDescent="0.55000000000000004">
      <c r="A39" s="446"/>
      <c r="B39" s="447"/>
      <c r="C39" s="447"/>
      <c r="D39" s="447"/>
      <c r="E39" s="89" t="s">
        <v>2747</v>
      </c>
      <c r="F39" s="90">
        <v>68400</v>
      </c>
      <c r="G39" s="449"/>
      <c r="H39" s="449"/>
      <c r="I39" s="449"/>
      <c r="J39" s="449"/>
      <c r="K39" s="449"/>
      <c r="L39" s="449"/>
      <c r="M39" s="449"/>
      <c r="N39" s="449"/>
      <c r="O39" s="449"/>
      <c r="P39" s="449"/>
      <c r="Q39" s="449"/>
      <c r="R39" s="449"/>
      <c r="S39" s="449"/>
      <c r="T39" s="449"/>
      <c r="U39" s="452"/>
    </row>
    <row r="40" spans="1:22" x14ac:dyDescent="0.55000000000000004">
      <c r="A40" s="446"/>
      <c r="B40" s="447"/>
      <c r="C40" s="447"/>
      <c r="D40" s="447"/>
      <c r="E40" s="91" t="s">
        <v>30</v>
      </c>
      <c r="F40" s="92">
        <v>296020</v>
      </c>
      <c r="G40" s="449"/>
      <c r="H40" s="449"/>
      <c r="I40" s="449"/>
      <c r="J40" s="449"/>
      <c r="K40" s="449"/>
      <c r="L40" s="449"/>
      <c r="M40" s="449"/>
      <c r="N40" s="449"/>
      <c r="O40" s="449"/>
      <c r="P40" s="449"/>
      <c r="Q40" s="449"/>
      <c r="R40" s="449"/>
      <c r="S40" s="449"/>
      <c r="T40" s="449"/>
      <c r="U40" s="452"/>
    </row>
    <row r="41" spans="1:22" ht="108.75" customHeight="1" x14ac:dyDescent="0.55000000000000004">
      <c r="A41" s="446" t="s">
        <v>1859</v>
      </c>
      <c r="B41" s="447" t="s">
        <v>1858</v>
      </c>
      <c r="C41" s="447" t="s">
        <v>1857</v>
      </c>
      <c r="D41" s="447" t="s">
        <v>1856</v>
      </c>
      <c r="E41" s="89" t="s">
        <v>1101</v>
      </c>
      <c r="F41" s="90">
        <v>0</v>
      </c>
      <c r="G41" s="448" t="s">
        <v>101</v>
      </c>
      <c r="H41" s="448" t="s">
        <v>28</v>
      </c>
      <c r="I41" s="449"/>
      <c r="J41" s="449"/>
      <c r="K41" s="449"/>
      <c r="L41" s="449"/>
      <c r="M41" s="449"/>
      <c r="N41" s="449"/>
      <c r="O41" s="449"/>
      <c r="P41" s="449"/>
      <c r="Q41" s="449"/>
      <c r="R41" s="449"/>
      <c r="S41" s="449"/>
      <c r="T41" s="450">
        <v>0</v>
      </c>
      <c r="U41" s="451" t="s">
        <v>1809</v>
      </c>
    </row>
    <row r="42" spans="1:22" x14ac:dyDescent="0.55000000000000004">
      <c r="A42" s="446"/>
      <c r="B42" s="447"/>
      <c r="C42" s="447"/>
      <c r="D42" s="447"/>
      <c r="E42" s="91" t="s">
        <v>30</v>
      </c>
      <c r="F42" s="92">
        <v>0</v>
      </c>
      <c r="G42" s="449"/>
      <c r="H42" s="449"/>
      <c r="I42" s="449"/>
      <c r="J42" s="449"/>
      <c r="K42" s="449"/>
      <c r="L42" s="449"/>
      <c r="M42" s="449"/>
      <c r="N42" s="449"/>
      <c r="O42" s="449"/>
      <c r="P42" s="449"/>
      <c r="Q42" s="449"/>
      <c r="R42" s="449"/>
      <c r="S42" s="449"/>
      <c r="T42" s="449"/>
      <c r="U42" s="452"/>
    </row>
    <row r="43" spans="1:22" ht="33.6" x14ac:dyDescent="0.55000000000000004">
      <c r="A43" s="453" t="s">
        <v>2850</v>
      </c>
      <c r="B43" s="449"/>
      <c r="C43" s="449"/>
      <c r="D43" s="449"/>
      <c r="E43" s="91" t="s">
        <v>66</v>
      </c>
      <c r="F43" s="92">
        <v>355968</v>
      </c>
      <c r="G43" s="258"/>
      <c r="H43" s="258"/>
      <c r="I43" s="259">
        <f>SUM(I7:I42)</f>
        <v>0</v>
      </c>
      <c r="J43" s="259">
        <f t="shared" ref="J43:T43" si="0">SUM(J7:J42)</f>
        <v>0</v>
      </c>
      <c r="K43" s="259">
        <f t="shared" si="0"/>
        <v>296720</v>
      </c>
      <c r="L43" s="259">
        <f t="shared" si="0"/>
        <v>56603</v>
      </c>
      <c r="M43" s="259">
        <f t="shared" si="0"/>
        <v>0</v>
      </c>
      <c r="N43" s="259">
        <f t="shared" si="0"/>
        <v>0</v>
      </c>
      <c r="O43" s="259">
        <f t="shared" si="0"/>
        <v>0</v>
      </c>
      <c r="P43" s="259">
        <f t="shared" si="0"/>
        <v>2645</v>
      </c>
      <c r="Q43" s="259">
        <f t="shared" si="0"/>
        <v>0</v>
      </c>
      <c r="R43" s="259">
        <f t="shared" si="0"/>
        <v>0</v>
      </c>
      <c r="S43" s="259">
        <f t="shared" si="0"/>
        <v>0</v>
      </c>
      <c r="T43" s="259">
        <f t="shared" si="0"/>
        <v>0</v>
      </c>
      <c r="U43" s="260"/>
      <c r="V43" s="254"/>
    </row>
    <row r="44" spans="1:22" ht="37.200000000000003" x14ac:dyDescent="0.55000000000000004">
      <c r="A44" s="264"/>
      <c r="B44" s="265"/>
      <c r="C44" s="265"/>
      <c r="D44" s="265"/>
      <c r="E44" s="266" t="str">
        <f>G7</f>
        <v xml:space="preserve">กองทุนเงินประกันสุขภาพแรงงานต่างด้าวหลบหนีเข้าเมือง </v>
      </c>
      <c r="F44" s="267">
        <f>F12+F14+F16+F20+F22+F24+F26</f>
        <v>59948</v>
      </c>
      <c r="G44" s="261"/>
      <c r="H44" s="261"/>
      <c r="I44" s="262"/>
      <c r="J44" s="262"/>
      <c r="K44" s="262"/>
      <c r="L44" s="262"/>
      <c r="M44" s="262"/>
      <c r="N44" s="262"/>
      <c r="O44" s="262"/>
      <c r="P44" s="262"/>
      <c r="Q44" s="262"/>
      <c r="R44" s="262"/>
      <c r="S44" s="262"/>
      <c r="T44" s="262"/>
      <c r="U44" s="263"/>
    </row>
    <row r="45" spans="1:22" x14ac:dyDescent="0.55000000000000004">
      <c r="A45" s="264"/>
      <c r="B45" s="265"/>
      <c r="C45" s="265"/>
      <c r="D45" s="265"/>
      <c r="E45" s="266" t="str">
        <f>G27</f>
        <v>สสจ.สระแก้ว</v>
      </c>
      <c r="F45" s="267">
        <f>F40</f>
        <v>296020</v>
      </c>
      <c r="G45" s="261"/>
      <c r="H45" s="261"/>
      <c r="I45" s="262"/>
      <c r="J45" s="262"/>
      <c r="K45" s="262"/>
      <c r="L45" s="262"/>
      <c r="M45" s="262"/>
      <c r="N45" s="262"/>
      <c r="O45" s="262"/>
      <c r="P45" s="262"/>
      <c r="Q45" s="262"/>
      <c r="R45" s="262"/>
      <c r="S45" s="262"/>
      <c r="T45" s="262"/>
      <c r="U45" s="263"/>
    </row>
    <row r="46" spans="1:22" x14ac:dyDescent="0.55000000000000004">
      <c r="A46" s="264"/>
      <c r="B46" s="265"/>
      <c r="C46" s="265"/>
      <c r="D46" s="265"/>
      <c r="E46" s="266"/>
      <c r="F46" s="267">
        <f>SUM(F44:F45)</f>
        <v>355968</v>
      </c>
      <c r="G46" s="261"/>
      <c r="H46" s="261"/>
      <c r="I46" s="262"/>
      <c r="J46" s="262"/>
      <c r="K46" s="262"/>
      <c r="L46" s="262"/>
      <c r="M46" s="262"/>
      <c r="N46" s="262"/>
      <c r="O46" s="262"/>
      <c r="P46" s="262"/>
      <c r="Q46" s="262"/>
      <c r="R46" s="262"/>
      <c r="S46" s="262"/>
      <c r="T46" s="262"/>
      <c r="U46" s="263"/>
    </row>
    <row r="47" spans="1:22" ht="21" x14ac:dyDescent="0.55000000000000004">
      <c r="A47" s="454" t="s">
        <v>1561</v>
      </c>
      <c r="B47" s="455"/>
      <c r="C47" s="455"/>
      <c r="D47" s="455"/>
      <c r="E47" s="455"/>
      <c r="F47" s="455"/>
      <c r="G47" s="456"/>
      <c r="H47" s="456"/>
      <c r="I47" s="456"/>
      <c r="J47" s="456"/>
      <c r="K47" s="456"/>
      <c r="L47" s="456"/>
      <c r="M47" s="456"/>
      <c r="N47" s="456"/>
      <c r="O47" s="456"/>
      <c r="P47" s="456"/>
      <c r="Q47" s="456"/>
      <c r="R47" s="456"/>
      <c r="S47" s="456"/>
      <c r="T47" s="456"/>
      <c r="U47" s="457"/>
    </row>
    <row r="48" spans="1:22" ht="21" x14ac:dyDescent="0.55000000000000004">
      <c r="A48" s="454" t="s">
        <v>1560</v>
      </c>
      <c r="B48" s="455"/>
      <c r="C48" s="455"/>
      <c r="D48" s="455"/>
      <c r="E48" s="455"/>
      <c r="F48" s="455"/>
      <c r="G48" s="456"/>
      <c r="H48" s="456"/>
      <c r="I48" s="456"/>
      <c r="J48" s="456"/>
      <c r="K48" s="456"/>
      <c r="L48" s="456"/>
      <c r="M48" s="456"/>
      <c r="N48" s="456"/>
      <c r="O48" s="456"/>
      <c r="P48" s="456"/>
      <c r="Q48" s="456"/>
      <c r="R48" s="456"/>
      <c r="S48" s="456"/>
      <c r="T48" s="456"/>
      <c r="U48" s="457"/>
    </row>
    <row r="49" spans="1:21" ht="21" x14ac:dyDescent="0.55000000000000004">
      <c r="A49" s="454" t="s">
        <v>261</v>
      </c>
      <c r="B49" s="455"/>
      <c r="C49" s="455"/>
      <c r="D49" s="455"/>
      <c r="E49" s="455"/>
      <c r="F49" s="455"/>
      <c r="G49" s="456"/>
      <c r="H49" s="456"/>
      <c r="I49" s="456"/>
      <c r="J49" s="456"/>
      <c r="K49" s="456"/>
      <c r="L49" s="456"/>
      <c r="M49" s="456"/>
      <c r="N49" s="456"/>
      <c r="O49" s="456"/>
      <c r="P49" s="456"/>
      <c r="Q49" s="456"/>
      <c r="R49" s="456"/>
      <c r="S49" s="456"/>
      <c r="T49" s="456"/>
      <c r="U49" s="457"/>
    </row>
    <row r="50" spans="1:21" ht="37.200000000000003" x14ac:dyDescent="0.55000000000000004">
      <c r="A50" s="446" t="s">
        <v>2748</v>
      </c>
      <c r="B50" s="447" t="s">
        <v>1847</v>
      </c>
      <c r="C50" s="447" t="s">
        <v>1846</v>
      </c>
      <c r="D50" s="447" t="s">
        <v>1845</v>
      </c>
      <c r="E50" s="89" t="s">
        <v>1844</v>
      </c>
      <c r="F50" s="90">
        <v>2560</v>
      </c>
      <c r="G50" s="448" t="s">
        <v>1783</v>
      </c>
      <c r="H50" s="448" t="s">
        <v>1557</v>
      </c>
      <c r="I50" s="449"/>
      <c r="J50" s="449"/>
      <c r="K50" s="449"/>
      <c r="L50" s="449"/>
      <c r="M50" s="449"/>
      <c r="N50" s="449"/>
      <c r="O50" s="449"/>
      <c r="P50" s="449"/>
      <c r="Q50" s="450">
        <v>6600</v>
      </c>
      <c r="R50" s="449"/>
      <c r="S50" s="449"/>
      <c r="T50" s="449"/>
      <c r="U50" s="451" t="s">
        <v>1798</v>
      </c>
    </row>
    <row r="51" spans="1:21" ht="37.200000000000003" x14ac:dyDescent="0.55000000000000004">
      <c r="A51" s="446"/>
      <c r="B51" s="447"/>
      <c r="C51" s="447"/>
      <c r="D51" s="447"/>
      <c r="E51" s="89" t="s">
        <v>1843</v>
      </c>
      <c r="F51" s="90">
        <v>2240</v>
      </c>
      <c r="G51" s="449"/>
      <c r="H51" s="449"/>
      <c r="I51" s="449"/>
      <c r="J51" s="449"/>
      <c r="K51" s="449"/>
      <c r="L51" s="449"/>
      <c r="M51" s="449"/>
      <c r="N51" s="449"/>
      <c r="O51" s="449"/>
      <c r="P51" s="449"/>
      <c r="Q51" s="449"/>
      <c r="R51" s="449"/>
      <c r="S51" s="449"/>
      <c r="T51" s="449"/>
      <c r="U51" s="452"/>
    </row>
    <row r="52" spans="1:21" ht="51" customHeight="1" x14ac:dyDescent="0.55000000000000004">
      <c r="A52" s="446"/>
      <c r="B52" s="447"/>
      <c r="C52" s="447"/>
      <c r="D52" s="447"/>
      <c r="E52" s="89" t="s">
        <v>1377</v>
      </c>
      <c r="F52" s="90">
        <v>1800</v>
      </c>
      <c r="G52" s="449"/>
      <c r="H52" s="449"/>
      <c r="I52" s="449"/>
      <c r="J52" s="449"/>
      <c r="K52" s="449"/>
      <c r="L52" s="449"/>
      <c r="M52" s="449"/>
      <c r="N52" s="449"/>
      <c r="O52" s="449"/>
      <c r="P52" s="449"/>
      <c r="Q52" s="449"/>
      <c r="R52" s="449"/>
      <c r="S52" s="449"/>
      <c r="T52" s="449"/>
      <c r="U52" s="452"/>
    </row>
    <row r="53" spans="1:21" x14ac:dyDescent="0.55000000000000004">
      <c r="A53" s="446"/>
      <c r="B53" s="447"/>
      <c r="C53" s="447"/>
      <c r="D53" s="447"/>
      <c r="E53" s="91" t="s">
        <v>30</v>
      </c>
      <c r="F53" s="92">
        <v>6600</v>
      </c>
      <c r="G53" s="449"/>
      <c r="H53" s="449"/>
      <c r="I53" s="449"/>
      <c r="J53" s="449"/>
      <c r="K53" s="449"/>
      <c r="L53" s="449"/>
      <c r="M53" s="449"/>
      <c r="N53" s="449"/>
      <c r="O53" s="449"/>
      <c r="P53" s="449"/>
      <c r="Q53" s="449"/>
      <c r="R53" s="449"/>
      <c r="S53" s="449"/>
      <c r="T53" s="449"/>
      <c r="U53" s="452"/>
    </row>
    <row r="54" spans="1:21" ht="37.200000000000003" x14ac:dyDescent="0.55000000000000004">
      <c r="A54" s="446" t="s">
        <v>2749</v>
      </c>
      <c r="B54" s="447" t="s">
        <v>1842</v>
      </c>
      <c r="C54" s="447" t="s">
        <v>1855</v>
      </c>
      <c r="D54" s="447" t="s">
        <v>1854</v>
      </c>
      <c r="E54" s="89" t="s">
        <v>2750</v>
      </c>
      <c r="F54" s="90">
        <v>1200</v>
      </c>
      <c r="G54" s="448" t="s">
        <v>1783</v>
      </c>
      <c r="H54" s="448" t="s">
        <v>139</v>
      </c>
      <c r="I54" s="449"/>
      <c r="J54" s="449"/>
      <c r="K54" s="449"/>
      <c r="L54" s="449"/>
      <c r="M54" s="449"/>
      <c r="N54" s="450">
        <v>2250</v>
      </c>
      <c r="O54" s="449"/>
      <c r="P54" s="449"/>
      <c r="Q54" s="449"/>
      <c r="R54" s="449"/>
      <c r="S54" s="449"/>
      <c r="T54" s="449"/>
      <c r="U54" s="451" t="s">
        <v>1798</v>
      </c>
    </row>
    <row r="55" spans="1:21" ht="80.25" customHeight="1" x14ac:dyDescent="0.55000000000000004">
      <c r="A55" s="446"/>
      <c r="B55" s="447"/>
      <c r="C55" s="447"/>
      <c r="D55" s="447"/>
      <c r="E55" s="89" t="s">
        <v>2751</v>
      </c>
      <c r="F55" s="90">
        <v>1050</v>
      </c>
      <c r="G55" s="449"/>
      <c r="H55" s="449"/>
      <c r="I55" s="449"/>
      <c r="J55" s="449"/>
      <c r="K55" s="449"/>
      <c r="L55" s="449"/>
      <c r="M55" s="449"/>
      <c r="N55" s="449"/>
      <c r="O55" s="449"/>
      <c r="P55" s="449"/>
      <c r="Q55" s="449"/>
      <c r="R55" s="449"/>
      <c r="S55" s="449"/>
      <c r="T55" s="449"/>
      <c r="U55" s="452"/>
    </row>
    <row r="56" spans="1:21" x14ac:dyDescent="0.55000000000000004">
      <c r="A56" s="446"/>
      <c r="B56" s="447"/>
      <c r="C56" s="447"/>
      <c r="D56" s="447"/>
      <c r="E56" s="91" t="s">
        <v>30</v>
      </c>
      <c r="F56" s="92">
        <v>2250</v>
      </c>
      <c r="G56" s="449"/>
      <c r="H56" s="449"/>
      <c r="I56" s="449"/>
      <c r="J56" s="449"/>
      <c r="K56" s="449"/>
      <c r="L56" s="449"/>
      <c r="M56" s="449"/>
      <c r="N56" s="449"/>
      <c r="O56" s="449"/>
      <c r="P56" s="449"/>
      <c r="Q56" s="449"/>
      <c r="R56" s="449"/>
      <c r="S56" s="449"/>
      <c r="T56" s="449"/>
      <c r="U56" s="452"/>
    </row>
    <row r="57" spans="1:21" ht="55.8" x14ac:dyDescent="0.55000000000000004">
      <c r="A57" s="446" t="s">
        <v>2749</v>
      </c>
      <c r="B57" s="447" t="s">
        <v>1842</v>
      </c>
      <c r="C57" s="447" t="s">
        <v>1855</v>
      </c>
      <c r="D57" s="447" t="s">
        <v>1854</v>
      </c>
      <c r="E57" s="89" t="s">
        <v>2752</v>
      </c>
      <c r="F57" s="90">
        <v>1050</v>
      </c>
      <c r="G57" s="448" t="s">
        <v>1783</v>
      </c>
      <c r="H57" s="448" t="s">
        <v>2753</v>
      </c>
      <c r="I57" s="449"/>
      <c r="J57" s="449"/>
      <c r="K57" s="449"/>
      <c r="L57" s="449"/>
      <c r="M57" s="449"/>
      <c r="N57" s="449"/>
      <c r="O57" s="449"/>
      <c r="P57" s="449"/>
      <c r="Q57" s="449"/>
      <c r="R57" s="450">
        <v>2250</v>
      </c>
      <c r="S57" s="449"/>
      <c r="T57" s="449"/>
      <c r="U57" s="451" t="s">
        <v>1798</v>
      </c>
    </row>
    <row r="58" spans="1:21" ht="79.5" customHeight="1" x14ac:dyDescent="0.55000000000000004">
      <c r="A58" s="446"/>
      <c r="B58" s="447"/>
      <c r="C58" s="447"/>
      <c r="D58" s="447"/>
      <c r="E58" s="89" t="s">
        <v>2637</v>
      </c>
      <c r="F58" s="90">
        <v>1200</v>
      </c>
      <c r="G58" s="449"/>
      <c r="H58" s="449"/>
      <c r="I58" s="449"/>
      <c r="J58" s="449"/>
      <c r="K58" s="449"/>
      <c r="L58" s="449"/>
      <c r="M58" s="449"/>
      <c r="N58" s="449"/>
      <c r="O58" s="449"/>
      <c r="P58" s="449"/>
      <c r="Q58" s="449"/>
      <c r="R58" s="449"/>
      <c r="S58" s="449"/>
      <c r="T58" s="449"/>
      <c r="U58" s="452"/>
    </row>
    <row r="59" spans="1:21" x14ac:dyDescent="0.55000000000000004">
      <c r="A59" s="446"/>
      <c r="B59" s="447"/>
      <c r="C59" s="447"/>
      <c r="D59" s="447"/>
      <c r="E59" s="91" t="s">
        <v>30</v>
      </c>
      <c r="F59" s="92">
        <v>2250</v>
      </c>
      <c r="G59" s="449"/>
      <c r="H59" s="449"/>
      <c r="I59" s="449"/>
      <c r="J59" s="449"/>
      <c r="K59" s="449"/>
      <c r="L59" s="449"/>
      <c r="M59" s="449"/>
      <c r="N59" s="449"/>
      <c r="O59" s="449"/>
      <c r="P59" s="449"/>
      <c r="Q59" s="449"/>
      <c r="R59" s="449"/>
      <c r="S59" s="449"/>
      <c r="T59" s="449"/>
      <c r="U59" s="452"/>
    </row>
    <row r="60" spans="1:21" ht="37.200000000000003" x14ac:dyDescent="0.55000000000000004">
      <c r="A60" s="446" t="s">
        <v>2749</v>
      </c>
      <c r="B60" s="447" t="s">
        <v>1842</v>
      </c>
      <c r="C60" s="447" t="s">
        <v>1855</v>
      </c>
      <c r="D60" s="447" t="s">
        <v>1854</v>
      </c>
      <c r="E60" s="89" t="s">
        <v>1757</v>
      </c>
      <c r="F60" s="90">
        <v>1200</v>
      </c>
      <c r="G60" s="448" t="s">
        <v>1783</v>
      </c>
      <c r="H60" s="448" t="s">
        <v>2409</v>
      </c>
      <c r="I60" s="449"/>
      <c r="J60" s="449"/>
      <c r="K60" s="449"/>
      <c r="L60" s="449"/>
      <c r="M60" s="449"/>
      <c r="N60" s="449"/>
      <c r="O60" s="449"/>
      <c r="P60" s="449"/>
      <c r="Q60" s="449"/>
      <c r="R60" s="449"/>
      <c r="S60" s="450">
        <v>2250</v>
      </c>
      <c r="T60" s="449"/>
      <c r="U60" s="451" t="s">
        <v>1798</v>
      </c>
    </row>
    <row r="61" spans="1:21" ht="90.75" customHeight="1" x14ac:dyDescent="0.55000000000000004">
      <c r="A61" s="446"/>
      <c r="B61" s="447"/>
      <c r="C61" s="447"/>
      <c r="D61" s="447"/>
      <c r="E61" s="89" t="s">
        <v>1755</v>
      </c>
      <c r="F61" s="90">
        <v>1050</v>
      </c>
      <c r="G61" s="449"/>
      <c r="H61" s="449"/>
      <c r="I61" s="449"/>
      <c r="J61" s="449"/>
      <c r="K61" s="449"/>
      <c r="L61" s="449"/>
      <c r="M61" s="449"/>
      <c r="N61" s="449"/>
      <c r="O61" s="449"/>
      <c r="P61" s="449"/>
      <c r="Q61" s="449"/>
      <c r="R61" s="449"/>
      <c r="S61" s="449"/>
      <c r="T61" s="449"/>
      <c r="U61" s="452"/>
    </row>
    <row r="62" spans="1:21" x14ac:dyDescent="0.55000000000000004">
      <c r="A62" s="446"/>
      <c r="B62" s="447"/>
      <c r="C62" s="447"/>
      <c r="D62" s="447"/>
      <c r="E62" s="91" t="s">
        <v>30</v>
      </c>
      <c r="F62" s="92">
        <v>2250</v>
      </c>
      <c r="G62" s="449"/>
      <c r="H62" s="449"/>
      <c r="I62" s="449"/>
      <c r="J62" s="449"/>
      <c r="K62" s="449"/>
      <c r="L62" s="449"/>
      <c r="M62" s="449"/>
      <c r="N62" s="449"/>
      <c r="O62" s="449"/>
      <c r="P62" s="449"/>
      <c r="Q62" s="449"/>
      <c r="R62" s="449"/>
      <c r="S62" s="449"/>
      <c r="T62" s="449"/>
      <c r="U62" s="452"/>
    </row>
    <row r="63" spans="1:21" ht="145.5" customHeight="1" x14ac:dyDescent="0.55000000000000004">
      <c r="A63" s="446" t="s">
        <v>2754</v>
      </c>
      <c r="B63" s="447" t="s">
        <v>2755</v>
      </c>
      <c r="C63" s="447" t="s">
        <v>1849</v>
      </c>
      <c r="D63" s="447" t="s">
        <v>1848</v>
      </c>
      <c r="E63" s="89" t="s">
        <v>2756</v>
      </c>
      <c r="F63" s="90">
        <v>1050</v>
      </c>
      <c r="G63" s="448" t="s">
        <v>1783</v>
      </c>
      <c r="H63" s="448" t="s">
        <v>139</v>
      </c>
      <c r="I63" s="449"/>
      <c r="J63" s="449"/>
      <c r="K63" s="449"/>
      <c r="L63" s="449"/>
      <c r="M63" s="449"/>
      <c r="N63" s="450">
        <v>1050</v>
      </c>
      <c r="O63" s="449"/>
      <c r="P63" s="449"/>
      <c r="Q63" s="449"/>
      <c r="R63" s="449"/>
      <c r="S63" s="449"/>
      <c r="T63" s="449"/>
      <c r="U63" s="451" t="s">
        <v>1798</v>
      </c>
    </row>
    <row r="64" spans="1:21" x14ac:dyDescent="0.55000000000000004">
      <c r="A64" s="446"/>
      <c r="B64" s="447"/>
      <c r="C64" s="447"/>
      <c r="D64" s="447"/>
      <c r="E64" s="91" t="s">
        <v>30</v>
      </c>
      <c r="F64" s="92">
        <v>1050</v>
      </c>
      <c r="G64" s="449"/>
      <c r="H64" s="449"/>
      <c r="I64" s="449"/>
      <c r="J64" s="449"/>
      <c r="K64" s="449"/>
      <c r="L64" s="449"/>
      <c r="M64" s="449"/>
      <c r="N64" s="449"/>
      <c r="O64" s="449"/>
      <c r="P64" s="449"/>
      <c r="Q64" s="449"/>
      <c r="R64" s="449"/>
      <c r="S64" s="449"/>
      <c r="T64" s="449"/>
      <c r="U64" s="452"/>
    </row>
    <row r="65" spans="1:21" ht="163.5" customHeight="1" x14ac:dyDescent="0.55000000000000004">
      <c r="A65" s="446" t="s">
        <v>2754</v>
      </c>
      <c r="B65" s="447" t="s">
        <v>2755</v>
      </c>
      <c r="C65" s="447" t="s">
        <v>1849</v>
      </c>
      <c r="D65" s="447" t="s">
        <v>1848</v>
      </c>
      <c r="E65" s="89" t="s">
        <v>1706</v>
      </c>
      <c r="F65" s="90">
        <v>1050</v>
      </c>
      <c r="G65" s="448" t="s">
        <v>1783</v>
      </c>
      <c r="H65" s="448" t="s">
        <v>2419</v>
      </c>
      <c r="I65" s="449"/>
      <c r="J65" s="449"/>
      <c r="K65" s="449"/>
      <c r="L65" s="449"/>
      <c r="M65" s="449"/>
      <c r="N65" s="449"/>
      <c r="O65" s="449"/>
      <c r="P65" s="449"/>
      <c r="Q65" s="449"/>
      <c r="R65" s="450">
        <v>1050</v>
      </c>
      <c r="S65" s="449"/>
      <c r="T65" s="449"/>
      <c r="U65" s="451" t="s">
        <v>1798</v>
      </c>
    </row>
    <row r="66" spans="1:21" x14ac:dyDescent="0.55000000000000004">
      <c r="A66" s="446"/>
      <c r="B66" s="447"/>
      <c r="C66" s="447"/>
      <c r="D66" s="447"/>
      <c r="E66" s="91" t="s">
        <v>30</v>
      </c>
      <c r="F66" s="92">
        <v>1050</v>
      </c>
      <c r="G66" s="449"/>
      <c r="H66" s="449"/>
      <c r="I66" s="449"/>
      <c r="J66" s="449"/>
      <c r="K66" s="449"/>
      <c r="L66" s="449"/>
      <c r="M66" s="449"/>
      <c r="N66" s="449"/>
      <c r="O66" s="449"/>
      <c r="P66" s="449"/>
      <c r="Q66" s="449"/>
      <c r="R66" s="449"/>
      <c r="S66" s="449"/>
      <c r="T66" s="449"/>
      <c r="U66" s="452"/>
    </row>
    <row r="67" spans="1:21" ht="140.25" customHeight="1" x14ac:dyDescent="0.55000000000000004">
      <c r="A67" s="446" t="s">
        <v>2757</v>
      </c>
      <c r="B67" s="447" t="s">
        <v>1842</v>
      </c>
      <c r="C67" s="447" t="s">
        <v>1841</v>
      </c>
      <c r="D67" s="447" t="s">
        <v>1840</v>
      </c>
      <c r="E67" s="89" t="s">
        <v>1839</v>
      </c>
      <c r="F67" s="90">
        <v>5425</v>
      </c>
      <c r="G67" s="448" t="s">
        <v>1783</v>
      </c>
      <c r="H67" s="448" t="s">
        <v>162</v>
      </c>
      <c r="I67" s="449"/>
      <c r="J67" s="449"/>
      <c r="K67" s="449"/>
      <c r="L67" s="449"/>
      <c r="M67" s="449"/>
      <c r="N67" s="449"/>
      <c r="O67" s="449"/>
      <c r="P67" s="449"/>
      <c r="Q67" s="449"/>
      <c r="R67" s="449"/>
      <c r="S67" s="449"/>
      <c r="T67" s="450">
        <v>5425</v>
      </c>
      <c r="U67" s="451" t="s">
        <v>1798</v>
      </c>
    </row>
    <row r="68" spans="1:21" x14ac:dyDescent="0.55000000000000004">
      <c r="A68" s="446"/>
      <c r="B68" s="447"/>
      <c r="C68" s="447"/>
      <c r="D68" s="447"/>
      <c r="E68" s="91" t="s">
        <v>30</v>
      </c>
      <c r="F68" s="92">
        <v>5425</v>
      </c>
      <c r="G68" s="449"/>
      <c r="H68" s="449"/>
      <c r="I68" s="449"/>
      <c r="J68" s="449"/>
      <c r="K68" s="449"/>
      <c r="L68" s="449"/>
      <c r="M68" s="449"/>
      <c r="N68" s="449"/>
      <c r="O68" s="449"/>
      <c r="P68" s="449"/>
      <c r="Q68" s="449"/>
      <c r="R68" s="449"/>
      <c r="S68" s="449"/>
      <c r="T68" s="449"/>
      <c r="U68" s="452"/>
    </row>
    <row r="69" spans="1:21" ht="55.8" x14ac:dyDescent="0.55000000000000004">
      <c r="A69" s="446" t="s">
        <v>2758</v>
      </c>
      <c r="B69" s="447" t="s">
        <v>2759</v>
      </c>
      <c r="C69" s="447" t="s">
        <v>1853</v>
      </c>
      <c r="D69" s="447" t="s">
        <v>1852</v>
      </c>
      <c r="E69" s="89" t="s">
        <v>1851</v>
      </c>
      <c r="F69" s="90">
        <v>30000</v>
      </c>
      <c r="G69" s="448" t="s">
        <v>1783</v>
      </c>
      <c r="H69" s="448" t="s">
        <v>77</v>
      </c>
      <c r="I69" s="449"/>
      <c r="J69" s="449"/>
      <c r="K69" s="450">
        <v>40000</v>
      </c>
      <c r="L69" s="449"/>
      <c r="M69" s="449"/>
      <c r="N69" s="449"/>
      <c r="O69" s="449"/>
      <c r="P69" s="449"/>
      <c r="Q69" s="449"/>
      <c r="R69" s="449"/>
      <c r="S69" s="449"/>
      <c r="T69" s="449"/>
      <c r="U69" s="451" t="s">
        <v>1798</v>
      </c>
    </row>
    <row r="70" spans="1:21" ht="91.5" customHeight="1" x14ac:dyDescent="0.55000000000000004">
      <c r="A70" s="446"/>
      <c r="B70" s="447"/>
      <c r="C70" s="447"/>
      <c r="D70" s="447"/>
      <c r="E70" s="89" t="s">
        <v>1850</v>
      </c>
      <c r="F70" s="90">
        <v>10000</v>
      </c>
      <c r="G70" s="449"/>
      <c r="H70" s="449"/>
      <c r="I70" s="449"/>
      <c r="J70" s="449"/>
      <c r="K70" s="449"/>
      <c r="L70" s="449"/>
      <c r="M70" s="449"/>
      <c r="N70" s="449"/>
      <c r="O70" s="449"/>
      <c r="P70" s="449"/>
      <c r="Q70" s="449"/>
      <c r="R70" s="449"/>
      <c r="S70" s="449"/>
      <c r="T70" s="449"/>
      <c r="U70" s="452"/>
    </row>
    <row r="71" spans="1:21" x14ac:dyDescent="0.55000000000000004">
      <c r="A71" s="446"/>
      <c r="B71" s="447"/>
      <c r="C71" s="447"/>
      <c r="D71" s="447"/>
      <c r="E71" s="91" t="s">
        <v>30</v>
      </c>
      <c r="F71" s="92">
        <v>40000</v>
      </c>
      <c r="G71" s="449"/>
      <c r="H71" s="449"/>
      <c r="I71" s="449"/>
      <c r="J71" s="449"/>
      <c r="K71" s="449"/>
      <c r="L71" s="449"/>
      <c r="M71" s="449"/>
      <c r="N71" s="449"/>
      <c r="O71" s="449"/>
      <c r="P71" s="449"/>
      <c r="Q71" s="449"/>
      <c r="R71" s="449"/>
      <c r="S71" s="449"/>
      <c r="T71" s="449"/>
      <c r="U71" s="452"/>
    </row>
    <row r="72" spans="1:21" ht="33.6" x14ac:dyDescent="0.55000000000000004">
      <c r="A72" s="453" t="s">
        <v>2760</v>
      </c>
      <c r="B72" s="449"/>
      <c r="C72" s="449"/>
      <c r="D72" s="449"/>
      <c r="E72" s="91" t="s">
        <v>66</v>
      </c>
      <c r="F72" s="92">
        <v>60875</v>
      </c>
      <c r="G72" s="258"/>
      <c r="H72" s="258"/>
      <c r="I72" s="259">
        <f t="shared" ref="I72:T72" si="1">SUM(I7:I71)</f>
        <v>0</v>
      </c>
      <c r="J72" s="259">
        <f t="shared" si="1"/>
        <v>0</v>
      </c>
      <c r="K72" s="259">
        <f t="shared" si="1"/>
        <v>633440</v>
      </c>
      <c r="L72" s="259">
        <f t="shared" si="1"/>
        <v>113206</v>
      </c>
      <c r="M72" s="259">
        <f t="shared" si="1"/>
        <v>0</v>
      </c>
      <c r="N72" s="259">
        <f t="shared" si="1"/>
        <v>3300</v>
      </c>
      <c r="O72" s="259">
        <f t="shared" si="1"/>
        <v>0</v>
      </c>
      <c r="P72" s="259">
        <f t="shared" si="1"/>
        <v>5290</v>
      </c>
      <c r="Q72" s="259">
        <f t="shared" si="1"/>
        <v>6600</v>
      </c>
      <c r="R72" s="259">
        <f t="shared" si="1"/>
        <v>3300</v>
      </c>
      <c r="S72" s="259">
        <f t="shared" si="1"/>
        <v>2250</v>
      </c>
      <c r="T72" s="259">
        <f t="shared" si="1"/>
        <v>5425</v>
      </c>
      <c r="U72" s="260"/>
    </row>
    <row r="73" spans="1:21" x14ac:dyDescent="0.55000000000000004">
      <c r="A73" s="264"/>
      <c r="B73" s="265"/>
      <c r="C73" s="265"/>
      <c r="D73" s="265"/>
      <c r="E73" s="266"/>
      <c r="F73" s="267"/>
      <c r="G73" s="261"/>
      <c r="H73" s="261"/>
      <c r="I73" s="262"/>
      <c r="J73" s="262"/>
      <c r="K73" s="262"/>
      <c r="L73" s="262"/>
      <c r="M73" s="262"/>
      <c r="N73" s="262"/>
      <c r="O73" s="262"/>
      <c r="P73" s="262"/>
      <c r="Q73" s="262"/>
      <c r="R73" s="262"/>
      <c r="S73" s="262"/>
      <c r="T73" s="262"/>
      <c r="U73" s="263"/>
    </row>
    <row r="74" spans="1:21" x14ac:dyDescent="0.55000000000000004">
      <c r="A74" s="264"/>
      <c r="B74" s="265"/>
      <c r="C74" s="265"/>
      <c r="D74" s="265"/>
      <c r="E74" s="266"/>
      <c r="F74" s="267"/>
      <c r="G74" s="261"/>
      <c r="H74" s="261"/>
      <c r="I74" s="262"/>
      <c r="J74" s="262"/>
      <c r="K74" s="262"/>
      <c r="L74" s="262"/>
      <c r="M74" s="262"/>
      <c r="N74" s="262"/>
      <c r="O74" s="262"/>
      <c r="P74" s="262"/>
      <c r="Q74" s="262"/>
      <c r="R74" s="262"/>
      <c r="S74" s="262"/>
      <c r="T74" s="262"/>
      <c r="U74" s="263"/>
    </row>
    <row r="75" spans="1:21" ht="21" x14ac:dyDescent="0.55000000000000004">
      <c r="A75" s="454" t="s">
        <v>85</v>
      </c>
      <c r="B75" s="455"/>
      <c r="C75" s="455"/>
      <c r="D75" s="455"/>
      <c r="E75" s="455"/>
      <c r="F75" s="455"/>
      <c r="G75" s="456"/>
      <c r="H75" s="456"/>
      <c r="I75" s="456"/>
      <c r="J75" s="456"/>
      <c r="K75" s="456"/>
      <c r="L75" s="456"/>
      <c r="M75" s="456"/>
      <c r="N75" s="456"/>
      <c r="O75" s="456"/>
      <c r="P75" s="456"/>
      <c r="Q75" s="456"/>
      <c r="R75" s="456"/>
      <c r="S75" s="456"/>
      <c r="T75" s="456"/>
      <c r="U75" s="457"/>
    </row>
    <row r="76" spans="1:21" ht="21" x14ac:dyDescent="0.55000000000000004">
      <c r="A76" s="454" t="s">
        <v>86</v>
      </c>
      <c r="B76" s="455"/>
      <c r="C76" s="455"/>
      <c r="D76" s="455"/>
      <c r="E76" s="455"/>
      <c r="F76" s="455"/>
      <c r="G76" s="456"/>
      <c r="H76" s="456"/>
      <c r="I76" s="456"/>
      <c r="J76" s="456"/>
      <c r="K76" s="456"/>
      <c r="L76" s="456"/>
      <c r="M76" s="456"/>
      <c r="N76" s="456"/>
      <c r="O76" s="456"/>
      <c r="P76" s="456"/>
      <c r="Q76" s="456"/>
      <c r="R76" s="456"/>
      <c r="S76" s="456"/>
      <c r="T76" s="456"/>
      <c r="U76" s="457"/>
    </row>
    <row r="77" spans="1:21" ht="21" x14ac:dyDescent="0.55000000000000004">
      <c r="A77" s="454" t="s">
        <v>2761</v>
      </c>
      <c r="B77" s="455"/>
      <c r="C77" s="455"/>
      <c r="D77" s="455"/>
      <c r="E77" s="455"/>
      <c r="F77" s="455"/>
      <c r="G77" s="456"/>
      <c r="H77" s="456"/>
      <c r="I77" s="456"/>
      <c r="J77" s="456"/>
      <c r="K77" s="456"/>
      <c r="L77" s="456"/>
      <c r="M77" s="456"/>
      <c r="N77" s="456"/>
      <c r="O77" s="456"/>
      <c r="P77" s="456"/>
      <c r="Q77" s="456"/>
      <c r="R77" s="456"/>
      <c r="S77" s="456"/>
      <c r="T77" s="456"/>
      <c r="U77" s="457"/>
    </row>
    <row r="78" spans="1:21" ht="37.200000000000003" x14ac:dyDescent="0.55000000000000004">
      <c r="A78" s="446" t="s">
        <v>2762</v>
      </c>
      <c r="B78" s="447" t="s">
        <v>1773</v>
      </c>
      <c r="C78" s="447" t="s">
        <v>1772</v>
      </c>
      <c r="D78" s="447" t="s">
        <v>1771</v>
      </c>
      <c r="E78" s="89" t="s">
        <v>1770</v>
      </c>
      <c r="F78" s="90">
        <v>20000</v>
      </c>
      <c r="G78" s="448" t="s">
        <v>27</v>
      </c>
      <c r="H78" s="448" t="s">
        <v>1769</v>
      </c>
      <c r="I78" s="450">
        <v>113750</v>
      </c>
      <c r="J78" s="449"/>
      <c r="K78" s="449"/>
      <c r="L78" s="449"/>
      <c r="M78" s="449"/>
      <c r="N78" s="449"/>
      <c r="O78" s="449"/>
      <c r="P78" s="449"/>
      <c r="Q78" s="449"/>
      <c r="R78" s="449"/>
      <c r="S78" s="449"/>
      <c r="T78" s="449"/>
      <c r="U78" s="451" t="s">
        <v>1768</v>
      </c>
    </row>
    <row r="79" spans="1:21" ht="37.200000000000003" x14ac:dyDescent="0.55000000000000004">
      <c r="A79" s="446"/>
      <c r="B79" s="447"/>
      <c r="C79" s="447"/>
      <c r="D79" s="447"/>
      <c r="E79" s="89" t="s">
        <v>1767</v>
      </c>
      <c r="F79" s="90">
        <v>60000</v>
      </c>
      <c r="G79" s="449"/>
      <c r="H79" s="449"/>
      <c r="I79" s="449"/>
      <c r="J79" s="449"/>
      <c r="K79" s="449"/>
      <c r="L79" s="449"/>
      <c r="M79" s="449"/>
      <c r="N79" s="449"/>
      <c r="O79" s="449"/>
      <c r="P79" s="449"/>
      <c r="Q79" s="449"/>
      <c r="R79" s="449"/>
      <c r="S79" s="449"/>
      <c r="T79" s="449"/>
      <c r="U79" s="452"/>
    </row>
    <row r="80" spans="1:21" ht="37.200000000000003" x14ac:dyDescent="0.55000000000000004">
      <c r="A80" s="446"/>
      <c r="B80" s="447"/>
      <c r="C80" s="447"/>
      <c r="D80" s="447"/>
      <c r="E80" s="89" t="s">
        <v>1766</v>
      </c>
      <c r="F80" s="90">
        <v>8750</v>
      </c>
      <c r="G80" s="449"/>
      <c r="H80" s="449"/>
      <c r="I80" s="449"/>
      <c r="J80" s="449"/>
      <c r="K80" s="449"/>
      <c r="L80" s="449"/>
      <c r="M80" s="449"/>
      <c r="N80" s="449"/>
      <c r="O80" s="449"/>
      <c r="P80" s="449"/>
      <c r="Q80" s="449"/>
      <c r="R80" s="449"/>
      <c r="S80" s="449"/>
      <c r="T80" s="449"/>
      <c r="U80" s="452"/>
    </row>
    <row r="81" spans="1:21" ht="37.200000000000003" x14ac:dyDescent="0.55000000000000004">
      <c r="A81" s="446"/>
      <c r="B81" s="447"/>
      <c r="C81" s="447"/>
      <c r="D81" s="447"/>
      <c r="E81" s="89" t="s">
        <v>1765</v>
      </c>
      <c r="F81" s="90">
        <v>20000</v>
      </c>
      <c r="G81" s="449"/>
      <c r="H81" s="449"/>
      <c r="I81" s="449"/>
      <c r="J81" s="449"/>
      <c r="K81" s="449"/>
      <c r="L81" s="449"/>
      <c r="M81" s="449"/>
      <c r="N81" s="449"/>
      <c r="O81" s="449"/>
      <c r="P81" s="449"/>
      <c r="Q81" s="449"/>
      <c r="R81" s="449"/>
      <c r="S81" s="449"/>
      <c r="T81" s="449"/>
      <c r="U81" s="452"/>
    </row>
    <row r="82" spans="1:21" ht="55.8" x14ac:dyDescent="0.55000000000000004">
      <c r="A82" s="446"/>
      <c r="B82" s="447"/>
      <c r="C82" s="447"/>
      <c r="D82" s="447"/>
      <c r="E82" s="89" t="s">
        <v>1764</v>
      </c>
      <c r="F82" s="90">
        <v>5000</v>
      </c>
      <c r="G82" s="449"/>
      <c r="H82" s="449"/>
      <c r="I82" s="449"/>
      <c r="J82" s="449"/>
      <c r="K82" s="449"/>
      <c r="L82" s="449"/>
      <c r="M82" s="449"/>
      <c r="N82" s="449"/>
      <c r="O82" s="449"/>
      <c r="P82" s="449"/>
      <c r="Q82" s="449"/>
      <c r="R82" s="449"/>
      <c r="S82" s="449"/>
      <c r="T82" s="449"/>
      <c r="U82" s="452"/>
    </row>
    <row r="83" spans="1:21" x14ac:dyDescent="0.55000000000000004">
      <c r="A83" s="446"/>
      <c r="B83" s="447"/>
      <c r="C83" s="447"/>
      <c r="D83" s="447"/>
      <c r="E83" s="91" t="s">
        <v>30</v>
      </c>
      <c r="F83" s="92">
        <v>113750</v>
      </c>
      <c r="G83" s="449"/>
      <c r="H83" s="449"/>
      <c r="I83" s="449"/>
      <c r="J83" s="449"/>
      <c r="K83" s="449"/>
      <c r="L83" s="449"/>
      <c r="M83" s="449"/>
      <c r="N83" s="449"/>
      <c r="O83" s="449"/>
      <c r="P83" s="449"/>
      <c r="Q83" s="449"/>
      <c r="R83" s="449"/>
      <c r="S83" s="449"/>
      <c r="T83" s="449"/>
      <c r="U83" s="452"/>
    </row>
    <row r="84" spans="1:21" ht="39.6" x14ac:dyDescent="0.55000000000000004">
      <c r="A84" s="453" t="s">
        <v>1763</v>
      </c>
      <c r="B84" s="449"/>
      <c r="C84" s="449"/>
      <c r="D84" s="449"/>
      <c r="E84" s="91" t="s">
        <v>66</v>
      </c>
      <c r="F84" s="92">
        <v>113750</v>
      </c>
      <c r="G84" s="258"/>
      <c r="H84" s="258"/>
      <c r="I84" s="259">
        <f t="shared" ref="I84:T84" si="2">SUM(I7:I83)</f>
        <v>113750</v>
      </c>
      <c r="J84" s="259">
        <f t="shared" si="2"/>
        <v>0</v>
      </c>
      <c r="K84" s="259">
        <f t="shared" si="2"/>
        <v>1266880</v>
      </c>
      <c r="L84" s="259">
        <f t="shared" si="2"/>
        <v>226412</v>
      </c>
      <c r="M84" s="259">
        <f t="shared" si="2"/>
        <v>0</v>
      </c>
      <c r="N84" s="259">
        <f t="shared" si="2"/>
        <v>6600</v>
      </c>
      <c r="O84" s="259">
        <f t="shared" si="2"/>
        <v>0</v>
      </c>
      <c r="P84" s="259">
        <f t="shared" si="2"/>
        <v>10580</v>
      </c>
      <c r="Q84" s="259">
        <f t="shared" si="2"/>
        <v>13200</v>
      </c>
      <c r="R84" s="259">
        <f t="shared" si="2"/>
        <v>6600</v>
      </c>
      <c r="S84" s="259">
        <f t="shared" si="2"/>
        <v>4500</v>
      </c>
      <c r="T84" s="259">
        <f t="shared" si="2"/>
        <v>10850</v>
      </c>
      <c r="U84" s="260"/>
    </row>
    <row r="85" spans="1:21" ht="21" x14ac:dyDescent="0.55000000000000004">
      <c r="A85" s="454" t="s">
        <v>260</v>
      </c>
      <c r="B85" s="455"/>
      <c r="C85" s="455"/>
      <c r="D85" s="455"/>
      <c r="E85" s="455"/>
      <c r="F85" s="455"/>
      <c r="G85" s="456"/>
      <c r="H85" s="456"/>
      <c r="I85" s="456"/>
      <c r="J85" s="456"/>
      <c r="K85" s="456"/>
      <c r="L85" s="456"/>
      <c r="M85" s="456"/>
      <c r="N85" s="456"/>
      <c r="O85" s="456"/>
      <c r="P85" s="456"/>
      <c r="Q85" s="456"/>
      <c r="R85" s="456"/>
      <c r="S85" s="456"/>
      <c r="T85" s="456"/>
      <c r="U85" s="457"/>
    </row>
    <row r="86" spans="1:21" ht="37.200000000000003" x14ac:dyDescent="0.55000000000000004">
      <c r="A86" s="446" t="s">
        <v>2763</v>
      </c>
      <c r="B86" s="447" t="s">
        <v>1837</v>
      </c>
      <c r="C86" s="447" t="s">
        <v>1836</v>
      </c>
      <c r="D86" s="447" t="s">
        <v>1835</v>
      </c>
      <c r="E86" s="89" t="s">
        <v>1834</v>
      </c>
      <c r="F86" s="90">
        <v>6000</v>
      </c>
      <c r="G86" s="448" t="s">
        <v>27</v>
      </c>
      <c r="H86" s="448" t="s">
        <v>1833</v>
      </c>
      <c r="I86" s="449"/>
      <c r="J86" s="449"/>
      <c r="K86" s="450">
        <v>25650</v>
      </c>
      <c r="L86" s="449"/>
      <c r="M86" s="449"/>
      <c r="N86" s="449"/>
      <c r="O86" s="449"/>
      <c r="P86" s="449"/>
      <c r="Q86" s="449"/>
      <c r="R86" s="449"/>
      <c r="S86" s="449"/>
      <c r="T86" s="449"/>
      <c r="U86" s="451" t="s">
        <v>1768</v>
      </c>
    </row>
    <row r="87" spans="1:21" ht="37.200000000000003" x14ac:dyDescent="0.55000000000000004">
      <c r="A87" s="446"/>
      <c r="B87" s="447"/>
      <c r="C87" s="447"/>
      <c r="D87" s="447"/>
      <c r="E87" s="89" t="s">
        <v>1832</v>
      </c>
      <c r="F87" s="90">
        <v>5250</v>
      </c>
      <c r="G87" s="449"/>
      <c r="H87" s="449"/>
      <c r="I87" s="449"/>
      <c r="J87" s="449"/>
      <c r="K87" s="449"/>
      <c r="L87" s="449"/>
      <c r="M87" s="449"/>
      <c r="N87" s="449"/>
      <c r="O87" s="449"/>
      <c r="P87" s="449"/>
      <c r="Q87" s="449"/>
      <c r="R87" s="449"/>
      <c r="S87" s="449"/>
      <c r="T87" s="449"/>
      <c r="U87" s="452"/>
    </row>
    <row r="88" spans="1:21" ht="55.8" x14ac:dyDescent="0.55000000000000004">
      <c r="A88" s="446"/>
      <c r="B88" s="447"/>
      <c r="C88" s="447"/>
      <c r="D88" s="447"/>
      <c r="E88" s="89" t="s">
        <v>1831</v>
      </c>
      <c r="F88" s="90">
        <v>8400</v>
      </c>
      <c r="G88" s="449"/>
      <c r="H88" s="449"/>
      <c r="I88" s="449"/>
      <c r="J88" s="449"/>
      <c r="K88" s="449"/>
      <c r="L88" s="449"/>
      <c r="M88" s="449"/>
      <c r="N88" s="449"/>
      <c r="O88" s="449"/>
      <c r="P88" s="449"/>
      <c r="Q88" s="449"/>
      <c r="R88" s="449"/>
      <c r="S88" s="449"/>
      <c r="T88" s="449"/>
      <c r="U88" s="452"/>
    </row>
    <row r="89" spans="1:21" ht="37.200000000000003" x14ac:dyDescent="0.55000000000000004">
      <c r="A89" s="446"/>
      <c r="B89" s="447"/>
      <c r="C89" s="447"/>
      <c r="D89" s="447"/>
      <c r="E89" s="89" t="s">
        <v>1830</v>
      </c>
      <c r="F89" s="90">
        <v>2000</v>
      </c>
      <c r="G89" s="449"/>
      <c r="H89" s="449"/>
      <c r="I89" s="449"/>
      <c r="J89" s="449"/>
      <c r="K89" s="449"/>
      <c r="L89" s="449"/>
      <c r="M89" s="449"/>
      <c r="N89" s="449"/>
      <c r="O89" s="449"/>
      <c r="P89" s="449"/>
      <c r="Q89" s="449"/>
      <c r="R89" s="449"/>
      <c r="S89" s="449"/>
      <c r="T89" s="449"/>
      <c r="U89" s="452"/>
    </row>
    <row r="90" spans="1:21" ht="55.8" x14ac:dyDescent="0.55000000000000004">
      <c r="A90" s="446"/>
      <c r="B90" s="447"/>
      <c r="C90" s="447"/>
      <c r="D90" s="447"/>
      <c r="E90" s="89" t="s">
        <v>2764</v>
      </c>
      <c r="F90" s="90">
        <v>4000</v>
      </c>
      <c r="G90" s="449"/>
      <c r="H90" s="449"/>
      <c r="I90" s="449"/>
      <c r="J90" s="449"/>
      <c r="K90" s="449"/>
      <c r="L90" s="449"/>
      <c r="M90" s="449"/>
      <c r="N90" s="449"/>
      <c r="O90" s="449"/>
      <c r="P90" s="449"/>
      <c r="Q90" s="449"/>
      <c r="R90" s="449"/>
      <c r="S90" s="449"/>
      <c r="T90" s="449"/>
      <c r="U90" s="452"/>
    </row>
    <row r="91" spans="1:21" x14ac:dyDescent="0.55000000000000004">
      <c r="A91" s="446"/>
      <c r="B91" s="447"/>
      <c r="C91" s="447"/>
      <c r="D91" s="447"/>
      <c r="E91" s="91" t="s">
        <v>30</v>
      </c>
      <c r="F91" s="92">
        <v>25650</v>
      </c>
      <c r="G91" s="449"/>
      <c r="H91" s="449"/>
      <c r="I91" s="449"/>
      <c r="J91" s="449"/>
      <c r="K91" s="449"/>
      <c r="L91" s="449"/>
      <c r="M91" s="449"/>
      <c r="N91" s="449"/>
      <c r="O91" s="449"/>
      <c r="P91" s="449"/>
      <c r="Q91" s="449"/>
      <c r="R91" s="449"/>
      <c r="S91" s="449"/>
      <c r="T91" s="449"/>
      <c r="U91" s="452"/>
    </row>
    <row r="92" spans="1:21" ht="97.5" customHeight="1" x14ac:dyDescent="0.55000000000000004">
      <c r="A92" s="446" t="s">
        <v>2765</v>
      </c>
      <c r="B92" s="447" t="s">
        <v>2766</v>
      </c>
      <c r="C92" s="447" t="s">
        <v>1793</v>
      </c>
      <c r="D92" s="447" t="s">
        <v>1792</v>
      </c>
      <c r="E92" s="89" t="s">
        <v>2636</v>
      </c>
      <c r="F92" s="90">
        <v>525</v>
      </c>
      <c r="G92" s="448" t="s">
        <v>1783</v>
      </c>
      <c r="H92" s="448" t="s">
        <v>41</v>
      </c>
      <c r="I92" s="449"/>
      <c r="J92" s="450">
        <v>525</v>
      </c>
      <c r="K92" s="449"/>
      <c r="L92" s="449"/>
      <c r="M92" s="449"/>
      <c r="N92" s="449"/>
      <c r="O92" s="449"/>
      <c r="P92" s="449"/>
      <c r="Q92" s="449"/>
      <c r="R92" s="449"/>
      <c r="S92" s="449"/>
      <c r="T92" s="449"/>
      <c r="U92" s="451" t="s">
        <v>1768</v>
      </c>
    </row>
    <row r="93" spans="1:21" x14ac:dyDescent="0.55000000000000004">
      <c r="A93" s="446"/>
      <c r="B93" s="447"/>
      <c r="C93" s="447"/>
      <c r="D93" s="447"/>
      <c r="E93" s="91" t="s">
        <v>30</v>
      </c>
      <c r="F93" s="92">
        <v>525</v>
      </c>
      <c r="G93" s="449"/>
      <c r="H93" s="449"/>
      <c r="I93" s="449"/>
      <c r="J93" s="449"/>
      <c r="K93" s="449"/>
      <c r="L93" s="449"/>
      <c r="M93" s="449"/>
      <c r="N93" s="449"/>
      <c r="O93" s="449"/>
      <c r="P93" s="449"/>
      <c r="Q93" s="449"/>
      <c r="R93" s="449"/>
      <c r="S93" s="449"/>
      <c r="T93" s="449"/>
      <c r="U93" s="452"/>
    </row>
    <row r="94" spans="1:21" ht="81.75" customHeight="1" x14ac:dyDescent="0.55000000000000004">
      <c r="A94" s="446" t="s">
        <v>2767</v>
      </c>
      <c r="B94" s="447" t="s">
        <v>2766</v>
      </c>
      <c r="C94" s="447" t="s">
        <v>1793</v>
      </c>
      <c r="D94" s="447" t="s">
        <v>1792</v>
      </c>
      <c r="E94" s="89" t="s">
        <v>2636</v>
      </c>
      <c r="F94" s="90">
        <v>525</v>
      </c>
      <c r="G94" s="448" t="s">
        <v>1783</v>
      </c>
      <c r="H94" s="448" t="s">
        <v>682</v>
      </c>
      <c r="I94" s="449"/>
      <c r="J94" s="449"/>
      <c r="K94" s="449"/>
      <c r="L94" s="449"/>
      <c r="M94" s="449"/>
      <c r="N94" s="449"/>
      <c r="O94" s="449"/>
      <c r="P94" s="449"/>
      <c r="Q94" s="450">
        <v>525</v>
      </c>
      <c r="R94" s="449"/>
      <c r="S94" s="449"/>
      <c r="T94" s="449"/>
      <c r="U94" s="451" t="s">
        <v>1768</v>
      </c>
    </row>
    <row r="95" spans="1:21" x14ac:dyDescent="0.55000000000000004">
      <c r="A95" s="446"/>
      <c r="B95" s="447"/>
      <c r="C95" s="447"/>
      <c r="D95" s="447"/>
      <c r="E95" s="91" t="s">
        <v>30</v>
      </c>
      <c r="F95" s="92">
        <v>525</v>
      </c>
      <c r="G95" s="449"/>
      <c r="H95" s="449"/>
      <c r="I95" s="449"/>
      <c r="J95" s="449"/>
      <c r="K95" s="449"/>
      <c r="L95" s="449"/>
      <c r="M95" s="449"/>
      <c r="N95" s="449"/>
      <c r="O95" s="449"/>
      <c r="P95" s="449"/>
      <c r="Q95" s="449"/>
      <c r="R95" s="449"/>
      <c r="S95" s="449"/>
      <c r="T95" s="449"/>
      <c r="U95" s="452"/>
    </row>
    <row r="96" spans="1:21" ht="84.75" customHeight="1" x14ac:dyDescent="0.55000000000000004">
      <c r="A96" s="446" t="s">
        <v>2768</v>
      </c>
      <c r="B96" s="447" t="s">
        <v>2769</v>
      </c>
      <c r="C96" s="447" t="s">
        <v>1793</v>
      </c>
      <c r="D96" s="447" t="s">
        <v>1838</v>
      </c>
      <c r="E96" s="89" t="s">
        <v>1977</v>
      </c>
      <c r="F96" s="90">
        <v>1225</v>
      </c>
      <c r="G96" s="448" t="s">
        <v>1783</v>
      </c>
      <c r="H96" s="448" t="s">
        <v>2770</v>
      </c>
      <c r="I96" s="449"/>
      <c r="J96" s="449"/>
      <c r="K96" s="449"/>
      <c r="L96" s="449"/>
      <c r="M96" s="450">
        <v>1225</v>
      </c>
      <c r="N96" s="449"/>
      <c r="O96" s="449"/>
      <c r="P96" s="449"/>
      <c r="Q96" s="449"/>
      <c r="R96" s="449"/>
      <c r="S96" s="449"/>
      <c r="T96" s="449"/>
      <c r="U96" s="451" t="s">
        <v>1768</v>
      </c>
    </row>
    <row r="97" spans="1:21" x14ac:dyDescent="0.55000000000000004">
      <c r="A97" s="446"/>
      <c r="B97" s="447"/>
      <c r="C97" s="447"/>
      <c r="D97" s="447"/>
      <c r="E97" s="91" t="s">
        <v>30</v>
      </c>
      <c r="F97" s="92">
        <v>1225</v>
      </c>
      <c r="G97" s="449"/>
      <c r="H97" s="449"/>
      <c r="I97" s="449"/>
      <c r="J97" s="449"/>
      <c r="K97" s="449"/>
      <c r="L97" s="449"/>
      <c r="M97" s="449"/>
      <c r="N97" s="449"/>
      <c r="O97" s="449"/>
      <c r="P97" s="449"/>
      <c r="Q97" s="449"/>
      <c r="R97" s="449"/>
      <c r="S97" s="449"/>
      <c r="T97" s="449"/>
      <c r="U97" s="452"/>
    </row>
    <row r="98" spans="1:21" ht="84" customHeight="1" x14ac:dyDescent="0.55000000000000004">
      <c r="A98" s="446" t="s">
        <v>2771</v>
      </c>
      <c r="B98" s="447" t="s">
        <v>2772</v>
      </c>
      <c r="C98" s="447" t="s">
        <v>1793</v>
      </c>
      <c r="D98" s="447" t="s">
        <v>1838</v>
      </c>
      <c r="E98" s="89" t="s">
        <v>1977</v>
      </c>
      <c r="F98" s="90">
        <v>1225</v>
      </c>
      <c r="G98" s="448" t="s">
        <v>1783</v>
      </c>
      <c r="H98" s="448" t="s">
        <v>682</v>
      </c>
      <c r="I98" s="449"/>
      <c r="J98" s="449"/>
      <c r="K98" s="449"/>
      <c r="L98" s="449"/>
      <c r="M98" s="449"/>
      <c r="N98" s="449"/>
      <c r="O98" s="449"/>
      <c r="P98" s="449"/>
      <c r="Q98" s="450">
        <v>1225</v>
      </c>
      <c r="R98" s="449"/>
      <c r="S98" s="449"/>
      <c r="T98" s="449"/>
      <c r="U98" s="451" t="s">
        <v>1768</v>
      </c>
    </row>
    <row r="99" spans="1:21" x14ac:dyDescent="0.55000000000000004">
      <c r="A99" s="446"/>
      <c r="B99" s="447"/>
      <c r="C99" s="447"/>
      <c r="D99" s="447"/>
      <c r="E99" s="91" t="s">
        <v>30</v>
      </c>
      <c r="F99" s="92">
        <v>1225</v>
      </c>
      <c r="G99" s="449"/>
      <c r="H99" s="449"/>
      <c r="I99" s="449"/>
      <c r="J99" s="449"/>
      <c r="K99" s="449"/>
      <c r="L99" s="449"/>
      <c r="M99" s="449"/>
      <c r="N99" s="449"/>
      <c r="O99" s="449"/>
      <c r="P99" s="449"/>
      <c r="Q99" s="449"/>
      <c r="R99" s="449"/>
      <c r="S99" s="449"/>
      <c r="T99" s="449"/>
      <c r="U99" s="452"/>
    </row>
    <row r="100" spans="1:21" ht="37.200000000000003" x14ac:dyDescent="0.55000000000000004">
      <c r="A100" s="446" t="s">
        <v>2773</v>
      </c>
      <c r="B100" s="447" t="s">
        <v>1808</v>
      </c>
      <c r="C100" s="447" t="s">
        <v>1807</v>
      </c>
      <c r="D100" s="447" t="s">
        <v>1806</v>
      </c>
      <c r="E100" s="89" t="s">
        <v>1805</v>
      </c>
      <c r="F100" s="90">
        <v>11200</v>
      </c>
      <c r="G100" s="448" t="s">
        <v>1783</v>
      </c>
      <c r="H100" s="448" t="s">
        <v>155</v>
      </c>
      <c r="I100" s="449"/>
      <c r="J100" s="449"/>
      <c r="K100" s="449"/>
      <c r="L100" s="450">
        <v>33600</v>
      </c>
      <c r="M100" s="449"/>
      <c r="N100" s="449"/>
      <c r="O100" s="449"/>
      <c r="P100" s="449"/>
      <c r="Q100" s="449"/>
      <c r="R100" s="449"/>
      <c r="S100" s="449"/>
      <c r="T100" s="449"/>
      <c r="U100" s="451" t="s">
        <v>1768</v>
      </c>
    </row>
    <row r="101" spans="1:21" ht="37.200000000000003" x14ac:dyDescent="0.55000000000000004">
      <c r="A101" s="446"/>
      <c r="B101" s="447"/>
      <c r="C101" s="447"/>
      <c r="D101" s="447"/>
      <c r="E101" s="89" t="s">
        <v>1804</v>
      </c>
      <c r="F101" s="90">
        <v>9800</v>
      </c>
      <c r="G101" s="449"/>
      <c r="H101" s="449"/>
      <c r="I101" s="449"/>
      <c r="J101" s="449"/>
      <c r="K101" s="449"/>
      <c r="L101" s="449"/>
      <c r="M101" s="449"/>
      <c r="N101" s="449"/>
      <c r="O101" s="449"/>
      <c r="P101" s="449"/>
      <c r="Q101" s="449"/>
      <c r="R101" s="449"/>
      <c r="S101" s="449"/>
      <c r="T101" s="449"/>
      <c r="U101" s="452"/>
    </row>
    <row r="102" spans="1:21" ht="37.200000000000003" x14ac:dyDescent="0.55000000000000004">
      <c r="A102" s="446"/>
      <c r="B102" s="447"/>
      <c r="C102" s="447"/>
      <c r="D102" s="447"/>
      <c r="E102" s="89" t="s">
        <v>1803</v>
      </c>
      <c r="F102" s="90">
        <v>12600</v>
      </c>
      <c r="G102" s="449"/>
      <c r="H102" s="449"/>
      <c r="I102" s="449"/>
      <c r="J102" s="449"/>
      <c r="K102" s="449"/>
      <c r="L102" s="449"/>
      <c r="M102" s="449"/>
      <c r="N102" s="449"/>
      <c r="O102" s="449"/>
      <c r="P102" s="449"/>
      <c r="Q102" s="449"/>
      <c r="R102" s="449"/>
      <c r="S102" s="449"/>
      <c r="T102" s="449"/>
      <c r="U102" s="452"/>
    </row>
    <row r="103" spans="1:21" x14ac:dyDescent="0.55000000000000004">
      <c r="A103" s="446"/>
      <c r="B103" s="447"/>
      <c r="C103" s="447"/>
      <c r="D103" s="447"/>
      <c r="E103" s="91" t="s">
        <v>30</v>
      </c>
      <c r="F103" s="92">
        <v>33600</v>
      </c>
      <c r="G103" s="449"/>
      <c r="H103" s="449"/>
      <c r="I103" s="449"/>
      <c r="J103" s="449"/>
      <c r="K103" s="449"/>
      <c r="L103" s="449"/>
      <c r="M103" s="449"/>
      <c r="N103" s="449"/>
      <c r="O103" s="449"/>
      <c r="P103" s="449"/>
      <c r="Q103" s="449"/>
      <c r="R103" s="449"/>
      <c r="S103" s="449"/>
      <c r="T103" s="449"/>
      <c r="U103" s="452"/>
    </row>
    <row r="104" spans="1:21" ht="37.200000000000003" x14ac:dyDescent="0.55000000000000004">
      <c r="A104" s="446" t="s">
        <v>2774</v>
      </c>
      <c r="B104" s="447" t="s">
        <v>1781</v>
      </c>
      <c r="C104" s="447" t="s">
        <v>1780</v>
      </c>
      <c r="D104" s="447" t="s">
        <v>1779</v>
      </c>
      <c r="E104" s="89" t="s">
        <v>1508</v>
      </c>
      <c r="F104" s="90">
        <v>9600</v>
      </c>
      <c r="G104" s="448" t="s">
        <v>1778</v>
      </c>
      <c r="H104" s="448" t="s">
        <v>1777</v>
      </c>
      <c r="I104" s="449"/>
      <c r="J104" s="449"/>
      <c r="K104" s="449"/>
      <c r="L104" s="449"/>
      <c r="M104" s="450">
        <v>62200</v>
      </c>
      <c r="N104" s="449"/>
      <c r="O104" s="449"/>
      <c r="P104" s="449"/>
      <c r="Q104" s="449"/>
      <c r="R104" s="449"/>
      <c r="S104" s="449"/>
      <c r="T104" s="449"/>
      <c r="U104" s="451" t="s">
        <v>1768</v>
      </c>
    </row>
    <row r="105" spans="1:21" ht="37.200000000000003" x14ac:dyDescent="0.55000000000000004">
      <c r="A105" s="446"/>
      <c r="B105" s="447"/>
      <c r="C105" s="447"/>
      <c r="D105" s="447"/>
      <c r="E105" s="89" t="s">
        <v>1507</v>
      </c>
      <c r="F105" s="90">
        <v>8400</v>
      </c>
      <c r="G105" s="449"/>
      <c r="H105" s="449"/>
      <c r="I105" s="449"/>
      <c r="J105" s="449"/>
      <c r="K105" s="449"/>
      <c r="L105" s="449"/>
      <c r="M105" s="449"/>
      <c r="N105" s="449"/>
      <c r="O105" s="449"/>
      <c r="P105" s="449"/>
      <c r="Q105" s="449"/>
      <c r="R105" s="449"/>
      <c r="S105" s="449"/>
      <c r="T105" s="449"/>
      <c r="U105" s="452"/>
    </row>
    <row r="106" spans="1:21" ht="55.8" x14ac:dyDescent="0.55000000000000004">
      <c r="A106" s="446"/>
      <c r="B106" s="447"/>
      <c r="C106" s="447"/>
      <c r="D106" s="447"/>
      <c r="E106" s="89" t="s">
        <v>2775</v>
      </c>
      <c r="F106" s="90">
        <v>25200</v>
      </c>
      <c r="G106" s="449"/>
      <c r="H106" s="449"/>
      <c r="I106" s="449"/>
      <c r="J106" s="449"/>
      <c r="K106" s="449"/>
      <c r="L106" s="449"/>
      <c r="M106" s="449"/>
      <c r="N106" s="449"/>
      <c r="O106" s="449"/>
      <c r="P106" s="449"/>
      <c r="Q106" s="449"/>
      <c r="R106" s="449"/>
      <c r="S106" s="449"/>
      <c r="T106" s="449"/>
      <c r="U106" s="452"/>
    </row>
    <row r="107" spans="1:21" ht="55.8" x14ac:dyDescent="0.55000000000000004">
      <c r="A107" s="446"/>
      <c r="B107" s="447"/>
      <c r="C107" s="447"/>
      <c r="D107" s="447"/>
      <c r="E107" s="89" t="s">
        <v>1776</v>
      </c>
      <c r="F107" s="90">
        <v>10000</v>
      </c>
      <c r="G107" s="449"/>
      <c r="H107" s="449"/>
      <c r="I107" s="449"/>
      <c r="J107" s="449"/>
      <c r="K107" s="449"/>
      <c r="L107" s="449"/>
      <c r="M107" s="449"/>
      <c r="N107" s="449"/>
      <c r="O107" s="449"/>
      <c r="P107" s="449"/>
      <c r="Q107" s="449"/>
      <c r="R107" s="449"/>
      <c r="S107" s="449"/>
      <c r="T107" s="449"/>
      <c r="U107" s="452"/>
    </row>
    <row r="108" spans="1:21" ht="37.200000000000003" x14ac:dyDescent="0.55000000000000004">
      <c r="A108" s="446"/>
      <c r="B108" s="447"/>
      <c r="C108" s="447"/>
      <c r="D108" s="447"/>
      <c r="E108" s="89" t="s">
        <v>1775</v>
      </c>
      <c r="F108" s="90">
        <v>9000</v>
      </c>
      <c r="G108" s="449"/>
      <c r="H108" s="449"/>
      <c r="I108" s="449"/>
      <c r="J108" s="449"/>
      <c r="K108" s="449"/>
      <c r="L108" s="449"/>
      <c r="M108" s="449"/>
      <c r="N108" s="449"/>
      <c r="O108" s="449"/>
      <c r="P108" s="449"/>
      <c r="Q108" s="449"/>
      <c r="R108" s="449"/>
      <c r="S108" s="449"/>
      <c r="T108" s="449"/>
      <c r="U108" s="452"/>
    </row>
    <row r="109" spans="1:21" x14ac:dyDescent="0.55000000000000004">
      <c r="A109" s="446"/>
      <c r="B109" s="447"/>
      <c r="C109" s="447"/>
      <c r="D109" s="447"/>
      <c r="E109" s="91" t="s">
        <v>30</v>
      </c>
      <c r="F109" s="92">
        <v>62200</v>
      </c>
      <c r="G109" s="449"/>
      <c r="H109" s="449"/>
      <c r="I109" s="449"/>
      <c r="J109" s="449"/>
      <c r="K109" s="449"/>
      <c r="L109" s="449"/>
      <c r="M109" s="449"/>
      <c r="N109" s="449"/>
      <c r="O109" s="449"/>
      <c r="P109" s="449"/>
      <c r="Q109" s="449"/>
      <c r="R109" s="449"/>
      <c r="S109" s="449"/>
      <c r="T109" s="449"/>
      <c r="U109" s="452"/>
    </row>
    <row r="110" spans="1:21" ht="188.25" customHeight="1" x14ac:dyDescent="0.55000000000000004">
      <c r="A110" s="446" t="s">
        <v>2776</v>
      </c>
      <c r="B110" s="447" t="s">
        <v>1829</v>
      </c>
      <c r="C110" s="447" t="s">
        <v>1828</v>
      </c>
      <c r="D110" s="447" t="s">
        <v>1827</v>
      </c>
      <c r="E110" s="89" t="s">
        <v>1826</v>
      </c>
      <c r="F110" s="90">
        <v>2275</v>
      </c>
      <c r="G110" s="448" t="s">
        <v>1783</v>
      </c>
      <c r="H110" s="448" t="s">
        <v>2777</v>
      </c>
      <c r="I110" s="449"/>
      <c r="J110" s="450">
        <v>2275</v>
      </c>
      <c r="K110" s="449"/>
      <c r="L110" s="449"/>
      <c r="M110" s="449"/>
      <c r="N110" s="449"/>
      <c r="O110" s="449"/>
      <c r="P110" s="449"/>
      <c r="Q110" s="449"/>
      <c r="R110" s="449"/>
      <c r="S110" s="449"/>
      <c r="T110" s="449"/>
      <c r="U110" s="451" t="s">
        <v>1809</v>
      </c>
    </row>
    <row r="111" spans="1:21" x14ac:dyDescent="0.55000000000000004">
      <c r="A111" s="446"/>
      <c r="B111" s="447"/>
      <c r="C111" s="447"/>
      <c r="D111" s="447"/>
      <c r="E111" s="91" t="s">
        <v>30</v>
      </c>
      <c r="F111" s="92">
        <v>2275</v>
      </c>
      <c r="G111" s="449"/>
      <c r="H111" s="449"/>
      <c r="I111" s="449"/>
      <c r="J111" s="449"/>
      <c r="K111" s="449"/>
      <c r="L111" s="449"/>
      <c r="M111" s="449"/>
      <c r="N111" s="449"/>
      <c r="O111" s="449"/>
      <c r="P111" s="449"/>
      <c r="Q111" s="449"/>
      <c r="R111" s="449"/>
      <c r="S111" s="449"/>
      <c r="T111" s="449"/>
      <c r="U111" s="452"/>
    </row>
    <row r="112" spans="1:21" ht="37.200000000000003" x14ac:dyDescent="0.55000000000000004">
      <c r="A112" s="446" t="s">
        <v>2778</v>
      </c>
      <c r="B112" s="447" t="s">
        <v>1822</v>
      </c>
      <c r="C112" s="447" t="s">
        <v>1821</v>
      </c>
      <c r="D112" s="447" t="s">
        <v>1820</v>
      </c>
      <c r="E112" s="89" t="s">
        <v>2779</v>
      </c>
      <c r="F112" s="90">
        <v>4550</v>
      </c>
      <c r="G112" s="448" t="s">
        <v>1783</v>
      </c>
      <c r="H112" s="448" t="s">
        <v>2777</v>
      </c>
      <c r="I112" s="449"/>
      <c r="J112" s="450">
        <v>9750</v>
      </c>
      <c r="K112" s="449"/>
      <c r="L112" s="449"/>
      <c r="M112" s="449"/>
      <c r="N112" s="449"/>
      <c r="O112" s="449"/>
      <c r="P112" s="449"/>
      <c r="Q112" s="449"/>
      <c r="R112" s="449"/>
      <c r="S112" s="449"/>
      <c r="T112" s="449"/>
      <c r="U112" s="451" t="s">
        <v>1809</v>
      </c>
    </row>
    <row r="113" spans="1:21" ht="177.75" customHeight="1" x14ac:dyDescent="0.55000000000000004">
      <c r="A113" s="446"/>
      <c r="B113" s="447"/>
      <c r="C113" s="447"/>
      <c r="D113" s="447"/>
      <c r="E113" s="89" t="s">
        <v>2780</v>
      </c>
      <c r="F113" s="90">
        <v>5200</v>
      </c>
      <c r="G113" s="449"/>
      <c r="H113" s="449"/>
      <c r="I113" s="449"/>
      <c r="J113" s="449"/>
      <c r="K113" s="449"/>
      <c r="L113" s="449"/>
      <c r="M113" s="449"/>
      <c r="N113" s="449"/>
      <c r="O113" s="449"/>
      <c r="P113" s="449"/>
      <c r="Q113" s="449"/>
      <c r="R113" s="449"/>
      <c r="S113" s="449"/>
      <c r="T113" s="449"/>
      <c r="U113" s="452"/>
    </row>
    <row r="114" spans="1:21" x14ac:dyDescent="0.55000000000000004">
      <c r="A114" s="446"/>
      <c r="B114" s="447"/>
      <c r="C114" s="447"/>
      <c r="D114" s="447"/>
      <c r="E114" s="91" t="s">
        <v>30</v>
      </c>
      <c r="F114" s="92">
        <v>9750</v>
      </c>
      <c r="G114" s="449"/>
      <c r="H114" s="449"/>
      <c r="I114" s="449"/>
      <c r="J114" s="449"/>
      <c r="K114" s="449"/>
      <c r="L114" s="449"/>
      <c r="M114" s="449"/>
      <c r="N114" s="449"/>
      <c r="O114" s="449"/>
      <c r="P114" s="449"/>
      <c r="Q114" s="449"/>
      <c r="R114" s="449"/>
      <c r="S114" s="449"/>
      <c r="T114" s="449"/>
      <c r="U114" s="452"/>
    </row>
    <row r="115" spans="1:21" ht="37.200000000000003" x14ac:dyDescent="0.55000000000000004">
      <c r="A115" s="446" t="s">
        <v>2781</v>
      </c>
      <c r="B115" s="447" t="s">
        <v>1822</v>
      </c>
      <c r="C115" s="447" t="s">
        <v>1821</v>
      </c>
      <c r="D115" s="447" t="s">
        <v>1820</v>
      </c>
      <c r="E115" s="89" t="s">
        <v>2779</v>
      </c>
      <c r="F115" s="90">
        <v>4550</v>
      </c>
      <c r="G115" s="448" t="s">
        <v>1783</v>
      </c>
      <c r="H115" s="448" t="s">
        <v>2149</v>
      </c>
      <c r="I115" s="449"/>
      <c r="J115" s="449"/>
      <c r="K115" s="449"/>
      <c r="L115" s="449"/>
      <c r="M115" s="449"/>
      <c r="N115" s="449"/>
      <c r="O115" s="449"/>
      <c r="P115" s="450">
        <v>9750</v>
      </c>
      <c r="Q115" s="449"/>
      <c r="R115" s="449"/>
      <c r="S115" s="449"/>
      <c r="T115" s="449"/>
      <c r="U115" s="451" t="s">
        <v>1809</v>
      </c>
    </row>
    <row r="116" spans="1:21" ht="159.75" customHeight="1" x14ac:dyDescent="0.55000000000000004">
      <c r="A116" s="446"/>
      <c r="B116" s="447"/>
      <c r="C116" s="447"/>
      <c r="D116" s="447"/>
      <c r="E116" s="89" t="s">
        <v>2780</v>
      </c>
      <c r="F116" s="90">
        <v>5200</v>
      </c>
      <c r="G116" s="449"/>
      <c r="H116" s="449"/>
      <c r="I116" s="449"/>
      <c r="J116" s="449"/>
      <c r="K116" s="449"/>
      <c r="L116" s="449"/>
      <c r="M116" s="449"/>
      <c r="N116" s="449"/>
      <c r="O116" s="449"/>
      <c r="P116" s="449"/>
      <c r="Q116" s="449"/>
      <c r="R116" s="449"/>
      <c r="S116" s="449"/>
      <c r="T116" s="449"/>
      <c r="U116" s="452"/>
    </row>
    <row r="117" spans="1:21" x14ac:dyDescent="0.55000000000000004">
      <c r="A117" s="446"/>
      <c r="B117" s="447"/>
      <c r="C117" s="447"/>
      <c r="D117" s="447"/>
      <c r="E117" s="91" t="s">
        <v>30</v>
      </c>
      <c r="F117" s="92">
        <v>9750</v>
      </c>
      <c r="G117" s="449"/>
      <c r="H117" s="449"/>
      <c r="I117" s="449"/>
      <c r="J117" s="449"/>
      <c r="K117" s="449"/>
      <c r="L117" s="449"/>
      <c r="M117" s="449"/>
      <c r="N117" s="449"/>
      <c r="O117" s="449"/>
      <c r="P117" s="449"/>
      <c r="Q117" s="449"/>
      <c r="R117" s="449"/>
      <c r="S117" s="449"/>
      <c r="T117" s="449"/>
      <c r="U117" s="452"/>
    </row>
    <row r="118" spans="1:21" ht="200.25" customHeight="1" x14ac:dyDescent="0.55000000000000004">
      <c r="A118" s="446" t="s">
        <v>2782</v>
      </c>
      <c r="B118" s="447" t="s">
        <v>1819</v>
      </c>
      <c r="C118" s="447" t="s">
        <v>1818</v>
      </c>
      <c r="D118" s="447" t="s">
        <v>1817</v>
      </c>
      <c r="E118" s="89" t="s">
        <v>79</v>
      </c>
      <c r="F118" s="90">
        <v>0</v>
      </c>
      <c r="G118" s="448"/>
      <c r="H118" s="448" t="s">
        <v>2731</v>
      </c>
      <c r="I118" s="449"/>
      <c r="J118" s="449"/>
      <c r="K118" s="449"/>
      <c r="L118" s="449"/>
      <c r="M118" s="449"/>
      <c r="N118" s="449"/>
      <c r="O118" s="449"/>
      <c r="P118" s="450">
        <v>0</v>
      </c>
      <c r="Q118" s="449"/>
      <c r="R118" s="449"/>
      <c r="S118" s="449"/>
      <c r="T118" s="449"/>
      <c r="U118" s="451" t="s">
        <v>1809</v>
      </c>
    </row>
    <row r="119" spans="1:21" x14ac:dyDescent="0.55000000000000004">
      <c r="A119" s="446"/>
      <c r="B119" s="447"/>
      <c r="C119" s="447"/>
      <c r="D119" s="447"/>
      <c r="E119" s="91" t="s">
        <v>30</v>
      </c>
      <c r="F119" s="92">
        <v>0</v>
      </c>
      <c r="G119" s="449"/>
      <c r="H119" s="449"/>
      <c r="I119" s="449"/>
      <c r="J119" s="449"/>
      <c r="K119" s="449"/>
      <c r="L119" s="449"/>
      <c r="M119" s="449"/>
      <c r="N119" s="449"/>
      <c r="O119" s="449"/>
      <c r="P119" s="449"/>
      <c r="Q119" s="449"/>
      <c r="R119" s="449"/>
      <c r="S119" s="449"/>
      <c r="T119" s="449"/>
      <c r="U119" s="452"/>
    </row>
    <row r="120" spans="1:21" ht="132" customHeight="1" x14ac:dyDescent="0.55000000000000004">
      <c r="A120" s="446" t="s">
        <v>2783</v>
      </c>
      <c r="B120" s="447" t="s">
        <v>1813</v>
      </c>
      <c r="C120" s="447" t="s">
        <v>1812</v>
      </c>
      <c r="D120" s="447" t="s">
        <v>1811</v>
      </c>
      <c r="E120" s="89" t="s">
        <v>1810</v>
      </c>
      <c r="F120" s="90">
        <v>6480</v>
      </c>
      <c r="G120" s="448" t="s">
        <v>1778</v>
      </c>
      <c r="H120" s="448" t="s">
        <v>1748</v>
      </c>
      <c r="I120" s="449"/>
      <c r="J120" s="449"/>
      <c r="K120" s="449"/>
      <c r="L120" s="449"/>
      <c r="M120" s="449"/>
      <c r="N120" s="449"/>
      <c r="O120" s="449"/>
      <c r="P120" s="449"/>
      <c r="Q120" s="449"/>
      <c r="R120" s="450">
        <v>6480</v>
      </c>
      <c r="S120" s="449"/>
      <c r="T120" s="449"/>
      <c r="U120" s="451" t="s">
        <v>1809</v>
      </c>
    </row>
    <row r="121" spans="1:21" x14ac:dyDescent="0.55000000000000004">
      <c r="A121" s="446"/>
      <c r="B121" s="447"/>
      <c r="C121" s="447"/>
      <c r="D121" s="447"/>
      <c r="E121" s="91" t="s">
        <v>30</v>
      </c>
      <c r="F121" s="92">
        <v>6480</v>
      </c>
      <c r="G121" s="449"/>
      <c r="H121" s="449"/>
      <c r="I121" s="449"/>
      <c r="J121" s="449"/>
      <c r="K121" s="449"/>
      <c r="L121" s="449"/>
      <c r="M121" s="449"/>
      <c r="N121" s="449"/>
      <c r="O121" s="449"/>
      <c r="P121" s="449"/>
      <c r="Q121" s="449"/>
      <c r="R121" s="449"/>
      <c r="S121" s="449"/>
      <c r="T121" s="449"/>
      <c r="U121" s="452"/>
    </row>
    <row r="122" spans="1:21" ht="324" customHeight="1" x14ac:dyDescent="0.55000000000000004">
      <c r="A122" s="446" t="s">
        <v>2784</v>
      </c>
      <c r="B122" s="447" t="s">
        <v>1816</v>
      </c>
      <c r="C122" s="447" t="s">
        <v>1815</v>
      </c>
      <c r="D122" s="447" t="s">
        <v>1814</v>
      </c>
      <c r="E122" s="89" t="s">
        <v>79</v>
      </c>
      <c r="F122" s="90">
        <v>0</v>
      </c>
      <c r="G122" s="448" t="s">
        <v>101</v>
      </c>
      <c r="H122" s="448" t="s">
        <v>2785</v>
      </c>
      <c r="I122" s="449"/>
      <c r="J122" s="449"/>
      <c r="K122" s="449"/>
      <c r="L122" s="449"/>
      <c r="M122" s="449"/>
      <c r="N122" s="449"/>
      <c r="O122" s="450">
        <v>0</v>
      </c>
      <c r="P122" s="449"/>
      <c r="Q122" s="449"/>
      <c r="R122" s="449"/>
      <c r="S122" s="449"/>
      <c r="T122" s="449"/>
      <c r="U122" s="451" t="s">
        <v>1809</v>
      </c>
    </row>
    <row r="123" spans="1:21" x14ac:dyDescent="0.55000000000000004">
      <c r="A123" s="446"/>
      <c r="B123" s="447"/>
      <c r="C123" s="447"/>
      <c r="D123" s="447"/>
      <c r="E123" s="91" t="s">
        <v>30</v>
      </c>
      <c r="F123" s="92">
        <v>0</v>
      </c>
      <c r="G123" s="449"/>
      <c r="H123" s="449"/>
      <c r="I123" s="449"/>
      <c r="J123" s="449"/>
      <c r="K123" s="449"/>
      <c r="L123" s="449"/>
      <c r="M123" s="449"/>
      <c r="N123" s="449"/>
      <c r="O123" s="449"/>
      <c r="P123" s="449"/>
      <c r="Q123" s="449"/>
      <c r="R123" s="449"/>
      <c r="S123" s="449"/>
      <c r="T123" s="449"/>
      <c r="U123" s="452"/>
    </row>
    <row r="124" spans="1:21" ht="37.200000000000003" x14ac:dyDescent="0.55000000000000004">
      <c r="A124" s="446" t="s">
        <v>2786</v>
      </c>
      <c r="B124" s="447" t="s">
        <v>1802</v>
      </c>
      <c r="C124" s="447" t="s">
        <v>1801</v>
      </c>
      <c r="D124" s="447" t="s">
        <v>1800</v>
      </c>
      <c r="E124" s="89" t="s">
        <v>1799</v>
      </c>
      <c r="F124" s="90">
        <v>9600</v>
      </c>
      <c r="G124" s="448" t="s">
        <v>1783</v>
      </c>
      <c r="H124" s="448" t="s">
        <v>139</v>
      </c>
      <c r="I124" s="449"/>
      <c r="J124" s="449"/>
      <c r="K124" s="449"/>
      <c r="L124" s="449"/>
      <c r="M124" s="449"/>
      <c r="N124" s="450">
        <v>33582</v>
      </c>
      <c r="O124" s="449"/>
      <c r="P124" s="449"/>
      <c r="Q124" s="449"/>
      <c r="R124" s="449"/>
      <c r="S124" s="449"/>
      <c r="T124" s="449"/>
      <c r="U124" s="451" t="s">
        <v>1798</v>
      </c>
    </row>
    <row r="125" spans="1:21" ht="55.8" x14ac:dyDescent="0.55000000000000004">
      <c r="A125" s="446"/>
      <c r="B125" s="447"/>
      <c r="C125" s="447"/>
      <c r="D125" s="447"/>
      <c r="E125" s="89" t="s">
        <v>1797</v>
      </c>
      <c r="F125" s="90">
        <v>8400</v>
      </c>
      <c r="G125" s="449"/>
      <c r="H125" s="449"/>
      <c r="I125" s="449"/>
      <c r="J125" s="449"/>
      <c r="K125" s="449"/>
      <c r="L125" s="449"/>
      <c r="M125" s="449"/>
      <c r="N125" s="449"/>
      <c r="O125" s="449"/>
      <c r="P125" s="449"/>
      <c r="Q125" s="449"/>
      <c r="R125" s="449"/>
      <c r="S125" s="449"/>
      <c r="T125" s="449"/>
      <c r="U125" s="452"/>
    </row>
    <row r="126" spans="1:21" ht="37.200000000000003" x14ac:dyDescent="0.55000000000000004">
      <c r="A126" s="446"/>
      <c r="B126" s="447"/>
      <c r="C126" s="447"/>
      <c r="D126" s="447"/>
      <c r="E126" s="89" t="s">
        <v>1796</v>
      </c>
      <c r="F126" s="90">
        <v>8400</v>
      </c>
      <c r="G126" s="449"/>
      <c r="H126" s="449"/>
      <c r="I126" s="449"/>
      <c r="J126" s="449"/>
      <c r="K126" s="449"/>
      <c r="L126" s="449"/>
      <c r="M126" s="449"/>
      <c r="N126" s="449"/>
      <c r="O126" s="449"/>
      <c r="P126" s="449"/>
      <c r="Q126" s="449"/>
      <c r="R126" s="449"/>
      <c r="S126" s="449"/>
      <c r="T126" s="449"/>
      <c r="U126" s="452"/>
    </row>
    <row r="127" spans="1:21" ht="55.8" x14ac:dyDescent="0.55000000000000004">
      <c r="A127" s="446"/>
      <c r="B127" s="447"/>
      <c r="C127" s="447"/>
      <c r="D127" s="447"/>
      <c r="E127" s="89" t="s">
        <v>1795</v>
      </c>
      <c r="F127" s="90">
        <v>2832</v>
      </c>
      <c r="G127" s="449"/>
      <c r="H127" s="449"/>
      <c r="I127" s="449"/>
      <c r="J127" s="449"/>
      <c r="K127" s="449"/>
      <c r="L127" s="449"/>
      <c r="M127" s="449"/>
      <c r="N127" s="449"/>
      <c r="O127" s="449"/>
      <c r="P127" s="449"/>
      <c r="Q127" s="449"/>
      <c r="R127" s="449"/>
      <c r="S127" s="449"/>
      <c r="T127" s="449"/>
      <c r="U127" s="452"/>
    </row>
    <row r="128" spans="1:21" ht="37.200000000000003" x14ac:dyDescent="0.55000000000000004">
      <c r="A128" s="446"/>
      <c r="B128" s="447"/>
      <c r="C128" s="447"/>
      <c r="D128" s="447"/>
      <c r="E128" s="89" t="s">
        <v>1794</v>
      </c>
      <c r="F128" s="90">
        <v>4350</v>
      </c>
      <c r="G128" s="449"/>
      <c r="H128" s="449"/>
      <c r="I128" s="449"/>
      <c r="J128" s="449"/>
      <c r="K128" s="449"/>
      <c r="L128" s="449"/>
      <c r="M128" s="449"/>
      <c r="N128" s="449"/>
      <c r="O128" s="449"/>
      <c r="P128" s="449"/>
      <c r="Q128" s="449"/>
      <c r="R128" s="449"/>
      <c r="S128" s="449"/>
      <c r="T128" s="449"/>
      <c r="U128" s="452"/>
    </row>
    <row r="129" spans="1:21" x14ac:dyDescent="0.55000000000000004">
      <c r="A129" s="446"/>
      <c r="B129" s="447"/>
      <c r="C129" s="447"/>
      <c r="D129" s="447"/>
      <c r="E129" s="91" t="s">
        <v>30</v>
      </c>
      <c r="F129" s="92">
        <v>33582</v>
      </c>
      <c r="G129" s="449"/>
      <c r="H129" s="449"/>
      <c r="I129" s="449"/>
      <c r="J129" s="449"/>
      <c r="K129" s="449"/>
      <c r="L129" s="449"/>
      <c r="M129" s="449"/>
      <c r="N129" s="449"/>
      <c r="O129" s="449"/>
      <c r="P129" s="449"/>
      <c r="Q129" s="449"/>
      <c r="R129" s="449"/>
      <c r="S129" s="449"/>
      <c r="T129" s="449"/>
      <c r="U129" s="452"/>
    </row>
    <row r="130" spans="1:21" ht="162" customHeight="1" x14ac:dyDescent="0.55000000000000004">
      <c r="A130" s="446" t="s">
        <v>2787</v>
      </c>
      <c r="B130" s="447" t="s">
        <v>2788</v>
      </c>
      <c r="C130" s="447" t="s">
        <v>1788</v>
      </c>
      <c r="D130" s="447" t="s">
        <v>1787</v>
      </c>
      <c r="E130" s="89" t="s">
        <v>1977</v>
      </c>
      <c r="F130" s="90">
        <v>1225</v>
      </c>
      <c r="G130" s="448" t="s">
        <v>1783</v>
      </c>
      <c r="H130" s="448" t="s">
        <v>134</v>
      </c>
      <c r="I130" s="449"/>
      <c r="J130" s="449"/>
      <c r="K130" s="450">
        <v>1225</v>
      </c>
      <c r="L130" s="449"/>
      <c r="M130" s="449"/>
      <c r="N130" s="449"/>
      <c r="O130" s="449"/>
      <c r="P130" s="449"/>
      <c r="Q130" s="449"/>
      <c r="R130" s="449"/>
      <c r="S130" s="449"/>
      <c r="T130" s="449"/>
      <c r="U130" s="451" t="s">
        <v>1782</v>
      </c>
    </row>
    <row r="131" spans="1:21" x14ac:dyDescent="0.55000000000000004">
      <c r="A131" s="446"/>
      <c r="B131" s="447"/>
      <c r="C131" s="447"/>
      <c r="D131" s="447"/>
      <c r="E131" s="91" t="s">
        <v>30</v>
      </c>
      <c r="F131" s="92">
        <v>1225</v>
      </c>
      <c r="G131" s="449"/>
      <c r="H131" s="449"/>
      <c r="I131" s="449"/>
      <c r="J131" s="449"/>
      <c r="K131" s="449"/>
      <c r="L131" s="449"/>
      <c r="M131" s="449"/>
      <c r="N131" s="449"/>
      <c r="O131" s="449"/>
      <c r="P131" s="449"/>
      <c r="Q131" s="449"/>
      <c r="R131" s="449"/>
      <c r="S131" s="449"/>
      <c r="T131" s="449"/>
      <c r="U131" s="452"/>
    </row>
    <row r="132" spans="1:21" ht="169.5" customHeight="1" x14ac:dyDescent="0.55000000000000004">
      <c r="A132" s="446" t="s">
        <v>2789</v>
      </c>
      <c r="B132" s="447" t="s">
        <v>2788</v>
      </c>
      <c r="C132" s="447" t="s">
        <v>1788</v>
      </c>
      <c r="D132" s="447" t="s">
        <v>1787</v>
      </c>
      <c r="E132" s="89" t="s">
        <v>1977</v>
      </c>
      <c r="F132" s="90">
        <v>1225</v>
      </c>
      <c r="G132" s="448" t="s">
        <v>1783</v>
      </c>
      <c r="H132" s="448" t="s">
        <v>58</v>
      </c>
      <c r="I132" s="449"/>
      <c r="J132" s="449"/>
      <c r="K132" s="449"/>
      <c r="L132" s="449"/>
      <c r="M132" s="449"/>
      <c r="N132" s="450">
        <v>1225</v>
      </c>
      <c r="O132" s="449"/>
      <c r="P132" s="449"/>
      <c r="Q132" s="449"/>
      <c r="R132" s="449"/>
      <c r="S132" s="449"/>
      <c r="T132" s="449"/>
      <c r="U132" s="451" t="s">
        <v>1782</v>
      </c>
    </row>
    <row r="133" spans="1:21" x14ac:dyDescent="0.55000000000000004">
      <c r="A133" s="446"/>
      <c r="B133" s="447"/>
      <c r="C133" s="447"/>
      <c r="D133" s="447"/>
      <c r="E133" s="91" t="s">
        <v>30</v>
      </c>
      <c r="F133" s="92">
        <v>1225</v>
      </c>
      <c r="G133" s="449"/>
      <c r="H133" s="449"/>
      <c r="I133" s="449"/>
      <c r="J133" s="449"/>
      <c r="K133" s="449"/>
      <c r="L133" s="449"/>
      <c r="M133" s="449"/>
      <c r="N133" s="449"/>
      <c r="O133" s="449"/>
      <c r="P133" s="449"/>
      <c r="Q133" s="449"/>
      <c r="R133" s="449"/>
      <c r="S133" s="449"/>
      <c r="T133" s="449"/>
      <c r="U133" s="452"/>
    </row>
    <row r="134" spans="1:21" ht="159.75" customHeight="1" x14ac:dyDescent="0.55000000000000004">
      <c r="A134" s="446" t="s">
        <v>2790</v>
      </c>
      <c r="B134" s="447" t="s">
        <v>2788</v>
      </c>
      <c r="C134" s="447" t="s">
        <v>1788</v>
      </c>
      <c r="D134" s="447" t="s">
        <v>1787</v>
      </c>
      <c r="E134" s="89" t="s">
        <v>1977</v>
      </c>
      <c r="F134" s="90">
        <v>1225</v>
      </c>
      <c r="G134" s="448" t="s">
        <v>1783</v>
      </c>
      <c r="H134" s="448" t="s">
        <v>682</v>
      </c>
      <c r="I134" s="449"/>
      <c r="J134" s="449"/>
      <c r="K134" s="449"/>
      <c r="L134" s="449"/>
      <c r="M134" s="449"/>
      <c r="N134" s="449"/>
      <c r="O134" s="449"/>
      <c r="P134" s="449"/>
      <c r="Q134" s="450">
        <v>1225</v>
      </c>
      <c r="R134" s="449"/>
      <c r="S134" s="449"/>
      <c r="T134" s="449"/>
      <c r="U134" s="451" t="s">
        <v>1782</v>
      </c>
    </row>
    <row r="135" spans="1:21" x14ac:dyDescent="0.55000000000000004">
      <c r="A135" s="446"/>
      <c r="B135" s="447"/>
      <c r="C135" s="447"/>
      <c r="D135" s="447"/>
      <c r="E135" s="91" t="s">
        <v>30</v>
      </c>
      <c r="F135" s="92">
        <v>1225</v>
      </c>
      <c r="G135" s="449"/>
      <c r="H135" s="449"/>
      <c r="I135" s="449"/>
      <c r="J135" s="449"/>
      <c r="K135" s="449"/>
      <c r="L135" s="449"/>
      <c r="M135" s="449"/>
      <c r="N135" s="449"/>
      <c r="O135" s="449"/>
      <c r="P135" s="449"/>
      <c r="Q135" s="449"/>
      <c r="R135" s="449"/>
      <c r="S135" s="449"/>
      <c r="T135" s="449"/>
      <c r="U135" s="452"/>
    </row>
    <row r="136" spans="1:21" ht="37.200000000000003" x14ac:dyDescent="0.55000000000000004">
      <c r="A136" s="446" t="s">
        <v>2791</v>
      </c>
      <c r="B136" s="447" t="s">
        <v>1825</v>
      </c>
      <c r="C136" s="447" t="s">
        <v>1824</v>
      </c>
      <c r="D136" s="447" t="s">
        <v>1823</v>
      </c>
      <c r="E136" s="89" t="s">
        <v>2792</v>
      </c>
      <c r="F136" s="90">
        <v>12000</v>
      </c>
      <c r="G136" s="448" t="s">
        <v>1778</v>
      </c>
      <c r="H136" s="448" t="s">
        <v>2793</v>
      </c>
      <c r="I136" s="450">
        <v>95500</v>
      </c>
      <c r="J136" s="449"/>
      <c r="K136" s="449"/>
      <c r="L136" s="449"/>
      <c r="M136" s="449"/>
      <c r="N136" s="449"/>
      <c r="O136" s="449"/>
      <c r="P136" s="449"/>
      <c r="Q136" s="449"/>
      <c r="R136" s="449"/>
      <c r="S136" s="449"/>
      <c r="T136" s="449"/>
      <c r="U136" s="451" t="s">
        <v>1782</v>
      </c>
    </row>
    <row r="137" spans="1:21" ht="37.200000000000003" x14ac:dyDescent="0.55000000000000004">
      <c r="A137" s="446"/>
      <c r="B137" s="447"/>
      <c r="C137" s="447"/>
      <c r="D137" s="447"/>
      <c r="E137" s="89" t="s">
        <v>2794</v>
      </c>
      <c r="F137" s="90">
        <v>10500</v>
      </c>
      <c r="G137" s="449"/>
      <c r="H137" s="449"/>
      <c r="I137" s="449"/>
      <c r="J137" s="449"/>
      <c r="K137" s="449"/>
      <c r="L137" s="449"/>
      <c r="M137" s="449"/>
      <c r="N137" s="449"/>
      <c r="O137" s="449"/>
      <c r="P137" s="449"/>
      <c r="Q137" s="449"/>
      <c r="R137" s="449"/>
      <c r="S137" s="449"/>
      <c r="T137" s="449"/>
      <c r="U137" s="452"/>
    </row>
    <row r="138" spans="1:21" ht="55.8" x14ac:dyDescent="0.55000000000000004">
      <c r="A138" s="446"/>
      <c r="B138" s="447"/>
      <c r="C138" s="447"/>
      <c r="D138" s="447"/>
      <c r="E138" s="89" t="s">
        <v>2795</v>
      </c>
      <c r="F138" s="90">
        <v>54000</v>
      </c>
      <c r="G138" s="449"/>
      <c r="H138" s="449"/>
      <c r="I138" s="449"/>
      <c r="J138" s="449"/>
      <c r="K138" s="449"/>
      <c r="L138" s="449"/>
      <c r="M138" s="449"/>
      <c r="N138" s="449"/>
      <c r="O138" s="449"/>
      <c r="P138" s="449"/>
      <c r="Q138" s="449"/>
      <c r="R138" s="449"/>
      <c r="S138" s="449"/>
      <c r="T138" s="449"/>
      <c r="U138" s="452"/>
    </row>
    <row r="139" spans="1:21" ht="55.8" x14ac:dyDescent="0.55000000000000004">
      <c r="A139" s="446"/>
      <c r="B139" s="447"/>
      <c r="C139" s="447"/>
      <c r="D139" s="447"/>
      <c r="E139" s="89" t="s">
        <v>2796</v>
      </c>
      <c r="F139" s="90">
        <v>4000</v>
      </c>
      <c r="G139" s="449"/>
      <c r="H139" s="449"/>
      <c r="I139" s="449"/>
      <c r="J139" s="449"/>
      <c r="K139" s="449"/>
      <c r="L139" s="449"/>
      <c r="M139" s="449"/>
      <c r="N139" s="449"/>
      <c r="O139" s="449"/>
      <c r="P139" s="449"/>
      <c r="Q139" s="449"/>
      <c r="R139" s="449"/>
      <c r="S139" s="449"/>
      <c r="T139" s="449"/>
      <c r="U139" s="452"/>
    </row>
    <row r="140" spans="1:21" ht="37.200000000000003" x14ac:dyDescent="0.55000000000000004">
      <c r="A140" s="446"/>
      <c r="B140" s="447"/>
      <c r="C140" s="447"/>
      <c r="D140" s="447"/>
      <c r="E140" s="89" t="s">
        <v>2797</v>
      </c>
      <c r="F140" s="90">
        <v>15000</v>
      </c>
      <c r="G140" s="449"/>
      <c r="H140" s="449"/>
      <c r="I140" s="449"/>
      <c r="J140" s="449"/>
      <c r="K140" s="449"/>
      <c r="L140" s="449"/>
      <c r="M140" s="449"/>
      <c r="N140" s="449"/>
      <c r="O140" s="449"/>
      <c r="P140" s="449"/>
      <c r="Q140" s="449"/>
      <c r="R140" s="449"/>
      <c r="S140" s="449"/>
      <c r="T140" s="449"/>
      <c r="U140" s="452"/>
    </row>
    <row r="141" spans="1:21" x14ac:dyDescent="0.55000000000000004">
      <c r="A141" s="446"/>
      <c r="B141" s="447"/>
      <c r="C141" s="447"/>
      <c r="D141" s="447"/>
      <c r="E141" s="91" t="s">
        <v>30</v>
      </c>
      <c r="F141" s="92">
        <v>95500</v>
      </c>
      <c r="G141" s="449"/>
      <c r="H141" s="449"/>
      <c r="I141" s="449"/>
      <c r="J141" s="449"/>
      <c r="K141" s="449"/>
      <c r="L141" s="449"/>
      <c r="M141" s="449"/>
      <c r="N141" s="449"/>
      <c r="O141" s="449"/>
      <c r="P141" s="449"/>
      <c r="Q141" s="449"/>
      <c r="R141" s="449"/>
      <c r="S141" s="449"/>
      <c r="T141" s="449"/>
      <c r="U141" s="452"/>
    </row>
    <row r="142" spans="1:21" ht="37.200000000000003" x14ac:dyDescent="0.55000000000000004">
      <c r="A142" s="446" t="s">
        <v>2798</v>
      </c>
      <c r="B142" s="447" t="s">
        <v>1825</v>
      </c>
      <c r="C142" s="447" t="s">
        <v>1824</v>
      </c>
      <c r="D142" s="447" t="s">
        <v>1823</v>
      </c>
      <c r="E142" s="89" t="s">
        <v>2792</v>
      </c>
      <c r="F142" s="90">
        <v>12000</v>
      </c>
      <c r="G142" s="448" t="s">
        <v>1778</v>
      </c>
      <c r="H142" s="448" t="s">
        <v>41</v>
      </c>
      <c r="I142" s="449"/>
      <c r="J142" s="450">
        <v>111300</v>
      </c>
      <c r="K142" s="449"/>
      <c r="L142" s="449"/>
      <c r="M142" s="449"/>
      <c r="N142" s="449"/>
      <c r="O142" s="449"/>
      <c r="P142" s="449"/>
      <c r="Q142" s="449"/>
      <c r="R142" s="449"/>
      <c r="S142" s="449"/>
      <c r="T142" s="449"/>
      <c r="U142" s="451" t="s">
        <v>1782</v>
      </c>
    </row>
    <row r="143" spans="1:21" ht="37.200000000000003" x14ac:dyDescent="0.55000000000000004">
      <c r="A143" s="446"/>
      <c r="B143" s="447"/>
      <c r="C143" s="447"/>
      <c r="D143" s="447"/>
      <c r="E143" s="89" t="s">
        <v>2794</v>
      </c>
      <c r="F143" s="90">
        <v>10500</v>
      </c>
      <c r="G143" s="449"/>
      <c r="H143" s="449"/>
      <c r="I143" s="449"/>
      <c r="J143" s="449"/>
      <c r="K143" s="449"/>
      <c r="L143" s="449"/>
      <c r="M143" s="449"/>
      <c r="N143" s="449"/>
      <c r="O143" s="449"/>
      <c r="P143" s="449"/>
      <c r="Q143" s="449"/>
      <c r="R143" s="449"/>
      <c r="S143" s="449"/>
      <c r="T143" s="449"/>
      <c r="U143" s="452"/>
    </row>
    <row r="144" spans="1:21" ht="37.200000000000003" x14ac:dyDescent="0.55000000000000004">
      <c r="A144" s="446"/>
      <c r="B144" s="447"/>
      <c r="C144" s="447"/>
      <c r="D144" s="447"/>
      <c r="E144" s="89" t="s">
        <v>2799</v>
      </c>
      <c r="F144" s="90">
        <v>64800</v>
      </c>
      <c r="G144" s="449"/>
      <c r="H144" s="449"/>
      <c r="I144" s="449"/>
      <c r="J144" s="449"/>
      <c r="K144" s="449"/>
      <c r="L144" s="449"/>
      <c r="M144" s="449"/>
      <c r="N144" s="449"/>
      <c r="O144" s="449"/>
      <c r="P144" s="449"/>
      <c r="Q144" s="449"/>
      <c r="R144" s="449"/>
      <c r="S144" s="449"/>
      <c r="T144" s="449"/>
      <c r="U144" s="452"/>
    </row>
    <row r="145" spans="1:22" ht="55.8" x14ac:dyDescent="0.55000000000000004">
      <c r="A145" s="446"/>
      <c r="B145" s="447"/>
      <c r="C145" s="447"/>
      <c r="D145" s="447"/>
      <c r="E145" s="89" t="s">
        <v>2800</v>
      </c>
      <c r="F145" s="90">
        <v>6000</v>
      </c>
      <c r="G145" s="449"/>
      <c r="H145" s="449"/>
      <c r="I145" s="449"/>
      <c r="J145" s="449"/>
      <c r="K145" s="449"/>
      <c r="L145" s="449"/>
      <c r="M145" s="449"/>
      <c r="N145" s="449"/>
      <c r="O145" s="449"/>
      <c r="P145" s="449"/>
      <c r="Q145" s="449"/>
      <c r="R145" s="449"/>
      <c r="S145" s="449"/>
      <c r="T145" s="449"/>
      <c r="U145" s="452"/>
    </row>
    <row r="146" spans="1:22" ht="37.200000000000003" x14ac:dyDescent="0.55000000000000004">
      <c r="A146" s="446"/>
      <c r="B146" s="447"/>
      <c r="C146" s="447"/>
      <c r="D146" s="447"/>
      <c r="E146" s="89" t="s">
        <v>2801</v>
      </c>
      <c r="F146" s="90">
        <v>18000</v>
      </c>
      <c r="G146" s="449"/>
      <c r="H146" s="449"/>
      <c r="I146" s="449"/>
      <c r="J146" s="449"/>
      <c r="K146" s="449"/>
      <c r="L146" s="449"/>
      <c r="M146" s="449"/>
      <c r="N146" s="449"/>
      <c r="O146" s="449"/>
      <c r="P146" s="449"/>
      <c r="Q146" s="449"/>
      <c r="R146" s="449"/>
      <c r="S146" s="449"/>
      <c r="T146" s="449"/>
      <c r="U146" s="452"/>
    </row>
    <row r="147" spans="1:22" x14ac:dyDescent="0.55000000000000004">
      <c r="A147" s="446"/>
      <c r="B147" s="447"/>
      <c r="C147" s="447"/>
      <c r="D147" s="447"/>
      <c r="E147" s="91" t="s">
        <v>30</v>
      </c>
      <c r="F147" s="92">
        <v>111300</v>
      </c>
      <c r="G147" s="449"/>
      <c r="H147" s="449"/>
      <c r="I147" s="449"/>
      <c r="J147" s="449"/>
      <c r="K147" s="449"/>
      <c r="L147" s="449"/>
      <c r="M147" s="449"/>
      <c r="N147" s="449"/>
      <c r="O147" s="449"/>
      <c r="P147" s="449"/>
      <c r="Q147" s="449"/>
      <c r="R147" s="449"/>
      <c r="S147" s="449"/>
      <c r="T147" s="449"/>
      <c r="U147" s="452"/>
    </row>
    <row r="148" spans="1:22" ht="126" customHeight="1" x14ac:dyDescent="0.55000000000000004">
      <c r="A148" s="446" t="s">
        <v>2802</v>
      </c>
      <c r="B148" s="447" t="s">
        <v>2803</v>
      </c>
      <c r="C148" s="447" t="s">
        <v>1790</v>
      </c>
      <c r="D148" s="447" t="s">
        <v>1789</v>
      </c>
      <c r="E148" s="89" t="s">
        <v>1977</v>
      </c>
      <c r="F148" s="90">
        <v>1225</v>
      </c>
      <c r="G148" s="448" t="s">
        <v>1783</v>
      </c>
      <c r="H148" s="448" t="s">
        <v>134</v>
      </c>
      <c r="I148" s="449"/>
      <c r="J148" s="449"/>
      <c r="K148" s="450">
        <v>1225</v>
      </c>
      <c r="L148" s="449"/>
      <c r="M148" s="449"/>
      <c r="N148" s="449"/>
      <c r="O148" s="449"/>
      <c r="P148" s="449"/>
      <c r="Q148" s="449"/>
      <c r="R148" s="449"/>
      <c r="S148" s="449"/>
      <c r="T148" s="449"/>
      <c r="U148" s="451" t="s">
        <v>1782</v>
      </c>
    </row>
    <row r="149" spans="1:22" x14ac:dyDescent="0.55000000000000004">
      <c r="A149" s="446"/>
      <c r="B149" s="447"/>
      <c r="C149" s="447"/>
      <c r="D149" s="447"/>
      <c r="E149" s="91" t="s">
        <v>30</v>
      </c>
      <c r="F149" s="92">
        <v>1225</v>
      </c>
      <c r="G149" s="449"/>
      <c r="H149" s="449"/>
      <c r="I149" s="449"/>
      <c r="J149" s="449"/>
      <c r="K149" s="449"/>
      <c r="L149" s="449"/>
      <c r="M149" s="449"/>
      <c r="N149" s="449"/>
      <c r="O149" s="449"/>
      <c r="P149" s="449"/>
      <c r="Q149" s="449"/>
      <c r="R149" s="449"/>
      <c r="S149" s="449"/>
      <c r="T149" s="449"/>
      <c r="U149" s="452"/>
    </row>
    <row r="150" spans="1:22" ht="128.25" customHeight="1" x14ac:dyDescent="0.55000000000000004">
      <c r="A150" s="446" t="s">
        <v>2804</v>
      </c>
      <c r="B150" s="447" t="s">
        <v>2805</v>
      </c>
      <c r="C150" s="447" t="s">
        <v>1790</v>
      </c>
      <c r="D150" s="447" t="s">
        <v>1789</v>
      </c>
      <c r="E150" s="89" t="s">
        <v>1977</v>
      </c>
      <c r="F150" s="90">
        <v>1225</v>
      </c>
      <c r="G150" s="448" t="s">
        <v>1783</v>
      </c>
      <c r="H150" s="448" t="s">
        <v>58</v>
      </c>
      <c r="I150" s="449"/>
      <c r="J150" s="449"/>
      <c r="K150" s="449"/>
      <c r="L150" s="449"/>
      <c r="M150" s="449"/>
      <c r="N150" s="450">
        <v>1225</v>
      </c>
      <c r="O150" s="449"/>
      <c r="P150" s="449"/>
      <c r="Q150" s="449"/>
      <c r="R150" s="449"/>
      <c r="S150" s="449"/>
      <c r="T150" s="449"/>
      <c r="U150" s="451" t="s">
        <v>1782</v>
      </c>
    </row>
    <row r="151" spans="1:22" x14ac:dyDescent="0.55000000000000004">
      <c r="A151" s="446"/>
      <c r="B151" s="447"/>
      <c r="C151" s="447"/>
      <c r="D151" s="447"/>
      <c r="E151" s="91" t="s">
        <v>30</v>
      </c>
      <c r="F151" s="92">
        <v>1225</v>
      </c>
      <c r="G151" s="449"/>
      <c r="H151" s="449"/>
      <c r="I151" s="449"/>
      <c r="J151" s="449"/>
      <c r="K151" s="449"/>
      <c r="L151" s="449"/>
      <c r="M151" s="449"/>
      <c r="N151" s="449"/>
      <c r="O151" s="449"/>
      <c r="P151" s="449"/>
      <c r="Q151" s="449"/>
      <c r="R151" s="449"/>
      <c r="S151" s="449"/>
      <c r="T151" s="449"/>
      <c r="U151" s="452"/>
    </row>
    <row r="152" spans="1:22" ht="146.25" customHeight="1" x14ac:dyDescent="0.55000000000000004">
      <c r="A152" s="446" t="s">
        <v>2806</v>
      </c>
      <c r="B152" s="447" t="s">
        <v>1786</v>
      </c>
      <c r="C152" s="447" t="s">
        <v>1785</v>
      </c>
      <c r="D152" s="447" t="s">
        <v>1784</v>
      </c>
      <c r="E152" s="89" t="s">
        <v>1977</v>
      </c>
      <c r="F152" s="90">
        <v>1225</v>
      </c>
      <c r="G152" s="448" t="s">
        <v>1783</v>
      </c>
      <c r="H152" s="448" t="s">
        <v>58</v>
      </c>
      <c r="I152" s="449"/>
      <c r="J152" s="449"/>
      <c r="K152" s="449"/>
      <c r="L152" s="449"/>
      <c r="M152" s="449"/>
      <c r="N152" s="450">
        <v>1225</v>
      </c>
      <c r="O152" s="449"/>
      <c r="P152" s="449"/>
      <c r="Q152" s="449"/>
      <c r="R152" s="449"/>
      <c r="S152" s="449"/>
      <c r="T152" s="449"/>
      <c r="U152" s="451" t="s">
        <v>1782</v>
      </c>
    </row>
    <row r="153" spans="1:22" x14ac:dyDescent="0.55000000000000004">
      <c r="A153" s="446"/>
      <c r="B153" s="447"/>
      <c r="C153" s="447"/>
      <c r="D153" s="447"/>
      <c r="E153" s="91" t="s">
        <v>30</v>
      </c>
      <c r="F153" s="92">
        <v>1225</v>
      </c>
      <c r="G153" s="449"/>
      <c r="H153" s="449"/>
      <c r="I153" s="449"/>
      <c r="J153" s="449"/>
      <c r="K153" s="449"/>
      <c r="L153" s="449"/>
      <c r="M153" s="449"/>
      <c r="N153" s="449"/>
      <c r="O153" s="449"/>
      <c r="P153" s="449"/>
      <c r="Q153" s="449"/>
      <c r="R153" s="449"/>
      <c r="S153" s="449"/>
      <c r="T153" s="449"/>
      <c r="U153" s="452"/>
    </row>
    <row r="154" spans="1:22" ht="157.5" customHeight="1" x14ac:dyDescent="0.55000000000000004">
      <c r="A154" s="446" t="s">
        <v>2807</v>
      </c>
      <c r="B154" s="447" t="s">
        <v>1786</v>
      </c>
      <c r="C154" s="447" t="s">
        <v>1785</v>
      </c>
      <c r="D154" s="447" t="s">
        <v>1784</v>
      </c>
      <c r="E154" s="89" t="s">
        <v>1977</v>
      </c>
      <c r="F154" s="90">
        <v>1225</v>
      </c>
      <c r="G154" s="448" t="s">
        <v>1783</v>
      </c>
      <c r="H154" s="448" t="s">
        <v>682</v>
      </c>
      <c r="I154" s="449"/>
      <c r="J154" s="449"/>
      <c r="K154" s="449"/>
      <c r="L154" s="449"/>
      <c r="M154" s="449"/>
      <c r="N154" s="449"/>
      <c r="O154" s="449"/>
      <c r="P154" s="449"/>
      <c r="Q154" s="450">
        <v>1225</v>
      </c>
      <c r="R154" s="449"/>
      <c r="S154" s="449"/>
      <c r="T154" s="449"/>
      <c r="U154" s="451" t="s">
        <v>1782</v>
      </c>
    </row>
    <row r="155" spans="1:22" x14ac:dyDescent="0.55000000000000004">
      <c r="A155" s="446"/>
      <c r="B155" s="447"/>
      <c r="C155" s="447"/>
      <c r="D155" s="447"/>
      <c r="E155" s="91" t="s">
        <v>30</v>
      </c>
      <c r="F155" s="92">
        <v>1225</v>
      </c>
      <c r="G155" s="449"/>
      <c r="H155" s="449"/>
      <c r="I155" s="449"/>
      <c r="J155" s="449"/>
      <c r="K155" s="449"/>
      <c r="L155" s="449"/>
      <c r="M155" s="449"/>
      <c r="N155" s="449"/>
      <c r="O155" s="449"/>
      <c r="P155" s="449"/>
      <c r="Q155" s="449"/>
      <c r="R155" s="449"/>
      <c r="S155" s="449"/>
      <c r="T155" s="449"/>
      <c r="U155" s="452"/>
    </row>
    <row r="156" spans="1:22" ht="34.200000000000003" thickBot="1" x14ac:dyDescent="0.6">
      <c r="A156" s="461" t="s">
        <v>2808</v>
      </c>
      <c r="B156" s="462"/>
      <c r="C156" s="462"/>
      <c r="D156" s="462"/>
      <c r="E156" s="249" t="s">
        <v>66</v>
      </c>
      <c r="F156" s="250">
        <v>402162</v>
      </c>
      <c r="G156" s="251"/>
      <c r="H156" s="251"/>
      <c r="I156" s="252">
        <f>SUM(I86:I155)</f>
        <v>95500</v>
      </c>
      <c r="J156" s="252">
        <f t="shared" ref="J156:T156" si="3">SUM(J86:J155)</f>
        <v>123850</v>
      </c>
      <c r="K156" s="252">
        <f t="shared" si="3"/>
        <v>28100</v>
      </c>
      <c r="L156" s="252">
        <f t="shared" si="3"/>
        <v>33600</v>
      </c>
      <c r="M156" s="252">
        <f t="shared" si="3"/>
        <v>63425</v>
      </c>
      <c r="N156" s="252">
        <f t="shared" si="3"/>
        <v>37257</v>
      </c>
      <c r="O156" s="252">
        <f t="shared" si="3"/>
        <v>0</v>
      </c>
      <c r="P156" s="252">
        <f t="shared" si="3"/>
        <v>9750</v>
      </c>
      <c r="Q156" s="252">
        <f t="shared" si="3"/>
        <v>4200</v>
      </c>
      <c r="R156" s="252">
        <f t="shared" si="3"/>
        <v>6480</v>
      </c>
      <c r="S156" s="252">
        <f t="shared" si="3"/>
        <v>0</v>
      </c>
      <c r="T156" s="252">
        <f t="shared" si="3"/>
        <v>0</v>
      </c>
      <c r="U156" s="253"/>
      <c r="V156" s="86">
        <f>SUM(G156:U156)</f>
        <v>402162</v>
      </c>
    </row>
    <row r="157" spans="1:22" x14ac:dyDescent="0.55000000000000004">
      <c r="A157" s="102"/>
      <c r="B157" s="102"/>
      <c r="C157" s="102"/>
      <c r="D157" s="102"/>
      <c r="E157" s="102" t="str">
        <f>G86</f>
        <v>สสจ.สระแก้ว</v>
      </c>
      <c r="F157" s="304">
        <f>F91</f>
        <v>25650</v>
      </c>
      <c r="G157" s="103"/>
      <c r="H157" s="103"/>
      <c r="I157" s="103"/>
      <c r="J157" s="103"/>
      <c r="K157" s="103"/>
      <c r="L157" s="103"/>
      <c r="M157" s="103"/>
      <c r="N157" s="103"/>
      <c r="O157" s="103"/>
      <c r="P157" s="103"/>
      <c r="Q157" s="103"/>
      <c r="R157" s="103"/>
      <c r="S157" s="103"/>
      <c r="T157" s="103"/>
      <c r="U157" s="103"/>
    </row>
    <row r="158" spans="1:22" ht="37.200000000000003" x14ac:dyDescent="0.55000000000000004">
      <c r="A158" s="102"/>
      <c r="B158" s="102"/>
      <c r="C158" s="102"/>
      <c r="D158" s="102"/>
      <c r="E158" s="102" t="str">
        <f>G92</f>
        <v xml:space="preserve">กองทุนเงินประกันสุขภาพแรงงานต่างด้าวหลบหนีเข้าเมือง </v>
      </c>
      <c r="F158" s="304">
        <f>F93+F95+F97+F99+F103+F109+F111+F114+F117+F121+F129+F131+F133+F135+F141+F147+F149+F151+F153+F155</f>
        <v>376512</v>
      </c>
      <c r="G158" s="103"/>
      <c r="H158" s="103"/>
      <c r="I158" s="103"/>
      <c r="J158" s="103"/>
      <c r="K158" s="103"/>
      <c r="L158" s="103"/>
      <c r="M158" s="103"/>
      <c r="N158" s="103"/>
      <c r="O158" s="103"/>
      <c r="P158" s="103"/>
      <c r="Q158" s="103"/>
      <c r="R158" s="103"/>
      <c r="S158" s="103"/>
      <c r="T158" s="103"/>
      <c r="U158" s="103"/>
    </row>
    <row r="159" spans="1:22" x14ac:dyDescent="0.55000000000000004">
      <c r="A159" s="102"/>
      <c r="B159" s="102"/>
      <c r="C159" s="102"/>
      <c r="D159" s="102"/>
      <c r="E159" s="102"/>
      <c r="F159" s="304">
        <f>SUM(F157:F158)</f>
        <v>402162</v>
      </c>
      <c r="G159" s="103"/>
      <c r="H159" s="103"/>
      <c r="I159" s="103"/>
      <c r="J159" s="103"/>
      <c r="K159" s="103"/>
      <c r="L159" s="103"/>
      <c r="M159" s="103"/>
      <c r="N159" s="103"/>
      <c r="O159" s="103"/>
      <c r="P159" s="103"/>
      <c r="Q159" s="103"/>
      <c r="R159" s="103"/>
      <c r="S159" s="103"/>
      <c r="T159" s="103"/>
      <c r="U159" s="103"/>
    </row>
    <row r="160" spans="1:22" x14ac:dyDescent="0.55000000000000004">
      <c r="A160" s="102"/>
      <c r="B160" s="102"/>
      <c r="C160" s="102"/>
      <c r="D160" s="102"/>
      <c r="E160" s="102"/>
      <c r="F160" s="102"/>
      <c r="G160" s="103"/>
      <c r="H160" s="103"/>
      <c r="I160" s="103"/>
      <c r="J160" s="103"/>
      <c r="K160" s="103"/>
      <c r="L160" s="103"/>
      <c r="M160" s="103"/>
      <c r="N160" s="103"/>
      <c r="O160" s="103"/>
      <c r="P160" s="103"/>
      <c r="Q160" s="103"/>
      <c r="R160" s="103"/>
      <c r="S160" s="103"/>
      <c r="T160" s="103"/>
      <c r="U160" s="103"/>
    </row>
    <row r="161" spans="1:21" x14ac:dyDescent="0.55000000000000004">
      <c r="A161" s="102"/>
      <c r="B161" s="102"/>
      <c r="C161" s="102"/>
      <c r="D161" s="102"/>
      <c r="E161" s="102"/>
      <c r="F161" s="102"/>
      <c r="G161" s="103"/>
      <c r="H161" s="103"/>
      <c r="I161" s="103"/>
      <c r="J161" s="103"/>
      <c r="K161" s="103"/>
      <c r="L161" s="103"/>
      <c r="M161" s="103"/>
      <c r="N161" s="103"/>
      <c r="O161" s="103"/>
      <c r="P161" s="103"/>
      <c r="Q161" s="103"/>
      <c r="R161" s="103"/>
      <c r="S161" s="103"/>
      <c r="T161" s="103"/>
      <c r="U161" s="103"/>
    </row>
    <row r="162" spans="1:21" x14ac:dyDescent="0.55000000000000004">
      <c r="A162" s="102"/>
      <c r="B162" s="102"/>
      <c r="C162" s="102"/>
      <c r="D162" s="102"/>
      <c r="E162" s="102"/>
      <c r="F162" s="102"/>
      <c r="G162" s="103"/>
      <c r="H162" s="103"/>
      <c r="I162" s="103"/>
      <c r="J162" s="103"/>
      <c r="K162" s="103"/>
      <c r="L162" s="103"/>
      <c r="M162" s="103"/>
      <c r="N162" s="103"/>
      <c r="O162" s="103"/>
      <c r="P162" s="103"/>
      <c r="Q162" s="103"/>
      <c r="R162" s="103"/>
      <c r="S162" s="103"/>
      <c r="T162" s="103"/>
      <c r="U162" s="103"/>
    </row>
    <row r="163" spans="1:21" x14ac:dyDescent="0.55000000000000004">
      <c r="A163" s="102"/>
      <c r="B163" s="102"/>
      <c r="C163" s="102"/>
      <c r="D163" s="102"/>
      <c r="E163" s="102"/>
      <c r="F163" s="102"/>
      <c r="G163" s="103"/>
      <c r="H163" s="103"/>
      <c r="I163" s="103"/>
      <c r="J163" s="103"/>
      <c r="K163" s="103"/>
      <c r="L163" s="103"/>
      <c r="M163" s="103"/>
      <c r="N163" s="103"/>
      <c r="O163" s="103"/>
      <c r="P163" s="103"/>
      <c r="Q163" s="103"/>
      <c r="R163" s="103"/>
      <c r="S163" s="103"/>
      <c r="T163" s="103"/>
      <c r="U163" s="103"/>
    </row>
    <row r="164" spans="1:21" x14ac:dyDescent="0.55000000000000004">
      <c r="A164" s="102"/>
      <c r="B164" s="102"/>
      <c r="C164" s="102"/>
      <c r="D164" s="102"/>
      <c r="E164" s="102"/>
      <c r="F164" s="102"/>
      <c r="G164" s="103"/>
      <c r="H164" s="103"/>
      <c r="I164" s="103"/>
      <c r="J164" s="103"/>
      <c r="K164" s="103"/>
      <c r="L164" s="103"/>
      <c r="M164" s="103"/>
      <c r="N164" s="103"/>
      <c r="O164" s="103"/>
      <c r="P164" s="103"/>
      <c r="Q164" s="103"/>
      <c r="R164" s="103"/>
      <c r="S164" s="103"/>
      <c r="T164" s="103"/>
      <c r="U164" s="103"/>
    </row>
    <row r="165" spans="1:21" x14ac:dyDescent="0.55000000000000004">
      <c r="A165" s="102"/>
      <c r="B165" s="102"/>
      <c r="C165" s="102"/>
      <c r="D165" s="102"/>
      <c r="E165" s="102"/>
      <c r="F165" s="102"/>
      <c r="G165" s="103"/>
      <c r="H165" s="103"/>
      <c r="I165" s="103"/>
      <c r="J165" s="103"/>
      <c r="K165" s="103"/>
      <c r="L165" s="103"/>
      <c r="M165" s="103"/>
      <c r="N165" s="103"/>
      <c r="O165" s="103"/>
      <c r="P165" s="103"/>
      <c r="Q165" s="103"/>
      <c r="R165" s="103"/>
      <c r="S165" s="103"/>
      <c r="T165" s="103"/>
      <c r="U165" s="103"/>
    </row>
    <row r="166" spans="1:21" x14ac:dyDescent="0.55000000000000004">
      <c r="A166" s="102"/>
      <c r="B166" s="102"/>
      <c r="C166" s="102"/>
      <c r="D166" s="102"/>
      <c r="E166" s="102"/>
      <c r="F166" s="102"/>
      <c r="G166" s="103"/>
      <c r="H166" s="103"/>
      <c r="I166" s="103"/>
      <c r="J166" s="103"/>
      <c r="K166" s="103"/>
      <c r="L166" s="103"/>
      <c r="M166" s="103"/>
      <c r="N166" s="103"/>
      <c r="O166" s="103"/>
      <c r="P166" s="103"/>
      <c r="Q166" s="103"/>
      <c r="R166" s="103"/>
      <c r="S166" s="103"/>
      <c r="T166" s="103"/>
      <c r="U166" s="103"/>
    </row>
    <row r="167" spans="1:21" x14ac:dyDescent="0.55000000000000004">
      <c r="A167" s="102"/>
      <c r="B167" s="102"/>
      <c r="C167" s="102"/>
      <c r="D167" s="102"/>
      <c r="E167" s="102"/>
      <c r="F167" s="102"/>
      <c r="G167" s="103"/>
      <c r="H167" s="103"/>
      <c r="I167" s="103"/>
      <c r="J167" s="103"/>
      <c r="K167" s="103"/>
      <c r="L167" s="103"/>
      <c r="M167" s="103"/>
      <c r="N167" s="103"/>
      <c r="O167" s="103"/>
      <c r="P167" s="103"/>
      <c r="Q167" s="103"/>
      <c r="R167" s="103"/>
      <c r="S167" s="103"/>
      <c r="T167" s="103"/>
      <c r="U167" s="103"/>
    </row>
    <row r="168" spans="1:21" x14ac:dyDescent="0.55000000000000004">
      <c r="A168" s="102"/>
      <c r="B168" s="102"/>
      <c r="C168" s="102"/>
      <c r="D168" s="102"/>
      <c r="E168" s="102"/>
      <c r="F168" s="102"/>
      <c r="G168" s="103"/>
      <c r="H168" s="103"/>
      <c r="I168" s="103"/>
      <c r="J168" s="103"/>
      <c r="K168" s="103"/>
      <c r="L168" s="103"/>
      <c r="M168" s="103"/>
      <c r="N168" s="103"/>
      <c r="O168" s="103"/>
      <c r="P168" s="103"/>
      <c r="Q168" s="103"/>
      <c r="R168" s="103"/>
      <c r="S168" s="103"/>
      <c r="T168" s="103"/>
      <c r="U168" s="103"/>
    </row>
    <row r="169" spans="1:21" x14ac:dyDescent="0.55000000000000004">
      <c r="A169" s="102"/>
      <c r="B169" s="102"/>
      <c r="C169" s="102"/>
      <c r="D169" s="102"/>
      <c r="E169" s="102"/>
      <c r="F169" s="102"/>
      <c r="G169" s="103"/>
      <c r="H169" s="103"/>
      <c r="I169" s="103"/>
      <c r="J169" s="103"/>
      <c r="K169" s="103"/>
      <c r="L169" s="103"/>
      <c r="M169" s="103"/>
      <c r="N169" s="103"/>
      <c r="O169" s="103"/>
      <c r="P169" s="103"/>
      <c r="Q169" s="103"/>
      <c r="R169" s="103"/>
      <c r="S169" s="103"/>
      <c r="T169" s="103"/>
      <c r="U169" s="103"/>
    </row>
    <row r="170" spans="1:21" x14ac:dyDescent="0.55000000000000004">
      <c r="A170" s="102"/>
      <c r="B170" s="102"/>
      <c r="C170" s="102"/>
      <c r="D170" s="102"/>
      <c r="E170" s="102"/>
      <c r="F170" s="102"/>
      <c r="G170" s="103"/>
      <c r="H170" s="103"/>
      <c r="I170" s="103"/>
      <c r="J170" s="103"/>
      <c r="K170" s="103"/>
      <c r="L170" s="103"/>
      <c r="M170" s="103"/>
      <c r="N170" s="103"/>
      <c r="O170" s="103"/>
      <c r="P170" s="103"/>
      <c r="Q170" s="103"/>
      <c r="R170" s="103"/>
      <c r="S170" s="103"/>
      <c r="T170" s="103"/>
      <c r="U170" s="103"/>
    </row>
    <row r="171" spans="1:21" x14ac:dyDescent="0.55000000000000004">
      <c r="A171" s="102"/>
      <c r="B171" s="102"/>
      <c r="C171" s="102"/>
      <c r="D171" s="102"/>
      <c r="E171" s="102"/>
      <c r="F171" s="102"/>
      <c r="G171" s="103"/>
      <c r="H171" s="103"/>
      <c r="I171" s="103"/>
      <c r="J171" s="103"/>
      <c r="K171" s="103"/>
      <c r="L171" s="103"/>
      <c r="M171" s="103"/>
      <c r="N171" s="103"/>
      <c r="O171" s="103"/>
      <c r="P171" s="103"/>
      <c r="Q171" s="103"/>
      <c r="R171" s="103"/>
      <c r="S171" s="103"/>
      <c r="T171" s="103"/>
      <c r="U171" s="103"/>
    </row>
    <row r="172" spans="1:21" x14ac:dyDescent="0.55000000000000004">
      <c r="A172" s="102"/>
      <c r="B172" s="102"/>
      <c r="C172" s="102"/>
      <c r="D172" s="102"/>
      <c r="E172" s="102"/>
      <c r="F172" s="102"/>
      <c r="G172" s="103"/>
      <c r="H172" s="103"/>
      <c r="I172" s="103"/>
      <c r="J172" s="103"/>
      <c r="K172" s="103"/>
      <c r="L172" s="103"/>
      <c r="M172" s="103"/>
      <c r="N172" s="103"/>
      <c r="O172" s="103"/>
      <c r="P172" s="103"/>
      <c r="Q172" s="103"/>
      <c r="R172" s="103"/>
      <c r="S172" s="103"/>
      <c r="T172" s="103"/>
      <c r="U172" s="103"/>
    </row>
    <row r="173" spans="1:21" x14ac:dyDescent="0.55000000000000004">
      <c r="A173" s="102"/>
      <c r="B173" s="102"/>
      <c r="C173" s="102"/>
      <c r="D173" s="102"/>
      <c r="E173" s="102"/>
      <c r="F173" s="102"/>
      <c r="G173" s="103"/>
      <c r="H173" s="103"/>
      <c r="I173" s="103"/>
      <c r="J173" s="103"/>
      <c r="K173" s="103"/>
      <c r="L173" s="103"/>
      <c r="M173" s="103"/>
      <c r="N173" s="103"/>
      <c r="O173" s="103"/>
      <c r="P173" s="103"/>
      <c r="Q173" s="103"/>
      <c r="R173" s="103"/>
      <c r="S173" s="103"/>
      <c r="T173" s="103"/>
      <c r="U173" s="103"/>
    </row>
    <row r="174" spans="1:21" x14ac:dyDescent="0.55000000000000004">
      <c r="A174" s="102"/>
      <c r="B174" s="102"/>
      <c r="C174" s="102"/>
      <c r="D174" s="102"/>
      <c r="E174" s="102"/>
      <c r="F174" s="102"/>
      <c r="G174" s="103"/>
      <c r="H174" s="103"/>
      <c r="I174" s="103"/>
      <c r="J174" s="103"/>
      <c r="K174" s="103"/>
      <c r="L174" s="103"/>
      <c r="M174" s="103"/>
      <c r="N174" s="103"/>
      <c r="O174" s="103"/>
      <c r="P174" s="103"/>
      <c r="Q174" s="103"/>
      <c r="R174" s="103"/>
      <c r="S174" s="103"/>
      <c r="T174" s="103"/>
      <c r="U174" s="103"/>
    </row>
    <row r="175" spans="1:21" x14ac:dyDescent="0.55000000000000004">
      <c r="A175" s="102"/>
      <c r="B175" s="102"/>
      <c r="C175" s="102"/>
      <c r="D175" s="102"/>
      <c r="E175" s="102"/>
      <c r="F175" s="102"/>
      <c r="G175" s="103"/>
      <c r="H175" s="103"/>
      <c r="I175" s="103"/>
      <c r="J175" s="103"/>
      <c r="K175" s="103"/>
      <c r="L175" s="103"/>
      <c r="M175" s="103"/>
      <c r="N175" s="103"/>
      <c r="O175" s="103"/>
      <c r="P175" s="103"/>
      <c r="Q175" s="103"/>
      <c r="R175" s="103"/>
      <c r="S175" s="103"/>
      <c r="T175" s="103"/>
      <c r="U175" s="103"/>
    </row>
    <row r="176" spans="1:21" x14ac:dyDescent="0.55000000000000004">
      <c r="A176" s="102"/>
      <c r="B176" s="102"/>
      <c r="C176" s="102"/>
      <c r="D176" s="102"/>
      <c r="E176" s="102"/>
      <c r="F176" s="102"/>
      <c r="G176" s="103"/>
      <c r="H176" s="103"/>
      <c r="I176" s="103"/>
      <c r="J176" s="103"/>
      <c r="K176" s="103"/>
      <c r="L176" s="103"/>
      <c r="M176" s="103"/>
      <c r="N176" s="103"/>
      <c r="O176" s="103"/>
      <c r="P176" s="103"/>
      <c r="Q176" s="103"/>
      <c r="R176" s="103"/>
      <c r="S176" s="103"/>
      <c r="T176" s="103"/>
      <c r="U176" s="103"/>
    </row>
    <row r="177" spans="1:21" x14ac:dyDescent="0.55000000000000004">
      <c r="A177" s="102"/>
      <c r="B177" s="102"/>
      <c r="C177" s="102"/>
      <c r="D177" s="102"/>
      <c r="E177" s="102"/>
      <c r="F177" s="102"/>
      <c r="G177" s="103"/>
      <c r="H177" s="103"/>
      <c r="I177" s="103"/>
      <c r="J177" s="103"/>
      <c r="K177" s="103"/>
      <c r="L177" s="103"/>
      <c r="M177" s="103"/>
      <c r="N177" s="103"/>
      <c r="O177" s="103"/>
      <c r="P177" s="103"/>
      <c r="Q177" s="103"/>
      <c r="R177" s="103"/>
      <c r="S177" s="103"/>
      <c r="T177" s="103"/>
      <c r="U177" s="103"/>
    </row>
    <row r="178" spans="1:21" x14ac:dyDescent="0.55000000000000004">
      <c r="A178" s="102"/>
      <c r="B178" s="102"/>
      <c r="C178" s="102"/>
      <c r="D178" s="102"/>
      <c r="E178" s="102"/>
      <c r="F178" s="102"/>
      <c r="G178" s="103"/>
      <c r="H178" s="103"/>
      <c r="I178" s="103"/>
      <c r="J178" s="103"/>
      <c r="K178" s="103"/>
      <c r="L178" s="103"/>
      <c r="M178" s="103"/>
      <c r="N178" s="103"/>
      <c r="O178" s="103"/>
      <c r="P178" s="103"/>
      <c r="Q178" s="103"/>
      <c r="R178" s="103"/>
      <c r="S178" s="103"/>
      <c r="T178" s="103"/>
      <c r="U178" s="103"/>
    </row>
    <row r="179" spans="1:21" x14ac:dyDescent="0.55000000000000004">
      <c r="A179" s="102"/>
      <c r="B179" s="102"/>
      <c r="C179" s="102"/>
      <c r="D179" s="102"/>
      <c r="E179" s="102"/>
      <c r="F179" s="102"/>
      <c r="G179" s="103"/>
      <c r="H179" s="103"/>
      <c r="I179" s="103"/>
      <c r="J179" s="103"/>
      <c r="K179" s="103"/>
      <c r="L179" s="103"/>
      <c r="M179" s="103"/>
      <c r="N179" s="103"/>
      <c r="O179" s="103"/>
      <c r="P179" s="103"/>
      <c r="Q179" s="103"/>
      <c r="R179" s="103"/>
      <c r="S179" s="103"/>
      <c r="T179" s="103"/>
      <c r="U179" s="103"/>
    </row>
    <row r="180" spans="1:21" x14ac:dyDescent="0.55000000000000004">
      <c r="A180" s="102"/>
      <c r="B180" s="102"/>
      <c r="C180" s="102"/>
      <c r="D180" s="102"/>
      <c r="E180" s="102"/>
      <c r="F180" s="102"/>
      <c r="G180" s="103"/>
      <c r="H180" s="103"/>
      <c r="I180" s="103"/>
      <c r="J180" s="103"/>
      <c r="K180" s="103"/>
      <c r="L180" s="103"/>
      <c r="M180" s="103"/>
      <c r="N180" s="103"/>
      <c r="O180" s="103"/>
      <c r="P180" s="103"/>
      <c r="Q180" s="103"/>
      <c r="R180" s="103"/>
      <c r="S180" s="103"/>
      <c r="T180" s="103"/>
      <c r="U180" s="103"/>
    </row>
    <row r="181" spans="1:21" x14ac:dyDescent="0.55000000000000004">
      <c r="A181" s="102"/>
      <c r="B181" s="102"/>
      <c r="C181" s="102"/>
      <c r="D181" s="102"/>
      <c r="E181" s="102"/>
      <c r="F181" s="102"/>
      <c r="G181" s="103"/>
      <c r="H181" s="103"/>
      <c r="I181" s="103"/>
      <c r="J181" s="103"/>
      <c r="K181" s="103"/>
      <c r="L181" s="103"/>
      <c r="M181" s="103"/>
      <c r="N181" s="103"/>
      <c r="O181" s="103"/>
      <c r="P181" s="103"/>
      <c r="Q181" s="103"/>
      <c r="R181" s="103"/>
      <c r="S181" s="103"/>
      <c r="T181" s="103"/>
      <c r="U181" s="103"/>
    </row>
    <row r="182" spans="1:21" x14ac:dyDescent="0.55000000000000004">
      <c r="A182" s="102"/>
      <c r="B182" s="102"/>
      <c r="C182" s="102"/>
      <c r="D182" s="102"/>
      <c r="E182" s="102"/>
      <c r="F182" s="102"/>
      <c r="G182" s="103"/>
      <c r="H182" s="103"/>
      <c r="I182" s="103"/>
      <c r="J182" s="103"/>
      <c r="K182" s="103"/>
      <c r="L182" s="103"/>
      <c r="M182" s="103"/>
      <c r="N182" s="103"/>
      <c r="O182" s="103"/>
      <c r="P182" s="103"/>
      <c r="Q182" s="103"/>
      <c r="R182" s="103"/>
      <c r="S182" s="103"/>
      <c r="T182" s="103"/>
      <c r="U182" s="103"/>
    </row>
    <row r="183" spans="1:21" x14ac:dyDescent="0.55000000000000004">
      <c r="A183" s="102"/>
      <c r="B183" s="102"/>
      <c r="C183" s="102"/>
      <c r="D183" s="102"/>
      <c r="E183" s="102"/>
      <c r="F183" s="102"/>
      <c r="G183" s="103"/>
      <c r="H183" s="103"/>
      <c r="I183" s="103"/>
      <c r="J183" s="103"/>
      <c r="K183" s="103"/>
      <c r="L183" s="103"/>
      <c r="M183" s="103"/>
      <c r="N183" s="103"/>
      <c r="O183" s="103"/>
      <c r="P183" s="103"/>
      <c r="Q183" s="103"/>
      <c r="R183" s="103"/>
      <c r="S183" s="103"/>
      <c r="T183" s="103"/>
      <c r="U183" s="103"/>
    </row>
    <row r="184" spans="1:21" x14ac:dyDescent="0.55000000000000004">
      <c r="A184" s="102"/>
      <c r="B184" s="102"/>
      <c r="C184" s="102"/>
      <c r="D184" s="102"/>
      <c r="E184" s="102"/>
      <c r="F184" s="102"/>
      <c r="G184" s="103"/>
      <c r="H184" s="103"/>
      <c r="I184" s="103"/>
      <c r="J184" s="103"/>
      <c r="K184" s="103"/>
      <c r="L184" s="103"/>
      <c r="M184" s="103"/>
      <c r="N184" s="103"/>
      <c r="O184" s="103"/>
      <c r="P184" s="103"/>
      <c r="Q184" s="103"/>
      <c r="R184" s="103"/>
      <c r="S184" s="103"/>
      <c r="T184" s="103"/>
      <c r="U184" s="103"/>
    </row>
    <row r="185" spans="1:21" x14ac:dyDescent="0.55000000000000004">
      <c r="A185" s="102"/>
      <c r="B185" s="102"/>
      <c r="C185" s="102"/>
      <c r="D185" s="102"/>
      <c r="E185" s="102"/>
      <c r="F185" s="102"/>
      <c r="G185" s="103"/>
      <c r="H185" s="103"/>
      <c r="I185" s="103"/>
      <c r="J185" s="103"/>
      <c r="K185" s="103"/>
      <c r="L185" s="103"/>
      <c r="M185" s="103"/>
      <c r="N185" s="103"/>
      <c r="O185" s="103"/>
      <c r="P185" s="103"/>
      <c r="Q185" s="103"/>
      <c r="R185" s="103"/>
      <c r="S185" s="103"/>
      <c r="T185" s="103"/>
      <c r="U185" s="103"/>
    </row>
    <row r="186" spans="1:21" x14ac:dyDescent="0.55000000000000004">
      <c r="A186" s="102"/>
      <c r="B186" s="102"/>
      <c r="C186" s="102"/>
      <c r="D186" s="102"/>
      <c r="E186" s="102"/>
      <c r="F186" s="102"/>
      <c r="G186" s="103"/>
      <c r="H186" s="103"/>
      <c r="I186" s="103"/>
      <c r="J186" s="103"/>
      <c r="K186" s="103"/>
      <c r="L186" s="103"/>
      <c r="M186" s="103"/>
      <c r="N186" s="103"/>
      <c r="O186" s="103"/>
      <c r="P186" s="103"/>
      <c r="Q186" s="103"/>
      <c r="R186" s="103"/>
      <c r="S186" s="103"/>
      <c r="T186" s="103"/>
      <c r="U186" s="103"/>
    </row>
    <row r="187" spans="1:21" x14ac:dyDescent="0.55000000000000004">
      <c r="A187" s="102"/>
      <c r="B187" s="102"/>
      <c r="C187" s="102"/>
      <c r="D187" s="102"/>
      <c r="E187" s="102"/>
      <c r="F187" s="102"/>
      <c r="G187" s="103"/>
      <c r="H187" s="103"/>
      <c r="I187" s="103"/>
      <c r="J187" s="103"/>
      <c r="K187" s="103"/>
      <c r="L187" s="103"/>
      <c r="M187" s="103"/>
      <c r="N187" s="103"/>
      <c r="O187" s="103"/>
      <c r="P187" s="103"/>
      <c r="Q187" s="103"/>
      <c r="R187" s="103"/>
      <c r="S187" s="103"/>
      <c r="T187" s="103"/>
      <c r="U187" s="103"/>
    </row>
    <row r="188" spans="1:21" x14ac:dyDescent="0.55000000000000004">
      <c r="A188" s="102"/>
      <c r="B188" s="102"/>
      <c r="C188" s="102"/>
      <c r="D188" s="102"/>
      <c r="E188" s="102"/>
      <c r="F188" s="102"/>
      <c r="G188" s="103"/>
      <c r="H188" s="103"/>
      <c r="I188" s="103"/>
      <c r="J188" s="103"/>
      <c r="K188" s="103"/>
      <c r="L188" s="103"/>
      <c r="M188" s="103"/>
      <c r="N188" s="103"/>
      <c r="O188" s="103"/>
      <c r="P188" s="103"/>
      <c r="Q188" s="103"/>
      <c r="R188" s="103"/>
      <c r="S188" s="103"/>
      <c r="T188" s="103"/>
      <c r="U188" s="103"/>
    </row>
    <row r="189" spans="1:21" x14ac:dyDescent="0.55000000000000004">
      <c r="A189" s="102"/>
      <c r="B189" s="102"/>
      <c r="C189" s="102"/>
      <c r="D189" s="102"/>
      <c r="E189" s="102"/>
      <c r="F189" s="102"/>
      <c r="G189" s="103"/>
      <c r="H189" s="103"/>
      <c r="I189" s="103"/>
      <c r="J189" s="103"/>
      <c r="K189" s="103"/>
      <c r="L189" s="103"/>
      <c r="M189" s="103"/>
      <c r="N189" s="103"/>
      <c r="O189" s="103"/>
      <c r="P189" s="103"/>
      <c r="Q189" s="103"/>
      <c r="R189" s="103"/>
      <c r="S189" s="103"/>
      <c r="T189" s="103"/>
      <c r="U189" s="103"/>
    </row>
    <row r="190" spans="1:21" x14ac:dyDescent="0.55000000000000004">
      <c r="A190" s="102"/>
      <c r="B190" s="102"/>
      <c r="C190" s="102"/>
      <c r="D190" s="102"/>
      <c r="E190" s="102"/>
      <c r="F190" s="102"/>
      <c r="G190" s="103"/>
      <c r="H190" s="103"/>
      <c r="I190" s="103"/>
      <c r="J190" s="103"/>
      <c r="K190" s="103"/>
      <c r="L190" s="103"/>
      <c r="M190" s="103"/>
      <c r="N190" s="103"/>
      <c r="O190" s="103"/>
      <c r="P190" s="103"/>
      <c r="Q190" s="103"/>
      <c r="R190" s="103"/>
      <c r="S190" s="103"/>
      <c r="T190" s="103"/>
      <c r="U190" s="103"/>
    </row>
    <row r="191" spans="1:21" x14ac:dyDescent="0.55000000000000004">
      <c r="A191" s="102"/>
      <c r="B191" s="102"/>
      <c r="C191" s="102"/>
      <c r="D191" s="102"/>
      <c r="E191" s="102"/>
      <c r="F191" s="102"/>
      <c r="G191" s="103"/>
      <c r="H191" s="103"/>
      <c r="I191" s="103"/>
      <c r="J191" s="103"/>
      <c r="K191" s="103"/>
      <c r="L191" s="103"/>
      <c r="M191" s="103"/>
      <c r="N191" s="103"/>
      <c r="O191" s="103"/>
      <c r="P191" s="103"/>
      <c r="Q191" s="103"/>
      <c r="R191" s="103"/>
      <c r="S191" s="103"/>
      <c r="T191" s="103"/>
      <c r="U191" s="103"/>
    </row>
    <row r="192" spans="1:21" x14ac:dyDescent="0.55000000000000004">
      <c r="A192" s="102"/>
      <c r="B192" s="102"/>
      <c r="C192" s="102"/>
      <c r="D192" s="102"/>
      <c r="E192" s="102"/>
      <c r="F192" s="102"/>
      <c r="G192" s="103"/>
      <c r="H192" s="103"/>
      <c r="I192" s="103"/>
      <c r="J192" s="103"/>
      <c r="K192" s="103"/>
      <c r="L192" s="103"/>
      <c r="M192" s="103"/>
      <c r="N192" s="103"/>
      <c r="O192" s="103"/>
      <c r="P192" s="103"/>
      <c r="Q192" s="103"/>
      <c r="R192" s="103"/>
      <c r="S192" s="103"/>
      <c r="T192" s="103"/>
      <c r="U192" s="103"/>
    </row>
    <row r="193" spans="1:21" x14ac:dyDescent="0.55000000000000004">
      <c r="A193" s="102"/>
      <c r="B193" s="102"/>
      <c r="C193" s="102"/>
      <c r="D193" s="102"/>
      <c r="E193" s="102"/>
      <c r="F193" s="102"/>
      <c r="G193" s="103"/>
      <c r="H193" s="103"/>
      <c r="I193" s="103"/>
      <c r="J193" s="103"/>
      <c r="K193" s="103"/>
      <c r="L193" s="103"/>
      <c r="M193" s="103"/>
      <c r="N193" s="103"/>
      <c r="O193" s="103"/>
      <c r="P193" s="103"/>
      <c r="Q193" s="103"/>
      <c r="R193" s="103"/>
      <c r="S193" s="103"/>
      <c r="T193" s="103"/>
      <c r="U193" s="103"/>
    </row>
    <row r="194" spans="1:21" x14ac:dyDescent="0.55000000000000004">
      <c r="A194" s="102"/>
      <c r="B194" s="102"/>
      <c r="C194" s="102"/>
      <c r="D194" s="102"/>
      <c r="E194" s="102"/>
      <c r="F194" s="102"/>
      <c r="G194" s="103"/>
      <c r="H194" s="103"/>
      <c r="I194" s="103"/>
      <c r="J194" s="103"/>
      <c r="K194" s="103"/>
      <c r="L194" s="103"/>
      <c r="M194" s="103"/>
      <c r="N194" s="103"/>
      <c r="O194" s="103"/>
      <c r="P194" s="103"/>
      <c r="Q194" s="103"/>
      <c r="R194" s="103"/>
      <c r="S194" s="103"/>
      <c r="T194" s="103"/>
      <c r="U194" s="103"/>
    </row>
    <row r="195" spans="1:21" x14ac:dyDescent="0.55000000000000004">
      <c r="A195" s="102"/>
      <c r="B195" s="102"/>
      <c r="C195" s="102"/>
      <c r="D195" s="102"/>
      <c r="E195" s="102"/>
      <c r="F195" s="102"/>
      <c r="G195" s="103"/>
      <c r="H195" s="103"/>
      <c r="I195" s="103"/>
      <c r="J195" s="103"/>
      <c r="K195" s="103"/>
      <c r="L195" s="103"/>
      <c r="M195" s="103"/>
      <c r="N195" s="103"/>
      <c r="O195" s="103"/>
      <c r="P195" s="103"/>
      <c r="Q195" s="103"/>
      <c r="R195" s="103"/>
      <c r="S195" s="103"/>
      <c r="T195" s="103"/>
      <c r="U195" s="103"/>
    </row>
    <row r="196" spans="1:21" x14ac:dyDescent="0.55000000000000004">
      <c r="A196" s="102"/>
      <c r="B196" s="102"/>
      <c r="C196" s="102"/>
      <c r="D196" s="102"/>
      <c r="E196" s="102"/>
      <c r="F196" s="102"/>
      <c r="G196" s="103"/>
      <c r="H196" s="103"/>
      <c r="I196" s="103"/>
      <c r="J196" s="103"/>
      <c r="K196" s="103"/>
      <c r="L196" s="103"/>
      <c r="M196" s="103"/>
      <c r="N196" s="103"/>
      <c r="O196" s="103"/>
      <c r="P196" s="103"/>
      <c r="Q196" s="103"/>
      <c r="R196" s="103"/>
      <c r="S196" s="103"/>
      <c r="T196" s="103"/>
      <c r="U196" s="103"/>
    </row>
    <row r="197" spans="1:21" x14ac:dyDescent="0.55000000000000004">
      <c r="A197" s="102"/>
      <c r="B197" s="102"/>
      <c r="C197" s="102"/>
      <c r="D197" s="102"/>
      <c r="E197" s="102"/>
      <c r="F197" s="102"/>
      <c r="G197" s="103"/>
      <c r="H197" s="103"/>
      <c r="I197" s="103"/>
      <c r="J197" s="103"/>
      <c r="K197" s="103"/>
      <c r="L197" s="103"/>
      <c r="M197" s="103"/>
      <c r="N197" s="103"/>
      <c r="O197" s="103"/>
      <c r="P197" s="103"/>
      <c r="Q197" s="103"/>
      <c r="R197" s="103"/>
      <c r="S197" s="103"/>
      <c r="T197" s="103"/>
      <c r="U197" s="103"/>
    </row>
    <row r="198" spans="1:21" x14ac:dyDescent="0.55000000000000004">
      <c r="A198" s="102"/>
      <c r="B198" s="102"/>
      <c r="C198" s="102"/>
      <c r="D198" s="102"/>
      <c r="E198" s="102"/>
      <c r="F198" s="102"/>
      <c r="G198" s="103"/>
      <c r="H198" s="103"/>
      <c r="I198" s="103"/>
      <c r="J198" s="103"/>
      <c r="K198" s="103"/>
      <c r="L198" s="103"/>
      <c r="M198" s="103"/>
      <c r="N198" s="103"/>
      <c r="O198" s="103"/>
      <c r="P198" s="103"/>
      <c r="Q198" s="103"/>
      <c r="R198" s="103"/>
      <c r="S198" s="103"/>
      <c r="T198" s="103"/>
      <c r="U198" s="103"/>
    </row>
    <row r="199" spans="1:21" x14ac:dyDescent="0.55000000000000004">
      <c r="A199" s="102"/>
      <c r="B199" s="102"/>
      <c r="C199" s="102"/>
      <c r="D199" s="102"/>
      <c r="E199" s="102"/>
      <c r="F199" s="102"/>
      <c r="G199" s="103"/>
      <c r="H199" s="103"/>
      <c r="I199" s="103"/>
      <c r="J199" s="103"/>
      <c r="K199" s="103"/>
      <c r="L199" s="103"/>
      <c r="M199" s="103"/>
      <c r="N199" s="103"/>
      <c r="O199" s="103"/>
      <c r="P199" s="103"/>
      <c r="Q199" s="103"/>
      <c r="R199" s="103"/>
      <c r="S199" s="103"/>
      <c r="T199" s="103"/>
      <c r="U199" s="103"/>
    </row>
    <row r="200" spans="1:21" x14ac:dyDescent="0.55000000000000004">
      <c r="A200" s="102"/>
      <c r="B200" s="102"/>
      <c r="C200" s="102"/>
      <c r="D200" s="102"/>
      <c r="E200" s="102"/>
      <c r="F200" s="102"/>
      <c r="G200" s="103"/>
      <c r="H200" s="103"/>
      <c r="I200" s="103"/>
      <c r="J200" s="103"/>
      <c r="K200" s="103"/>
      <c r="L200" s="103"/>
      <c r="M200" s="103"/>
      <c r="N200" s="103"/>
      <c r="O200" s="103"/>
      <c r="P200" s="103"/>
      <c r="Q200" s="103"/>
      <c r="R200" s="103"/>
      <c r="S200" s="103"/>
      <c r="T200" s="103"/>
      <c r="U200" s="103"/>
    </row>
    <row r="201" spans="1:21" x14ac:dyDescent="0.55000000000000004">
      <c r="A201" s="102"/>
      <c r="B201" s="102"/>
      <c r="C201" s="102"/>
      <c r="D201" s="102"/>
      <c r="E201" s="102"/>
      <c r="F201" s="102"/>
      <c r="G201" s="103"/>
      <c r="H201" s="103"/>
      <c r="I201" s="103"/>
      <c r="J201" s="103"/>
      <c r="K201" s="103"/>
      <c r="L201" s="103"/>
      <c r="M201" s="103"/>
      <c r="N201" s="103"/>
      <c r="O201" s="103"/>
      <c r="P201" s="103"/>
      <c r="Q201" s="103"/>
      <c r="R201" s="103"/>
      <c r="S201" s="103"/>
      <c r="T201" s="103"/>
      <c r="U201" s="103"/>
    </row>
    <row r="202" spans="1:21" x14ac:dyDescent="0.55000000000000004">
      <c r="A202" s="102"/>
      <c r="B202" s="102"/>
      <c r="C202" s="102"/>
      <c r="D202" s="102"/>
      <c r="E202" s="102"/>
      <c r="F202" s="102"/>
      <c r="G202" s="103"/>
      <c r="H202" s="103"/>
      <c r="I202" s="103"/>
      <c r="J202" s="103"/>
      <c r="K202" s="103"/>
      <c r="L202" s="103"/>
      <c r="M202" s="103"/>
      <c r="N202" s="103"/>
      <c r="O202" s="103"/>
      <c r="P202" s="103"/>
      <c r="Q202" s="103"/>
      <c r="R202" s="103"/>
      <c r="S202" s="103"/>
      <c r="T202" s="103"/>
      <c r="U202" s="103"/>
    </row>
    <row r="203" spans="1:21" x14ac:dyDescent="0.55000000000000004">
      <c r="A203" s="102"/>
      <c r="B203" s="102"/>
      <c r="C203" s="102"/>
      <c r="D203" s="102"/>
      <c r="E203" s="102"/>
      <c r="F203" s="102"/>
      <c r="G203" s="103"/>
      <c r="H203" s="103"/>
      <c r="I203" s="103"/>
      <c r="J203" s="103"/>
      <c r="K203" s="103"/>
      <c r="L203" s="103"/>
      <c r="M203" s="103"/>
      <c r="N203" s="103"/>
      <c r="O203" s="103"/>
      <c r="P203" s="103"/>
      <c r="Q203" s="103"/>
      <c r="R203" s="103"/>
      <c r="S203" s="103"/>
      <c r="T203" s="103"/>
      <c r="U203" s="103"/>
    </row>
    <row r="204" spans="1:21" x14ac:dyDescent="0.55000000000000004">
      <c r="A204" s="102"/>
      <c r="B204" s="102"/>
      <c r="C204" s="102"/>
      <c r="D204" s="102"/>
      <c r="E204" s="102"/>
      <c r="F204" s="102"/>
      <c r="G204" s="103"/>
      <c r="H204" s="103"/>
      <c r="I204" s="103"/>
      <c r="J204" s="103"/>
      <c r="K204" s="103"/>
      <c r="L204" s="103"/>
      <c r="M204" s="103"/>
      <c r="N204" s="103"/>
      <c r="O204" s="103"/>
      <c r="P204" s="103"/>
      <c r="Q204" s="103"/>
      <c r="R204" s="103"/>
      <c r="S204" s="103"/>
      <c r="T204" s="103"/>
      <c r="U204" s="103"/>
    </row>
    <row r="205" spans="1:21" x14ac:dyDescent="0.55000000000000004">
      <c r="A205" s="102"/>
      <c r="B205" s="102"/>
      <c r="C205" s="102"/>
      <c r="D205" s="102"/>
      <c r="E205" s="102"/>
      <c r="F205" s="102"/>
      <c r="G205" s="103"/>
      <c r="H205" s="103"/>
      <c r="I205" s="103"/>
      <c r="J205" s="103"/>
      <c r="K205" s="103"/>
      <c r="L205" s="103"/>
      <c r="M205" s="103"/>
      <c r="N205" s="103"/>
      <c r="O205" s="103"/>
      <c r="P205" s="103"/>
      <c r="Q205" s="103"/>
      <c r="R205" s="103"/>
      <c r="S205" s="103"/>
      <c r="T205" s="103"/>
      <c r="U205" s="103"/>
    </row>
    <row r="206" spans="1:21" x14ac:dyDescent="0.55000000000000004">
      <c r="A206" s="102"/>
      <c r="B206" s="102"/>
      <c r="C206" s="102"/>
      <c r="D206" s="102"/>
      <c r="E206" s="102"/>
      <c r="F206" s="102"/>
      <c r="G206" s="103"/>
      <c r="H206" s="103"/>
      <c r="I206" s="103"/>
      <c r="J206" s="103"/>
      <c r="K206" s="103"/>
      <c r="L206" s="103"/>
      <c r="M206" s="103"/>
      <c r="N206" s="103"/>
      <c r="O206" s="103"/>
      <c r="P206" s="103"/>
      <c r="Q206" s="103"/>
      <c r="R206" s="103"/>
      <c r="S206" s="103"/>
      <c r="T206" s="103"/>
      <c r="U206" s="103"/>
    </row>
    <row r="207" spans="1:21" x14ac:dyDescent="0.55000000000000004">
      <c r="A207" s="102"/>
      <c r="B207" s="102"/>
      <c r="C207" s="102"/>
      <c r="D207" s="102"/>
      <c r="E207" s="102"/>
      <c r="F207" s="102"/>
      <c r="G207" s="103"/>
      <c r="H207" s="103"/>
      <c r="I207" s="103"/>
      <c r="J207" s="103"/>
      <c r="K207" s="103"/>
      <c r="L207" s="103"/>
      <c r="M207" s="103"/>
      <c r="N207" s="103"/>
      <c r="O207" s="103"/>
      <c r="P207" s="103"/>
      <c r="Q207" s="103"/>
      <c r="R207" s="103"/>
      <c r="S207" s="103"/>
      <c r="T207" s="103"/>
      <c r="U207" s="103"/>
    </row>
    <row r="208" spans="1:21" x14ac:dyDescent="0.55000000000000004">
      <c r="A208" s="102"/>
      <c r="B208" s="102"/>
      <c r="C208" s="102"/>
      <c r="D208" s="102"/>
      <c r="E208" s="102"/>
      <c r="F208" s="102"/>
      <c r="G208" s="103"/>
      <c r="H208" s="103"/>
      <c r="I208" s="103"/>
      <c r="J208" s="103"/>
      <c r="K208" s="103"/>
      <c r="L208" s="103"/>
      <c r="M208" s="103"/>
      <c r="N208" s="103"/>
      <c r="O208" s="103"/>
      <c r="P208" s="103"/>
      <c r="Q208" s="103"/>
      <c r="R208" s="103"/>
      <c r="S208" s="103"/>
      <c r="T208" s="103"/>
      <c r="U208" s="103"/>
    </row>
    <row r="209" spans="1:21" x14ac:dyDescent="0.55000000000000004">
      <c r="A209" s="102"/>
      <c r="B209" s="102"/>
      <c r="C209" s="102"/>
      <c r="D209" s="102"/>
      <c r="E209" s="102"/>
      <c r="F209" s="102"/>
      <c r="G209" s="103"/>
      <c r="H209" s="103"/>
      <c r="I209" s="103"/>
      <c r="J209" s="103"/>
      <c r="K209" s="103"/>
      <c r="L209" s="103"/>
      <c r="M209" s="103"/>
      <c r="N209" s="103"/>
      <c r="O209" s="103"/>
      <c r="P209" s="103"/>
      <c r="Q209" s="103"/>
      <c r="R209" s="103"/>
      <c r="S209" s="103"/>
      <c r="T209" s="103"/>
      <c r="U209" s="103"/>
    </row>
    <row r="210" spans="1:21" x14ac:dyDescent="0.55000000000000004">
      <c r="A210" s="102"/>
      <c r="B210" s="102"/>
      <c r="C210" s="102"/>
      <c r="D210" s="102"/>
      <c r="E210" s="102"/>
      <c r="F210" s="102"/>
      <c r="G210" s="103"/>
      <c r="H210" s="103"/>
      <c r="I210" s="103"/>
      <c r="J210" s="103"/>
      <c r="K210" s="103"/>
      <c r="L210" s="103"/>
      <c r="M210" s="103"/>
      <c r="N210" s="103"/>
      <c r="O210" s="103"/>
      <c r="P210" s="103"/>
      <c r="Q210" s="103"/>
      <c r="R210" s="103"/>
      <c r="S210" s="103"/>
      <c r="T210" s="103"/>
      <c r="U210" s="103"/>
    </row>
    <row r="211" spans="1:21" x14ac:dyDescent="0.55000000000000004">
      <c r="A211" s="102"/>
      <c r="B211" s="102"/>
      <c r="C211" s="102"/>
      <c r="D211" s="102"/>
      <c r="E211" s="102"/>
      <c r="F211" s="102"/>
      <c r="G211" s="103"/>
      <c r="H211" s="103"/>
      <c r="I211" s="103"/>
      <c r="J211" s="103"/>
      <c r="K211" s="103"/>
      <c r="L211" s="103"/>
      <c r="M211" s="103"/>
      <c r="N211" s="103"/>
      <c r="O211" s="103"/>
      <c r="P211" s="103"/>
      <c r="Q211" s="103"/>
      <c r="R211" s="103"/>
      <c r="S211" s="103"/>
      <c r="T211" s="103"/>
      <c r="U211" s="103"/>
    </row>
    <row r="212" spans="1:21" x14ac:dyDescent="0.55000000000000004">
      <c r="A212" s="102"/>
      <c r="B212" s="102"/>
      <c r="C212" s="102"/>
      <c r="D212" s="102"/>
      <c r="E212" s="102"/>
      <c r="F212" s="102"/>
      <c r="G212" s="103"/>
      <c r="H212" s="103"/>
      <c r="I212" s="103"/>
      <c r="J212" s="103"/>
      <c r="K212" s="103"/>
      <c r="L212" s="103"/>
      <c r="M212" s="103"/>
      <c r="N212" s="103"/>
      <c r="O212" s="103"/>
      <c r="P212" s="103"/>
      <c r="Q212" s="103"/>
      <c r="R212" s="103"/>
      <c r="S212" s="103"/>
      <c r="T212" s="103"/>
      <c r="U212" s="103"/>
    </row>
    <row r="213" spans="1:21" x14ac:dyDescent="0.55000000000000004">
      <c r="A213" s="102"/>
      <c r="B213" s="102"/>
      <c r="C213" s="102"/>
      <c r="D213" s="102"/>
      <c r="E213" s="102"/>
      <c r="F213" s="102"/>
      <c r="G213" s="103"/>
      <c r="H213" s="103"/>
      <c r="I213" s="103"/>
      <c r="J213" s="103"/>
      <c r="K213" s="103"/>
      <c r="L213" s="103"/>
      <c r="M213" s="103"/>
      <c r="N213" s="103"/>
      <c r="O213" s="103"/>
      <c r="P213" s="103"/>
      <c r="Q213" s="103"/>
      <c r="R213" s="103"/>
      <c r="S213" s="103"/>
      <c r="T213" s="103"/>
      <c r="U213" s="103"/>
    </row>
    <row r="214" spans="1:21" x14ac:dyDescent="0.55000000000000004">
      <c r="A214" s="102"/>
      <c r="B214" s="102"/>
      <c r="C214" s="102"/>
      <c r="D214" s="102"/>
      <c r="E214" s="102"/>
      <c r="F214" s="102"/>
      <c r="G214" s="103"/>
      <c r="H214" s="103"/>
      <c r="I214" s="103"/>
      <c r="J214" s="103"/>
      <c r="K214" s="103"/>
      <c r="L214" s="103"/>
      <c r="M214" s="103"/>
      <c r="N214" s="103"/>
      <c r="O214" s="103"/>
      <c r="P214" s="103"/>
      <c r="Q214" s="103"/>
      <c r="R214" s="103"/>
      <c r="S214" s="103"/>
      <c r="T214" s="103"/>
      <c r="U214" s="103"/>
    </row>
    <row r="215" spans="1:21" x14ac:dyDescent="0.55000000000000004">
      <c r="A215" s="102"/>
      <c r="B215" s="102"/>
      <c r="C215" s="102"/>
      <c r="D215" s="102"/>
      <c r="E215" s="102"/>
      <c r="F215" s="102"/>
      <c r="G215" s="103"/>
      <c r="H215" s="103"/>
      <c r="I215" s="103"/>
      <c r="J215" s="103"/>
      <c r="K215" s="103"/>
      <c r="L215" s="103"/>
      <c r="M215" s="103"/>
      <c r="N215" s="103"/>
      <c r="O215" s="103"/>
      <c r="P215" s="103"/>
      <c r="Q215" s="103"/>
      <c r="R215" s="103"/>
      <c r="S215" s="103"/>
      <c r="T215" s="103"/>
      <c r="U215" s="103"/>
    </row>
    <row r="216" spans="1:21" x14ac:dyDescent="0.55000000000000004">
      <c r="A216" s="102"/>
      <c r="B216" s="102"/>
      <c r="C216" s="102"/>
      <c r="D216" s="102"/>
      <c r="E216" s="102"/>
      <c r="F216" s="102"/>
      <c r="G216" s="103"/>
      <c r="H216" s="103"/>
      <c r="I216" s="103"/>
      <c r="J216" s="103"/>
      <c r="K216" s="103"/>
      <c r="L216" s="103"/>
      <c r="M216" s="103"/>
      <c r="N216" s="103"/>
      <c r="O216" s="103"/>
      <c r="P216" s="103"/>
      <c r="Q216" s="103"/>
      <c r="R216" s="103"/>
      <c r="S216" s="103"/>
      <c r="T216" s="103"/>
      <c r="U216" s="103"/>
    </row>
    <row r="217" spans="1:21" x14ac:dyDescent="0.55000000000000004">
      <c r="A217" s="102"/>
      <c r="B217" s="102"/>
      <c r="C217" s="102"/>
      <c r="D217" s="102"/>
      <c r="E217" s="102"/>
      <c r="F217" s="102"/>
      <c r="G217" s="103"/>
      <c r="H217" s="103"/>
      <c r="I217" s="103"/>
      <c r="J217" s="103"/>
      <c r="K217" s="103"/>
      <c r="L217" s="103"/>
      <c r="M217" s="103"/>
      <c r="N217" s="103"/>
      <c r="O217" s="103"/>
      <c r="P217" s="103"/>
      <c r="Q217" s="103"/>
      <c r="R217" s="103"/>
      <c r="S217" s="103"/>
      <c r="T217" s="103"/>
      <c r="U217" s="103"/>
    </row>
    <row r="218" spans="1:21" x14ac:dyDescent="0.55000000000000004">
      <c r="A218" s="102"/>
      <c r="B218" s="102"/>
      <c r="C218" s="102"/>
      <c r="D218" s="102"/>
      <c r="E218" s="102"/>
      <c r="F218" s="102"/>
      <c r="G218" s="103"/>
      <c r="H218" s="103"/>
      <c r="I218" s="103"/>
      <c r="J218" s="103"/>
      <c r="K218" s="103"/>
      <c r="L218" s="103"/>
      <c r="M218" s="103"/>
      <c r="N218" s="103"/>
      <c r="O218" s="103"/>
      <c r="P218" s="103"/>
      <c r="Q218" s="103"/>
      <c r="R218" s="103"/>
      <c r="S218" s="103"/>
      <c r="T218" s="103"/>
      <c r="U218" s="103"/>
    </row>
    <row r="219" spans="1:21" x14ac:dyDescent="0.55000000000000004">
      <c r="A219" s="102"/>
      <c r="B219" s="102"/>
      <c r="C219" s="102"/>
      <c r="D219" s="102"/>
      <c r="E219" s="102"/>
      <c r="F219" s="102"/>
      <c r="G219" s="103"/>
      <c r="H219" s="103"/>
      <c r="I219" s="103"/>
      <c r="J219" s="103"/>
      <c r="K219" s="103"/>
      <c r="L219" s="103"/>
      <c r="M219" s="103"/>
      <c r="N219" s="103"/>
      <c r="O219" s="103"/>
      <c r="P219" s="103"/>
      <c r="Q219" s="103"/>
      <c r="R219" s="103"/>
      <c r="S219" s="103"/>
      <c r="T219" s="103"/>
      <c r="U219" s="103"/>
    </row>
    <row r="220" spans="1:21" x14ac:dyDescent="0.55000000000000004">
      <c r="A220" s="102"/>
      <c r="B220" s="102"/>
      <c r="C220" s="102"/>
      <c r="D220" s="102"/>
      <c r="E220" s="102"/>
      <c r="F220" s="102"/>
      <c r="G220" s="103"/>
      <c r="H220" s="103"/>
      <c r="I220" s="103"/>
      <c r="J220" s="103"/>
      <c r="K220" s="103"/>
      <c r="L220" s="103"/>
      <c r="M220" s="103"/>
      <c r="N220" s="103"/>
      <c r="O220" s="103"/>
      <c r="P220" s="103"/>
      <c r="Q220" s="103"/>
      <c r="R220" s="103"/>
      <c r="S220" s="103"/>
      <c r="T220" s="103"/>
      <c r="U220" s="103"/>
    </row>
    <row r="221" spans="1:21" x14ac:dyDescent="0.55000000000000004">
      <c r="A221" s="102"/>
      <c r="B221" s="102"/>
      <c r="C221" s="102"/>
      <c r="D221" s="102"/>
      <c r="E221" s="102"/>
      <c r="F221" s="102"/>
      <c r="G221" s="103"/>
      <c r="H221" s="103"/>
      <c r="I221" s="103"/>
      <c r="J221" s="103"/>
      <c r="K221" s="103"/>
      <c r="L221" s="103"/>
      <c r="M221" s="103"/>
      <c r="N221" s="103"/>
      <c r="O221" s="103"/>
      <c r="P221" s="103"/>
      <c r="Q221" s="103"/>
      <c r="R221" s="103"/>
      <c r="S221" s="103"/>
      <c r="T221" s="103"/>
      <c r="U221" s="103"/>
    </row>
    <row r="222" spans="1:21" x14ac:dyDescent="0.55000000000000004">
      <c r="A222" s="102"/>
      <c r="B222" s="102"/>
      <c r="C222" s="102"/>
      <c r="D222" s="102"/>
      <c r="E222" s="102"/>
      <c r="F222" s="102"/>
      <c r="G222" s="103"/>
      <c r="H222" s="103"/>
      <c r="I222" s="103"/>
      <c r="J222" s="103"/>
      <c r="K222" s="103"/>
      <c r="L222" s="103"/>
      <c r="M222" s="103"/>
      <c r="N222" s="103"/>
      <c r="O222" s="103"/>
      <c r="P222" s="103"/>
      <c r="Q222" s="103"/>
      <c r="R222" s="103"/>
      <c r="S222" s="103"/>
      <c r="T222" s="103"/>
      <c r="U222" s="103"/>
    </row>
    <row r="223" spans="1:21" x14ac:dyDescent="0.55000000000000004">
      <c r="A223" s="102"/>
      <c r="B223" s="102"/>
      <c r="C223" s="102"/>
      <c r="D223" s="102"/>
      <c r="E223" s="102"/>
      <c r="F223" s="102"/>
      <c r="G223" s="103"/>
      <c r="H223" s="103"/>
      <c r="I223" s="103"/>
      <c r="J223" s="103"/>
      <c r="K223" s="103"/>
      <c r="L223" s="103"/>
      <c r="M223" s="103"/>
      <c r="N223" s="103"/>
      <c r="O223" s="103"/>
      <c r="P223" s="103"/>
      <c r="Q223" s="103"/>
      <c r="R223" s="103"/>
      <c r="S223" s="103"/>
      <c r="T223" s="103"/>
      <c r="U223" s="103"/>
    </row>
    <row r="224" spans="1:21" x14ac:dyDescent="0.55000000000000004">
      <c r="A224" s="102"/>
      <c r="B224" s="102"/>
      <c r="C224" s="102"/>
      <c r="D224" s="102"/>
      <c r="E224" s="102"/>
      <c r="F224" s="102"/>
      <c r="G224" s="103"/>
      <c r="H224" s="103"/>
      <c r="I224" s="103"/>
      <c r="J224" s="103"/>
      <c r="K224" s="103"/>
      <c r="L224" s="103"/>
      <c r="M224" s="103"/>
      <c r="N224" s="103"/>
      <c r="O224" s="103"/>
      <c r="P224" s="103"/>
      <c r="Q224" s="103"/>
      <c r="R224" s="103"/>
      <c r="S224" s="103"/>
      <c r="T224" s="103"/>
      <c r="U224" s="103"/>
    </row>
    <row r="225" spans="1:21" x14ac:dyDescent="0.55000000000000004">
      <c r="A225" s="102"/>
      <c r="B225" s="102"/>
      <c r="C225" s="102"/>
      <c r="D225" s="102"/>
      <c r="E225" s="102"/>
      <c r="F225" s="102"/>
      <c r="G225" s="103"/>
      <c r="H225" s="103"/>
      <c r="I225" s="103"/>
      <c r="J225" s="103"/>
      <c r="K225" s="103"/>
      <c r="L225" s="103"/>
      <c r="M225" s="103"/>
      <c r="N225" s="103"/>
      <c r="O225" s="103"/>
      <c r="P225" s="103"/>
      <c r="Q225" s="103"/>
      <c r="R225" s="103"/>
      <c r="S225" s="103"/>
      <c r="T225" s="103"/>
      <c r="U225" s="103"/>
    </row>
    <row r="226" spans="1:21" x14ac:dyDescent="0.55000000000000004">
      <c r="A226" s="102"/>
      <c r="B226" s="102"/>
      <c r="C226" s="102"/>
      <c r="D226" s="102"/>
      <c r="E226" s="102"/>
      <c r="F226" s="102"/>
      <c r="G226" s="103"/>
      <c r="H226" s="103"/>
      <c r="I226" s="103"/>
      <c r="J226" s="103"/>
      <c r="K226" s="103"/>
      <c r="L226" s="103"/>
      <c r="M226" s="103"/>
      <c r="N226" s="103"/>
      <c r="O226" s="103"/>
      <c r="P226" s="103"/>
      <c r="Q226" s="103"/>
      <c r="R226" s="103"/>
      <c r="S226" s="103"/>
      <c r="T226" s="103"/>
      <c r="U226" s="103"/>
    </row>
    <row r="227" spans="1:21" x14ac:dyDescent="0.55000000000000004">
      <c r="A227" s="102"/>
      <c r="B227" s="102"/>
      <c r="C227" s="102"/>
      <c r="D227" s="102"/>
      <c r="E227" s="102"/>
      <c r="F227" s="102"/>
      <c r="G227" s="103"/>
      <c r="H227" s="103"/>
      <c r="I227" s="103"/>
      <c r="J227" s="103"/>
      <c r="K227" s="103"/>
      <c r="L227" s="103"/>
      <c r="M227" s="103"/>
      <c r="N227" s="103"/>
      <c r="O227" s="103"/>
      <c r="P227" s="103"/>
      <c r="Q227" s="103"/>
      <c r="R227" s="103"/>
      <c r="S227" s="103"/>
      <c r="T227" s="103"/>
      <c r="U227" s="103"/>
    </row>
    <row r="228" spans="1:21" x14ac:dyDescent="0.55000000000000004">
      <c r="A228" s="102"/>
      <c r="B228" s="102"/>
      <c r="C228" s="102"/>
      <c r="D228" s="102"/>
      <c r="E228" s="102"/>
      <c r="F228" s="102"/>
      <c r="G228" s="103"/>
      <c r="H228" s="103"/>
      <c r="I228" s="103"/>
      <c r="J228" s="103"/>
      <c r="K228" s="103"/>
      <c r="L228" s="103"/>
      <c r="M228" s="103"/>
      <c r="N228" s="103"/>
      <c r="O228" s="103"/>
      <c r="P228" s="103"/>
      <c r="Q228" s="103"/>
      <c r="R228" s="103"/>
      <c r="S228" s="103"/>
      <c r="T228" s="103"/>
      <c r="U228" s="103"/>
    </row>
    <row r="229" spans="1:21" x14ac:dyDescent="0.55000000000000004">
      <c r="A229" s="102"/>
      <c r="B229" s="102"/>
      <c r="C229" s="102"/>
      <c r="D229" s="102"/>
      <c r="E229" s="102"/>
      <c r="F229" s="102"/>
      <c r="G229" s="103"/>
      <c r="H229" s="103"/>
      <c r="I229" s="103"/>
      <c r="J229" s="103"/>
      <c r="K229" s="103"/>
      <c r="L229" s="103"/>
      <c r="M229" s="103"/>
      <c r="N229" s="103"/>
      <c r="O229" s="103"/>
      <c r="P229" s="103"/>
      <c r="Q229" s="103"/>
      <c r="R229" s="103"/>
      <c r="S229" s="103"/>
      <c r="T229" s="103"/>
      <c r="U229" s="103"/>
    </row>
    <row r="230" spans="1:21" x14ac:dyDescent="0.55000000000000004">
      <c r="A230" s="102"/>
      <c r="B230" s="102"/>
      <c r="C230" s="102"/>
      <c r="D230" s="102"/>
      <c r="E230" s="102"/>
      <c r="F230" s="102"/>
      <c r="G230" s="103"/>
      <c r="H230" s="103"/>
      <c r="I230" s="103"/>
      <c r="J230" s="103"/>
      <c r="K230" s="103"/>
      <c r="L230" s="103"/>
      <c r="M230" s="103"/>
      <c r="N230" s="103"/>
      <c r="O230" s="103"/>
      <c r="P230" s="103"/>
      <c r="Q230" s="103"/>
      <c r="R230" s="103"/>
      <c r="S230" s="103"/>
      <c r="T230" s="103"/>
      <c r="U230" s="103"/>
    </row>
    <row r="231" spans="1:21" x14ac:dyDescent="0.55000000000000004">
      <c r="A231" s="102"/>
      <c r="B231" s="102"/>
      <c r="C231" s="102"/>
      <c r="D231" s="102"/>
      <c r="E231" s="102"/>
      <c r="F231" s="102"/>
      <c r="G231" s="103"/>
      <c r="H231" s="103"/>
      <c r="I231" s="103"/>
      <c r="J231" s="103"/>
      <c r="K231" s="103"/>
      <c r="L231" s="103"/>
      <c r="M231" s="103"/>
      <c r="N231" s="103"/>
      <c r="O231" s="103"/>
      <c r="P231" s="103"/>
      <c r="Q231" s="103"/>
      <c r="R231" s="103"/>
      <c r="S231" s="103"/>
      <c r="T231" s="103"/>
      <c r="U231" s="103"/>
    </row>
    <row r="232" spans="1:21" x14ac:dyDescent="0.55000000000000004">
      <c r="A232" s="102"/>
      <c r="B232" s="102"/>
      <c r="C232" s="102"/>
      <c r="D232" s="102"/>
      <c r="E232" s="102"/>
      <c r="F232" s="102"/>
      <c r="G232" s="103"/>
      <c r="H232" s="103"/>
      <c r="I232" s="103"/>
      <c r="J232" s="103"/>
      <c r="K232" s="103"/>
      <c r="L232" s="103"/>
      <c r="M232" s="103"/>
      <c r="N232" s="103"/>
      <c r="O232" s="103"/>
      <c r="P232" s="103"/>
      <c r="Q232" s="103"/>
      <c r="R232" s="103"/>
      <c r="S232" s="103"/>
      <c r="T232" s="103"/>
      <c r="U232" s="103"/>
    </row>
    <row r="233" spans="1:21" x14ac:dyDescent="0.55000000000000004">
      <c r="A233" s="102"/>
      <c r="B233" s="102"/>
      <c r="C233" s="102"/>
      <c r="D233" s="102"/>
      <c r="E233" s="102"/>
      <c r="F233" s="102"/>
      <c r="G233" s="103"/>
      <c r="H233" s="103"/>
      <c r="I233" s="103"/>
      <c r="J233" s="103"/>
      <c r="K233" s="103"/>
      <c r="L233" s="103"/>
      <c r="M233" s="103"/>
      <c r="N233" s="103"/>
      <c r="O233" s="103"/>
      <c r="P233" s="103"/>
      <c r="Q233" s="103"/>
      <c r="R233" s="103"/>
      <c r="S233" s="103"/>
      <c r="T233" s="103"/>
      <c r="U233" s="103"/>
    </row>
    <row r="234" spans="1:21" x14ac:dyDescent="0.55000000000000004">
      <c r="A234" s="102"/>
      <c r="B234" s="102"/>
      <c r="C234" s="102"/>
      <c r="D234" s="102"/>
      <c r="E234" s="102"/>
      <c r="F234" s="102"/>
      <c r="G234" s="103"/>
      <c r="H234" s="103"/>
      <c r="I234" s="103"/>
      <c r="J234" s="103"/>
      <c r="K234" s="103"/>
      <c r="L234" s="103"/>
      <c r="M234" s="103"/>
      <c r="N234" s="103"/>
      <c r="O234" s="103"/>
      <c r="P234" s="103"/>
      <c r="Q234" s="103"/>
      <c r="R234" s="103"/>
      <c r="S234" s="103"/>
      <c r="T234" s="103"/>
      <c r="U234" s="103"/>
    </row>
    <row r="235" spans="1:21" x14ac:dyDescent="0.55000000000000004">
      <c r="A235" s="102"/>
      <c r="B235" s="102"/>
      <c r="C235" s="102"/>
      <c r="D235" s="102"/>
      <c r="E235" s="102"/>
      <c r="F235" s="102"/>
      <c r="G235" s="103"/>
      <c r="H235" s="103"/>
      <c r="I235" s="103"/>
      <c r="J235" s="103"/>
      <c r="K235" s="103"/>
      <c r="L235" s="103"/>
      <c r="M235" s="103"/>
      <c r="N235" s="103"/>
      <c r="O235" s="103"/>
      <c r="P235" s="103"/>
      <c r="Q235" s="103"/>
      <c r="R235" s="103"/>
      <c r="S235" s="103"/>
      <c r="T235" s="103"/>
      <c r="U235" s="103"/>
    </row>
    <row r="236" spans="1:21" x14ac:dyDescent="0.55000000000000004">
      <c r="A236" s="102"/>
      <c r="B236" s="102"/>
      <c r="C236" s="102"/>
      <c r="D236" s="102"/>
      <c r="E236" s="102"/>
      <c r="F236" s="102"/>
      <c r="G236" s="103"/>
      <c r="H236" s="103"/>
      <c r="I236" s="103"/>
      <c r="J236" s="103"/>
      <c r="K236" s="103"/>
      <c r="L236" s="103"/>
      <c r="M236" s="103"/>
      <c r="N236" s="103"/>
      <c r="O236" s="103"/>
      <c r="P236" s="103"/>
      <c r="Q236" s="103"/>
      <c r="R236" s="103"/>
      <c r="S236" s="103"/>
      <c r="T236" s="103"/>
      <c r="U236" s="103"/>
    </row>
    <row r="237" spans="1:21" x14ac:dyDescent="0.55000000000000004">
      <c r="A237" s="102"/>
      <c r="B237" s="102"/>
      <c r="C237" s="102"/>
      <c r="D237" s="102"/>
      <c r="E237" s="102"/>
      <c r="F237" s="102"/>
      <c r="G237" s="103"/>
      <c r="H237" s="103"/>
      <c r="I237" s="103"/>
      <c r="J237" s="103"/>
      <c r="K237" s="103"/>
      <c r="L237" s="103"/>
      <c r="M237" s="103"/>
      <c r="N237" s="103"/>
      <c r="O237" s="103"/>
      <c r="P237" s="103"/>
      <c r="Q237" s="103"/>
      <c r="R237" s="103"/>
      <c r="S237" s="103"/>
      <c r="T237" s="103"/>
      <c r="U237" s="103"/>
    </row>
    <row r="238" spans="1:21" x14ac:dyDescent="0.55000000000000004">
      <c r="A238" s="102"/>
      <c r="B238" s="102"/>
      <c r="C238" s="102"/>
      <c r="D238" s="102"/>
      <c r="E238" s="102"/>
      <c r="F238" s="102"/>
      <c r="G238" s="103"/>
      <c r="H238" s="103"/>
      <c r="I238" s="103"/>
      <c r="J238" s="103"/>
      <c r="K238" s="103"/>
      <c r="L238" s="103"/>
      <c r="M238" s="103"/>
      <c r="N238" s="103"/>
      <c r="O238" s="103"/>
      <c r="P238" s="103"/>
      <c r="Q238" s="103"/>
      <c r="R238" s="103"/>
      <c r="S238" s="103"/>
      <c r="T238" s="103"/>
      <c r="U238" s="103"/>
    </row>
    <row r="239" spans="1:21" x14ac:dyDescent="0.55000000000000004">
      <c r="A239" s="102"/>
      <c r="B239" s="102"/>
      <c r="C239" s="102"/>
      <c r="D239" s="102"/>
      <c r="E239" s="102"/>
      <c r="F239" s="102"/>
      <c r="G239" s="103"/>
      <c r="H239" s="103"/>
      <c r="I239" s="103"/>
      <c r="J239" s="103"/>
      <c r="K239" s="103"/>
      <c r="L239" s="103"/>
      <c r="M239" s="103"/>
      <c r="N239" s="103"/>
      <c r="O239" s="103"/>
      <c r="P239" s="103"/>
      <c r="Q239" s="103"/>
      <c r="R239" s="103"/>
      <c r="S239" s="103"/>
      <c r="T239" s="103"/>
      <c r="U239" s="103"/>
    </row>
    <row r="240" spans="1:21" x14ac:dyDescent="0.55000000000000004">
      <c r="A240" s="102"/>
      <c r="B240" s="102"/>
      <c r="C240" s="102"/>
      <c r="D240" s="102"/>
      <c r="E240" s="102"/>
      <c r="F240" s="102"/>
      <c r="G240" s="103"/>
      <c r="H240" s="103"/>
      <c r="I240" s="103"/>
      <c r="J240" s="103"/>
      <c r="K240" s="103"/>
      <c r="L240" s="103"/>
      <c r="M240" s="103"/>
      <c r="N240" s="103"/>
      <c r="O240" s="103"/>
      <c r="P240" s="103"/>
      <c r="Q240" s="103"/>
      <c r="R240" s="103"/>
      <c r="S240" s="103"/>
      <c r="T240" s="103"/>
      <c r="U240" s="103"/>
    </row>
    <row r="241" spans="1:21" x14ac:dyDescent="0.55000000000000004">
      <c r="A241" s="102"/>
      <c r="B241" s="102"/>
      <c r="C241" s="102"/>
      <c r="D241" s="102"/>
      <c r="E241" s="102"/>
      <c r="F241" s="102"/>
      <c r="G241" s="103"/>
      <c r="H241" s="103"/>
      <c r="I241" s="103"/>
      <c r="J241" s="103"/>
      <c r="K241" s="103"/>
      <c r="L241" s="103"/>
      <c r="M241" s="103"/>
      <c r="N241" s="103"/>
      <c r="O241" s="103"/>
      <c r="P241" s="103"/>
      <c r="Q241" s="103"/>
      <c r="R241" s="103"/>
      <c r="S241" s="103"/>
      <c r="T241" s="103"/>
      <c r="U241" s="103"/>
    </row>
    <row r="242" spans="1:21" x14ac:dyDescent="0.55000000000000004">
      <c r="A242" s="102"/>
      <c r="B242" s="102"/>
      <c r="C242" s="102"/>
      <c r="D242" s="102"/>
      <c r="E242" s="102"/>
      <c r="F242" s="102"/>
      <c r="G242" s="103"/>
      <c r="H242" s="103"/>
      <c r="I242" s="103"/>
      <c r="J242" s="103"/>
      <c r="K242" s="103"/>
      <c r="L242" s="103"/>
      <c r="M242" s="103"/>
      <c r="N242" s="103"/>
      <c r="O242" s="103"/>
      <c r="P242" s="103"/>
      <c r="Q242" s="103"/>
      <c r="R242" s="103"/>
      <c r="S242" s="103"/>
      <c r="T242" s="103"/>
      <c r="U242" s="103"/>
    </row>
    <row r="243" spans="1:21" x14ac:dyDescent="0.55000000000000004">
      <c r="A243" s="102"/>
      <c r="B243" s="102"/>
      <c r="C243" s="102"/>
      <c r="D243" s="102"/>
      <c r="E243" s="102"/>
      <c r="F243" s="102"/>
      <c r="G243" s="103"/>
      <c r="H243" s="103"/>
      <c r="I243" s="103"/>
      <c r="J243" s="103"/>
      <c r="K243" s="103"/>
      <c r="L243" s="103"/>
      <c r="M243" s="103"/>
      <c r="N243" s="103"/>
      <c r="O243" s="103"/>
      <c r="P243" s="103"/>
      <c r="Q243" s="103"/>
      <c r="R243" s="103"/>
      <c r="S243" s="103"/>
      <c r="T243" s="103"/>
      <c r="U243" s="103"/>
    </row>
    <row r="244" spans="1:21" x14ac:dyDescent="0.55000000000000004">
      <c r="A244" s="102"/>
      <c r="B244" s="102"/>
      <c r="C244" s="102"/>
      <c r="D244" s="102"/>
      <c r="E244" s="102"/>
      <c r="F244" s="102"/>
      <c r="G244" s="103"/>
      <c r="H244" s="103"/>
      <c r="I244" s="103"/>
      <c r="J244" s="103"/>
      <c r="K244" s="103"/>
      <c r="L244" s="103"/>
      <c r="M244" s="103"/>
      <c r="N244" s="103"/>
      <c r="O244" s="103"/>
      <c r="P244" s="103"/>
      <c r="Q244" s="103"/>
      <c r="R244" s="103"/>
      <c r="S244" s="103"/>
      <c r="T244" s="103"/>
      <c r="U244" s="103"/>
    </row>
    <row r="245" spans="1:21" x14ac:dyDescent="0.55000000000000004">
      <c r="A245" s="102"/>
      <c r="B245" s="102"/>
      <c r="C245" s="102"/>
      <c r="D245" s="102"/>
      <c r="E245" s="102"/>
      <c r="F245" s="102"/>
      <c r="G245" s="103"/>
      <c r="H245" s="103"/>
      <c r="I245" s="103"/>
      <c r="J245" s="103"/>
      <c r="K245" s="103"/>
      <c r="L245" s="103"/>
      <c r="M245" s="103"/>
      <c r="N245" s="103"/>
      <c r="O245" s="103"/>
      <c r="P245" s="103"/>
      <c r="Q245" s="103"/>
      <c r="R245" s="103"/>
      <c r="S245" s="103"/>
      <c r="T245" s="103"/>
      <c r="U245" s="103"/>
    </row>
    <row r="246" spans="1:21" x14ac:dyDescent="0.55000000000000004">
      <c r="A246" s="102"/>
      <c r="B246" s="102"/>
      <c r="C246" s="102"/>
      <c r="D246" s="102"/>
      <c r="E246" s="102"/>
      <c r="F246" s="102"/>
      <c r="G246" s="103"/>
      <c r="H246" s="103"/>
      <c r="I246" s="103"/>
      <c r="J246" s="103"/>
      <c r="K246" s="103"/>
      <c r="L246" s="103"/>
      <c r="M246" s="103"/>
      <c r="N246" s="103"/>
      <c r="O246" s="103"/>
      <c r="P246" s="103"/>
      <c r="Q246" s="103"/>
      <c r="R246" s="103"/>
      <c r="S246" s="103"/>
      <c r="T246" s="103"/>
      <c r="U246" s="103"/>
    </row>
    <row r="247" spans="1:21" x14ac:dyDescent="0.55000000000000004">
      <c r="A247" s="102"/>
      <c r="B247" s="102"/>
      <c r="C247" s="102"/>
      <c r="D247" s="102"/>
      <c r="E247" s="102"/>
      <c r="F247" s="102"/>
      <c r="G247" s="103"/>
      <c r="H247" s="103"/>
      <c r="I247" s="103"/>
      <c r="J247" s="103"/>
      <c r="K247" s="103"/>
      <c r="L247" s="103"/>
      <c r="M247" s="103"/>
      <c r="N247" s="103"/>
      <c r="O247" s="103"/>
      <c r="P247" s="103"/>
      <c r="Q247" s="103"/>
      <c r="R247" s="103"/>
      <c r="S247" s="103"/>
      <c r="T247" s="103"/>
      <c r="U247" s="103"/>
    </row>
    <row r="248" spans="1:21" x14ac:dyDescent="0.55000000000000004">
      <c r="A248" s="102"/>
      <c r="B248" s="102"/>
      <c r="C248" s="102"/>
      <c r="D248" s="102"/>
      <c r="E248" s="102"/>
      <c r="F248" s="102"/>
      <c r="G248" s="103"/>
      <c r="H248" s="103"/>
      <c r="I248" s="103"/>
      <c r="J248" s="103"/>
      <c r="K248" s="103"/>
      <c r="L248" s="103"/>
      <c r="M248" s="103"/>
      <c r="N248" s="103"/>
      <c r="O248" s="103"/>
      <c r="P248" s="103"/>
      <c r="Q248" s="103"/>
      <c r="R248" s="103"/>
      <c r="S248" s="103"/>
      <c r="T248" s="103"/>
      <c r="U248" s="103"/>
    </row>
    <row r="249" spans="1:21" x14ac:dyDescent="0.55000000000000004">
      <c r="A249" s="102"/>
      <c r="B249" s="102"/>
      <c r="C249" s="102"/>
      <c r="D249" s="102"/>
      <c r="E249" s="102"/>
      <c r="F249" s="102"/>
      <c r="G249" s="103"/>
      <c r="H249" s="103"/>
      <c r="I249" s="103"/>
      <c r="J249" s="103"/>
      <c r="K249" s="103"/>
      <c r="L249" s="103"/>
      <c r="M249" s="103"/>
      <c r="N249" s="103"/>
      <c r="O249" s="103"/>
      <c r="P249" s="103"/>
      <c r="Q249" s="103"/>
      <c r="R249" s="103"/>
      <c r="S249" s="103"/>
      <c r="T249" s="103"/>
      <c r="U249" s="103"/>
    </row>
    <row r="250" spans="1:21" x14ac:dyDescent="0.55000000000000004">
      <c r="A250" s="102"/>
      <c r="B250" s="102"/>
      <c r="C250" s="102"/>
      <c r="D250" s="102"/>
      <c r="E250" s="102"/>
      <c r="F250" s="102"/>
      <c r="G250" s="103"/>
      <c r="H250" s="103"/>
      <c r="I250" s="103"/>
      <c r="J250" s="103"/>
      <c r="K250" s="103"/>
      <c r="L250" s="103"/>
      <c r="M250" s="103"/>
      <c r="N250" s="103"/>
      <c r="O250" s="103"/>
      <c r="P250" s="103"/>
      <c r="Q250" s="103"/>
      <c r="R250" s="103"/>
      <c r="S250" s="103"/>
      <c r="T250" s="103"/>
      <c r="U250" s="103"/>
    </row>
    <row r="251" spans="1:21" x14ac:dyDescent="0.55000000000000004">
      <c r="A251" s="102"/>
      <c r="B251" s="102"/>
      <c r="C251" s="102"/>
      <c r="D251" s="102"/>
      <c r="E251" s="102"/>
      <c r="F251" s="102"/>
      <c r="G251" s="103"/>
      <c r="H251" s="103"/>
      <c r="I251" s="103"/>
      <c r="J251" s="103"/>
      <c r="K251" s="103"/>
      <c r="L251" s="103"/>
      <c r="M251" s="103"/>
      <c r="N251" s="103"/>
      <c r="O251" s="103"/>
      <c r="P251" s="103"/>
      <c r="Q251" s="103"/>
      <c r="R251" s="103"/>
      <c r="S251" s="103"/>
      <c r="T251" s="103"/>
      <c r="U251" s="103"/>
    </row>
    <row r="252" spans="1:21" x14ac:dyDescent="0.55000000000000004">
      <c r="A252" s="102"/>
      <c r="B252" s="102"/>
      <c r="C252" s="102"/>
      <c r="D252" s="102"/>
      <c r="E252" s="102"/>
      <c r="F252" s="102"/>
      <c r="G252" s="103"/>
      <c r="H252" s="103"/>
      <c r="I252" s="103"/>
      <c r="J252" s="103"/>
      <c r="K252" s="103"/>
      <c r="L252" s="103"/>
      <c r="M252" s="103"/>
      <c r="N252" s="103"/>
      <c r="O252" s="103"/>
      <c r="P252" s="103"/>
      <c r="Q252" s="103"/>
      <c r="R252" s="103"/>
      <c r="S252" s="103"/>
      <c r="T252" s="103"/>
      <c r="U252" s="103"/>
    </row>
    <row r="253" spans="1:21" x14ac:dyDescent="0.55000000000000004">
      <c r="A253" s="102"/>
      <c r="B253" s="102"/>
      <c r="C253" s="102"/>
      <c r="D253" s="102"/>
      <c r="E253" s="102"/>
      <c r="F253" s="102"/>
      <c r="G253" s="103"/>
      <c r="H253" s="103"/>
      <c r="I253" s="103"/>
      <c r="J253" s="103"/>
      <c r="K253" s="103"/>
      <c r="L253" s="103"/>
      <c r="M253" s="103"/>
      <c r="N253" s="103"/>
      <c r="O253" s="103"/>
      <c r="P253" s="103"/>
      <c r="Q253" s="103"/>
      <c r="R253" s="103"/>
      <c r="S253" s="103"/>
      <c r="T253" s="103"/>
      <c r="U253" s="103"/>
    </row>
    <row r="254" spans="1:21" x14ac:dyDescent="0.55000000000000004">
      <c r="A254" s="102"/>
      <c r="B254" s="102"/>
      <c r="C254" s="102"/>
      <c r="D254" s="102"/>
      <c r="E254" s="102"/>
      <c r="F254" s="102"/>
      <c r="G254" s="103"/>
      <c r="H254" s="103"/>
      <c r="I254" s="103"/>
      <c r="J254" s="103"/>
      <c r="K254" s="103"/>
      <c r="L254" s="103"/>
      <c r="M254" s="103"/>
      <c r="N254" s="103"/>
      <c r="O254" s="103"/>
      <c r="P254" s="103"/>
      <c r="Q254" s="103"/>
      <c r="R254" s="103"/>
      <c r="S254" s="103"/>
      <c r="T254" s="103"/>
      <c r="U254" s="103"/>
    </row>
    <row r="255" spans="1:21" x14ac:dyDescent="0.55000000000000004">
      <c r="A255" s="102"/>
      <c r="B255" s="102"/>
      <c r="C255" s="102"/>
      <c r="D255" s="102"/>
      <c r="E255" s="102"/>
      <c r="F255" s="102"/>
      <c r="G255" s="103"/>
      <c r="H255" s="103"/>
      <c r="I255" s="103"/>
      <c r="J255" s="103"/>
      <c r="K255" s="103"/>
      <c r="L255" s="103"/>
      <c r="M255" s="103"/>
      <c r="N255" s="103"/>
      <c r="O255" s="103"/>
      <c r="P255" s="103"/>
      <c r="Q255" s="103"/>
      <c r="R255" s="103"/>
      <c r="S255" s="103"/>
      <c r="T255" s="103"/>
      <c r="U255" s="103"/>
    </row>
    <row r="256" spans="1:21" x14ac:dyDescent="0.55000000000000004">
      <c r="A256" s="102"/>
      <c r="B256" s="102"/>
      <c r="C256" s="102"/>
      <c r="D256" s="102"/>
      <c r="E256" s="102"/>
      <c r="F256" s="102"/>
      <c r="G256" s="103"/>
      <c r="H256" s="103"/>
      <c r="I256" s="103"/>
      <c r="J256" s="103"/>
      <c r="K256" s="103"/>
      <c r="L256" s="103"/>
      <c r="M256" s="103"/>
      <c r="N256" s="103"/>
      <c r="O256" s="103"/>
      <c r="P256" s="103"/>
      <c r="Q256" s="103"/>
      <c r="R256" s="103"/>
      <c r="S256" s="103"/>
      <c r="T256" s="103"/>
      <c r="U256" s="103"/>
    </row>
    <row r="257" spans="1:21" x14ac:dyDescent="0.55000000000000004">
      <c r="A257" s="102"/>
      <c r="B257" s="102"/>
      <c r="C257" s="102"/>
      <c r="D257" s="102"/>
      <c r="E257" s="102"/>
      <c r="F257" s="102"/>
      <c r="G257" s="103"/>
      <c r="H257" s="103"/>
      <c r="I257" s="103"/>
      <c r="J257" s="103"/>
      <c r="K257" s="103"/>
      <c r="L257" s="103"/>
      <c r="M257" s="103"/>
      <c r="N257" s="103"/>
      <c r="O257" s="103"/>
      <c r="P257" s="103"/>
      <c r="Q257" s="103"/>
      <c r="R257" s="103"/>
      <c r="S257" s="103"/>
      <c r="T257" s="103"/>
      <c r="U257" s="103"/>
    </row>
    <row r="258" spans="1:21" x14ac:dyDescent="0.55000000000000004">
      <c r="A258" s="102"/>
      <c r="B258" s="102"/>
      <c r="C258" s="102"/>
      <c r="D258" s="102"/>
      <c r="E258" s="102"/>
      <c r="F258" s="102"/>
      <c r="G258" s="103"/>
      <c r="H258" s="103"/>
      <c r="I258" s="103"/>
      <c r="J258" s="103"/>
      <c r="K258" s="103"/>
      <c r="L258" s="103"/>
      <c r="M258" s="103"/>
      <c r="N258" s="103"/>
      <c r="O258" s="103"/>
      <c r="P258" s="103"/>
      <c r="Q258" s="103"/>
      <c r="R258" s="103"/>
      <c r="S258" s="103"/>
      <c r="T258" s="103"/>
      <c r="U258" s="103"/>
    </row>
    <row r="259" spans="1:21" x14ac:dyDescent="0.55000000000000004">
      <c r="A259" s="102"/>
      <c r="B259" s="102"/>
      <c r="C259" s="102"/>
      <c r="D259" s="102"/>
      <c r="E259" s="102"/>
      <c r="F259" s="102"/>
      <c r="G259" s="103"/>
      <c r="H259" s="103"/>
      <c r="I259" s="103"/>
      <c r="J259" s="103"/>
      <c r="K259" s="103"/>
      <c r="L259" s="103"/>
      <c r="M259" s="103"/>
      <c r="N259" s="103"/>
      <c r="O259" s="103"/>
      <c r="P259" s="103"/>
      <c r="Q259" s="103"/>
      <c r="R259" s="103"/>
      <c r="S259" s="103"/>
      <c r="T259" s="103"/>
      <c r="U259" s="103"/>
    </row>
    <row r="260" spans="1:21" x14ac:dyDescent="0.55000000000000004">
      <c r="A260" s="102"/>
      <c r="B260" s="102"/>
      <c r="C260" s="102"/>
      <c r="D260" s="102"/>
      <c r="E260" s="102"/>
      <c r="F260" s="102"/>
      <c r="G260" s="103"/>
      <c r="H260" s="103"/>
      <c r="I260" s="103"/>
      <c r="J260" s="103"/>
      <c r="K260" s="103"/>
      <c r="L260" s="103"/>
      <c r="M260" s="103"/>
      <c r="N260" s="103"/>
      <c r="O260" s="103"/>
      <c r="P260" s="103"/>
      <c r="Q260" s="103"/>
      <c r="R260" s="103"/>
      <c r="S260" s="103"/>
      <c r="T260" s="103"/>
      <c r="U260" s="103"/>
    </row>
    <row r="261" spans="1:21" x14ac:dyDescent="0.55000000000000004">
      <c r="A261" s="102"/>
      <c r="B261" s="102"/>
      <c r="C261" s="102"/>
      <c r="D261" s="102"/>
      <c r="E261" s="102"/>
      <c r="F261" s="102"/>
      <c r="G261" s="103"/>
      <c r="H261" s="103"/>
      <c r="I261" s="103"/>
      <c r="J261" s="103"/>
      <c r="K261" s="103"/>
      <c r="L261" s="103"/>
      <c r="M261" s="103"/>
      <c r="N261" s="103"/>
      <c r="O261" s="103"/>
      <c r="P261" s="103"/>
      <c r="Q261" s="103"/>
      <c r="R261" s="103"/>
      <c r="S261" s="103"/>
      <c r="T261" s="103"/>
      <c r="U261" s="103"/>
    </row>
    <row r="262" spans="1:21" x14ac:dyDescent="0.55000000000000004">
      <c r="A262" s="102"/>
      <c r="B262" s="102"/>
      <c r="C262" s="102"/>
      <c r="D262" s="102"/>
      <c r="E262" s="102"/>
      <c r="F262" s="102"/>
      <c r="G262" s="103"/>
      <c r="H262" s="103"/>
      <c r="I262" s="103"/>
      <c r="J262" s="103"/>
      <c r="K262" s="103"/>
      <c r="L262" s="103"/>
      <c r="M262" s="103"/>
      <c r="N262" s="103"/>
      <c r="O262" s="103"/>
      <c r="P262" s="103"/>
      <c r="Q262" s="103"/>
      <c r="R262" s="103"/>
      <c r="S262" s="103"/>
      <c r="T262" s="103"/>
      <c r="U262" s="103"/>
    </row>
    <row r="263" spans="1:21" x14ac:dyDescent="0.55000000000000004">
      <c r="A263" s="102"/>
      <c r="B263" s="102"/>
      <c r="C263" s="102"/>
      <c r="D263" s="102"/>
      <c r="E263" s="102"/>
      <c r="F263" s="102"/>
      <c r="G263" s="103"/>
      <c r="H263" s="103"/>
      <c r="I263" s="103"/>
      <c r="J263" s="103"/>
      <c r="K263" s="103"/>
      <c r="L263" s="103"/>
      <c r="M263" s="103"/>
      <c r="N263" s="103"/>
      <c r="O263" s="103"/>
      <c r="P263" s="103"/>
      <c r="Q263" s="103"/>
      <c r="R263" s="103"/>
      <c r="S263" s="103"/>
      <c r="T263" s="103"/>
      <c r="U263" s="103"/>
    </row>
    <row r="264" spans="1:21" x14ac:dyDescent="0.55000000000000004">
      <c r="A264" s="102"/>
      <c r="B264" s="102"/>
      <c r="C264" s="102"/>
      <c r="D264" s="102"/>
      <c r="E264" s="102"/>
      <c r="F264" s="102"/>
      <c r="G264" s="103"/>
      <c r="H264" s="103"/>
      <c r="I264" s="103"/>
      <c r="J264" s="103"/>
      <c r="K264" s="103"/>
      <c r="L264" s="103"/>
      <c r="M264" s="103"/>
      <c r="N264" s="103"/>
      <c r="O264" s="103"/>
      <c r="P264" s="103"/>
      <c r="Q264" s="103"/>
      <c r="R264" s="103"/>
      <c r="S264" s="103"/>
      <c r="T264" s="103"/>
      <c r="U264" s="103"/>
    </row>
    <row r="265" spans="1:21" x14ac:dyDescent="0.55000000000000004">
      <c r="A265" s="102"/>
      <c r="B265" s="102"/>
      <c r="C265" s="102"/>
      <c r="D265" s="102"/>
      <c r="E265" s="102"/>
      <c r="F265" s="102"/>
      <c r="G265" s="103"/>
      <c r="H265" s="103"/>
      <c r="I265" s="103"/>
      <c r="J265" s="103"/>
      <c r="K265" s="103"/>
      <c r="L265" s="103"/>
      <c r="M265" s="103"/>
      <c r="N265" s="103"/>
      <c r="O265" s="103"/>
      <c r="P265" s="103"/>
      <c r="Q265" s="103"/>
      <c r="R265" s="103"/>
      <c r="S265" s="103"/>
      <c r="T265" s="103"/>
      <c r="U265" s="103"/>
    </row>
    <row r="266" spans="1:21" x14ac:dyDescent="0.55000000000000004">
      <c r="A266" s="102"/>
      <c r="B266" s="102"/>
      <c r="C266" s="102"/>
      <c r="D266" s="102"/>
      <c r="E266" s="102"/>
      <c r="F266" s="102"/>
      <c r="G266" s="103"/>
      <c r="H266" s="103"/>
      <c r="I266" s="103"/>
      <c r="J266" s="103"/>
      <c r="K266" s="103"/>
      <c r="L266" s="103"/>
      <c r="M266" s="103"/>
      <c r="N266" s="103"/>
      <c r="O266" s="103"/>
      <c r="P266" s="103"/>
      <c r="Q266" s="103"/>
      <c r="R266" s="103"/>
      <c r="S266" s="103"/>
      <c r="T266" s="103"/>
      <c r="U266" s="103"/>
    </row>
    <row r="267" spans="1:21" x14ac:dyDescent="0.55000000000000004">
      <c r="A267" s="102"/>
      <c r="B267" s="102"/>
      <c r="C267" s="102"/>
      <c r="D267" s="102"/>
      <c r="E267" s="102"/>
      <c r="F267" s="102"/>
      <c r="G267" s="103"/>
      <c r="H267" s="103"/>
      <c r="I267" s="103"/>
      <c r="J267" s="103"/>
      <c r="K267" s="103"/>
      <c r="L267" s="103"/>
      <c r="M267" s="103"/>
      <c r="N267" s="103"/>
      <c r="O267" s="103"/>
      <c r="P267" s="103"/>
      <c r="Q267" s="103"/>
      <c r="R267" s="103"/>
      <c r="S267" s="103"/>
      <c r="T267" s="103"/>
      <c r="U267" s="103"/>
    </row>
    <row r="268" spans="1:21" x14ac:dyDescent="0.55000000000000004">
      <c r="A268" s="102"/>
      <c r="B268" s="102"/>
      <c r="C268" s="102"/>
      <c r="D268" s="102"/>
      <c r="E268" s="102"/>
      <c r="F268" s="102"/>
      <c r="G268" s="103"/>
      <c r="H268" s="103"/>
      <c r="I268" s="103"/>
      <c r="J268" s="103"/>
      <c r="K268" s="103"/>
      <c r="L268" s="103"/>
      <c r="M268" s="103"/>
      <c r="N268" s="103"/>
      <c r="O268" s="103"/>
      <c r="P268" s="103"/>
      <c r="Q268" s="103"/>
      <c r="R268" s="103"/>
      <c r="S268" s="103"/>
      <c r="T268" s="103"/>
      <c r="U268" s="103"/>
    </row>
    <row r="269" spans="1:21" x14ac:dyDescent="0.55000000000000004">
      <c r="A269" s="102"/>
      <c r="B269" s="102"/>
      <c r="C269" s="102"/>
      <c r="D269" s="102"/>
      <c r="E269" s="102"/>
      <c r="F269" s="102"/>
      <c r="G269" s="103"/>
      <c r="H269" s="103"/>
      <c r="I269" s="103"/>
      <c r="J269" s="103"/>
      <c r="K269" s="103"/>
      <c r="L269" s="103"/>
      <c r="M269" s="103"/>
      <c r="N269" s="103"/>
      <c r="O269" s="103"/>
      <c r="P269" s="103"/>
      <c r="Q269" s="103"/>
      <c r="R269" s="103"/>
      <c r="S269" s="103"/>
      <c r="T269" s="103"/>
      <c r="U269" s="103"/>
    </row>
    <row r="270" spans="1:21" x14ac:dyDescent="0.55000000000000004">
      <c r="A270" s="102"/>
      <c r="B270" s="102"/>
      <c r="C270" s="102"/>
      <c r="D270" s="102"/>
      <c r="E270" s="102"/>
      <c r="F270" s="102"/>
      <c r="G270" s="103"/>
      <c r="H270" s="103"/>
      <c r="I270" s="103"/>
      <c r="J270" s="103"/>
      <c r="K270" s="103"/>
      <c r="L270" s="103"/>
      <c r="M270" s="103"/>
      <c r="N270" s="103"/>
      <c r="O270" s="103"/>
      <c r="P270" s="103"/>
      <c r="Q270" s="103"/>
      <c r="R270" s="103"/>
      <c r="S270" s="103"/>
      <c r="T270" s="103"/>
      <c r="U270" s="103"/>
    </row>
    <row r="271" spans="1:21" x14ac:dyDescent="0.55000000000000004">
      <c r="A271" s="102"/>
      <c r="B271" s="102"/>
      <c r="C271" s="102"/>
      <c r="D271" s="102"/>
      <c r="E271" s="102"/>
      <c r="F271" s="102"/>
      <c r="G271" s="103"/>
      <c r="H271" s="103"/>
      <c r="I271" s="103"/>
      <c r="J271" s="103"/>
      <c r="K271" s="103"/>
      <c r="L271" s="103"/>
      <c r="M271" s="103"/>
      <c r="N271" s="103"/>
      <c r="O271" s="103"/>
      <c r="P271" s="103"/>
      <c r="Q271" s="103"/>
      <c r="R271" s="103"/>
      <c r="S271" s="103"/>
      <c r="T271" s="103"/>
      <c r="U271" s="103"/>
    </row>
    <row r="272" spans="1:21" x14ac:dyDescent="0.55000000000000004">
      <c r="A272" s="102"/>
      <c r="B272" s="102"/>
      <c r="C272" s="102"/>
      <c r="D272" s="102"/>
      <c r="E272" s="102"/>
      <c r="F272" s="102"/>
      <c r="G272" s="103"/>
      <c r="H272" s="103"/>
      <c r="I272" s="103"/>
      <c r="J272" s="103"/>
      <c r="K272" s="103"/>
      <c r="L272" s="103"/>
      <c r="M272" s="103"/>
      <c r="N272" s="103"/>
      <c r="O272" s="103"/>
      <c r="P272" s="103"/>
      <c r="Q272" s="103"/>
      <c r="R272" s="103"/>
      <c r="S272" s="103"/>
      <c r="T272" s="103"/>
      <c r="U272" s="103"/>
    </row>
    <row r="273" spans="1:21" x14ac:dyDescent="0.55000000000000004">
      <c r="A273" s="102"/>
      <c r="B273" s="102"/>
      <c r="C273" s="102"/>
      <c r="D273" s="102"/>
      <c r="E273" s="102"/>
      <c r="F273" s="102"/>
      <c r="G273" s="103"/>
      <c r="H273" s="103"/>
      <c r="I273" s="103"/>
      <c r="J273" s="103"/>
      <c r="K273" s="103"/>
      <c r="L273" s="103"/>
      <c r="M273" s="103"/>
      <c r="N273" s="103"/>
      <c r="O273" s="103"/>
      <c r="P273" s="103"/>
      <c r="Q273" s="103"/>
      <c r="R273" s="103"/>
      <c r="S273" s="103"/>
      <c r="T273" s="103"/>
      <c r="U273" s="103"/>
    </row>
    <row r="274" spans="1:21" x14ac:dyDescent="0.55000000000000004">
      <c r="A274" s="102"/>
      <c r="B274" s="102"/>
      <c r="C274" s="102"/>
      <c r="D274" s="102"/>
      <c r="E274" s="102"/>
      <c r="F274" s="102"/>
      <c r="G274" s="103"/>
      <c r="H274" s="103"/>
      <c r="I274" s="103"/>
      <c r="J274" s="103"/>
      <c r="K274" s="103"/>
      <c r="L274" s="103"/>
      <c r="M274" s="103"/>
      <c r="N274" s="103"/>
      <c r="O274" s="103"/>
      <c r="P274" s="103"/>
      <c r="Q274" s="103"/>
      <c r="R274" s="103"/>
      <c r="S274" s="103"/>
      <c r="T274" s="103"/>
      <c r="U274" s="103"/>
    </row>
    <row r="275" spans="1:21" x14ac:dyDescent="0.55000000000000004">
      <c r="A275" s="102"/>
      <c r="B275" s="102"/>
      <c r="C275" s="102"/>
      <c r="D275" s="102"/>
      <c r="E275" s="102"/>
      <c r="F275" s="102"/>
      <c r="G275" s="103"/>
      <c r="H275" s="103"/>
      <c r="I275" s="103"/>
      <c r="J275" s="103"/>
      <c r="K275" s="103"/>
      <c r="L275" s="103"/>
      <c r="M275" s="103"/>
      <c r="N275" s="103"/>
      <c r="O275" s="103"/>
      <c r="P275" s="103"/>
      <c r="Q275" s="103"/>
      <c r="R275" s="103"/>
      <c r="S275" s="103"/>
      <c r="T275" s="103"/>
      <c r="U275" s="103"/>
    </row>
    <row r="276" spans="1:21" x14ac:dyDescent="0.55000000000000004">
      <c r="A276" s="102"/>
      <c r="B276" s="102"/>
      <c r="C276" s="102"/>
      <c r="D276" s="102"/>
      <c r="E276" s="102"/>
      <c r="F276" s="102"/>
      <c r="G276" s="103"/>
      <c r="H276" s="103"/>
      <c r="I276" s="103"/>
      <c r="J276" s="103"/>
      <c r="K276" s="103"/>
      <c r="L276" s="103"/>
      <c r="M276" s="103"/>
      <c r="N276" s="103"/>
      <c r="O276" s="103"/>
      <c r="P276" s="103"/>
      <c r="Q276" s="103"/>
      <c r="R276" s="103"/>
      <c r="S276" s="103"/>
      <c r="T276" s="103"/>
      <c r="U276" s="103"/>
    </row>
    <row r="277" spans="1:21" x14ac:dyDescent="0.55000000000000004">
      <c r="A277" s="102"/>
      <c r="B277" s="102"/>
      <c r="C277" s="102"/>
      <c r="D277" s="102"/>
      <c r="E277" s="102"/>
      <c r="F277" s="102"/>
      <c r="G277" s="103"/>
      <c r="H277" s="103"/>
      <c r="I277" s="103"/>
      <c r="J277" s="103"/>
      <c r="K277" s="103"/>
      <c r="L277" s="103"/>
      <c r="M277" s="103"/>
      <c r="N277" s="103"/>
      <c r="O277" s="103"/>
      <c r="P277" s="103"/>
      <c r="Q277" s="103"/>
      <c r="R277" s="103"/>
      <c r="S277" s="103"/>
      <c r="T277" s="103"/>
      <c r="U277" s="103"/>
    </row>
    <row r="278" spans="1:21" x14ac:dyDescent="0.55000000000000004">
      <c r="A278" s="102"/>
      <c r="B278" s="102"/>
      <c r="C278" s="102"/>
      <c r="D278" s="102"/>
      <c r="E278" s="102"/>
      <c r="F278" s="102"/>
      <c r="G278" s="103"/>
      <c r="H278" s="103"/>
      <c r="I278" s="103"/>
      <c r="J278" s="103"/>
      <c r="K278" s="103"/>
      <c r="L278" s="103"/>
      <c r="M278" s="103"/>
      <c r="N278" s="103"/>
      <c r="O278" s="103"/>
      <c r="P278" s="103"/>
      <c r="Q278" s="103"/>
      <c r="R278" s="103"/>
      <c r="S278" s="103"/>
      <c r="T278" s="103"/>
      <c r="U278" s="103"/>
    </row>
    <row r="279" spans="1:21" x14ac:dyDescent="0.55000000000000004">
      <c r="A279" s="102"/>
      <c r="B279" s="102"/>
      <c r="C279" s="102"/>
      <c r="D279" s="102"/>
      <c r="E279" s="102"/>
      <c r="F279" s="102"/>
      <c r="G279" s="103"/>
      <c r="H279" s="103"/>
      <c r="I279" s="103"/>
      <c r="J279" s="103"/>
      <c r="K279" s="103"/>
      <c r="L279" s="103"/>
      <c r="M279" s="103"/>
      <c r="N279" s="103"/>
      <c r="O279" s="103"/>
      <c r="P279" s="103"/>
      <c r="Q279" s="103"/>
      <c r="R279" s="103"/>
      <c r="S279" s="103"/>
      <c r="T279" s="103"/>
      <c r="U279" s="103"/>
    </row>
    <row r="280" spans="1:21" x14ac:dyDescent="0.55000000000000004">
      <c r="A280" s="102"/>
      <c r="B280" s="102"/>
      <c r="C280" s="102"/>
      <c r="D280" s="102"/>
      <c r="E280" s="102"/>
      <c r="F280" s="102"/>
      <c r="G280" s="103"/>
      <c r="H280" s="103"/>
      <c r="I280" s="103"/>
      <c r="J280" s="103"/>
      <c r="K280" s="103"/>
      <c r="L280" s="103"/>
      <c r="M280" s="103"/>
      <c r="N280" s="103"/>
      <c r="O280" s="103"/>
      <c r="P280" s="103"/>
      <c r="Q280" s="103"/>
      <c r="R280" s="103"/>
      <c r="S280" s="103"/>
      <c r="T280" s="103"/>
      <c r="U280" s="103"/>
    </row>
    <row r="281" spans="1:21" x14ac:dyDescent="0.55000000000000004">
      <c r="A281" s="102"/>
      <c r="B281" s="102"/>
      <c r="C281" s="102"/>
      <c r="D281" s="102"/>
      <c r="E281" s="102"/>
      <c r="F281" s="102"/>
      <c r="G281" s="103"/>
      <c r="H281" s="103"/>
      <c r="I281" s="103"/>
      <c r="J281" s="103"/>
      <c r="K281" s="103"/>
      <c r="L281" s="103"/>
      <c r="M281" s="103"/>
      <c r="N281" s="103"/>
      <c r="O281" s="103"/>
      <c r="P281" s="103"/>
      <c r="Q281" s="103"/>
      <c r="R281" s="103"/>
      <c r="S281" s="103"/>
      <c r="T281" s="103"/>
      <c r="U281" s="103"/>
    </row>
    <row r="282" spans="1:21" x14ac:dyDescent="0.55000000000000004">
      <c r="A282" s="102"/>
      <c r="B282" s="102"/>
      <c r="C282" s="102"/>
      <c r="D282" s="102"/>
      <c r="E282" s="102"/>
      <c r="F282" s="102"/>
      <c r="G282" s="103"/>
      <c r="H282" s="103"/>
      <c r="I282" s="103"/>
      <c r="J282" s="103"/>
      <c r="K282" s="103"/>
      <c r="L282" s="103"/>
      <c r="M282" s="103"/>
      <c r="N282" s="103"/>
      <c r="O282" s="103"/>
      <c r="P282" s="103"/>
      <c r="Q282" s="103"/>
      <c r="R282" s="103"/>
      <c r="S282" s="103"/>
      <c r="T282" s="103"/>
      <c r="U282" s="103"/>
    </row>
    <row r="283" spans="1:21" x14ac:dyDescent="0.55000000000000004">
      <c r="A283" s="102"/>
      <c r="B283" s="102"/>
      <c r="C283" s="102"/>
      <c r="D283" s="102"/>
      <c r="E283" s="102"/>
      <c r="F283" s="102"/>
      <c r="G283" s="103"/>
      <c r="H283" s="103"/>
      <c r="I283" s="103"/>
      <c r="J283" s="103"/>
      <c r="K283" s="103"/>
      <c r="L283" s="103"/>
      <c r="M283" s="103"/>
      <c r="N283" s="103"/>
      <c r="O283" s="103"/>
      <c r="P283" s="103"/>
      <c r="Q283" s="103"/>
      <c r="R283" s="103"/>
      <c r="S283" s="103"/>
      <c r="T283" s="103"/>
      <c r="U283" s="103"/>
    </row>
    <row r="284" spans="1:21" x14ac:dyDescent="0.55000000000000004">
      <c r="A284" s="102"/>
      <c r="B284" s="102"/>
      <c r="C284" s="102"/>
      <c r="D284" s="102"/>
      <c r="E284" s="102"/>
      <c r="F284" s="102"/>
      <c r="G284" s="103"/>
      <c r="H284" s="103"/>
      <c r="I284" s="103"/>
      <c r="J284" s="103"/>
      <c r="K284" s="103"/>
      <c r="L284" s="103"/>
      <c r="M284" s="103"/>
      <c r="N284" s="103"/>
      <c r="O284" s="103"/>
      <c r="P284" s="103"/>
      <c r="Q284" s="103"/>
      <c r="R284" s="103"/>
      <c r="S284" s="103"/>
      <c r="T284" s="103"/>
      <c r="U284" s="103"/>
    </row>
    <row r="285" spans="1:21" x14ac:dyDescent="0.55000000000000004">
      <c r="A285" s="102"/>
      <c r="B285" s="102"/>
      <c r="C285" s="102"/>
      <c r="D285" s="102"/>
      <c r="E285" s="102"/>
      <c r="F285" s="102"/>
      <c r="G285" s="103"/>
      <c r="H285" s="103"/>
      <c r="I285" s="103"/>
      <c r="J285" s="103"/>
      <c r="K285" s="103"/>
      <c r="L285" s="103"/>
      <c r="M285" s="103"/>
      <c r="N285" s="103"/>
      <c r="O285" s="103"/>
      <c r="P285" s="103"/>
      <c r="Q285" s="103"/>
      <c r="R285" s="103"/>
      <c r="S285" s="103"/>
      <c r="T285" s="103"/>
      <c r="U285" s="103"/>
    </row>
    <row r="286" spans="1:21" x14ac:dyDescent="0.55000000000000004">
      <c r="A286" s="102"/>
      <c r="B286" s="102"/>
      <c r="C286" s="102"/>
      <c r="D286" s="102"/>
      <c r="E286" s="102"/>
      <c r="F286" s="102"/>
      <c r="G286" s="103"/>
      <c r="H286" s="103"/>
      <c r="I286" s="103"/>
      <c r="J286" s="103"/>
      <c r="K286" s="103"/>
      <c r="L286" s="103"/>
      <c r="M286" s="103"/>
      <c r="N286" s="103"/>
      <c r="O286" s="103"/>
      <c r="P286" s="103"/>
      <c r="Q286" s="103"/>
      <c r="R286" s="103"/>
      <c r="S286" s="103"/>
      <c r="T286" s="103"/>
      <c r="U286" s="103"/>
    </row>
    <row r="287" spans="1:21" x14ac:dyDescent="0.55000000000000004">
      <c r="A287" s="102"/>
      <c r="B287" s="102"/>
      <c r="C287" s="102"/>
      <c r="D287" s="102"/>
      <c r="E287" s="102"/>
      <c r="F287" s="102"/>
      <c r="G287" s="103"/>
      <c r="H287" s="103"/>
      <c r="I287" s="103"/>
      <c r="J287" s="103"/>
      <c r="K287" s="103"/>
      <c r="L287" s="103"/>
      <c r="M287" s="103"/>
      <c r="N287" s="103"/>
      <c r="O287" s="103"/>
      <c r="P287" s="103"/>
      <c r="Q287" s="103"/>
      <c r="R287" s="103"/>
      <c r="S287" s="103"/>
      <c r="T287" s="103"/>
      <c r="U287" s="103"/>
    </row>
    <row r="288" spans="1:21" x14ac:dyDescent="0.55000000000000004">
      <c r="A288" s="102"/>
      <c r="B288" s="102"/>
      <c r="C288" s="102"/>
      <c r="D288" s="102"/>
      <c r="E288" s="102"/>
      <c r="F288" s="102"/>
      <c r="G288" s="103"/>
      <c r="H288" s="103"/>
      <c r="I288" s="103"/>
      <c r="J288" s="103"/>
      <c r="K288" s="103"/>
      <c r="L288" s="103"/>
      <c r="M288" s="103"/>
      <c r="N288" s="103"/>
      <c r="O288" s="103"/>
      <c r="P288" s="103"/>
      <c r="Q288" s="103"/>
      <c r="R288" s="103"/>
      <c r="S288" s="103"/>
      <c r="T288" s="103"/>
      <c r="U288" s="103"/>
    </row>
    <row r="289" spans="1:21" x14ac:dyDescent="0.55000000000000004">
      <c r="A289" s="102"/>
      <c r="B289" s="102"/>
      <c r="C289" s="102"/>
      <c r="D289" s="102"/>
      <c r="E289" s="102"/>
      <c r="F289" s="102"/>
      <c r="G289" s="103"/>
      <c r="H289" s="103"/>
      <c r="I289" s="103"/>
      <c r="J289" s="103"/>
      <c r="K289" s="103"/>
      <c r="L289" s="103"/>
      <c r="M289" s="103"/>
      <c r="N289" s="103"/>
      <c r="O289" s="103"/>
      <c r="P289" s="103"/>
      <c r="Q289" s="103"/>
      <c r="R289" s="103"/>
      <c r="S289" s="103"/>
      <c r="T289" s="103"/>
      <c r="U289" s="103"/>
    </row>
    <row r="290" spans="1:21" x14ac:dyDescent="0.55000000000000004">
      <c r="A290" s="102"/>
      <c r="B290" s="102"/>
      <c r="C290" s="102"/>
      <c r="D290" s="102"/>
      <c r="E290" s="102"/>
      <c r="F290" s="102"/>
      <c r="G290" s="103"/>
      <c r="H290" s="103"/>
      <c r="I290" s="103"/>
      <c r="J290" s="103"/>
      <c r="K290" s="103"/>
      <c r="L290" s="103"/>
      <c r="M290" s="103"/>
      <c r="N290" s="103"/>
      <c r="O290" s="103"/>
      <c r="P290" s="103"/>
      <c r="Q290" s="103"/>
      <c r="R290" s="103"/>
      <c r="S290" s="103"/>
      <c r="T290" s="103"/>
      <c r="U290" s="103"/>
    </row>
    <row r="291" spans="1:21" x14ac:dyDescent="0.55000000000000004">
      <c r="A291" s="102"/>
      <c r="B291" s="102"/>
      <c r="C291" s="102"/>
      <c r="D291" s="102"/>
      <c r="E291" s="102"/>
      <c r="F291" s="102"/>
      <c r="G291" s="103"/>
      <c r="H291" s="103"/>
      <c r="I291" s="103"/>
      <c r="J291" s="103"/>
      <c r="K291" s="103"/>
      <c r="L291" s="103"/>
      <c r="M291" s="103"/>
      <c r="N291" s="103"/>
      <c r="O291" s="103"/>
      <c r="P291" s="103"/>
      <c r="Q291" s="103"/>
      <c r="R291" s="103"/>
      <c r="S291" s="103"/>
      <c r="T291" s="103"/>
      <c r="U291" s="103"/>
    </row>
    <row r="292" spans="1:21" x14ac:dyDescent="0.55000000000000004">
      <c r="A292" s="102"/>
      <c r="B292" s="102"/>
      <c r="C292" s="102"/>
      <c r="D292" s="102"/>
      <c r="E292" s="102"/>
      <c r="F292" s="102"/>
      <c r="G292" s="103"/>
      <c r="H292" s="103"/>
      <c r="I292" s="103"/>
      <c r="J292" s="103"/>
      <c r="K292" s="103"/>
      <c r="L292" s="103"/>
      <c r="M292" s="103"/>
      <c r="N292" s="103"/>
      <c r="O292" s="103"/>
      <c r="P292" s="103"/>
      <c r="Q292" s="103"/>
      <c r="R292" s="103"/>
      <c r="S292" s="103"/>
      <c r="T292" s="103"/>
      <c r="U292" s="103"/>
    </row>
    <row r="293" spans="1:21" x14ac:dyDescent="0.55000000000000004">
      <c r="A293" s="102"/>
      <c r="B293" s="102"/>
      <c r="C293" s="102"/>
      <c r="D293" s="102"/>
      <c r="E293" s="102"/>
      <c r="F293" s="102"/>
      <c r="G293" s="103"/>
      <c r="H293" s="103"/>
      <c r="I293" s="103"/>
      <c r="J293" s="103"/>
      <c r="K293" s="103"/>
      <c r="L293" s="103"/>
      <c r="M293" s="103"/>
      <c r="N293" s="103"/>
      <c r="O293" s="103"/>
      <c r="P293" s="103"/>
      <c r="Q293" s="103"/>
      <c r="R293" s="103"/>
      <c r="S293" s="103"/>
      <c r="T293" s="103"/>
      <c r="U293" s="103"/>
    </row>
    <row r="294" spans="1:21" x14ac:dyDescent="0.55000000000000004">
      <c r="A294" s="102"/>
      <c r="B294" s="102"/>
      <c r="C294" s="102"/>
      <c r="D294" s="102"/>
      <c r="E294" s="102"/>
      <c r="F294" s="102"/>
      <c r="G294" s="103"/>
      <c r="H294" s="103"/>
      <c r="I294" s="103"/>
      <c r="J294" s="103"/>
      <c r="K294" s="103"/>
      <c r="L294" s="103"/>
      <c r="M294" s="103"/>
      <c r="N294" s="103"/>
      <c r="O294" s="103"/>
      <c r="P294" s="103"/>
      <c r="Q294" s="103"/>
      <c r="R294" s="103"/>
      <c r="S294" s="103"/>
      <c r="T294" s="103"/>
      <c r="U294" s="103"/>
    </row>
    <row r="295" spans="1:21" x14ac:dyDescent="0.55000000000000004">
      <c r="A295" s="102"/>
      <c r="B295" s="102"/>
      <c r="C295" s="102"/>
      <c r="D295" s="102"/>
      <c r="E295" s="102"/>
      <c r="F295" s="102"/>
      <c r="G295" s="103"/>
      <c r="H295" s="103"/>
      <c r="I295" s="103"/>
      <c r="J295" s="103"/>
      <c r="K295" s="103"/>
      <c r="L295" s="103"/>
      <c r="M295" s="103"/>
      <c r="N295" s="103"/>
      <c r="O295" s="103"/>
      <c r="P295" s="103"/>
      <c r="Q295" s="103"/>
      <c r="R295" s="103"/>
      <c r="S295" s="103"/>
      <c r="T295" s="103"/>
      <c r="U295" s="103"/>
    </row>
    <row r="296" spans="1:21" x14ac:dyDescent="0.55000000000000004">
      <c r="A296" s="102"/>
      <c r="B296" s="102"/>
      <c r="C296" s="102"/>
      <c r="D296" s="102"/>
      <c r="E296" s="102"/>
      <c r="F296" s="102"/>
      <c r="G296" s="103"/>
      <c r="H296" s="103"/>
      <c r="I296" s="103"/>
      <c r="J296" s="103"/>
      <c r="K296" s="103"/>
      <c r="L296" s="103"/>
      <c r="M296" s="103"/>
      <c r="N296" s="103"/>
      <c r="O296" s="103"/>
      <c r="P296" s="103"/>
      <c r="Q296" s="103"/>
      <c r="R296" s="103"/>
      <c r="S296" s="103"/>
      <c r="T296" s="103"/>
      <c r="U296" s="103"/>
    </row>
    <row r="297" spans="1:21" x14ac:dyDescent="0.55000000000000004">
      <c r="A297" s="102"/>
      <c r="B297" s="102"/>
      <c r="C297" s="102"/>
      <c r="D297" s="102"/>
      <c r="E297" s="102"/>
      <c r="F297" s="102"/>
      <c r="G297" s="103"/>
      <c r="H297" s="103"/>
      <c r="I297" s="103"/>
      <c r="J297" s="103"/>
      <c r="K297" s="103"/>
      <c r="L297" s="103"/>
      <c r="M297" s="103"/>
      <c r="N297" s="103"/>
      <c r="O297" s="103"/>
      <c r="P297" s="103"/>
      <c r="Q297" s="103"/>
      <c r="R297" s="103"/>
      <c r="S297" s="103"/>
      <c r="T297" s="103"/>
      <c r="U297" s="103"/>
    </row>
    <row r="298" spans="1:21" x14ac:dyDescent="0.55000000000000004">
      <c r="A298" s="102"/>
      <c r="B298" s="102"/>
      <c r="C298" s="102"/>
      <c r="D298" s="102"/>
      <c r="E298" s="102"/>
      <c r="F298" s="102"/>
      <c r="G298" s="103"/>
      <c r="H298" s="103"/>
      <c r="I298" s="103"/>
      <c r="J298" s="103"/>
      <c r="K298" s="103"/>
      <c r="L298" s="103"/>
      <c r="M298" s="103"/>
      <c r="N298" s="103"/>
      <c r="O298" s="103"/>
      <c r="P298" s="103"/>
      <c r="Q298" s="103"/>
      <c r="R298" s="103"/>
      <c r="S298" s="103"/>
      <c r="T298" s="103"/>
      <c r="U298" s="103"/>
    </row>
    <row r="299" spans="1:21" x14ac:dyDescent="0.55000000000000004">
      <c r="A299" s="102"/>
      <c r="B299" s="102"/>
      <c r="C299" s="102"/>
      <c r="D299" s="102"/>
      <c r="E299" s="102"/>
      <c r="F299" s="102"/>
      <c r="G299" s="103"/>
      <c r="H299" s="103"/>
      <c r="I299" s="103"/>
      <c r="J299" s="103"/>
      <c r="K299" s="103"/>
      <c r="L299" s="103"/>
      <c r="M299" s="103"/>
      <c r="N299" s="103"/>
      <c r="O299" s="103"/>
      <c r="P299" s="103"/>
      <c r="Q299" s="103"/>
      <c r="R299" s="103"/>
      <c r="S299" s="103"/>
      <c r="T299" s="103"/>
      <c r="U299" s="103"/>
    </row>
    <row r="300" spans="1:21" x14ac:dyDescent="0.55000000000000004">
      <c r="A300" s="102"/>
      <c r="B300" s="102"/>
      <c r="C300" s="102"/>
      <c r="D300" s="102"/>
      <c r="E300" s="102"/>
      <c r="F300" s="102"/>
      <c r="G300" s="103"/>
      <c r="H300" s="103"/>
      <c r="I300" s="103"/>
      <c r="J300" s="103"/>
      <c r="K300" s="103"/>
      <c r="L300" s="103"/>
      <c r="M300" s="103"/>
      <c r="N300" s="103"/>
      <c r="O300" s="103"/>
      <c r="P300" s="103"/>
      <c r="Q300" s="103"/>
      <c r="R300" s="103"/>
      <c r="S300" s="103"/>
      <c r="T300" s="103"/>
      <c r="U300" s="103"/>
    </row>
    <row r="301" spans="1:21" x14ac:dyDescent="0.55000000000000004">
      <c r="A301" s="102"/>
      <c r="B301" s="102"/>
      <c r="C301" s="102"/>
      <c r="D301" s="102"/>
      <c r="E301" s="102"/>
      <c r="F301" s="102"/>
      <c r="G301" s="103"/>
      <c r="H301" s="103"/>
      <c r="I301" s="103"/>
      <c r="J301" s="103"/>
      <c r="K301" s="103"/>
      <c r="L301" s="103"/>
      <c r="M301" s="103"/>
      <c r="N301" s="103"/>
      <c r="O301" s="103"/>
      <c r="P301" s="103"/>
      <c r="Q301" s="103"/>
      <c r="R301" s="103"/>
      <c r="S301" s="103"/>
      <c r="T301" s="103"/>
      <c r="U301" s="103"/>
    </row>
    <row r="302" spans="1:21" x14ac:dyDescent="0.55000000000000004">
      <c r="A302" s="102"/>
      <c r="B302" s="102"/>
      <c r="C302" s="102"/>
      <c r="D302" s="102"/>
      <c r="E302" s="102"/>
      <c r="F302" s="102"/>
      <c r="G302" s="103"/>
      <c r="H302" s="103"/>
      <c r="I302" s="103"/>
      <c r="J302" s="103"/>
      <c r="K302" s="103"/>
      <c r="L302" s="103"/>
      <c r="M302" s="103"/>
      <c r="N302" s="103"/>
      <c r="O302" s="103"/>
      <c r="P302" s="103"/>
      <c r="Q302" s="103"/>
      <c r="R302" s="103"/>
      <c r="S302" s="103"/>
      <c r="T302" s="103"/>
      <c r="U302" s="103"/>
    </row>
    <row r="303" spans="1:21" x14ac:dyDescent="0.55000000000000004">
      <c r="A303" s="102"/>
      <c r="B303" s="102"/>
      <c r="C303" s="102"/>
      <c r="D303" s="102"/>
      <c r="E303" s="102"/>
      <c r="F303" s="102"/>
      <c r="G303" s="103"/>
      <c r="H303" s="103"/>
      <c r="I303" s="103"/>
      <c r="J303" s="103"/>
      <c r="K303" s="103"/>
      <c r="L303" s="103"/>
      <c r="M303" s="103"/>
      <c r="N303" s="103"/>
      <c r="O303" s="103"/>
      <c r="P303" s="103"/>
      <c r="Q303" s="103"/>
      <c r="R303" s="103"/>
      <c r="S303" s="103"/>
      <c r="T303" s="103"/>
      <c r="U303" s="103"/>
    </row>
    <row r="304" spans="1:21" x14ac:dyDescent="0.55000000000000004">
      <c r="A304" s="102"/>
      <c r="B304" s="102"/>
      <c r="C304" s="102"/>
      <c r="D304" s="102"/>
      <c r="E304" s="102"/>
      <c r="F304" s="102"/>
      <c r="G304" s="103"/>
      <c r="H304" s="103"/>
      <c r="I304" s="103"/>
      <c r="J304" s="103"/>
      <c r="K304" s="103"/>
      <c r="L304" s="103"/>
      <c r="M304" s="103"/>
      <c r="N304" s="103"/>
      <c r="O304" s="103"/>
      <c r="P304" s="103"/>
      <c r="Q304" s="103"/>
      <c r="R304" s="103"/>
      <c r="S304" s="103"/>
      <c r="T304" s="103"/>
      <c r="U304" s="103"/>
    </row>
    <row r="305" spans="1:21" x14ac:dyDescent="0.55000000000000004">
      <c r="A305" s="102"/>
      <c r="B305" s="102"/>
      <c r="C305" s="102"/>
      <c r="D305" s="102"/>
      <c r="E305" s="102"/>
      <c r="F305" s="102"/>
      <c r="G305" s="103"/>
      <c r="H305" s="103"/>
      <c r="I305" s="103"/>
      <c r="J305" s="103"/>
      <c r="K305" s="103"/>
      <c r="L305" s="103"/>
      <c r="M305" s="103"/>
      <c r="N305" s="103"/>
      <c r="O305" s="103"/>
      <c r="P305" s="103"/>
      <c r="Q305" s="103"/>
      <c r="R305" s="103"/>
      <c r="S305" s="103"/>
      <c r="T305" s="103"/>
      <c r="U305" s="103"/>
    </row>
    <row r="306" spans="1:21" x14ac:dyDescent="0.55000000000000004">
      <c r="A306" s="102"/>
      <c r="B306" s="102"/>
      <c r="C306" s="102"/>
      <c r="D306" s="102"/>
      <c r="E306" s="102"/>
      <c r="F306" s="102"/>
      <c r="G306" s="103"/>
      <c r="H306" s="103"/>
      <c r="I306" s="103"/>
      <c r="J306" s="103"/>
      <c r="K306" s="103"/>
      <c r="L306" s="103"/>
      <c r="M306" s="103"/>
      <c r="N306" s="103"/>
      <c r="O306" s="103"/>
      <c r="P306" s="103"/>
      <c r="Q306" s="103"/>
      <c r="R306" s="103"/>
      <c r="S306" s="103"/>
      <c r="T306" s="103"/>
      <c r="U306" s="103"/>
    </row>
    <row r="307" spans="1:21" x14ac:dyDescent="0.55000000000000004">
      <c r="A307" s="102"/>
      <c r="B307" s="102"/>
      <c r="C307" s="102"/>
      <c r="D307" s="102"/>
      <c r="E307" s="102"/>
      <c r="F307" s="102"/>
      <c r="G307" s="103"/>
      <c r="H307" s="103"/>
      <c r="I307" s="103"/>
      <c r="J307" s="103"/>
      <c r="K307" s="103"/>
      <c r="L307" s="103"/>
      <c r="M307" s="103"/>
      <c r="N307" s="103"/>
      <c r="O307" s="103"/>
      <c r="P307" s="103"/>
      <c r="Q307" s="103"/>
      <c r="R307" s="103"/>
      <c r="S307" s="103"/>
      <c r="T307" s="103"/>
      <c r="U307" s="103"/>
    </row>
    <row r="308" spans="1:21" x14ac:dyDescent="0.55000000000000004">
      <c r="A308" s="102"/>
      <c r="B308" s="102"/>
      <c r="C308" s="102"/>
      <c r="D308" s="102"/>
      <c r="E308" s="102"/>
      <c r="F308" s="102"/>
      <c r="G308" s="103"/>
      <c r="H308" s="103"/>
      <c r="I308" s="103"/>
      <c r="J308" s="103"/>
      <c r="K308" s="103"/>
      <c r="L308" s="103"/>
      <c r="M308" s="103"/>
      <c r="N308" s="103"/>
      <c r="O308" s="103"/>
      <c r="P308" s="103"/>
      <c r="Q308" s="103"/>
      <c r="R308" s="103"/>
      <c r="S308" s="103"/>
      <c r="T308" s="103"/>
      <c r="U308" s="103"/>
    </row>
    <row r="309" spans="1:21" x14ac:dyDescent="0.55000000000000004">
      <c r="A309" s="102"/>
      <c r="B309" s="102"/>
      <c r="C309" s="102"/>
      <c r="D309" s="102"/>
      <c r="E309" s="102"/>
      <c r="F309" s="102"/>
      <c r="G309" s="103"/>
      <c r="H309" s="103"/>
      <c r="I309" s="103"/>
      <c r="J309" s="103"/>
      <c r="K309" s="103"/>
      <c r="L309" s="103"/>
      <c r="M309" s="103"/>
      <c r="N309" s="103"/>
      <c r="O309" s="103"/>
      <c r="P309" s="103"/>
      <c r="Q309" s="103"/>
      <c r="R309" s="103"/>
      <c r="S309" s="103"/>
      <c r="T309" s="103"/>
      <c r="U309" s="103"/>
    </row>
    <row r="310" spans="1:21" x14ac:dyDescent="0.55000000000000004">
      <c r="A310" s="102"/>
      <c r="B310" s="102"/>
      <c r="C310" s="102"/>
      <c r="D310" s="102"/>
      <c r="E310" s="102"/>
      <c r="F310" s="102"/>
      <c r="G310" s="103"/>
      <c r="H310" s="103"/>
      <c r="I310" s="103"/>
      <c r="J310" s="103"/>
      <c r="K310" s="103"/>
      <c r="L310" s="103"/>
      <c r="M310" s="103"/>
      <c r="N310" s="103"/>
      <c r="O310" s="103"/>
      <c r="P310" s="103"/>
      <c r="Q310" s="103"/>
      <c r="R310" s="103"/>
      <c r="S310" s="103"/>
      <c r="T310" s="103"/>
      <c r="U310" s="103"/>
    </row>
    <row r="311" spans="1:21" x14ac:dyDescent="0.55000000000000004">
      <c r="A311" s="102"/>
      <c r="B311" s="102"/>
      <c r="C311" s="102"/>
      <c r="D311" s="102"/>
      <c r="E311" s="102"/>
      <c r="F311" s="102"/>
      <c r="G311" s="103"/>
      <c r="H311" s="103"/>
      <c r="I311" s="103"/>
      <c r="J311" s="103"/>
      <c r="K311" s="103"/>
      <c r="L311" s="103"/>
      <c r="M311" s="103"/>
      <c r="N311" s="103"/>
      <c r="O311" s="103"/>
      <c r="P311" s="103"/>
      <c r="Q311" s="103"/>
      <c r="R311" s="103"/>
      <c r="S311" s="103"/>
      <c r="T311" s="103"/>
      <c r="U311" s="103"/>
    </row>
    <row r="312" spans="1:21" x14ac:dyDescent="0.55000000000000004">
      <c r="A312" s="102"/>
      <c r="B312" s="102"/>
      <c r="C312" s="102"/>
      <c r="D312" s="102"/>
      <c r="E312" s="102"/>
      <c r="F312" s="102"/>
      <c r="G312" s="103"/>
      <c r="H312" s="103"/>
      <c r="I312" s="103"/>
      <c r="J312" s="103"/>
      <c r="K312" s="103"/>
      <c r="L312" s="103"/>
      <c r="M312" s="103"/>
      <c r="N312" s="103"/>
      <c r="O312" s="103"/>
      <c r="P312" s="103"/>
      <c r="Q312" s="103"/>
      <c r="R312" s="103"/>
      <c r="S312" s="103"/>
      <c r="T312" s="103"/>
      <c r="U312" s="103"/>
    </row>
    <row r="313" spans="1:21" x14ac:dyDescent="0.55000000000000004">
      <c r="A313" s="102"/>
      <c r="B313" s="102"/>
      <c r="C313" s="102"/>
      <c r="D313" s="102"/>
      <c r="E313" s="102"/>
      <c r="F313" s="102"/>
      <c r="G313" s="103"/>
      <c r="H313" s="103"/>
      <c r="I313" s="103"/>
      <c r="J313" s="103"/>
      <c r="K313" s="103"/>
      <c r="L313" s="103"/>
      <c r="M313" s="103"/>
      <c r="N313" s="103"/>
      <c r="O313" s="103"/>
      <c r="P313" s="103"/>
      <c r="Q313" s="103"/>
      <c r="R313" s="103"/>
      <c r="S313" s="103"/>
      <c r="T313" s="103"/>
      <c r="U313" s="103"/>
    </row>
    <row r="314" spans="1:21" x14ac:dyDescent="0.55000000000000004">
      <c r="A314" s="102"/>
      <c r="B314" s="102"/>
      <c r="C314" s="102"/>
      <c r="D314" s="102"/>
      <c r="E314" s="102"/>
      <c r="F314" s="102"/>
      <c r="G314" s="103"/>
      <c r="H314" s="103"/>
      <c r="I314" s="103"/>
      <c r="J314" s="103"/>
      <c r="K314" s="103"/>
      <c r="L314" s="103"/>
      <c r="M314" s="103"/>
      <c r="N314" s="103"/>
      <c r="O314" s="103"/>
      <c r="P314" s="103"/>
      <c r="Q314" s="103"/>
      <c r="R314" s="103"/>
      <c r="S314" s="103"/>
      <c r="T314" s="103"/>
      <c r="U314" s="103"/>
    </row>
    <row r="315" spans="1:21" x14ac:dyDescent="0.55000000000000004">
      <c r="A315" s="102"/>
      <c r="B315" s="102"/>
      <c r="C315" s="102"/>
      <c r="D315" s="102"/>
      <c r="E315" s="102"/>
      <c r="F315" s="102"/>
      <c r="G315" s="103"/>
      <c r="H315" s="103"/>
      <c r="I315" s="103"/>
      <c r="J315" s="103"/>
      <c r="K315" s="103"/>
      <c r="L315" s="103"/>
      <c r="M315" s="103"/>
      <c r="N315" s="103"/>
      <c r="O315" s="103"/>
      <c r="P315" s="103"/>
      <c r="Q315" s="103"/>
      <c r="R315" s="103"/>
      <c r="S315" s="103"/>
      <c r="T315" s="103"/>
      <c r="U315" s="103"/>
    </row>
    <row r="316" spans="1:21" x14ac:dyDescent="0.55000000000000004">
      <c r="A316" s="102"/>
      <c r="B316" s="102"/>
      <c r="C316" s="102"/>
      <c r="D316" s="102"/>
      <c r="E316" s="102"/>
      <c r="F316" s="102"/>
      <c r="G316" s="103"/>
      <c r="H316" s="103"/>
      <c r="I316" s="103"/>
      <c r="J316" s="103"/>
      <c r="K316" s="103"/>
      <c r="L316" s="103"/>
      <c r="M316" s="103"/>
      <c r="N316" s="103"/>
      <c r="O316" s="103"/>
      <c r="P316" s="103"/>
      <c r="Q316" s="103"/>
      <c r="R316" s="103"/>
      <c r="S316" s="103"/>
      <c r="T316" s="103"/>
      <c r="U316" s="103"/>
    </row>
    <row r="317" spans="1:21" x14ac:dyDescent="0.55000000000000004">
      <c r="A317" s="102"/>
      <c r="B317" s="102"/>
      <c r="C317" s="102"/>
      <c r="D317" s="102"/>
      <c r="E317" s="102"/>
      <c r="F317" s="102"/>
      <c r="G317" s="103"/>
      <c r="H317" s="103"/>
      <c r="I317" s="103"/>
      <c r="J317" s="103"/>
      <c r="K317" s="103"/>
      <c r="L317" s="103"/>
      <c r="M317" s="103"/>
      <c r="N317" s="103"/>
      <c r="O317" s="103"/>
      <c r="P317" s="103"/>
      <c r="Q317" s="103"/>
      <c r="R317" s="103"/>
      <c r="S317" s="103"/>
      <c r="T317" s="103"/>
      <c r="U317" s="103"/>
    </row>
    <row r="318" spans="1:21" x14ac:dyDescent="0.55000000000000004">
      <c r="A318" s="102"/>
      <c r="B318" s="102"/>
      <c r="C318" s="102"/>
      <c r="D318" s="102"/>
      <c r="E318" s="102"/>
      <c r="F318" s="102"/>
      <c r="G318" s="103"/>
      <c r="H318" s="103"/>
      <c r="I318" s="103"/>
      <c r="J318" s="103"/>
      <c r="K318" s="103"/>
      <c r="L318" s="103"/>
      <c r="M318" s="103"/>
      <c r="N318" s="103"/>
      <c r="O318" s="103"/>
      <c r="P318" s="103"/>
      <c r="Q318" s="103"/>
      <c r="R318" s="103"/>
      <c r="S318" s="103"/>
      <c r="T318" s="103"/>
      <c r="U318" s="103"/>
    </row>
    <row r="319" spans="1:21" x14ac:dyDescent="0.55000000000000004">
      <c r="A319" s="102"/>
      <c r="B319" s="102"/>
      <c r="C319" s="102"/>
      <c r="D319" s="102"/>
      <c r="E319" s="102"/>
      <c r="F319" s="102"/>
      <c r="G319" s="103"/>
      <c r="H319" s="103"/>
      <c r="I319" s="103"/>
      <c r="J319" s="103"/>
      <c r="K319" s="103"/>
      <c r="L319" s="103"/>
      <c r="M319" s="103"/>
      <c r="N319" s="103"/>
      <c r="O319" s="103"/>
      <c r="P319" s="103"/>
      <c r="Q319" s="103"/>
      <c r="R319" s="103"/>
      <c r="S319" s="103"/>
      <c r="T319" s="103"/>
      <c r="U319" s="103"/>
    </row>
    <row r="320" spans="1:21" x14ac:dyDescent="0.55000000000000004">
      <c r="A320" s="102"/>
      <c r="B320" s="102"/>
      <c r="C320" s="102"/>
      <c r="D320" s="102"/>
      <c r="E320" s="102"/>
      <c r="F320" s="102"/>
      <c r="G320" s="103"/>
      <c r="H320" s="103"/>
      <c r="I320" s="103"/>
      <c r="J320" s="103"/>
      <c r="K320" s="103"/>
      <c r="L320" s="103"/>
      <c r="M320" s="103"/>
      <c r="N320" s="103"/>
      <c r="O320" s="103"/>
      <c r="P320" s="103"/>
      <c r="Q320" s="103"/>
      <c r="R320" s="103"/>
      <c r="S320" s="103"/>
      <c r="T320" s="103"/>
      <c r="U320" s="103"/>
    </row>
    <row r="321" spans="1:21" x14ac:dyDescent="0.55000000000000004">
      <c r="A321" s="102"/>
      <c r="B321" s="102"/>
      <c r="C321" s="102"/>
      <c r="D321" s="102"/>
      <c r="E321" s="102"/>
      <c r="F321" s="102"/>
      <c r="G321" s="103"/>
      <c r="H321" s="103"/>
      <c r="I321" s="103"/>
      <c r="J321" s="103"/>
      <c r="K321" s="103"/>
      <c r="L321" s="103"/>
      <c r="M321" s="103"/>
      <c r="N321" s="103"/>
      <c r="O321" s="103"/>
      <c r="P321" s="103"/>
      <c r="Q321" s="103"/>
      <c r="R321" s="103"/>
      <c r="S321" s="103"/>
      <c r="T321" s="103"/>
      <c r="U321" s="103"/>
    </row>
    <row r="322" spans="1:21" x14ac:dyDescent="0.55000000000000004">
      <c r="A322" s="102"/>
      <c r="B322" s="102"/>
      <c r="C322" s="102"/>
      <c r="D322" s="102"/>
      <c r="E322" s="102"/>
      <c r="F322" s="102"/>
      <c r="G322" s="103"/>
      <c r="H322" s="103"/>
      <c r="I322" s="103"/>
      <c r="J322" s="103"/>
      <c r="K322" s="103"/>
      <c r="L322" s="103"/>
      <c r="M322" s="103"/>
      <c r="N322" s="103"/>
      <c r="O322" s="103"/>
      <c r="P322" s="103"/>
      <c r="Q322" s="103"/>
      <c r="R322" s="103"/>
      <c r="S322" s="103"/>
      <c r="T322" s="103"/>
      <c r="U322" s="103"/>
    </row>
    <row r="323" spans="1:21" x14ac:dyDescent="0.55000000000000004">
      <c r="A323" s="102"/>
      <c r="B323" s="102"/>
      <c r="C323" s="102"/>
      <c r="D323" s="102"/>
      <c r="E323" s="102"/>
      <c r="F323" s="102"/>
      <c r="G323" s="103"/>
      <c r="H323" s="103"/>
      <c r="I323" s="103"/>
      <c r="J323" s="103"/>
      <c r="K323" s="103"/>
      <c r="L323" s="103"/>
      <c r="M323" s="103"/>
      <c r="N323" s="103"/>
      <c r="O323" s="103"/>
      <c r="P323" s="103"/>
      <c r="Q323" s="103"/>
      <c r="R323" s="103"/>
      <c r="S323" s="103"/>
      <c r="T323" s="103"/>
      <c r="U323" s="103"/>
    </row>
    <row r="324" spans="1:21" x14ac:dyDescent="0.55000000000000004">
      <c r="A324" s="102"/>
      <c r="B324" s="102"/>
      <c r="C324" s="102"/>
      <c r="D324" s="102"/>
      <c r="E324" s="102"/>
      <c r="F324" s="102"/>
      <c r="G324" s="103"/>
      <c r="H324" s="103"/>
      <c r="I324" s="103"/>
      <c r="J324" s="103"/>
      <c r="K324" s="103"/>
      <c r="L324" s="103"/>
      <c r="M324" s="103"/>
      <c r="N324" s="103"/>
      <c r="O324" s="103"/>
      <c r="P324" s="103"/>
      <c r="Q324" s="103"/>
      <c r="R324" s="103"/>
      <c r="S324" s="103"/>
      <c r="T324" s="103"/>
      <c r="U324" s="103"/>
    </row>
    <row r="325" spans="1:21" x14ac:dyDescent="0.55000000000000004">
      <c r="A325" s="102"/>
      <c r="B325" s="102"/>
      <c r="C325" s="102"/>
      <c r="D325" s="102"/>
      <c r="E325" s="102"/>
      <c r="F325" s="102"/>
      <c r="G325" s="103"/>
      <c r="H325" s="103"/>
      <c r="I325" s="103"/>
      <c r="J325" s="103"/>
      <c r="K325" s="103"/>
      <c r="L325" s="103"/>
      <c r="M325" s="103"/>
      <c r="N325" s="103"/>
      <c r="O325" s="103"/>
      <c r="P325" s="103"/>
      <c r="Q325" s="103"/>
      <c r="R325" s="103"/>
      <c r="S325" s="103"/>
      <c r="T325" s="103"/>
      <c r="U325" s="103"/>
    </row>
    <row r="326" spans="1:21" x14ac:dyDescent="0.55000000000000004">
      <c r="A326" s="102"/>
      <c r="B326" s="102"/>
      <c r="C326" s="102"/>
      <c r="D326" s="102"/>
      <c r="E326" s="102"/>
      <c r="F326" s="102"/>
      <c r="G326" s="103"/>
      <c r="H326" s="103"/>
      <c r="I326" s="103"/>
      <c r="J326" s="103"/>
      <c r="K326" s="103"/>
      <c r="L326" s="103"/>
      <c r="M326" s="103"/>
      <c r="N326" s="103"/>
      <c r="O326" s="103"/>
      <c r="P326" s="103"/>
      <c r="Q326" s="103"/>
      <c r="R326" s="103"/>
      <c r="S326" s="103"/>
      <c r="T326" s="103"/>
      <c r="U326" s="103"/>
    </row>
    <row r="327" spans="1:21" x14ac:dyDescent="0.55000000000000004">
      <c r="A327" s="102"/>
      <c r="B327" s="102"/>
      <c r="C327" s="102"/>
      <c r="D327" s="102"/>
      <c r="E327" s="102"/>
      <c r="F327" s="102"/>
      <c r="G327" s="103"/>
      <c r="H327" s="103"/>
      <c r="I327" s="103"/>
      <c r="J327" s="103"/>
      <c r="K327" s="103"/>
      <c r="L327" s="103"/>
      <c r="M327" s="103"/>
      <c r="N327" s="103"/>
      <c r="O327" s="103"/>
      <c r="P327" s="103"/>
      <c r="Q327" s="103"/>
      <c r="R327" s="103"/>
      <c r="S327" s="103"/>
      <c r="T327" s="103"/>
      <c r="U327" s="103"/>
    </row>
    <row r="328" spans="1:21" x14ac:dyDescent="0.55000000000000004">
      <c r="A328" s="102"/>
      <c r="B328" s="102"/>
      <c r="C328" s="102"/>
      <c r="D328" s="102"/>
      <c r="E328" s="102"/>
      <c r="F328" s="102"/>
      <c r="G328" s="103"/>
      <c r="H328" s="103"/>
      <c r="I328" s="103"/>
      <c r="J328" s="103"/>
      <c r="K328" s="103"/>
      <c r="L328" s="103"/>
      <c r="M328" s="103"/>
      <c r="N328" s="103"/>
      <c r="O328" s="103"/>
      <c r="P328" s="103"/>
      <c r="Q328" s="103"/>
      <c r="R328" s="103"/>
      <c r="S328" s="103"/>
      <c r="T328" s="103"/>
      <c r="U328" s="103"/>
    </row>
    <row r="329" spans="1:21" x14ac:dyDescent="0.55000000000000004">
      <c r="A329" s="102"/>
      <c r="B329" s="102"/>
      <c r="C329" s="102"/>
      <c r="D329" s="102"/>
      <c r="E329" s="102"/>
      <c r="F329" s="102"/>
      <c r="G329" s="103"/>
      <c r="H329" s="103"/>
      <c r="I329" s="103"/>
      <c r="J329" s="103"/>
      <c r="K329" s="103"/>
      <c r="L329" s="103"/>
      <c r="M329" s="103"/>
      <c r="N329" s="103"/>
      <c r="O329" s="103"/>
      <c r="P329" s="103"/>
      <c r="Q329" s="103"/>
      <c r="R329" s="103"/>
      <c r="S329" s="103"/>
      <c r="T329" s="103"/>
      <c r="U329" s="103"/>
    </row>
    <row r="330" spans="1:21" x14ac:dyDescent="0.55000000000000004">
      <c r="A330" s="102"/>
      <c r="B330" s="102"/>
      <c r="C330" s="102"/>
      <c r="D330" s="102"/>
      <c r="E330" s="102"/>
      <c r="F330" s="102"/>
      <c r="G330" s="103"/>
      <c r="H330" s="103"/>
      <c r="I330" s="103"/>
      <c r="J330" s="103"/>
      <c r="K330" s="103"/>
      <c r="L330" s="103"/>
      <c r="M330" s="103"/>
      <c r="N330" s="103"/>
      <c r="O330" s="103"/>
      <c r="P330" s="103"/>
      <c r="Q330" s="103"/>
      <c r="R330" s="103"/>
      <c r="S330" s="103"/>
      <c r="T330" s="103"/>
      <c r="U330" s="103"/>
    </row>
    <row r="331" spans="1:21" x14ac:dyDescent="0.55000000000000004">
      <c r="A331" s="102"/>
      <c r="B331" s="102"/>
      <c r="C331" s="102"/>
      <c r="D331" s="102"/>
      <c r="E331" s="102"/>
      <c r="F331" s="102"/>
      <c r="G331" s="103"/>
      <c r="H331" s="103"/>
      <c r="I331" s="103"/>
      <c r="J331" s="103"/>
      <c r="K331" s="103"/>
      <c r="L331" s="103"/>
      <c r="M331" s="103"/>
      <c r="N331" s="103"/>
      <c r="O331" s="103"/>
      <c r="P331" s="103"/>
      <c r="Q331" s="103"/>
      <c r="R331" s="103"/>
      <c r="S331" s="103"/>
      <c r="T331" s="103"/>
      <c r="U331" s="103"/>
    </row>
    <row r="332" spans="1:21" x14ac:dyDescent="0.55000000000000004">
      <c r="A332" s="102"/>
      <c r="B332" s="102"/>
      <c r="C332" s="102"/>
      <c r="D332" s="102"/>
      <c r="E332" s="102"/>
      <c r="F332" s="102"/>
      <c r="G332" s="103"/>
      <c r="H332" s="103"/>
      <c r="I332" s="103"/>
      <c r="J332" s="103"/>
      <c r="K332" s="103"/>
      <c r="L332" s="103"/>
      <c r="M332" s="103"/>
      <c r="N332" s="103"/>
      <c r="O332" s="103"/>
      <c r="P332" s="103"/>
      <c r="Q332" s="103"/>
      <c r="R332" s="103"/>
      <c r="S332" s="103"/>
      <c r="T332" s="103"/>
      <c r="U332" s="103"/>
    </row>
    <row r="333" spans="1:21" x14ac:dyDescent="0.55000000000000004">
      <c r="A333" s="102"/>
      <c r="B333" s="102"/>
      <c r="C333" s="102"/>
      <c r="D333" s="102"/>
      <c r="E333" s="102"/>
      <c r="F333" s="102"/>
      <c r="G333" s="103"/>
      <c r="H333" s="103"/>
      <c r="I333" s="103"/>
      <c r="J333" s="103"/>
      <c r="K333" s="103"/>
      <c r="L333" s="103"/>
      <c r="M333" s="103"/>
      <c r="N333" s="103"/>
      <c r="O333" s="103"/>
      <c r="P333" s="103"/>
      <c r="Q333" s="103"/>
      <c r="R333" s="103"/>
      <c r="S333" s="103"/>
      <c r="T333" s="103"/>
      <c r="U333" s="103"/>
    </row>
    <row r="334" spans="1:21" x14ac:dyDescent="0.55000000000000004">
      <c r="A334" s="102"/>
      <c r="B334" s="102"/>
      <c r="C334" s="102"/>
      <c r="D334" s="102"/>
      <c r="E334" s="102"/>
      <c r="F334" s="102"/>
      <c r="G334" s="103"/>
      <c r="H334" s="103"/>
      <c r="I334" s="103"/>
      <c r="J334" s="103"/>
      <c r="K334" s="103"/>
      <c r="L334" s="103"/>
      <c r="M334" s="103"/>
      <c r="N334" s="103"/>
      <c r="O334" s="103"/>
      <c r="P334" s="103"/>
      <c r="Q334" s="103"/>
      <c r="R334" s="103"/>
      <c r="S334" s="103"/>
      <c r="T334" s="103"/>
      <c r="U334" s="103"/>
    </row>
    <row r="335" spans="1:21" x14ac:dyDescent="0.55000000000000004">
      <c r="A335" s="102"/>
      <c r="B335" s="102"/>
      <c r="C335" s="102"/>
      <c r="D335" s="102"/>
      <c r="E335" s="102"/>
      <c r="F335" s="102"/>
      <c r="G335" s="103"/>
      <c r="H335" s="103"/>
      <c r="I335" s="103"/>
      <c r="J335" s="103"/>
      <c r="K335" s="103"/>
      <c r="L335" s="103"/>
      <c r="M335" s="103"/>
      <c r="N335" s="103"/>
      <c r="O335" s="103"/>
      <c r="P335" s="103"/>
      <c r="Q335" s="103"/>
      <c r="R335" s="103"/>
      <c r="S335" s="103"/>
      <c r="T335" s="103"/>
      <c r="U335" s="103"/>
    </row>
    <row r="336" spans="1:21" x14ac:dyDescent="0.55000000000000004">
      <c r="A336" s="102"/>
      <c r="B336" s="102"/>
      <c r="C336" s="102"/>
      <c r="D336" s="102"/>
      <c r="E336" s="102"/>
      <c r="F336" s="102"/>
      <c r="G336" s="103"/>
      <c r="H336" s="103"/>
      <c r="I336" s="103"/>
      <c r="J336" s="103"/>
      <c r="K336" s="103"/>
      <c r="L336" s="103"/>
      <c r="M336" s="103"/>
      <c r="N336" s="103"/>
      <c r="O336" s="103"/>
      <c r="P336" s="103"/>
      <c r="Q336" s="103"/>
      <c r="R336" s="103"/>
      <c r="S336" s="103"/>
      <c r="T336" s="103"/>
      <c r="U336" s="103"/>
    </row>
    <row r="337" spans="1:21" x14ac:dyDescent="0.55000000000000004">
      <c r="A337" s="102"/>
      <c r="B337" s="102"/>
      <c r="C337" s="102"/>
      <c r="D337" s="102"/>
      <c r="E337" s="102"/>
      <c r="F337" s="102"/>
      <c r="G337" s="103"/>
      <c r="H337" s="103"/>
      <c r="I337" s="103"/>
      <c r="J337" s="103"/>
      <c r="K337" s="103"/>
      <c r="L337" s="103"/>
      <c r="M337" s="103"/>
      <c r="N337" s="103"/>
      <c r="O337" s="103"/>
      <c r="P337" s="103"/>
      <c r="Q337" s="103"/>
      <c r="R337" s="103"/>
      <c r="S337" s="103"/>
      <c r="T337" s="103"/>
      <c r="U337" s="103"/>
    </row>
    <row r="338" spans="1:21" x14ac:dyDescent="0.55000000000000004">
      <c r="A338" s="102"/>
      <c r="B338" s="102"/>
      <c r="C338" s="102"/>
      <c r="D338" s="102"/>
      <c r="E338" s="102"/>
      <c r="F338" s="102"/>
      <c r="G338" s="103"/>
      <c r="H338" s="103"/>
      <c r="I338" s="103"/>
      <c r="J338" s="103"/>
      <c r="K338" s="103"/>
      <c r="L338" s="103"/>
      <c r="M338" s="103"/>
      <c r="N338" s="103"/>
      <c r="O338" s="103"/>
      <c r="P338" s="103"/>
      <c r="Q338" s="103"/>
      <c r="R338" s="103"/>
      <c r="S338" s="103"/>
      <c r="T338" s="103"/>
      <c r="U338" s="103"/>
    </row>
    <row r="339" spans="1:21" x14ac:dyDescent="0.55000000000000004">
      <c r="A339" s="102"/>
      <c r="B339" s="102"/>
      <c r="C339" s="102"/>
      <c r="D339" s="102"/>
      <c r="E339" s="102"/>
      <c r="F339" s="102"/>
      <c r="G339" s="103"/>
      <c r="H339" s="103"/>
      <c r="I339" s="103"/>
      <c r="J339" s="103"/>
      <c r="K339" s="103"/>
      <c r="L339" s="103"/>
      <c r="M339" s="103"/>
      <c r="N339" s="103"/>
      <c r="O339" s="103"/>
      <c r="P339" s="103"/>
      <c r="Q339" s="103"/>
      <c r="R339" s="103"/>
      <c r="S339" s="103"/>
      <c r="T339" s="103"/>
      <c r="U339" s="103"/>
    </row>
    <row r="340" spans="1:21" x14ac:dyDescent="0.55000000000000004">
      <c r="A340" s="102"/>
      <c r="B340" s="102"/>
      <c r="C340" s="102"/>
      <c r="D340" s="102"/>
      <c r="E340" s="102"/>
      <c r="F340" s="102"/>
      <c r="G340" s="103"/>
      <c r="H340" s="103"/>
      <c r="I340" s="103"/>
      <c r="J340" s="103"/>
      <c r="K340" s="103"/>
      <c r="L340" s="103"/>
      <c r="M340" s="103"/>
      <c r="N340" s="103"/>
      <c r="O340" s="103"/>
      <c r="P340" s="103"/>
      <c r="Q340" s="103"/>
      <c r="R340" s="103"/>
      <c r="S340" s="103"/>
      <c r="T340" s="103"/>
      <c r="U340" s="103"/>
    </row>
    <row r="341" spans="1:21" x14ac:dyDescent="0.55000000000000004">
      <c r="A341" s="102"/>
      <c r="B341" s="102"/>
      <c r="C341" s="102"/>
      <c r="D341" s="102"/>
      <c r="E341" s="102"/>
      <c r="F341" s="102"/>
      <c r="G341" s="103"/>
      <c r="H341" s="103"/>
      <c r="I341" s="103"/>
      <c r="J341" s="103"/>
      <c r="K341" s="103"/>
      <c r="L341" s="103"/>
      <c r="M341" s="103"/>
      <c r="N341" s="103"/>
      <c r="O341" s="103"/>
      <c r="P341" s="103"/>
      <c r="Q341" s="103"/>
      <c r="R341" s="103"/>
      <c r="S341" s="103"/>
      <c r="T341" s="103"/>
      <c r="U341" s="103"/>
    </row>
    <row r="342" spans="1:21" x14ac:dyDescent="0.55000000000000004">
      <c r="A342" s="102"/>
      <c r="B342" s="102"/>
      <c r="C342" s="102"/>
      <c r="D342" s="102"/>
      <c r="E342" s="102"/>
      <c r="F342" s="102"/>
      <c r="G342" s="103"/>
      <c r="H342" s="103"/>
      <c r="I342" s="103"/>
      <c r="J342" s="103"/>
      <c r="K342" s="103"/>
      <c r="L342" s="103"/>
      <c r="M342" s="103"/>
      <c r="N342" s="103"/>
      <c r="O342" s="103"/>
      <c r="P342" s="103"/>
      <c r="Q342" s="103"/>
      <c r="R342" s="103"/>
      <c r="S342" s="103"/>
      <c r="T342" s="103"/>
      <c r="U342" s="103"/>
    </row>
    <row r="343" spans="1:21" x14ac:dyDescent="0.55000000000000004">
      <c r="A343" s="102"/>
      <c r="B343" s="102"/>
      <c r="C343" s="102"/>
      <c r="D343" s="102"/>
      <c r="E343" s="102"/>
      <c r="F343" s="102"/>
      <c r="G343" s="103"/>
      <c r="H343" s="103"/>
      <c r="I343" s="103"/>
      <c r="J343" s="103"/>
      <c r="K343" s="103"/>
      <c r="L343" s="103"/>
      <c r="M343" s="103"/>
      <c r="N343" s="103"/>
      <c r="O343" s="103"/>
      <c r="P343" s="103"/>
      <c r="Q343" s="103"/>
      <c r="R343" s="103"/>
      <c r="S343" s="103"/>
      <c r="T343" s="103"/>
      <c r="U343" s="103"/>
    </row>
    <row r="344" spans="1:21" x14ac:dyDescent="0.55000000000000004">
      <c r="A344" s="102"/>
      <c r="B344" s="102"/>
      <c r="C344" s="102"/>
      <c r="D344" s="102"/>
      <c r="E344" s="102"/>
      <c r="F344" s="102"/>
      <c r="G344" s="103"/>
      <c r="H344" s="103"/>
      <c r="I344" s="103"/>
      <c r="J344" s="103"/>
      <c r="K344" s="103"/>
      <c r="L344" s="103"/>
      <c r="M344" s="103"/>
      <c r="N344" s="103"/>
      <c r="O344" s="103"/>
      <c r="P344" s="103"/>
      <c r="Q344" s="103"/>
      <c r="R344" s="103"/>
      <c r="S344" s="103"/>
      <c r="T344" s="103"/>
      <c r="U344" s="103"/>
    </row>
    <row r="345" spans="1:21" x14ac:dyDescent="0.55000000000000004">
      <c r="A345" s="102"/>
      <c r="B345" s="102"/>
      <c r="C345" s="102"/>
      <c r="D345" s="102"/>
      <c r="E345" s="102"/>
      <c r="F345" s="102"/>
      <c r="G345" s="103"/>
      <c r="H345" s="103"/>
      <c r="I345" s="103"/>
      <c r="J345" s="103"/>
      <c r="K345" s="103"/>
      <c r="L345" s="103"/>
      <c r="M345" s="103"/>
      <c r="N345" s="103"/>
      <c r="O345" s="103"/>
      <c r="P345" s="103"/>
      <c r="Q345" s="103"/>
      <c r="R345" s="103"/>
      <c r="S345" s="103"/>
      <c r="T345" s="103"/>
      <c r="U345" s="103"/>
    </row>
    <row r="346" spans="1:21" x14ac:dyDescent="0.55000000000000004">
      <c r="A346" s="102"/>
      <c r="B346" s="102"/>
      <c r="C346" s="102"/>
      <c r="D346" s="102"/>
      <c r="E346" s="102"/>
      <c r="F346" s="102"/>
      <c r="G346" s="103"/>
      <c r="H346" s="103"/>
      <c r="I346" s="103"/>
      <c r="J346" s="103"/>
      <c r="K346" s="103"/>
      <c r="L346" s="103"/>
      <c r="M346" s="103"/>
      <c r="N346" s="103"/>
      <c r="O346" s="103"/>
      <c r="P346" s="103"/>
      <c r="Q346" s="103"/>
      <c r="R346" s="103"/>
      <c r="S346" s="103"/>
      <c r="T346" s="103"/>
      <c r="U346" s="103"/>
    </row>
    <row r="347" spans="1:21" x14ac:dyDescent="0.55000000000000004">
      <c r="A347" s="102"/>
      <c r="B347" s="102"/>
      <c r="C347" s="102"/>
      <c r="D347" s="102"/>
      <c r="E347" s="102"/>
      <c r="F347" s="102"/>
      <c r="G347" s="103"/>
      <c r="H347" s="103"/>
      <c r="I347" s="103"/>
      <c r="J347" s="103"/>
      <c r="K347" s="103"/>
      <c r="L347" s="103"/>
      <c r="M347" s="103"/>
      <c r="N347" s="103"/>
      <c r="O347" s="103"/>
      <c r="P347" s="103"/>
      <c r="Q347" s="103"/>
      <c r="R347" s="103"/>
      <c r="S347" s="103"/>
      <c r="T347" s="103"/>
      <c r="U347" s="103"/>
    </row>
    <row r="348" spans="1:21" x14ac:dyDescent="0.55000000000000004">
      <c r="A348" s="102"/>
      <c r="B348" s="102"/>
      <c r="C348" s="102"/>
      <c r="D348" s="102"/>
      <c r="E348" s="102"/>
      <c r="F348" s="102"/>
      <c r="G348" s="103"/>
      <c r="H348" s="103"/>
      <c r="I348" s="103"/>
      <c r="J348" s="103"/>
      <c r="K348" s="103"/>
      <c r="L348" s="103"/>
      <c r="M348" s="103"/>
      <c r="N348" s="103"/>
      <c r="O348" s="103"/>
      <c r="P348" s="103"/>
      <c r="Q348" s="103"/>
      <c r="R348" s="103"/>
      <c r="S348" s="103"/>
      <c r="T348" s="103"/>
      <c r="U348" s="103"/>
    </row>
    <row r="349" spans="1:21" x14ac:dyDescent="0.55000000000000004">
      <c r="A349" s="102"/>
      <c r="B349" s="102"/>
      <c r="C349" s="102"/>
      <c r="D349" s="102"/>
      <c r="E349" s="102"/>
      <c r="F349" s="102"/>
      <c r="G349" s="103"/>
      <c r="H349" s="103"/>
      <c r="I349" s="103"/>
      <c r="J349" s="103"/>
      <c r="K349" s="103"/>
      <c r="L349" s="103"/>
      <c r="M349" s="103"/>
      <c r="N349" s="103"/>
      <c r="O349" s="103"/>
      <c r="P349" s="103"/>
      <c r="Q349" s="103"/>
      <c r="R349" s="103"/>
      <c r="S349" s="103"/>
      <c r="T349" s="103"/>
      <c r="U349" s="103"/>
    </row>
    <row r="350" spans="1:21" x14ac:dyDescent="0.55000000000000004">
      <c r="A350" s="102"/>
      <c r="B350" s="102"/>
      <c r="C350" s="102"/>
      <c r="D350" s="102"/>
      <c r="E350" s="102"/>
      <c r="F350" s="102"/>
      <c r="G350" s="103"/>
      <c r="H350" s="103"/>
      <c r="I350" s="103"/>
      <c r="J350" s="103"/>
      <c r="K350" s="103"/>
      <c r="L350" s="103"/>
      <c r="M350" s="103"/>
      <c r="N350" s="103"/>
      <c r="O350" s="103"/>
      <c r="P350" s="103"/>
      <c r="Q350" s="103"/>
      <c r="R350" s="103"/>
      <c r="S350" s="103"/>
      <c r="T350" s="103"/>
      <c r="U350" s="103"/>
    </row>
    <row r="351" spans="1:21" x14ac:dyDescent="0.55000000000000004">
      <c r="A351" s="102"/>
      <c r="B351" s="102"/>
      <c r="C351" s="102"/>
      <c r="D351" s="102"/>
      <c r="E351" s="102"/>
      <c r="F351" s="102"/>
      <c r="G351" s="103"/>
      <c r="H351" s="103"/>
      <c r="I351" s="103"/>
      <c r="J351" s="103"/>
      <c r="K351" s="103"/>
      <c r="L351" s="103"/>
      <c r="M351" s="103"/>
      <c r="N351" s="103"/>
      <c r="O351" s="103"/>
      <c r="P351" s="103"/>
      <c r="Q351" s="103"/>
      <c r="R351" s="103"/>
      <c r="S351" s="103"/>
      <c r="T351" s="103"/>
      <c r="U351" s="103"/>
    </row>
    <row r="352" spans="1:21" x14ac:dyDescent="0.55000000000000004">
      <c r="A352" s="102"/>
      <c r="B352" s="102"/>
      <c r="C352" s="102"/>
      <c r="D352" s="102"/>
      <c r="E352" s="102"/>
      <c r="F352" s="102"/>
      <c r="G352" s="103"/>
      <c r="H352" s="103"/>
      <c r="I352" s="103"/>
      <c r="J352" s="103"/>
      <c r="K352" s="103"/>
      <c r="L352" s="103"/>
      <c r="M352" s="103"/>
      <c r="N352" s="103"/>
      <c r="O352" s="103"/>
      <c r="P352" s="103"/>
      <c r="Q352" s="103"/>
      <c r="R352" s="103"/>
      <c r="S352" s="103"/>
      <c r="T352" s="103"/>
      <c r="U352" s="103"/>
    </row>
    <row r="353" spans="1:21" x14ac:dyDescent="0.55000000000000004">
      <c r="A353" s="102"/>
      <c r="B353" s="102"/>
      <c r="C353" s="102"/>
      <c r="D353" s="102"/>
      <c r="E353" s="102"/>
      <c r="F353" s="102"/>
      <c r="G353" s="103"/>
      <c r="H353" s="103"/>
      <c r="I353" s="103"/>
      <c r="J353" s="103"/>
      <c r="K353" s="103"/>
      <c r="L353" s="103"/>
      <c r="M353" s="103"/>
      <c r="N353" s="103"/>
      <c r="O353" s="103"/>
      <c r="P353" s="103"/>
      <c r="Q353" s="103"/>
      <c r="R353" s="103"/>
      <c r="S353" s="103"/>
      <c r="T353" s="103"/>
      <c r="U353" s="103"/>
    </row>
    <row r="354" spans="1:21" x14ac:dyDescent="0.55000000000000004">
      <c r="A354" s="102"/>
      <c r="B354" s="102"/>
      <c r="C354" s="102"/>
      <c r="D354" s="102"/>
      <c r="E354" s="102"/>
      <c r="F354" s="102"/>
      <c r="G354" s="103"/>
      <c r="H354" s="103"/>
      <c r="I354" s="103"/>
      <c r="J354" s="103"/>
      <c r="K354" s="103"/>
      <c r="L354" s="103"/>
      <c r="M354" s="103"/>
      <c r="N354" s="103"/>
      <c r="O354" s="103"/>
      <c r="P354" s="103"/>
      <c r="Q354" s="103"/>
      <c r="R354" s="103"/>
      <c r="S354" s="103"/>
      <c r="T354" s="103"/>
      <c r="U354" s="103"/>
    </row>
    <row r="355" spans="1:21" x14ac:dyDescent="0.55000000000000004">
      <c r="A355" s="102"/>
      <c r="B355" s="102"/>
      <c r="C355" s="102"/>
      <c r="D355" s="102"/>
      <c r="E355" s="102"/>
      <c r="F355" s="102"/>
      <c r="G355" s="103"/>
      <c r="H355" s="103"/>
      <c r="I355" s="103"/>
      <c r="J355" s="103"/>
      <c r="K355" s="103"/>
      <c r="L355" s="103"/>
      <c r="M355" s="103"/>
      <c r="N355" s="103"/>
      <c r="O355" s="103"/>
      <c r="P355" s="103"/>
      <c r="Q355" s="103"/>
      <c r="R355" s="103"/>
      <c r="S355" s="103"/>
      <c r="T355" s="103"/>
      <c r="U355" s="103"/>
    </row>
    <row r="356" spans="1:21" x14ac:dyDescent="0.55000000000000004">
      <c r="A356" s="102"/>
      <c r="B356" s="102"/>
      <c r="C356" s="102"/>
      <c r="D356" s="102"/>
      <c r="E356" s="102"/>
      <c r="F356" s="102"/>
      <c r="G356" s="103"/>
      <c r="H356" s="103"/>
      <c r="I356" s="103"/>
      <c r="J356" s="103"/>
      <c r="K356" s="103"/>
      <c r="L356" s="103"/>
      <c r="M356" s="103"/>
      <c r="N356" s="103"/>
      <c r="O356" s="103"/>
      <c r="P356" s="103"/>
      <c r="Q356" s="103"/>
      <c r="R356" s="103"/>
      <c r="S356" s="103"/>
      <c r="T356" s="103"/>
      <c r="U356" s="103"/>
    </row>
    <row r="357" spans="1:21" x14ac:dyDescent="0.55000000000000004">
      <c r="A357" s="102"/>
      <c r="B357" s="102"/>
      <c r="C357" s="102"/>
      <c r="D357" s="102"/>
      <c r="E357" s="102"/>
      <c r="F357" s="102"/>
      <c r="G357" s="103"/>
      <c r="H357" s="103"/>
      <c r="I357" s="103"/>
      <c r="J357" s="103"/>
      <c r="K357" s="103"/>
      <c r="L357" s="103"/>
      <c r="M357" s="103"/>
      <c r="N357" s="103"/>
      <c r="O357" s="103"/>
      <c r="P357" s="103"/>
      <c r="Q357" s="103"/>
      <c r="R357" s="103"/>
      <c r="S357" s="103"/>
      <c r="T357" s="103"/>
      <c r="U357" s="103"/>
    </row>
    <row r="358" spans="1:21" x14ac:dyDescent="0.55000000000000004">
      <c r="A358" s="102"/>
      <c r="B358" s="102"/>
      <c r="C358" s="102"/>
      <c r="D358" s="102"/>
      <c r="E358" s="102"/>
      <c r="F358" s="102"/>
      <c r="G358" s="103"/>
      <c r="H358" s="103"/>
      <c r="I358" s="103"/>
      <c r="J358" s="103"/>
      <c r="K358" s="103"/>
      <c r="L358" s="103"/>
      <c r="M358" s="103"/>
      <c r="N358" s="103"/>
      <c r="O358" s="103"/>
      <c r="P358" s="103"/>
      <c r="Q358" s="103"/>
      <c r="R358" s="103"/>
      <c r="S358" s="103"/>
      <c r="T358" s="103"/>
      <c r="U358" s="103"/>
    </row>
    <row r="359" spans="1:21" x14ac:dyDescent="0.55000000000000004">
      <c r="A359" s="102"/>
      <c r="B359" s="102"/>
      <c r="C359" s="102"/>
      <c r="D359" s="102"/>
      <c r="E359" s="102"/>
      <c r="F359" s="102"/>
      <c r="G359" s="103"/>
      <c r="H359" s="103"/>
      <c r="I359" s="103"/>
      <c r="J359" s="103"/>
      <c r="K359" s="103"/>
      <c r="L359" s="103"/>
      <c r="M359" s="103"/>
      <c r="N359" s="103"/>
      <c r="O359" s="103"/>
      <c r="P359" s="103"/>
      <c r="Q359" s="103"/>
      <c r="R359" s="103"/>
      <c r="S359" s="103"/>
      <c r="T359" s="103"/>
      <c r="U359" s="103"/>
    </row>
    <row r="360" spans="1:21" x14ac:dyDescent="0.55000000000000004">
      <c r="A360" s="102"/>
      <c r="B360" s="102"/>
      <c r="C360" s="102"/>
      <c r="D360" s="102"/>
      <c r="E360" s="102"/>
      <c r="F360" s="102"/>
      <c r="G360" s="103"/>
      <c r="H360" s="103"/>
      <c r="I360" s="103"/>
      <c r="J360" s="103"/>
      <c r="K360" s="103"/>
      <c r="L360" s="103"/>
      <c r="M360" s="103"/>
      <c r="N360" s="103"/>
      <c r="O360" s="103"/>
      <c r="P360" s="103"/>
      <c r="Q360" s="103"/>
      <c r="R360" s="103"/>
      <c r="S360" s="103"/>
      <c r="T360" s="103"/>
      <c r="U360" s="103"/>
    </row>
    <row r="361" spans="1:21" x14ac:dyDescent="0.55000000000000004">
      <c r="A361" s="102"/>
      <c r="B361" s="102"/>
      <c r="C361" s="102"/>
      <c r="D361" s="102"/>
      <c r="E361" s="102"/>
      <c r="F361" s="102"/>
      <c r="G361" s="103"/>
      <c r="H361" s="103"/>
      <c r="I361" s="103"/>
      <c r="J361" s="103"/>
      <c r="K361" s="103"/>
      <c r="L361" s="103"/>
      <c r="M361" s="103"/>
      <c r="N361" s="103"/>
      <c r="O361" s="103"/>
      <c r="P361" s="103"/>
      <c r="Q361" s="103"/>
      <c r="R361" s="103"/>
      <c r="S361" s="103"/>
      <c r="T361" s="103"/>
      <c r="U361" s="103"/>
    </row>
    <row r="362" spans="1:21" x14ac:dyDescent="0.55000000000000004">
      <c r="A362" s="102"/>
      <c r="B362" s="102"/>
      <c r="C362" s="102"/>
      <c r="D362" s="102"/>
      <c r="E362" s="102"/>
      <c r="F362" s="102"/>
      <c r="G362" s="103"/>
      <c r="H362" s="103"/>
      <c r="I362" s="103"/>
      <c r="J362" s="103"/>
      <c r="K362" s="103"/>
      <c r="L362" s="103"/>
      <c r="M362" s="103"/>
      <c r="N362" s="103"/>
      <c r="O362" s="103"/>
      <c r="P362" s="103"/>
      <c r="Q362" s="103"/>
      <c r="R362" s="103"/>
      <c r="S362" s="103"/>
      <c r="T362" s="103"/>
      <c r="U362" s="103"/>
    </row>
    <row r="363" spans="1:21" x14ac:dyDescent="0.55000000000000004">
      <c r="A363" s="102"/>
      <c r="B363" s="102"/>
      <c r="C363" s="102"/>
      <c r="D363" s="102"/>
      <c r="E363" s="102"/>
      <c r="F363" s="102"/>
      <c r="G363" s="103"/>
      <c r="H363" s="103"/>
      <c r="I363" s="103"/>
      <c r="J363" s="103"/>
      <c r="K363" s="103"/>
      <c r="L363" s="103"/>
      <c r="M363" s="103"/>
      <c r="N363" s="103"/>
      <c r="O363" s="103"/>
      <c r="P363" s="103"/>
      <c r="Q363" s="103"/>
      <c r="R363" s="103"/>
      <c r="S363" s="103"/>
      <c r="T363" s="103"/>
      <c r="U363" s="103"/>
    </row>
    <row r="364" spans="1:21" x14ac:dyDescent="0.55000000000000004">
      <c r="A364" s="102"/>
      <c r="B364" s="102"/>
      <c r="C364" s="102"/>
      <c r="D364" s="102"/>
      <c r="E364" s="102"/>
      <c r="F364" s="102"/>
      <c r="G364" s="103"/>
      <c r="H364" s="103"/>
      <c r="I364" s="103"/>
      <c r="J364" s="103"/>
      <c r="K364" s="103"/>
      <c r="L364" s="103"/>
      <c r="M364" s="103"/>
      <c r="N364" s="103"/>
      <c r="O364" s="103"/>
      <c r="P364" s="103"/>
      <c r="Q364" s="103"/>
      <c r="R364" s="103"/>
      <c r="S364" s="103"/>
      <c r="T364" s="103"/>
      <c r="U364" s="103"/>
    </row>
    <row r="365" spans="1:21" x14ac:dyDescent="0.55000000000000004">
      <c r="A365" s="102"/>
      <c r="B365" s="102"/>
      <c r="C365" s="102"/>
      <c r="D365" s="102"/>
      <c r="E365" s="102"/>
      <c r="F365" s="102"/>
      <c r="G365" s="103"/>
      <c r="H365" s="103"/>
      <c r="I365" s="103"/>
      <c r="J365" s="103"/>
      <c r="K365" s="103"/>
      <c r="L365" s="103"/>
      <c r="M365" s="103"/>
      <c r="N365" s="103"/>
      <c r="O365" s="103"/>
      <c r="P365" s="103"/>
      <c r="Q365" s="103"/>
      <c r="R365" s="103"/>
      <c r="S365" s="103"/>
      <c r="T365" s="103"/>
      <c r="U365" s="103"/>
    </row>
    <row r="366" spans="1:21" x14ac:dyDescent="0.55000000000000004">
      <c r="A366" s="102"/>
      <c r="B366" s="102"/>
      <c r="C366" s="102"/>
      <c r="D366" s="102"/>
      <c r="E366" s="102"/>
      <c r="F366" s="102"/>
      <c r="G366" s="103"/>
      <c r="H366" s="103"/>
      <c r="I366" s="103"/>
      <c r="J366" s="103"/>
      <c r="K366" s="103"/>
      <c r="L366" s="103"/>
      <c r="M366" s="103"/>
      <c r="N366" s="103"/>
      <c r="O366" s="103"/>
      <c r="P366" s="103"/>
      <c r="Q366" s="103"/>
      <c r="R366" s="103"/>
      <c r="S366" s="103"/>
      <c r="T366" s="103"/>
      <c r="U366" s="103"/>
    </row>
    <row r="367" spans="1:21" x14ac:dyDescent="0.55000000000000004">
      <c r="A367" s="102"/>
      <c r="B367" s="102"/>
      <c r="C367" s="102"/>
      <c r="D367" s="102"/>
      <c r="E367" s="102"/>
      <c r="F367" s="102"/>
      <c r="G367" s="103"/>
      <c r="H367" s="103"/>
      <c r="I367" s="103"/>
      <c r="J367" s="103"/>
      <c r="K367" s="103"/>
      <c r="L367" s="103"/>
      <c r="M367" s="103"/>
      <c r="N367" s="103"/>
      <c r="O367" s="103"/>
      <c r="P367" s="103"/>
      <c r="Q367" s="103"/>
      <c r="R367" s="103"/>
      <c r="S367" s="103"/>
      <c r="T367" s="103"/>
      <c r="U367" s="103"/>
    </row>
    <row r="368" spans="1:21" x14ac:dyDescent="0.55000000000000004">
      <c r="A368" s="102"/>
      <c r="B368" s="102"/>
      <c r="C368" s="102"/>
      <c r="D368" s="102"/>
      <c r="E368" s="102"/>
      <c r="F368" s="102"/>
      <c r="G368" s="103"/>
      <c r="H368" s="103"/>
      <c r="I368" s="103"/>
      <c r="J368" s="103"/>
      <c r="K368" s="103"/>
      <c r="L368" s="103"/>
      <c r="M368" s="103"/>
      <c r="N368" s="103"/>
      <c r="O368" s="103"/>
      <c r="P368" s="103"/>
      <c r="Q368" s="103"/>
      <c r="R368" s="103"/>
      <c r="S368" s="103"/>
      <c r="T368" s="103"/>
      <c r="U368" s="103"/>
    </row>
    <row r="369" spans="1:21" x14ac:dyDescent="0.55000000000000004">
      <c r="A369" s="102"/>
      <c r="B369" s="102"/>
      <c r="C369" s="102"/>
      <c r="D369" s="102"/>
      <c r="E369" s="102"/>
      <c r="F369" s="102"/>
      <c r="G369" s="103"/>
      <c r="H369" s="103"/>
      <c r="I369" s="103"/>
      <c r="J369" s="103"/>
      <c r="K369" s="103"/>
      <c r="L369" s="103"/>
      <c r="M369" s="103"/>
      <c r="N369" s="103"/>
      <c r="O369" s="103"/>
      <c r="P369" s="103"/>
      <c r="Q369" s="103"/>
      <c r="R369" s="103"/>
      <c r="S369" s="103"/>
      <c r="T369" s="103"/>
      <c r="U369" s="103"/>
    </row>
    <row r="370" spans="1:21" x14ac:dyDescent="0.55000000000000004">
      <c r="A370" s="102"/>
      <c r="B370" s="102"/>
      <c r="C370" s="102"/>
      <c r="D370" s="102"/>
      <c r="E370" s="102"/>
      <c r="F370" s="102"/>
      <c r="G370" s="103"/>
      <c r="H370" s="103"/>
      <c r="I370" s="103"/>
      <c r="J370" s="103"/>
      <c r="K370" s="103"/>
      <c r="L370" s="103"/>
      <c r="M370" s="103"/>
      <c r="N370" s="103"/>
      <c r="O370" s="103"/>
      <c r="P370" s="103"/>
      <c r="Q370" s="103"/>
      <c r="R370" s="103"/>
      <c r="S370" s="103"/>
      <c r="T370" s="103"/>
      <c r="U370" s="103"/>
    </row>
    <row r="371" spans="1:21" x14ac:dyDescent="0.55000000000000004">
      <c r="A371" s="102"/>
      <c r="B371" s="102"/>
      <c r="C371" s="102"/>
      <c r="D371" s="102"/>
      <c r="E371" s="102"/>
      <c r="F371" s="102"/>
      <c r="G371" s="103"/>
      <c r="H371" s="103"/>
      <c r="I371" s="103"/>
      <c r="J371" s="103"/>
      <c r="K371" s="103"/>
      <c r="L371" s="103"/>
      <c r="M371" s="103"/>
      <c r="N371" s="103"/>
      <c r="O371" s="103"/>
      <c r="P371" s="103"/>
      <c r="Q371" s="103"/>
      <c r="R371" s="103"/>
      <c r="S371" s="103"/>
      <c r="T371" s="103"/>
      <c r="U371" s="103"/>
    </row>
    <row r="372" spans="1:21" x14ac:dyDescent="0.55000000000000004">
      <c r="A372" s="102"/>
      <c r="B372" s="102"/>
      <c r="C372" s="102"/>
      <c r="D372" s="102"/>
      <c r="E372" s="102"/>
      <c r="F372" s="102"/>
      <c r="G372" s="103"/>
      <c r="H372" s="103"/>
      <c r="I372" s="103"/>
      <c r="J372" s="103"/>
      <c r="K372" s="103"/>
      <c r="L372" s="103"/>
      <c r="M372" s="103"/>
      <c r="N372" s="103"/>
      <c r="O372" s="103"/>
      <c r="P372" s="103"/>
      <c r="Q372" s="103"/>
      <c r="R372" s="103"/>
      <c r="S372" s="103"/>
      <c r="T372" s="103"/>
      <c r="U372" s="103"/>
    </row>
    <row r="373" spans="1:21" x14ac:dyDescent="0.55000000000000004">
      <c r="A373" s="102"/>
      <c r="B373" s="102"/>
      <c r="C373" s="102"/>
      <c r="D373" s="102"/>
      <c r="E373" s="102"/>
      <c r="F373" s="102"/>
      <c r="G373" s="103"/>
      <c r="H373" s="103"/>
      <c r="I373" s="103"/>
      <c r="J373" s="103"/>
      <c r="K373" s="103"/>
      <c r="L373" s="103"/>
      <c r="M373" s="103"/>
      <c r="N373" s="103"/>
      <c r="O373" s="103"/>
      <c r="P373" s="103"/>
      <c r="Q373" s="103"/>
      <c r="R373" s="103"/>
      <c r="S373" s="103"/>
      <c r="T373" s="103"/>
      <c r="U373" s="103"/>
    </row>
    <row r="374" spans="1:21" x14ac:dyDescent="0.55000000000000004">
      <c r="A374" s="102"/>
      <c r="B374" s="102"/>
      <c r="C374" s="102"/>
      <c r="D374" s="102"/>
      <c r="E374" s="102"/>
      <c r="F374" s="102"/>
      <c r="G374" s="103"/>
      <c r="H374" s="103"/>
      <c r="I374" s="103"/>
      <c r="J374" s="103"/>
      <c r="K374" s="103"/>
      <c r="L374" s="103"/>
      <c r="M374" s="103"/>
      <c r="N374" s="103"/>
      <c r="O374" s="103"/>
      <c r="P374" s="103"/>
      <c r="Q374" s="103"/>
      <c r="R374" s="103"/>
      <c r="S374" s="103"/>
      <c r="T374" s="103"/>
      <c r="U374" s="103"/>
    </row>
    <row r="375" spans="1:21" x14ac:dyDescent="0.55000000000000004">
      <c r="A375" s="102"/>
      <c r="B375" s="102"/>
      <c r="C375" s="102"/>
      <c r="D375" s="102"/>
      <c r="E375" s="102"/>
      <c r="F375" s="102"/>
      <c r="G375" s="103"/>
      <c r="H375" s="103"/>
      <c r="I375" s="103"/>
      <c r="J375" s="103"/>
      <c r="K375" s="103"/>
      <c r="L375" s="103"/>
      <c r="M375" s="103"/>
      <c r="N375" s="103"/>
      <c r="O375" s="103"/>
      <c r="P375" s="103"/>
      <c r="Q375" s="103"/>
      <c r="R375" s="103"/>
      <c r="S375" s="103"/>
      <c r="T375" s="103"/>
      <c r="U375" s="103"/>
    </row>
    <row r="376" spans="1:21" x14ac:dyDescent="0.55000000000000004">
      <c r="A376" s="102"/>
      <c r="B376" s="102"/>
      <c r="C376" s="102"/>
      <c r="D376" s="102"/>
      <c r="E376" s="102"/>
      <c r="F376" s="102"/>
      <c r="G376" s="103"/>
      <c r="H376" s="103"/>
      <c r="I376" s="103"/>
      <c r="J376" s="103"/>
      <c r="K376" s="103"/>
      <c r="L376" s="103"/>
      <c r="M376" s="103"/>
      <c r="N376" s="103"/>
      <c r="O376" s="103"/>
      <c r="P376" s="103"/>
      <c r="Q376" s="103"/>
      <c r="R376" s="103"/>
      <c r="S376" s="103"/>
      <c r="T376" s="103"/>
      <c r="U376" s="103"/>
    </row>
    <row r="377" spans="1:21" x14ac:dyDescent="0.55000000000000004">
      <c r="A377" s="102"/>
      <c r="B377" s="102"/>
      <c r="C377" s="102"/>
      <c r="D377" s="102"/>
      <c r="E377" s="102"/>
      <c r="F377" s="102"/>
      <c r="G377" s="103"/>
      <c r="H377" s="103"/>
      <c r="I377" s="103"/>
      <c r="J377" s="103"/>
      <c r="K377" s="103"/>
      <c r="L377" s="103"/>
      <c r="M377" s="103"/>
      <c r="N377" s="103"/>
      <c r="O377" s="103"/>
      <c r="P377" s="103"/>
      <c r="Q377" s="103"/>
      <c r="R377" s="103"/>
      <c r="S377" s="103"/>
      <c r="T377" s="103"/>
      <c r="U377" s="103"/>
    </row>
    <row r="378" spans="1:21" x14ac:dyDescent="0.55000000000000004">
      <c r="A378" s="102"/>
      <c r="B378" s="102"/>
      <c r="C378" s="102"/>
      <c r="D378" s="102"/>
      <c r="E378" s="102"/>
      <c r="F378" s="102"/>
      <c r="G378" s="103"/>
      <c r="H378" s="103"/>
      <c r="I378" s="103"/>
      <c r="J378" s="103"/>
      <c r="K378" s="103"/>
      <c r="L378" s="103"/>
      <c r="M378" s="103"/>
      <c r="N378" s="103"/>
      <c r="O378" s="103"/>
      <c r="P378" s="103"/>
      <c r="Q378" s="103"/>
      <c r="R378" s="103"/>
      <c r="S378" s="103"/>
      <c r="T378" s="103"/>
      <c r="U378" s="103"/>
    </row>
    <row r="379" spans="1:21" x14ac:dyDescent="0.55000000000000004">
      <c r="A379" s="102"/>
      <c r="B379" s="102"/>
      <c r="C379" s="102"/>
      <c r="D379" s="102"/>
      <c r="E379" s="102"/>
      <c r="F379" s="102"/>
      <c r="G379" s="103"/>
      <c r="H379" s="103"/>
      <c r="I379" s="103"/>
      <c r="J379" s="103"/>
      <c r="K379" s="103"/>
      <c r="L379" s="103"/>
      <c r="M379" s="103"/>
      <c r="N379" s="103"/>
      <c r="O379" s="103"/>
      <c r="P379" s="103"/>
      <c r="Q379" s="103"/>
      <c r="R379" s="103"/>
      <c r="S379" s="103"/>
      <c r="T379" s="103"/>
      <c r="U379" s="103"/>
    </row>
    <row r="380" spans="1:21" x14ac:dyDescent="0.55000000000000004">
      <c r="A380" s="102"/>
      <c r="B380" s="102"/>
      <c r="C380" s="102"/>
      <c r="D380" s="102"/>
      <c r="E380" s="102"/>
      <c r="F380" s="102"/>
      <c r="G380" s="103"/>
      <c r="H380" s="103"/>
      <c r="I380" s="103"/>
      <c r="J380" s="103"/>
      <c r="K380" s="103"/>
      <c r="L380" s="103"/>
      <c r="M380" s="103"/>
      <c r="N380" s="103"/>
      <c r="O380" s="103"/>
      <c r="P380" s="103"/>
      <c r="Q380" s="103"/>
      <c r="R380" s="103"/>
      <c r="S380" s="103"/>
      <c r="T380" s="103"/>
      <c r="U380" s="103"/>
    </row>
    <row r="381" spans="1:21" x14ac:dyDescent="0.55000000000000004">
      <c r="A381" s="102"/>
      <c r="B381" s="102"/>
      <c r="C381" s="102"/>
      <c r="D381" s="102"/>
      <c r="E381" s="102"/>
      <c r="F381" s="102"/>
      <c r="G381" s="103"/>
      <c r="H381" s="103"/>
      <c r="I381" s="103"/>
      <c r="J381" s="103"/>
      <c r="K381" s="103"/>
      <c r="L381" s="103"/>
      <c r="M381" s="103"/>
      <c r="N381" s="103"/>
      <c r="O381" s="103"/>
      <c r="P381" s="103"/>
      <c r="Q381" s="103"/>
      <c r="R381" s="103"/>
      <c r="S381" s="103"/>
      <c r="T381" s="103"/>
      <c r="U381" s="103"/>
    </row>
    <row r="382" spans="1:21" x14ac:dyDescent="0.55000000000000004">
      <c r="A382" s="102"/>
      <c r="B382" s="102"/>
      <c r="C382" s="102"/>
      <c r="D382" s="102"/>
      <c r="E382" s="102"/>
      <c r="F382" s="102"/>
      <c r="G382" s="103"/>
      <c r="H382" s="103"/>
      <c r="I382" s="103"/>
      <c r="J382" s="103"/>
      <c r="K382" s="103"/>
      <c r="L382" s="103"/>
      <c r="M382" s="103"/>
      <c r="N382" s="103"/>
      <c r="O382" s="103"/>
      <c r="P382" s="103"/>
      <c r="Q382" s="103"/>
      <c r="R382" s="103"/>
      <c r="S382" s="103"/>
      <c r="T382" s="103"/>
      <c r="U382" s="103"/>
    </row>
    <row r="383" spans="1:21" x14ac:dyDescent="0.55000000000000004">
      <c r="A383" s="102"/>
      <c r="B383" s="102"/>
      <c r="C383" s="102"/>
      <c r="D383" s="102"/>
      <c r="E383" s="102"/>
      <c r="F383" s="102"/>
      <c r="G383" s="103"/>
      <c r="H383" s="103"/>
      <c r="I383" s="103"/>
      <c r="J383" s="103"/>
      <c r="K383" s="103"/>
      <c r="L383" s="103"/>
      <c r="M383" s="103"/>
      <c r="N383" s="103"/>
      <c r="O383" s="103"/>
      <c r="P383" s="103"/>
      <c r="Q383" s="103"/>
      <c r="R383" s="103"/>
      <c r="S383" s="103"/>
      <c r="T383" s="103"/>
      <c r="U383" s="103"/>
    </row>
    <row r="384" spans="1:21" x14ac:dyDescent="0.55000000000000004">
      <c r="A384" s="102"/>
      <c r="B384" s="102"/>
      <c r="C384" s="102"/>
      <c r="D384" s="102"/>
      <c r="E384" s="102"/>
      <c r="F384" s="102"/>
      <c r="G384" s="103"/>
      <c r="H384" s="103"/>
      <c r="I384" s="103"/>
      <c r="J384" s="103"/>
      <c r="K384" s="103"/>
      <c r="L384" s="103"/>
      <c r="M384" s="103"/>
      <c r="N384" s="103"/>
      <c r="O384" s="103"/>
      <c r="P384" s="103"/>
      <c r="Q384" s="103"/>
      <c r="R384" s="103"/>
      <c r="S384" s="103"/>
      <c r="T384" s="103"/>
      <c r="U384" s="103"/>
    </row>
    <row r="385" spans="1:21" x14ac:dyDescent="0.55000000000000004">
      <c r="A385" s="102"/>
      <c r="B385" s="102"/>
      <c r="C385" s="102"/>
      <c r="D385" s="102"/>
      <c r="E385" s="102"/>
      <c r="F385" s="102"/>
      <c r="G385" s="103"/>
      <c r="H385" s="103"/>
      <c r="I385" s="103"/>
      <c r="J385" s="103"/>
      <c r="K385" s="103"/>
      <c r="L385" s="103"/>
      <c r="M385" s="103"/>
      <c r="N385" s="103"/>
      <c r="O385" s="103"/>
      <c r="P385" s="103"/>
      <c r="Q385" s="103"/>
      <c r="R385" s="103"/>
      <c r="S385" s="103"/>
      <c r="T385" s="103"/>
      <c r="U385" s="103"/>
    </row>
    <row r="386" spans="1:21" x14ac:dyDescent="0.55000000000000004">
      <c r="A386" s="102"/>
      <c r="B386" s="102"/>
      <c r="C386" s="102"/>
      <c r="D386" s="102"/>
      <c r="E386" s="102"/>
      <c r="F386" s="102"/>
      <c r="G386" s="103"/>
      <c r="H386" s="103"/>
      <c r="I386" s="103"/>
      <c r="J386" s="103"/>
      <c r="K386" s="103"/>
      <c r="L386" s="103"/>
      <c r="M386" s="103"/>
      <c r="N386" s="103"/>
      <c r="O386" s="103"/>
      <c r="P386" s="103"/>
      <c r="Q386" s="103"/>
      <c r="R386" s="103"/>
      <c r="S386" s="103"/>
      <c r="T386" s="103"/>
      <c r="U386" s="103"/>
    </row>
    <row r="387" spans="1:21" x14ac:dyDescent="0.55000000000000004">
      <c r="A387" s="102"/>
      <c r="B387" s="102"/>
      <c r="C387" s="102"/>
      <c r="D387" s="102"/>
      <c r="E387" s="102"/>
      <c r="F387" s="102"/>
      <c r="G387" s="103"/>
      <c r="H387" s="103"/>
      <c r="I387" s="103"/>
      <c r="J387" s="103"/>
      <c r="K387" s="103"/>
      <c r="L387" s="103"/>
      <c r="M387" s="103"/>
      <c r="N387" s="103"/>
      <c r="O387" s="103"/>
      <c r="P387" s="103"/>
      <c r="Q387" s="103"/>
      <c r="R387" s="103"/>
      <c r="S387" s="103"/>
      <c r="T387" s="103"/>
      <c r="U387" s="103"/>
    </row>
    <row r="388" spans="1:21" x14ac:dyDescent="0.55000000000000004">
      <c r="A388" s="102"/>
      <c r="B388" s="102"/>
      <c r="C388" s="102"/>
      <c r="D388" s="102"/>
      <c r="E388" s="102"/>
      <c r="F388" s="102"/>
      <c r="G388" s="103"/>
      <c r="H388" s="103"/>
      <c r="I388" s="103"/>
      <c r="J388" s="103"/>
      <c r="K388" s="103"/>
      <c r="L388" s="103"/>
      <c r="M388" s="103"/>
      <c r="N388" s="103"/>
      <c r="O388" s="103"/>
      <c r="P388" s="103"/>
      <c r="Q388" s="103"/>
      <c r="R388" s="103"/>
      <c r="S388" s="103"/>
      <c r="T388" s="103"/>
      <c r="U388" s="103"/>
    </row>
    <row r="389" spans="1:21" x14ac:dyDescent="0.55000000000000004">
      <c r="A389" s="102"/>
      <c r="B389" s="102"/>
      <c r="C389" s="102"/>
      <c r="D389" s="102"/>
      <c r="E389" s="102"/>
      <c r="F389" s="102"/>
      <c r="G389" s="103"/>
      <c r="H389" s="103"/>
      <c r="I389" s="103"/>
      <c r="J389" s="103"/>
      <c r="K389" s="103"/>
      <c r="L389" s="103"/>
      <c r="M389" s="103"/>
      <c r="N389" s="103"/>
      <c r="O389" s="103"/>
      <c r="P389" s="103"/>
      <c r="Q389" s="103"/>
      <c r="R389" s="103"/>
      <c r="S389" s="103"/>
      <c r="T389" s="103"/>
      <c r="U389" s="103"/>
    </row>
    <row r="390" spans="1:21" x14ac:dyDescent="0.55000000000000004">
      <c r="A390" s="102"/>
      <c r="B390" s="102"/>
      <c r="C390" s="102"/>
      <c r="D390" s="102"/>
      <c r="E390" s="102"/>
      <c r="F390" s="102"/>
      <c r="G390" s="103"/>
      <c r="H390" s="103"/>
      <c r="I390" s="103"/>
      <c r="J390" s="103"/>
      <c r="K390" s="103"/>
      <c r="L390" s="103"/>
      <c r="M390" s="103"/>
      <c r="N390" s="103"/>
      <c r="O390" s="103"/>
      <c r="P390" s="103"/>
      <c r="Q390" s="103"/>
      <c r="R390" s="103"/>
      <c r="S390" s="103"/>
      <c r="T390" s="103"/>
      <c r="U390" s="103"/>
    </row>
    <row r="391" spans="1:21" x14ac:dyDescent="0.55000000000000004">
      <c r="A391" s="102"/>
      <c r="B391" s="102"/>
      <c r="C391" s="102"/>
      <c r="D391" s="102"/>
      <c r="E391" s="102"/>
      <c r="F391" s="102"/>
      <c r="G391" s="103"/>
      <c r="H391" s="103"/>
      <c r="I391" s="103"/>
      <c r="J391" s="103"/>
      <c r="K391" s="103"/>
      <c r="L391" s="103"/>
      <c r="M391" s="103"/>
      <c r="N391" s="103"/>
      <c r="O391" s="103"/>
      <c r="P391" s="103"/>
      <c r="Q391" s="103"/>
      <c r="R391" s="103"/>
      <c r="S391" s="103"/>
      <c r="T391" s="103"/>
      <c r="U391" s="103"/>
    </row>
    <row r="392" spans="1:21" x14ac:dyDescent="0.55000000000000004">
      <c r="A392" s="102"/>
      <c r="B392" s="102"/>
      <c r="C392" s="102"/>
      <c r="D392" s="102"/>
      <c r="E392" s="102"/>
      <c r="F392" s="102"/>
      <c r="G392" s="103"/>
      <c r="H392" s="103"/>
      <c r="I392" s="103"/>
      <c r="J392" s="103"/>
      <c r="K392" s="103"/>
      <c r="L392" s="103"/>
      <c r="M392" s="103"/>
      <c r="N392" s="103"/>
      <c r="O392" s="103"/>
      <c r="P392" s="103"/>
      <c r="Q392" s="103"/>
      <c r="R392" s="103"/>
      <c r="S392" s="103"/>
      <c r="T392" s="103"/>
      <c r="U392" s="103"/>
    </row>
    <row r="393" spans="1:21" x14ac:dyDescent="0.55000000000000004">
      <c r="A393" s="102"/>
      <c r="B393" s="102"/>
      <c r="C393" s="102"/>
      <c r="D393" s="102"/>
      <c r="E393" s="102"/>
      <c r="F393" s="102"/>
      <c r="G393" s="103"/>
      <c r="H393" s="103"/>
      <c r="I393" s="103"/>
      <c r="J393" s="103"/>
      <c r="K393" s="103"/>
      <c r="L393" s="103"/>
      <c r="M393" s="103"/>
      <c r="N393" s="103"/>
      <c r="O393" s="103"/>
      <c r="P393" s="103"/>
      <c r="Q393" s="103"/>
      <c r="R393" s="103"/>
      <c r="S393" s="103"/>
      <c r="T393" s="103"/>
      <c r="U393" s="103"/>
    </row>
    <row r="394" spans="1:21" x14ac:dyDescent="0.55000000000000004">
      <c r="A394" s="102"/>
      <c r="B394" s="102"/>
      <c r="C394" s="102"/>
      <c r="D394" s="102"/>
      <c r="E394" s="102"/>
      <c r="F394" s="102"/>
      <c r="G394" s="103"/>
      <c r="H394" s="103"/>
      <c r="I394" s="103"/>
      <c r="J394" s="103"/>
      <c r="K394" s="103"/>
      <c r="L394" s="103"/>
      <c r="M394" s="103"/>
      <c r="N394" s="103"/>
      <c r="O394" s="103"/>
      <c r="P394" s="103"/>
      <c r="Q394" s="103"/>
      <c r="R394" s="103"/>
      <c r="S394" s="103"/>
      <c r="T394" s="103"/>
      <c r="U394" s="103"/>
    </row>
    <row r="395" spans="1:21" x14ac:dyDescent="0.55000000000000004">
      <c r="A395" s="102"/>
      <c r="B395" s="102"/>
      <c r="C395" s="102"/>
      <c r="D395" s="102"/>
      <c r="E395" s="102"/>
      <c r="F395" s="102"/>
      <c r="G395" s="103"/>
      <c r="H395" s="103"/>
      <c r="I395" s="103"/>
      <c r="J395" s="103"/>
      <c r="K395" s="103"/>
      <c r="L395" s="103"/>
      <c r="M395" s="103"/>
      <c r="N395" s="103"/>
      <c r="O395" s="103"/>
      <c r="P395" s="103"/>
      <c r="Q395" s="103"/>
      <c r="R395" s="103"/>
      <c r="S395" s="103"/>
      <c r="T395" s="103"/>
      <c r="U395" s="103"/>
    </row>
    <row r="396" spans="1:21" x14ac:dyDescent="0.55000000000000004">
      <c r="A396" s="102"/>
      <c r="B396" s="102"/>
      <c r="C396" s="102"/>
      <c r="D396" s="102"/>
      <c r="E396" s="102"/>
      <c r="F396" s="102"/>
      <c r="G396" s="103"/>
      <c r="H396" s="103"/>
      <c r="I396" s="103"/>
      <c r="J396" s="103"/>
      <c r="K396" s="103"/>
      <c r="L396" s="103"/>
      <c r="M396" s="103"/>
      <c r="N396" s="103"/>
      <c r="O396" s="103"/>
      <c r="P396" s="103"/>
      <c r="Q396" s="103"/>
      <c r="R396" s="103"/>
      <c r="S396" s="103"/>
      <c r="T396" s="103"/>
      <c r="U396" s="103"/>
    </row>
    <row r="397" spans="1:21" x14ac:dyDescent="0.55000000000000004">
      <c r="A397" s="102"/>
      <c r="B397" s="102"/>
      <c r="C397" s="102"/>
      <c r="D397" s="102"/>
      <c r="E397" s="102"/>
      <c r="F397" s="102"/>
      <c r="G397" s="103"/>
      <c r="H397" s="103"/>
      <c r="I397" s="103"/>
      <c r="J397" s="103"/>
      <c r="K397" s="103"/>
      <c r="L397" s="103"/>
      <c r="M397" s="103"/>
      <c r="N397" s="103"/>
      <c r="O397" s="103"/>
      <c r="P397" s="103"/>
      <c r="Q397" s="103"/>
      <c r="R397" s="103"/>
      <c r="S397" s="103"/>
      <c r="T397" s="103"/>
      <c r="U397" s="103"/>
    </row>
    <row r="398" spans="1:21" x14ac:dyDescent="0.55000000000000004">
      <c r="A398" s="102"/>
      <c r="B398" s="102"/>
      <c r="C398" s="102"/>
      <c r="D398" s="102"/>
      <c r="E398" s="102"/>
      <c r="F398" s="102"/>
      <c r="G398" s="103"/>
      <c r="H398" s="103"/>
      <c r="I398" s="103"/>
      <c r="J398" s="103"/>
      <c r="K398" s="103"/>
      <c r="L398" s="103"/>
      <c r="M398" s="103"/>
      <c r="N398" s="103"/>
      <c r="O398" s="103"/>
      <c r="P398" s="103"/>
      <c r="Q398" s="103"/>
      <c r="R398" s="103"/>
      <c r="S398" s="103"/>
      <c r="T398" s="103"/>
      <c r="U398" s="103"/>
    </row>
    <row r="399" spans="1:21" x14ac:dyDescent="0.55000000000000004">
      <c r="A399" s="102"/>
      <c r="B399" s="102"/>
      <c r="C399" s="102"/>
      <c r="D399" s="102"/>
      <c r="E399" s="102"/>
      <c r="F399" s="102"/>
      <c r="G399" s="103"/>
      <c r="H399" s="103"/>
      <c r="I399" s="103"/>
      <c r="J399" s="103"/>
      <c r="K399" s="103"/>
      <c r="L399" s="103"/>
      <c r="M399" s="103"/>
      <c r="N399" s="103"/>
      <c r="O399" s="103"/>
      <c r="P399" s="103"/>
      <c r="Q399" s="103"/>
      <c r="R399" s="103"/>
      <c r="S399" s="103"/>
      <c r="T399" s="103"/>
      <c r="U399" s="103"/>
    </row>
    <row r="400" spans="1:21" x14ac:dyDescent="0.55000000000000004">
      <c r="A400" s="102"/>
      <c r="B400" s="102"/>
      <c r="C400" s="102"/>
      <c r="D400" s="102"/>
      <c r="E400" s="102"/>
      <c r="F400" s="102"/>
      <c r="G400" s="103"/>
      <c r="H400" s="103"/>
      <c r="I400" s="103"/>
      <c r="J400" s="103"/>
      <c r="K400" s="103"/>
      <c r="L400" s="103"/>
      <c r="M400" s="103"/>
      <c r="N400" s="103"/>
      <c r="O400" s="103"/>
      <c r="P400" s="103"/>
      <c r="Q400" s="103"/>
      <c r="R400" s="103"/>
      <c r="S400" s="103"/>
      <c r="T400" s="103"/>
      <c r="U400" s="103"/>
    </row>
    <row r="401" spans="1:21" x14ac:dyDescent="0.55000000000000004">
      <c r="A401" s="102"/>
      <c r="B401" s="102"/>
      <c r="C401" s="102"/>
      <c r="D401" s="102"/>
      <c r="E401" s="102"/>
      <c r="F401" s="102"/>
      <c r="G401" s="103"/>
      <c r="H401" s="103"/>
      <c r="I401" s="103"/>
      <c r="J401" s="103"/>
      <c r="K401" s="103"/>
      <c r="L401" s="103"/>
      <c r="M401" s="103"/>
      <c r="N401" s="103"/>
      <c r="O401" s="103"/>
      <c r="P401" s="103"/>
      <c r="Q401" s="103"/>
      <c r="R401" s="103"/>
      <c r="S401" s="103"/>
      <c r="T401" s="103"/>
      <c r="U401" s="103"/>
    </row>
    <row r="402" spans="1:21" x14ac:dyDescent="0.55000000000000004">
      <c r="A402" s="102"/>
      <c r="B402" s="102"/>
      <c r="C402" s="102"/>
      <c r="D402" s="102"/>
      <c r="E402" s="102"/>
      <c r="F402" s="102"/>
      <c r="G402" s="103"/>
      <c r="H402" s="103"/>
      <c r="I402" s="103"/>
      <c r="J402" s="103"/>
      <c r="K402" s="103"/>
      <c r="L402" s="103"/>
      <c r="M402" s="103"/>
      <c r="N402" s="103"/>
      <c r="O402" s="103"/>
      <c r="P402" s="103"/>
      <c r="Q402" s="103"/>
      <c r="R402" s="103"/>
      <c r="S402" s="103"/>
      <c r="T402" s="103"/>
      <c r="U402" s="103"/>
    </row>
    <row r="403" spans="1:21" x14ac:dyDescent="0.55000000000000004">
      <c r="A403" s="102"/>
      <c r="B403" s="102"/>
      <c r="C403" s="102"/>
      <c r="D403" s="102"/>
      <c r="E403" s="102"/>
      <c r="F403" s="102"/>
      <c r="G403" s="103"/>
      <c r="H403" s="103"/>
      <c r="I403" s="103"/>
      <c r="J403" s="103"/>
      <c r="K403" s="103"/>
      <c r="L403" s="103"/>
      <c r="M403" s="103"/>
      <c r="N403" s="103"/>
      <c r="O403" s="103"/>
      <c r="P403" s="103"/>
      <c r="Q403" s="103"/>
      <c r="R403" s="103"/>
      <c r="S403" s="103"/>
      <c r="T403" s="103"/>
      <c r="U403" s="103"/>
    </row>
    <row r="404" spans="1:21" x14ac:dyDescent="0.55000000000000004">
      <c r="A404" s="102"/>
      <c r="B404" s="102"/>
      <c r="C404" s="102"/>
      <c r="D404" s="102"/>
      <c r="E404" s="102"/>
      <c r="F404" s="102"/>
      <c r="G404" s="103"/>
      <c r="H404" s="103"/>
      <c r="I404" s="103"/>
      <c r="J404" s="103"/>
      <c r="K404" s="103"/>
      <c r="L404" s="103"/>
      <c r="M404" s="103"/>
      <c r="N404" s="103"/>
      <c r="O404" s="103"/>
      <c r="P404" s="103"/>
      <c r="Q404" s="103"/>
      <c r="R404" s="103"/>
      <c r="S404" s="103"/>
      <c r="T404" s="103"/>
      <c r="U404" s="103"/>
    </row>
    <row r="405" spans="1:21" x14ac:dyDescent="0.55000000000000004">
      <c r="A405" s="102"/>
      <c r="B405" s="102"/>
      <c r="C405" s="102"/>
      <c r="D405" s="102"/>
      <c r="E405" s="102"/>
      <c r="F405" s="102"/>
      <c r="G405" s="103"/>
      <c r="H405" s="103"/>
      <c r="I405" s="103"/>
      <c r="J405" s="103"/>
      <c r="K405" s="103"/>
      <c r="L405" s="103"/>
      <c r="M405" s="103"/>
      <c r="N405" s="103"/>
      <c r="O405" s="103"/>
      <c r="P405" s="103"/>
      <c r="Q405" s="103"/>
      <c r="R405" s="103"/>
      <c r="S405" s="103"/>
      <c r="T405" s="103"/>
      <c r="U405" s="103"/>
    </row>
    <row r="406" spans="1:21" x14ac:dyDescent="0.55000000000000004">
      <c r="A406" s="102"/>
      <c r="B406" s="102"/>
      <c r="C406" s="102"/>
      <c r="D406" s="102"/>
      <c r="E406" s="102"/>
      <c r="F406" s="102"/>
      <c r="G406" s="103"/>
      <c r="H406" s="103"/>
      <c r="I406" s="103"/>
      <c r="J406" s="103"/>
      <c r="K406" s="103"/>
      <c r="L406" s="103"/>
      <c r="M406" s="103"/>
      <c r="N406" s="103"/>
      <c r="O406" s="103"/>
      <c r="P406" s="103"/>
      <c r="Q406" s="103"/>
      <c r="R406" s="103"/>
      <c r="S406" s="103"/>
      <c r="T406" s="103"/>
      <c r="U406" s="103"/>
    </row>
    <row r="407" spans="1:21" x14ac:dyDescent="0.55000000000000004">
      <c r="A407" s="102"/>
      <c r="B407" s="102"/>
      <c r="C407" s="102"/>
      <c r="D407" s="102"/>
      <c r="E407" s="102"/>
      <c r="F407" s="102"/>
      <c r="G407" s="103"/>
      <c r="H407" s="103"/>
      <c r="I407" s="103"/>
      <c r="J407" s="103"/>
      <c r="K407" s="103"/>
      <c r="L407" s="103"/>
      <c r="M407" s="103"/>
      <c r="N407" s="103"/>
      <c r="O407" s="103"/>
      <c r="P407" s="103"/>
      <c r="Q407" s="103"/>
      <c r="R407" s="103"/>
      <c r="S407" s="103"/>
      <c r="T407" s="103"/>
      <c r="U407" s="103"/>
    </row>
    <row r="408" spans="1:21" x14ac:dyDescent="0.55000000000000004">
      <c r="A408" s="102"/>
      <c r="B408" s="102"/>
      <c r="C408" s="102"/>
      <c r="D408" s="102"/>
      <c r="E408" s="102"/>
      <c r="F408" s="102"/>
      <c r="G408" s="103"/>
      <c r="H408" s="103"/>
      <c r="I408" s="103"/>
      <c r="J408" s="103"/>
      <c r="K408" s="103"/>
      <c r="L408" s="103"/>
      <c r="M408" s="103"/>
      <c r="N408" s="103"/>
      <c r="O408" s="103"/>
      <c r="P408" s="103"/>
      <c r="Q408" s="103"/>
      <c r="R408" s="103"/>
      <c r="S408" s="103"/>
      <c r="T408" s="103"/>
      <c r="U408" s="103"/>
    </row>
    <row r="409" spans="1:21" x14ac:dyDescent="0.55000000000000004">
      <c r="A409" s="102"/>
      <c r="B409" s="102"/>
      <c r="C409" s="102"/>
      <c r="D409" s="102"/>
      <c r="E409" s="102"/>
      <c r="F409" s="102"/>
      <c r="G409" s="103"/>
      <c r="H409" s="103"/>
      <c r="I409" s="103"/>
      <c r="J409" s="103"/>
      <c r="K409" s="103"/>
      <c r="L409" s="103"/>
      <c r="M409" s="103"/>
      <c r="N409" s="103"/>
      <c r="O409" s="103"/>
      <c r="P409" s="103"/>
      <c r="Q409" s="103"/>
      <c r="R409" s="103"/>
      <c r="S409" s="103"/>
      <c r="T409" s="103"/>
      <c r="U409" s="103"/>
    </row>
    <row r="410" spans="1:21" x14ac:dyDescent="0.55000000000000004">
      <c r="A410" s="102"/>
      <c r="B410" s="102"/>
      <c r="C410" s="102"/>
      <c r="D410" s="102"/>
      <c r="E410" s="102"/>
      <c r="F410" s="102"/>
      <c r="G410" s="103"/>
      <c r="H410" s="103"/>
      <c r="I410" s="103"/>
      <c r="J410" s="103"/>
      <c r="K410" s="103"/>
      <c r="L410" s="103"/>
      <c r="M410" s="103"/>
      <c r="N410" s="103"/>
      <c r="O410" s="103"/>
      <c r="P410" s="103"/>
      <c r="Q410" s="103"/>
      <c r="R410" s="103"/>
      <c r="S410" s="103"/>
      <c r="T410" s="103"/>
      <c r="U410" s="103"/>
    </row>
    <row r="411" spans="1:21" x14ac:dyDescent="0.55000000000000004">
      <c r="A411" s="102"/>
      <c r="B411" s="102"/>
      <c r="C411" s="102"/>
      <c r="D411" s="102"/>
      <c r="E411" s="102"/>
      <c r="F411" s="102"/>
      <c r="G411" s="103"/>
      <c r="H411" s="103"/>
      <c r="I411" s="103"/>
      <c r="J411" s="103"/>
      <c r="K411" s="103"/>
      <c r="L411" s="103"/>
      <c r="M411" s="103"/>
      <c r="N411" s="103"/>
      <c r="O411" s="103"/>
      <c r="P411" s="103"/>
      <c r="Q411" s="103"/>
      <c r="R411" s="103"/>
      <c r="S411" s="103"/>
      <c r="T411" s="103"/>
      <c r="U411" s="103"/>
    </row>
    <row r="412" spans="1:21" x14ac:dyDescent="0.55000000000000004">
      <c r="A412" s="102"/>
      <c r="B412" s="102"/>
      <c r="C412" s="102"/>
      <c r="D412" s="102"/>
      <c r="E412" s="102"/>
      <c r="F412" s="102"/>
      <c r="G412" s="103"/>
      <c r="H412" s="103"/>
      <c r="I412" s="103"/>
      <c r="J412" s="103"/>
      <c r="K412" s="103"/>
      <c r="L412" s="103"/>
      <c r="M412" s="103"/>
      <c r="N412" s="103"/>
      <c r="O412" s="103"/>
      <c r="P412" s="103"/>
      <c r="Q412" s="103"/>
      <c r="R412" s="103"/>
      <c r="S412" s="103"/>
      <c r="T412" s="103"/>
      <c r="U412" s="103"/>
    </row>
    <row r="413" spans="1:21" x14ac:dyDescent="0.55000000000000004">
      <c r="A413" s="102"/>
      <c r="B413" s="102"/>
      <c r="C413" s="102"/>
      <c r="D413" s="102"/>
      <c r="E413" s="102"/>
      <c r="F413" s="102"/>
      <c r="G413" s="103"/>
      <c r="H413" s="103"/>
      <c r="I413" s="103"/>
      <c r="J413" s="103"/>
      <c r="K413" s="103"/>
      <c r="L413" s="103"/>
      <c r="M413" s="103"/>
      <c r="N413" s="103"/>
      <c r="O413" s="103"/>
      <c r="P413" s="103"/>
      <c r="Q413" s="103"/>
      <c r="R413" s="103"/>
      <c r="S413" s="103"/>
      <c r="T413" s="103"/>
      <c r="U413" s="103"/>
    </row>
    <row r="414" spans="1:21" x14ac:dyDescent="0.55000000000000004">
      <c r="A414" s="102"/>
      <c r="B414" s="102"/>
      <c r="C414" s="102"/>
      <c r="D414" s="102"/>
      <c r="E414" s="102"/>
      <c r="F414" s="102"/>
      <c r="G414" s="103"/>
      <c r="H414" s="103"/>
      <c r="I414" s="103"/>
      <c r="J414" s="103"/>
      <c r="K414" s="103"/>
      <c r="L414" s="103"/>
      <c r="M414" s="103"/>
      <c r="N414" s="103"/>
      <c r="O414" s="103"/>
      <c r="P414" s="103"/>
      <c r="Q414" s="103"/>
      <c r="R414" s="103"/>
      <c r="S414" s="103"/>
      <c r="T414" s="103"/>
      <c r="U414" s="103"/>
    </row>
    <row r="415" spans="1:21" x14ac:dyDescent="0.55000000000000004">
      <c r="A415" s="102"/>
      <c r="B415" s="102"/>
      <c r="C415" s="102"/>
      <c r="D415" s="102"/>
      <c r="E415" s="102"/>
      <c r="F415" s="102"/>
      <c r="G415" s="103"/>
      <c r="H415" s="103"/>
      <c r="I415" s="103"/>
      <c r="J415" s="103"/>
      <c r="K415" s="103"/>
      <c r="L415" s="103"/>
      <c r="M415" s="103"/>
      <c r="N415" s="103"/>
      <c r="O415" s="103"/>
      <c r="P415" s="103"/>
      <c r="Q415" s="103"/>
      <c r="R415" s="103"/>
      <c r="S415" s="103"/>
      <c r="T415" s="103"/>
      <c r="U415" s="103"/>
    </row>
    <row r="416" spans="1:21" x14ac:dyDescent="0.55000000000000004">
      <c r="A416" s="102"/>
      <c r="B416" s="102"/>
      <c r="C416" s="102"/>
      <c r="D416" s="102"/>
      <c r="E416" s="102"/>
      <c r="F416" s="102"/>
      <c r="G416" s="103"/>
      <c r="H416" s="103"/>
      <c r="I416" s="103"/>
      <c r="J416" s="103"/>
      <c r="K416" s="103"/>
      <c r="L416" s="103"/>
      <c r="M416" s="103"/>
      <c r="N416" s="103"/>
      <c r="O416" s="103"/>
      <c r="P416" s="103"/>
      <c r="Q416" s="103"/>
      <c r="R416" s="103"/>
      <c r="S416" s="103"/>
      <c r="T416" s="103"/>
      <c r="U416" s="103"/>
    </row>
    <row r="417" spans="1:21" x14ac:dyDescent="0.55000000000000004">
      <c r="A417" s="102"/>
      <c r="B417" s="102"/>
      <c r="C417" s="102"/>
      <c r="D417" s="102"/>
      <c r="E417" s="102"/>
      <c r="F417" s="102"/>
      <c r="G417" s="103"/>
      <c r="H417" s="103"/>
      <c r="I417" s="103"/>
      <c r="J417" s="103"/>
      <c r="K417" s="103"/>
      <c r="L417" s="103"/>
      <c r="M417" s="103"/>
      <c r="N417" s="103"/>
      <c r="O417" s="103"/>
      <c r="P417" s="103"/>
      <c r="Q417" s="103"/>
      <c r="R417" s="103"/>
      <c r="S417" s="103"/>
      <c r="T417" s="103"/>
      <c r="U417" s="103"/>
    </row>
    <row r="418" spans="1:21" x14ac:dyDescent="0.55000000000000004">
      <c r="A418" s="102"/>
      <c r="B418" s="102"/>
      <c r="C418" s="102"/>
      <c r="D418" s="102"/>
      <c r="E418" s="102"/>
      <c r="F418" s="102"/>
      <c r="G418" s="103"/>
      <c r="H418" s="103"/>
      <c r="I418" s="103"/>
      <c r="J418" s="103"/>
      <c r="K418" s="103"/>
      <c r="L418" s="103"/>
      <c r="M418" s="103"/>
      <c r="N418" s="103"/>
      <c r="O418" s="103"/>
      <c r="P418" s="103"/>
      <c r="Q418" s="103"/>
      <c r="R418" s="103"/>
      <c r="S418" s="103"/>
      <c r="T418" s="103"/>
      <c r="U418" s="103"/>
    </row>
    <row r="419" spans="1:21" x14ac:dyDescent="0.55000000000000004">
      <c r="A419" s="102"/>
      <c r="B419" s="102"/>
      <c r="C419" s="102"/>
      <c r="D419" s="102"/>
      <c r="E419" s="102"/>
      <c r="F419" s="102"/>
      <c r="G419" s="103"/>
      <c r="H419" s="103"/>
      <c r="I419" s="103"/>
      <c r="J419" s="103"/>
      <c r="K419" s="103"/>
      <c r="L419" s="103"/>
      <c r="M419" s="103"/>
      <c r="N419" s="103"/>
      <c r="O419" s="103"/>
      <c r="P419" s="103"/>
      <c r="Q419" s="103"/>
      <c r="R419" s="103"/>
      <c r="S419" s="103"/>
      <c r="T419" s="103"/>
      <c r="U419" s="103"/>
    </row>
    <row r="420" spans="1:21" x14ac:dyDescent="0.55000000000000004">
      <c r="A420" s="102"/>
      <c r="B420" s="102"/>
      <c r="C420" s="102"/>
      <c r="D420" s="102"/>
      <c r="E420" s="102"/>
      <c r="F420" s="102"/>
      <c r="G420" s="103"/>
      <c r="H420" s="103"/>
      <c r="I420" s="103"/>
      <c r="J420" s="103"/>
      <c r="K420" s="103"/>
      <c r="L420" s="103"/>
      <c r="M420" s="103"/>
      <c r="N420" s="103"/>
      <c r="O420" s="103"/>
      <c r="P420" s="103"/>
      <c r="Q420" s="103"/>
      <c r="R420" s="103"/>
      <c r="S420" s="103"/>
      <c r="T420" s="103"/>
      <c r="U420" s="103"/>
    </row>
    <row r="421" spans="1:21" x14ac:dyDescent="0.55000000000000004">
      <c r="A421" s="102"/>
      <c r="B421" s="102"/>
      <c r="C421" s="102"/>
      <c r="D421" s="102"/>
      <c r="E421" s="102"/>
      <c r="F421" s="102"/>
      <c r="G421" s="103"/>
      <c r="H421" s="103"/>
      <c r="I421" s="103"/>
      <c r="J421" s="103"/>
      <c r="K421" s="103"/>
      <c r="L421" s="103"/>
      <c r="M421" s="103"/>
      <c r="N421" s="103"/>
      <c r="O421" s="103"/>
      <c r="P421" s="103"/>
      <c r="Q421" s="103"/>
      <c r="R421" s="103"/>
      <c r="S421" s="103"/>
      <c r="T421" s="103"/>
      <c r="U421" s="103"/>
    </row>
    <row r="422" spans="1:21" x14ac:dyDescent="0.55000000000000004">
      <c r="A422" s="102"/>
      <c r="B422" s="102"/>
      <c r="C422" s="102"/>
      <c r="D422" s="102"/>
      <c r="E422" s="102"/>
      <c r="F422" s="102"/>
      <c r="G422" s="103"/>
      <c r="H422" s="103"/>
      <c r="I422" s="103"/>
      <c r="J422" s="103"/>
      <c r="K422" s="103"/>
      <c r="L422" s="103"/>
      <c r="M422" s="103"/>
      <c r="N422" s="103"/>
      <c r="O422" s="103"/>
      <c r="P422" s="103"/>
      <c r="Q422" s="103"/>
      <c r="R422" s="103"/>
      <c r="S422" s="103"/>
      <c r="T422" s="103"/>
      <c r="U422" s="103"/>
    </row>
    <row r="423" spans="1:21" x14ac:dyDescent="0.55000000000000004">
      <c r="A423" s="102"/>
      <c r="B423" s="102"/>
      <c r="C423" s="102"/>
      <c r="D423" s="102"/>
      <c r="E423" s="102"/>
      <c r="F423" s="102"/>
      <c r="G423" s="103"/>
      <c r="H423" s="103"/>
      <c r="I423" s="103"/>
      <c r="J423" s="103"/>
      <c r="K423" s="103"/>
      <c r="L423" s="103"/>
      <c r="M423" s="103"/>
      <c r="N423" s="103"/>
      <c r="O423" s="103"/>
      <c r="P423" s="103"/>
      <c r="Q423" s="103"/>
      <c r="R423" s="103"/>
      <c r="S423" s="103"/>
      <c r="T423" s="103"/>
      <c r="U423" s="103"/>
    </row>
    <row r="424" spans="1:21" x14ac:dyDescent="0.55000000000000004">
      <c r="A424" s="102"/>
      <c r="B424" s="102"/>
      <c r="C424" s="102"/>
      <c r="D424" s="102"/>
      <c r="E424" s="102"/>
      <c r="F424" s="102"/>
      <c r="G424" s="103"/>
      <c r="H424" s="103"/>
      <c r="I424" s="103"/>
      <c r="J424" s="103"/>
      <c r="K424" s="103"/>
      <c r="L424" s="103"/>
      <c r="M424" s="103"/>
      <c r="N424" s="103"/>
      <c r="O424" s="103"/>
      <c r="P424" s="103"/>
      <c r="Q424" s="103"/>
      <c r="R424" s="103"/>
      <c r="S424" s="103"/>
      <c r="T424" s="103"/>
      <c r="U424" s="103"/>
    </row>
    <row r="425" spans="1:21" x14ac:dyDescent="0.55000000000000004">
      <c r="A425" s="102"/>
      <c r="B425" s="102"/>
      <c r="C425" s="102"/>
      <c r="D425" s="102"/>
      <c r="E425" s="102"/>
      <c r="F425" s="102"/>
      <c r="G425" s="103"/>
      <c r="H425" s="103"/>
      <c r="I425" s="103"/>
      <c r="J425" s="103"/>
      <c r="K425" s="103"/>
      <c r="L425" s="103"/>
      <c r="M425" s="103"/>
      <c r="N425" s="103"/>
      <c r="O425" s="103"/>
      <c r="P425" s="103"/>
      <c r="Q425" s="103"/>
      <c r="R425" s="103"/>
      <c r="S425" s="103"/>
      <c r="T425" s="103"/>
      <c r="U425" s="103"/>
    </row>
    <row r="426" spans="1:21" x14ac:dyDescent="0.55000000000000004">
      <c r="A426" s="102"/>
      <c r="B426" s="102"/>
      <c r="C426" s="102"/>
      <c r="D426" s="102"/>
      <c r="E426" s="102"/>
      <c r="F426" s="102"/>
      <c r="G426" s="103"/>
      <c r="H426" s="103"/>
      <c r="I426" s="103"/>
      <c r="J426" s="103"/>
      <c r="K426" s="103"/>
      <c r="L426" s="103"/>
      <c r="M426" s="103"/>
      <c r="N426" s="103"/>
      <c r="O426" s="103"/>
      <c r="P426" s="103"/>
      <c r="Q426" s="103"/>
      <c r="R426" s="103"/>
      <c r="S426" s="103"/>
      <c r="T426" s="103"/>
      <c r="U426" s="103"/>
    </row>
    <row r="427" spans="1:21" x14ac:dyDescent="0.55000000000000004">
      <c r="A427" s="102"/>
      <c r="B427" s="102"/>
      <c r="C427" s="102"/>
      <c r="D427" s="102"/>
      <c r="E427" s="102"/>
      <c r="F427" s="102"/>
      <c r="G427" s="103"/>
      <c r="H427" s="103"/>
      <c r="I427" s="103"/>
      <c r="J427" s="103"/>
      <c r="K427" s="103"/>
      <c r="L427" s="103"/>
      <c r="M427" s="103"/>
      <c r="N427" s="103"/>
      <c r="O427" s="103"/>
      <c r="P427" s="103"/>
      <c r="Q427" s="103"/>
      <c r="R427" s="103"/>
      <c r="S427" s="103"/>
      <c r="T427" s="103"/>
      <c r="U427" s="103"/>
    </row>
    <row r="428" spans="1:21" x14ac:dyDescent="0.55000000000000004">
      <c r="A428" s="102"/>
      <c r="B428" s="102"/>
      <c r="C428" s="102"/>
      <c r="D428" s="102"/>
      <c r="E428" s="102"/>
      <c r="F428" s="102"/>
      <c r="G428" s="103"/>
      <c r="H428" s="103"/>
      <c r="I428" s="103"/>
      <c r="J428" s="103"/>
      <c r="K428" s="103"/>
      <c r="L428" s="103"/>
      <c r="M428" s="103"/>
      <c r="N428" s="103"/>
      <c r="O428" s="103"/>
      <c r="P428" s="103"/>
      <c r="Q428" s="103"/>
      <c r="R428" s="103"/>
      <c r="S428" s="103"/>
      <c r="T428" s="103"/>
      <c r="U428" s="103"/>
    </row>
    <row r="429" spans="1:21" x14ac:dyDescent="0.55000000000000004">
      <c r="A429" s="102"/>
      <c r="B429" s="102"/>
      <c r="C429" s="102"/>
      <c r="D429" s="102"/>
      <c r="E429" s="102"/>
      <c r="F429" s="102"/>
      <c r="G429" s="103"/>
      <c r="H429" s="103"/>
      <c r="I429" s="103"/>
      <c r="J429" s="103"/>
      <c r="K429" s="103"/>
      <c r="L429" s="103"/>
      <c r="M429" s="103"/>
      <c r="N429" s="103"/>
      <c r="O429" s="103"/>
      <c r="P429" s="103"/>
      <c r="Q429" s="103"/>
      <c r="R429" s="103"/>
      <c r="S429" s="103"/>
      <c r="T429" s="103"/>
      <c r="U429" s="103"/>
    </row>
    <row r="430" spans="1:21" x14ac:dyDescent="0.55000000000000004">
      <c r="A430" s="102"/>
      <c r="B430" s="102"/>
      <c r="C430" s="102"/>
      <c r="D430" s="102"/>
      <c r="E430" s="102"/>
      <c r="F430" s="102"/>
      <c r="G430" s="103"/>
      <c r="H430" s="103"/>
      <c r="I430" s="103"/>
      <c r="J430" s="103"/>
      <c r="K430" s="103"/>
      <c r="L430" s="103"/>
      <c r="M430" s="103"/>
      <c r="N430" s="103"/>
      <c r="O430" s="103"/>
      <c r="P430" s="103"/>
      <c r="Q430" s="103"/>
      <c r="R430" s="103"/>
      <c r="S430" s="103"/>
      <c r="T430" s="103"/>
      <c r="U430" s="103"/>
    </row>
    <row r="431" spans="1:21" x14ac:dyDescent="0.55000000000000004">
      <c r="A431" s="102"/>
      <c r="B431" s="102"/>
      <c r="C431" s="102"/>
      <c r="D431" s="102"/>
      <c r="E431" s="102"/>
      <c r="F431" s="102"/>
      <c r="G431" s="103"/>
      <c r="H431" s="103"/>
      <c r="I431" s="103"/>
      <c r="J431" s="103"/>
      <c r="K431" s="103"/>
      <c r="L431" s="103"/>
      <c r="M431" s="103"/>
      <c r="N431" s="103"/>
      <c r="O431" s="103"/>
      <c r="P431" s="103"/>
      <c r="Q431" s="103"/>
      <c r="R431" s="103"/>
      <c r="S431" s="103"/>
      <c r="T431" s="103"/>
      <c r="U431" s="103"/>
    </row>
    <row r="432" spans="1:21" x14ac:dyDescent="0.55000000000000004">
      <c r="A432" s="102"/>
      <c r="B432" s="102"/>
      <c r="C432" s="102"/>
      <c r="D432" s="102"/>
      <c r="E432" s="102"/>
      <c r="F432" s="102"/>
      <c r="G432" s="103"/>
      <c r="H432" s="103"/>
      <c r="I432" s="103"/>
      <c r="J432" s="103"/>
      <c r="K432" s="103"/>
      <c r="L432" s="103"/>
      <c r="M432" s="103"/>
      <c r="N432" s="103"/>
      <c r="O432" s="103"/>
      <c r="P432" s="103"/>
      <c r="Q432" s="103"/>
      <c r="R432" s="103"/>
      <c r="S432" s="103"/>
      <c r="T432" s="103"/>
      <c r="U432" s="103"/>
    </row>
    <row r="433" spans="1:21" x14ac:dyDescent="0.55000000000000004">
      <c r="A433" s="102"/>
      <c r="B433" s="102"/>
      <c r="C433" s="102"/>
      <c r="D433" s="102"/>
      <c r="E433" s="102"/>
      <c r="F433" s="102"/>
      <c r="G433" s="103"/>
      <c r="H433" s="103"/>
      <c r="I433" s="103"/>
      <c r="J433" s="103"/>
      <c r="K433" s="103"/>
      <c r="L433" s="103"/>
      <c r="M433" s="103"/>
      <c r="N433" s="103"/>
      <c r="O433" s="103"/>
      <c r="P433" s="103"/>
      <c r="Q433" s="103"/>
      <c r="R433" s="103"/>
      <c r="S433" s="103"/>
      <c r="T433" s="103"/>
      <c r="U433" s="103"/>
    </row>
    <row r="434" spans="1:21" x14ac:dyDescent="0.55000000000000004">
      <c r="A434" s="102"/>
      <c r="B434" s="102"/>
      <c r="C434" s="102"/>
      <c r="D434" s="102"/>
      <c r="E434" s="102"/>
      <c r="F434" s="102"/>
      <c r="G434" s="103"/>
      <c r="H434" s="103"/>
      <c r="I434" s="103"/>
      <c r="J434" s="103"/>
      <c r="K434" s="103"/>
      <c r="L434" s="103"/>
      <c r="M434" s="103"/>
      <c r="N434" s="103"/>
      <c r="O434" s="103"/>
      <c r="P434" s="103"/>
      <c r="Q434" s="103"/>
      <c r="R434" s="103"/>
      <c r="S434" s="103"/>
      <c r="T434" s="103"/>
      <c r="U434" s="103"/>
    </row>
    <row r="435" spans="1:21" x14ac:dyDescent="0.55000000000000004">
      <c r="A435" s="102"/>
      <c r="B435" s="102"/>
      <c r="C435" s="102"/>
      <c r="D435" s="102"/>
      <c r="E435" s="102"/>
      <c r="F435" s="102"/>
      <c r="G435" s="103"/>
      <c r="H435" s="103"/>
      <c r="I435" s="103"/>
      <c r="J435" s="103"/>
      <c r="K435" s="103"/>
      <c r="L435" s="103"/>
      <c r="M435" s="103"/>
      <c r="N435" s="103"/>
      <c r="O435" s="103"/>
      <c r="P435" s="103"/>
      <c r="Q435" s="103"/>
      <c r="R435" s="103"/>
      <c r="S435" s="103"/>
      <c r="T435" s="103"/>
      <c r="U435" s="103"/>
    </row>
    <row r="436" spans="1:21" x14ac:dyDescent="0.55000000000000004">
      <c r="A436" s="102"/>
      <c r="B436" s="102"/>
      <c r="C436" s="102"/>
      <c r="D436" s="102"/>
      <c r="E436" s="102"/>
      <c r="F436" s="102"/>
      <c r="G436" s="103"/>
      <c r="H436" s="103"/>
      <c r="I436" s="103"/>
      <c r="J436" s="103"/>
      <c r="K436" s="103"/>
      <c r="L436" s="103"/>
      <c r="M436" s="103"/>
      <c r="N436" s="103"/>
      <c r="O436" s="103"/>
      <c r="P436" s="103"/>
      <c r="Q436" s="103"/>
      <c r="R436" s="103"/>
      <c r="S436" s="103"/>
      <c r="T436" s="103"/>
      <c r="U436" s="103"/>
    </row>
    <row r="437" spans="1:21" x14ac:dyDescent="0.55000000000000004">
      <c r="A437" s="102"/>
      <c r="B437" s="102"/>
      <c r="C437" s="102"/>
      <c r="D437" s="102"/>
      <c r="E437" s="102"/>
      <c r="F437" s="102"/>
      <c r="G437" s="103"/>
      <c r="H437" s="103"/>
      <c r="I437" s="103"/>
      <c r="J437" s="103"/>
      <c r="K437" s="103"/>
      <c r="L437" s="103"/>
      <c r="M437" s="103"/>
      <c r="N437" s="103"/>
      <c r="O437" s="103"/>
      <c r="P437" s="103"/>
      <c r="Q437" s="103"/>
      <c r="R437" s="103"/>
      <c r="S437" s="103"/>
      <c r="T437" s="103"/>
      <c r="U437" s="103"/>
    </row>
    <row r="438" spans="1:21" x14ac:dyDescent="0.55000000000000004">
      <c r="A438" s="102"/>
      <c r="B438" s="102"/>
      <c r="C438" s="102"/>
      <c r="D438" s="102"/>
      <c r="E438" s="102"/>
      <c r="F438" s="102"/>
      <c r="G438" s="103"/>
      <c r="H438" s="103"/>
      <c r="I438" s="103"/>
      <c r="J438" s="103"/>
      <c r="K438" s="103"/>
      <c r="L438" s="103"/>
      <c r="M438" s="103"/>
      <c r="N438" s="103"/>
      <c r="O438" s="103"/>
      <c r="P438" s="103"/>
      <c r="Q438" s="103"/>
      <c r="R438" s="103"/>
      <c r="S438" s="103"/>
      <c r="T438" s="103"/>
      <c r="U438" s="103"/>
    </row>
    <row r="439" spans="1:21" x14ac:dyDescent="0.55000000000000004">
      <c r="A439" s="102"/>
      <c r="B439" s="102"/>
      <c r="C439" s="102"/>
      <c r="D439" s="102"/>
      <c r="E439" s="102"/>
      <c r="F439" s="102"/>
      <c r="G439" s="103"/>
      <c r="H439" s="103"/>
      <c r="I439" s="103"/>
      <c r="J439" s="103"/>
      <c r="K439" s="103"/>
      <c r="L439" s="103"/>
      <c r="M439" s="103"/>
      <c r="N439" s="103"/>
      <c r="O439" s="103"/>
      <c r="P439" s="103"/>
      <c r="Q439" s="103"/>
      <c r="R439" s="103"/>
      <c r="S439" s="103"/>
      <c r="T439" s="103"/>
      <c r="U439" s="103"/>
    </row>
    <row r="440" spans="1:21" x14ac:dyDescent="0.55000000000000004">
      <c r="A440" s="102"/>
      <c r="B440" s="102"/>
      <c r="C440" s="102"/>
      <c r="D440" s="102"/>
      <c r="E440" s="102"/>
      <c r="F440" s="102"/>
      <c r="G440" s="103"/>
      <c r="H440" s="103"/>
      <c r="I440" s="103"/>
      <c r="J440" s="103"/>
      <c r="K440" s="103"/>
      <c r="L440" s="103"/>
      <c r="M440" s="103"/>
      <c r="N440" s="103"/>
      <c r="O440" s="103"/>
      <c r="P440" s="103"/>
      <c r="Q440" s="103"/>
      <c r="R440" s="103"/>
      <c r="S440" s="103"/>
      <c r="T440" s="103"/>
      <c r="U440" s="103"/>
    </row>
    <row r="441" spans="1:21" x14ac:dyDescent="0.55000000000000004">
      <c r="A441" s="102"/>
      <c r="B441" s="102"/>
      <c r="C441" s="102"/>
      <c r="D441" s="102"/>
      <c r="E441" s="102"/>
      <c r="F441" s="102"/>
      <c r="G441" s="103"/>
      <c r="H441" s="103"/>
      <c r="I441" s="103"/>
      <c r="J441" s="103"/>
      <c r="K441" s="103"/>
      <c r="L441" s="103"/>
      <c r="M441" s="103"/>
      <c r="N441" s="103"/>
      <c r="O441" s="103"/>
      <c r="P441" s="103"/>
      <c r="Q441" s="103"/>
      <c r="R441" s="103"/>
      <c r="S441" s="103"/>
      <c r="T441" s="103"/>
      <c r="U441" s="103"/>
    </row>
    <row r="442" spans="1:21" x14ac:dyDescent="0.55000000000000004">
      <c r="A442" s="102"/>
      <c r="B442" s="102"/>
      <c r="C442" s="102"/>
      <c r="D442" s="102"/>
      <c r="E442" s="102"/>
      <c r="F442" s="102"/>
      <c r="G442" s="103"/>
      <c r="H442" s="103"/>
      <c r="I442" s="103"/>
      <c r="J442" s="103"/>
      <c r="K442" s="103"/>
      <c r="L442" s="103"/>
      <c r="M442" s="103"/>
      <c r="N442" s="103"/>
      <c r="O442" s="103"/>
      <c r="P442" s="103"/>
      <c r="Q442" s="103"/>
      <c r="R442" s="103"/>
      <c r="S442" s="103"/>
      <c r="T442" s="103"/>
      <c r="U442" s="103"/>
    </row>
    <row r="443" spans="1:21" x14ac:dyDescent="0.55000000000000004">
      <c r="A443" s="102"/>
      <c r="B443" s="102"/>
      <c r="C443" s="102"/>
      <c r="D443" s="102"/>
      <c r="E443" s="102"/>
      <c r="F443" s="102"/>
      <c r="G443" s="103"/>
      <c r="H443" s="103"/>
      <c r="I443" s="103"/>
      <c r="J443" s="103"/>
      <c r="K443" s="103"/>
      <c r="L443" s="103"/>
      <c r="M443" s="103"/>
      <c r="N443" s="103"/>
      <c r="O443" s="103"/>
      <c r="P443" s="103"/>
      <c r="Q443" s="103"/>
      <c r="R443" s="103"/>
      <c r="S443" s="103"/>
      <c r="T443" s="103"/>
      <c r="U443" s="103"/>
    </row>
    <row r="444" spans="1:21" x14ac:dyDescent="0.55000000000000004">
      <c r="A444" s="102"/>
      <c r="B444" s="102"/>
      <c r="C444" s="102"/>
      <c r="D444" s="102"/>
      <c r="E444" s="102"/>
      <c r="F444" s="102"/>
      <c r="G444" s="103"/>
      <c r="H444" s="103"/>
      <c r="I444" s="103"/>
      <c r="J444" s="103"/>
      <c r="K444" s="103"/>
      <c r="L444" s="103"/>
      <c r="M444" s="103"/>
      <c r="N444" s="103"/>
      <c r="O444" s="103"/>
      <c r="P444" s="103"/>
      <c r="Q444" s="103"/>
      <c r="R444" s="103"/>
      <c r="S444" s="103"/>
      <c r="T444" s="103"/>
      <c r="U444" s="103"/>
    </row>
    <row r="445" spans="1:21" x14ac:dyDescent="0.55000000000000004">
      <c r="A445" s="102"/>
      <c r="B445" s="102"/>
      <c r="C445" s="102"/>
      <c r="D445" s="102"/>
      <c r="E445" s="102"/>
      <c r="F445" s="102"/>
      <c r="G445" s="103"/>
      <c r="H445" s="103"/>
      <c r="I445" s="103"/>
      <c r="J445" s="103"/>
      <c r="K445" s="103"/>
      <c r="L445" s="103"/>
      <c r="M445" s="103"/>
      <c r="N445" s="103"/>
      <c r="O445" s="103"/>
      <c r="P445" s="103"/>
      <c r="Q445" s="103"/>
      <c r="R445" s="103"/>
      <c r="S445" s="103"/>
      <c r="T445" s="103"/>
      <c r="U445" s="103"/>
    </row>
    <row r="446" spans="1:21" x14ac:dyDescent="0.55000000000000004">
      <c r="A446" s="102"/>
      <c r="B446" s="102"/>
      <c r="C446" s="102"/>
      <c r="D446" s="102"/>
      <c r="E446" s="102"/>
      <c r="F446" s="102"/>
      <c r="G446" s="103"/>
      <c r="H446" s="103"/>
      <c r="I446" s="103"/>
      <c r="J446" s="103"/>
      <c r="K446" s="103"/>
      <c r="L446" s="103"/>
      <c r="M446" s="103"/>
      <c r="N446" s="103"/>
      <c r="O446" s="103"/>
      <c r="P446" s="103"/>
      <c r="Q446" s="103"/>
      <c r="R446" s="103"/>
      <c r="S446" s="103"/>
      <c r="T446" s="103"/>
      <c r="U446" s="103"/>
    </row>
    <row r="447" spans="1:21" x14ac:dyDescent="0.55000000000000004">
      <c r="A447" s="102"/>
      <c r="B447" s="102"/>
      <c r="C447" s="102"/>
      <c r="D447" s="102"/>
      <c r="E447" s="102"/>
      <c r="F447" s="102"/>
      <c r="G447" s="103"/>
      <c r="H447" s="103"/>
      <c r="I447" s="103"/>
      <c r="J447" s="103"/>
      <c r="K447" s="103"/>
      <c r="L447" s="103"/>
      <c r="M447" s="103"/>
      <c r="N447" s="103"/>
      <c r="O447" s="103"/>
      <c r="P447" s="103"/>
      <c r="Q447" s="103"/>
      <c r="R447" s="103"/>
      <c r="S447" s="103"/>
      <c r="T447" s="103"/>
      <c r="U447" s="103"/>
    </row>
    <row r="448" spans="1:21" x14ac:dyDescent="0.55000000000000004">
      <c r="A448" s="102"/>
      <c r="B448" s="102"/>
      <c r="C448" s="102"/>
      <c r="D448" s="102"/>
      <c r="E448" s="102"/>
      <c r="F448" s="102"/>
      <c r="G448" s="103"/>
      <c r="H448" s="103"/>
      <c r="I448" s="103"/>
      <c r="J448" s="103"/>
      <c r="K448" s="103"/>
      <c r="L448" s="103"/>
      <c r="M448" s="103"/>
      <c r="N448" s="103"/>
      <c r="O448" s="103"/>
      <c r="P448" s="103"/>
      <c r="Q448" s="103"/>
      <c r="R448" s="103"/>
      <c r="S448" s="103"/>
      <c r="T448" s="103"/>
      <c r="U448" s="103"/>
    </row>
    <row r="449" spans="1:21" x14ac:dyDescent="0.55000000000000004">
      <c r="A449" s="102"/>
      <c r="B449" s="102"/>
      <c r="C449" s="102"/>
      <c r="D449" s="102"/>
      <c r="E449" s="102"/>
      <c r="F449" s="102"/>
      <c r="G449" s="103"/>
      <c r="H449" s="103"/>
      <c r="I449" s="103"/>
      <c r="J449" s="103"/>
      <c r="K449" s="103"/>
      <c r="L449" s="103"/>
      <c r="M449" s="103"/>
      <c r="N449" s="103"/>
      <c r="O449" s="103"/>
      <c r="P449" s="103"/>
      <c r="Q449" s="103"/>
      <c r="R449" s="103"/>
      <c r="S449" s="103"/>
      <c r="T449" s="103"/>
      <c r="U449" s="103"/>
    </row>
    <row r="450" spans="1:21" x14ac:dyDescent="0.55000000000000004">
      <c r="A450" s="102"/>
      <c r="B450" s="102"/>
      <c r="C450" s="102"/>
      <c r="D450" s="102"/>
      <c r="E450" s="102"/>
      <c r="F450" s="102"/>
      <c r="G450" s="103"/>
      <c r="H450" s="103"/>
      <c r="I450" s="103"/>
      <c r="J450" s="103"/>
      <c r="K450" s="103"/>
      <c r="L450" s="103"/>
      <c r="M450" s="103"/>
      <c r="N450" s="103"/>
      <c r="O450" s="103"/>
      <c r="P450" s="103"/>
      <c r="Q450" s="103"/>
      <c r="R450" s="103"/>
      <c r="S450" s="103"/>
      <c r="T450" s="103"/>
      <c r="U450" s="103"/>
    </row>
    <row r="451" spans="1:21" x14ac:dyDescent="0.55000000000000004">
      <c r="A451" s="102"/>
      <c r="B451" s="102"/>
      <c r="C451" s="102"/>
      <c r="D451" s="102"/>
      <c r="E451" s="102"/>
      <c r="F451" s="102"/>
      <c r="G451" s="103"/>
      <c r="H451" s="103"/>
      <c r="I451" s="103"/>
      <c r="J451" s="103"/>
      <c r="K451" s="103"/>
      <c r="L451" s="103"/>
      <c r="M451" s="103"/>
      <c r="N451" s="103"/>
      <c r="O451" s="103"/>
      <c r="P451" s="103"/>
      <c r="Q451" s="103"/>
      <c r="R451" s="103"/>
      <c r="S451" s="103"/>
      <c r="T451" s="103"/>
      <c r="U451" s="103"/>
    </row>
    <row r="452" spans="1:21" x14ac:dyDescent="0.55000000000000004">
      <c r="A452" s="102"/>
      <c r="B452" s="102"/>
      <c r="C452" s="102"/>
      <c r="D452" s="102"/>
      <c r="E452" s="102"/>
      <c r="F452" s="102"/>
      <c r="G452" s="103"/>
      <c r="H452" s="103"/>
      <c r="I452" s="103"/>
      <c r="J452" s="103"/>
      <c r="K452" s="103"/>
      <c r="L452" s="103"/>
      <c r="M452" s="103"/>
      <c r="N452" s="103"/>
      <c r="O452" s="103"/>
      <c r="P452" s="103"/>
      <c r="Q452" s="103"/>
      <c r="R452" s="103"/>
      <c r="S452" s="103"/>
      <c r="T452" s="103"/>
      <c r="U452" s="103"/>
    </row>
    <row r="453" spans="1:21" x14ac:dyDescent="0.55000000000000004">
      <c r="A453" s="102"/>
      <c r="B453" s="102"/>
      <c r="C453" s="102"/>
      <c r="D453" s="102"/>
      <c r="E453" s="102"/>
      <c r="F453" s="102"/>
      <c r="G453" s="103"/>
      <c r="H453" s="103"/>
      <c r="I453" s="103"/>
      <c r="J453" s="103"/>
      <c r="K453" s="103"/>
      <c r="L453" s="103"/>
      <c r="M453" s="103"/>
      <c r="N453" s="103"/>
      <c r="O453" s="103"/>
      <c r="P453" s="103"/>
      <c r="Q453" s="103"/>
      <c r="R453" s="103"/>
      <c r="S453" s="103"/>
      <c r="T453" s="103"/>
      <c r="U453" s="103"/>
    </row>
    <row r="454" spans="1:21" x14ac:dyDescent="0.55000000000000004">
      <c r="A454" s="102"/>
      <c r="B454" s="102"/>
      <c r="C454" s="102"/>
      <c r="D454" s="102"/>
      <c r="E454" s="102"/>
      <c r="F454" s="102"/>
      <c r="G454" s="103"/>
      <c r="H454" s="103"/>
      <c r="I454" s="103"/>
      <c r="J454" s="103"/>
      <c r="K454" s="103"/>
      <c r="L454" s="103"/>
      <c r="M454" s="103"/>
      <c r="N454" s="103"/>
      <c r="O454" s="103"/>
      <c r="P454" s="103"/>
      <c r="Q454" s="103"/>
      <c r="R454" s="103"/>
      <c r="S454" s="103"/>
      <c r="T454" s="103"/>
      <c r="U454" s="103"/>
    </row>
    <row r="455" spans="1:21" x14ac:dyDescent="0.55000000000000004">
      <c r="A455" s="102"/>
      <c r="B455" s="102"/>
      <c r="C455" s="102"/>
      <c r="D455" s="102"/>
      <c r="E455" s="102"/>
      <c r="F455" s="102"/>
      <c r="G455" s="103"/>
      <c r="H455" s="103"/>
      <c r="I455" s="103"/>
      <c r="J455" s="103"/>
      <c r="K455" s="103"/>
      <c r="L455" s="103"/>
      <c r="M455" s="103"/>
      <c r="N455" s="103"/>
      <c r="O455" s="103"/>
      <c r="P455" s="103"/>
      <c r="Q455" s="103"/>
      <c r="R455" s="103"/>
      <c r="S455" s="103"/>
      <c r="T455" s="103"/>
      <c r="U455" s="103"/>
    </row>
    <row r="456" spans="1:21" x14ac:dyDescent="0.55000000000000004">
      <c r="A456" s="102"/>
      <c r="B456" s="102"/>
      <c r="C456" s="102"/>
      <c r="D456" s="102"/>
      <c r="E456" s="102"/>
      <c r="F456" s="102"/>
      <c r="G456" s="103"/>
      <c r="H456" s="103"/>
      <c r="I456" s="103"/>
      <c r="J456" s="103"/>
      <c r="K456" s="103"/>
      <c r="L456" s="103"/>
      <c r="M456" s="103"/>
      <c r="N456" s="103"/>
      <c r="O456" s="103"/>
      <c r="P456" s="103"/>
      <c r="Q456" s="103"/>
      <c r="R456" s="103"/>
      <c r="S456" s="103"/>
      <c r="T456" s="103"/>
      <c r="U456" s="103"/>
    </row>
    <row r="457" spans="1:21" x14ac:dyDescent="0.55000000000000004">
      <c r="A457" s="102"/>
      <c r="B457" s="102"/>
      <c r="C457" s="102"/>
      <c r="D457" s="102"/>
      <c r="E457" s="102"/>
      <c r="F457" s="102"/>
      <c r="G457" s="103"/>
      <c r="H457" s="103"/>
      <c r="I457" s="103"/>
      <c r="J457" s="103"/>
      <c r="K457" s="103"/>
      <c r="L457" s="103"/>
      <c r="M457" s="103"/>
      <c r="N457" s="103"/>
      <c r="O457" s="103"/>
      <c r="P457" s="103"/>
      <c r="Q457" s="103"/>
      <c r="R457" s="103"/>
      <c r="S457" s="103"/>
      <c r="T457" s="103"/>
      <c r="U457" s="103"/>
    </row>
    <row r="458" spans="1:21" x14ac:dyDescent="0.55000000000000004">
      <c r="A458" s="102"/>
      <c r="B458" s="102"/>
      <c r="C458" s="102"/>
      <c r="D458" s="102"/>
      <c r="E458" s="102"/>
      <c r="F458" s="102"/>
      <c r="G458" s="103"/>
      <c r="H458" s="103"/>
      <c r="I458" s="103"/>
      <c r="J458" s="103"/>
      <c r="K458" s="103"/>
      <c r="L458" s="103"/>
      <c r="M458" s="103"/>
      <c r="N458" s="103"/>
      <c r="O458" s="103"/>
      <c r="P458" s="103"/>
      <c r="Q458" s="103"/>
      <c r="R458" s="103"/>
      <c r="S458" s="103"/>
      <c r="T458" s="103"/>
      <c r="U458" s="103"/>
    </row>
    <row r="459" spans="1:21" x14ac:dyDescent="0.55000000000000004">
      <c r="A459" s="102"/>
      <c r="B459" s="102"/>
      <c r="C459" s="102"/>
      <c r="D459" s="102"/>
      <c r="E459" s="102"/>
      <c r="F459" s="102"/>
      <c r="G459" s="103"/>
      <c r="H459" s="103"/>
      <c r="I459" s="103"/>
      <c r="J459" s="103"/>
      <c r="K459" s="103"/>
      <c r="L459" s="103"/>
      <c r="M459" s="103"/>
      <c r="N459" s="103"/>
      <c r="O459" s="103"/>
      <c r="P459" s="103"/>
      <c r="Q459" s="103"/>
      <c r="R459" s="103"/>
      <c r="S459" s="103"/>
      <c r="T459" s="103"/>
      <c r="U459" s="103"/>
    </row>
    <row r="460" spans="1:21" x14ac:dyDescent="0.55000000000000004">
      <c r="A460" s="102"/>
      <c r="B460" s="102"/>
      <c r="C460" s="102"/>
      <c r="D460" s="102"/>
      <c r="E460" s="102"/>
      <c r="F460" s="102"/>
      <c r="G460" s="103"/>
      <c r="H460" s="103"/>
      <c r="I460" s="103"/>
      <c r="J460" s="103"/>
      <c r="K460" s="103"/>
      <c r="L460" s="103"/>
      <c r="M460" s="103"/>
      <c r="N460" s="103"/>
      <c r="O460" s="103"/>
      <c r="P460" s="103"/>
      <c r="Q460" s="103"/>
      <c r="R460" s="103"/>
      <c r="S460" s="103"/>
      <c r="T460" s="103"/>
      <c r="U460" s="103"/>
    </row>
    <row r="461" spans="1:21" x14ac:dyDescent="0.55000000000000004">
      <c r="A461" s="102"/>
      <c r="B461" s="102"/>
      <c r="C461" s="102"/>
      <c r="D461" s="102"/>
      <c r="E461" s="102"/>
      <c r="F461" s="102"/>
      <c r="G461" s="103"/>
      <c r="H461" s="103"/>
      <c r="I461" s="103"/>
      <c r="J461" s="103"/>
      <c r="K461" s="103"/>
      <c r="L461" s="103"/>
      <c r="M461" s="103"/>
      <c r="N461" s="103"/>
      <c r="O461" s="103"/>
      <c r="P461" s="103"/>
      <c r="Q461" s="103"/>
      <c r="R461" s="103"/>
      <c r="S461" s="103"/>
      <c r="T461" s="103"/>
      <c r="U461" s="103"/>
    </row>
    <row r="462" spans="1:21" x14ac:dyDescent="0.55000000000000004">
      <c r="A462" s="102"/>
      <c r="B462" s="102"/>
      <c r="C462" s="102"/>
      <c r="D462" s="102"/>
      <c r="E462" s="102"/>
      <c r="F462" s="102"/>
      <c r="G462" s="103"/>
      <c r="H462" s="103"/>
      <c r="I462" s="103"/>
      <c r="J462" s="103"/>
      <c r="K462" s="103"/>
      <c r="L462" s="103"/>
      <c r="M462" s="103"/>
      <c r="N462" s="103"/>
      <c r="O462" s="103"/>
      <c r="P462" s="103"/>
      <c r="Q462" s="103"/>
      <c r="R462" s="103"/>
      <c r="S462" s="103"/>
      <c r="T462" s="103"/>
      <c r="U462" s="103"/>
    </row>
    <row r="463" spans="1:21" x14ac:dyDescent="0.55000000000000004">
      <c r="A463" s="102"/>
      <c r="B463" s="102"/>
      <c r="C463" s="102"/>
      <c r="D463" s="102"/>
      <c r="E463" s="102"/>
      <c r="F463" s="102"/>
      <c r="G463" s="103"/>
      <c r="H463" s="103"/>
      <c r="I463" s="103"/>
      <c r="J463" s="103"/>
      <c r="K463" s="103"/>
      <c r="L463" s="103"/>
      <c r="M463" s="103"/>
      <c r="N463" s="103"/>
      <c r="O463" s="103"/>
      <c r="P463" s="103"/>
      <c r="Q463" s="103"/>
      <c r="R463" s="103"/>
      <c r="S463" s="103"/>
      <c r="T463" s="103"/>
      <c r="U463" s="103"/>
    </row>
    <row r="464" spans="1:21" x14ac:dyDescent="0.55000000000000004">
      <c r="A464" s="102"/>
      <c r="B464" s="102"/>
      <c r="C464" s="102"/>
      <c r="D464" s="102"/>
      <c r="E464" s="102"/>
      <c r="F464" s="102"/>
      <c r="G464" s="103"/>
      <c r="H464" s="103"/>
      <c r="I464" s="103"/>
      <c r="J464" s="103"/>
      <c r="K464" s="103"/>
      <c r="L464" s="103"/>
      <c r="M464" s="103"/>
      <c r="N464" s="103"/>
      <c r="O464" s="103"/>
      <c r="P464" s="103"/>
      <c r="Q464" s="103"/>
      <c r="R464" s="103"/>
      <c r="S464" s="103"/>
      <c r="T464" s="103"/>
      <c r="U464" s="103"/>
    </row>
    <row r="465" spans="1:21" x14ac:dyDescent="0.55000000000000004">
      <c r="A465" s="102"/>
      <c r="B465" s="102"/>
      <c r="C465" s="102"/>
      <c r="D465" s="102"/>
      <c r="E465" s="102"/>
      <c r="F465" s="102"/>
      <c r="G465" s="103"/>
      <c r="H465" s="103"/>
      <c r="I465" s="103"/>
      <c r="J465" s="103"/>
      <c r="K465" s="103"/>
      <c r="L465" s="103"/>
      <c r="M465" s="103"/>
      <c r="N465" s="103"/>
      <c r="O465" s="103"/>
      <c r="P465" s="103"/>
      <c r="Q465" s="103"/>
      <c r="R465" s="103"/>
      <c r="S465" s="103"/>
      <c r="T465" s="103"/>
      <c r="U465" s="103"/>
    </row>
    <row r="466" spans="1:21" x14ac:dyDescent="0.55000000000000004">
      <c r="A466" s="102"/>
      <c r="B466" s="102"/>
      <c r="C466" s="102"/>
      <c r="D466" s="102"/>
      <c r="E466" s="102"/>
      <c r="F466" s="102"/>
      <c r="G466" s="103"/>
      <c r="H466" s="103"/>
      <c r="I466" s="103"/>
      <c r="J466" s="103"/>
      <c r="K466" s="103"/>
      <c r="L466" s="103"/>
      <c r="M466" s="103"/>
      <c r="N466" s="103"/>
      <c r="O466" s="103"/>
      <c r="P466" s="103"/>
      <c r="Q466" s="103"/>
      <c r="R466" s="103"/>
      <c r="S466" s="103"/>
      <c r="T466" s="103"/>
      <c r="U466" s="103"/>
    </row>
    <row r="467" spans="1:21" x14ac:dyDescent="0.55000000000000004">
      <c r="A467" s="102"/>
      <c r="B467" s="102"/>
      <c r="C467" s="102"/>
      <c r="D467" s="102"/>
      <c r="E467" s="102"/>
      <c r="F467" s="102"/>
      <c r="G467" s="103"/>
      <c r="H467" s="103"/>
      <c r="I467" s="103"/>
      <c r="J467" s="103"/>
      <c r="K467" s="103"/>
      <c r="L467" s="103"/>
      <c r="M467" s="103"/>
      <c r="N467" s="103"/>
      <c r="O467" s="103"/>
      <c r="P467" s="103"/>
      <c r="Q467" s="103"/>
      <c r="R467" s="103"/>
      <c r="S467" s="103"/>
      <c r="T467" s="103"/>
      <c r="U467" s="103"/>
    </row>
    <row r="468" spans="1:21" x14ac:dyDescent="0.55000000000000004">
      <c r="A468" s="102"/>
      <c r="B468" s="102"/>
      <c r="C468" s="102"/>
      <c r="D468" s="102"/>
      <c r="E468" s="102"/>
      <c r="F468" s="102"/>
      <c r="G468" s="103"/>
      <c r="H468" s="103"/>
      <c r="I468" s="103"/>
      <c r="J468" s="103"/>
      <c r="K468" s="103"/>
      <c r="L468" s="103"/>
      <c r="M468" s="103"/>
      <c r="N468" s="103"/>
      <c r="O468" s="103"/>
      <c r="P468" s="103"/>
      <c r="Q468" s="103"/>
      <c r="R468" s="103"/>
      <c r="S468" s="103"/>
      <c r="T468" s="103"/>
      <c r="U468" s="103"/>
    </row>
    <row r="469" spans="1:21" x14ac:dyDescent="0.55000000000000004">
      <c r="A469" s="102"/>
      <c r="B469" s="102"/>
      <c r="C469" s="102"/>
      <c r="D469" s="102"/>
      <c r="E469" s="102"/>
      <c r="F469" s="102"/>
      <c r="G469" s="103"/>
      <c r="H469" s="103"/>
      <c r="I469" s="103"/>
      <c r="J469" s="103"/>
      <c r="K469" s="103"/>
      <c r="L469" s="103"/>
      <c r="M469" s="103"/>
      <c r="N469" s="103"/>
      <c r="O469" s="103"/>
      <c r="P469" s="103"/>
      <c r="Q469" s="103"/>
      <c r="R469" s="103"/>
      <c r="S469" s="103"/>
      <c r="T469" s="103"/>
      <c r="U469" s="103"/>
    </row>
    <row r="470" spans="1:21" x14ac:dyDescent="0.55000000000000004">
      <c r="A470" s="102"/>
      <c r="B470" s="102"/>
      <c r="C470" s="102"/>
      <c r="D470" s="102"/>
      <c r="E470" s="102"/>
      <c r="F470" s="102"/>
      <c r="G470" s="103"/>
      <c r="H470" s="103"/>
      <c r="I470" s="103"/>
      <c r="J470" s="103"/>
      <c r="K470" s="103"/>
      <c r="L470" s="103"/>
      <c r="M470" s="103"/>
      <c r="N470" s="103"/>
      <c r="O470" s="103"/>
      <c r="P470" s="103"/>
      <c r="Q470" s="103"/>
      <c r="R470" s="103"/>
      <c r="S470" s="103"/>
      <c r="T470" s="103"/>
      <c r="U470" s="103"/>
    </row>
    <row r="471" spans="1:21" x14ac:dyDescent="0.55000000000000004">
      <c r="A471" s="102"/>
      <c r="B471" s="102"/>
      <c r="C471" s="102"/>
      <c r="D471" s="102"/>
      <c r="E471" s="102"/>
      <c r="F471" s="102"/>
      <c r="G471" s="103"/>
      <c r="H471" s="103"/>
      <c r="I471" s="103"/>
      <c r="J471" s="103"/>
      <c r="K471" s="103"/>
      <c r="L471" s="103"/>
      <c r="M471" s="103"/>
      <c r="N471" s="103"/>
      <c r="O471" s="103"/>
      <c r="P471" s="103"/>
      <c r="Q471" s="103"/>
      <c r="R471" s="103"/>
      <c r="S471" s="103"/>
      <c r="T471" s="103"/>
      <c r="U471" s="103"/>
    </row>
    <row r="472" spans="1:21" x14ac:dyDescent="0.55000000000000004">
      <c r="A472" s="102"/>
      <c r="B472" s="102"/>
      <c r="C472" s="102"/>
      <c r="D472" s="102"/>
      <c r="E472" s="102"/>
      <c r="F472" s="102"/>
      <c r="G472" s="103"/>
      <c r="H472" s="103"/>
      <c r="I472" s="103"/>
      <c r="J472" s="103"/>
      <c r="K472" s="103"/>
      <c r="L472" s="103"/>
      <c r="M472" s="103"/>
      <c r="N472" s="103"/>
      <c r="O472" s="103"/>
      <c r="P472" s="103"/>
      <c r="Q472" s="103"/>
      <c r="R472" s="103"/>
      <c r="S472" s="103"/>
      <c r="T472" s="103"/>
      <c r="U472" s="103"/>
    </row>
    <row r="473" spans="1:21" x14ac:dyDescent="0.55000000000000004">
      <c r="A473" s="102"/>
      <c r="B473" s="102"/>
      <c r="C473" s="102"/>
      <c r="D473" s="102"/>
      <c r="E473" s="102"/>
      <c r="F473" s="102"/>
      <c r="G473" s="103"/>
      <c r="H473" s="103"/>
      <c r="I473" s="103"/>
      <c r="J473" s="103"/>
      <c r="K473" s="103"/>
      <c r="L473" s="103"/>
      <c r="M473" s="103"/>
      <c r="N473" s="103"/>
      <c r="O473" s="103"/>
      <c r="P473" s="103"/>
      <c r="Q473" s="103"/>
      <c r="R473" s="103"/>
      <c r="S473" s="103"/>
      <c r="T473" s="103"/>
      <c r="U473" s="103"/>
    </row>
    <row r="474" spans="1:21" x14ac:dyDescent="0.55000000000000004">
      <c r="A474" s="102"/>
      <c r="B474" s="102"/>
      <c r="C474" s="102"/>
      <c r="D474" s="102"/>
      <c r="E474" s="102"/>
      <c r="F474" s="102"/>
      <c r="G474" s="103"/>
      <c r="H474" s="103"/>
      <c r="I474" s="103"/>
      <c r="J474" s="103"/>
      <c r="K474" s="103"/>
      <c r="L474" s="103"/>
      <c r="M474" s="103"/>
      <c r="N474" s="103"/>
      <c r="O474" s="103"/>
      <c r="P474" s="103"/>
      <c r="Q474" s="103"/>
      <c r="R474" s="103"/>
      <c r="S474" s="103"/>
      <c r="T474" s="103"/>
      <c r="U474" s="103"/>
    </row>
    <row r="475" spans="1:21" x14ac:dyDescent="0.55000000000000004">
      <c r="A475" s="102"/>
      <c r="B475" s="102"/>
      <c r="C475" s="102"/>
      <c r="D475" s="102"/>
      <c r="E475" s="102"/>
      <c r="F475" s="102"/>
      <c r="G475" s="103"/>
      <c r="H475" s="103"/>
      <c r="I475" s="103"/>
      <c r="J475" s="103"/>
      <c r="K475" s="103"/>
      <c r="L475" s="103"/>
      <c r="M475" s="103"/>
      <c r="N475" s="103"/>
      <c r="O475" s="103"/>
      <c r="P475" s="103"/>
      <c r="Q475" s="103"/>
      <c r="R475" s="103"/>
      <c r="S475" s="103"/>
      <c r="T475" s="103"/>
      <c r="U475" s="103"/>
    </row>
    <row r="476" spans="1:21" x14ac:dyDescent="0.55000000000000004">
      <c r="A476" s="102"/>
      <c r="B476" s="102"/>
      <c r="C476" s="102"/>
      <c r="D476" s="102"/>
      <c r="E476" s="102"/>
      <c r="F476" s="102"/>
      <c r="G476" s="103"/>
      <c r="H476" s="103"/>
      <c r="I476" s="103"/>
      <c r="J476" s="103"/>
      <c r="K476" s="103"/>
      <c r="L476" s="103"/>
      <c r="M476" s="103"/>
      <c r="N476" s="103"/>
      <c r="O476" s="103"/>
      <c r="P476" s="103"/>
      <c r="Q476" s="103"/>
      <c r="R476" s="103"/>
      <c r="S476" s="103"/>
      <c r="T476" s="103"/>
      <c r="U476" s="103"/>
    </row>
    <row r="477" spans="1:21" x14ac:dyDescent="0.55000000000000004">
      <c r="A477" s="102"/>
      <c r="B477" s="102"/>
      <c r="C477" s="102"/>
      <c r="D477" s="102"/>
      <c r="E477" s="102"/>
      <c r="F477" s="102"/>
      <c r="G477" s="103"/>
      <c r="H477" s="103"/>
      <c r="I477" s="103"/>
      <c r="J477" s="103"/>
      <c r="K477" s="103"/>
      <c r="L477" s="103"/>
      <c r="M477" s="103"/>
      <c r="N477" s="103"/>
      <c r="O477" s="103"/>
      <c r="P477" s="103"/>
      <c r="Q477" s="103"/>
      <c r="R477" s="103"/>
      <c r="S477" s="103"/>
      <c r="T477" s="103"/>
      <c r="U477" s="103"/>
    </row>
    <row r="478" spans="1:21" x14ac:dyDescent="0.55000000000000004">
      <c r="A478" s="102"/>
      <c r="B478" s="102"/>
      <c r="C478" s="102"/>
      <c r="D478" s="102"/>
      <c r="E478" s="102"/>
      <c r="F478" s="102"/>
      <c r="G478" s="103"/>
      <c r="H478" s="103"/>
      <c r="I478" s="103"/>
      <c r="J478" s="103"/>
      <c r="K478" s="103"/>
      <c r="L478" s="103"/>
      <c r="M478" s="103"/>
      <c r="N478" s="103"/>
      <c r="O478" s="103"/>
      <c r="P478" s="103"/>
      <c r="Q478" s="103"/>
      <c r="R478" s="103"/>
      <c r="S478" s="103"/>
      <c r="T478" s="103"/>
      <c r="U478" s="103"/>
    </row>
    <row r="479" spans="1:21" x14ac:dyDescent="0.55000000000000004">
      <c r="A479" s="102"/>
      <c r="B479" s="102"/>
      <c r="C479" s="102"/>
      <c r="D479" s="102"/>
      <c r="E479" s="102"/>
      <c r="F479" s="102"/>
      <c r="G479" s="103"/>
      <c r="H479" s="103"/>
      <c r="I479" s="103"/>
      <c r="J479" s="103"/>
      <c r="K479" s="103"/>
      <c r="L479" s="103"/>
      <c r="M479" s="103"/>
      <c r="N479" s="103"/>
      <c r="O479" s="103"/>
      <c r="P479" s="103"/>
      <c r="Q479" s="103"/>
      <c r="R479" s="103"/>
      <c r="S479" s="103"/>
      <c r="T479" s="103"/>
      <c r="U479" s="103"/>
    </row>
    <row r="480" spans="1:21" x14ac:dyDescent="0.55000000000000004">
      <c r="A480" s="102"/>
      <c r="B480" s="102"/>
      <c r="C480" s="102"/>
      <c r="D480" s="102"/>
      <c r="E480" s="102"/>
      <c r="F480" s="102"/>
      <c r="G480" s="103"/>
      <c r="H480" s="103"/>
      <c r="I480" s="103"/>
      <c r="J480" s="103"/>
      <c r="K480" s="103"/>
      <c r="L480" s="103"/>
      <c r="M480" s="103"/>
      <c r="N480" s="103"/>
      <c r="O480" s="103"/>
      <c r="P480" s="103"/>
      <c r="Q480" s="103"/>
      <c r="R480" s="103"/>
      <c r="S480" s="103"/>
      <c r="T480" s="103"/>
      <c r="U480" s="103"/>
    </row>
    <row r="481" spans="1:21" x14ac:dyDescent="0.55000000000000004">
      <c r="A481" s="102"/>
      <c r="B481" s="102"/>
      <c r="C481" s="102"/>
      <c r="D481" s="102"/>
      <c r="E481" s="102"/>
      <c r="F481" s="102"/>
      <c r="G481" s="103"/>
      <c r="H481" s="103"/>
      <c r="I481" s="103"/>
      <c r="J481" s="103"/>
      <c r="K481" s="103"/>
      <c r="L481" s="103"/>
      <c r="M481" s="103"/>
      <c r="N481" s="103"/>
      <c r="O481" s="103"/>
      <c r="P481" s="103"/>
      <c r="Q481" s="103"/>
      <c r="R481" s="103"/>
      <c r="S481" s="103"/>
      <c r="T481" s="103"/>
      <c r="U481" s="103"/>
    </row>
    <row r="482" spans="1:21" x14ac:dyDescent="0.55000000000000004">
      <c r="A482" s="102"/>
      <c r="B482" s="102"/>
      <c r="C482" s="102"/>
      <c r="D482" s="102"/>
      <c r="E482" s="102"/>
      <c r="F482" s="102"/>
      <c r="G482" s="103"/>
      <c r="H482" s="103"/>
      <c r="I482" s="103"/>
      <c r="J482" s="103"/>
      <c r="K482" s="103"/>
      <c r="L482" s="103"/>
      <c r="M482" s="103"/>
      <c r="N482" s="103"/>
      <c r="O482" s="103"/>
      <c r="P482" s="103"/>
      <c r="Q482" s="103"/>
      <c r="R482" s="103"/>
      <c r="S482" s="103"/>
      <c r="T482" s="103"/>
      <c r="U482" s="103"/>
    </row>
    <row r="483" spans="1:21" x14ac:dyDescent="0.55000000000000004">
      <c r="A483" s="102"/>
      <c r="B483" s="102"/>
      <c r="C483" s="102"/>
      <c r="D483" s="102"/>
      <c r="E483" s="102"/>
      <c r="F483" s="102"/>
      <c r="G483" s="103"/>
      <c r="H483" s="103"/>
      <c r="I483" s="103"/>
      <c r="J483" s="103"/>
      <c r="K483" s="103"/>
      <c r="L483" s="103"/>
      <c r="M483" s="103"/>
      <c r="N483" s="103"/>
      <c r="O483" s="103"/>
      <c r="P483" s="103"/>
      <c r="Q483" s="103"/>
      <c r="R483" s="103"/>
      <c r="S483" s="103"/>
      <c r="T483" s="103"/>
      <c r="U483" s="103"/>
    </row>
    <row r="484" spans="1:21" x14ac:dyDescent="0.55000000000000004">
      <c r="A484" s="102"/>
      <c r="B484" s="102"/>
      <c r="C484" s="102"/>
      <c r="D484" s="102"/>
      <c r="E484" s="102"/>
      <c r="F484" s="102"/>
      <c r="G484" s="103"/>
      <c r="H484" s="103"/>
      <c r="I484" s="103"/>
      <c r="J484" s="103"/>
      <c r="K484" s="103"/>
      <c r="L484" s="103"/>
      <c r="M484" s="103"/>
      <c r="N484" s="103"/>
      <c r="O484" s="103"/>
      <c r="P484" s="103"/>
      <c r="Q484" s="103"/>
      <c r="R484" s="103"/>
      <c r="S484" s="103"/>
      <c r="T484" s="103"/>
      <c r="U484" s="103"/>
    </row>
    <row r="485" spans="1:21" x14ac:dyDescent="0.55000000000000004">
      <c r="A485" s="102"/>
      <c r="B485" s="102"/>
      <c r="C485" s="102"/>
      <c r="D485" s="102"/>
      <c r="E485" s="102"/>
      <c r="F485" s="102"/>
      <c r="G485" s="103"/>
      <c r="H485" s="103"/>
      <c r="I485" s="103"/>
      <c r="J485" s="103"/>
      <c r="K485" s="103"/>
      <c r="L485" s="103"/>
      <c r="M485" s="103"/>
      <c r="N485" s="103"/>
      <c r="O485" s="103"/>
      <c r="P485" s="103"/>
      <c r="Q485" s="103"/>
      <c r="R485" s="103"/>
      <c r="S485" s="103"/>
      <c r="T485" s="103"/>
      <c r="U485" s="103"/>
    </row>
    <row r="486" spans="1:21" x14ac:dyDescent="0.55000000000000004">
      <c r="A486" s="102"/>
      <c r="B486" s="102"/>
      <c r="C486" s="102"/>
      <c r="D486" s="102"/>
      <c r="E486" s="102"/>
      <c r="F486" s="102"/>
      <c r="G486" s="103"/>
      <c r="H486" s="103"/>
      <c r="I486" s="103"/>
      <c r="J486" s="103"/>
      <c r="K486" s="103"/>
      <c r="L486" s="103"/>
      <c r="M486" s="103"/>
      <c r="N486" s="103"/>
      <c r="O486" s="103"/>
      <c r="P486" s="103"/>
      <c r="Q486" s="103"/>
      <c r="R486" s="103"/>
      <c r="S486" s="103"/>
      <c r="T486" s="103"/>
      <c r="U486" s="103"/>
    </row>
    <row r="487" spans="1:21" x14ac:dyDescent="0.55000000000000004">
      <c r="A487" s="102"/>
      <c r="B487" s="102"/>
      <c r="C487" s="102"/>
      <c r="D487" s="102"/>
      <c r="E487" s="102"/>
      <c r="F487" s="102"/>
      <c r="G487" s="103"/>
      <c r="H487" s="103"/>
      <c r="I487" s="103"/>
      <c r="J487" s="103"/>
      <c r="K487" s="103"/>
      <c r="L487" s="103"/>
      <c r="M487" s="103"/>
      <c r="N487" s="103"/>
      <c r="O487" s="103"/>
      <c r="P487" s="103"/>
      <c r="Q487" s="103"/>
      <c r="R487" s="103"/>
      <c r="S487" s="103"/>
      <c r="T487" s="103"/>
      <c r="U487" s="103"/>
    </row>
    <row r="488" spans="1:21" x14ac:dyDescent="0.55000000000000004">
      <c r="A488" s="102"/>
      <c r="B488" s="102"/>
      <c r="C488" s="102"/>
      <c r="D488" s="102"/>
      <c r="E488" s="102"/>
      <c r="F488" s="102"/>
      <c r="G488" s="103"/>
      <c r="H488" s="103"/>
      <c r="I488" s="103"/>
      <c r="J488" s="103"/>
      <c r="K488" s="103"/>
      <c r="L488" s="103"/>
      <c r="M488" s="103"/>
      <c r="N488" s="103"/>
      <c r="O488" s="103"/>
      <c r="P488" s="103"/>
      <c r="Q488" s="103"/>
      <c r="R488" s="103"/>
      <c r="S488" s="103"/>
      <c r="T488" s="103"/>
      <c r="U488" s="103"/>
    </row>
    <row r="489" spans="1:21" x14ac:dyDescent="0.55000000000000004">
      <c r="A489" s="102"/>
      <c r="B489" s="102"/>
      <c r="C489" s="102"/>
      <c r="D489" s="102"/>
      <c r="E489" s="102"/>
      <c r="F489" s="102"/>
      <c r="G489" s="103"/>
      <c r="H489" s="103"/>
      <c r="I489" s="103"/>
      <c r="J489" s="103"/>
      <c r="K489" s="103"/>
      <c r="L489" s="103"/>
      <c r="M489" s="103"/>
      <c r="N489" s="103"/>
      <c r="O489" s="103"/>
      <c r="P489" s="103"/>
      <c r="Q489" s="103"/>
      <c r="R489" s="103"/>
      <c r="S489" s="103"/>
      <c r="T489" s="103"/>
      <c r="U489" s="103"/>
    </row>
    <row r="490" spans="1:21" x14ac:dyDescent="0.55000000000000004">
      <c r="A490" s="102"/>
      <c r="B490" s="102"/>
      <c r="C490" s="102"/>
      <c r="D490" s="102"/>
      <c r="E490" s="102"/>
      <c r="F490" s="102"/>
      <c r="G490" s="103"/>
      <c r="H490" s="103"/>
      <c r="I490" s="103"/>
      <c r="J490" s="103"/>
      <c r="K490" s="103"/>
      <c r="L490" s="103"/>
      <c r="M490" s="103"/>
      <c r="N490" s="103"/>
      <c r="O490" s="103"/>
      <c r="P490" s="103"/>
      <c r="Q490" s="103"/>
      <c r="R490" s="103"/>
      <c r="S490" s="103"/>
      <c r="T490" s="103"/>
      <c r="U490" s="103"/>
    </row>
    <row r="491" spans="1:21" x14ac:dyDescent="0.55000000000000004">
      <c r="A491" s="102"/>
      <c r="B491" s="102"/>
      <c r="C491" s="102"/>
      <c r="D491" s="102"/>
      <c r="E491" s="102"/>
      <c r="F491" s="102"/>
      <c r="G491" s="103"/>
      <c r="H491" s="103"/>
      <c r="I491" s="103"/>
      <c r="J491" s="103"/>
      <c r="K491" s="103"/>
      <c r="L491" s="103"/>
      <c r="M491" s="103"/>
      <c r="N491" s="103"/>
      <c r="O491" s="103"/>
      <c r="P491" s="103"/>
      <c r="Q491" s="103"/>
      <c r="R491" s="103"/>
      <c r="S491" s="103"/>
      <c r="T491" s="103"/>
      <c r="U491" s="103"/>
    </row>
    <row r="492" spans="1:21" x14ac:dyDescent="0.55000000000000004">
      <c r="A492" s="102"/>
      <c r="B492" s="102"/>
      <c r="C492" s="102"/>
      <c r="D492" s="102"/>
      <c r="E492" s="102"/>
      <c r="F492" s="102"/>
      <c r="G492" s="103"/>
      <c r="H492" s="103"/>
      <c r="I492" s="103"/>
      <c r="J492" s="103"/>
      <c r="K492" s="103"/>
      <c r="L492" s="103"/>
      <c r="M492" s="103"/>
      <c r="N492" s="103"/>
      <c r="O492" s="103"/>
      <c r="P492" s="103"/>
      <c r="Q492" s="103"/>
      <c r="R492" s="103"/>
      <c r="S492" s="103"/>
      <c r="T492" s="103"/>
      <c r="U492" s="103"/>
    </row>
    <row r="493" spans="1:21" x14ac:dyDescent="0.55000000000000004">
      <c r="A493" s="102"/>
      <c r="B493" s="102"/>
      <c r="C493" s="102"/>
      <c r="D493" s="102"/>
      <c r="E493" s="102"/>
      <c r="F493" s="102"/>
      <c r="G493" s="103"/>
      <c r="H493" s="103"/>
      <c r="I493" s="103"/>
      <c r="J493" s="103"/>
      <c r="K493" s="103"/>
      <c r="L493" s="103"/>
      <c r="M493" s="103"/>
      <c r="N493" s="103"/>
      <c r="O493" s="103"/>
      <c r="P493" s="103"/>
      <c r="Q493" s="103"/>
      <c r="R493" s="103"/>
      <c r="S493" s="103"/>
      <c r="T493" s="103"/>
      <c r="U493" s="103"/>
    </row>
    <row r="494" spans="1:21" x14ac:dyDescent="0.55000000000000004">
      <c r="A494" s="102"/>
      <c r="B494" s="102"/>
      <c r="C494" s="102"/>
      <c r="D494" s="102"/>
      <c r="E494" s="102"/>
      <c r="F494" s="102"/>
      <c r="G494" s="103"/>
      <c r="H494" s="103"/>
      <c r="I494" s="103"/>
      <c r="J494" s="103"/>
      <c r="K494" s="103"/>
      <c r="L494" s="103"/>
      <c r="M494" s="103"/>
      <c r="N494" s="103"/>
      <c r="O494" s="103"/>
      <c r="P494" s="103"/>
      <c r="Q494" s="103"/>
      <c r="R494" s="103"/>
      <c r="S494" s="103"/>
      <c r="T494" s="103"/>
      <c r="U494" s="103"/>
    </row>
    <row r="495" spans="1:21" x14ac:dyDescent="0.55000000000000004">
      <c r="A495" s="102"/>
      <c r="B495" s="102"/>
      <c r="C495" s="102"/>
      <c r="D495" s="102"/>
      <c r="E495" s="102"/>
      <c r="F495" s="102"/>
      <c r="G495" s="103"/>
      <c r="H495" s="103"/>
      <c r="I495" s="103"/>
      <c r="J495" s="103"/>
      <c r="K495" s="103"/>
      <c r="L495" s="103"/>
      <c r="M495" s="103"/>
      <c r="N495" s="103"/>
      <c r="O495" s="103"/>
      <c r="P495" s="103"/>
      <c r="Q495" s="103"/>
      <c r="R495" s="103"/>
      <c r="S495" s="103"/>
      <c r="T495" s="103"/>
      <c r="U495" s="103"/>
    </row>
    <row r="496" spans="1:21" x14ac:dyDescent="0.55000000000000004">
      <c r="A496" s="102"/>
      <c r="B496" s="102"/>
      <c r="C496" s="102"/>
      <c r="D496" s="102"/>
      <c r="E496" s="102"/>
      <c r="F496" s="102"/>
      <c r="G496" s="103"/>
      <c r="H496" s="103"/>
      <c r="I496" s="103"/>
      <c r="J496" s="103"/>
      <c r="K496" s="103"/>
      <c r="L496" s="103"/>
      <c r="M496" s="103"/>
      <c r="N496" s="103"/>
      <c r="O496" s="103"/>
      <c r="P496" s="103"/>
      <c r="Q496" s="103"/>
      <c r="R496" s="103"/>
      <c r="S496" s="103"/>
      <c r="T496" s="103"/>
      <c r="U496" s="103"/>
    </row>
    <row r="497" spans="1:21" x14ac:dyDescent="0.55000000000000004">
      <c r="A497" s="102"/>
      <c r="B497" s="102"/>
      <c r="C497" s="102"/>
      <c r="D497" s="102"/>
      <c r="E497" s="102"/>
      <c r="F497" s="102"/>
      <c r="G497" s="103"/>
      <c r="H497" s="103"/>
      <c r="I497" s="103"/>
      <c r="J497" s="103"/>
      <c r="K497" s="103"/>
      <c r="L497" s="103"/>
      <c r="M497" s="103"/>
      <c r="N497" s="103"/>
      <c r="O497" s="103"/>
      <c r="P497" s="103"/>
      <c r="Q497" s="103"/>
      <c r="R497" s="103"/>
      <c r="S497" s="103"/>
      <c r="T497" s="103"/>
      <c r="U497" s="103"/>
    </row>
    <row r="498" spans="1:21" x14ac:dyDescent="0.55000000000000004">
      <c r="A498" s="102"/>
      <c r="B498" s="102"/>
      <c r="C498" s="102"/>
      <c r="D498" s="102"/>
      <c r="E498" s="102"/>
      <c r="F498" s="102"/>
      <c r="G498" s="103"/>
      <c r="H498" s="103"/>
      <c r="I498" s="103"/>
      <c r="J498" s="103"/>
      <c r="K498" s="103"/>
      <c r="L498" s="103"/>
      <c r="M498" s="103"/>
      <c r="N498" s="103"/>
      <c r="O498" s="103"/>
      <c r="P498" s="103"/>
      <c r="Q498" s="103"/>
      <c r="R498" s="103"/>
      <c r="S498" s="103"/>
      <c r="T498" s="103"/>
      <c r="U498" s="103"/>
    </row>
    <row r="499" spans="1:21" x14ac:dyDescent="0.55000000000000004">
      <c r="A499" s="102"/>
      <c r="B499" s="102"/>
      <c r="C499" s="102"/>
      <c r="D499" s="102"/>
      <c r="E499" s="102"/>
      <c r="F499" s="102"/>
      <c r="G499" s="103"/>
      <c r="H499" s="103"/>
      <c r="I499" s="103"/>
      <c r="J499" s="103"/>
      <c r="K499" s="103"/>
      <c r="L499" s="103"/>
      <c r="M499" s="103"/>
      <c r="N499" s="103"/>
      <c r="O499" s="103"/>
      <c r="P499" s="103"/>
      <c r="Q499" s="103"/>
      <c r="R499" s="103"/>
      <c r="S499" s="103"/>
      <c r="T499" s="103"/>
      <c r="U499" s="103"/>
    </row>
    <row r="500" spans="1:21" x14ac:dyDescent="0.55000000000000004">
      <c r="A500" s="102"/>
      <c r="B500" s="102"/>
      <c r="C500" s="102"/>
      <c r="D500" s="102"/>
      <c r="E500" s="102"/>
      <c r="F500" s="102"/>
      <c r="G500" s="103"/>
      <c r="H500" s="103"/>
      <c r="I500" s="103"/>
      <c r="J500" s="103"/>
      <c r="K500" s="103"/>
      <c r="L500" s="103"/>
      <c r="M500" s="103"/>
      <c r="N500" s="103"/>
      <c r="O500" s="103"/>
      <c r="P500" s="103"/>
      <c r="Q500" s="103"/>
      <c r="R500" s="103"/>
      <c r="S500" s="103"/>
      <c r="T500" s="103"/>
      <c r="U500" s="103"/>
    </row>
    <row r="501" spans="1:21" x14ac:dyDescent="0.55000000000000004">
      <c r="A501" s="102"/>
      <c r="B501" s="102"/>
      <c r="C501" s="102"/>
      <c r="D501" s="102"/>
      <c r="E501" s="102"/>
      <c r="F501" s="102"/>
      <c r="G501" s="103"/>
      <c r="H501" s="103"/>
      <c r="I501" s="103"/>
      <c r="J501" s="103"/>
      <c r="K501" s="103"/>
      <c r="L501" s="103"/>
      <c r="M501" s="103"/>
      <c r="N501" s="103"/>
      <c r="O501" s="103"/>
      <c r="P501" s="103"/>
      <c r="Q501" s="103"/>
      <c r="R501" s="103"/>
      <c r="S501" s="103"/>
      <c r="T501" s="103"/>
      <c r="U501" s="103"/>
    </row>
    <row r="502" spans="1:21" x14ac:dyDescent="0.55000000000000004">
      <c r="A502" s="102"/>
      <c r="B502" s="102"/>
      <c r="C502" s="102"/>
      <c r="D502" s="102"/>
      <c r="E502" s="102"/>
      <c r="F502" s="102"/>
      <c r="G502" s="103"/>
      <c r="H502" s="103"/>
      <c r="I502" s="103"/>
      <c r="J502" s="103"/>
      <c r="K502" s="103"/>
      <c r="L502" s="103"/>
      <c r="M502" s="103"/>
      <c r="N502" s="103"/>
      <c r="O502" s="103"/>
      <c r="P502" s="103"/>
      <c r="Q502" s="103"/>
      <c r="R502" s="103"/>
      <c r="S502" s="103"/>
      <c r="T502" s="103"/>
      <c r="U502" s="103"/>
    </row>
    <row r="503" spans="1:21" x14ac:dyDescent="0.55000000000000004">
      <c r="A503" s="102"/>
      <c r="B503" s="102"/>
      <c r="C503" s="102"/>
      <c r="D503" s="102"/>
      <c r="E503" s="102"/>
      <c r="F503" s="102"/>
      <c r="G503" s="103"/>
      <c r="H503" s="103"/>
      <c r="I503" s="103"/>
      <c r="J503" s="103"/>
      <c r="K503" s="103"/>
      <c r="L503" s="103"/>
      <c r="M503" s="103"/>
      <c r="N503" s="103"/>
      <c r="O503" s="103"/>
      <c r="P503" s="103"/>
      <c r="Q503" s="103"/>
      <c r="R503" s="103"/>
      <c r="S503" s="103"/>
      <c r="T503" s="103"/>
      <c r="U503" s="103"/>
    </row>
    <row r="504" spans="1:21" x14ac:dyDescent="0.55000000000000004">
      <c r="A504" s="102"/>
      <c r="B504" s="102"/>
      <c r="C504" s="102"/>
      <c r="D504" s="102"/>
      <c r="E504" s="102"/>
      <c r="F504" s="102"/>
      <c r="G504" s="103"/>
      <c r="H504" s="103"/>
      <c r="I504" s="103"/>
      <c r="J504" s="103"/>
      <c r="K504" s="103"/>
      <c r="L504" s="103"/>
      <c r="M504" s="103"/>
      <c r="N504" s="103"/>
      <c r="O504" s="103"/>
      <c r="P504" s="103"/>
      <c r="Q504" s="103"/>
      <c r="R504" s="103"/>
      <c r="S504" s="103"/>
      <c r="T504" s="103"/>
      <c r="U504" s="103"/>
    </row>
    <row r="505" spans="1:21" x14ac:dyDescent="0.55000000000000004">
      <c r="A505" s="102"/>
      <c r="B505" s="102"/>
      <c r="C505" s="102"/>
      <c r="D505" s="102"/>
      <c r="E505" s="102"/>
      <c r="F505" s="102"/>
      <c r="G505" s="103"/>
      <c r="H505" s="103"/>
      <c r="I505" s="103"/>
      <c r="J505" s="103"/>
      <c r="K505" s="103"/>
      <c r="L505" s="103"/>
      <c r="M505" s="103"/>
      <c r="N505" s="103"/>
      <c r="O505" s="103"/>
      <c r="P505" s="103"/>
      <c r="Q505" s="103"/>
      <c r="R505" s="103"/>
      <c r="S505" s="103"/>
      <c r="T505" s="103"/>
      <c r="U505" s="103"/>
    </row>
    <row r="506" spans="1:21" x14ac:dyDescent="0.55000000000000004">
      <c r="A506" s="102"/>
      <c r="B506" s="102"/>
      <c r="C506" s="102"/>
      <c r="D506" s="102"/>
      <c r="E506" s="102"/>
      <c r="F506" s="102"/>
      <c r="G506" s="103"/>
      <c r="H506" s="103"/>
      <c r="I506" s="103"/>
      <c r="J506" s="103"/>
      <c r="K506" s="103"/>
      <c r="L506" s="103"/>
      <c r="M506" s="103"/>
      <c r="N506" s="103"/>
      <c r="O506" s="103"/>
      <c r="P506" s="103"/>
      <c r="Q506" s="103"/>
      <c r="R506" s="103"/>
      <c r="S506" s="103"/>
      <c r="T506" s="103"/>
      <c r="U506" s="103"/>
    </row>
    <row r="507" spans="1:21" x14ac:dyDescent="0.55000000000000004">
      <c r="A507" s="102"/>
      <c r="B507" s="102"/>
      <c r="C507" s="102"/>
      <c r="D507" s="102"/>
      <c r="E507" s="102"/>
      <c r="F507" s="102"/>
      <c r="G507" s="103"/>
      <c r="H507" s="103"/>
      <c r="I507" s="103"/>
      <c r="J507" s="103"/>
      <c r="K507" s="103"/>
      <c r="L507" s="103"/>
      <c r="M507" s="103"/>
      <c r="N507" s="103"/>
      <c r="O507" s="103"/>
      <c r="P507" s="103"/>
      <c r="Q507" s="103"/>
      <c r="R507" s="103"/>
      <c r="S507" s="103"/>
      <c r="T507" s="103"/>
      <c r="U507" s="103"/>
    </row>
    <row r="508" spans="1:21" x14ac:dyDescent="0.55000000000000004">
      <c r="A508" s="102"/>
      <c r="B508" s="102"/>
      <c r="C508" s="102"/>
      <c r="D508" s="102"/>
      <c r="E508" s="102"/>
      <c r="F508" s="102"/>
      <c r="G508" s="103"/>
      <c r="H508" s="103"/>
      <c r="I508" s="103"/>
      <c r="J508" s="103"/>
      <c r="K508" s="103"/>
      <c r="L508" s="103"/>
      <c r="M508" s="103"/>
      <c r="N508" s="103"/>
      <c r="O508" s="103"/>
      <c r="P508" s="103"/>
      <c r="Q508" s="103"/>
      <c r="R508" s="103"/>
      <c r="S508" s="103"/>
      <c r="T508" s="103"/>
      <c r="U508" s="103"/>
    </row>
    <row r="509" spans="1:21" x14ac:dyDescent="0.55000000000000004">
      <c r="A509" s="102"/>
      <c r="B509" s="102"/>
      <c r="C509" s="102"/>
      <c r="D509" s="102"/>
      <c r="E509" s="102"/>
      <c r="F509" s="102"/>
      <c r="G509" s="103"/>
      <c r="H509" s="103"/>
      <c r="I509" s="103"/>
      <c r="J509" s="103"/>
      <c r="K509" s="103"/>
      <c r="L509" s="103"/>
      <c r="M509" s="103"/>
      <c r="N509" s="103"/>
      <c r="O509" s="103"/>
      <c r="P509" s="103"/>
      <c r="Q509" s="103"/>
      <c r="R509" s="103"/>
      <c r="S509" s="103"/>
      <c r="T509" s="103"/>
      <c r="U509" s="103"/>
    </row>
    <row r="510" spans="1:21" x14ac:dyDescent="0.55000000000000004">
      <c r="A510" s="102"/>
      <c r="B510" s="102"/>
      <c r="C510" s="102"/>
      <c r="D510" s="102"/>
      <c r="E510" s="102"/>
      <c r="F510" s="102"/>
      <c r="G510" s="103"/>
      <c r="H510" s="103"/>
      <c r="I510" s="103"/>
      <c r="J510" s="103"/>
      <c r="K510" s="103"/>
      <c r="L510" s="103"/>
      <c r="M510" s="103"/>
      <c r="N510" s="103"/>
      <c r="O510" s="103"/>
      <c r="P510" s="103"/>
      <c r="Q510" s="103"/>
      <c r="R510" s="103"/>
      <c r="S510" s="103"/>
      <c r="T510" s="103"/>
      <c r="U510" s="103"/>
    </row>
    <row r="511" spans="1:21" x14ac:dyDescent="0.55000000000000004">
      <c r="A511" s="102"/>
      <c r="B511" s="102"/>
      <c r="C511" s="102"/>
      <c r="D511" s="102"/>
      <c r="E511" s="102"/>
      <c r="F511" s="102"/>
      <c r="G511" s="103"/>
      <c r="H511" s="103"/>
      <c r="I511" s="103"/>
      <c r="J511" s="103"/>
      <c r="K511" s="103"/>
      <c r="L511" s="103"/>
      <c r="M511" s="103"/>
      <c r="N511" s="103"/>
      <c r="O511" s="103"/>
      <c r="P511" s="103"/>
      <c r="Q511" s="103"/>
      <c r="R511" s="103"/>
      <c r="S511" s="103"/>
      <c r="T511" s="103"/>
      <c r="U511" s="103"/>
    </row>
    <row r="512" spans="1:21" x14ac:dyDescent="0.55000000000000004">
      <c r="A512" s="102"/>
      <c r="B512" s="102"/>
      <c r="C512" s="102"/>
      <c r="D512" s="102"/>
      <c r="E512" s="102"/>
      <c r="F512" s="102"/>
      <c r="G512" s="103"/>
      <c r="H512" s="103"/>
      <c r="I512" s="103"/>
      <c r="J512" s="103"/>
      <c r="K512" s="103"/>
      <c r="L512" s="103"/>
      <c r="M512" s="103"/>
      <c r="N512" s="103"/>
      <c r="O512" s="103"/>
      <c r="P512" s="103"/>
      <c r="Q512" s="103"/>
      <c r="R512" s="103"/>
      <c r="S512" s="103"/>
      <c r="T512" s="103"/>
      <c r="U512" s="103"/>
    </row>
    <row r="513" spans="1:21" x14ac:dyDescent="0.55000000000000004">
      <c r="A513" s="102"/>
      <c r="B513" s="102"/>
      <c r="C513" s="102"/>
      <c r="D513" s="102"/>
      <c r="E513" s="102"/>
      <c r="F513" s="102"/>
      <c r="G513" s="103"/>
      <c r="H513" s="103"/>
      <c r="I513" s="103"/>
      <c r="J513" s="103"/>
      <c r="K513" s="103"/>
      <c r="L513" s="103"/>
      <c r="M513" s="103"/>
      <c r="N513" s="103"/>
      <c r="O513" s="103"/>
      <c r="P513" s="103"/>
      <c r="Q513" s="103"/>
      <c r="R513" s="103"/>
      <c r="S513" s="103"/>
      <c r="T513" s="103"/>
      <c r="U513" s="103"/>
    </row>
    <row r="514" spans="1:21" x14ac:dyDescent="0.55000000000000004">
      <c r="A514" s="102"/>
      <c r="B514" s="102"/>
      <c r="C514" s="102"/>
      <c r="D514" s="102"/>
      <c r="E514" s="102"/>
      <c r="F514" s="102"/>
      <c r="G514" s="103"/>
      <c r="H514" s="103"/>
      <c r="I514" s="103"/>
      <c r="J514" s="103"/>
      <c r="K514" s="103"/>
      <c r="L514" s="103"/>
      <c r="M514" s="103"/>
      <c r="N514" s="103"/>
      <c r="O514" s="103"/>
      <c r="P514" s="103"/>
      <c r="Q514" s="103"/>
      <c r="R514" s="103"/>
      <c r="S514" s="103"/>
      <c r="T514" s="103"/>
      <c r="U514" s="103"/>
    </row>
    <row r="515" spans="1:21" x14ac:dyDescent="0.55000000000000004">
      <c r="A515" s="102"/>
      <c r="B515" s="102"/>
      <c r="C515" s="102"/>
      <c r="D515" s="102"/>
      <c r="E515" s="102"/>
      <c r="F515" s="102"/>
      <c r="G515" s="103"/>
      <c r="H515" s="103"/>
      <c r="I515" s="103"/>
      <c r="J515" s="103"/>
      <c r="K515" s="103"/>
      <c r="L515" s="103"/>
      <c r="M515" s="103"/>
      <c r="N515" s="103"/>
      <c r="O515" s="103"/>
      <c r="P515" s="103"/>
      <c r="Q515" s="103"/>
      <c r="R515" s="103"/>
      <c r="S515" s="103"/>
      <c r="T515" s="103"/>
      <c r="U515" s="103"/>
    </row>
    <row r="516" spans="1:21" x14ac:dyDescent="0.55000000000000004">
      <c r="A516" s="102"/>
      <c r="B516" s="102"/>
      <c r="C516" s="102"/>
      <c r="D516" s="102"/>
      <c r="E516" s="102"/>
      <c r="F516" s="102"/>
      <c r="G516" s="103"/>
      <c r="H516" s="103"/>
      <c r="I516" s="103"/>
      <c r="J516" s="103"/>
      <c r="K516" s="103"/>
      <c r="L516" s="103"/>
      <c r="M516" s="103"/>
      <c r="N516" s="103"/>
      <c r="O516" s="103"/>
      <c r="P516" s="103"/>
      <c r="Q516" s="103"/>
      <c r="R516" s="103"/>
      <c r="S516" s="103"/>
      <c r="T516" s="103"/>
      <c r="U516" s="103"/>
    </row>
    <row r="517" spans="1:21" x14ac:dyDescent="0.55000000000000004">
      <c r="A517" s="102"/>
      <c r="B517" s="102"/>
      <c r="C517" s="102"/>
      <c r="D517" s="102"/>
      <c r="E517" s="102"/>
      <c r="F517" s="102"/>
      <c r="G517" s="103"/>
      <c r="H517" s="103"/>
      <c r="I517" s="103"/>
      <c r="J517" s="103"/>
      <c r="K517" s="103"/>
      <c r="L517" s="103"/>
      <c r="M517" s="103"/>
      <c r="N517" s="103"/>
      <c r="O517" s="103"/>
      <c r="P517" s="103"/>
      <c r="Q517" s="103"/>
      <c r="R517" s="103"/>
      <c r="S517" s="103"/>
      <c r="T517" s="103"/>
      <c r="U517" s="103"/>
    </row>
    <row r="518" spans="1:21" x14ac:dyDescent="0.55000000000000004">
      <c r="A518" s="102"/>
      <c r="B518" s="102"/>
      <c r="C518" s="102"/>
      <c r="D518" s="102"/>
      <c r="E518" s="102"/>
      <c r="F518" s="102"/>
      <c r="G518" s="103"/>
      <c r="H518" s="103"/>
      <c r="I518" s="103"/>
      <c r="J518" s="103"/>
      <c r="K518" s="103"/>
      <c r="L518" s="103"/>
      <c r="M518" s="103"/>
      <c r="N518" s="103"/>
      <c r="O518" s="103"/>
      <c r="P518" s="103"/>
      <c r="Q518" s="103"/>
      <c r="R518" s="103"/>
      <c r="S518" s="103"/>
      <c r="T518" s="103"/>
      <c r="U518" s="103"/>
    </row>
    <row r="519" spans="1:21" x14ac:dyDescent="0.55000000000000004">
      <c r="A519" s="102"/>
      <c r="B519" s="102"/>
      <c r="C519" s="102"/>
      <c r="D519" s="102"/>
      <c r="E519" s="102"/>
      <c r="F519" s="102"/>
      <c r="G519" s="103"/>
      <c r="H519" s="103"/>
      <c r="I519" s="103"/>
      <c r="J519" s="103"/>
      <c r="K519" s="103"/>
      <c r="L519" s="103"/>
      <c r="M519" s="103"/>
      <c r="N519" s="103"/>
      <c r="O519" s="103"/>
      <c r="P519" s="103"/>
      <c r="Q519" s="103"/>
      <c r="R519" s="103"/>
      <c r="S519" s="103"/>
      <c r="T519" s="103"/>
      <c r="U519" s="103"/>
    </row>
    <row r="520" spans="1:21" x14ac:dyDescent="0.55000000000000004">
      <c r="A520" s="102"/>
      <c r="B520" s="102"/>
      <c r="C520" s="102"/>
      <c r="D520" s="102"/>
      <c r="E520" s="102"/>
      <c r="F520" s="102"/>
      <c r="G520" s="103"/>
      <c r="H520" s="103"/>
      <c r="I520" s="103"/>
      <c r="J520" s="103"/>
      <c r="K520" s="103"/>
      <c r="L520" s="103"/>
      <c r="M520" s="103"/>
      <c r="N520" s="103"/>
      <c r="O520" s="103"/>
      <c r="P520" s="103"/>
      <c r="Q520" s="103"/>
      <c r="R520" s="103"/>
      <c r="S520" s="103"/>
      <c r="T520" s="103"/>
      <c r="U520" s="103"/>
    </row>
    <row r="521" spans="1:21" x14ac:dyDescent="0.55000000000000004">
      <c r="A521" s="102"/>
      <c r="B521" s="102"/>
      <c r="C521" s="102"/>
      <c r="D521" s="102"/>
      <c r="E521" s="102"/>
      <c r="F521" s="102"/>
      <c r="G521" s="103"/>
      <c r="H521" s="103"/>
      <c r="I521" s="103"/>
      <c r="J521" s="103"/>
      <c r="K521" s="103"/>
      <c r="L521" s="103"/>
      <c r="M521" s="103"/>
      <c r="N521" s="103"/>
      <c r="O521" s="103"/>
      <c r="P521" s="103"/>
      <c r="Q521" s="103"/>
      <c r="R521" s="103"/>
      <c r="S521" s="103"/>
      <c r="T521" s="103"/>
      <c r="U521" s="103"/>
    </row>
    <row r="522" spans="1:21" x14ac:dyDescent="0.55000000000000004">
      <c r="A522" s="102"/>
      <c r="B522" s="102"/>
      <c r="C522" s="102"/>
      <c r="D522" s="102"/>
      <c r="E522" s="102"/>
      <c r="F522" s="102"/>
      <c r="G522" s="103"/>
      <c r="H522" s="103"/>
      <c r="I522" s="103"/>
      <c r="J522" s="103"/>
      <c r="K522" s="103"/>
      <c r="L522" s="103"/>
      <c r="M522" s="103"/>
      <c r="N522" s="103"/>
      <c r="O522" s="103"/>
      <c r="P522" s="103"/>
      <c r="Q522" s="103"/>
      <c r="R522" s="103"/>
      <c r="S522" s="103"/>
      <c r="T522" s="103"/>
      <c r="U522" s="103"/>
    </row>
    <row r="523" spans="1:21" x14ac:dyDescent="0.55000000000000004">
      <c r="A523" s="102"/>
      <c r="B523" s="102"/>
      <c r="C523" s="102"/>
      <c r="D523" s="102"/>
      <c r="E523" s="102"/>
      <c r="F523" s="102"/>
      <c r="G523" s="103"/>
      <c r="H523" s="103"/>
      <c r="I523" s="103"/>
      <c r="J523" s="103"/>
      <c r="K523" s="103"/>
      <c r="L523" s="103"/>
      <c r="M523" s="103"/>
      <c r="N523" s="103"/>
      <c r="O523" s="103"/>
      <c r="P523" s="103"/>
      <c r="Q523" s="103"/>
      <c r="R523" s="103"/>
      <c r="S523" s="103"/>
      <c r="T523" s="103"/>
      <c r="U523" s="103"/>
    </row>
    <row r="524" spans="1:21" x14ac:dyDescent="0.55000000000000004">
      <c r="A524" s="102"/>
      <c r="B524" s="102"/>
      <c r="C524" s="102"/>
      <c r="D524" s="102"/>
      <c r="E524" s="102"/>
      <c r="F524" s="102"/>
      <c r="G524" s="103"/>
      <c r="H524" s="103"/>
      <c r="I524" s="103"/>
      <c r="J524" s="103"/>
      <c r="K524" s="103"/>
      <c r="L524" s="103"/>
      <c r="M524" s="103"/>
      <c r="N524" s="103"/>
      <c r="O524" s="103"/>
      <c r="P524" s="103"/>
      <c r="Q524" s="103"/>
      <c r="R524" s="103"/>
      <c r="S524" s="103"/>
      <c r="T524" s="103"/>
      <c r="U524" s="103"/>
    </row>
    <row r="525" spans="1:21" x14ac:dyDescent="0.55000000000000004">
      <c r="A525" s="102"/>
      <c r="B525" s="102"/>
      <c r="C525" s="102"/>
      <c r="D525" s="102"/>
      <c r="E525" s="102"/>
      <c r="F525" s="102"/>
      <c r="G525" s="103"/>
      <c r="H525" s="103"/>
      <c r="I525" s="103"/>
      <c r="J525" s="103"/>
      <c r="K525" s="103"/>
      <c r="L525" s="103"/>
      <c r="M525" s="103"/>
      <c r="N525" s="103"/>
      <c r="O525" s="103"/>
      <c r="P525" s="103"/>
      <c r="Q525" s="103"/>
      <c r="R525" s="103"/>
      <c r="S525" s="103"/>
      <c r="T525" s="103"/>
      <c r="U525" s="103"/>
    </row>
    <row r="526" spans="1:21" x14ac:dyDescent="0.55000000000000004">
      <c r="A526" s="102"/>
      <c r="B526" s="102"/>
      <c r="C526" s="102"/>
      <c r="D526" s="102"/>
      <c r="E526" s="102"/>
      <c r="F526" s="102"/>
      <c r="G526" s="103"/>
      <c r="H526" s="103"/>
      <c r="I526" s="103"/>
      <c r="J526" s="103"/>
      <c r="K526" s="103"/>
      <c r="L526" s="103"/>
      <c r="M526" s="103"/>
      <c r="N526" s="103"/>
      <c r="O526" s="103"/>
      <c r="P526" s="103"/>
      <c r="Q526" s="103"/>
      <c r="R526" s="103"/>
      <c r="S526" s="103"/>
      <c r="T526" s="103"/>
      <c r="U526" s="103"/>
    </row>
    <row r="527" spans="1:21" x14ac:dyDescent="0.55000000000000004">
      <c r="A527" s="102"/>
      <c r="B527" s="102"/>
      <c r="C527" s="102"/>
      <c r="D527" s="102"/>
      <c r="E527" s="102"/>
      <c r="F527" s="102"/>
      <c r="G527" s="103"/>
      <c r="H527" s="103"/>
      <c r="I527" s="103"/>
      <c r="J527" s="103"/>
      <c r="K527" s="103"/>
      <c r="L527" s="103"/>
      <c r="M527" s="103"/>
      <c r="N527" s="103"/>
      <c r="O527" s="103"/>
      <c r="P527" s="103"/>
      <c r="Q527" s="103"/>
      <c r="R527" s="103"/>
      <c r="S527" s="103"/>
      <c r="T527" s="103"/>
      <c r="U527" s="103"/>
    </row>
    <row r="528" spans="1:21" x14ac:dyDescent="0.55000000000000004">
      <c r="A528" s="102"/>
      <c r="B528" s="102"/>
      <c r="C528" s="102"/>
      <c r="D528" s="102"/>
      <c r="E528" s="102"/>
      <c r="F528" s="102"/>
      <c r="G528" s="103"/>
      <c r="H528" s="103"/>
      <c r="I528" s="103"/>
      <c r="J528" s="103"/>
      <c r="K528" s="103"/>
      <c r="L528" s="103"/>
      <c r="M528" s="103"/>
      <c r="N528" s="103"/>
      <c r="O528" s="103"/>
      <c r="P528" s="103"/>
      <c r="Q528" s="103"/>
      <c r="R528" s="103"/>
      <c r="S528" s="103"/>
      <c r="T528" s="103"/>
      <c r="U528" s="103"/>
    </row>
    <row r="529" spans="1:21" x14ac:dyDescent="0.55000000000000004">
      <c r="A529" s="102"/>
      <c r="B529" s="102"/>
      <c r="C529" s="102"/>
      <c r="D529" s="102"/>
      <c r="E529" s="102"/>
      <c r="F529" s="102"/>
      <c r="G529" s="103"/>
      <c r="H529" s="103"/>
      <c r="I529" s="103"/>
      <c r="J529" s="103"/>
      <c r="K529" s="103"/>
      <c r="L529" s="103"/>
      <c r="M529" s="103"/>
      <c r="N529" s="103"/>
      <c r="O529" s="103"/>
      <c r="P529" s="103"/>
      <c r="Q529" s="103"/>
      <c r="R529" s="103"/>
      <c r="S529" s="103"/>
      <c r="T529" s="103"/>
      <c r="U529" s="103"/>
    </row>
    <row r="530" spans="1:21" x14ac:dyDescent="0.55000000000000004">
      <c r="A530" s="102"/>
      <c r="B530" s="102"/>
      <c r="C530" s="102"/>
      <c r="D530" s="102"/>
      <c r="E530" s="102"/>
      <c r="F530" s="102"/>
      <c r="G530" s="103"/>
      <c r="H530" s="103"/>
      <c r="I530" s="103"/>
      <c r="J530" s="103"/>
      <c r="K530" s="103"/>
      <c r="L530" s="103"/>
      <c r="M530" s="103"/>
      <c r="N530" s="103"/>
      <c r="O530" s="103"/>
      <c r="P530" s="103"/>
      <c r="Q530" s="103"/>
      <c r="R530" s="103"/>
      <c r="S530" s="103"/>
      <c r="T530" s="103"/>
      <c r="U530" s="103"/>
    </row>
    <row r="531" spans="1:21" x14ac:dyDescent="0.55000000000000004">
      <c r="A531" s="102"/>
      <c r="B531" s="102"/>
      <c r="C531" s="102"/>
      <c r="D531" s="102"/>
      <c r="E531" s="102"/>
      <c r="F531" s="102"/>
      <c r="G531" s="103"/>
      <c r="H531" s="103"/>
      <c r="I531" s="103"/>
      <c r="J531" s="103"/>
      <c r="K531" s="103"/>
      <c r="L531" s="103"/>
      <c r="M531" s="103"/>
      <c r="N531" s="103"/>
      <c r="O531" s="103"/>
      <c r="P531" s="103"/>
      <c r="Q531" s="103"/>
      <c r="R531" s="103"/>
      <c r="S531" s="103"/>
      <c r="T531" s="103"/>
      <c r="U531" s="103"/>
    </row>
    <row r="532" spans="1:21" x14ac:dyDescent="0.55000000000000004">
      <c r="A532" s="102"/>
      <c r="B532" s="102"/>
      <c r="C532" s="102"/>
      <c r="D532" s="102"/>
      <c r="E532" s="102"/>
      <c r="F532" s="102"/>
      <c r="G532" s="103"/>
      <c r="H532" s="103"/>
      <c r="I532" s="103"/>
      <c r="J532" s="103"/>
      <c r="K532" s="103"/>
      <c r="L532" s="103"/>
      <c r="M532" s="103"/>
      <c r="N532" s="103"/>
      <c r="O532" s="103"/>
      <c r="P532" s="103"/>
      <c r="Q532" s="103"/>
      <c r="R532" s="103"/>
      <c r="S532" s="103"/>
      <c r="T532" s="103"/>
      <c r="U532" s="103"/>
    </row>
    <row r="533" spans="1:21" x14ac:dyDescent="0.55000000000000004">
      <c r="A533" s="102"/>
      <c r="B533" s="102"/>
      <c r="C533" s="102"/>
      <c r="D533" s="102"/>
      <c r="E533" s="102"/>
      <c r="F533" s="102"/>
      <c r="G533" s="103"/>
      <c r="H533" s="103"/>
      <c r="I533" s="103"/>
      <c r="J533" s="103"/>
      <c r="K533" s="103"/>
      <c r="L533" s="103"/>
      <c r="M533" s="103"/>
      <c r="N533" s="103"/>
      <c r="O533" s="103"/>
      <c r="P533" s="103"/>
      <c r="Q533" s="103"/>
      <c r="R533" s="103"/>
      <c r="S533" s="103"/>
      <c r="T533" s="103"/>
      <c r="U533" s="103"/>
    </row>
    <row r="534" spans="1:21" x14ac:dyDescent="0.55000000000000004">
      <c r="A534" s="102"/>
      <c r="B534" s="102"/>
      <c r="C534" s="102"/>
      <c r="D534" s="102"/>
      <c r="E534" s="102"/>
      <c r="F534" s="102"/>
      <c r="G534" s="103"/>
      <c r="H534" s="103"/>
      <c r="I534" s="103"/>
      <c r="J534" s="103"/>
      <c r="K534" s="103"/>
      <c r="L534" s="103"/>
      <c r="M534" s="103"/>
      <c r="N534" s="103"/>
      <c r="O534" s="103"/>
      <c r="P534" s="103"/>
      <c r="Q534" s="103"/>
      <c r="R534" s="103"/>
      <c r="S534" s="103"/>
      <c r="T534" s="103"/>
      <c r="U534" s="103"/>
    </row>
    <row r="535" spans="1:21" x14ac:dyDescent="0.55000000000000004">
      <c r="A535" s="102"/>
      <c r="B535" s="102"/>
      <c r="C535" s="102"/>
      <c r="D535" s="102"/>
      <c r="E535" s="102"/>
      <c r="F535" s="102"/>
      <c r="G535" s="103"/>
      <c r="H535" s="103"/>
      <c r="I535" s="103"/>
      <c r="J535" s="103"/>
      <c r="K535" s="103"/>
      <c r="L535" s="103"/>
      <c r="M535" s="103"/>
      <c r="N535" s="103"/>
      <c r="O535" s="103"/>
      <c r="P535" s="103"/>
      <c r="Q535" s="103"/>
      <c r="R535" s="103"/>
      <c r="S535" s="103"/>
      <c r="T535" s="103"/>
      <c r="U535" s="103"/>
    </row>
    <row r="536" spans="1:21" x14ac:dyDescent="0.55000000000000004">
      <c r="A536" s="102"/>
      <c r="B536" s="102"/>
      <c r="C536" s="102"/>
      <c r="D536" s="102"/>
      <c r="E536" s="102"/>
      <c r="F536" s="102"/>
      <c r="G536" s="103"/>
      <c r="H536" s="103"/>
      <c r="I536" s="103"/>
      <c r="J536" s="103"/>
      <c r="K536" s="103"/>
      <c r="L536" s="103"/>
      <c r="M536" s="103"/>
      <c r="N536" s="103"/>
      <c r="O536" s="103"/>
      <c r="P536" s="103"/>
      <c r="Q536" s="103"/>
      <c r="R536" s="103"/>
      <c r="S536" s="103"/>
      <c r="T536" s="103"/>
      <c r="U536" s="103"/>
    </row>
    <row r="537" spans="1:21" x14ac:dyDescent="0.55000000000000004">
      <c r="A537" s="102"/>
      <c r="B537" s="102"/>
      <c r="C537" s="102"/>
      <c r="D537" s="102"/>
      <c r="E537" s="102"/>
      <c r="F537" s="102"/>
      <c r="G537" s="103"/>
      <c r="H537" s="103"/>
      <c r="I537" s="103"/>
      <c r="J537" s="103"/>
      <c r="K537" s="103"/>
      <c r="L537" s="103"/>
      <c r="M537" s="103"/>
      <c r="N537" s="103"/>
      <c r="O537" s="103"/>
      <c r="P537" s="103"/>
      <c r="Q537" s="103"/>
      <c r="R537" s="103"/>
      <c r="S537" s="103"/>
      <c r="T537" s="103"/>
      <c r="U537" s="103"/>
    </row>
    <row r="538" spans="1:21" x14ac:dyDescent="0.55000000000000004">
      <c r="A538" s="102"/>
      <c r="B538" s="102"/>
      <c r="C538" s="102"/>
      <c r="D538" s="102"/>
      <c r="E538" s="102"/>
      <c r="F538" s="102"/>
      <c r="G538" s="103"/>
      <c r="H538" s="103"/>
      <c r="I538" s="103"/>
      <c r="J538" s="103"/>
      <c r="K538" s="103"/>
      <c r="L538" s="103"/>
      <c r="M538" s="103"/>
      <c r="N538" s="103"/>
      <c r="O538" s="103"/>
      <c r="P538" s="103"/>
      <c r="Q538" s="103"/>
      <c r="R538" s="103"/>
      <c r="S538" s="103"/>
      <c r="T538" s="103"/>
      <c r="U538" s="103"/>
    </row>
    <row r="539" spans="1:21" x14ac:dyDescent="0.55000000000000004">
      <c r="A539" s="102"/>
      <c r="B539" s="102"/>
      <c r="C539" s="102"/>
      <c r="D539" s="102"/>
      <c r="E539" s="102"/>
      <c r="F539" s="102"/>
      <c r="G539" s="103"/>
      <c r="H539" s="103"/>
      <c r="I539" s="103"/>
      <c r="J539" s="103"/>
      <c r="K539" s="103"/>
      <c r="L539" s="103"/>
      <c r="M539" s="103"/>
      <c r="N539" s="103"/>
      <c r="O539" s="103"/>
      <c r="P539" s="103"/>
      <c r="Q539" s="103"/>
      <c r="R539" s="103"/>
      <c r="S539" s="103"/>
      <c r="T539" s="103"/>
      <c r="U539" s="103"/>
    </row>
    <row r="540" spans="1:21" x14ac:dyDescent="0.55000000000000004">
      <c r="A540" s="102"/>
      <c r="B540" s="102"/>
      <c r="C540" s="102"/>
      <c r="D540" s="102"/>
      <c r="E540" s="102"/>
      <c r="F540" s="102"/>
      <c r="G540" s="103"/>
      <c r="H540" s="103"/>
      <c r="I540" s="103"/>
      <c r="J540" s="103"/>
      <c r="K540" s="103"/>
      <c r="L540" s="103"/>
      <c r="M540" s="103"/>
      <c r="N540" s="103"/>
      <c r="O540" s="103"/>
      <c r="P540" s="103"/>
      <c r="Q540" s="103"/>
      <c r="R540" s="103"/>
      <c r="S540" s="103"/>
      <c r="T540" s="103"/>
      <c r="U540" s="103"/>
    </row>
    <row r="541" spans="1:21" x14ac:dyDescent="0.55000000000000004">
      <c r="A541" s="102"/>
      <c r="B541" s="102"/>
      <c r="C541" s="102"/>
      <c r="D541" s="102"/>
      <c r="E541" s="102"/>
      <c r="F541" s="102"/>
      <c r="G541" s="103"/>
      <c r="H541" s="103"/>
      <c r="I541" s="103"/>
      <c r="J541" s="103"/>
      <c r="K541" s="103"/>
      <c r="L541" s="103"/>
      <c r="M541" s="103"/>
      <c r="N541" s="103"/>
      <c r="O541" s="103"/>
      <c r="P541" s="103"/>
      <c r="Q541" s="103"/>
      <c r="R541" s="103"/>
      <c r="S541" s="103"/>
      <c r="T541" s="103"/>
      <c r="U541" s="103"/>
    </row>
    <row r="542" spans="1:21" x14ac:dyDescent="0.55000000000000004">
      <c r="A542" s="102"/>
      <c r="B542" s="102"/>
      <c r="C542" s="102"/>
      <c r="D542" s="102"/>
      <c r="E542" s="102"/>
      <c r="F542" s="102"/>
      <c r="G542" s="103"/>
      <c r="H542" s="103"/>
      <c r="I542" s="103"/>
      <c r="J542" s="103"/>
      <c r="K542" s="103"/>
      <c r="L542" s="103"/>
      <c r="M542" s="103"/>
      <c r="N542" s="103"/>
      <c r="O542" s="103"/>
      <c r="P542" s="103"/>
      <c r="Q542" s="103"/>
      <c r="R542" s="103"/>
      <c r="S542" s="103"/>
      <c r="T542" s="103"/>
      <c r="U542" s="103"/>
    </row>
    <row r="543" spans="1:21" x14ac:dyDescent="0.55000000000000004">
      <c r="A543" s="102"/>
      <c r="B543" s="102"/>
      <c r="C543" s="102"/>
      <c r="D543" s="102"/>
      <c r="E543" s="102"/>
      <c r="F543" s="102"/>
      <c r="G543" s="103"/>
      <c r="H543" s="103"/>
      <c r="I543" s="103"/>
      <c r="J543" s="103"/>
      <c r="K543" s="103"/>
      <c r="L543" s="103"/>
      <c r="M543" s="103"/>
      <c r="N543" s="103"/>
      <c r="O543" s="103"/>
      <c r="P543" s="103"/>
      <c r="Q543" s="103"/>
      <c r="R543" s="103"/>
      <c r="S543" s="103"/>
      <c r="T543" s="103"/>
      <c r="U543" s="103"/>
    </row>
    <row r="544" spans="1:21" x14ac:dyDescent="0.55000000000000004">
      <c r="A544" s="102"/>
      <c r="B544" s="102"/>
      <c r="C544" s="102"/>
      <c r="D544" s="102"/>
      <c r="E544" s="102"/>
      <c r="F544" s="102"/>
      <c r="G544" s="103"/>
      <c r="H544" s="103"/>
      <c r="I544" s="103"/>
      <c r="J544" s="103"/>
      <c r="K544" s="103"/>
      <c r="L544" s="103"/>
      <c r="M544" s="103"/>
      <c r="N544" s="103"/>
      <c r="O544" s="103"/>
      <c r="P544" s="103"/>
      <c r="Q544" s="103"/>
      <c r="R544" s="103"/>
      <c r="S544" s="103"/>
      <c r="T544" s="103"/>
      <c r="U544" s="103"/>
    </row>
    <row r="545" spans="1:21" x14ac:dyDescent="0.55000000000000004">
      <c r="A545" s="102"/>
      <c r="B545" s="102"/>
      <c r="C545" s="102"/>
      <c r="D545" s="102"/>
      <c r="E545" s="102"/>
      <c r="F545" s="102"/>
      <c r="G545" s="103"/>
      <c r="H545" s="103"/>
      <c r="I545" s="103"/>
      <c r="J545" s="103"/>
      <c r="K545" s="103"/>
      <c r="L545" s="103"/>
      <c r="M545" s="103"/>
      <c r="N545" s="103"/>
      <c r="O545" s="103"/>
      <c r="P545" s="103"/>
      <c r="Q545" s="103"/>
      <c r="R545" s="103"/>
      <c r="S545" s="103"/>
      <c r="T545" s="103"/>
      <c r="U545" s="103"/>
    </row>
    <row r="546" spans="1:21" x14ac:dyDescent="0.55000000000000004">
      <c r="A546" s="102"/>
      <c r="B546" s="102"/>
      <c r="C546" s="102"/>
      <c r="D546" s="102"/>
      <c r="E546" s="102"/>
      <c r="F546" s="102"/>
      <c r="G546" s="103"/>
      <c r="H546" s="103"/>
      <c r="I546" s="103"/>
      <c r="J546" s="103"/>
      <c r="K546" s="103"/>
      <c r="L546" s="103"/>
      <c r="M546" s="103"/>
      <c r="N546" s="103"/>
      <c r="O546" s="103"/>
      <c r="P546" s="103"/>
      <c r="Q546" s="103"/>
      <c r="R546" s="103"/>
      <c r="S546" s="103"/>
      <c r="T546" s="103"/>
      <c r="U546" s="103"/>
    </row>
    <row r="547" spans="1:21" x14ac:dyDescent="0.55000000000000004">
      <c r="A547" s="102"/>
      <c r="B547" s="102"/>
      <c r="C547" s="102"/>
      <c r="D547" s="102"/>
      <c r="E547" s="102"/>
      <c r="F547" s="102"/>
      <c r="G547" s="103"/>
      <c r="H547" s="103"/>
      <c r="I547" s="103"/>
      <c r="J547" s="103"/>
      <c r="K547" s="103"/>
      <c r="L547" s="103"/>
      <c r="M547" s="103"/>
      <c r="N547" s="103"/>
      <c r="O547" s="103"/>
      <c r="P547" s="103"/>
      <c r="Q547" s="103"/>
      <c r="R547" s="103"/>
      <c r="S547" s="103"/>
      <c r="T547" s="103"/>
      <c r="U547" s="103"/>
    </row>
    <row r="548" spans="1:21" x14ac:dyDescent="0.55000000000000004">
      <c r="A548" s="102"/>
      <c r="B548" s="102"/>
      <c r="C548" s="102"/>
      <c r="D548" s="102"/>
      <c r="E548" s="102"/>
      <c r="F548" s="102"/>
      <c r="G548" s="103"/>
      <c r="H548" s="103"/>
      <c r="I548" s="103"/>
      <c r="J548" s="103"/>
      <c r="K548" s="103"/>
      <c r="L548" s="103"/>
      <c r="M548" s="103"/>
      <c r="N548" s="103"/>
      <c r="O548" s="103"/>
      <c r="P548" s="103"/>
      <c r="Q548" s="103"/>
      <c r="R548" s="103"/>
      <c r="S548" s="103"/>
      <c r="T548" s="103"/>
      <c r="U548" s="103"/>
    </row>
    <row r="549" spans="1:21" x14ac:dyDescent="0.55000000000000004">
      <c r="A549" s="102"/>
      <c r="B549" s="102"/>
      <c r="C549" s="102"/>
      <c r="D549" s="102"/>
      <c r="E549" s="102"/>
      <c r="F549" s="102"/>
      <c r="G549" s="103"/>
      <c r="H549" s="103"/>
      <c r="I549" s="103"/>
      <c r="J549" s="103"/>
      <c r="K549" s="103"/>
      <c r="L549" s="103"/>
      <c r="M549" s="103"/>
      <c r="N549" s="103"/>
      <c r="O549" s="103"/>
      <c r="P549" s="103"/>
      <c r="Q549" s="103"/>
      <c r="R549" s="103"/>
      <c r="S549" s="103"/>
      <c r="T549" s="103"/>
      <c r="U549" s="103"/>
    </row>
    <row r="550" spans="1:21" x14ac:dyDescent="0.55000000000000004">
      <c r="A550" s="102"/>
      <c r="B550" s="102"/>
      <c r="C550" s="102"/>
      <c r="D550" s="102"/>
      <c r="E550" s="102"/>
      <c r="F550" s="102"/>
      <c r="G550" s="103"/>
      <c r="H550" s="103"/>
      <c r="I550" s="103"/>
      <c r="J550" s="103"/>
      <c r="K550" s="103"/>
      <c r="L550" s="103"/>
      <c r="M550" s="103"/>
      <c r="N550" s="103"/>
      <c r="O550" s="103"/>
      <c r="P550" s="103"/>
      <c r="Q550" s="103"/>
      <c r="R550" s="103"/>
      <c r="S550" s="103"/>
      <c r="T550" s="103"/>
      <c r="U550" s="103"/>
    </row>
    <row r="551" spans="1:21" x14ac:dyDescent="0.55000000000000004">
      <c r="A551" s="102"/>
      <c r="B551" s="102"/>
      <c r="C551" s="102"/>
      <c r="D551" s="102"/>
      <c r="E551" s="102"/>
      <c r="F551" s="102"/>
      <c r="G551" s="103"/>
      <c r="H551" s="103"/>
      <c r="I551" s="103"/>
      <c r="J551" s="103"/>
      <c r="K551" s="103"/>
      <c r="L551" s="103"/>
      <c r="M551" s="103"/>
      <c r="N551" s="103"/>
      <c r="O551" s="103"/>
      <c r="P551" s="103"/>
      <c r="Q551" s="103"/>
      <c r="R551" s="103"/>
      <c r="S551" s="103"/>
      <c r="T551" s="103"/>
      <c r="U551" s="103"/>
    </row>
    <row r="552" spans="1:21" x14ac:dyDescent="0.55000000000000004">
      <c r="A552" s="102"/>
      <c r="B552" s="102"/>
      <c r="C552" s="102"/>
      <c r="D552" s="102"/>
      <c r="E552" s="102"/>
      <c r="F552" s="102"/>
      <c r="G552" s="103"/>
      <c r="H552" s="103"/>
      <c r="I552" s="103"/>
      <c r="J552" s="103"/>
      <c r="K552" s="103"/>
      <c r="L552" s="103"/>
      <c r="M552" s="103"/>
      <c r="N552" s="103"/>
      <c r="O552" s="103"/>
      <c r="P552" s="103"/>
      <c r="Q552" s="103"/>
      <c r="R552" s="103"/>
      <c r="S552" s="103"/>
      <c r="T552" s="103"/>
      <c r="U552" s="103"/>
    </row>
    <row r="553" spans="1:21" x14ac:dyDescent="0.55000000000000004">
      <c r="A553" s="102"/>
      <c r="B553" s="102"/>
      <c r="C553" s="102"/>
      <c r="D553" s="102"/>
      <c r="E553" s="102"/>
      <c r="F553" s="102"/>
      <c r="G553" s="103"/>
      <c r="H553" s="103"/>
      <c r="I553" s="103"/>
      <c r="J553" s="103"/>
      <c r="K553" s="103"/>
      <c r="L553" s="103"/>
      <c r="M553" s="103"/>
      <c r="N553" s="103"/>
      <c r="O553" s="103"/>
      <c r="P553" s="103"/>
      <c r="Q553" s="103"/>
      <c r="R553" s="103"/>
      <c r="S553" s="103"/>
      <c r="T553" s="103"/>
      <c r="U553" s="103"/>
    </row>
    <row r="554" spans="1:21" x14ac:dyDescent="0.55000000000000004">
      <c r="A554" s="102"/>
      <c r="B554" s="102"/>
      <c r="C554" s="102"/>
      <c r="D554" s="102"/>
      <c r="E554" s="102"/>
      <c r="F554" s="102"/>
      <c r="G554" s="103"/>
      <c r="H554" s="103"/>
      <c r="I554" s="103"/>
      <c r="J554" s="103"/>
      <c r="K554" s="103"/>
      <c r="L554" s="103"/>
      <c r="M554" s="103"/>
      <c r="N554" s="103"/>
      <c r="O554" s="103"/>
      <c r="P554" s="103"/>
      <c r="Q554" s="103"/>
      <c r="R554" s="103"/>
      <c r="S554" s="103"/>
      <c r="T554" s="103"/>
      <c r="U554" s="103"/>
    </row>
    <row r="555" spans="1:21" x14ac:dyDescent="0.55000000000000004">
      <c r="A555" s="102"/>
      <c r="B555" s="102"/>
      <c r="C555" s="102"/>
      <c r="D555" s="102"/>
      <c r="E555" s="102"/>
      <c r="F555" s="102"/>
      <c r="G555" s="103"/>
      <c r="H555" s="103"/>
      <c r="I555" s="103"/>
      <c r="J555" s="103"/>
      <c r="K555" s="103"/>
      <c r="L555" s="103"/>
      <c r="M555" s="103"/>
      <c r="N555" s="103"/>
      <c r="O555" s="103"/>
      <c r="P555" s="103"/>
      <c r="Q555" s="103"/>
      <c r="R555" s="103"/>
      <c r="S555" s="103"/>
      <c r="T555" s="103"/>
      <c r="U555" s="103"/>
    </row>
    <row r="556" spans="1:21" x14ac:dyDescent="0.55000000000000004">
      <c r="A556" s="102"/>
      <c r="B556" s="102"/>
      <c r="C556" s="102"/>
      <c r="D556" s="102"/>
      <c r="E556" s="102"/>
      <c r="F556" s="102"/>
      <c r="G556" s="103"/>
      <c r="H556" s="103"/>
      <c r="I556" s="103"/>
      <c r="J556" s="103"/>
      <c r="K556" s="103"/>
      <c r="L556" s="103"/>
      <c r="M556" s="103"/>
      <c r="N556" s="103"/>
      <c r="O556" s="103"/>
      <c r="P556" s="103"/>
      <c r="Q556" s="103"/>
      <c r="R556" s="103"/>
      <c r="S556" s="103"/>
      <c r="T556" s="103"/>
      <c r="U556" s="103"/>
    </row>
    <row r="557" spans="1:21" x14ac:dyDescent="0.55000000000000004">
      <c r="A557" s="102"/>
      <c r="B557" s="102"/>
      <c r="C557" s="102"/>
      <c r="D557" s="102"/>
      <c r="E557" s="102"/>
      <c r="F557" s="102"/>
      <c r="G557" s="103"/>
      <c r="H557" s="103"/>
      <c r="I557" s="103"/>
      <c r="J557" s="103"/>
      <c r="K557" s="103"/>
      <c r="L557" s="103"/>
      <c r="M557" s="103"/>
      <c r="N557" s="103"/>
      <c r="O557" s="103"/>
      <c r="P557" s="103"/>
      <c r="Q557" s="103"/>
      <c r="R557" s="103"/>
      <c r="S557" s="103"/>
      <c r="T557" s="103"/>
      <c r="U557" s="103"/>
    </row>
    <row r="558" spans="1:21" x14ac:dyDescent="0.55000000000000004">
      <c r="A558" s="102"/>
      <c r="B558" s="102"/>
      <c r="C558" s="102"/>
      <c r="D558" s="102"/>
      <c r="E558" s="102"/>
      <c r="F558" s="102"/>
      <c r="G558" s="103"/>
      <c r="H558" s="103"/>
      <c r="I558" s="103"/>
      <c r="J558" s="103"/>
      <c r="K558" s="103"/>
      <c r="L558" s="103"/>
      <c r="M558" s="103"/>
      <c r="N558" s="103"/>
      <c r="O558" s="103"/>
      <c r="P558" s="103"/>
      <c r="Q558" s="103"/>
      <c r="R558" s="103"/>
      <c r="S558" s="103"/>
      <c r="T558" s="103"/>
      <c r="U558" s="103"/>
    </row>
    <row r="559" spans="1:21" x14ac:dyDescent="0.55000000000000004">
      <c r="A559" s="102"/>
      <c r="B559" s="102"/>
      <c r="C559" s="102"/>
      <c r="D559" s="102"/>
      <c r="E559" s="102"/>
      <c r="F559" s="102"/>
      <c r="G559" s="103"/>
      <c r="H559" s="103"/>
      <c r="I559" s="103"/>
      <c r="J559" s="103"/>
      <c r="K559" s="103"/>
      <c r="L559" s="103"/>
      <c r="M559" s="103"/>
      <c r="N559" s="103"/>
      <c r="O559" s="103"/>
      <c r="P559" s="103"/>
      <c r="Q559" s="103"/>
      <c r="R559" s="103"/>
      <c r="S559" s="103"/>
      <c r="T559" s="103"/>
      <c r="U559" s="103"/>
    </row>
    <row r="560" spans="1:21" x14ac:dyDescent="0.55000000000000004">
      <c r="A560" s="102"/>
      <c r="B560" s="102"/>
      <c r="C560" s="102"/>
      <c r="D560" s="102"/>
      <c r="E560" s="102"/>
      <c r="F560" s="102"/>
      <c r="G560" s="103"/>
      <c r="H560" s="103"/>
      <c r="I560" s="103"/>
      <c r="J560" s="103"/>
      <c r="K560" s="103"/>
      <c r="L560" s="103"/>
      <c r="M560" s="103"/>
      <c r="N560" s="103"/>
      <c r="O560" s="103"/>
      <c r="P560" s="103"/>
      <c r="Q560" s="103"/>
      <c r="R560" s="103"/>
      <c r="S560" s="103"/>
      <c r="T560" s="103"/>
      <c r="U560" s="103"/>
    </row>
    <row r="561" spans="1:21" x14ac:dyDescent="0.55000000000000004">
      <c r="A561" s="102"/>
      <c r="B561" s="102"/>
      <c r="C561" s="102"/>
      <c r="D561" s="102"/>
      <c r="E561" s="102"/>
      <c r="F561" s="102"/>
      <c r="G561" s="103"/>
      <c r="H561" s="103"/>
      <c r="I561" s="103"/>
      <c r="J561" s="103"/>
      <c r="K561" s="103"/>
      <c r="L561" s="103"/>
      <c r="M561" s="103"/>
      <c r="N561" s="103"/>
      <c r="O561" s="103"/>
      <c r="P561" s="103"/>
      <c r="Q561" s="103"/>
      <c r="R561" s="103"/>
      <c r="S561" s="103"/>
      <c r="T561" s="103"/>
      <c r="U561" s="103"/>
    </row>
    <row r="562" spans="1:21" x14ac:dyDescent="0.55000000000000004">
      <c r="A562" s="102"/>
      <c r="B562" s="102"/>
      <c r="C562" s="102"/>
      <c r="D562" s="102"/>
      <c r="E562" s="102"/>
      <c r="F562" s="102"/>
      <c r="G562" s="103"/>
      <c r="H562" s="103"/>
      <c r="I562" s="103"/>
      <c r="J562" s="103"/>
      <c r="K562" s="103"/>
      <c r="L562" s="103"/>
      <c r="M562" s="103"/>
      <c r="N562" s="103"/>
      <c r="O562" s="103"/>
      <c r="P562" s="103"/>
      <c r="Q562" s="103"/>
      <c r="R562" s="103"/>
      <c r="S562" s="103"/>
      <c r="T562" s="103"/>
      <c r="U562" s="103"/>
    </row>
    <row r="563" spans="1:21" x14ac:dyDescent="0.55000000000000004">
      <c r="A563" s="102"/>
      <c r="B563" s="102"/>
      <c r="C563" s="102"/>
      <c r="D563" s="102"/>
      <c r="E563" s="102"/>
      <c r="F563" s="102"/>
      <c r="G563" s="103"/>
      <c r="H563" s="103"/>
      <c r="I563" s="103"/>
      <c r="J563" s="103"/>
      <c r="K563" s="103"/>
      <c r="L563" s="103"/>
      <c r="M563" s="103"/>
      <c r="N563" s="103"/>
      <c r="O563" s="103"/>
      <c r="P563" s="103"/>
      <c r="Q563" s="103"/>
      <c r="R563" s="103"/>
      <c r="S563" s="103"/>
      <c r="T563" s="103"/>
      <c r="U563" s="103"/>
    </row>
    <row r="564" spans="1:21" x14ac:dyDescent="0.55000000000000004">
      <c r="A564" s="102"/>
      <c r="B564" s="102"/>
      <c r="C564" s="102"/>
      <c r="D564" s="102"/>
      <c r="E564" s="102"/>
      <c r="F564" s="102"/>
      <c r="G564" s="103"/>
      <c r="H564" s="103"/>
      <c r="I564" s="103"/>
      <c r="J564" s="103"/>
      <c r="K564" s="103"/>
      <c r="L564" s="103"/>
      <c r="M564" s="103"/>
      <c r="N564" s="103"/>
      <c r="O564" s="103"/>
      <c r="P564" s="103"/>
      <c r="Q564" s="103"/>
      <c r="R564" s="103"/>
      <c r="S564" s="103"/>
      <c r="T564" s="103"/>
      <c r="U564" s="103"/>
    </row>
    <row r="565" spans="1:21" x14ac:dyDescent="0.55000000000000004">
      <c r="A565" s="102"/>
      <c r="B565" s="102"/>
      <c r="C565" s="102"/>
      <c r="D565" s="102"/>
      <c r="E565" s="102"/>
      <c r="F565" s="102"/>
      <c r="G565" s="103"/>
      <c r="H565" s="103"/>
      <c r="I565" s="103"/>
      <c r="J565" s="103"/>
      <c r="K565" s="103"/>
      <c r="L565" s="103"/>
      <c r="M565" s="103"/>
      <c r="N565" s="103"/>
      <c r="O565" s="103"/>
      <c r="P565" s="103"/>
      <c r="Q565" s="103"/>
      <c r="R565" s="103"/>
      <c r="S565" s="103"/>
      <c r="T565" s="103"/>
      <c r="U565" s="103"/>
    </row>
    <row r="566" spans="1:21" x14ac:dyDescent="0.55000000000000004">
      <c r="A566" s="102"/>
      <c r="B566" s="102"/>
      <c r="C566" s="102"/>
      <c r="D566" s="102"/>
      <c r="E566" s="102"/>
      <c r="F566" s="102"/>
      <c r="G566" s="103"/>
      <c r="H566" s="103"/>
      <c r="I566" s="103"/>
      <c r="J566" s="103"/>
      <c r="K566" s="103"/>
      <c r="L566" s="103"/>
      <c r="M566" s="103"/>
      <c r="N566" s="103"/>
      <c r="O566" s="103"/>
      <c r="P566" s="103"/>
      <c r="Q566" s="103"/>
      <c r="R566" s="103"/>
      <c r="S566" s="103"/>
      <c r="T566" s="103"/>
      <c r="U566" s="103"/>
    </row>
    <row r="567" spans="1:21" x14ac:dyDescent="0.55000000000000004">
      <c r="A567" s="102"/>
      <c r="B567" s="102"/>
      <c r="C567" s="102"/>
      <c r="D567" s="102"/>
      <c r="E567" s="102"/>
      <c r="F567" s="102"/>
      <c r="G567" s="103"/>
      <c r="H567" s="103"/>
      <c r="I567" s="103"/>
      <c r="J567" s="103"/>
      <c r="K567" s="103"/>
      <c r="L567" s="103"/>
      <c r="M567" s="103"/>
      <c r="N567" s="103"/>
      <c r="O567" s="103"/>
      <c r="P567" s="103"/>
      <c r="Q567" s="103"/>
      <c r="R567" s="103"/>
      <c r="S567" s="103"/>
      <c r="T567" s="103"/>
      <c r="U567" s="103"/>
    </row>
    <row r="568" spans="1:21" x14ac:dyDescent="0.55000000000000004">
      <c r="A568" s="102"/>
      <c r="B568" s="102"/>
      <c r="C568" s="102"/>
      <c r="D568" s="102"/>
      <c r="E568" s="102"/>
      <c r="F568" s="102"/>
      <c r="G568" s="103"/>
      <c r="H568" s="103"/>
      <c r="I568" s="103"/>
      <c r="J568" s="103"/>
      <c r="K568" s="103"/>
      <c r="L568" s="103"/>
      <c r="M568" s="103"/>
      <c r="N568" s="103"/>
      <c r="O568" s="103"/>
      <c r="P568" s="103"/>
      <c r="Q568" s="103"/>
      <c r="R568" s="103"/>
      <c r="S568" s="103"/>
      <c r="T568" s="103"/>
      <c r="U568" s="103"/>
    </row>
    <row r="569" spans="1:21" x14ac:dyDescent="0.55000000000000004">
      <c r="A569" s="102"/>
      <c r="B569" s="102"/>
      <c r="C569" s="102"/>
      <c r="D569" s="102"/>
      <c r="E569" s="102"/>
      <c r="F569" s="102"/>
      <c r="G569" s="103"/>
      <c r="H569" s="103"/>
      <c r="I569" s="103"/>
      <c r="J569" s="103"/>
      <c r="K569" s="103"/>
      <c r="L569" s="103"/>
      <c r="M569" s="103"/>
      <c r="N569" s="103"/>
      <c r="O569" s="103"/>
      <c r="P569" s="103"/>
      <c r="Q569" s="103"/>
      <c r="R569" s="103"/>
      <c r="S569" s="103"/>
      <c r="T569" s="103"/>
      <c r="U569" s="103"/>
    </row>
    <row r="570" spans="1:21" x14ac:dyDescent="0.55000000000000004">
      <c r="A570" s="102"/>
      <c r="B570" s="102"/>
      <c r="C570" s="102"/>
      <c r="D570" s="102"/>
      <c r="E570" s="102"/>
      <c r="F570" s="102"/>
      <c r="G570" s="103"/>
      <c r="H570" s="103"/>
      <c r="I570" s="103"/>
      <c r="J570" s="103"/>
      <c r="K570" s="103"/>
      <c r="L570" s="103"/>
      <c r="M570" s="103"/>
      <c r="N570" s="103"/>
      <c r="O570" s="103"/>
      <c r="P570" s="103"/>
      <c r="Q570" s="103"/>
      <c r="R570" s="103"/>
      <c r="S570" s="103"/>
      <c r="T570" s="103"/>
      <c r="U570" s="103"/>
    </row>
    <row r="571" spans="1:21" x14ac:dyDescent="0.55000000000000004">
      <c r="A571" s="102"/>
      <c r="B571" s="102"/>
      <c r="C571" s="102"/>
      <c r="D571" s="102"/>
      <c r="E571" s="102"/>
      <c r="F571" s="102"/>
      <c r="G571" s="103"/>
      <c r="H571" s="103"/>
      <c r="I571" s="103"/>
      <c r="J571" s="103"/>
      <c r="K571" s="103"/>
      <c r="L571" s="103"/>
      <c r="M571" s="103"/>
      <c r="N571" s="103"/>
      <c r="O571" s="103"/>
      <c r="P571" s="103"/>
      <c r="Q571" s="103"/>
      <c r="R571" s="103"/>
      <c r="S571" s="103"/>
      <c r="T571" s="103"/>
      <c r="U571" s="103"/>
    </row>
    <row r="572" spans="1:21" x14ac:dyDescent="0.55000000000000004">
      <c r="A572" s="102"/>
      <c r="B572" s="102"/>
      <c r="C572" s="102"/>
      <c r="D572" s="102"/>
      <c r="E572" s="102"/>
      <c r="F572" s="102"/>
      <c r="G572" s="103"/>
      <c r="H572" s="103"/>
      <c r="I572" s="103"/>
      <c r="J572" s="103"/>
      <c r="K572" s="103"/>
      <c r="L572" s="103"/>
      <c r="M572" s="103"/>
      <c r="N572" s="103"/>
      <c r="O572" s="103"/>
      <c r="P572" s="103"/>
      <c r="Q572" s="103"/>
      <c r="R572" s="103"/>
      <c r="S572" s="103"/>
      <c r="T572" s="103"/>
      <c r="U572" s="103"/>
    </row>
    <row r="573" spans="1:21" x14ac:dyDescent="0.55000000000000004">
      <c r="A573" s="102"/>
      <c r="B573" s="102"/>
      <c r="C573" s="102"/>
      <c r="D573" s="102"/>
      <c r="E573" s="102"/>
      <c r="F573" s="102"/>
      <c r="G573" s="103"/>
      <c r="H573" s="103"/>
      <c r="I573" s="103"/>
      <c r="J573" s="103"/>
      <c r="K573" s="103"/>
      <c r="L573" s="103"/>
      <c r="M573" s="103"/>
      <c r="N573" s="103"/>
      <c r="O573" s="103"/>
      <c r="P573" s="103"/>
      <c r="Q573" s="103"/>
      <c r="R573" s="103"/>
      <c r="S573" s="103"/>
      <c r="T573" s="103"/>
      <c r="U573" s="103"/>
    </row>
    <row r="574" spans="1:21" x14ac:dyDescent="0.55000000000000004">
      <c r="A574" s="102"/>
      <c r="B574" s="102"/>
      <c r="C574" s="102"/>
      <c r="D574" s="102"/>
      <c r="E574" s="102"/>
      <c r="F574" s="102"/>
      <c r="G574" s="103"/>
      <c r="H574" s="103"/>
      <c r="I574" s="103"/>
      <c r="J574" s="103"/>
      <c r="K574" s="103"/>
      <c r="L574" s="103"/>
      <c r="M574" s="103"/>
      <c r="N574" s="103"/>
      <c r="O574" s="103"/>
      <c r="P574" s="103"/>
      <c r="Q574" s="103"/>
      <c r="R574" s="103"/>
      <c r="S574" s="103"/>
      <c r="T574" s="103"/>
      <c r="U574" s="103"/>
    </row>
    <row r="575" spans="1:21" x14ac:dyDescent="0.55000000000000004">
      <c r="A575" s="102"/>
      <c r="B575" s="102"/>
      <c r="C575" s="102"/>
      <c r="D575" s="102"/>
      <c r="E575" s="102"/>
      <c r="F575" s="102"/>
      <c r="G575" s="103"/>
      <c r="H575" s="103"/>
      <c r="I575" s="103"/>
      <c r="J575" s="103"/>
      <c r="K575" s="103"/>
      <c r="L575" s="103"/>
      <c r="M575" s="103"/>
      <c r="N575" s="103"/>
      <c r="O575" s="103"/>
      <c r="P575" s="103"/>
      <c r="Q575" s="103"/>
      <c r="R575" s="103"/>
      <c r="S575" s="103"/>
      <c r="T575" s="103"/>
      <c r="U575" s="103"/>
    </row>
    <row r="576" spans="1:21" x14ac:dyDescent="0.55000000000000004">
      <c r="A576" s="102"/>
      <c r="B576" s="102"/>
      <c r="C576" s="102"/>
      <c r="D576" s="102"/>
      <c r="E576" s="102"/>
      <c r="F576" s="102"/>
      <c r="G576" s="103"/>
      <c r="H576" s="103"/>
      <c r="I576" s="103"/>
      <c r="J576" s="103"/>
      <c r="K576" s="103"/>
      <c r="L576" s="103"/>
      <c r="M576" s="103"/>
      <c r="N576" s="103"/>
      <c r="O576" s="103"/>
      <c r="P576" s="103"/>
      <c r="Q576" s="103"/>
      <c r="R576" s="103"/>
      <c r="S576" s="103"/>
      <c r="T576" s="103"/>
      <c r="U576" s="103"/>
    </row>
    <row r="577" spans="1:21" x14ac:dyDescent="0.55000000000000004">
      <c r="A577" s="102"/>
      <c r="B577" s="102"/>
      <c r="C577" s="102"/>
      <c r="D577" s="102"/>
      <c r="E577" s="102"/>
      <c r="F577" s="102"/>
      <c r="G577" s="103"/>
      <c r="H577" s="103"/>
      <c r="I577" s="103"/>
      <c r="J577" s="103"/>
      <c r="K577" s="103"/>
      <c r="L577" s="103"/>
      <c r="M577" s="103"/>
      <c r="N577" s="103"/>
      <c r="O577" s="103"/>
      <c r="P577" s="103"/>
      <c r="Q577" s="103"/>
      <c r="R577" s="103"/>
      <c r="S577" s="103"/>
      <c r="T577" s="103"/>
      <c r="U577" s="103"/>
    </row>
    <row r="578" spans="1:21" x14ac:dyDescent="0.55000000000000004">
      <c r="A578" s="102"/>
      <c r="B578" s="102"/>
      <c r="C578" s="102"/>
      <c r="D578" s="102"/>
      <c r="E578" s="102"/>
      <c r="F578" s="102"/>
      <c r="G578" s="103"/>
      <c r="H578" s="103"/>
      <c r="I578" s="103"/>
      <c r="J578" s="103"/>
      <c r="K578" s="103"/>
      <c r="L578" s="103"/>
      <c r="M578" s="103"/>
      <c r="N578" s="103"/>
      <c r="O578" s="103"/>
      <c r="P578" s="103"/>
      <c r="Q578" s="103"/>
      <c r="R578" s="103"/>
      <c r="S578" s="103"/>
      <c r="T578" s="103"/>
      <c r="U578" s="103"/>
    </row>
    <row r="579" spans="1:21" x14ac:dyDescent="0.55000000000000004">
      <c r="A579" s="102"/>
      <c r="B579" s="102"/>
      <c r="C579" s="102"/>
      <c r="D579" s="102"/>
      <c r="E579" s="102"/>
      <c r="F579" s="102"/>
      <c r="G579" s="103"/>
      <c r="H579" s="103"/>
      <c r="I579" s="103"/>
      <c r="J579" s="103"/>
      <c r="K579" s="103"/>
      <c r="L579" s="103"/>
      <c r="M579" s="103"/>
      <c r="N579" s="103"/>
      <c r="O579" s="103"/>
      <c r="P579" s="103"/>
      <c r="Q579" s="103"/>
      <c r="R579" s="103"/>
      <c r="S579" s="103"/>
      <c r="T579" s="103"/>
      <c r="U579" s="103"/>
    </row>
    <row r="580" spans="1:21" x14ac:dyDescent="0.55000000000000004">
      <c r="A580" s="102"/>
      <c r="B580" s="102"/>
      <c r="C580" s="102"/>
      <c r="D580" s="102"/>
      <c r="E580" s="102"/>
      <c r="F580" s="102"/>
      <c r="G580" s="103"/>
      <c r="H580" s="103"/>
      <c r="I580" s="103"/>
      <c r="J580" s="103"/>
      <c r="K580" s="103"/>
      <c r="L580" s="103"/>
      <c r="M580" s="103"/>
      <c r="N580" s="103"/>
      <c r="O580" s="103"/>
      <c r="P580" s="103"/>
      <c r="Q580" s="103"/>
      <c r="R580" s="103"/>
      <c r="S580" s="103"/>
      <c r="T580" s="103"/>
      <c r="U580" s="103"/>
    </row>
    <row r="581" spans="1:21" x14ac:dyDescent="0.55000000000000004">
      <c r="A581" s="102"/>
      <c r="B581" s="102"/>
      <c r="C581" s="102"/>
      <c r="D581" s="102"/>
      <c r="E581" s="102"/>
      <c r="F581" s="102"/>
      <c r="G581" s="103"/>
      <c r="H581" s="103"/>
      <c r="I581" s="103"/>
      <c r="J581" s="103"/>
      <c r="K581" s="103"/>
      <c r="L581" s="103"/>
      <c r="M581" s="103"/>
      <c r="N581" s="103"/>
      <c r="O581" s="103"/>
      <c r="P581" s="103"/>
      <c r="Q581" s="103"/>
      <c r="R581" s="103"/>
      <c r="S581" s="103"/>
      <c r="T581" s="103"/>
      <c r="U581" s="103"/>
    </row>
    <row r="582" spans="1:21" x14ac:dyDescent="0.55000000000000004">
      <c r="A582" s="102"/>
      <c r="B582" s="102"/>
      <c r="C582" s="102"/>
      <c r="D582" s="102"/>
      <c r="E582" s="102"/>
      <c r="F582" s="102"/>
      <c r="G582" s="103"/>
      <c r="H582" s="103"/>
      <c r="I582" s="103"/>
      <c r="J582" s="103"/>
      <c r="K582" s="103"/>
      <c r="L582" s="103"/>
      <c r="M582" s="103"/>
      <c r="N582" s="103"/>
      <c r="O582" s="103"/>
      <c r="P582" s="103"/>
      <c r="Q582" s="103"/>
      <c r="R582" s="103"/>
      <c r="S582" s="103"/>
      <c r="T582" s="103"/>
      <c r="U582" s="103"/>
    </row>
    <row r="583" spans="1:21" x14ac:dyDescent="0.55000000000000004">
      <c r="A583" s="102"/>
      <c r="B583" s="102"/>
      <c r="C583" s="102"/>
      <c r="D583" s="102"/>
      <c r="E583" s="102"/>
      <c r="F583" s="102"/>
      <c r="G583" s="103"/>
      <c r="H583" s="103"/>
      <c r="I583" s="103"/>
      <c r="J583" s="103"/>
      <c r="K583" s="103"/>
      <c r="L583" s="103"/>
      <c r="M583" s="103"/>
      <c r="N583" s="103"/>
      <c r="O583" s="103"/>
      <c r="P583" s="103"/>
      <c r="Q583" s="103"/>
      <c r="R583" s="103"/>
      <c r="S583" s="103"/>
      <c r="T583" s="103"/>
      <c r="U583" s="103"/>
    </row>
    <row r="584" spans="1:21" x14ac:dyDescent="0.55000000000000004">
      <c r="A584" s="102"/>
      <c r="B584" s="102"/>
      <c r="C584" s="102"/>
      <c r="D584" s="102"/>
      <c r="E584" s="102"/>
      <c r="F584" s="102"/>
      <c r="G584" s="103"/>
      <c r="H584" s="103"/>
      <c r="I584" s="103"/>
      <c r="J584" s="103"/>
      <c r="K584" s="103"/>
      <c r="L584" s="103"/>
      <c r="M584" s="103"/>
      <c r="N584" s="103"/>
      <c r="O584" s="103"/>
      <c r="P584" s="103"/>
      <c r="Q584" s="103"/>
      <c r="R584" s="103"/>
      <c r="S584" s="103"/>
      <c r="T584" s="103"/>
      <c r="U584" s="103"/>
    </row>
    <row r="585" spans="1:21" x14ac:dyDescent="0.55000000000000004">
      <c r="A585" s="102"/>
      <c r="B585" s="102"/>
      <c r="C585" s="102"/>
      <c r="D585" s="102"/>
      <c r="E585" s="102"/>
      <c r="F585" s="102"/>
      <c r="G585" s="103"/>
      <c r="H585" s="103"/>
      <c r="I585" s="103"/>
      <c r="J585" s="103"/>
      <c r="K585" s="103"/>
      <c r="L585" s="103"/>
      <c r="M585" s="103"/>
      <c r="N585" s="103"/>
      <c r="O585" s="103"/>
      <c r="P585" s="103"/>
      <c r="Q585" s="103"/>
      <c r="R585" s="103"/>
      <c r="S585" s="103"/>
      <c r="T585" s="103"/>
      <c r="U585" s="103"/>
    </row>
    <row r="586" spans="1:21" x14ac:dyDescent="0.55000000000000004">
      <c r="A586" s="102"/>
      <c r="B586" s="102"/>
      <c r="C586" s="102"/>
      <c r="D586" s="102"/>
      <c r="E586" s="102"/>
      <c r="F586" s="102"/>
      <c r="G586" s="103"/>
      <c r="H586" s="103"/>
      <c r="I586" s="103"/>
      <c r="J586" s="103"/>
      <c r="K586" s="103"/>
      <c r="L586" s="103"/>
      <c r="M586" s="103"/>
      <c r="N586" s="103"/>
      <c r="O586" s="103"/>
      <c r="P586" s="103"/>
      <c r="Q586" s="103"/>
      <c r="R586" s="103"/>
      <c r="S586" s="103"/>
      <c r="T586" s="103"/>
      <c r="U586" s="103"/>
    </row>
    <row r="587" spans="1:21" x14ac:dyDescent="0.55000000000000004">
      <c r="A587" s="102"/>
      <c r="B587" s="102"/>
      <c r="C587" s="102"/>
      <c r="D587" s="102"/>
      <c r="E587" s="102"/>
      <c r="F587" s="102"/>
      <c r="G587" s="103"/>
      <c r="H587" s="103"/>
      <c r="I587" s="103"/>
      <c r="J587" s="103"/>
      <c r="K587" s="103"/>
      <c r="L587" s="103"/>
      <c r="M587" s="103"/>
      <c r="N587" s="103"/>
      <c r="O587" s="103"/>
      <c r="P587" s="103"/>
      <c r="Q587" s="103"/>
      <c r="R587" s="103"/>
      <c r="S587" s="103"/>
      <c r="T587" s="103"/>
      <c r="U587" s="103"/>
    </row>
    <row r="588" spans="1:21" x14ac:dyDescent="0.55000000000000004">
      <c r="A588" s="102"/>
      <c r="B588" s="102"/>
      <c r="C588" s="102"/>
      <c r="D588" s="102"/>
      <c r="E588" s="102"/>
      <c r="F588" s="102"/>
      <c r="G588" s="103"/>
      <c r="H588" s="103"/>
      <c r="I588" s="103"/>
      <c r="J588" s="103"/>
      <c r="K588" s="103"/>
      <c r="L588" s="103"/>
      <c r="M588" s="103"/>
      <c r="N588" s="103"/>
      <c r="O588" s="103"/>
      <c r="P588" s="103"/>
      <c r="Q588" s="103"/>
      <c r="R588" s="103"/>
      <c r="S588" s="103"/>
      <c r="T588" s="103"/>
      <c r="U588" s="103"/>
    </row>
    <row r="589" spans="1:21" x14ac:dyDescent="0.55000000000000004">
      <c r="A589" s="102"/>
      <c r="B589" s="102"/>
      <c r="C589" s="102"/>
      <c r="D589" s="102"/>
      <c r="E589" s="102"/>
      <c r="F589" s="102"/>
      <c r="G589" s="103"/>
      <c r="H589" s="103"/>
      <c r="I589" s="103"/>
      <c r="J589" s="103"/>
      <c r="K589" s="103"/>
      <c r="L589" s="103"/>
      <c r="M589" s="103"/>
      <c r="N589" s="103"/>
      <c r="O589" s="103"/>
      <c r="P589" s="103"/>
      <c r="Q589" s="103"/>
      <c r="R589" s="103"/>
      <c r="S589" s="103"/>
      <c r="T589" s="103"/>
      <c r="U589" s="103"/>
    </row>
    <row r="590" spans="1:21" x14ac:dyDescent="0.55000000000000004">
      <c r="A590" s="102"/>
      <c r="B590" s="102"/>
      <c r="C590" s="102"/>
      <c r="D590" s="102"/>
      <c r="E590" s="102"/>
      <c r="F590" s="102"/>
      <c r="G590" s="103"/>
      <c r="H590" s="103"/>
      <c r="I590" s="103"/>
      <c r="J590" s="103"/>
      <c r="K590" s="103"/>
      <c r="L590" s="103"/>
      <c r="M590" s="103"/>
      <c r="N590" s="103"/>
      <c r="O590" s="103"/>
      <c r="P590" s="103"/>
      <c r="Q590" s="103"/>
      <c r="R590" s="103"/>
      <c r="S590" s="103"/>
      <c r="T590" s="103"/>
      <c r="U590" s="103"/>
    </row>
    <row r="591" spans="1:21" x14ac:dyDescent="0.55000000000000004">
      <c r="A591" s="102"/>
      <c r="B591" s="102"/>
      <c r="C591" s="102"/>
      <c r="D591" s="102"/>
      <c r="E591" s="102"/>
      <c r="F591" s="102"/>
      <c r="G591" s="103"/>
      <c r="H591" s="103"/>
      <c r="I591" s="103"/>
      <c r="J591" s="103"/>
      <c r="K591" s="103"/>
      <c r="L591" s="103"/>
      <c r="M591" s="103"/>
      <c r="N591" s="103"/>
      <c r="O591" s="103"/>
      <c r="P591" s="103"/>
      <c r="Q591" s="103"/>
      <c r="R591" s="103"/>
      <c r="S591" s="103"/>
      <c r="T591" s="103"/>
      <c r="U591" s="103"/>
    </row>
    <row r="592" spans="1:21" x14ac:dyDescent="0.55000000000000004">
      <c r="A592" s="102"/>
      <c r="B592" s="102"/>
      <c r="C592" s="102"/>
      <c r="D592" s="102"/>
      <c r="E592" s="102"/>
      <c r="F592" s="102"/>
      <c r="G592" s="103"/>
      <c r="H592" s="103"/>
      <c r="I592" s="103"/>
      <c r="J592" s="103"/>
      <c r="K592" s="103"/>
      <c r="L592" s="103"/>
      <c r="M592" s="103"/>
      <c r="N592" s="103"/>
      <c r="O592" s="103"/>
      <c r="P592" s="103"/>
      <c r="Q592" s="103"/>
      <c r="R592" s="103"/>
      <c r="S592" s="103"/>
      <c r="T592" s="103"/>
      <c r="U592" s="103"/>
    </row>
    <row r="593" spans="1:21" x14ac:dyDescent="0.55000000000000004">
      <c r="A593" s="102"/>
      <c r="B593" s="102"/>
      <c r="C593" s="102"/>
      <c r="D593" s="102"/>
      <c r="E593" s="102"/>
      <c r="F593" s="102"/>
      <c r="G593" s="103"/>
      <c r="H593" s="103"/>
      <c r="I593" s="103"/>
      <c r="J593" s="103"/>
      <c r="K593" s="103"/>
      <c r="L593" s="103"/>
      <c r="M593" s="103"/>
      <c r="N593" s="103"/>
      <c r="O593" s="103"/>
      <c r="P593" s="103"/>
      <c r="Q593" s="103"/>
      <c r="R593" s="103"/>
      <c r="S593" s="103"/>
      <c r="T593" s="103"/>
      <c r="U593" s="103"/>
    </row>
    <row r="594" spans="1:21" x14ac:dyDescent="0.55000000000000004">
      <c r="A594" s="102"/>
      <c r="B594" s="102"/>
      <c r="C594" s="102"/>
      <c r="D594" s="102"/>
      <c r="E594" s="102"/>
      <c r="F594" s="102"/>
      <c r="G594" s="103"/>
      <c r="H594" s="103"/>
      <c r="I594" s="103"/>
      <c r="J594" s="103"/>
      <c r="K594" s="103"/>
      <c r="L594" s="103"/>
      <c r="M594" s="103"/>
      <c r="N594" s="103"/>
      <c r="O594" s="103"/>
      <c r="P594" s="103"/>
      <c r="Q594" s="103"/>
      <c r="R594" s="103"/>
      <c r="S594" s="103"/>
      <c r="T594" s="103"/>
      <c r="U594" s="103"/>
    </row>
    <row r="595" spans="1:21" x14ac:dyDescent="0.55000000000000004">
      <c r="A595" s="102"/>
      <c r="B595" s="102"/>
      <c r="C595" s="102"/>
      <c r="D595" s="102"/>
      <c r="E595" s="102"/>
      <c r="F595" s="102"/>
      <c r="G595" s="103"/>
      <c r="H595" s="103"/>
      <c r="I595" s="103"/>
      <c r="J595" s="103"/>
      <c r="K595" s="103"/>
      <c r="L595" s="103"/>
      <c r="M595" s="103"/>
      <c r="N595" s="103"/>
      <c r="O595" s="103"/>
      <c r="P595" s="103"/>
      <c r="Q595" s="103"/>
      <c r="R595" s="103"/>
      <c r="S595" s="103"/>
      <c r="T595" s="103"/>
      <c r="U595" s="103"/>
    </row>
    <row r="596" spans="1:21" x14ac:dyDescent="0.55000000000000004">
      <c r="A596" s="102"/>
      <c r="B596" s="102"/>
      <c r="C596" s="102"/>
      <c r="D596" s="102"/>
      <c r="E596" s="102"/>
      <c r="F596" s="102"/>
      <c r="G596" s="103"/>
      <c r="H596" s="103"/>
      <c r="I596" s="103"/>
      <c r="J596" s="103"/>
      <c r="K596" s="103"/>
      <c r="L596" s="103"/>
      <c r="M596" s="103"/>
      <c r="N596" s="103"/>
      <c r="O596" s="103"/>
      <c r="P596" s="103"/>
      <c r="Q596" s="103"/>
      <c r="R596" s="103"/>
      <c r="S596" s="103"/>
      <c r="T596" s="103"/>
      <c r="U596" s="103"/>
    </row>
    <row r="597" spans="1:21" x14ac:dyDescent="0.55000000000000004">
      <c r="A597" s="102"/>
      <c r="B597" s="102"/>
      <c r="C597" s="102"/>
      <c r="D597" s="102"/>
      <c r="E597" s="102"/>
      <c r="F597" s="102"/>
      <c r="G597" s="103"/>
      <c r="H597" s="103"/>
      <c r="I597" s="103"/>
      <c r="J597" s="103"/>
      <c r="K597" s="103"/>
      <c r="L597" s="103"/>
      <c r="M597" s="103"/>
      <c r="N597" s="103"/>
      <c r="O597" s="103"/>
      <c r="P597" s="103"/>
      <c r="Q597" s="103"/>
      <c r="R597" s="103"/>
      <c r="S597" s="103"/>
      <c r="T597" s="103"/>
      <c r="U597" s="103"/>
    </row>
    <row r="598" spans="1:21" x14ac:dyDescent="0.55000000000000004">
      <c r="A598" s="102"/>
      <c r="B598" s="102"/>
      <c r="C598" s="102"/>
      <c r="D598" s="102"/>
      <c r="E598" s="102"/>
      <c r="F598" s="102"/>
      <c r="G598" s="103"/>
      <c r="H598" s="103"/>
      <c r="I598" s="103"/>
      <c r="J598" s="103"/>
      <c r="K598" s="103"/>
      <c r="L598" s="103"/>
      <c r="M598" s="103"/>
      <c r="N598" s="103"/>
      <c r="O598" s="103"/>
      <c r="P598" s="103"/>
      <c r="Q598" s="103"/>
      <c r="R598" s="103"/>
      <c r="S598" s="103"/>
      <c r="T598" s="103"/>
      <c r="U598" s="103"/>
    </row>
    <row r="599" spans="1:21" x14ac:dyDescent="0.55000000000000004">
      <c r="A599" s="102"/>
      <c r="B599" s="102"/>
      <c r="C599" s="102"/>
      <c r="D599" s="102"/>
      <c r="E599" s="102"/>
      <c r="F599" s="102"/>
      <c r="G599" s="103"/>
      <c r="H599" s="103"/>
      <c r="I599" s="103"/>
      <c r="J599" s="103"/>
      <c r="K599" s="103"/>
      <c r="L599" s="103"/>
      <c r="M599" s="103"/>
      <c r="N599" s="103"/>
      <c r="O599" s="103"/>
      <c r="P599" s="103"/>
      <c r="Q599" s="103"/>
      <c r="R599" s="103"/>
      <c r="S599" s="103"/>
      <c r="T599" s="103"/>
      <c r="U599" s="103"/>
    </row>
    <row r="600" spans="1:21" x14ac:dyDescent="0.55000000000000004">
      <c r="A600" s="102"/>
      <c r="B600" s="102"/>
      <c r="C600" s="102"/>
      <c r="D600" s="102"/>
      <c r="E600" s="102"/>
      <c r="F600" s="102"/>
      <c r="G600" s="103"/>
      <c r="H600" s="103"/>
      <c r="I600" s="103"/>
      <c r="J600" s="103"/>
      <c r="K600" s="103"/>
      <c r="L600" s="103"/>
      <c r="M600" s="103"/>
      <c r="N600" s="103"/>
      <c r="O600" s="103"/>
      <c r="P600" s="103"/>
      <c r="Q600" s="103"/>
      <c r="R600" s="103"/>
      <c r="S600" s="103"/>
      <c r="T600" s="103"/>
      <c r="U600" s="103"/>
    </row>
    <row r="601" spans="1:21" x14ac:dyDescent="0.55000000000000004">
      <c r="A601" s="102"/>
      <c r="B601" s="102"/>
      <c r="C601" s="102"/>
      <c r="D601" s="102"/>
      <c r="E601" s="102"/>
      <c r="F601" s="102"/>
      <c r="G601" s="103"/>
      <c r="H601" s="103"/>
      <c r="I601" s="103"/>
      <c r="J601" s="103"/>
      <c r="K601" s="103"/>
      <c r="L601" s="103"/>
      <c r="M601" s="103"/>
      <c r="N601" s="103"/>
      <c r="O601" s="103"/>
      <c r="P601" s="103"/>
      <c r="Q601" s="103"/>
      <c r="R601" s="103"/>
      <c r="S601" s="103"/>
      <c r="T601" s="103"/>
      <c r="U601" s="103"/>
    </row>
    <row r="602" spans="1:21" x14ac:dyDescent="0.55000000000000004">
      <c r="A602" s="102"/>
      <c r="B602" s="102"/>
      <c r="C602" s="102"/>
      <c r="D602" s="102"/>
      <c r="E602" s="102"/>
      <c r="F602" s="102"/>
      <c r="G602" s="103"/>
      <c r="H602" s="103"/>
      <c r="I602" s="103"/>
      <c r="J602" s="103"/>
      <c r="K602" s="103"/>
      <c r="L602" s="103"/>
      <c r="M602" s="103"/>
      <c r="N602" s="103"/>
      <c r="O602" s="103"/>
      <c r="P602" s="103"/>
      <c r="Q602" s="103"/>
      <c r="R602" s="103"/>
      <c r="S602" s="103"/>
      <c r="T602" s="103"/>
      <c r="U602" s="103"/>
    </row>
    <row r="603" spans="1:21" x14ac:dyDescent="0.55000000000000004">
      <c r="A603" s="102"/>
      <c r="B603" s="102"/>
      <c r="C603" s="102"/>
      <c r="D603" s="102"/>
      <c r="E603" s="102"/>
      <c r="F603" s="102"/>
      <c r="G603" s="103"/>
      <c r="H603" s="103"/>
      <c r="I603" s="103"/>
      <c r="J603" s="103"/>
      <c r="K603" s="103"/>
      <c r="L603" s="103"/>
      <c r="M603" s="103"/>
      <c r="N603" s="103"/>
      <c r="O603" s="103"/>
      <c r="P603" s="103"/>
      <c r="Q603" s="103"/>
      <c r="R603" s="103"/>
      <c r="S603" s="103"/>
      <c r="T603" s="103"/>
      <c r="U603" s="103"/>
    </row>
    <row r="604" spans="1:21" x14ac:dyDescent="0.55000000000000004">
      <c r="A604" s="102"/>
      <c r="B604" s="102"/>
      <c r="C604" s="102"/>
      <c r="D604" s="102"/>
      <c r="E604" s="102"/>
      <c r="F604" s="102"/>
      <c r="G604" s="103"/>
      <c r="H604" s="103"/>
      <c r="I604" s="103"/>
      <c r="J604" s="103"/>
      <c r="K604" s="103"/>
      <c r="L604" s="103"/>
      <c r="M604" s="103"/>
      <c r="N604" s="103"/>
      <c r="O604" s="103"/>
      <c r="P604" s="103"/>
      <c r="Q604" s="103"/>
      <c r="R604" s="103"/>
      <c r="S604" s="103"/>
      <c r="T604" s="103"/>
      <c r="U604" s="103"/>
    </row>
    <row r="605" spans="1:21" x14ac:dyDescent="0.55000000000000004">
      <c r="A605" s="102"/>
      <c r="B605" s="102"/>
      <c r="C605" s="102"/>
      <c r="D605" s="102"/>
      <c r="E605" s="102"/>
      <c r="F605" s="102"/>
      <c r="G605" s="103"/>
      <c r="H605" s="103"/>
      <c r="I605" s="103"/>
      <c r="J605" s="103"/>
      <c r="K605" s="103"/>
      <c r="L605" s="103"/>
      <c r="M605" s="103"/>
      <c r="N605" s="103"/>
      <c r="O605" s="103"/>
      <c r="P605" s="103"/>
      <c r="Q605" s="103"/>
      <c r="R605" s="103"/>
      <c r="S605" s="103"/>
      <c r="T605" s="103"/>
      <c r="U605" s="103"/>
    </row>
    <row r="606" spans="1:21" x14ac:dyDescent="0.55000000000000004">
      <c r="A606" s="102"/>
      <c r="B606" s="102"/>
      <c r="C606" s="102"/>
      <c r="D606" s="102"/>
      <c r="E606" s="102"/>
      <c r="F606" s="102"/>
      <c r="G606" s="103"/>
      <c r="H606" s="103"/>
      <c r="I606" s="103"/>
      <c r="J606" s="103"/>
      <c r="K606" s="103"/>
      <c r="L606" s="103"/>
      <c r="M606" s="103"/>
      <c r="N606" s="103"/>
      <c r="O606" s="103"/>
      <c r="P606" s="103"/>
      <c r="Q606" s="103"/>
      <c r="R606" s="103"/>
      <c r="S606" s="103"/>
      <c r="T606" s="103"/>
      <c r="U606" s="103"/>
    </row>
    <row r="607" spans="1:21" x14ac:dyDescent="0.55000000000000004">
      <c r="A607" s="102"/>
      <c r="B607" s="102"/>
      <c r="C607" s="102"/>
      <c r="D607" s="102"/>
      <c r="E607" s="102"/>
      <c r="F607" s="102"/>
      <c r="G607" s="103"/>
      <c r="H607" s="103"/>
      <c r="I607" s="103"/>
      <c r="J607" s="103"/>
      <c r="K607" s="103"/>
      <c r="L607" s="103"/>
      <c r="M607" s="103"/>
      <c r="N607" s="103"/>
      <c r="O607" s="103"/>
      <c r="P607" s="103"/>
      <c r="Q607" s="103"/>
      <c r="R607" s="103"/>
      <c r="S607" s="103"/>
      <c r="T607" s="103"/>
      <c r="U607" s="103"/>
    </row>
    <row r="608" spans="1:21" x14ac:dyDescent="0.55000000000000004">
      <c r="A608" s="102"/>
      <c r="B608" s="102"/>
      <c r="C608" s="102"/>
      <c r="D608" s="102"/>
      <c r="E608" s="102"/>
      <c r="F608" s="102"/>
      <c r="G608" s="103"/>
      <c r="H608" s="103"/>
      <c r="I608" s="103"/>
      <c r="J608" s="103"/>
      <c r="K608" s="103"/>
      <c r="L608" s="103"/>
      <c r="M608" s="103"/>
      <c r="N608" s="103"/>
      <c r="O608" s="103"/>
      <c r="P608" s="103"/>
      <c r="Q608" s="103"/>
      <c r="R608" s="103"/>
      <c r="S608" s="103"/>
      <c r="T608" s="103"/>
      <c r="U608" s="103"/>
    </row>
    <row r="609" spans="1:21" x14ac:dyDescent="0.55000000000000004">
      <c r="A609" s="102"/>
      <c r="B609" s="102"/>
      <c r="C609" s="102"/>
      <c r="D609" s="102"/>
      <c r="E609" s="102"/>
      <c r="F609" s="102"/>
      <c r="G609" s="103"/>
      <c r="H609" s="103"/>
      <c r="I609" s="103"/>
      <c r="J609" s="103"/>
      <c r="K609" s="103"/>
      <c r="L609" s="103"/>
      <c r="M609" s="103"/>
      <c r="N609" s="103"/>
      <c r="O609" s="103"/>
      <c r="P609" s="103"/>
      <c r="Q609" s="103"/>
      <c r="R609" s="103"/>
      <c r="S609" s="103"/>
      <c r="T609" s="103"/>
      <c r="U609" s="103"/>
    </row>
    <row r="610" spans="1:21" x14ac:dyDescent="0.55000000000000004">
      <c r="A610" s="102"/>
      <c r="B610" s="102"/>
      <c r="C610" s="102"/>
      <c r="D610" s="102"/>
      <c r="E610" s="102"/>
      <c r="F610" s="102"/>
      <c r="G610" s="103"/>
      <c r="H610" s="103"/>
      <c r="I610" s="103"/>
      <c r="J610" s="103"/>
      <c r="K610" s="103"/>
      <c r="L610" s="103"/>
      <c r="M610" s="103"/>
      <c r="N610" s="103"/>
      <c r="O610" s="103"/>
      <c r="P610" s="103"/>
      <c r="Q610" s="103"/>
      <c r="R610" s="103"/>
      <c r="S610" s="103"/>
      <c r="T610" s="103"/>
      <c r="U610" s="103"/>
    </row>
    <row r="611" spans="1:21" x14ac:dyDescent="0.55000000000000004">
      <c r="A611" s="102"/>
      <c r="B611" s="102"/>
      <c r="C611" s="102"/>
      <c r="D611" s="102"/>
      <c r="E611" s="102"/>
      <c r="F611" s="102"/>
      <c r="G611" s="103"/>
      <c r="H611" s="103"/>
      <c r="I611" s="103"/>
      <c r="J611" s="103"/>
      <c r="K611" s="103"/>
      <c r="L611" s="103"/>
      <c r="M611" s="103"/>
      <c r="N611" s="103"/>
      <c r="O611" s="103"/>
      <c r="P611" s="103"/>
      <c r="Q611" s="103"/>
      <c r="R611" s="103"/>
      <c r="S611" s="103"/>
      <c r="T611" s="103"/>
      <c r="U611" s="103"/>
    </row>
    <row r="612" spans="1:21" x14ac:dyDescent="0.55000000000000004">
      <c r="A612" s="102"/>
      <c r="B612" s="102"/>
      <c r="C612" s="102"/>
      <c r="D612" s="102"/>
      <c r="E612" s="102"/>
      <c r="F612" s="102"/>
      <c r="G612" s="103"/>
      <c r="H612" s="103"/>
      <c r="I612" s="103"/>
      <c r="J612" s="103"/>
      <c r="K612" s="103"/>
      <c r="L612" s="103"/>
      <c r="M612" s="103"/>
      <c r="N612" s="103"/>
      <c r="O612" s="103"/>
      <c r="P612" s="103"/>
      <c r="Q612" s="103"/>
      <c r="R612" s="103"/>
      <c r="S612" s="103"/>
      <c r="T612" s="103"/>
      <c r="U612" s="103"/>
    </row>
    <row r="613" spans="1:21" x14ac:dyDescent="0.55000000000000004">
      <c r="A613" s="102"/>
      <c r="B613" s="102"/>
      <c r="C613" s="102"/>
      <c r="D613" s="102"/>
      <c r="E613" s="102"/>
      <c r="F613" s="102"/>
      <c r="G613" s="103"/>
      <c r="H613" s="103"/>
      <c r="I613" s="103"/>
      <c r="J613" s="103"/>
      <c r="K613" s="103"/>
      <c r="L613" s="103"/>
      <c r="M613" s="103"/>
      <c r="N613" s="103"/>
      <c r="O613" s="103"/>
      <c r="P613" s="103"/>
      <c r="Q613" s="103"/>
      <c r="R613" s="103"/>
      <c r="S613" s="103"/>
      <c r="T613" s="103"/>
      <c r="U613" s="103"/>
    </row>
    <row r="614" spans="1:21" x14ac:dyDescent="0.55000000000000004">
      <c r="A614" s="102"/>
      <c r="B614" s="102"/>
      <c r="C614" s="102"/>
      <c r="D614" s="102"/>
      <c r="E614" s="102"/>
      <c r="F614" s="102"/>
      <c r="G614" s="103"/>
      <c r="H614" s="103"/>
      <c r="I614" s="103"/>
      <c r="J614" s="103"/>
      <c r="K614" s="103"/>
      <c r="L614" s="103"/>
      <c r="M614" s="103"/>
      <c r="N614" s="103"/>
      <c r="O614" s="103"/>
      <c r="P614" s="103"/>
      <c r="Q614" s="103"/>
      <c r="R614" s="103"/>
      <c r="S614" s="103"/>
      <c r="T614" s="103"/>
      <c r="U614" s="103"/>
    </row>
    <row r="615" spans="1:21" x14ac:dyDescent="0.55000000000000004">
      <c r="A615" s="102"/>
      <c r="B615" s="102"/>
      <c r="C615" s="102"/>
      <c r="D615" s="102"/>
      <c r="E615" s="102"/>
      <c r="F615" s="102"/>
      <c r="G615" s="103"/>
      <c r="H615" s="103"/>
      <c r="I615" s="103"/>
      <c r="J615" s="103"/>
      <c r="K615" s="103"/>
      <c r="L615" s="103"/>
      <c r="M615" s="103"/>
      <c r="N615" s="103"/>
      <c r="O615" s="103"/>
      <c r="P615" s="103"/>
      <c r="Q615" s="103"/>
      <c r="R615" s="103"/>
      <c r="S615" s="103"/>
      <c r="T615" s="103"/>
      <c r="U615" s="103"/>
    </row>
    <row r="616" spans="1:21" x14ac:dyDescent="0.55000000000000004">
      <c r="A616" s="102"/>
      <c r="B616" s="102"/>
      <c r="C616" s="102"/>
      <c r="D616" s="102"/>
      <c r="E616" s="102"/>
      <c r="F616" s="102"/>
      <c r="G616" s="103"/>
      <c r="H616" s="103"/>
      <c r="I616" s="103"/>
      <c r="J616" s="103"/>
      <c r="K616" s="103"/>
      <c r="L616" s="103"/>
      <c r="M616" s="103"/>
      <c r="N616" s="103"/>
      <c r="O616" s="103"/>
      <c r="P616" s="103"/>
      <c r="Q616" s="103"/>
      <c r="R616" s="103"/>
      <c r="S616" s="103"/>
      <c r="T616" s="103"/>
      <c r="U616" s="103"/>
    </row>
    <row r="617" spans="1:21" x14ac:dyDescent="0.55000000000000004">
      <c r="A617" s="102"/>
      <c r="B617" s="102"/>
      <c r="C617" s="102"/>
      <c r="D617" s="102"/>
      <c r="E617" s="102"/>
      <c r="F617" s="102"/>
      <c r="G617" s="103"/>
      <c r="H617" s="103"/>
      <c r="I617" s="103"/>
      <c r="J617" s="103"/>
      <c r="K617" s="103"/>
      <c r="L617" s="103"/>
      <c r="M617" s="103"/>
      <c r="N617" s="103"/>
      <c r="O617" s="103"/>
      <c r="P617" s="103"/>
      <c r="Q617" s="103"/>
      <c r="R617" s="103"/>
      <c r="S617" s="103"/>
      <c r="T617" s="103"/>
      <c r="U617" s="103"/>
    </row>
    <row r="618" spans="1:21" x14ac:dyDescent="0.55000000000000004">
      <c r="A618" s="102"/>
      <c r="B618" s="102"/>
      <c r="C618" s="102"/>
      <c r="D618" s="102"/>
      <c r="E618" s="102"/>
      <c r="F618" s="102"/>
      <c r="G618" s="103"/>
      <c r="H618" s="103"/>
      <c r="I618" s="103"/>
      <c r="J618" s="103"/>
      <c r="K618" s="103"/>
      <c r="L618" s="103"/>
      <c r="M618" s="103"/>
      <c r="N618" s="103"/>
      <c r="O618" s="103"/>
      <c r="P618" s="103"/>
      <c r="Q618" s="103"/>
      <c r="R618" s="103"/>
      <c r="S618" s="103"/>
      <c r="T618" s="103"/>
      <c r="U618" s="103"/>
    </row>
    <row r="619" spans="1:21" x14ac:dyDescent="0.55000000000000004">
      <c r="A619" s="102"/>
      <c r="B619" s="102"/>
      <c r="C619" s="102"/>
      <c r="D619" s="102"/>
      <c r="E619" s="102"/>
      <c r="F619" s="102"/>
      <c r="G619" s="103"/>
      <c r="H619" s="103"/>
      <c r="I619" s="103"/>
      <c r="J619" s="103"/>
      <c r="K619" s="103"/>
      <c r="L619" s="103"/>
      <c r="M619" s="103"/>
      <c r="N619" s="103"/>
      <c r="O619" s="103"/>
      <c r="P619" s="103"/>
      <c r="Q619" s="103"/>
      <c r="R619" s="103"/>
      <c r="S619" s="103"/>
      <c r="T619" s="103"/>
      <c r="U619" s="103"/>
    </row>
    <row r="620" spans="1:21" x14ac:dyDescent="0.55000000000000004">
      <c r="A620" s="102"/>
      <c r="B620" s="102"/>
      <c r="C620" s="102"/>
      <c r="D620" s="102"/>
      <c r="E620" s="102"/>
      <c r="F620" s="102"/>
      <c r="G620" s="103"/>
      <c r="H620" s="103"/>
      <c r="I620" s="103"/>
      <c r="J620" s="103"/>
      <c r="K620" s="103"/>
      <c r="L620" s="103"/>
      <c r="M620" s="103"/>
      <c r="N620" s="103"/>
      <c r="O620" s="103"/>
      <c r="P620" s="103"/>
      <c r="Q620" s="103"/>
      <c r="R620" s="103"/>
      <c r="S620" s="103"/>
      <c r="T620" s="103"/>
      <c r="U620" s="103"/>
    </row>
    <row r="621" spans="1:21" x14ac:dyDescent="0.55000000000000004">
      <c r="A621" s="102"/>
      <c r="B621" s="102"/>
      <c r="C621" s="102"/>
      <c r="D621" s="102"/>
      <c r="E621" s="102"/>
      <c r="F621" s="102"/>
      <c r="G621" s="103"/>
      <c r="H621" s="103"/>
      <c r="I621" s="103"/>
      <c r="J621" s="103"/>
      <c r="K621" s="103"/>
      <c r="L621" s="103"/>
      <c r="M621" s="103"/>
      <c r="N621" s="103"/>
      <c r="O621" s="103"/>
      <c r="P621" s="103"/>
      <c r="Q621" s="103"/>
      <c r="R621" s="103"/>
      <c r="S621" s="103"/>
      <c r="T621" s="103"/>
      <c r="U621" s="103"/>
    </row>
    <row r="622" spans="1:21" x14ac:dyDescent="0.55000000000000004">
      <c r="A622" s="102"/>
      <c r="B622" s="102"/>
      <c r="C622" s="102"/>
      <c r="D622" s="102"/>
      <c r="E622" s="102"/>
      <c r="F622" s="102"/>
      <c r="G622" s="103"/>
      <c r="H622" s="103"/>
      <c r="I622" s="103"/>
      <c r="J622" s="103"/>
      <c r="K622" s="103"/>
      <c r="L622" s="103"/>
      <c r="M622" s="103"/>
      <c r="N622" s="103"/>
      <c r="O622" s="103"/>
      <c r="P622" s="103"/>
      <c r="Q622" s="103"/>
      <c r="R622" s="103"/>
      <c r="S622" s="103"/>
      <c r="T622" s="103"/>
      <c r="U622" s="103"/>
    </row>
    <row r="623" spans="1:21" x14ac:dyDescent="0.55000000000000004">
      <c r="A623" s="102"/>
      <c r="B623" s="102"/>
      <c r="C623" s="102"/>
      <c r="D623" s="102"/>
      <c r="E623" s="102"/>
      <c r="F623" s="102"/>
      <c r="G623" s="103"/>
      <c r="H623" s="103"/>
      <c r="I623" s="103"/>
      <c r="J623" s="103"/>
      <c r="K623" s="103"/>
      <c r="L623" s="103"/>
      <c r="M623" s="103"/>
      <c r="N623" s="103"/>
      <c r="O623" s="103"/>
      <c r="P623" s="103"/>
      <c r="Q623" s="103"/>
      <c r="R623" s="103"/>
      <c r="S623" s="103"/>
      <c r="T623" s="103"/>
      <c r="U623" s="103"/>
    </row>
    <row r="624" spans="1:21" x14ac:dyDescent="0.55000000000000004">
      <c r="A624" s="102"/>
      <c r="B624" s="102"/>
      <c r="C624" s="102"/>
      <c r="D624" s="102"/>
      <c r="E624" s="102"/>
      <c r="F624" s="102"/>
      <c r="G624" s="103"/>
      <c r="H624" s="103"/>
      <c r="I624" s="103"/>
      <c r="J624" s="103"/>
      <c r="K624" s="103"/>
      <c r="L624" s="103"/>
      <c r="M624" s="103"/>
      <c r="N624" s="103"/>
      <c r="O624" s="103"/>
      <c r="P624" s="103"/>
      <c r="Q624" s="103"/>
      <c r="R624" s="103"/>
      <c r="S624" s="103"/>
      <c r="T624" s="103"/>
      <c r="U624" s="103"/>
    </row>
    <row r="625" spans="1:21" x14ac:dyDescent="0.55000000000000004">
      <c r="A625" s="102"/>
      <c r="B625" s="102"/>
      <c r="C625" s="102"/>
      <c r="D625" s="102"/>
      <c r="E625" s="102"/>
      <c r="F625" s="102"/>
      <c r="G625" s="103"/>
      <c r="H625" s="103"/>
      <c r="I625" s="103"/>
      <c r="J625" s="103"/>
      <c r="K625" s="103"/>
      <c r="L625" s="103"/>
      <c r="M625" s="103"/>
      <c r="N625" s="103"/>
      <c r="O625" s="103"/>
      <c r="P625" s="103"/>
      <c r="Q625" s="103"/>
      <c r="R625" s="103"/>
      <c r="S625" s="103"/>
      <c r="T625" s="103"/>
      <c r="U625" s="103"/>
    </row>
    <row r="626" spans="1:21" x14ac:dyDescent="0.55000000000000004">
      <c r="A626" s="102"/>
      <c r="B626" s="102"/>
      <c r="C626" s="102"/>
      <c r="D626" s="102"/>
      <c r="E626" s="102"/>
      <c r="F626" s="102"/>
      <c r="G626" s="103"/>
      <c r="H626" s="103"/>
      <c r="I626" s="103"/>
      <c r="J626" s="103"/>
      <c r="K626" s="103"/>
      <c r="L626" s="103"/>
      <c r="M626" s="103"/>
      <c r="N626" s="103"/>
      <c r="O626" s="103"/>
      <c r="P626" s="103"/>
      <c r="Q626" s="103"/>
      <c r="R626" s="103"/>
      <c r="S626" s="103"/>
      <c r="T626" s="103"/>
      <c r="U626" s="103"/>
    </row>
    <row r="627" spans="1:21" x14ac:dyDescent="0.55000000000000004">
      <c r="A627" s="102"/>
      <c r="B627" s="102"/>
      <c r="C627" s="102"/>
      <c r="D627" s="102"/>
      <c r="E627" s="102"/>
      <c r="F627" s="102"/>
      <c r="G627" s="103"/>
      <c r="H627" s="103"/>
      <c r="I627" s="103"/>
      <c r="J627" s="103"/>
      <c r="K627" s="103"/>
      <c r="L627" s="103"/>
      <c r="M627" s="103"/>
      <c r="N627" s="103"/>
      <c r="O627" s="103"/>
      <c r="P627" s="103"/>
      <c r="Q627" s="103"/>
      <c r="R627" s="103"/>
      <c r="S627" s="103"/>
      <c r="T627" s="103"/>
      <c r="U627" s="103"/>
    </row>
    <row r="628" spans="1:21" x14ac:dyDescent="0.55000000000000004">
      <c r="A628" s="102"/>
      <c r="B628" s="102"/>
      <c r="C628" s="102"/>
      <c r="D628" s="102"/>
      <c r="E628" s="102"/>
      <c r="F628" s="102"/>
      <c r="G628" s="103"/>
      <c r="H628" s="103"/>
      <c r="I628" s="103"/>
      <c r="J628" s="103"/>
      <c r="K628" s="103"/>
      <c r="L628" s="103"/>
      <c r="M628" s="103"/>
      <c r="N628" s="103"/>
      <c r="O628" s="103"/>
      <c r="P628" s="103"/>
      <c r="Q628" s="103"/>
      <c r="R628" s="103"/>
      <c r="S628" s="103"/>
      <c r="T628" s="103"/>
      <c r="U628" s="103"/>
    </row>
    <row r="629" spans="1:21" x14ac:dyDescent="0.55000000000000004">
      <c r="A629" s="102"/>
      <c r="B629" s="102"/>
      <c r="C629" s="102"/>
      <c r="D629" s="102"/>
      <c r="E629" s="102"/>
      <c r="F629" s="102"/>
      <c r="G629" s="103"/>
      <c r="H629" s="103"/>
      <c r="I629" s="103"/>
      <c r="J629" s="103"/>
      <c r="K629" s="103"/>
      <c r="L629" s="103"/>
      <c r="M629" s="103"/>
      <c r="N629" s="103"/>
      <c r="O629" s="103"/>
      <c r="P629" s="103"/>
      <c r="Q629" s="103"/>
      <c r="R629" s="103"/>
      <c r="S629" s="103"/>
      <c r="T629" s="103"/>
      <c r="U629" s="103"/>
    </row>
    <row r="630" spans="1:21" x14ac:dyDescent="0.55000000000000004">
      <c r="A630" s="102"/>
      <c r="B630" s="102"/>
      <c r="C630" s="102"/>
      <c r="D630" s="102"/>
      <c r="E630" s="102"/>
      <c r="F630" s="102"/>
      <c r="G630" s="103"/>
      <c r="H630" s="103"/>
      <c r="I630" s="103"/>
      <c r="J630" s="103"/>
      <c r="K630" s="103"/>
      <c r="L630" s="103"/>
      <c r="M630" s="103"/>
      <c r="N630" s="103"/>
      <c r="O630" s="103"/>
      <c r="P630" s="103"/>
      <c r="Q630" s="103"/>
      <c r="R630" s="103"/>
      <c r="S630" s="103"/>
      <c r="T630" s="103"/>
      <c r="U630" s="103"/>
    </row>
    <row r="631" spans="1:21" x14ac:dyDescent="0.55000000000000004">
      <c r="A631" s="102"/>
      <c r="B631" s="102"/>
      <c r="C631" s="102"/>
      <c r="D631" s="102"/>
      <c r="E631" s="102"/>
      <c r="F631" s="102"/>
      <c r="G631" s="103"/>
      <c r="H631" s="103"/>
      <c r="I631" s="103"/>
      <c r="J631" s="103"/>
      <c r="K631" s="103"/>
      <c r="L631" s="103"/>
      <c r="M631" s="103"/>
      <c r="N631" s="103"/>
      <c r="O631" s="103"/>
      <c r="P631" s="103"/>
      <c r="Q631" s="103"/>
      <c r="R631" s="103"/>
      <c r="S631" s="103"/>
      <c r="T631" s="103"/>
      <c r="U631" s="103"/>
    </row>
    <row r="632" spans="1:21" x14ac:dyDescent="0.55000000000000004">
      <c r="A632" s="102"/>
      <c r="B632" s="102"/>
      <c r="C632" s="102"/>
      <c r="D632" s="102"/>
      <c r="E632" s="102"/>
      <c r="F632" s="102"/>
      <c r="G632" s="103"/>
      <c r="H632" s="103"/>
      <c r="I632" s="103"/>
      <c r="J632" s="103"/>
      <c r="K632" s="103"/>
      <c r="L632" s="103"/>
      <c r="M632" s="103"/>
      <c r="N632" s="103"/>
      <c r="O632" s="103"/>
      <c r="P632" s="103"/>
      <c r="Q632" s="103"/>
      <c r="R632" s="103"/>
      <c r="S632" s="103"/>
      <c r="T632" s="103"/>
      <c r="U632" s="103"/>
    </row>
    <row r="633" spans="1:21" x14ac:dyDescent="0.55000000000000004">
      <c r="A633" s="102"/>
      <c r="B633" s="102"/>
      <c r="C633" s="102"/>
      <c r="D633" s="102"/>
      <c r="E633" s="102"/>
      <c r="F633" s="102"/>
      <c r="G633" s="103"/>
      <c r="H633" s="103"/>
      <c r="I633" s="103"/>
      <c r="J633" s="103"/>
      <c r="K633" s="103"/>
      <c r="L633" s="103"/>
      <c r="M633" s="103"/>
      <c r="N633" s="103"/>
      <c r="O633" s="103"/>
      <c r="P633" s="103"/>
      <c r="Q633" s="103"/>
      <c r="R633" s="103"/>
      <c r="S633" s="103"/>
      <c r="T633" s="103"/>
      <c r="U633" s="103"/>
    </row>
    <row r="634" spans="1:21" x14ac:dyDescent="0.55000000000000004">
      <c r="A634" s="102"/>
      <c r="B634" s="102"/>
      <c r="C634" s="102"/>
      <c r="D634" s="102"/>
      <c r="E634" s="102"/>
      <c r="F634" s="102"/>
      <c r="G634" s="103"/>
      <c r="H634" s="103"/>
      <c r="I634" s="103"/>
      <c r="J634" s="103"/>
      <c r="K634" s="103"/>
      <c r="L634" s="103"/>
      <c r="M634" s="103"/>
      <c r="N634" s="103"/>
      <c r="O634" s="103"/>
      <c r="P634" s="103"/>
      <c r="Q634" s="103"/>
      <c r="R634" s="103"/>
      <c r="S634" s="103"/>
      <c r="T634" s="103"/>
      <c r="U634" s="103"/>
    </row>
    <row r="635" spans="1:21" x14ac:dyDescent="0.55000000000000004">
      <c r="A635" s="102"/>
      <c r="B635" s="102"/>
      <c r="C635" s="102"/>
      <c r="D635" s="102"/>
      <c r="E635" s="102"/>
      <c r="F635" s="102"/>
      <c r="G635" s="103"/>
      <c r="H635" s="103"/>
      <c r="I635" s="103"/>
      <c r="J635" s="103"/>
      <c r="K635" s="103"/>
      <c r="L635" s="103"/>
      <c r="M635" s="103"/>
      <c r="N635" s="103"/>
      <c r="O635" s="103"/>
      <c r="P635" s="103"/>
      <c r="Q635" s="103"/>
      <c r="R635" s="103"/>
      <c r="S635" s="103"/>
      <c r="T635" s="103"/>
      <c r="U635" s="103"/>
    </row>
    <row r="636" spans="1:21" x14ac:dyDescent="0.55000000000000004">
      <c r="A636" s="102"/>
      <c r="B636" s="102"/>
      <c r="C636" s="102"/>
      <c r="D636" s="102"/>
      <c r="E636" s="102"/>
      <c r="F636" s="102"/>
      <c r="G636" s="103"/>
      <c r="H636" s="103"/>
      <c r="I636" s="103"/>
      <c r="J636" s="103"/>
      <c r="K636" s="103"/>
      <c r="L636" s="103"/>
      <c r="M636" s="103"/>
      <c r="N636" s="103"/>
      <c r="O636" s="103"/>
      <c r="P636" s="103"/>
      <c r="Q636" s="103"/>
      <c r="R636" s="103"/>
      <c r="S636" s="103"/>
      <c r="T636" s="103"/>
      <c r="U636" s="103"/>
    </row>
    <row r="637" spans="1:21" x14ac:dyDescent="0.55000000000000004">
      <c r="A637" s="102"/>
      <c r="B637" s="102"/>
      <c r="C637" s="102"/>
      <c r="D637" s="102"/>
      <c r="E637" s="102"/>
      <c r="F637" s="102"/>
      <c r="G637" s="103"/>
      <c r="H637" s="103"/>
      <c r="I637" s="103"/>
      <c r="J637" s="103"/>
      <c r="K637" s="103"/>
      <c r="L637" s="103"/>
      <c r="M637" s="103"/>
      <c r="N637" s="103"/>
      <c r="O637" s="103"/>
      <c r="P637" s="103"/>
      <c r="Q637" s="103"/>
      <c r="R637" s="103"/>
      <c r="S637" s="103"/>
      <c r="T637" s="103"/>
      <c r="U637" s="103"/>
    </row>
    <row r="638" spans="1:21" x14ac:dyDescent="0.55000000000000004">
      <c r="A638" s="102"/>
      <c r="B638" s="102"/>
      <c r="C638" s="102"/>
      <c r="D638" s="102"/>
      <c r="E638" s="102"/>
      <c r="F638" s="102"/>
      <c r="G638" s="103"/>
      <c r="H638" s="103"/>
      <c r="I638" s="103"/>
      <c r="J638" s="103"/>
      <c r="K638" s="103"/>
      <c r="L638" s="103"/>
      <c r="M638" s="103"/>
      <c r="N638" s="103"/>
      <c r="O638" s="103"/>
      <c r="P638" s="103"/>
      <c r="Q638" s="103"/>
      <c r="R638" s="103"/>
      <c r="S638" s="103"/>
      <c r="T638" s="103"/>
      <c r="U638" s="103"/>
    </row>
    <row r="639" spans="1:21" x14ac:dyDescent="0.55000000000000004">
      <c r="A639" s="102"/>
      <c r="B639" s="102"/>
      <c r="C639" s="102"/>
      <c r="D639" s="102"/>
      <c r="E639" s="102"/>
      <c r="F639" s="102"/>
      <c r="G639" s="103"/>
      <c r="H639" s="103"/>
      <c r="I639" s="103"/>
      <c r="J639" s="103"/>
      <c r="K639" s="103"/>
      <c r="L639" s="103"/>
      <c r="M639" s="103"/>
      <c r="N639" s="103"/>
      <c r="O639" s="103"/>
      <c r="P639" s="103"/>
      <c r="Q639" s="103"/>
      <c r="R639" s="103"/>
      <c r="S639" s="103"/>
      <c r="T639" s="103"/>
      <c r="U639" s="103"/>
    </row>
    <row r="640" spans="1:21" x14ac:dyDescent="0.55000000000000004">
      <c r="A640" s="102"/>
      <c r="B640" s="102"/>
      <c r="C640" s="102"/>
      <c r="D640" s="102"/>
      <c r="E640" s="102"/>
      <c r="F640" s="102"/>
      <c r="G640" s="103"/>
      <c r="H640" s="103"/>
      <c r="I640" s="103"/>
      <c r="J640" s="103"/>
      <c r="K640" s="103"/>
      <c r="L640" s="103"/>
      <c r="M640" s="103"/>
      <c r="N640" s="103"/>
      <c r="O640" s="103"/>
      <c r="P640" s="103"/>
      <c r="Q640" s="103"/>
      <c r="R640" s="103"/>
      <c r="S640" s="103"/>
      <c r="T640" s="103"/>
      <c r="U640" s="103"/>
    </row>
    <row r="641" spans="1:21" x14ac:dyDescent="0.55000000000000004">
      <c r="A641" s="102"/>
      <c r="B641" s="102"/>
      <c r="C641" s="102"/>
      <c r="D641" s="102"/>
      <c r="E641" s="102"/>
      <c r="F641" s="102"/>
      <c r="G641" s="103"/>
      <c r="H641" s="103"/>
      <c r="I641" s="103"/>
      <c r="J641" s="103"/>
      <c r="K641" s="103"/>
      <c r="L641" s="103"/>
      <c r="M641" s="103"/>
      <c r="N641" s="103"/>
      <c r="O641" s="103"/>
      <c r="P641" s="103"/>
      <c r="Q641" s="103"/>
      <c r="R641" s="103"/>
      <c r="S641" s="103"/>
      <c r="T641" s="103"/>
      <c r="U641" s="103"/>
    </row>
    <row r="642" spans="1:21" x14ac:dyDescent="0.55000000000000004">
      <c r="A642" s="102"/>
      <c r="B642" s="102"/>
      <c r="C642" s="102"/>
      <c r="D642" s="102"/>
      <c r="E642" s="102"/>
      <c r="F642" s="102"/>
      <c r="G642" s="103"/>
      <c r="H642" s="103"/>
      <c r="I642" s="103"/>
      <c r="J642" s="103"/>
      <c r="K642" s="103"/>
      <c r="L642" s="103"/>
      <c r="M642" s="103"/>
      <c r="N642" s="103"/>
      <c r="O642" s="103"/>
      <c r="P642" s="103"/>
      <c r="Q642" s="103"/>
      <c r="R642" s="103"/>
      <c r="S642" s="103"/>
      <c r="T642" s="103"/>
      <c r="U642" s="103"/>
    </row>
    <row r="643" spans="1:21" x14ac:dyDescent="0.55000000000000004">
      <c r="A643" s="102"/>
      <c r="B643" s="102"/>
      <c r="C643" s="102"/>
      <c r="D643" s="102"/>
      <c r="E643" s="102"/>
      <c r="F643" s="102"/>
      <c r="G643" s="103"/>
      <c r="H643" s="103"/>
      <c r="I643" s="103"/>
      <c r="J643" s="103"/>
      <c r="K643" s="103"/>
      <c r="L643" s="103"/>
      <c r="M643" s="103"/>
      <c r="N643" s="103"/>
      <c r="O643" s="103"/>
      <c r="P643" s="103"/>
      <c r="Q643" s="103"/>
      <c r="R643" s="103"/>
      <c r="S643" s="103"/>
      <c r="T643" s="103"/>
      <c r="U643" s="103"/>
    </row>
    <row r="644" spans="1:21" x14ac:dyDescent="0.55000000000000004">
      <c r="A644" s="102"/>
      <c r="B644" s="102"/>
      <c r="C644" s="102"/>
      <c r="D644" s="102"/>
      <c r="E644" s="102"/>
      <c r="F644" s="102"/>
      <c r="G644" s="103"/>
      <c r="H644" s="103"/>
      <c r="I644" s="103"/>
      <c r="J644" s="103"/>
      <c r="K644" s="103"/>
      <c r="L644" s="103"/>
      <c r="M644" s="103"/>
      <c r="N644" s="103"/>
      <c r="O644" s="103"/>
      <c r="P644" s="103"/>
      <c r="Q644" s="103"/>
      <c r="R644" s="103"/>
      <c r="S644" s="103"/>
      <c r="T644" s="103"/>
      <c r="U644" s="103"/>
    </row>
    <row r="645" spans="1:21" x14ac:dyDescent="0.55000000000000004">
      <c r="A645" s="102"/>
      <c r="B645" s="102"/>
      <c r="C645" s="102"/>
      <c r="D645" s="102"/>
      <c r="E645" s="102"/>
      <c r="F645" s="102"/>
      <c r="G645" s="103"/>
      <c r="H645" s="103"/>
      <c r="I645" s="103"/>
      <c r="J645" s="103"/>
      <c r="K645" s="103"/>
      <c r="L645" s="103"/>
      <c r="M645" s="103"/>
      <c r="N645" s="103"/>
      <c r="O645" s="103"/>
      <c r="P645" s="103"/>
      <c r="Q645" s="103"/>
      <c r="R645" s="103"/>
      <c r="S645" s="103"/>
      <c r="T645" s="103"/>
      <c r="U645" s="103"/>
    </row>
    <row r="646" spans="1:21" x14ac:dyDescent="0.55000000000000004">
      <c r="A646" s="102"/>
      <c r="B646" s="102"/>
      <c r="C646" s="102"/>
      <c r="D646" s="102"/>
      <c r="E646" s="102"/>
      <c r="F646" s="102"/>
      <c r="G646" s="103"/>
      <c r="H646" s="103"/>
      <c r="I646" s="103"/>
      <c r="J646" s="103"/>
      <c r="K646" s="103"/>
      <c r="L646" s="103"/>
      <c r="M646" s="103"/>
      <c r="N646" s="103"/>
      <c r="O646" s="103"/>
      <c r="P646" s="103"/>
      <c r="Q646" s="103"/>
      <c r="R646" s="103"/>
      <c r="S646" s="103"/>
      <c r="T646" s="103"/>
      <c r="U646" s="103"/>
    </row>
    <row r="647" spans="1:21" x14ac:dyDescent="0.55000000000000004">
      <c r="A647" s="102"/>
      <c r="B647" s="102"/>
      <c r="C647" s="102"/>
      <c r="D647" s="102"/>
      <c r="E647" s="102"/>
      <c r="F647" s="102"/>
      <c r="G647" s="103"/>
      <c r="H647" s="103"/>
      <c r="I647" s="103"/>
      <c r="J647" s="103"/>
      <c r="K647" s="103"/>
      <c r="L647" s="103"/>
      <c r="M647" s="103"/>
      <c r="N647" s="103"/>
      <c r="O647" s="103"/>
      <c r="P647" s="103"/>
      <c r="Q647" s="103"/>
      <c r="R647" s="103"/>
      <c r="S647" s="103"/>
      <c r="T647" s="103"/>
      <c r="U647" s="103"/>
    </row>
    <row r="648" spans="1:21" x14ac:dyDescent="0.55000000000000004">
      <c r="A648" s="102"/>
      <c r="B648" s="102"/>
      <c r="C648" s="102"/>
      <c r="D648" s="102"/>
      <c r="E648" s="102"/>
      <c r="F648" s="102"/>
      <c r="G648" s="103"/>
      <c r="H648" s="103"/>
      <c r="I648" s="103"/>
      <c r="J648" s="103"/>
      <c r="K648" s="103"/>
      <c r="L648" s="103"/>
      <c r="M648" s="103"/>
      <c r="N648" s="103"/>
      <c r="O648" s="103"/>
      <c r="P648" s="103"/>
      <c r="Q648" s="103"/>
      <c r="R648" s="103"/>
      <c r="S648" s="103"/>
      <c r="T648" s="103"/>
      <c r="U648" s="103"/>
    </row>
    <row r="649" spans="1:21" x14ac:dyDescent="0.55000000000000004">
      <c r="A649" s="102"/>
      <c r="B649" s="102"/>
      <c r="C649" s="102"/>
      <c r="D649" s="102"/>
      <c r="E649" s="102"/>
      <c r="F649" s="102"/>
      <c r="G649" s="103"/>
      <c r="H649" s="103"/>
      <c r="I649" s="103"/>
      <c r="J649" s="103"/>
      <c r="K649" s="103"/>
      <c r="L649" s="103"/>
      <c r="M649" s="103"/>
      <c r="N649" s="103"/>
      <c r="O649" s="103"/>
      <c r="P649" s="103"/>
      <c r="Q649" s="103"/>
      <c r="R649" s="103"/>
      <c r="S649" s="103"/>
      <c r="T649" s="103"/>
      <c r="U649" s="103"/>
    </row>
    <row r="650" spans="1:21" x14ac:dyDescent="0.55000000000000004">
      <c r="A650" s="102"/>
      <c r="B650" s="102"/>
      <c r="C650" s="102"/>
      <c r="D650" s="102"/>
      <c r="E650" s="102"/>
      <c r="F650" s="102"/>
      <c r="G650" s="103"/>
      <c r="H650" s="103"/>
      <c r="I650" s="103"/>
      <c r="J650" s="103"/>
      <c r="K650" s="103"/>
      <c r="L650" s="103"/>
      <c r="M650" s="103"/>
      <c r="N650" s="103"/>
      <c r="O650" s="103"/>
      <c r="P650" s="103"/>
      <c r="Q650" s="103"/>
      <c r="R650" s="103"/>
      <c r="S650" s="103"/>
      <c r="T650" s="103"/>
      <c r="U650" s="103"/>
    </row>
    <row r="651" spans="1:21" x14ac:dyDescent="0.55000000000000004">
      <c r="A651" s="102"/>
      <c r="B651" s="102"/>
      <c r="C651" s="102"/>
      <c r="D651" s="102"/>
      <c r="E651" s="102"/>
      <c r="F651" s="102"/>
      <c r="G651" s="103"/>
      <c r="H651" s="103"/>
      <c r="I651" s="103"/>
      <c r="J651" s="103"/>
      <c r="K651" s="103"/>
      <c r="L651" s="103"/>
      <c r="M651" s="103"/>
      <c r="N651" s="103"/>
      <c r="O651" s="103"/>
      <c r="P651" s="103"/>
      <c r="Q651" s="103"/>
      <c r="R651" s="103"/>
      <c r="S651" s="103"/>
      <c r="T651" s="103"/>
      <c r="U651" s="103"/>
    </row>
    <row r="652" spans="1:21" x14ac:dyDescent="0.55000000000000004">
      <c r="A652" s="102"/>
      <c r="B652" s="102"/>
      <c r="C652" s="102"/>
      <c r="D652" s="102"/>
      <c r="E652" s="102"/>
      <c r="F652" s="102"/>
      <c r="G652" s="103"/>
      <c r="H652" s="103"/>
      <c r="I652" s="103"/>
      <c r="J652" s="103"/>
      <c r="K652" s="103"/>
      <c r="L652" s="103"/>
      <c r="M652" s="103"/>
      <c r="N652" s="103"/>
      <c r="O652" s="103"/>
      <c r="P652" s="103"/>
      <c r="Q652" s="103"/>
      <c r="R652" s="103"/>
      <c r="S652" s="103"/>
      <c r="T652" s="103"/>
      <c r="U652" s="103"/>
    </row>
    <row r="653" spans="1:21" x14ac:dyDescent="0.55000000000000004">
      <c r="A653" s="102"/>
      <c r="B653" s="102"/>
      <c r="C653" s="102"/>
      <c r="D653" s="102"/>
      <c r="E653" s="102"/>
      <c r="F653" s="102"/>
      <c r="G653" s="103"/>
      <c r="H653" s="103"/>
      <c r="I653" s="103"/>
      <c r="J653" s="103"/>
      <c r="K653" s="103"/>
      <c r="L653" s="103"/>
      <c r="M653" s="103"/>
      <c r="N653" s="103"/>
      <c r="O653" s="103"/>
      <c r="P653" s="103"/>
      <c r="Q653" s="103"/>
      <c r="R653" s="103"/>
      <c r="S653" s="103"/>
      <c r="T653" s="103"/>
      <c r="U653" s="103"/>
    </row>
    <row r="654" spans="1:21" x14ac:dyDescent="0.55000000000000004">
      <c r="A654" s="102"/>
      <c r="B654" s="102"/>
      <c r="C654" s="102"/>
      <c r="D654" s="102"/>
      <c r="E654" s="102"/>
      <c r="F654" s="102"/>
      <c r="G654" s="103"/>
      <c r="H654" s="103"/>
      <c r="I654" s="103"/>
      <c r="J654" s="103"/>
      <c r="K654" s="103"/>
      <c r="L654" s="103"/>
      <c r="M654" s="103"/>
      <c r="N654" s="103"/>
      <c r="O654" s="103"/>
      <c r="P654" s="103"/>
      <c r="Q654" s="103"/>
      <c r="R654" s="103"/>
      <c r="S654" s="103"/>
      <c r="T654" s="103"/>
      <c r="U654" s="103"/>
    </row>
    <row r="655" spans="1:21" x14ac:dyDescent="0.55000000000000004">
      <c r="A655" s="102"/>
      <c r="B655" s="102"/>
      <c r="C655" s="102"/>
      <c r="D655" s="102"/>
      <c r="E655" s="102"/>
      <c r="F655" s="102"/>
      <c r="G655" s="103"/>
      <c r="H655" s="103"/>
      <c r="I655" s="103"/>
      <c r="J655" s="103"/>
      <c r="K655" s="103"/>
      <c r="L655" s="103"/>
      <c r="M655" s="103"/>
      <c r="N655" s="103"/>
      <c r="O655" s="103"/>
      <c r="P655" s="103"/>
      <c r="Q655" s="103"/>
      <c r="R655" s="103"/>
      <c r="S655" s="103"/>
      <c r="T655" s="103"/>
      <c r="U655" s="103"/>
    </row>
    <row r="656" spans="1:21" x14ac:dyDescent="0.55000000000000004">
      <c r="A656" s="102"/>
      <c r="B656" s="102"/>
      <c r="C656" s="102"/>
      <c r="D656" s="102"/>
      <c r="E656" s="102"/>
      <c r="F656" s="102"/>
      <c r="G656" s="103"/>
      <c r="H656" s="103"/>
      <c r="I656" s="103"/>
      <c r="J656" s="103"/>
      <c r="K656" s="103"/>
      <c r="L656" s="103"/>
      <c r="M656" s="103"/>
      <c r="N656" s="103"/>
      <c r="O656" s="103"/>
      <c r="P656" s="103"/>
      <c r="Q656" s="103"/>
      <c r="R656" s="103"/>
      <c r="S656" s="103"/>
      <c r="T656" s="103"/>
      <c r="U656" s="103"/>
    </row>
    <row r="657" spans="1:21" x14ac:dyDescent="0.55000000000000004">
      <c r="A657" s="102"/>
      <c r="B657" s="102"/>
      <c r="C657" s="102"/>
      <c r="D657" s="102"/>
      <c r="E657" s="102"/>
      <c r="F657" s="102"/>
      <c r="G657" s="103"/>
      <c r="H657" s="103"/>
      <c r="I657" s="103"/>
      <c r="J657" s="103"/>
      <c r="K657" s="103"/>
      <c r="L657" s="103"/>
      <c r="M657" s="103"/>
      <c r="N657" s="103"/>
      <c r="O657" s="103"/>
      <c r="P657" s="103"/>
      <c r="Q657" s="103"/>
      <c r="R657" s="103"/>
      <c r="S657" s="103"/>
      <c r="T657" s="103"/>
      <c r="U657" s="103"/>
    </row>
    <row r="658" spans="1:21" x14ac:dyDescent="0.55000000000000004">
      <c r="A658" s="102"/>
      <c r="B658" s="102"/>
      <c r="C658" s="102"/>
      <c r="D658" s="102"/>
      <c r="E658" s="102"/>
      <c r="F658" s="102"/>
      <c r="G658" s="103"/>
      <c r="H658" s="103"/>
      <c r="I658" s="103"/>
      <c r="J658" s="103"/>
      <c r="K658" s="103"/>
      <c r="L658" s="103"/>
      <c r="M658" s="103"/>
      <c r="N658" s="103"/>
      <c r="O658" s="103"/>
      <c r="P658" s="103"/>
      <c r="Q658" s="103"/>
      <c r="R658" s="103"/>
      <c r="S658" s="103"/>
      <c r="T658" s="103"/>
      <c r="U658" s="103"/>
    </row>
    <row r="659" spans="1:21" x14ac:dyDescent="0.55000000000000004">
      <c r="A659" s="102"/>
      <c r="B659" s="102"/>
      <c r="C659" s="102"/>
      <c r="D659" s="102"/>
      <c r="E659" s="102"/>
      <c r="F659" s="102"/>
      <c r="G659" s="103"/>
      <c r="H659" s="103"/>
      <c r="I659" s="103"/>
      <c r="J659" s="103"/>
      <c r="K659" s="103"/>
      <c r="L659" s="103"/>
      <c r="M659" s="103"/>
      <c r="N659" s="103"/>
      <c r="O659" s="103"/>
      <c r="P659" s="103"/>
      <c r="Q659" s="103"/>
      <c r="R659" s="103"/>
      <c r="S659" s="103"/>
      <c r="T659" s="103"/>
      <c r="U659" s="103"/>
    </row>
    <row r="660" spans="1:21" x14ac:dyDescent="0.55000000000000004">
      <c r="A660" s="102"/>
      <c r="B660" s="102"/>
      <c r="C660" s="102"/>
      <c r="D660" s="102"/>
      <c r="E660" s="102"/>
      <c r="F660" s="102"/>
      <c r="G660" s="103"/>
      <c r="H660" s="103"/>
      <c r="I660" s="103"/>
      <c r="J660" s="103"/>
      <c r="K660" s="103"/>
      <c r="L660" s="103"/>
      <c r="M660" s="103"/>
      <c r="N660" s="103"/>
      <c r="O660" s="103"/>
      <c r="P660" s="103"/>
      <c r="Q660" s="103"/>
      <c r="R660" s="103"/>
      <c r="S660" s="103"/>
      <c r="T660" s="103"/>
      <c r="U660" s="103"/>
    </row>
    <row r="661" spans="1:21" x14ac:dyDescent="0.55000000000000004">
      <c r="A661" s="102"/>
      <c r="B661" s="102"/>
      <c r="C661" s="102"/>
      <c r="D661" s="102"/>
      <c r="E661" s="102"/>
      <c r="F661" s="102"/>
      <c r="G661" s="103"/>
      <c r="H661" s="103"/>
      <c r="I661" s="103"/>
      <c r="J661" s="103"/>
      <c r="K661" s="103"/>
      <c r="L661" s="103"/>
      <c r="M661" s="103"/>
      <c r="N661" s="103"/>
      <c r="O661" s="103"/>
      <c r="P661" s="103"/>
      <c r="Q661" s="103"/>
      <c r="R661" s="103"/>
      <c r="S661" s="103"/>
      <c r="T661" s="103"/>
      <c r="U661" s="103"/>
    </row>
    <row r="662" spans="1:21" x14ac:dyDescent="0.55000000000000004">
      <c r="A662" s="102"/>
      <c r="B662" s="102"/>
      <c r="C662" s="102"/>
      <c r="D662" s="102"/>
      <c r="E662" s="102"/>
      <c r="F662" s="102"/>
      <c r="G662" s="103"/>
      <c r="H662" s="103"/>
      <c r="I662" s="103"/>
      <c r="J662" s="103"/>
      <c r="K662" s="103"/>
      <c r="L662" s="103"/>
      <c r="M662" s="103"/>
      <c r="N662" s="103"/>
      <c r="O662" s="103"/>
      <c r="P662" s="103"/>
      <c r="Q662" s="103"/>
      <c r="R662" s="103"/>
      <c r="S662" s="103"/>
      <c r="T662" s="103"/>
      <c r="U662" s="103"/>
    </row>
    <row r="663" spans="1:21" x14ac:dyDescent="0.55000000000000004">
      <c r="A663" s="102"/>
      <c r="B663" s="102"/>
      <c r="C663" s="102"/>
      <c r="D663" s="102"/>
      <c r="E663" s="102"/>
      <c r="F663" s="102"/>
      <c r="G663" s="103"/>
      <c r="H663" s="103"/>
      <c r="I663" s="103"/>
      <c r="J663" s="103"/>
      <c r="K663" s="103"/>
      <c r="L663" s="103"/>
      <c r="M663" s="103"/>
      <c r="N663" s="103"/>
      <c r="O663" s="103"/>
      <c r="P663" s="103"/>
      <c r="Q663" s="103"/>
      <c r="R663" s="103"/>
      <c r="S663" s="103"/>
      <c r="T663" s="103"/>
      <c r="U663" s="103"/>
    </row>
    <row r="664" spans="1:21" x14ac:dyDescent="0.55000000000000004">
      <c r="A664" s="102"/>
      <c r="B664" s="102"/>
      <c r="C664" s="102"/>
      <c r="D664" s="102"/>
      <c r="E664" s="102"/>
      <c r="F664" s="102"/>
      <c r="G664" s="103"/>
      <c r="H664" s="103"/>
      <c r="I664" s="103"/>
      <c r="J664" s="103"/>
      <c r="K664" s="103"/>
      <c r="L664" s="103"/>
      <c r="M664" s="103"/>
      <c r="N664" s="103"/>
      <c r="O664" s="103"/>
      <c r="P664" s="103"/>
      <c r="Q664" s="103"/>
      <c r="R664" s="103"/>
      <c r="S664" s="103"/>
      <c r="T664" s="103"/>
      <c r="U664" s="103"/>
    </row>
    <row r="665" spans="1:21" x14ac:dyDescent="0.55000000000000004">
      <c r="A665" s="102"/>
      <c r="B665" s="102"/>
      <c r="C665" s="102"/>
      <c r="D665" s="102"/>
      <c r="E665" s="102"/>
      <c r="F665" s="102"/>
      <c r="G665" s="103"/>
      <c r="H665" s="103"/>
      <c r="I665" s="103"/>
      <c r="J665" s="103"/>
      <c r="K665" s="103"/>
      <c r="L665" s="103"/>
      <c r="M665" s="103"/>
      <c r="N665" s="103"/>
      <c r="O665" s="103"/>
      <c r="P665" s="103"/>
      <c r="Q665" s="103"/>
      <c r="R665" s="103"/>
      <c r="S665" s="103"/>
      <c r="T665" s="103"/>
      <c r="U665" s="103"/>
    </row>
    <row r="666" spans="1:21" x14ac:dyDescent="0.55000000000000004">
      <c r="A666" s="102"/>
      <c r="B666" s="102"/>
      <c r="C666" s="102"/>
      <c r="D666" s="102"/>
      <c r="E666" s="102"/>
      <c r="F666" s="102"/>
      <c r="G666" s="103"/>
      <c r="H666" s="103"/>
      <c r="I666" s="103"/>
      <c r="J666" s="103"/>
      <c r="K666" s="103"/>
      <c r="L666" s="103"/>
      <c r="M666" s="103"/>
      <c r="N666" s="103"/>
      <c r="O666" s="103"/>
      <c r="P666" s="103"/>
      <c r="Q666" s="103"/>
      <c r="R666" s="103"/>
      <c r="S666" s="103"/>
      <c r="T666" s="103"/>
      <c r="U666" s="103"/>
    </row>
    <row r="667" spans="1:21" x14ac:dyDescent="0.55000000000000004">
      <c r="A667" s="102"/>
      <c r="B667" s="102"/>
      <c r="C667" s="102"/>
      <c r="D667" s="102"/>
      <c r="E667" s="102"/>
      <c r="F667" s="102"/>
      <c r="G667" s="103"/>
      <c r="H667" s="103"/>
      <c r="I667" s="103"/>
      <c r="J667" s="103"/>
      <c r="K667" s="103"/>
      <c r="L667" s="103"/>
      <c r="M667" s="103"/>
      <c r="N667" s="103"/>
      <c r="O667" s="103"/>
      <c r="P667" s="103"/>
      <c r="Q667" s="103"/>
      <c r="R667" s="103"/>
      <c r="S667" s="103"/>
      <c r="T667" s="103"/>
      <c r="U667" s="103"/>
    </row>
    <row r="668" spans="1:21" x14ac:dyDescent="0.55000000000000004">
      <c r="A668" s="102"/>
      <c r="B668" s="102"/>
      <c r="C668" s="102"/>
      <c r="D668" s="102"/>
      <c r="E668" s="102"/>
      <c r="F668" s="102"/>
      <c r="G668" s="103"/>
      <c r="H668" s="103"/>
      <c r="I668" s="103"/>
      <c r="J668" s="103"/>
      <c r="K668" s="103"/>
      <c r="L668" s="103"/>
      <c r="M668" s="103"/>
      <c r="N668" s="103"/>
      <c r="O668" s="103"/>
      <c r="P668" s="103"/>
      <c r="Q668" s="103"/>
      <c r="R668" s="103"/>
      <c r="S668" s="103"/>
      <c r="T668" s="103"/>
      <c r="U668" s="103"/>
    </row>
    <row r="669" spans="1:21" x14ac:dyDescent="0.55000000000000004">
      <c r="A669" s="102"/>
      <c r="B669" s="102"/>
      <c r="C669" s="102"/>
      <c r="D669" s="102"/>
      <c r="E669" s="102"/>
      <c r="F669" s="102"/>
      <c r="G669" s="103"/>
      <c r="H669" s="103"/>
      <c r="I669" s="103"/>
      <c r="J669" s="103"/>
      <c r="K669" s="103"/>
      <c r="L669" s="103"/>
      <c r="M669" s="103"/>
      <c r="N669" s="103"/>
      <c r="O669" s="103"/>
      <c r="P669" s="103"/>
      <c r="Q669" s="103"/>
      <c r="R669" s="103"/>
      <c r="S669" s="103"/>
      <c r="T669" s="103"/>
      <c r="U669" s="103"/>
    </row>
    <row r="670" spans="1:21" x14ac:dyDescent="0.55000000000000004">
      <c r="A670" s="102"/>
      <c r="B670" s="102"/>
      <c r="C670" s="102"/>
      <c r="D670" s="102"/>
      <c r="E670" s="102"/>
      <c r="F670" s="102"/>
      <c r="G670" s="103"/>
      <c r="H670" s="103"/>
      <c r="I670" s="103"/>
      <c r="J670" s="103"/>
      <c r="K670" s="103"/>
      <c r="L670" s="103"/>
      <c r="M670" s="103"/>
      <c r="N670" s="103"/>
      <c r="O670" s="103"/>
      <c r="P670" s="103"/>
      <c r="Q670" s="103"/>
      <c r="R670" s="103"/>
      <c r="S670" s="103"/>
      <c r="T670" s="103"/>
      <c r="U670" s="103"/>
    </row>
    <row r="671" spans="1:21" x14ac:dyDescent="0.55000000000000004">
      <c r="A671" s="102"/>
      <c r="B671" s="102"/>
      <c r="C671" s="102"/>
      <c r="D671" s="102"/>
      <c r="E671" s="102"/>
      <c r="F671" s="102"/>
      <c r="G671" s="103"/>
      <c r="H671" s="103"/>
      <c r="I671" s="103"/>
      <c r="J671" s="103"/>
      <c r="K671" s="103"/>
      <c r="L671" s="103"/>
      <c r="M671" s="103"/>
      <c r="N671" s="103"/>
      <c r="O671" s="103"/>
      <c r="P671" s="103"/>
      <c r="Q671" s="103"/>
      <c r="R671" s="103"/>
      <c r="S671" s="103"/>
      <c r="T671" s="103"/>
      <c r="U671" s="103"/>
    </row>
    <row r="672" spans="1:21" x14ac:dyDescent="0.55000000000000004">
      <c r="A672" s="102"/>
      <c r="B672" s="102"/>
      <c r="C672" s="102"/>
      <c r="D672" s="102"/>
      <c r="E672" s="102"/>
      <c r="F672" s="102"/>
      <c r="G672" s="103"/>
      <c r="H672" s="103"/>
      <c r="I672" s="103"/>
      <c r="J672" s="103"/>
      <c r="K672" s="103"/>
      <c r="L672" s="103"/>
      <c r="M672" s="103"/>
      <c r="N672" s="103"/>
      <c r="O672" s="103"/>
      <c r="P672" s="103"/>
      <c r="Q672" s="103"/>
      <c r="R672" s="103"/>
      <c r="S672" s="103"/>
      <c r="T672" s="103"/>
      <c r="U672" s="103"/>
    </row>
    <row r="673" spans="1:21" x14ac:dyDescent="0.55000000000000004">
      <c r="A673" s="102"/>
      <c r="B673" s="102"/>
      <c r="C673" s="102"/>
      <c r="D673" s="102"/>
      <c r="E673" s="102"/>
      <c r="F673" s="102"/>
      <c r="G673" s="103"/>
      <c r="H673" s="103"/>
      <c r="I673" s="103"/>
      <c r="J673" s="103"/>
      <c r="K673" s="103"/>
      <c r="L673" s="103"/>
      <c r="M673" s="103"/>
      <c r="N673" s="103"/>
      <c r="O673" s="103"/>
      <c r="P673" s="103"/>
      <c r="Q673" s="103"/>
      <c r="R673" s="103"/>
      <c r="S673" s="103"/>
      <c r="T673" s="103"/>
      <c r="U673" s="103"/>
    </row>
    <row r="674" spans="1:21" x14ac:dyDescent="0.55000000000000004">
      <c r="A674" s="102"/>
      <c r="B674" s="102"/>
      <c r="C674" s="102"/>
      <c r="D674" s="102"/>
      <c r="E674" s="102"/>
      <c r="F674" s="102"/>
      <c r="G674" s="103"/>
      <c r="H674" s="103"/>
      <c r="I674" s="103"/>
      <c r="J674" s="103"/>
      <c r="K674" s="103"/>
      <c r="L674" s="103"/>
      <c r="M674" s="103"/>
      <c r="N674" s="103"/>
      <c r="O674" s="103"/>
      <c r="P674" s="103"/>
      <c r="Q674" s="103"/>
      <c r="R674" s="103"/>
      <c r="S674" s="103"/>
      <c r="T674" s="103"/>
      <c r="U674" s="103"/>
    </row>
    <row r="675" spans="1:21" x14ac:dyDescent="0.55000000000000004">
      <c r="A675" s="102"/>
      <c r="B675" s="102"/>
      <c r="C675" s="102"/>
      <c r="D675" s="102"/>
      <c r="E675" s="102"/>
      <c r="F675" s="102"/>
      <c r="G675" s="103"/>
      <c r="H675" s="103"/>
      <c r="I675" s="103"/>
      <c r="J675" s="103"/>
      <c r="K675" s="103"/>
      <c r="L675" s="103"/>
      <c r="M675" s="103"/>
      <c r="N675" s="103"/>
      <c r="O675" s="103"/>
      <c r="P675" s="103"/>
      <c r="Q675" s="103"/>
      <c r="R675" s="103"/>
      <c r="S675" s="103"/>
      <c r="T675" s="103"/>
      <c r="U675" s="103"/>
    </row>
    <row r="676" spans="1:21" x14ac:dyDescent="0.55000000000000004">
      <c r="A676" s="102"/>
      <c r="B676" s="102"/>
      <c r="C676" s="102"/>
      <c r="D676" s="102"/>
      <c r="E676" s="102"/>
      <c r="F676" s="102"/>
      <c r="G676" s="103"/>
      <c r="H676" s="103"/>
      <c r="I676" s="103"/>
      <c r="J676" s="103"/>
      <c r="K676" s="103"/>
      <c r="L676" s="103"/>
      <c r="M676" s="103"/>
      <c r="N676" s="103"/>
      <c r="O676" s="103"/>
      <c r="P676" s="103"/>
      <c r="Q676" s="103"/>
      <c r="R676" s="103"/>
      <c r="S676" s="103"/>
      <c r="T676" s="103"/>
      <c r="U676" s="103"/>
    </row>
    <row r="677" spans="1:21" x14ac:dyDescent="0.55000000000000004">
      <c r="A677" s="102"/>
      <c r="B677" s="102"/>
      <c r="C677" s="102"/>
      <c r="D677" s="102"/>
      <c r="E677" s="102"/>
      <c r="F677" s="102"/>
      <c r="G677" s="103"/>
      <c r="H677" s="103"/>
      <c r="I677" s="103"/>
      <c r="J677" s="103"/>
      <c r="K677" s="103"/>
      <c r="L677" s="103"/>
      <c r="M677" s="103"/>
      <c r="N677" s="103"/>
      <c r="O677" s="103"/>
      <c r="P677" s="103"/>
      <c r="Q677" s="103"/>
      <c r="R677" s="103"/>
      <c r="S677" s="103"/>
      <c r="T677" s="103"/>
      <c r="U677" s="103"/>
    </row>
    <row r="678" spans="1:21" x14ac:dyDescent="0.55000000000000004">
      <c r="A678" s="102"/>
      <c r="B678" s="102"/>
      <c r="C678" s="102"/>
      <c r="D678" s="102"/>
      <c r="E678" s="102"/>
      <c r="F678" s="102"/>
      <c r="G678" s="103"/>
      <c r="H678" s="103"/>
      <c r="I678" s="103"/>
      <c r="J678" s="103"/>
      <c r="K678" s="103"/>
      <c r="L678" s="103"/>
      <c r="M678" s="103"/>
      <c r="N678" s="103"/>
      <c r="O678" s="103"/>
      <c r="P678" s="103"/>
      <c r="Q678" s="103"/>
      <c r="R678" s="103"/>
      <c r="S678" s="103"/>
      <c r="T678" s="103"/>
      <c r="U678" s="103"/>
    </row>
    <row r="679" spans="1:21" x14ac:dyDescent="0.55000000000000004">
      <c r="A679" s="102"/>
      <c r="B679" s="102"/>
      <c r="C679" s="102"/>
      <c r="D679" s="102"/>
      <c r="E679" s="102"/>
      <c r="F679" s="102"/>
      <c r="G679" s="103"/>
      <c r="H679" s="103"/>
      <c r="I679" s="103"/>
      <c r="J679" s="103"/>
      <c r="K679" s="103"/>
      <c r="L679" s="103"/>
      <c r="M679" s="103"/>
      <c r="N679" s="103"/>
      <c r="O679" s="103"/>
      <c r="P679" s="103"/>
      <c r="Q679" s="103"/>
      <c r="R679" s="103"/>
      <c r="S679" s="103"/>
      <c r="T679" s="103"/>
      <c r="U679" s="103"/>
    </row>
    <row r="680" spans="1:21" x14ac:dyDescent="0.55000000000000004">
      <c r="A680" s="102"/>
      <c r="B680" s="102"/>
      <c r="C680" s="102"/>
      <c r="D680" s="102"/>
      <c r="E680" s="102"/>
      <c r="F680" s="102"/>
      <c r="G680" s="103"/>
      <c r="H680" s="103"/>
      <c r="I680" s="103"/>
      <c r="J680" s="103"/>
      <c r="K680" s="103"/>
      <c r="L680" s="103"/>
      <c r="M680" s="103"/>
      <c r="N680" s="103"/>
      <c r="O680" s="103"/>
      <c r="P680" s="103"/>
      <c r="Q680" s="103"/>
      <c r="R680" s="103"/>
      <c r="S680" s="103"/>
      <c r="T680" s="103"/>
      <c r="U680" s="103"/>
    </row>
    <row r="681" spans="1:21" x14ac:dyDescent="0.55000000000000004">
      <c r="A681" s="102"/>
      <c r="B681" s="102"/>
      <c r="C681" s="102"/>
      <c r="D681" s="102"/>
      <c r="E681" s="102"/>
      <c r="F681" s="102"/>
      <c r="G681" s="103"/>
      <c r="H681" s="103"/>
      <c r="I681" s="103"/>
      <c r="J681" s="103"/>
      <c r="K681" s="103"/>
      <c r="L681" s="103"/>
      <c r="M681" s="103"/>
      <c r="N681" s="103"/>
      <c r="O681" s="103"/>
      <c r="P681" s="103"/>
      <c r="Q681" s="103"/>
      <c r="R681" s="103"/>
      <c r="S681" s="103"/>
      <c r="T681" s="103"/>
      <c r="U681" s="103"/>
    </row>
    <row r="682" spans="1:21" x14ac:dyDescent="0.55000000000000004">
      <c r="A682" s="102"/>
      <c r="B682" s="102"/>
      <c r="C682" s="102"/>
      <c r="D682" s="102"/>
      <c r="E682" s="102"/>
      <c r="F682" s="102"/>
      <c r="G682" s="103"/>
      <c r="H682" s="103"/>
      <c r="I682" s="103"/>
      <c r="J682" s="103"/>
      <c r="K682" s="103"/>
      <c r="L682" s="103"/>
      <c r="M682" s="103"/>
      <c r="N682" s="103"/>
      <c r="O682" s="103"/>
      <c r="P682" s="103"/>
      <c r="Q682" s="103"/>
      <c r="R682" s="103"/>
      <c r="S682" s="103"/>
      <c r="T682" s="103"/>
      <c r="U682" s="103"/>
    </row>
    <row r="683" spans="1:21" x14ac:dyDescent="0.55000000000000004">
      <c r="A683" s="102"/>
      <c r="B683" s="102"/>
      <c r="C683" s="102"/>
      <c r="D683" s="102"/>
      <c r="E683" s="102"/>
      <c r="F683" s="102"/>
      <c r="G683" s="103"/>
      <c r="H683" s="103"/>
      <c r="I683" s="103"/>
      <c r="J683" s="103"/>
      <c r="K683" s="103"/>
      <c r="L683" s="103"/>
      <c r="M683" s="103"/>
      <c r="N683" s="103"/>
      <c r="O683" s="103"/>
      <c r="P683" s="103"/>
      <c r="Q683" s="103"/>
      <c r="R683" s="103"/>
      <c r="S683" s="103"/>
      <c r="T683" s="103"/>
      <c r="U683" s="103"/>
    </row>
    <row r="684" spans="1:21" x14ac:dyDescent="0.55000000000000004">
      <c r="A684" s="102"/>
      <c r="B684" s="102"/>
      <c r="C684" s="102"/>
      <c r="D684" s="102"/>
      <c r="E684" s="102"/>
      <c r="F684" s="102"/>
      <c r="G684" s="103"/>
      <c r="H684" s="103"/>
      <c r="I684" s="103"/>
      <c r="J684" s="103"/>
      <c r="K684" s="103"/>
      <c r="L684" s="103"/>
      <c r="M684" s="103"/>
      <c r="N684" s="103"/>
      <c r="O684" s="103"/>
      <c r="P684" s="103"/>
      <c r="Q684" s="103"/>
      <c r="R684" s="103"/>
      <c r="S684" s="103"/>
      <c r="T684" s="103"/>
      <c r="U684" s="103"/>
    </row>
    <row r="685" spans="1:21" x14ac:dyDescent="0.55000000000000004">
      <c r="A685" s="102"/>
      <c r="B685" s="102"/>
      <c r="C685" s="102"/>
      <c r="D685" s="102"/>
      <c r="E685" s="102"/>
      <c r="F685" s="102"/>
      <c r="G685" s="103"/>
      <c r="H685" s="103"/>
      <c r="I685" s="103"/>
      <c r="J685" s="103"/>
      <c r="K685" s="103"/>
      <c r="L685" s="103"/>
      <c r="M685" s="103"/>
      <c r="N685" s="103"/>
      <c r="O685" s="103"/>
      <c r="P685" s="103"/>
      <c r="Q685" s="103"/>
      <c r="R685" s="103"/>
      <c r="S685" s="103"/>
      <c r="T685" s="103"/>
      <c r="U685" s="103"/>
    </row>
    <row r="686" spans="1:21" x14ac:dyDescent="0.55000000000000004">
      <c r="A686" s="102"/>
      <c r="B686" s="102"/>
      <c r="C686" s="102"/>
      <c r="D686" s="102"/>
      <c r="E686" s="102"/>
      <c r="F686" s="102"/>
      <c r="G686" s="103"/>
      <c r="H686" s="103"/>
      <c r="I686" s="103"/>
      <c r="J686" s="103"/>
      <c r="K686" s="103"/>
      <c r="L686" s="103"/>
      <c r="M686" s="103"/>
      <c r="N686" s="103"/>
      <c r="O686" s="103"/>
      <c r="P686" s="103"/>
      <c r="Q686" s="103"/>
      <c r="R686" s="103"/>
      <c r="S686" s="103"/>
      <c r="T686" s="103"/>
      <c r="U686" s="103"/>
    </row>
    <row r="687" spans="1:21" x14ac:dyDescent="0.55000000000000004">
      <c r="A687" s="102"/>
      <c r="B687" s="102"/>
      <c r="C687" s="102"/>
      <c r="D687" s="102"/>
      <c r="E687" s="102"/>
      <c r="F687" s="102"/>
      <c r="G687" s="103"/>
      <c r="H687" s="103"/>
      <c r="I687" s="103"/>
      <c r="J687" s="103"/>
      <c r="K687" s="103"/>
      <c r="L687" s="103"/>
      <c r="M687" s="103"/>
      <c r="N687" s="103"/>
      <c r="O687" s="103"/>
      <c r="P687" s="103"/>
      <c r="Q687" s="103"/>
      <c r="R687" s="103"/>
      <c r="S687" s="103"/>
      <c r="T687" s="103"/>
      <c r="U687" s="103"/>
    </row>
    <row r="688" spans="1:21" x14ac:dyDescent="0.55000000000000004">
      <c r="A688" s="102"/>
      <c r="B688" s="102"/>
      <c r="C688" s="102"/>
      <c r="D688" s="102"/>
      <c r="E688" s="102"/>
      <c r="F688" s="102"/>
      <c r="G688" s="103"/>
      <c r="H688" s="103"/>
      <c r="I688" s="103"/>
      <c r="J688" s="103"/>
      <c r="K688" s="103"/>
      <c r="L688" s="103"/>
      <c r="M688" s="103"/>
      <c r="N688" s="103"/>
      <c r="O688" s="103"/>
      <c r="P688" s="103"/>
      <c r="Q688" s="103"/>
      <c r="R688" s="103"/>
      <c r="S688" s="103"/>
      <c r="T688" s="103"/>
      <c r="U688" s="103"/>
    </row>
    <row r="689" spans="1:21" x14ac:dyDescent="0.55000000000000004">
      <c r="A689" s="102"/>
      <c r="B689" s="102"/>
      <c r="C689" s="102"/>
      <c r="D689" s="102"/>
      <c r="E689" s="102"/>
      <c r="F689" s="102"/>
      <c r="G689" s="103"/>
      <c r="H689" s="103"/>
      <c r="I689" s="103"/>
      <c r="J689" s="103"/>
      <c r="K689" s="103"/>
      <c r="L689" s="103"/>
      <c r="M689" s="103"/>
      <c r="N689" s="103"/>
      <c r="O689" s="103"/>
      <c r="P689" s="103"/>
      <c r="Q689" s="103"/>
      <c r="R689" s="103"/>
      <c r="S689" s="103"/>
      <c r="T689" s="103"/>
      <c r="U689" s="103"/>
    </row>
    <row r="690" spans="1:21" x14ac:dyDescent="0.55000000000000004">
      <c r="A690" s="102"/>
      <c r="B690" s="102"/>
      <c r="C690" s="102"/>
      <c r="D690" s="102"/>
      <c r="E690" s="102"/>
      <c r="F690" s="102"/>
      <c r="G690" s="103"/>
      <c r="H690" s="103"/>
      <c r="I690" s="103"/>
      <c r="J690" s="103"/>
      <c r="K690" s="103"/>
      <c r="L690" s="103"/>
      <c r="M690" s="103"/>
      <c r="N690" s="103"/>
      <c r="O690" s="103"/>
      <c r="P690" s="103"/>
      <c r="Q690" s="103"/>
      <c r="R690" s="103"/>
      <c r="S690" s="103"/>
      <c r="T690" s="103"/>
      <c r="U690" s="103"/>
    </row>
    <row r="691" spans="1:21" x14ac:dyDescent="0.55000000000000004">
      <c r="A691" s="102"/>
      <c r="B691" s="102"/>
      <c r="C691" s="102"/>
      <c r="D691" s="102"/>
      <c r="E691" s="102"/>
      <c r="F691" s="102"/>
      <c r="G691" s="103"/>
      <c r="H691" s="103"/>
      <c r="I691" s="103"/>
      <c r="J691" s="103"/>
      <c r="K691" s="103"/>
      <c r="L691" s="103"/>
      <c r="M691" s="103"/>
      <c r="N691" s="103"/>
      <c r="O691" s="103"/>
      <c r="P691" s="103"/>
      <c r="Q691" s="103"/>
      <c r="R691" s="103"/>
      <c r="S691" s="103"/>
      <c r="T691" s="103"/>
      <c r="U691" s="103"/>
    </row>
    <row r="692" spans="1:21" x14ac:dyDescent="0.55000000000000004">
      <c r="A692" s="102"/>
      <c r="B692" s="102"/>
      <c r="C692" s="102"/>
      <c r="D692" s="102"/>
      <c r="E692" s="102"/>
      <c r="F692" s="102"/>
      <c r="G692" s="103"/>
      <c r="H692" s="103"/>
      <c r="I692" s="103"/>
      <c r="J692" s="103"/>
      <c r="K692" s="103"/>
      <c r="L692" s="103"/>
      <c r="M692" s="103"/>
      <c r="N692" s="103"/>
      <c r="O692" s="103"/>
      <c r="P692" s="103"/>
      <c r="Q692" s="103"/>
      <c r="R692" s="103"/>
      <c r="S692" s="103"/>
      <c r="T692" s="103"/>
      <c r="U692" s="103"/>
    </row>
    <row r="693" spans="1:21" x14ac:dyDescent="0.55000000000000004">
      <c r="A693" s="102"/>
      <c r="B693" s="102"/>
      <c r="C693" s="102"/>
      <c r="D693" s="102"/>
      <c r="E693" s="102"/>
      <c r="F693" s="102"/>
      <c r="G693" s="103"/>
      <c r="H693" s="103"/>
      <c r="I693" s="103"/>
      <c r="J693" s="103"/>
      <c r="K693" s="103"/>
      <c r="L693" s="103"/>
      <c r="M693" s="103"/>
      <c r="N693" s="103"/>
      <c r="O693" s="103"/>
      <c r="P693" s="103"/>
      <c r="Q693" s="103"/>
      <c r="R693" s="103"/>
      <c r="S693" s="103"/>
      <c r="T693" s="103"/>
      <c r="U693" s="103"/>
    </row>
    <row r="694" spans="1:21" x14ac:dyDescent="0.55000000000000004">
      <c r="A694" s="102"/>
      <c r="B694" s="102"/>
      <c r="C694" s="102"/>
      <c r="D694" s="102"/>
      <c r="E694" s="102"/>
      <c r="F694" s="102"/>
      <c r="G694" s="103"/>
      <c r="H694" s="103"/>
      <c r="I694" s="103"/>
      <c r="J694" s="103"/>
      <c r="K694" s="103"/>
      <c r="L694" s="103"/>
      <c r="M694" s="103"/>
      <c r="N694" s="103"/>
      <c r="O694" s="103"/>
      <c r="P694" s="103"/>
      <c r="Q694" s="103"/>
      <c r="R694" s="103"/>
      <c r="S694" s="103"/>
      <c r="T694" s="103"/>
      <c r="U694" s="103"/>
    </row>
    <row r="695" spans="1:21" x14ac:dyDescent="0.55000000000000004">
      <c r="A695" s="102"/>
      <c r="B695" s="102"/>
      <c r="C695" s="102"/>
      <c r="D695" s="102"/>
      <c r="E695" s="102"/>
      <c r="F695" s="102"/>
      <c r="G695" s="103"/>
      <c r="H695" s="103"/>
      <c r="I695" s="103"/>
      <c r="J695" s="103"/>
      <c r="K695" s="103"/>
      <c r="L695" s="103"/>
      <c r="M695" s="103"/>
      <c r="N695" s="103"/>
      <c r="O695" s="103"/>
      <c r="P695" s="103"/>
      <c r="Q695" s="103"/>
      <c r="R695" s="103"/>
      <c r="S695" s="103"/>
      <c r="T695" s="103"/>
      <c r="U695" s="103"/>
    </row>
    <row r="696" spans="1:21" x14ac:dyDescent="0.55000000000000004">
      <c r="A696" s="102"/>
      <c r="B696" s="102"/>
      <c r="C696" s="102"/>
      <c r="D696" s="102"/>
      <c r="E696" s="102"/>
      <c r="F696" s="102"/>
      <c r="G696" s="103"/>
      <c r="H696" s="103"/>
      <c r="I696" s="103"/>
      <c r="J696" s="103"/>
      <c r="K696" s="103"/>
      <c r="L696" s="103"/>
      <c r="M696" s="103"/>
      <c r="N696" s="103"/>
      <c r="O696" s="103"/>
      <c r="P696" s="103"/>
      <c r="Q696" s="103"/>
      <c r="R696" s="103"/>
      <c r="S696" s="103"/>
      <c r="T696" s="103"/>
      <c r="U696" s="103"/>
    </row>
    <row r="697" spans="1:21" x14ac:dyDescent="0.55000000000000004">
      <c r="A697" s="102"/>
      <c r="B697" s="102"/>
      <c r="C697" s="102"/>
      <c r="D697" s="102"/>
      <c r="E697" s="102"/>
      <c r="F697" s="102"/>
      <c r="G697" s="103"/>
      <c r="H697" s="103"/>
      <c r="I697" s="103"/>
      <c r="J697" s="103"/>
      <c r="K697" s="103"/>
      <c r="L697" s="103"/>
      <c r="M697" s="103"/>
      <c r="N697" s="103"/>
      <c r="O697" s="103"/>
      <c r="P697" s="103"/>
      <c r="Q697" s="103"/>
      <c r="R697" s="103"/>
      <c r="S697" s="103"/>
      <c r="T697" s="103"/>
      <c r="U697" s="103"/>
    </row>
    <row r="698" spans="1:21" x14ac:dyDescent="0.55000000000000004">
      <c r="A698" s="102"/>
      <c r="B698" s="102"/>
      <c r="C698" s="102"/>
      <c r="D698" s="102"/>
      <c r="E698" s="102"/>
      <c r="F698" s="102"/>
      <c r="G698" s="103"/>
      <c r="H698" s="103"/>
      <c r="I698" s="103"/>
      <c r="J698" s="103"/>
      <c r="K698" s="103"/>
      <c r="L698" s="103"/>
      <c r="M698" s="103"/>
      <c r="N698" s="103"/>
      <c r="O698" s="103"/>
      <c r="P698" s="103"/>
      <c r="Q698" s="103"/>
      <c r="R698" s="103"/>
      <c r="S698" s="103"/>
      <c r="T698" s="103"/>
      <c r="U698" s="103"/>
    </row>
    <row r="699" spans="1:21" x14ac:dyDescent="0.55000000000000004">
      <c r="A699" s="102"/>
      <c r="B699" s="102"/>
      <c r="C699" s="102"/>
      <c r="D699" s="102"/>
      <c r="E699" s="102"/>
      <c r="F699" s="102"/>
      <c r="G699" s="103"/>
      <c r="H699" s="103"/>
      <c r="I699" s="103"/>
      <c r="J699" s="103"/>
      <c r="K699" s="103"/>
      <c r="L699" s="103"/>
      <c r="M699" s="103"/>
      <c r="N699" s="103"/>
      <c r="O699" s="103"/>
      <c r="P699" s="103"/>
      <c r="Q699" s="103"/>
      <c r="R699" s="103"/>
      <c r="S699" s="103"/>
      <c r="T699" s="103"/>
      <c r="U699" s="103"/>
    </row>
    <row r="700" spans="1:21" x14ac:dyDescent="0.55000000000000004">
      <c r="A700" s="102"/>
      <c r="B700" s="102"/>
      <c r="C700" s="102"/>
      <c r="D700" s="102"/>
      <c r="E700" s="102"/>
      <c r="F700" s="102"/>
      <c r="G700" s="103"/>
      <c r="H700" s="103"/>
      <c r="I700" s="103"/>
      <c r="J700" s="103"/>
      <c r="K700" s="103"/>
      <c r="L700" s="103"/>
      <c r="M700" s="103"/>
      <c r="N700" s="103"/>
      <c r="O700" s="103"/>
      <c r="P700" s="103"/>
      <c r="Q700" s="103"/>
      <c r="R700" s="103"/>
      <c r="S700" s="103"/>
      <c r="T700" s="103"/>
      <c r="U700" s="103"/>
    </row>
    <row r="701" spans="1:21" x14ac:dyDescent="0.55000000000000004">
      <c r="A701" s="102"/>
      <c r="B701" s="102"/>
      <c r="C701" s="102"/>
      <c r="D701" s="102"/>
      <c r="E701" s="102"/>
      <c r="F701" s="102"/>
      <c r="G701" s="103"/>
      <c r="H701" s="103"/>
      <c r="I701" s="103"/>
      <c r="J701" s="103"/>
      <c r="K701" s="103"/>
      <c r="L701" s="103"/>
      <c r="M701" s="103"/>
      <c r="N701" s="103"/>
      <c r="O701" s="103"/>
      <c r="P701" s="103"/>
      <c r="Q701" s="103"/>
      <c r="R701" s="103"/>
      <c r="S701" s="103"/>
      <c r="T701" s="103"/>
      <c r="U701" s="103"/>
    </row>
    <row r="702" spans="1:21" x14ac:dyDescent="0.55000000000000004">
      <c r="A702" s="102"/>
      <c r="B702" s="102"/>
      <c r="C702" s="102"/>
      <c r="D702" s="102"/>
      <c r="E702" s="102"/>
      <c r="F702" s="102"/>
      <c r="G702" s="103"/>
      <c r="H702" s="103"/>
      <c r="I702" s="103"/>
      <c r="J702" s="103"/>
      <c r="K702" s="103"/>
      <c r="L702" s="103"/>
      <c r="M702" s="103"/>
      <c r="N702" s="103"/>
      <c r="O702" s="103"/>
      <c r="P702" s="103"/>
      <c r="Q702" s="103"/>
      <c r="R702" s="103"/>
      <c r="S702" s="103"/>
      <c r="T702" s="103"/>
      <c r="U702" s="103"/>
    </row>
    <row r="703" spans="1:21" x14ac:dyDescent="0.55000000000000004">
      <c r="A703" s="102"/>
      <c r="B703" s="102"/>
      <c r="C703" s="102"/>
      <c r="D703" s="102"/>
      <c r="E703" s="102"/>
      <c r="F703" s="102"/>
      <c r="G703" s="103"/>
      <c r="H703" s="103"/>
      <c r="I703" s="103"/>
      <c r="J703" s="103"/>
      <c r="K703" s="103"/>
      <c r="L703" s="103"/>
      <c r="M703" s="103"/>
      <c r="N703" s="103"/>
      <c r="O703" s="103"/>
      <c r="P703" s="103"/>
      <c r="Q703" s="103"/>
      <c r="R703" s="103"/>
      <c r="S703" s="103"/>
      <c r="T703" s="103"/>
      <c r="U703" s="103"/>
    </row>
    <row r="704" spans="1:21" x14ac:dyDescent="0.55000000000000004">
      <c r="A704" s="102"/>
      <c r="B704" s="102"/>
      <c r="C704" s="102"/>
      <c r="D704" s="102"/>
      <c r="E704" s="102"/>
      <c r="F704" s="102"/>
      <c r="G704" s="103"/>
      <c r="H704" s="103"/>
      <c r="I704" s="103"/>
      <c r="J704" s="103"/>
      <c r="K704" s="103"/>
      <c r="L704" s="103"/>
      <c r="M704" s="103"/>
      <c r="N704" s="103"/>
      <c r="O704" s="103"/>
      <c r="P704" s="103"/>
      <c r="Q704" s="103"/>
      <c r="R704" s="103"/>
      <c r="S704" s="103"/>
      <c r="T704" s="103"/>
      <c r="U704" s="103"/>
    </row>
    <row r="705" spans="1:21" x14ac:dyDescent="0.55000000000000004">
      <c r="A705" s="102"/>
      <c r="B705" s="102"/>
      <c r="C705" s="102"/>
      <c r="D705" s="102"/>
      <c r="E705" s="102"/>
      <c r="F705" s="102"/>
      <c r="G705" s="103"/>
      <c r="H705" s="103"/>
      <c r="I705" s="103"/>
      <c r="J705" s="103"/>
      <c r="K705" s="103"/>
      <c r="L705" s="103"/>
      <c r="M705" s="103"/>
      <c r="N705" s="103"/>
      <c r="O705" s="103"/>
      <c r="P705" s="103"/>
      <c r="Q705" s="103"/>
      <c r="R705" s="103"/>
      <c r="S705" s="103"/>
      <c r="T705" s="103"/>
      <c r="U705" s="103"/>
    </row>
    <row r="706" spans="1:21" x14ac:dyDescent="0.55000000000000004">
      <c r="A706" s="102"/>
      <c r="B706" s="102"/>
      <c r="C706" s="102"/>
      <c r="D706" s="102"/>
      <c r="E706" s="102"/>
      <c r="F706" s="102"/>
      <c r="G706" s="103"/>
      <c r="H706" s="103"/>
      <c r="I706" s="103"/>
      <c r="J706" s="103"/>
      <c r="K706" s="103"/>
      <c r="L706" s="103"/>
      <c r="M706" s="103"/>
      <c r="N706" s="103"/>
      <c r="O706" s="103"/>
      <c r="P706" s="103"/>
      <c r="Q706" s="103"/>
      <c r="R706" s="103"/>
      <c r="S706" s="103"/>
      <c r="T706" s="103"/>
      <c r="U706" s="103"/>
    </row>
    <row r="707" spans="1:21" x14ac:dyDescent="0.55000000000000004">
      <c r="A707" s="102"/>
      <c r="B707" s="102"/>
      <c r="C707" s="102"/>
      <c r="D707" s="102"/>
      <c r="E707" s="102"/>
      <c r="F707" s="102"/>
      <c r="G707" s="103"/>
      <c r="H707" s="103"/>
      <c r="I707" s="103"/>
      <c r="J707" s="103"/>
      <c r="K707" s="103"/>
      <c r="L707" s="103"/>
      <c r="M707" s="103"/>
      <c r="N707" s="103"/>
      <c r="O707" s="103"/>
      <c r="P707" s="103"/>
      <c r="Q707" s="103"/>
      <c r="R707" s="103"/>
      <c r="S707" s="103"/>
      <c r="T707" s="103"/>
      <c r="U707" s="103"/>
    </row>
    <row r="708" spans="1:21" x14ac:dyDescent="0.55000000000000004">
      <c r="A708" s="102"/>
      <c r="B708" s="102"/>
      <c r="C708" s="102"/>
      <c r="D708" s="102"/>
      <c r="E708" s="102"/>
      <c r="F708" s="102"/>
      <c r="G708" s="103"/>
      <c r="H708" s="103"/>
      <c r="I708" s="103"/>
      <c r="J708" s="103"/>
      <c r="K708" s="103"/>
      <c r="L708" s="103"/>
      <c r="M708" s="103"/>
      <c r="N708" s="103"/>
      <c r="O708" s="103"/>
      <c r="P708" s="103"/>
      <c r="Q708" s="103"/>
      <c r="R708" s="103"/>
      <c r="S708" s="103"/>
      <c r="T708" s="103"/>
      <c r="U708" s="103"/>
    </row>
    <row r="709" spans="1:21" x14ac:dyDescent="0.55000000000000004">
      <c r="A709" s="102"/>
      <c r="B709" s="102"/>
      <c r="C709" s="102"/>
      <c r="D709" s="102"/>
      <c r="E709" s="102"/>
      <c r="F709" s="102"/>
      <c r="G709" s="103"/>
      <c r="H709" s="103"/>
      <c r="I709" s="103"/>
      <c r="J709" s="103"/>
      <c r="K709" s="103"/>
      <c r="L709" s="103"/>
      <c r="M709" s="103"/>
      <c r="N709" s="103"/>
      <c r="O709" s="103"/>
      <c r="P709" s="103"/>
      <c r="Q709" s="103"/>
      <c r="R709" s="103"/>
      <c r="S709" s="103"/>
      <c r="T709" s="103"/>
      <c r="U709" s="103"/>
    </row>
    <row r="710" spans="1:21" x14ac:dyDescent="0.55000000000000004">
      <c r="A710" s="102"/>
      <c r="B710" s="102"/>
      <c r="C710" s="102"/>
      <c r="D710" s="102"/>
      <c r="E710" s="102"/>
      <c r="F710" s="102"/>
      <c r="G710" s="103"/>
      <c r="H710" s="103"/>
      <c r="I710" s="103"/>
      <c r="J710" s="103"/>
      <c r="K710" s="103"/>
      <c r="L710" s="103"/>
      <c r="M710" s="103"/>
      <c r="N710" s="103"/>
      <c r="O710" s="103"/>
      <c r="P710" s="103"/>
      <c r="Q710" s="103"/>
      <c r="R710" s="103"/>
      <c r="S710" s="103"/>
      <c r="T710" s="103"/>
      <c r="U710" s="103"/>
    </row>
    <row r="711" spans="1:21" x14ac:dyDescent="0.55000000000000004">
      <c r="A711" s="102"/>
      <c r="B711" s="102"/>
      <c r="C711" s="102"/>
      <c r="D711" s="102"/>
      <c r="E711" s="102"/>
      <c r="F711" s="102"/>
      <c r="G711" s="103"/>
      <c r="H711" s="103"/>
      <c r="I711" s="103"/>
      <c r="J711" s="103"/>
      <c r="K711" s="103"/>
      <c r="L711" s="103"/>
      <c r="M711" s="103"/>
      <c r="N711" s="103"/>
      <c r="O711" s="103"/>
      <c r="P711" s="103"/>
      <c r="Q711" s="103"/>
      <c r="R711" s="103"/>
      <c r="S711" s="103"/>
      <c r="T711" s="103"/>
      <c r="U711" s="103"/>
    </row>
    <row r="712" spans="1:21" x14ac:dyDescent="0.55000000000000004">
      <c r="A712" s="102"/>
      <c r="B712" s="102"/>
      <c r="C712" s="102"/>
      <c r="D712" s="102"/>
      <c r="E712" s="102"/>
      <c r="F712" s="102"/>
      <c r="G712" s="103"/>
      <c r="H712" s="103"/>
      <c r="I712" s="103"/>
      <c r="J712" s="103"/>
      <c r="K712" s="103"/>
      <c r="L712" s="103"/>
      <c r="M712" s="103"/>
      <c r="N712" s="103"/>
      <c r="O712" s="103"/>
      <c r="P712" s="103"/>
      <c r="Q712" s="103"/>
      <c r="R712" s="103"/>
      <c r="S712" s="103"/>
      <c r="T712" s="103"/>
      <c r="U712" s="103"/>
    </row>
    <row r="713" spans="1:21" x14ac:dyDescent="0.55000000000000004">
      <c r="A713" s="102"/>
      <c r="B713" s="102"/>
      <c r="C713" s="102"/>
      <c r="D713" s="102"/>
      <c r="E713" s="102"/>
      <c r="F713" s="102"/>
      <c r="G713" s="103"/>
      <c r="H713" s="103"/>
      <c r="I713" s="103"/>
      <c r="J713" s="103"/>
      <c r="K713" s="103"/>
      <c r="L713" s="103"/>
      <c r="M713" s="103"/>
      <c r="N713" s="103"/>
      <c r="O713" s="103"/>
      <c r="P713" s="103"/>
      <c r="Q713" s="103"/>
      <c r="R713" s="103"/>
      <c r="S713" s="103"/>
      <c r="T713" s="103"/>
      <c r="U713" s="103"/>
    </row>
    <row r="714" spans="1:21" x14ac:dyDescent="0.55000000000000004">
      <c r="A714" s="102"/>
      <c r="B714" s="102"/>
      <c r="C714" s="102"/>
      <c r="D714" s="102"/>
      <c r="E714" s="102"/>
      <c r="F714" s="102"/>
      <c r="G714" s="103"/>
      <c r="H714" s="103"/>
      <c r="I714" s="103"/>
      <c r="J714" s="103"/>
      <c r="K714" s="103"/>
      <c r="L714" s="103"/>
      <c r="M714" s="103"/>
      <c r="N714" s="103"/>
      <c r="O714" s="103"/>
      <c r="P714" s="103"/>
      <c r="Q714" s="103"/>
      <c r="R714" s="103"/>
      <c r="S714" s="103"/>
      <c r="T714" s="103"/>
      <c r="U714" s="103"/>
    </row>
    <row r="715" spans="1:21" x14ac:dyDescent="0.55000000000000004">
      <c r="A715" s="102"/>
      <c r="B715" s="102"/>
      <c r="C715" s="102"/>
      <c r="D715" s="102"/>
      <c r="E715" s="102"/>
      <c r="F715" s="102"/>
      <c r="G715" s="103"/>
      <c r="H715" s="103"/>
      <c r="I715" s="103"/>
      <c r="J715" s="103"/>
      <c r="K715" s="103"/>
      <c r="L715" s="103"/>
      <c r="M715" s="103"/>
      <c r="N715" s="103"/>
      <c r="O715" s="103"/>
      <c r="P715" s="103"/>
      <c r="Q715" s="103"/>
      <c r="R715" s="103"/>
      <c r="S715" s="103"/>
      <c r="T715" s="103"/>
      <c r="U715" s="103"/>
    </row>
    <row r="716" spans="1:21" x14ac:dyDescent="0.55000000000000004">
      <c r="A716" s="102"/>
      <c r="B716" s="102"/>
      <c r="C716" s="102"/>
      <c r="D716" s="102"/>
      <c r="E716" s="102"/>
      <c r="F716" s="102"/>
      <c r="G716" s="103"/>
      <c r="H716" s="103"/>
      <c r="I716" s="103"/>
      <c r="J716" s="103"/>
      <c r="K716" s="103"/>
      <c r="L716" s="103"/>
      <c r="M716" s="103"/>
      <c r="N716" s="103"/>
      <c r="O716" s="103"/>
      <c r="P716" s="103"/>
      <c r="Q716" s="103"/>
      <c r="R716" s="103"/>
      <c r="S716" s="103"/>
      <c r="T716" s="103"/>
      <c r="U716" s="103"/>
    </row>
    <row r="717" spans="1:21" x14ac:dyDescent="0.55000000000000004">
      <c r="A717" s="102"/>
      <c r="B717" s="102"/>
      <c r="C717" s="102"/>
      <c r="D717" s="102"/>
      <c r="E717" s="102"/>
      <c r="F717" s="102"/>
      <c r="G717" s="103"/>
      <c r="H717" s="103"/>
      <c r="I717" s="103"/>
      <c r="J717" s="103"/>
      <c r="K717" s="103"/>
      <c r="L717" s="103"/>
      <c r="M717" s="103"/>
      <c r="N717" s="103"/>
      <c r="O717" s="103"/>
      <c r="P717" s="103"/>
      <c r="Q717" s="103"/>
      <c r="R717" s="103"/>
      <c r="S717" s="103"/>
      <c r="T717" s="103"/>
      <c r="U717" s="103"/>
    </row>
    <row r="718" spans="1:21" x14ac:dyDescent="0.55000000000000004">
      <c r="A718" s="102"/>
      <c r="B718" s="102"/>
      <c r="C718" s="102"/>
      <c r="D718" s="102"/>
      <c r="E718" s="102"/>
      <c r="F718" s="102"/>
      <c r="G718" s="103"/>
      <c r="H718" s="103"/>
      <c r="I718" s="103"/>
      <c r="J718" s="103"/>
      <c r="K718" s="103"/>
      <c r="L718" s="103"/>
      <c r="M718" s="103"/>
      <c r="N718" s="103"/>
      <c r="O718" s="103"/>
      <c r="P718" s="103"/>
      <c r="Q718" s="103"/>
      <c r="R718" s="103"/>
      <c r="S718" s="103"/>
      <c r="T718" s="103"/>
      <c r="U718" s="103"/>
    </row>
    <row r="719" spans="1:21" x14ac:dyDescent="0.55000000000000004">
      <c r="A719" s="102"/>
      <c r="B719" s="102"/>
      <c r="C719" s="102"/>
      <c r="D719" s="102"/>
      <c r="E719" s="102"/>
      <c r="F719" s="102"/>
      <c r="G719" s="103"/>
      <c r="H719" s="103"/>
      <c r="I719" s="103"/>
      <c r="J719" s="103"/>
      <c r="K719" s="103"/>
      <c r="L719" s="103"/>
      <c r="M719" s="103"/>
      <c r="N719" s="103"/>
      <c r="O719" s="103"/>
      <c r="P719" s="103"/>
      <c r="Q719" s="103"/>
      <c r="R719" s="103"/>
      <c r="S719" s="103"/>
      <c r="T719" s="103"/>
      <c r="U719" s="103"/>
    </row>
    <row r="720" spans="1:21" x14ac:dyDescent="0.55000000000000004">
      <c r="A720" s="102"/>
      <c r="B720" s="102"/>
      <c r="C720" s="102"/>
      <c r="D720" s="102"/>
      <c r="E720" s="102"/>
      <c r="F720" s="102"/>
      <c r="G720" s="103"/>
      <c r="H720" s="103"/>
      <c r="I720" s="103"/>
      <c r="J720" s="103"/>
      <c r="K720" s="103"/>
      <c r="L720" s="103"/>
      <c r="M720" s="103"/>
      <c r="N720" s="103"/>
      <c r="O720" s="103"/>
      <c r="P720" s="103"/>
      <c r="Q720" s="103"/>
      <c r="R720" s="103"/>
      <c r="S720" s="103"/>
      <c r="T720" s="103"/>
      <c r="U720" s="103"/>
    </row>
    <row r="721" spans="1:21" x14ac:dyDescent="0.55000000000000004">
      <c r="A721" s="102"/>
      <c r="B721" s="102"/>
      <c r="C721" s="102"/>
      <c r="D721" s="102"/>
      <c r="E721" s="102"/>
      <c r="F721" s="102"/>
      <c r="G721" s="103"/>
      <c r="H721" s="103"/>
      <c r="I721" s="103"/>
      <c r="J721" s="103"/>
      <c r="K721" s="103"/>
      <c r="L721" s="103"/>
      <c r="M721" s="103"/>
      <c r="N721" s="103"/>
      <c r="O721" s="103"/>
      <c r="P721" s="103"/>
      <c r="Q721" s="103"/>
      <c r="R721" s="103"/>
      <c r="S721" s="103"/>
      <c r="T721" s="103"/>
      <c r="U721" s="103"/>
    </row>
    <row r="722" spans="1:21" x14ac:dyDescent="0.55000000000000004">
      <c r="A722" s="102"/>
      <c r="B722" s="102"/>
      <c r="C722" s="102"/>
      <c r="D722" s="102"/>
      <c r="E722" s="102"/>
      <c r="F722" s="102"/>
      <c r="G722" s="103"/>
      <c r="H722" s="103"/>
      <c r="I722" s="103"/>
      <c r="J722" s="103"/>
      <c r="K722" s="103"/>
      <c r="L722" s="103"/>
      <c r="M722" s="103"/>
      <c r="N722" s="103"/>
      <c r="O722" s="103"/>
      <c r="P722" s="103"/>
      <c r="Q722" s="103"/>
      <c r="R722" s="103"/>
      <c r="S722" s="103"/>
      <c r="T722" s="103"/>
      <c r="U722" s="103"/>
    </row>
    <row r="723" spans="1:21" x14ac:dyDescent="0.55000000000000004">
      <c r="A723" s="102"/>
      <c r="B723" s="102"/>
      <c r="C723" s="102"/>
      <c r="D723" s="102"/>
      <c r="E723" s="102"/>
      <c r="F723" s="102"/>
      <c r="G723" s="103"/>
      <c r="H723" s="103"/>
      <c r="I723" s="103"/>
      <c r="J723" s="103"/>
      <c r="K723" s="103"/>
      <c r="L723" s="103"/>
      <c r="M723" s="103"/>
      <c r="N723" s="103"/>
      <c r="O723" s="103"/>
      <c r="P723" s="103"/>
      <c r="Q723" s="103"/>
      <c r="R723" s="103"/>
      <c r="S723" s="103"/>
      <c r="T723" s="103"/>
      <c r="U723" s="103"/>
    </row>
    <row r="724" spans="1:21" x14ac:dyDescent="0.55000000000000004">
      <c r="A724" s="102"/>
      <c r="B724" s="102"/>
      <c r="C724" s="102"/>
      <c r="D724" s="102"/>
      <c r="E724" s="102"/>
      <c r="F724" s="102"/>
      <c r="G724" s="103"/>
      <c r="H724" s="103"/>
      <c r="I724" s="103"/>
      <c r="J724" s="103"/>
      <c r="K724" s="103"/>
      <c r="L724" s="103"/>
      <c r="M724" s="103"/>
      <c r="N724" s="103"/>
      <c r="O724" s="103"/>
      <c r="P724" s="103"/>
      <c r="Q724" s="103"/>
      <c r="R724" s="103"/>
      <c r="S724" s="103"/>
      <c r="T724" s="103"/>
      <c r="U724" s="103"/>
    </row>
    <row r="725" spans="1:21" x14ac:dyDescent="0.55000000000000004">
      <c r="A725" s="102"/>
      <c r="B725" s="102"/>
      <c r="C725" s="102"/>
      <c r="D725" s="102"/>
      <c r="E725" s="102"/>
      <c r="F725" s="102"/>
      <c r="G725" s="103"/>
      <c r="H725" s="103"/>
      <c r="I725" s="103"/>
      <c r="J725" s="103"/>
      <c r="K725" s="103"/>
      <c r="L725" s="103"/>
      <c r="M725" s="103"/>
      <c r="N725" s="103"/>
      <c r="O725" s="103"/>
      <c r="P725" s="103"/>
      <c r="Q725" s="103"/>
      <c r="R725" s="103"/>
      <c r="S725" s="103"/>
      <c r="T725" s="103"/>
      <c r="U725" s="103"/>
    </row>
    <row r="726" spans="1:21" x14ac:dyDescent="0.55000000000000004">
      <c r="A726" s="102"/>
      <c r="B726" s="102"/>
      <c r="C726" s="102"/>
      <c r="D726" s="102"/>
      <c r="E726" s="102"/>
      <c r="F726" s="102"/>
      <c r="G726" s="103"/>
      <c r="H726" s="103"/>
      <c r="I726" s="103"/>
      <c r="J726" s="103"/>
      <c r="K726" s="103"/>
      <c r="L726" s="103"/>
      <c r="M726" s="103"/>
      <c r="N726" s="103"/>
      <c r="O726" s="103"/>
      <c r="P726" s="103"/>
      <c r="Q726" s="103"/>
      <c r="R726" s="103"/>
      <c r="S726" s="103"/>
      <c r="T726" s="103"/>
      <c r="U726" s="103"/>
    </row>
    <row r="727" spans="1:21" x14ac:dyDescent="0.55000000000000004">
      <c r="A727" s="102"/>
      <c r="B727" s="102"/>
      <c r="C727" s="102"/>
      <c r="D727" s="102"/>
      <c r="E727" s="102"/>
      <c r="F727" s="102"/>
      <c r="G727" s="103"/>
      <c r="H727" s="103"/>
      <c r="I727" s="103"/>
      <c r="J727" s="103"/>
      <c r="K727" s="103"/>
      <c r="L727" s="103"/>
      <c r="M727" s="103"/>
      <c r="N727" s="103"/>
      <c r="O727" s="103"/>
      <c r="P727" s="103"/>
      <c r="Q727" s="103"/>
      <c r="R727" s="103"/>
      <c r="S727" s="103"/>
      <c r="T727" s="103"/>
      <c r="U727" s="103"/>
    </row>
    <row r="728" spans="1:21" x14ac:dyDescent="0.55000000000000004">
      <c r="A728" s="102"/>
      <c r="B728" s="102"/>
      <c r="C728" s="102"/>
      <c r="D728" s="102"/>
      <c r="E728" s="102"/>
      <c r="F728" s="102"/>
      <c r="G728" s="103"/>
      <c r="H728" s="103"/>
      <c r="I728" s="103"/>
      <c r="J728" s="103"/>
      <c r="K728" s="103"/>
      <c r="L728" s="103"/>
      <c r="M728" s="103"/>
      <c r="N728" s="103"/>
      <c r="O728" s="103"/>
      <c r="P728" s="103"/>
      <c r="Q728" s="103"/>
      <c r="R728" s="103"/>
      <c r="S728" s="103"/>
      <c r="T728" s="103"/>
      <c r="U728" s="103"/>
    </row>
    <row r="729" spans="1:21" x14ac:dyDescent="0.55000000000000004">
      <c r="A729" s="102"/>
      <c r="B729" s="102"/>
      <c r="C729" s="102"/>
      <c r="D729" s="102"/>
      <c r="E729" s="102"/>
      <c r="F729" s="102"/>
      <c r="G729" s="103"/>
      <c r="H729" s="103"/>
      <c r="I729" s="103"/>
      <c r="J729" s="103"/>
      <c r="K729" s="103"/>
      <c r="L729" s="103"/>
      <c r="M729" s="103"/>
      <c r="N729" s="103"/>
      <c r="O729" s="103"/>
      <c r="P729" s="103"/>
      <c r="Q729" s="103"/>
      <c r="R729" s="103"/>
      <c r="S729" s="103"/>
      <c r="T729" s="103"/>
      <c r="U729" s="103"/>
    </row>
    <row r="730" spans="1:21" x14ac:dyDescent="0.55000000000000004">
      <c r="A730" s="102"/>
      <c r="B730" s="102"/>
      <c r="C730" s="102"/>
      <c r="D730" s="102"/>
      <c r="E730" s="102"/>
      <c r="F730" s="102"/>
      <c r="G730" s="103"/>
      <c r="H730" s="103"/>
      <c r="I730" s="103"/>
      <c r="J730" s="103"/>
      <c r="K730" s="103"/>
      <c r="L730" s="103"/>
      <c r="M730" s="103"/>
      <c r="N730" s="103"/>
      <c r="O730" s="103"/>
      <c r="P730" s="103"/>
      <c r="Q730" s="103"/>
      <c r="R730" s="103"/>
      <c r="S730" s="103"/>
      <c r="T730" s="103"/>
      <c r="U730" s="103"/>
    </row>
    <row r="731" spans="1:21" x14ac:dyDescent="0.55000000000000004">
      <c r="A731" s="102"/>
      <c r="B731" s="102"/>
      <c r="C731" s="102"/>
      <c r="D731" s="102"/>
      <c r="E731" s="102"/>
      <c r="F731" s="102"/>
      <c r="G731" s="103"/>
      <c r="H731" s="103"/>
      <c r="I731" s="103"/>
      <c r="J731" s="103"/>
      <c r="K731" s="103"/>
      <c r="L731" s="103"/>
      <c r="M731" s="103"/>
      <c r="N731" s="103"/>
      <c r="O731" s="103"/>
      <c r="P731" s="103"/>
      <c r="Q731" s="103"/>
      <c r="R731" s="103"/>
      <c r="S731" s="103"/>
      <c r="T731" s="103"/>
      <c r="U731" s="103"/>
    </row>
    <row r="732" spans="1:21" x14ac:dyDescent="0.55000000000000004">
      <c r="A732" s="102"/>
      <c r="B732" s="102"/>
      <c r="C732" s="102"/>
      <c r="D732" s="102"/>
      <c r="E732" s="102"/>
      <c r="F732" s="102"/>
      <c r="G732" s="103"/>
      <c r="H732" s="103"/>
      <c r="I732" s="103"/>
      <c r="J732" s="103"/>
      <c r="K732" s="103"/>
      <c r="L732" s="103"/>
      <c r="M732" s="103"/>
      <c r="N732" s="103"/>
      <c r="O732" s="103"/>
      <c r="P732" s="103"/>
      <c r="Q732" s="103"/>
      <c r="R732" s="103"/>
      <c r="S732" s="103"/>
      <c r="T732" s="103"/>
      <c r="U732" s="103"/>
    </row>
    <row r="733" spans="1:21" x14ac:dyDescent="0.55000000000000004">
      <c r="A733" s="102"/>
      <c r="B733" s="102"/>
      <c r="C733" s="102"/>
      <c r="D733" s="102"/>
      <c r="E733" s="102"/>
      <c r="F733" s="102"/>
      <c r="G733" s="103"/>
      <c r="H733" s="103"/>
      <c r="I733" s="103"/>
      <c r="J733" s="103"/>
      <c r="K733" s="103"/>
      <c r="L733" s="103"/>
      <c r="M733" s="103"/>
      <c r="N733" s="103"/>
      <c r="O733" s="103"/>
      <c r="P733" s="103"/>
      <c r="Q733" s="103"/>
      <c r="R733" s="103"/>
      <c r="S733" s="103"/>
      <c r="T733" s="103"/>
      <c r="U733" s="103"/>
    </row>
    <row r="734" spans="1:21" x14ac:dyDescent="0.55000000000000004">
      <c r="A734" s="102"/>
      <c r="B734" s="102"/>
      <c r="C734" s="102"/>
      <c r="D734" s="102"/>
      <c r="E734" s="102"/>
      <c r="F734" s="102"/>
      <c r="G734" s="103"/>
      <c r="H734" s="103"/>
      <c r="I734" s="103"/>
      <c r="J734" s="103"/>
      <c r="K734" s="103"/>
      <c r="L734" s="103"/>
      <c r="M734" s="103"/>
      <c r="N734" s="103"/>
      <c r="O734" s="103"/>
      <c r="P734" s="103"/>
      <c r="Q734" s="103"/>
      <c r="R734" s="103"/>
      <c r="S734" s="103"/>
      <c r="T734" s="103"/>
      <c r="U734" s="103"/>
    </row>
    <row r="735" spans="1:21" x14ac:dyDescent="0.55000000000000004">
      <c r="A735" s="102"/>
      <c r="B735" s="102"/>
      <c r="C735" s="102"/>
      <c r="D735" s="102"/>
      <c r="E735" s="102"/>
      <c r="F735" s="102"/>
      <c r="G735" s="103"/>
      <c r="H735" s="103"/>
      <c r="I735" s="103"/>
      <c r="J735" s="103"/>
      <c r="K735" s="103"/>
      <c r="L735" s="103"/>
      <c r="M735" s="103"/>
      <c r="N735" s="103"/>
      <c r="O735" s="103"/>
      <c r="P735" s="103"/>
      <c r="Q735" s="103"/>
      <c r="R735" s="103"/>
      <c r="S735" s="103"/>
      <c r="T735" s="103"/>
      <c r="U735" s="103"/>
    </row>
    <row r="736" spans="1:21" x14ac:dyDescent="0.55000000000000004">
      <c r="A736" s="102"/>
      <c r="B736" s="102"/>
      <c r="C736" s="102"/>
      <c r="D736" s="102"/>
      <c r="E736" s="102"/>
      <c r="F736" s="102"/>
      <c r="G736" s="103"/>
      <c r="H736" s="103"/>
      <c r="I736" s="103"/>
      <c r="J736" s="103"/>
      <c r="K736" s="103"/>
      <c r="L736" s="103"/>
      <c r="M736" s="103"/>
      <c r="N736" s="103"/>
      <c r="O736" s="103"/>
      <c r="P736" s="103"/>
      <c r="Q736" s="103"/>
      <c r="R736" s="103"/>
      <c r="S736" s="103"/>
      <c r="T736" s="103"/>
      <c r="U736" s="103"/>
    </row>
    <row r="737" spans="1:21" x14ac:dyDescent="0.55000000000000004">
      <c r="A737" s="102"/>
      <c r="B737" s="102"/>
      <c r="C737" s="102"/>
      <c r="D737" s="102"/>
      <c r="E737" s="102"/>
      <c r="F737" s="102"/>
      <c r="G737" s="103"/>
      <c r="H737" s="103"/>
      <c r="I737" s="103"/>
      <c r="J737" s="103"/>
      <c r="K737" s="103"/>
      <c r="L737" s="103"/>
      <c r="M737" s="103"/>
      <c r="N737" s="103"/>
      <c r="O737" s="103"/>
      <c r="P737" s="103"/>
      <c r="Q737" s="103"/>
      <c r="R737" s="103"/>
      <c r="S737" s="103"/>
      <c r="T737" s="103"/>
      <c r="U737" s="103"/>
    </row>
    <row r="738" spans="1:21" x14ac:dyDescent="0.55000000000000004">
      <c r="A738" s="102"/>
      <c r="B738" s="102"/>
      <c r="C738" s="102"/>
      <c r="D738" s="102"/>
      <c r="E738" s="102"/>
      <c r="F738" s="102"/>
      <c r="G738" s="103"/>
      <c r="H738" s="103"/>
      <c r="I738" s="103"/>
      <c r="J738" s="103"/>
      <c r="K738" s="103"/>
      <c r="L738" s="103"/>
      <c r="M738" s="103"/>
      <c r="N738" s="103"/>
      <c r="O738" s="103"/>
      <c r="P738" s="103"/>
      <c r="Q738" s="103"/>
      <c r="R738" s="103"/>
      <c r="S738" s="103"/>
      <c r="T738" s="103"/>
      <c r="U738" s="103"/>
    </row>
    <row r="739" spans="1:21" x14ac:dyDescent="0.55000000000000004">
      <c r="A739" s="102"/>
      <c r="B739" s="102"/>
      <c r="C739" s="102"/>
      <c r="D739" s="102"/>
      <c r="E739" s="102"/>
      <c r="F739" s="102"/>
      <c r="G739" s="103"/>
      <c r="H739" s="103"/>
      <c r="I739" s="103"/>
      <c r="J739" s="103"/>
      <c r="K739" s="103"/>
      <c r="L739" s="103"/>
      <c r="M739" s="103"/>
      <c r="N739" s="103"/>
      <c r="O739" s="103"/>
      <c r="P739" s="103"/>
      <c r="Q739" s="103"/>
      <c r="R739" s="103"/>
      <c r="S739" s="103"/>
      <c r="T739" s="103"/>
      <c r="U739" s="103"/>
    </row>
    <row r="740" spans="1:21" x14ac:dyDescent="0.55000000000000004">
      <c r="A740" s="102"/>
      <c r="B740" s="102"/>
      <c r="C740" s="102"/>
      <c r="D740" s="102"/>
      <c r="E740" s="102"/>
      <c r="F740" s="102"/>
      <c r="G740" s="103"/>
      <c r="H740" s="103"/>
      <c r="I740" s="103"/>
      <c r="J740" s="103"/>
      <c r="K740" s="103"/>
      <c r="L740" s="103"/>
      <c r="M740" s="103"/>
      <c r="N740" s="103"/>
      <c r="O740" s="103"/>
      <c r="P740" s="103"/>
      <c r="Q740" s="103"/>
      <c r="R740" s="103"/>
      <c r="S740" s="103"/>
      <c r="T740" s="103"/>
      <c r="U740" s="103"/>
    </row>
    <row r="741" spans="1:21" x14ac:dyDescent="0.55000000000000004">
      <c r="A741" s="102"/>
      <c r="B741" s="102"/>
      <c r="C741" s="102"/>
      <c r="D741" s="102"/>
      <c r="E741" s="102"/>
      <c r="F741" s="102"/>
      <c r="G741" s="103"/>
      <c r="H741" s="103"/>
      <c r="I741" s="103"/>
      <c r="J741" s="103"/>
      <c r="K741" s="103"/>
      <c r="L741" s="103"/>
      <c r="M741" s="103"/>
      <c r="N741" s="103"/>
      <c r="O741" s="103"/>
      <c r="P741" s="103"/>
      <c r="Q741" s="103"/>
      <c r="R741" s="103"/>
      <c r="S741" s="103"/>
      <c r="T741" s="103"/>
      <c r="U741" s="103"/>
    </row>
    <row r="742" spans="1:21" x14ac:dyDescent="0.55000000000000004">
      <c r="A742" s="102"/>
      <c r="B742" s="102"/>
      <c r="C742" s="102"/>
      <c r="D742" s="102"/>
      <c r="E742" s="102"/>
      <c r="F742" s="102"/>
      <c r="G742" s="103"/>
      <c r="H742" s="103"/>
      <c r="I742" s="103"/>
      <c r="J742" s="103"/>
      <c r="K742" s="103"/>
      <c r="L742" s="103"/>
      <c r="M742" s="103"/>
      <c r="N742" s="103"/>
      <c r="O742" s="103"/>
      <c r="P742" s="103"/>
      <c r="Q742" s="103"/>
      <c r="R742" s="103"/>
      <c r="S742" s="103"/>
      <c r="T742" s="103"/>
      <c r="U742" s="103"/>
    </row>
    <row r="743" spans="1:21" x14ac:dyDescent="0.55000000000000004">
      <c r="A743" s="102"/>
      <c r="B743" s="102"/>
      <c r="C743" s="102"/>
      <c r="D743" s="102"/>
      <c r="E743" s="102"/>
      <c r="F743" s="102"/>
      <c r="G743" s="103"/>
      <c r="H743" s="103"/>
      <c r="I743" s="103"/>
      <c r="J743" s="103"/>
      <c r="K743" s="103"/>
      <c r="L743" s="103"/>
      <c r="M743" s="103"/>
      <c r="N743" s="103"/>
      <c r="O743" s="103"/>
      <c r="P743" s="103"/>
      <c r="Q743" s="103"/>
      <c r="R743" s="103"/>
      <c r="S743" s="103"/>
      <c r="T743" s="103"/>
      <c r="U743" s="103"/>
    </row>
    <row r="744" spans="1:21" x14ac:dyDescent="0.55000000000000004">
      <c r="A744" s="102"/>
      <c r="B744" s="102"/>
      <c r="C744" s="102"/>
      <c r="D744" s="102"/>
      <c r="E744" s="102"/>
      <c r="F744" s="102"/>
      <c r="G744" s="103"/>
      <c r="H744" s="103"/>
      <c r="I744" s="103"/>
      <c r="J744" s="103"/>
      <c r="K744" s="103"/>
      <c r="L744" s="103"/>
      <c r="M744" s="103"/>
      <c r="N744" s="103"/>
      <c r="O744" s="103"/>
      <c r="P744" s="103"/>
      <c r="Q744" s="103"/>
      <c r="R744" s="103"/>
      <c r="S744" s="103"/>
      <c r="T744" s="103"/>
      <c r="U744" s="103"/>
    </row>
    <row r="745" spans="1:21" x14ac:dyDescent="0.55000000000000004">
      <c r="A745" s="102"/>
      <c r="B745" s="102"/>
      <c r="C745" s="102"/>
      <c r="D745" s="102"/>
      <c r="E745" s="102"/>
      <c r="F745" s="102"/>
      <c r="G745" s="103"/>
      <c r="H745" s="103"/>
      <c r="I745" s="103"/>
      <c r="J745" s="103"/>
      <c r="K745" s="103"/>
      <c r="L745" s="103"/>
      <c r="M745" s="103"/>
      <c r="N745" s="103"/>
      <c r="O745" s="103"/>
      <c r="P745" s="103"/>
      <c r="Q745" s="103"/>
      <c r="R745" s="103"/>
      <c r="S745" s="103"/>
      <c r="T745" s="103"/>
      <c r="U745" s="103"/>
    </row>
    <row r="746" spans="1:21" x14ac:dyDescent="0.55000000000000004">
      <c r="A746" s="102"/>
      <c r="B746" s="102"/>
      <c r="C746" s="102"/>
      <c r="D746" s="102"/>
      <c r="E746" s="102"/>
      <c r="F746" s="102"/>
      <c r="G746" s="103"/>
      <c r="H746" s="103"/>
      <c r="I746" s="103"/>
      <c r="J746" s="103"/>
      <c r="K746" s="103"/>
      <c r="L746" s="103"/>
      <c r="M746" s="103"/>
      <c r="N746" s="103"/>
      <c r="O746" s="103"/>
      <c r="P746" s="103"/>
      <c r="Q746" s="103"/>
      <c r="R746" s="103"/>
      <c r="S746" s="103"/>
      <c r="T746" s="103"/>
      <c r="U746" s="103"/>
    </row>
    <row r="747" spans="1:21" x14ac:dyDescent="0.55000000000000004">
      <c r="A747" s="102"/>
      <c r="B747" s="102"/>
      <c r="C747" s="102"/>
      <c r="D747" s="102"/>
      <c r="E747" s="102"/>
      <c r="F747" s="102"/>
      <c r="G747" s="103"/>
      <c r="H747" s="103"/>
      <c r="I747" s="103"/>
      <c r="J747" s="103"/>
      <c r="K747" s="103"/>
      <c r="L747" s="103"/>
      <c r="M747" s="103"/>
      <c r="N747" s="103"/>
      <c r="O747" s="103"/>
      <c r="P747" s="103"/>
      <c r="Q747" s="103"/>
      <c r="R747" s="103"/>
      <c r="S747" s="103"/>
      <c r="T747" s="103"/>
      <c r="U747" s="103"/>
    </row>
    <row r="748" spans="1:21" x14ac:dyDescent="0.55000000000000004">
      <c r="A748" s="102"/>
      <c r="B748" s="102"/>
      <c r="C748" s="102"/>
      <c r="D748" s="102"/>
      <c r="E748" s="102"/>
      <c r="F748" s="102"/>
      <c r="G748" s="103"/>
      <c r="H748" s="103"/>
      <c r="I748" s="103"/>
      <c r="J748" s="103"/>
      <c r="K748" s="103"/>
      <c r="L748" s="103"/>
      <c r="M748" s="103"/>
      <c r="N748" s="103"/>
      <c r="O748" s="103"/>
      <c r="P748" s="103"/>
      <c r="Q748" s="103"/>
      <c r="R748" s="103"/>
      <c r="S748" s="103"/>
      <c r="T748" s="103"/>
      <c r="U748" s="103"/>
    </row>
    <row r="749" spans="1:21" x14ac:dyDescent="0.55000000000000004">
      <c r="A749" s="102"/>
      <c r="B749" s="102"/>
      <c r="C749" s="102"/>
      <c r="D749" s="102"/>
      <c r="E749" s="102"/>
      <c r="F749" s="102"/>
      <c r="G749" s="103"/>
      <c r="H749" s="103"/>
      <c r="I749" s="103"/>
      <c r="J749" s="103"/>
      <c r="K749" s="103"/>
      <c r="L749" s="103"/>
      <c r="M749" s="103"/>
      <c r="N749" s="103"/>
      <c r="O749" s="103"/>
      <c r="P749" s="103"/>
      <c r="Q749" s="103"/>
      <c r="R749" s="103"/>
      <c r="S749" s="103"/>
      <c r="T749" s="103"/>
      <c r="U749" s="103"/>
    </row>
    <row r="750" spans="1:21" x14ac:dyDescent="0.55000000000000004">
      <c r="A750" s="102"/>
      <c r="B750" s="102"/>
      <c r="C750" s="102"/>
      <c r="D750" s="102"/>
      <c r="E750" s="102"/>
      <c r="F750" s="102"/>
      <c r="G750" s="103"/>
      <c r="H750" s="103"/>
      <c r="I750" s="103"/>
      <c r="J750" s="103"/>
      <c r="K750" s="103"/>
      <c r="L750" s="103"/>
      <c r="M750" s="103"/>
      <c r="N750" s="103"/>
      <c r="O750" s="103"/>
      <c r="P750" s="103"/>
      <c r="Q750" s="103"/>
      <c r="R750" s="103"/>
      <c r="S750" s="103"/>
      <c r="T750" s="103"/>
      <c r="U750" s="103"/>
    </row>
    <row r="751" spans="1:21" x14ac:dyDescent="0.55000000000000004">
      <c r="A751" s="102"/>
      <c r="B751" s="102"/>
      <c r="C751" s="102"/>
      <c r="D751" s="102"/>
      <c r="E751" s="102"/>
      <c r="F751" s="102"/>
      <c r="G751" s="103"/>
      <c r="H751" s="103"/>
      <c r="I751" s="103"/>
      <c r="J751" s="103"/>
      <c r="K751" s="103"/>
      <c r="L751" s="103"/>
      <c r="M751" s="103"/>
      <c r="N751" s="103"/>
      <c r="O751" s="103"/>
      <c r="P751" s="103"/>
      <c r="Q751" s="103"/>
      <c r="R751" s="103"/>
      <c r="S751" s="103"/>
      <c r="T751" s="103"/>
      <c r="U751" s="103"/>
    </row>
    <row r="752" spans="1:21" x14ac:dyDescent="0.55000000000000004">
      <c r="A752" s="102"/>
      <c r="B752" s="102"/>
      <c r="C752" s="102"/>
      <c r="D752" s="102"/>
      <c r="E752" s="102"/>
      <c r="F752" s="102"/>
      <c r="G752" s="103"/>
      <c r="H752" s="103"/>
      <c r="I752" s="103"/>
      <c r="J752" s="103"/>
      <c r="K752" s="103"/>
      <c r="L752" s="103"/>
      <c r="M752" s="103"/>
      <c r="N752" s="103"/>
      <c r="O752" s="103"/>
      <c r="P752" s="103"/>
      <c r="Q752" s="103"/>
      <c r="R752" s="103"/>
      <c r="S752" s="103"/>
      <c r="T752" s="103"/>
      <c r="U752" s="103"/>
    </row>
    <row r="753" spans="1:21" x14ac:dyDescent="0.55000000000000004">
      <c r="A753" s="102"/>
      <c r="B753" s="102"/>
      <c r="C753" s="102"/>
      <c r="D753" s="102"/>
      <c r="E753" s="102"/>
      <c r="F753" s="102"/>
      <c r="G753" s="103"/>
      <c r="H753" s="103"/>
      <c r="I753" s="103"/>
      <c r="J753" s="103"/>
      <c r="K753" s="103"/>
      <c r="L753" s="103"/>
      <c r="M753" s="103"/>
      <c r="N753" s="103"/>
      <c r="O753" s="103"/>
      <c r="P753" s="103"/>
      <c r="Q753" s="103"/>
      <c r="R753" s="103"/>
      <c r="S753" s="103"/>
      <c r="T753" s="103"/>
      <c r="U753" s="103"/>
    </row>
    <row r="754" spans="1:21" x14ac:dyDescent="0.55000000000000004">
      <c r="A754" s="102"/>
      <c r="B754" s="102"/>
      <c r="C754" s="102"/>
      <c r="D754" s="102"/>
      <c r="E754" s="102"/>
      <c r="F754" s="102"/>
      <c r="G754" s="103"/>
      <c r="H754" s="103"/>
      <c r="I754" s="103"/>
      <c r="J754" s="103"/>
      <c r="K754" s="103"/>
      <c r="L754" s="103"/>
      <c r="M754" s="103"/>
      <c r="N754" s="103"/>
      <c r="O754" s="103"/>
      <c r="P754" s="103"/>
      <c r="Q754" s="103"/>
      <c r="R754" s="103"/>
      <c r="S754" s="103"/>
      <c r="T754" s="103"/>
      <c r="U754" s="103"/>
    </row>
    <row r="755" spans="1:21" x14ac:dyDescent="0.55000000000000004">
      <c r="A755" s="102"/>
      <c r="B755" s="102"/>
      <c r="C755" s="102"/>
      <c r="D755" s="102"/>
      <c r="E755" s="102"/>
      <c r="F755" s="102"/>
      <c r="G755" s="103"/>
      <c r="H755" s="103"/>
      <c r="I755" s="103"/>
      <c r="J755" s="103"/>
      <c r="K755" s="103"/>
      <c r="L755" s="103"/>
      <c r="M755" s="103"/>
      <c r="N755" s="103"/>
      <c r="O755" s="103"/>
      <c r="P755" s="103"/>
      <c r="Q755" s="103"/>
      <c r="R755" s="103"/>
      <c r="S755" s="103"/>
      <c r="T755" s="103"/>
      <c r="U755" s="103"/>
    </row>
    <row r="756" spans="1:21" x14ac:dyDescent="0.55000000000000004">
      <c r="A756" s="102"/>
      <c r="B756" s="102"/>
      <c r="C756" s="102"/>
      <c r="D756" s="102"/>
      <c r="E756" s="102"/>
      <c r="F756" s="102"/>
      <c r="G756" s="103"/>
      <c r="H756" s="103"/>
      <c r="I756" s="103"/>
      <c r="J756" s="103"/>
      <c r="K756" s="103"/>
      <c r="L756" s="103"/>
      <c r="M756" s="103"/>
      <c r="N756" s="103"/>
      <c r="O756" s="103"/>
      <c r="P756" s="103"/>
      <c r="Q756" s="103"/>
      <c r="R756" s="103"/>
      <c r="S756" s="103"/>
      <c r="T756" s="103"/>
      <c r="U756" s="103"/>
    </row>
    <row r="757" spans="1:21" x14ac:dyDescent="0.55000000000000004">
      <c r="A757" s="102"/>
      <c r="B757" s="102"/>
      <c r="C757" s="102"/>
      <c r="D757" s="102"/>
      <c r="E757" s="102"/>
      <c r="F757" s="102"/>
      <c r="G757" s="103"/>
      <c r="H757" s="103"/>
      <c r="I757" s="103"/>
      <c r="J757" s="103"/>
      <c r="K757" s="103"/>
      <c r="L757" s="103"/>
      <c r="M757" s="103"/>
      <c r="N757" s="103"/>
      <c r="O757" s="103"/>
      <c r="P757" s="103"/>
      <c r="Q757" s="103"/>
      <c r="R757" s="103"/>
      <c r="S757" s="103"/>
      <c r="T757" s="103"/>
      <c r="U757" s="103"/>
    </row>
    <row r="758" spans="1:21" x14ac:dyDescent="0.55000000000000004">
      <c r="A758" s="102"/>
      <c r="B758" s="102"/>
      <c r="C758" s="102"/>
      <c r="D758" s="102"/>
      <c r="E758" s="102"/>
      <c r="F758" s="102"/>
      <c r="G758" s="103"/>
      <c r="H758" s="103"/>
      <c r="I758" s="103"/>
      <c r="J758" s="103"/>
      <c r="K758" s="103"/>
      <c r="L758" s="103"/>
      <c r="M758" s="103"/>
      <c r="N758" s="103"/>
      <c r="O758" s="103"/>
      <c r="P758" s="103"/>
      <c r="Q758" s="103"/>
      <c r="R758" s="103"/>
      <c r="S758" s="103"/>
      <c r="T758" s="103"/>
      <c r="U758" s="103"/>
    </row>
    <row r="759" spans="1:21" x14ac:dyDescent="0.55000000000000004">
      <c r="A759" s="102"/>
      <c r="B759" s="102"/>
      <c r="C759" s="102"/>
      <c r="D759" s="102"/>
      <c r="E759" s="102"/>
      <c r="F759" s="102"/>
      <c r="G759" s="103"/>
      <c r="H759" s="103"/>
      <c r="I759" s="103"/>
      <c r="J759" s="103"/>
      <c r="K759" s="103"/>
      <c r="L759" s="103"/>
      <c r="M759" s="103"/>
      <c r="N759" s="103"/>
      <c r="O759" s="103"/>
      <c r="P759" s="103"/>
      <c r="Q759" s="103"/>
      <c r="R759" s="103"/>
      <c r="S759" s="103"/>
      <c r="T759" s="103"/>
      <c r="U759" s="103"/>
    </row>
    <row r="760" spans="1:21" x14ac:dyDescent="0.55000000000000004">
      <c r="A760" s="102"/>
      <c r="B760" s="102"/>
      <c r="C760" s="102"/>
      <c r="D760" s="102"/>
      <c r="E760" s="102"/>
      <c r="F760" s="102"/>
      <c r="G760" s="103"/>
      <c r="H760" s="103"/>
      <c r="I760" s="103"/>
      <c r="J760" s="103"/>
      <c r="K760" s="103"/>
      <c r="L760" s="103"/>
      <c r="M760" s="103"/>
      <c r="N760" s="103"/>
      <c r="O760" s="103"/>
      <c r="P760" s="103"/>
      <c r="Q760" s="103"/>
      <c r="R760" s="103"/>
      <c r="S760" s="103"/>
      <c r="T760" s="103"/>
      <c r="U760" s="103"/>
    </row>
    <row r="761" spans="1:21" x14ac:dyDescent="0.55000000000000004">
      <c r="A761" s="102"/>
      <c r="B761" s="102"/>
      <c r="C761" s="102"/>
      <c r="D761" s="102"/>
      <c r="E761" s="102"/>
      <c r="F761" s="102"/>
      <c r="G761" s="103"/>
      <c r="H761" s="103"/>
      <c r="I761" s="103"/>
      <c r="J761" s="103"/>
      <c r="K761" s="103"/>
      <c r="L761" s="103"/>
      <c r="M761" s="103"/>
      <c r="N761" s="103"/>
      <c r="O761" s="103"/>
      <c r="P761" s="103"/>
      <c r="Q761" s="103"/>
      <c r="R761" s="103"/>
      <c r="S761" s="103"/>
      <c r="T761" s="103"/>
      <c r="U761" s="103"/>
    </row>
    <row r="762" spans="1:21" x14ac:dyDescent="0.55000000000000004">
      <c r="A762" s="102"/>
      <c r="B762" s="102"/>
      <c r="C762" s="102"/>
      <c r="D762" s="102"/>
      <c r="E762" s="102"/>
      <c r="F762" s="102"/>
      <c r="G762" s="103"/>
      <c r="H762" s="103"/>
      <c r="I762" s="103"/>
      <c r="J762" s="103"/>
      <c r="K762" s="103"/>
      <c r="L762" s="103"/>
      <c r="M762" s="103"/>
      <c r="N762" s="103"/>
      <c r="O762" s="103"/>
      <c r="P762" s="103"/>
      <c r="Q762" s="103"/>
      <c r="R762" s="103"/>
      <c r="S762" s="103"/>
      <c r="T762" s="103"/>
      <c r="U762" s="103"/>
    </row>
    <row r="763" spans="1:21" x14ac:dyDescent="0.55000000000000004">
      <c r="A763" s="102"/>
      <c r="B763" s="102"/>
      <c r="C763" s="102"/>
      <c r="D763" s="102"/>
      <c r="E763" s="102"/>
      <c r="F763" s="102"/>
      <c r="G763" s="103"/>
      <c r="H763" s="103"/>
      <c r="I763" s="103"/>
      <c r="J763" s="103"/>
      <c r="K763" s="103"/>
      <c r="L763" s="103"/>
      <c r="M763" s="103"/>
      <c r="N763" s="103"/>
      <c r="O763" s="103"/>
      <c r="P763" s="103"/>
      <c r="Q763" s="103"/>
      <c r="R763" s="103"/>
      <c r="S763" s="103"/>
      <c r="T763" s="103"/>
      <c r="U763" s="103"/>
    </row>
    <row r="764" spans="1:21" x14ac:dyDescent="0.55000000000000004">
      <c r="A764" s="102"/>
      <c r="B764" s="102"/>
      <c r="C764" s="102"/>
      <c r="D764" s="102"/>
      <c r="E764" s="102"/>
      <c r="F764" s="102"/>
      <c r="G764" s="103"/>
      <c r="H764" s="103"/>
      <c r="I764" s="103"/>
      <c r="J764" s="103"/>
      <c r="K764" s="103"/>
      <c r="L764" s="103"/>
      <c r="M764" s="103"/>
      <c r="N764" s="103"/>
      <c r="O764" s="103"/>
      <c r="P764" s="103"/>
      <c r="Q764" s="103"/>
      <c r="R764" s="103"/>
      <c r="S764" s="103"/>
      <c r="T764" s="103"/>
      <c r="U764" s="103"/>
    </row>
    <row r="765" spans="1:21" x14ac:dyDescent="0.55000000000000004">
      <c r="A765" s="102"/>
      <c r="B765" s="102"/>
      <c r="C765" s="102"/>
      <c r="D765" s="102"/>
      <c r="E765" s="102"/>
      <c r="F765" s="102"/>
      <c r="G765" s="103"/>
      <c r="H765" s="103"/>
      <c r="I765" s="103"/>
      <c r="J765" s="103"/>
      <c r="K765" s="103"/>
      <c r="L765" s="103"/>
      <c r="M765" s="103"/>
      <c r="N765" s="103"/>
      <c r="O765" s="103"/>
      <c r="P765" s="103"/>
      <c r="Q765" s="103"/>
      <c r="R765" s="103"/>
      <c r="S765" s="103"/>
      <c r="T765" s="103"/>
      <c r="U765" s="103"/>
    </row>
    <row r="766" spans="1:21" x14ac:dyDescent="0.55000000000000004">
      <c r="A766" s="102"/>
      <c r="B766" s="102"/>
      <c r="C766" s="102"/>
      <c r="D766" s="102"/>
      <c r="E766" s="102"/>
      <c r="F766" s="102"/>
      <c r="G766" s="103"/>
      <c r="H766" s="103"/>
      <c r="I766" s="103"/>
      <c r="J766" s="103"/>
      <c r="K766" s="103"/>
      <c r="L766" s="103"/>
      <c r="M766" s="103"/>
      <c r="N766" s="103"/>
      <c r="O766" s="103"/>
      <c r="P766" s="103"/>
      <c r="Q766" s="103"/>
      <c r="R766" s="103"/>
      <c r="S766" s="103"/>
      <c r="T766" s="103"/>
      <c r="U766" s="103"/>
    </row>
    <row r="767" spans="1:21" x14ac:dyDescent="0.55000000000000004">
      <c r="A767" s="102"/>
      <c r="B767" s="102"/>
      <c r="C767" s="102"/>
      <c r="D767" s="102"/>
      <c r="E767" s="102"/>
      <c r="F767" s="102"/>
      <c r="G767" s="103"/>
      <c r="H767" s="103"/>
      <c r="I767" s="103"/>
      <c r="J767" s="103"/>
      <c r="K767" s="103"/>
      <c r="L767" s="103"/>
      <c r="M767" s="103"/>
      <c r="N767" s="103"/>
      <c r="O767" s="103"/>
      <c r="P767" s="103"/>
      <c r="Q767" s="103"/>
      <c r="R767" s="103"/>
      <c r="S767" s="103"/>
      <c r="T767" s="103"/>
      <c r="U767" s="103"/>
    </row>
    <row r="768" spans="1:21" x14ac:dyDescent="0.55000000000000004">
      <c r="A768" s="102"/>
      <c r="B768" s="102"/>
      <c r="C768" s="102"/>
      <c r="D768" s="102"/>
      <c r="E768" s="102"/>
      <c r="F768" s="102"/>
      <c r="G768" s="103"/>
      <c r="H768" s="103"/>
      <c r="I768" s="103"/>
      <c r="J768" s="103"/>
      <c r="K768" s="103"/>
      <c r="L768" s="103"/>
      <c r="M768" s="103"/>
      <c r="N768" s="103"/>
      <c r="O768" s="103"/>
      <c r="P768" s="103"/>
      <c r="Q768" s="103"/>
      <c r="R768" s="103"/>
      <c r="S768" s="103"/>
      <c r="T768" s="103"/>
      <c r="U768" s="103"/>
    </row>
    <row r="769" spans="1:21" x14ac:dyDescent="0.55000000000000004">
      <c r="A769" s="102"/>
      <c r="B769" s="102"/>
      <c r="C769" s="102"/>
      <c r="D769" s="102"/>
      <c r="E769" s="102"/>
      <c r="F769" s="102"/>
      <c r="G769" s="103"/>
      <c r="H769" s="103"/>
      <c r="I769" s="103"/>
      <c r="J769" s="103"/>
      <c r="K769" s="103"/>
      <c r="L769" s="103"/>
      <c r="M769" s="103"/>
      <c r="N769" s="103"/>
      <c r="O769" s="103"/>
      <c r="P769" s="103"/>
      <c r="Q769" s="103"/>
      <c r="R769" s="103"/>
      <c r="S769" s="103"/>
      <c r="T769" s="103"/>
      <c r="U769" s="103"/>
    </row>
    <row r="770" spans="1:21" x14ac:dyDescent="0.55000000000000004">
      <c r="A770" s="102"/>
      <c r="B770" s="102"/>
      <c r="C770" s="102"/>
      <c r="D770" s="102"/>
      <c r="E770" s="102"/>
      <c r="F770" s="102"/>
      <c r="G770" s="103"/>
      <c r="H770" s="103"/>
      <c r="I770" s="103"/>
      <c r="J770" s="103"/>
      <c r="K770" s="103"/>
      <c r="L770" s="103"/>
      <c r="M770" s="103"/>
      <c r="N770" s="103"/>
      <c r="O770" s="103"/>
      <c r="P770" s="103"/>
      <c r="Q770" s="103"/>
      <c r="R770" s="103"/>
      <c r="S770" s="103"/>
      <c r="T770" s="103"/>
      <c r="U770" s="103"/>
    </row>
    <row r="771" spans="1:21" x14ac:dyDescent="0.55000000000000004">
      <c r="A771" s="102"/>
      <c r="B771" s="102"/>
      <c r="C771" s="102"/>
      <c r="D771" s="102"/>
      <c r="E771" s="102"/>
      <c r="F771" s="102"/>
      <c r="G771" s="103"/>
      <c r="H771" s="103"/>
      <c r="I771" s="103"/>
      <c r="J771" s="103"/>
      <c r="K771" s="103"/>
      <c r="L771" s="103"/>
      <c r="M771" s="103"/>
      <c r="N771" s="103"/>
      <c r="O771" s="103"/>
      <c r="P771" s="103"/>
      <c r="Q771" s="103"/>
      <c r="R771" s="103"/>
      <c r="S771" s="103"/>
      <c r="T771" s="103"/>
      <c r="U771" s="103"/>
    </row>
    <row r="772" spans="1:21" x14ac:dyDescent="0.55000000000000004">
      <c r="A772" s="102"/>
      <c r="B772" s="102"/>
      <c r="C772" s="102"/>
      <c r="D772" s="102"/>
      <c r="E772" s="102"/>
      <c r="F772" s="102"/>
      <c r="G772" s="103"/>
      <c r="H772" s="103"/>
      <c r="I772" s="103"/>
      <c r="J772" s="103"/>
      <c r="K772" s="103"/>
      <c r="L772" s="103"/>
      <c r="M772" s="103"/>
      <c r="N772" s="103"/>
      <c r="O772" s="103"/>
      <c r="P772" s="103"/>
      <c r="Q772" s="103"/>
      <c r="R772" s="103"/>
      <c r="S772" s="103"/>
      <c r="T772" s="103"/>
      <c r="U772" s="103"/>
    </row>
    <row r="773" spans="1:21" x14ac:dyDescent="0.55000000000000004">
      <c r="A773" s="102"/>
      <c r="B773" s="102"/>
      <c r="C773" s="102"/>
      <c r="D773" s="102"/>
      <c r="E773" s="102"/>
      <c r="F773" s="102"/>
      <c r="G773" s="103"/>
      <c r="H773" s="103"/>
      <c r="I773" s="103"/>
      <c r="J773" s="103"/>
      <c r="K773" s="103"/>
      <c r="L773" s="103"/>
      <c r="M773" s="103"/>
      <c r="N773" s="103"/>
      <c r="O773" s="103"/>
      <c r="P773" s="103"/>
      <c r="Q773" s="103"/>
      <c r="R773" s="103"/>
      <c r="S773" s="103"/>
      <c r="T773" s="103"/>
      <c r="U773" s="103"/>
    </row>
    <row r="774" spans="1:21" x14ac:dyDescent="0.55000000000000004">
      <c r="A774" s="102"/>
      <c r="B774" s="102"/>
      <c r="C774" s="102"/>
      <c r="D774" s="102"/>
      <c r="E774" s="102"/>
      <c r="F774" s="102"/>
      <c r="G774" s="103"/>
      <c r="H774" s="103"/>
      <c r="I774" s="103"/>
      <c r="J774" s="103"/>
      <c r="K774" s="103"/>
      <c r="L774" s="103"/>
      <c r="M774" s="103"/>
      <c r="N774" s="103"/>
      <c r="O774" s="103"/>
      <c r="P774" s="103"/>
      <c r="Q774" s="103"/>
      <c r="R774" s="103"/>
      <c r="S774" s="103"/>
      <c r="T774" s="103"/>
      <c r="U774" s="103"/>
    </row>
    <row r="775" spans="1:21" x14ac:dyDescent="0.55000000000000004">
      <c r="A775" s="102"/>
      <c r="B775" s="102"/>
      <c r="C775" s="102"/>
      <c r="D775" s="102"/>
      <c r="E775" s="102"/>
      <c r="F775" s="102"/>
      <c r="G775" s="103"/>
      <c r="H775" s="103"/>
      <c r="I775" s="103"/>
      <c r="J775" s="103"/>
      <c r="K775" s="103"/>
      <c r="L775" s="103"/>
      <c r="M775" s="103"/>
      <c r="N775" s="103"/>
      <c r="O775" s="103"/>
      <c r="P775" s="103"/>
      <c r="Q775" s="103"/>
      <c r="R775" s="103"/>
      <c r="S775" s="103"/>
      <c r="T775" s="103"/>
      <c r="U775" s="103"/>
    </row>
    <row r="776" spans="1:21" x14ac:dyDescent="0.55000000000000004">
      <c r="A776" s="102"/>
      <c r="B776" s="102"/>
      <c r="C776" s="102"/>
      <c r="D776" s="102"/>
      <c r="E776" s="102"/>
      <c r="F776" s="102"/>
      <c r="G776" s="103"/>
      <c r="H776" s="103"/>
      <c r="I776" s="103"/>
      <c r="J776" s="103"/>
      <c r="K776" s="103"/>
      <c r="L776" s="103"/>
      <c r="M776" s="103"/>
      <c r="N776" s="103"/>
      <c r="O776" s="103"/>
      <c r="P776" s="103"/>
      <c r="Q776" s="103"/>
      <c r="R776" s="103"/>
      <c r="S776" s="103"/>
      <c r="T776" s="103"/>
      <c r="U776" s="103"/>
    </row>
    <row r="777" spans="1:21" x14ac:dyDescent="0.55000000000000004">
      <c r="A777" s="102"/>
      <c r="B777" s="102"/>
      <c r="C777" s="102"/>
      <c r="D777" s="102"/>
      <c r="E777" s="102"/>
      <c r="F777" s="102"/>
      <c r="G777" s="103"/>
      <c r="H777" s="103"/>
      <c r="I777" s="103"/>
      <c r="J777" s="103"/>
      <c r="K777" s="103"/>
      <c r="L777" s="103"/>
      <c r="M777" s="103"/>
      <c r="N777" s="103"/>
      <c r="O777" s="103"/>
      <c r="P777" s="103"/>
      <c r="Q777" s="103"/>
      <c r="R777" s="103"/>
      <c r="S777" s="103"/>
      <c r="T777" s="103"/>
      <c r="U777" s="103"/>
    </row>
    <row r="778" spans="1:21" x14ac:dyDescent="0.55000000000000004">
      <c r="A778" s="102"/>
      <c r="B778" s="102"/>
      <c r="C778" s="102"/>
      <c r="D778" s="102"/>
      <c r="E778" s="102"/>
      <c r="F778" s="102"/>
      <c r="G778" s="103"/>
      <c r="H778" s="103"/>
      <c r="I778" s="103"/>
      <c r="J778" s="103"/>
      <c r="K778" s="103"/>
      <c r="L778" s="103"/>
      <c r="M778" s="103"/>
      <c r="N778" s="103"/>
      <c r="O778" s="103"/>
      <c r="P778" s="103"/>
      <c r="Q778" s="103"/>
      <c r="R778" s="103"/>
      <c r="S778" s="103"/>
      <c r="T778" s="103"/>
      <c r="U778" s="103"/>
    </row>
    <row r="779" spans="1:21" x14ac:dyDescent="0.55000000000000004">
      <c r="A779" s="102"/>
      <c r="B779" s="102"/>
      <c r="C779" s="102"/>
      <c r="D779" s="102"/>
      <c r="E779" s="102"/>
      <c r="F779" s="102"/>
      <c r="G779" s="103"/>
      <c r="H779" s="103"/>
      <c r="I779" s="103"/>
      <c r="J779" s="103"/>
      <c r="K779" s="103"/>
      <c r="L779" s="103"/>
      <c r="M779" s="103"/>
      <c r="N779" s="103"/>
      <c r="O779" s="103"/>
      <c r="P779" s="103"/>
      <c r="Q779" s="103"/>
      <c r="R779" s="103"/>
      <c r="S779" s="103"/>
      <c r="T779" s="103"/>
      <c r="U779" s="103"/>
    </row>
    <row r="780" spans="1:21" x14ac:dyDescent="0.55000000000000004">
      <c r="A780" s="102"/>
      <c r="B780" s="102"/>
      <c r="C780" s="102"/>
      <c r="D780" s="102"/>
      <c r="E780" s="102"/>
      <c r="F780" s="102"/>
      <c r="G780" s="103"/>
      <c r="H780" s="103"/>
      <c r="I780" s="103"/>
      <c r="J780" s="103"/>
      <c r="K780" s="103"/>
      <c r="L780" s="103"/>
      <c r="M780" s="103"/>
      <c r="N780" s="103"/>
      <c r="O780" s="103"/>
      <c r="P780" s="103"/>
      <c r="Q780" s="103"/>
      <c r="R780" s="103"/>
      <c r="S780" s="103"/>
      <c r="T780" s="103"/>
      <c r="U780" s="103"/>
    </row>
    <row r="781" spans="1:21" x14ac:dyDescent="0.55000000000000004">
      <c r="A781" s="102"/>
      <c r="B781" s="102"/>
      <c r="C781" s="102"/>
      <c r="D781" s="102"/>
      <c r="E781" s="102"/>
      <c r="F781" s="102"/>
      <c r="G781" s="103"/>
      <c r="H781" s="103"/>
      <c r="I781" s="103"/>
      <c r="J781" s="103"/>
      <c r="K781" s="103"/>
      <c r="L781" s="103"/>
      <c r="M781" s="103"/>
      <c r="N781" s="103"/>
      <c r="O781" s="103"/>
      <c r="P781" s="103"/>
      <c r="Q781" s="103"/>
      <c r="R781" s="103"/>
      <c r="S781" s="103"/>
      <c r="T781" s="103"/>
      <c r="U781" s="103"/>
    </row>
    <row r="782" spans="1:21" x14ac:dyDescent="0.55000000000000004">
      <c r="A782" s="102"/>
      <c r="B782" s="102"/>
      <c r="C782" s="102"/>
      <c r="D782" s="102"/>
      <c r="E782" s="102"/>
      <c r="F782" s="102"/>
      <c r="G782" s="103"/>
      <c r="H782" s="103"/>
      <c r="I782" s="103"/>
      <c r="J782" s="103"/>
      <c r="K782" s="103"/>
      <c r="L782" s="103"/>
      <c r="M782" s="103"/>
      <c r="N782" s="103"/>
      <c r="O782" s="103"/>
      <c r="P782" s="103"/>
      <c r="Q782" s="103"/>
      <c r="R782" s="103"/>
      <c r="S782" s="103"/>
      <c r="T782" s="103"/>
      <c r="U782" s="103"/>
    </row>
    <row r="783" spans="1:21" x14ac:dyDescent="0.55000000000000004">
      <c r="A783" s="102"/>
      <c r="B783" s="102"/>
      <c r="C783" s="102"/>
      <c r="D783" s="102"/>
      <c r="E783" s="102"/>
      <c r="F783" s="102"/>
      <c r="G783" s="103"/>
      <c r="H783" s="103"/>
      <c r="I783" s="103"/>
      <c r="J783" s="103"/>
      <c r="K783" s="103"/>
      <c r="L783" s="103"/>
      <c r="M783" s="103"/>
      <c r="N783" s="103"/>
      <c r="O783" s="103"/>
      <c r="P783" s="103"/>
      <c r="Q783" s="103"/>
      <c r="R783" s="103"/>
      <c r="S783" s="103"/>
      <c r="T783" s="103"/>
      <c r="U783" s="103"/>
    </row>
    <row r="784" spans="1:21" x14ac:dyDescent="0.55000000000000004">
      <c r="A784" s="102"/>
      <c r="B784" s="102"/>
      <c r="C784" s="102"/>
      <c r="D784" s="102"/>
      <c r="E784" s="102"/>
      <c r="F784" s="102"/>
      <c r="G784" s="103"/>
      <c r="H784" s="103"/>
      <c r="I784" s="103"/>
      <c r="J784" s="103"/>
      <c r="K784" s="103"/>
      <c r="L784" s="103"/>
      <c r="M784" s="103"/>
      <c r="N784" s="103"/>
      <c r="O784" s="103"/>
      <c r="P784" s="103"/>
      <c r="Q784" s="103"/>
      <c r="R784" s="103"/>
      <c r="S784" s="103"/>
      <c r="T784" s="103"/>
      <c r="U784" s="103"/>
    </row>
    <row r="785" spans="1:21" x14ac:dyDescent="0.55000000000000004">
      <c r="A785" s="102"/>
      <c r="B785" s="102"/>
      <c r="C785" s="102"/>
      <c r="D785" s="102"/>
      <c r="E785" s="102"/>
      <c r="F785" s="102"/>
      <c r="G785" s="103"/>
      <c r="H785" s="103"/>
      <c r="I785" s="103"/>
      <c r="J785" s="103"/>
      <c r="K785" s="103"/>
      <c r="L785" s="103"/>
      <c r="M785" s="103"/>
      <c r="N785" s="103"/>
      <c r="O785" s="103"/>
      <c r="P785" s="103"/>
      <c r="Q785" s="103"/>
      <c r="R785" s="103"/>
      <c r="S785" s="103"/>
      <c r="T785" s="103"/>
      <c r="U785" s="103"/>
    </row>
    <row r="786" spans="1:21" x14ac:dyDescent="0.55000000000000004">
      <c r="A786" s="102"/>
      <c r="B786" s="102"/>
      <c r="C786" s="102"/>
      <c r="D786" s="102"/>
      <c r="E786" s="102"/>
      <c r="F786" s="102"/>
      <c r="G786" s="103"/>
      <c r="H786" s="103"/>
      <c r="I786" s="103"/>
      <c r="J786" s="103"/>
      <c r="K786" s="103"/>
      <c r="L786" s="103"/>
      <c r="M786" s="103"/>
      <c r="N786" s="103"/>
      <c r="O786" s="103"/>
      <c r="P786" s="103"/>
      <c r="Q786" s="103"/>
      <c r="R786" s="103"/>
      <c r="S786" s="103"/>
      <c r="T786" s="103"/>
      <c r="U786" s="103"/>
    </row>
    <row r="787" spans="1:21" x14ac:dyDescent="0.55000000000000004">
      <c r="A787" s="102"/>
      <c r="B787" s="102"/>
      <c r="C787" s="102"/>
      <c r="D787" s="102"/>
      <c r="E787" s="102"/>
      <c r="F787" s="102"/>
      <c r="G787" s="103"/>
      <c r="H787" s="103"/>
      <c r="I787" s="103"/>
      <c r="J787" s="103"/>
      <c r="K787" s="103"/>
      <c r="L787" s="103"/>
      <c r="M787" s="103"/>
      <c r="N787" s="103"/>
      <c r="O787" s="103"/>
      <c r="P787" s="103"/>
      <c r="Q787" s="103"/>
      <c r="R787" s="103"/>
      <c r="S787" s="103"/>
      <c r="T787" s="103"/>
      <c r="U787" s="103"/>
    </row>
    <row r="788" spans="1:21" x14ac:dyDescent="0.55000000000000004">
      <c r="A788" s="102"/>
      <c r="B788" s="102"/>
      <c r="C788" s="102"/>
      <c r="D788" s="102"/>
      <c r="E788" s="102"/>
      <c r="F788" s="102"/>
      <c r="G788" s="103"/>
      <c r="H788" s="103"/>
      <c r="I788" s="103"/>
      <c r="J788" s="103"/>
      <c r="K788" s="103"/>
      <c r="L788" s="103"/>
      <c r="M788" s="103"/>
      <c r="N788" s="103"/>
      <c r="O788" s="103"/>
      <c r="P788" s="103"/>
      <c r="Q788" s="103"/>
      <c r="R788" s="103"/>
      <c r="S788" s="103"/>
      <c r="T788" s="103"/>
      <c r="U788" s="103"/>
    </row>
    <row r="789" spans="1:21" x14ac:dyDescent="0.55000000000000004">
      <c r="A789" s="102"/>
      <c r="B789" s="102"/>
      <c r="C789" s="102"/>
      <c r="D789" s="102"/>
      <c r="E789" s="102"/>
      <c r="F789" s="102"/>
      <c r="G789" s="103"/>
      <c r="H789" s="103"/>
      <c r="I789" s="103"/>
      <c r="J789" s="103"/>
      <c r="K789" s="103"/>
      <c r="L789" s="103"/>
      <c r="M789" s="103"/>
      <c r="N789" s="103"/>
      <c r="O789" s="103"/>
      <c r="P789" s="103"/>
      <c r="Q789" s="103"/>
      <c r="R789" s="103"/>
      <c r="S789" s="103"/>
      <c r="T789" s="103"/>
      <c r="U789" s="103"/>
    </row>
    <row r="790" spans="1:21" x14ac:dyDescent="0.55000000000000004">
      <c r="A790" s="102"/>
      <c r="B790" s="102"/>
      <c r="C790" s="102"/>
      <c r="D790" s="102"/>
      <c r="E790" s="102"/>
      <c r="F790" s="102"/>
      <c r="G790" s="103"/>
      <c r="H790" s="103"/>
      <c r="I790" s="103"/>
      <c r="J790" s="103"/>
      <c r="K790" s="103"/>
      <c r="L790" s="103"/>
      <c r="M790" s="103"/>
      <c r="N790" s="103"/>
      <c r="O790" s="103"/>
      <c r="P790" s="103"/>
      <c r="Q790" s="103"/>
      <c r="R790" s="103"/>
      <c r="S790" s="103"/>
      <c r="T790" s="103"/>
      <c r="U790" s="103"/>
    </row>
    <row r="791" spans="1:21" x14ac:dyDescent="0.55000000000000004">
      <c r="A791" s="102"/>
      <c r="B791" s="102"/>
      <c r="C791" s="102"/>
      <c r="D791" s="102"/>
      <c r="E791" s="102"/>
      <c r="F791" s="102"/>
      <c r="G791" s="103"/>
      <c r="H791" s="103"/>
      <c r="I791" s="103"/>
      <c r="J791" s="103"/>
      <c r="K791" s="103"/>
      <c r="L791" s="103"/>
      <c r="M791" s="103"/>
      <c r="N791" s="103"/>
      <c r="O791" s="103"/>
      <c r="P791" s="103"/>
      <c r="Q791" s="103"/>
      <c r="R791" s="103"/>
      <c r="S791" s="103"/>
      <c r="T791" s="103"/>
      <c r="U791" s="103"/>
    </row>
    <row r="792" spans="1:21" x14ac:dyDescent="0.55000000000000004">
      <c r="A792" s="102"/>
      <c r="B792" s="102"/>
      <c r="C792" s="102"/>
      <c r="D792" s="102"/>
      <c r="E792" s="102"/>
      <c r="F792" s="102"/>
      <c r="G792" s="103"/>
      <c r="H792" s="103"/>
      <c r="I792" s="103"/>
      <c r="J792" s="103"/>
      <c r="K792" s="103"/>
      <c r="L792" s="103"/>
      <c r="M792" s="103"/>
      <c r="N792" s="103"/>
      <c r="O792" s="103"/>
      <c r="P792" s="103"/>
      <c r="Q792" s="103"/>
      <c r="R792" s="103"/>
      <c r="S792" s="103"/>
      <c r="T792" s="103"/>
      <c r="U792" s="103"/>
    </row>
    <row r="793" spans="1:21" x14ac:dyDescent="0.55000000000000004">
      <c r="A793" s="102"/>
      <c r="B793" s="102"/>
      <c r="C793" s="102"/>
      <c r="D793" s="102"/>
      <c r="E793" s="102"/>
      <c r="F793" s="102"/>
      <c r="G793" s="103"/>
      <c r="H793" s="103"/>
      <c r="I793" s="103"/>
      <c r="J793" s="103"/>
      <c r="K793" s="103"/>
      <c r="L793" s="103"/>
      <c r="M793" s="103"/>
      <c r="N793" s="103"/>
      <c r="O793" s="103"/>
      <c r="P793" s="103"/>
      <c r="Q793" s="103"/>
      <c r="R793" s="103"/>
      <c r="S793" s="103"/>
      <c r="T793" s="103"/>
      <c r="U793" s="103"/>
    </row>
    <row r="794" spans="1:21" x14ac:dyDescent="0.55000000000000004">
      <c r="A794" s="102"/>
      <c r="B794" s="102"/>
      <c r="C794" s="102"/>
      <c r="D794" s="102"/>
      <c r="E794" s="102"/>
      <c r="F794" s="102"/>
      <c r="G794" s="103"/>
      <c r="H794" s="103"/>
      <c r="I794" s="103"/>
      <c r="J794" s="103"/>
      <c r="K794" s="103"/>
      <c r="L794" s="103"/>
      <c r="M794" s="103"/>
      <c r="N794" s="103"/>
      <c r="O794" s="103"/>
      <c r="P794" s="103"/>
      <c r="Q794" s="103"/>
      <c r="R794" s="103"/>
      <c r="S794" s="103"/>
      <c r="T794" s="103"/>
      <c r="U794" s="103"/>
    </row>
    <row r="795" spans="1:21" x14ac:dyDescent="0.55000000000000004">
      <c r="A795" s="102"/>
      <c r="B795" s="102"/>
      <c r="C795" s="102"/>
      <c r="D795" s="102"/>
      <c r="E795" s="102"/>
      <c r="F795" s="102"/>
      <c r="G795" s="103"/>
      <c r="H795" s="103"/>
      <c r="I795" s="103"/>
      <c r="J795" s="103"/>
      <c r="K795" s="103"/>
      <c r="L795" s="103"/>
      <c r="M795" s="103"/>
      <c r="N795" s="103"/>
      <c r="O795" s="103"/>
      <c r="P795" s="103"/>
      <c r="Q795" s="103"/>
      <c r="R795" s="103"/>
      <c r="S795" s="103"/>
      <c r="T795" s="103"/>
      <c r="U795" s="103"/>
    </row>
    <row r="796" spans="1:21" x14ac:dyDescent="0.55000000000000004">
      <c r="A796" s="102"/>
      <c r="B796" s="102"/>
      <c r="C796" s="102"/>
      <c r="D796" s="102"/>
      <c r="E796" s="102"/>
      <c r="F796" s="102"/>
      <c r="G796" s="103"/>
      <c r="H796" s="103"/>
      <c r="I796" s="103"/>
      <c r="J796" s="103"/>
      <c r="K796" s="103"/>
      <c r="L796" s="103"/>
      <c r="M796" s="103"/>
      <c r="N796" s="103"/>
      <c r="O796" s="103"/>
      <c r="P796" s="103"/>
      <c r="Q796" s="103"/>
      <c r="R796" s="103"/>
      <c r="S796" s="103"/>
      <c r="T796" s="103"/>
      <c r="U796" s="103"/>
    </row>
    <row r="797" spans="1:21" x14ac:dyDescent="0.55000000000000004">
      <c r="A797" s="102"/>
      <c r="B797" s="102"/>
      <c r="C797" s="102"/>
      <c r="D797" s="102"/>
      <c r="E797" s="102"/>
      <c r="F797" s="102"/>
      <c r="G797" s="103"/>
      <c r="H797" s="103"/>
      <c r="I797" s="103"/>
      <c r="J797" s="103"/>
      <c r="K797" s="103"/>
      <c r="L797" s="103"/>
      <c r="M797" s="103"/>
      <c r="N797" s="103"/>
      <c r="O797" s="103"/>
      <c r="P797" s="103"/>
      <c r="Q797" s="103"/>
      <c r="R797" s="103"/>
      <c r="S797" s="103"/>
      <c r="T797" s="103"/>
      <c r="U797" s="103"/>
    </row>
    <row r="798" spans="1:21" x14ac:dyDescent="0.55000000000000004">
      <c r="A798" s="102"/>
      <c r="B798" s="102"/>
      <c r="C798" s="102"/>
      <c r="D798" s="102"/>
      <c r="E798" s="102"/>
      <c r="F798" s="102"/>
      <c r="G798" s="103"/>
      <c r="H798" s="103"/>
      <c r="I798" s="103"/>
      <c r="J798" s="103"/>
      <c r="K798" s="103"/>
      <c r="L798" s="103"/>
      <c r="M798" s="103"/>
      <c r="N798" s="103"/>
      <c r="O798" s="103"/>
      <c r="P798" s="103"/>
      <c r="Q798" s="103"/>
      <c r="R798" s="103"/>
      <c r="S798" s="103"/>
      <c r="T798" s="103"/>
      <c r="U798" s="103"/>
    </row>
    <row r="799" spans="1:21" x14ac:dyDescent="0.55000000000000004">
      <c r="A799" s="102"/>
      <c r="B799" s="102"/>
      <c r="C799" s="102"/>
      <c r="D799" s="102"/>
      <c r="E799" s="102"/>
      <c r="F799" s="102"/>
      <c r="G799" s="103"/>
      <c r="H799" s="103"/>
      <c r="I799" s="103"/>
      <c r="J799" s="103"/>
      <c r="K799" s="103"/>
      <c r="L799" s="103"/>
      <c r="M799" s="103"/>
      <c r="N799" s="103"/>
      <c r="O799" s="103"/>
      <c r="P799" s="103"/>
      <c r="Q799" s="103"/>
      <c r="R799" s="103"/>
      <c r="S799" s="103"/>
      <c r="T799" s="103"/>
      <c r="U799" s="103"/>
    </row>
    <row r="800" spans="1:21" x14ac:dyDescent="0.55000000000000004">
      <c r="A800" s="102"/>
      <c r="B800" s="102"/>
      <c r="C800" s="102"/>
      <c r="D800" s="102"/>
      <c r="E800" s="102"/>
      <c r="F800" s="102"/>
      <c r="G800" s="103"/>
      <c r="H800" s="103"/>
      <c r="I800" s="103"/>
      <c r="J800" s="103"/>
      <c r="K800" s="103"/>
      <c r="L800" s="103"/>
      <c r="M800" s="103"/>
      <c r="N800" s="103"/>
      <c r="O800" s="103"/>
      <c r="P800" s="103"/>
      <c r="Q800" s="103"/>
      <c r="R800" s="103"/>
      <c r="S800" s="103"/>
      <c r="T800" s="103"/>
      <c r="U800" s="103"/>
    </row>
    <row r="801" spans="1:21" x14ac:dyDescent="0.55000000000000004">
      <c r="A801" s="102"/>
      <c r="B801" s="102"/>
      <c r="C801" s="102"/>
      <c r="D801" s="102"/>
      <c r="E801" s="102"/>
      <c r="F801" s="102"/>
      <c r="G801" s="103"/>
      <c r="H801" s="103"/>
      <c r="I801" s="103"/>
      <c r="J801" s="103"/>
      <c r="K801" s="103"/>
      <c r="L801" s="103"/>
      <c r="M801" s="103"/>
      <c r="N801" s="103"/>
      <c r="O801" s="103"/>
      <c r="P801" s="103"/>
      <c r="Q801" s="103"/>
      <c r="R801" s="103"/>
      <c r="S801" s="103"/>
      <c r="T801" s="103"/>
      <c r="U801" s="103"/>
    </row>
    <row r="802" spans="1:21" x14ac:dyDescent="0.55000000000000004">
      <c r="A802" s="102"/>
      <c r="B802" s="102"/>
      <c r="C802" s="102"/>
      <c r="D802" s="102"/>
      <c r="E802" s="102"/>
      <c r="F802" s="102"/>
      <c r="G802" s="103"/>
      <c r="H802" s="103"/>
      <c r="I802" s="103"/>
      <c r="J802" s="103"/>
      <c r="K802" s="103"/>
      <c r="L802" s="103"/>
      <c r="M802" s="103"/>
      <c r="N802" s="103"/>
      <c r="O802" s="103"/>
      <c r="P802" s="103"/>
      <c r="Q802" s="103"/>
      <c r="R802" s="103"/>
      <c r="S802" s="103"/>
      <c r="T802" s="103"/>
      <c r="U802" s="103"/>
    </row>
    <row r="803" spans="1:21" x14ac:dyDescent="0.55000000000000004">
      <c r="A803" s="102"/>
      <c r="B803" s="102"/>
      <c r="C803" s="102"/>
      <c r="D803" s="102"/>
      <c r="E803" s="102"/>
      <c r="F803" s="102"/>
      <c r="G803" s="103"/>
      <c r="H803" s="103"/>
      <c r="I803" s="103"/>
      <c r="J803" s="103"/>
      <c r="K803" s="103"/>
      <c r="L803" s="103"/>
      <c r="M803" s="103"/>
      <c r="N803" s="103"/>
      <c r="O803" s="103"/>
      <c r="P803" s="103"/>
      <c r="Q803" s="103"/>
      <c r="R803" s="103"/>
      <c r="S803" s="103"/>
      <c r="T803" s="103"/>
      <c r="U803" s="103"/>
    </row>
    <row r="804" spans="1:21" x14ac:dyDescent="0.55000000000000004">
      <c r="A804" s="102"/>
      <c r="B804" s="102"/>
      <c r="C804" s="102"/>
      <c r="D804" s="102"/>
      <c r="E804" s="102"/>
      <c r="F804" s="102"/>
      <c r="G804" s="103"/>
      <c r="H804" s="103"/>
      <c r="I804" s="103"/>
      <c r="J804" s="103"/>
      <c r="K804" s="103"/>
      <c r="L804" s="103"/>
      <c r="M804" s="103"/>
      <c r="N804" s="103"/>
      <c r="O804" s="103"/>
      <c r="P804" s="103"/>
      <c r="Q804" s="103"/>
      <c r="R804" s="103"/>
      <c r="S804" s="103"/>
      <c r="T804" s="103"/>
      <c r="U804" s="103"/>
    </row>
    <row r="805" spans="1:21" x14ac:dyDescent="0.55000000000000004">
      <c r="A805" s="102"/>
      <c r="B805" s="102"/>
      <c r="C805" s="102"/>
      <c r="D805" s="102"/>
      <c r="E805" s="102"/>
      <c r="F805" s="102"/>
      <c r="G805" s="103"/>
      <c r="H805" s="103"/>
      <c r="I805" s="103"/>
      <c r="J805" s="103"/>
      <c r="K805" s="103"/>
      <c r="L805" s="103"/>
      <c r="M805" s="103"/>
      <c r="N805" s="103"/>
      <c r="O805" s="103"/>
      <c r="P805" s="103"/>
      <c r="Q805" s="103"/>
      <c r="R805" s="103"/>
      <c r="S805" s="103"/>
      <c r="T805" s="103"/>
      <c r="U805" s="103"/>
    </row>
    <row r="806" spans="1:21" x14ac:dyDescent="0.55000000000000004">
      <c r="A806" s="102"/>
      <c r="B806" s="102"/>
      <c r="C806" s="102"/>
      <c r="D806" s="102"/>
      <c r="E806" s="102"/>
      <c r="F806" s="102"/>
      <c r="G806" s="103"/>
      <c r="H806" s="103"/>
      <c r="I806" s="103"/>
      <c r="J806" s="103"/>
      <c r="K806" s="103"/>
      <c r="L806" s="103"/>
      <c r="M806" s="103"/>
      <c r="N806" s="103"/>
      <c r="O806" s="103"/>
      <c r="P806" s="103"/>
      <c r="Q806" s="103"/>
      <c r="R806" s="103"/>
      <c r="S806" s="103"/>
      <c r="T806" s="103"/>
      <c r="U806" s="103"/>
    </row>
    <row r="807" spans="1:21" x14ac:dyDescent="0.55000000000000004">
      <c r="A807" s="102"/>
      <c r="B807" s="102"/>
      <c r="C807" s="102"/>
      <c r="D807" s="102"/>
      <c r="E807" s="102"/>
      <c r="F807" s="102"/>
      <c r="G807" s="103"/>
      <c r="H807" s="103"/>
      <c r="I807" s="103"/>
      <c r="J807" s="103"/>
      <c r="K807" s="103"/>
      <c r="L807" s="103"/>
      <c r="M807" s="103"/>
      <c r="N807" s="103"/>
      <c r="O807" s="103"/>
      <c r="P807" s="103"/>
      <c r="Q807" s="103"/>
      <c r="R807" s="103"/>
      <c r="S807" s="103"/>
      <c r="T807" s="103"/>
      <c r="U807" s="103"/>
    </row>
    <row r="808" spans="1:21" x14ac:dyDescent="0.55000000000000004">
      <c r="A808" s="102"/>
      <c r="B808" s="102"/>
      <c r="C808" s="102"/>
      <c r="D808" s="102"/>
      <c r="E808" s="102"/>
      <c r="F808" s="102"/>
      <c r="G808" s="103"/>
      <c r="H808" s="103"/>
      <c r="I808" s="103"/>
      <c r="J808" s="103"/>
      <c r="K808" s="103"/>
      <c r="L808" s="103"/>
      <c r="M808" s="103"/>
      <c r="N808" s="103"/>
      <c r="O808" s="103"/>
      <c r="P808" s="103"/>
      <c r="Q808" s="103"/>
      <c r="R808" s="103"/>
      <c r="S808" s="103"/>
      <c r="T808" s="103"/>
      <c r="U808" s="103"/>
    </row>
    <row r="809" spans="1:21" x14ac:dyDescent="0.55000000000000004">
      <c r="A809" s="102"/>
      <c r="B809" s="102"/>
      <c r="C809" s="102"/>
      <c r="D809" s="102"/>
      <c r="E809" s="102"/>
      <c r="F809" s="102"/>
      <c r="G809" s="103"/>
      <c r="H809" s="103"/>
      <c r="I809" s="103"/>
      <c r="J809" s="103"/>
      <c r="K809" s="103"/>
      <c r="L809" s="103"/>
      <c r="M809" s="103"/>
      <c r="N809" s="103"/>
      <c r="O809" s="103"/>
      <c r="P809" s="103"/>
      <c r="Q809" s="103"/>
      <c r="R809" s="103"/>
      <c r="S809" s="103"/>
      <c r="T809" s="103"/>
      <c r="U809" s="103"/>
    </row>
    <row r="810" spans="1:21" x14ac:dyDescent="0.55000000000000004">
      <c r="A810" s="102"/>
      <c r="B810" s="102"/>
      <c r="C810" s="102"/>
      <c r="D810" s="102"/>
      <c r="E810" s="102"/>
      <c r="F810" s="102"/>
      <c r="G810" s="103"/>
      <c r="H810" s="103"/>
      <c r="I810" s="103"/>
      <c r="J810" s="103"/>
      <c r="K810" s="103"/>
      <c r="L810" s="103"/>
      <c r="M810" s="103"/>
      <c r="N810" s="103"/>
      <c r="O810" s="103"/>
      <c r="P810" s="103"/>
      <c r="Q810" s="103"/>
      <c r="R810" s="103"/>
      <c r="S810" s="103"/>
      <c r="T810" s="103"/>
      <c r="U810" s="103"/>
    </row>
    <row r="811" spans="1:21" x14ac:dyDescent="0.55000000000000004">
      <c r="A811" s="102"/>
      <c r="B811" s="102"/>
      <c r="C811" s="102"/>
      <c r="D811" s="102"/>
      <c r="E811" s="102"/>
      <c r="F811" s="102"/>
      <c r="G811" s="103"/>
      <c r="H811" s="103"/>
      <c r="I811" s="103"/>
      <c r="J811" s="103"/>
      <c r="K811" s="103"/>
      <c r="L811" s="103"/>
      <c r="M811" s="103"/>
      <c r="N811" s="103"/>
      <c r="O811" s="103"/>
      <c r="P811" s="103"/>
      <c r="Q811" s="103"/>
      <c r="R811" s="103"/>
      <c r="S811" s="103"/>
      <c r="T811" s="103"/>
      <c r="U811" s="103"/>
    </row>
    <row r="812" spans="1:21" x14ac:dyDescent="0.55000000000000004">
      <c r="A812" s="102"/>
      <c r="B812" s="102"/>
      <c r="C812" s="102"/>
      <c r="D812" s="102"/>
      <c r="E812" s="102"/>
      <c r="F812" s="102"/>
      <c r="G812" s="103"/>
      <c r="H812" s="103"/>
      <c r="I812" s="103"/>
      <c r="J812" s="103"/>
      <c r="K812" s="103"/>
      <c r="L812" s="103"/>
      <c r="M812" s="103"/>
      <c r="N812" s="103"/>
      <c r="O812" s="103"/>
      <c r="P812" s="103"/>
      <c r="Q812" s="103"/>
      <c r="R812" s="103"/>
      <c r="S812" s="103"/>
      <c r="T812" s="103"/>
      <c r="U812" s="103"/>
    </row>
    <row r="813" spans="1:21" x14ac:dyDescent="0.55000000000000004">
      <c r="A813" s="102"/>
      <c r="B813" s="102"/>
      <c r="C813" s="102"/>
      <c r="D813" s="102"/>
      <c r="E813" s="102"/>
      <c r="F813" s="102"/>
      <c r="G813" s="103"/>
      <c r="H813" s="103"/>
      <c r="I813" s="103"/>
      <c r="J813" s="103"/>
      <c r="K813" s="103"/>
      <c r="L813" s="103"/>
      <c r="M813" s="103"/>
      <c r="N813" s="103"/>
      <c r="O813" s="103"/>
      <c r="P813" s="103"/>
      <c r="Q813" s="103"/>
      <c r="R813" s="103"/>
      <c r="S813" s="103"/>
      <c r="T813" s="103"/>
      <c r="U813" s="103"/>
    </row>
    <row r="814" spans="1:21" x14ac:dyDescent="0.55000000000000004">
      <c r="A814" s="102"/>
      <c r="B814" s="102"/>
      <c r="C814" s="102"/>
      <c r="D814" s="102"/>
      <c r="E814" s="102"/>
      <c r="F814" s="102"/>
      <c r="G814" s="103"/>
      <c r="H814" s="103"/>
      <c r="I814" s="103"/>
      <c r="J814" s="103"/>
      <c r="K814" s="103"/>
      <c r="L814" s="103"/>
      <c r="M814" s="103"/>
      <c r="N814" s="103"/>
      <c r="O814" s="103"/>
      <c r="P814" s="103"/>
      <c r="Q814" s="103"/>
      <c r="R814" s="103"/>
      <c r="S814" s="103"/>
      <c r="T814" s="103"/>
      <c r="U814" s="103"/>
    </row>
    <row r="815" spans="1:21" x14ac:dyDescent="0.55000000000000004">
      <c r="A815" s="102"/>
      <c r="B815" s="102"/>
      <c r="C815" s="102"/>
      <c r="D815" s="102"/>
      <c r="E815" s="102"/>
      <c r="F815" s="102"/>
      <c r="G815" s="103"/>
      <c r="H815" s="103"/>
      <c r="I815" s="103"/>
      <c r="J815" s="103"/>
      <c r="K815" s="103"/>
      <c r="L815" s="103"/>
      <c r="M815" s="103"/>
      <c r="N815" s="103"/>
      <c r="O815" s="103"/>
      <c r="P815" s="103"/>
      <c r="Q815" s="103"/>
      <c r="R815" s="103"/>
      <c r="S815" s="103"/>
      <c r="T815" s="103"/>
      <c r="U815" s="103"/>
    </row>
    <row r="816" spans="1:21" x14ac:dyDescent="0.55000000000000004">
      <c r="A816" s="102"/>
      <c r="B816" s="102"/>
      <c r="C816" s="102"/>
      <c r="D816" s="102"/>
      <c r="E816" s="102"/>
      <c r="F816" s="102"/>
      <c r="G816" s="103"/>
      <c r="H816" s="103"/>
      <c r="I816" s="103"/>
      <c r="J816" s="103"/>
      <c r="K816" s="103"/>
      <c r="L816" s="103"/>
      <c r="M816" s="103"/>
      <c r="N816" s="103"/>
      <c r="O816" s="103"/>
      <c r="P816" s="103"/>
      <c r="Q816" s="103"/>
      <c r="R816" s="103"/>
      <c r="S816" s="103"/>
      <c r="T816" s="103"/>
      <c r="U816" s="103"/>
    </row>
    <row r="817" spans="1:21" x14ac:dyDescent="0.55000000000000004">
      <c r="A817" s="102"/>
      <c r="B817" s="102"/>
      <c r="C817" s="102"/>
      <c r="D817" s="102"/>
      <c r="E817" s="102"/>
      <c r="F817" s="102"/>
      <c r="G817" s="103"/>
      <c r="H817" s="103"/>
      <c r="I817" s="103"/>
      <c r="J817" s="103"/>
      <c r="K817" s="103"/>
      <c r="L817" s="103"/>
      <c r="M817" s="103"/>
      <c r="N817" s="103"/>
      <c r="O817" s="103"/>
      <c r="P817" s="103"/>
      <c r="Q817" s="103"/>
      <c r="R817" s="103"/>
      <c r="S817" s="103"/>
      <c r="T817" s="103"/>
      <c r="U817" s="103"/>
    </row>
    <row r="818" spans="1:21" x14ac:dyDescent="0.55000000000000004">
      <c r="A818" s="102"/>
      <c r="B818" s="102"/>
      <c r="C818" s="102"/>
      <c r="D818" s="102"/>
      <c r="E818" s="102"/>
      <c r="F818" s="102"/>
      <c r="G818" s="103"/>
      <c r="H818" s="103"/>
      <c r="I818" s="103"/>
      <c r="J818" s="103"/>
      <c r="K818" s="103"/>
      <c r="L818" s="103"/>
      <c r="M818" s="103"/>
      <c r="N818" s="103"/>
      <c r="O818" s="103"/>
      <c r="P818" s="103"/>
      <c r="Q818" s="103"/>
      <c r="R818" s="103"/>
      <c r="S818" s="103"/>
      <c r="T818" s="103"/>
      <c r="U818" s="103"/>
    </row>
    <row r="819" spans="1:21" x14ac:dyDescent="0.55000000000000004">
      <c r="A819" s="102"/>
      <c r="B819" s="102"/>
      <c r="C819" s="102"/>
      <c r="D819" s="102"/>
      <c r="E819" s="102"/>
      <c r="F819" s="102"/>
      <c r="G819" s="103"/>
      <c r="H819" s="103"/>
      <c r="I819" s="103"/>
      <c r="J819" s="103"/>
      <c r="K819" s="103"/>
      <c r="L819" s="103"/>
      <c r="M819" s="103"/>
      <c r="N819" s="103"/>
      <c r="O819" s="103"/>
      <c r="P819" s="103"/>
      <c r="Q819" s="103"/>
      <c r="R819" s="103"/>
      <c r="S819" s="103"/>
      <c r="T819" s="103"/>
      <c r="U819" s="103"/>
    </row>
    <row r="820" spans="1:21" x14ac:dyDescent="0.55000000000000004">
      <c r="A820" s="102"/>
      <c r="B820" s="102"/>
      <c r="C820" s="102"/>
      <c r="D820" s="102"/>
      <c r="E820" s="102"/>
      <c r="F820" s="102"/>
      <c r="G820" s="103"/>
      <c r="H820" s="103"/>
      <c r="I820" s="103"/>
      <c r="J820" s="103"/>
      <c r="K820" s="103"/>
      <c r="L820" s="103"/>
      <c r="M820" s="103"/>
      <c r="N820" s="103"/>
      <c r="O820" s="103"/>
      <c r="P820" s="103"/>
      <c r="Q820" s="103"/>
      <c r="R820" s="103"/>
      <c r="S820" s="103"/>
      <c r="T820" s="103"/>
      <c r="U820" s="103"/>
    </row>
    <row r="821" spans="1:21" x14ac:dyDescent="0.55000000000000004">
      <c r="A821" s="102"/>
      <c r="B821" s="102"/>
      <c r="C821" s="102"/>
      <c r="D821" s="102"/>
      <c r="E821" s="102"/>
      <c r="F821" s="102"/>
      <c r="G821" s="103"/>
      <c r="H821" s="103"/>
      <c r="I821" s="103"/>
      <c r="J821" s="103"/>
      <c r="K821" s="103"/>
      <c r="L821" s="103"/>
      <c r="M821" s="103"/>
      <c r="N821" s="103"/>
      <c r="O821" s="103"/>
      <c r="P821" s="103"/>
      <c r="Q821" s="103"/>
      <c r="R821" s="103"/>
      <c r="S821" s="103"/>
      <c r="T821" s="103"/>
      <c r="U821" s="103"/>
    </row>
    <row r="822" spans="1:21" x14ac:dyDescent="0.55000000000000004">
      <c r="A822" s="102"/>
      <c r="B822" s="102"/>
      <c r="C822" s="102"/>
      <c r="D822" s="102"/>
      <c r="E822" s="102"/>
      <c r="F822" s="102"/>
      <c r="G822" s="103"/>
      <c r="H822" s="103"/>
      <c r="I822" s="103"/>
      <c r="J822" s="103"/>
      <c r="K822" s="103"/>
      <c r="L822" s="103"/>
      <c r="M822" s="103"/>
      <c r="N822" s="103"/>
      <c r="O822" s="103"/>
      <c r="P822" s="103"/>
      <c r="Q822" s="103"/>
      <c r="R822" s="103"/>
      <c r="S822" s="103"/>
      <c r="T822" s="103"/>
      <c r="U822" s="103"/>
    </row>
    <row r="823" spans="1:21" x14ac:dyDescent="0.55000000000000004">
      <c r="A823" s="102"/>
      <c r="B823" s="102"/>
      <c r="C823" s="102"/>
      <c r="D823" s="102"/>
      <c r="E823" s="102"/>
      <c r="F823" s="102"/>
      <c r="G823" s="103"/>
      <c r="H823" s="103"/>
      <c r="I823" s="103"/>
      <c r="J823" s="103"/>
      <c r="K823" s="103"/>
      <c r="L823" s="103"/>
      <c r="M823" s="103"/>
      <c r="N823" s="103"/>
      <c r="O823" s="103"/>
      <c r="P823" s="103"/>
      <c r="Q823" s="103"/>
      <c r="R823" s="103"/>
      <c r="S823" s="103"/>
      <c r="T823" s="103"/>
      <c r="U823" s="103"/>
    </row>
    <row r="824" spans="1:21" x14ac:dyDescent="0.55000000000000004">
      <c r="A824" s="102"/>
      <c r="B824" s="102"/>
      <c r="C824" s="102"/>
      <c r="D824" s="102"/>
      <c r="E824" s="102"/>
      <c r="F824" s="102"/>
      <c r="G824" s="103"/>
      <c r="H824" s="103"/>
      <c r="I824" s="103"/>
      <c r="J824" s="103"/>
      <c r="K824" s="103"/>
      <c r="L824" s="103"/>
      <c r="M824" s="103"/>
      <c r="N824" s="103"/>
      <c r="O824" s="103"/>
      <c r="P824" s="103"/>
      <c r="Q824" s="103"/>
      <c r="R824" s="103"/>
      <c r="S824" s="103"/>
      <c r="T824" s="103"/>
      <c r="U824" s="103"/>
    </row>
    <row r="825" spans="1:21" x14ac:dyDescent="0.55000000000000004">
      <c r="A825" s="102"/>
      <c r="B825" s="102"/>
      <c r="C825" s="102"/>
      <c r="D825" s="102"/>
      <c r="E825" s="102"/>
      <c r="F825" s="102"/>
      <c r="G825" s="103"/>
      <c r="H825" s="103"/>
      <c r="I825" s="103"/>
      <c r="J825" s="103"/>
      <c r="K825" s="103"/>
      <c r="L825" s="103"/>
      <c r="M825" s="103"/>
      <c r="N825" s="103"/>
      <c r="O825" s="103"/>
      <c r="P825" s="103"/>
      <c r="Q825" s="103"/>
      <c r="R825" s="103"/>
      <c r="S825" s="103"/>
      <c r="T825" s="103"/>
      <c r="U825" s="103"/>
    </row>
    <row r="826" spans="1:21" x14ac:dyDescent="0.55000000000000004">
      <c r="A826" s="102"/>
      <c r="B826" s="102"/>
      <c r="C826" s="102"/>
      <c r="D826" s="102"/>
      <c r="E826" s="102"/>
      <c r="F826" s="102"/>
      <c r="G826" s="103"/>
      <c r="H826" s="103"/>
      <c r="I826" s="103"/>
      <c r="J826" s="103"/>
      <c r="K826" s="103"/>
      <c r="L826" s="103"/>
      <c r="M826" s="103"/>
      <c r="N826" s="103"/>
      <c r="O826" s="103"/>
      <c r="P826" s="103"/>
      <c r="Q826" s="103"/>
      <c r="R826" s="103"/>
      <c r="S826" s="103"/>
      <c r="T826" s="103"/>
      <c r="U826" s="103"/>
    </row>
    <row r="827" spans="1:21" x14ac:dyDescent="0.55000000000000004">
      <c r="A827" s="102"/>
      <c r="B827" s="102"/>
      <c r="C827" s="102"/>
      <c r="D827" s="102"/>
      <c r="E827" s="102"/>
      <c r="F827" s="102"/>
      <c r="G827" s="103"/>
      <c r="H827" s="103"/>
      <c r="I827" s="103"/>
      <c r="J827" s="103"/>
      <c r="K827" s="103"/>
      <c r="L827" s="103"/>
      <c r="M827" s="103"/>
      <c r="N827" s="103"/>
      <c r="O827" s="103"/>
      <c r="P827" s="103"/>
      <c r="Q827" s="103"/>
      <c r="R827" s="103"/>
      <c r="S827" s="103"/>
      <c r="T827" s="103"/>
      <c r="U827" s="103"/>
    </row>
    <row r="828" spans="1:21" x14ac:dyDescent="0.55000000000000004">
      <c r="A828" s="102"/>
      <c r="B828" s="102"/>
      <c r="C828" s="102"/>
      <c r="D828" s="102"/>
      <c r="E828" s="102"/>
      <c r="F828" s="102"/>
      <c r="G828" s="103"/>
      <c r="H828" s="103"/>
      <c r="I828" s="103"/>
      <c r="J828" s="103"/>
      <c r="K828" s="103"/>
      <c r="L828" s="103"/>
      <c r="M828" s="103"/>
      <c r="N828" s="103"/>
      <c r="O828" s="103"/>
      <c r="P828" s="103"/>
      <c r="Q828" s="103"/>
      <c r="R828" s="103"/>
      <c r="S828" s="103"/>
      <c r="T828" s="103"/>
      <c r="U828" s="103"/>
    </row>
    <row r="829" spans="1:21" x14ac:dyDescent="0.55000000000000004">
      <c r="A829" s="102"/>
      <c r="B829" s="102"/>
      <c r="C829" s="102"/>
      <c r="D829" s="102"/>
      <c r="E829" s="102"/>
      <c r="F829" s="102"/>
      <c r="G829" s="103"/>
      <c r="H829" s="103"/>
      <c r="I829" s="103"/>
      <c r="J829" s="103"/>
      <c r="K829" s="103"/>
      <c r="L829" s="103"/>
      <c r="M829" s="103"/>
      <c r="N829" s="103"/>
      <c r="O829" s="103"/>
      <c r="P829" s="103"/>
      <c r="Q829" s="103"/>
      <c r="R829" s="103"/>
      <c r="S829" s="103"/>
      <c r="T829" s="103"/>
      <c r="U829" s="103"/>
    </row>
    <row r="830" spans="1:21" x14ac:dyDescent="0.55000000000000004">
      <c r="A830" s="102"/>
      <c r="B830" s="102"/>
      <c r="C830" s="102"/>
      <c r="D830" s="102"/>
      <c r="E830" s="102"/>
      <c r="F830" s="102"/>
      <c r="G830" s="103"/>
      <c r="H830" s="103"/>
      <c r="I830" s="103"/>
      <c r="J830" s="103"/>
      <c r="K830" s="103"/>
      <c r="L830" s="103"/>
      <c r="M830" s="103"/>
      <c r="N830" s="103"/>
      <c r="O830" s="103"/>
      <c r="P830" s="103"/>
      <c r="Q830" s="103"/>
      <c r="R830" s="103"/>
      <c r="S830" s="103"/>
      <c r="T830" s="103"/>
      <c r="U830" s="103"/>
    </row>
    <row r="831" spans="1:21" x14ac:dyDescent="0.55000000000000004">
      <c r="A831" s="102"/>
      <c r="B831" s="102"/>
      <c r="C831" s="102"/>
      <c r="D831" s="102"/>
      <c r="E831" s="102"/>
      <c r="F831" s="102"/>
      <c r="G831" s="103"/>
      <c r="H831" s="103"/>
      <c r="I831" s="103"/>
      <c r="J831" s="103"/>
      <c r="K831" s="103"/>
      <c r="L831" s="103"/>
      <c r="M831" s="103"/>
      <c r="N831" s="103"/>
      <c r="O831" s="103"/>
      <c r="P831" s="103"/>
      <c r="Q831" s="103"/>
      <c r="R831" s="103"/>
      <c r="S831" s="103"/>
      <c r="T831" s="103"/>
      <c r="U831" s="103"/>
    </row>
    <row r="832" spans="1:21" x14ac:dyDescent="0.55000000000000004">
      <c r="A832" s="102"/>
      <c r="B832" s="102"/>
      <c r="C832" s="102"/>
      <c r="D832" s="102"/>
      <c r="E832" s="102"/>
      <c r="F832" s="102"/>
      <c r="G832" s="103"/>
      <c r="H832" s="103"/>
      <c r="I832" s="103"/>
      <c r="J832" s="103"/>
      <c r="K832" s="103"/>
      <c r="L832" s="103"/>
      <c r="M832" s="103"/>
      <c r="N832" s="103"/>
      <c r="O832" s="103"/>
      <c r="P832" s="103"/>
      <c r="Q832" s="103"/>
      <c r="R832" s="103"/>
      <c r="S832" s="103"/>
      <c r="T832" s="103"/>
      <c r="U832" s="103"/>
    </row>
    <row r="833" spans="1:21" x14ac:dyDescent="0.55000000000000004">
      <c r="A833" s="102"/>
      <c r="B833" s="102"/>
      <c r="C833" s="102"/>
      <c r="D833" s="102"/>
      <c r="E833" s="102"/>
      <c r="F833" s="102"/>
      <c r="G833" s="103"/>
      <c r="H833" s="103"/>
      <c r="I833" s="103"/>
      <c r="J833" s="103"/>
      <c r="K833" s="103"/>
      <c r="L833" s="103"/>
      <c r="M833" s="103"/>
      <c r="N833" s="103"/>
      <c r="O833" s="103"/>
      <c r="P833" s="103"/>
      <c r="Q833" s="103"/>
      <c r="R833" s="103"/>
      <c r="S833" s="103"/>
      <c r="T833" s="103"/>
      <c r="U833" s="103"/>
    </row>
    <row r="834" spans="1:21" x14ac:dyDescent="0.55000000000000004">
      <c r="A834" s="102"/>
      <c r="B834" s="102"/>
      <c r="C834" s="102"/>
      <c r="D834" s="102"/>
      <c r="E834" s="102"/>
      <c r="F834" s="102"/>
      <c r="G834" s="103"/>
      <c r="H834" s="103"/>
      <c r="I834" s="103"/>
      <c r="J834" s="103"/>
      <c r="K834" s="103"/>
      <c r="L834" s="103"/>
      <c r="M834" s="103"/>
      <c r="N834" s="103"/>
      <c r="O834" s="103"/>
      <c r="P834" s="103"/>
      <c r="Q834" s="103"/>
      <c r="R834" s="103"/>
      <c r="S834" s="103"/>
      <c r="T834" s="103"/>
      <c r="U834" s="103"/>
    </row>
    <row r="835" spans="1:21" x14ac:dyDescent="0.55000000000000004">
      <c r="A835" s="102"/>
      <c r="B835" s="102"/>
      <c r="C835" s="102"/>
      <c r="D835" s="102"/>
      <c r="E835" s="102"/>
      <c r="F835" s="102"/>
      <c r="G835" s="103"/>
      <c r="H835" s="103"/>
      <c r="I835" s="103"/>
      <c r="J835" s="103"/>
      <c r="K835" s="103"/>
      <c r="L835" s="103"/>
      <c r="M835" s="103"/>
      <c r="N835" s="103"/>
      <c r="O835" s="103"/>
      <c r="P835" s="103"/>
      <c r="Q835" s="103"/>
      <c r="R835" s="103"/>
      <c r="S835" s="103"/>
      <c r="T835" s="103"/>
      <c r="U835" s="103"/>
    </row>
    <row r="836" spans="1:21" x14ac:dyDescent="0.55000000000000004">
      <c r="A836" s="102"/>
      <c r="B836" s="102"/>
      <c r="C836" s="102"/>
      <c r="D836" s="102"/>
      <c r="E836" s="102"/>
      <c r="F836" s="102"/>
      <c r="G836" s="103"/>
      <c r="H836" s="103"/>
      <c r="I836" s="103"/>
      <c r="J836" s="103"/>
      <c r="K836" s="103"/>
      <c r="L836" s="103"/>
      <c r="M836" s="103"/>
      <c r="N836" s="103"/>
      <c r="O836" s="103"/>
      <c r="P836" s="103"/>
      <c r="Q836" s="103"/>
      <c r="R836" s="103"/>
      <c r="S836" s="103"/>
      <c r="T836" s="103"/>
      <c r="U836" s="103"/>
    </row>
    <row r="837" spans="1:21" x14ac:dyDescent="0.55000000000000004">
      <c r="A837" s="102"/>
      <c r="B837" s="102"/>
      <c r="C837" s="102"/>
      <c r="D837" s="102"/>
      <c r="E837" s="102"/>
      <c r="F837" s="102"/>
      <c r="G837" s="103"/>
      <c r="H837" s="103"/>
      <c r="I837" s="103"/>
      <c r="J837" s="103"/>
      <c r="K837" s="103"/>
      <c r="L837" s="103"/>
      <c r="M837" s="103"/>
      <c r="N837" s="103"/>
      <c r="O837" s="103"/>
      <c r="P837" s="103"/>
      <c r="Q837" s="103"/>
      <c r="R837" s="103"/>
      <c r="S837" s="103"/>
      <c r="T837" s="103"/>
      <c r="U837" s="103"/>
    </row>
    <row r="838" spans="1:21" x14ac:dyDescent="0.55000000000000004">
      <c r="A838" s="102"/>
      <c r="B838" s="102"/>
      <c r="C838" s="102"/>
      <c r="D838" s="102"/>
      <c r="E838" s="102"/>
      <c r="F838" s="102"/>
      <c r="G838" s="103"/>
      <c r="H838" s="103"/>
      <c r="I838" s="103"/>
      <c r="J838" s="103"/>
      <c r="K838" s="103"/>
      <c r="L838" s="103"/>
      <c r="M838" s="103"/>
      <c r="N838" s="103"/>
      <c r="O838" s="103"/>
      <c r="P838" s="103"/>
      <c r="Q838" s="103"/>
      <c r="R838" s="103"/>
      <c r="S838" s="103"/>
      <c r="T838" s="103"/>
      <c r="U838" s="103"/>
    </row>
    <row r="839" spans="1:21" x14ac:dyDescent="0.55000000000000004">
      <c r="A839" s="102"/>
      <c r="B839" s="102"/>
      <c r="C839" s="102"/>
      <c r="D839" s="102"/>
      <c r="E839" s="102"/>
      <c r="F839" s="102"/>
      <c r="G839" s="103"/>
      <c r="H839" s="103"/>
      <c r="I839" s="103"/>
      <c r="J839" s="103"/>
      <c r="K839" s="103"/>
      <c r="L839" s="103"/>
      <c r="M839" s="103"/>
      <c r="N839" s="103"/>
      <c r="O839" s="103"/>
      <c r="P839" s="103"/>
      <c r="Q839" s="103"/>
      <c r="R839" s="103"/>
      <c r="S839" s="103"/>
      <c r="T839" s="103"/>
      <c r="U839" s="103"/>
    </row>
    <row r="840" spans="1:21" x14ac:dyDescent="0.55000000000000004">
      <c r="A840" s="102"/>
      <c r="B840" s="102"/>
      <c r="C840" s="102"/>
      <c r="D840" s="102"/>
      <c r="E840" s="102"/>
      <c r="F840" s="102"/>
      <c r="G840" s="103"/>
      <c r="H840" s="103"/>
      <c r="I840" s="103"/>
      <c r="J840" s="103"/>
      <c r="K840" s="103"/>
      <c r="L840" s="103"/>
      <c r="M840" s="103"/>
      <c r="N840" s="103"/>
      <c r="O840" s="103"/>
      <c r="P840" s="103"/>
      <c r="Q840" s="103"/>
      <c r="R840" s="103"/>
      <c r="S840" s="103"/>
      <c r="T840" s="103"/>
      <c r="U840" s="103"/>
    </row>
    <row r="841" spans="1:21" x14ac:dyDescent="0.55000000000000004">
      <c r="A841" s="102"/>
      <c r="B841" s="102"/>
      <c r="C841" s="102"/>
      <c r="D841" s="102"/>
      <c r="E841" s="102"/>
      <c r="F841" s="102"/>
      <c r="G841" s="103"/>
      <c r="H841" s="103"/>
      <c r="I841" s="103"/>
      <c r="J841" s="103"/>
      <c r="K841" s="103"/>
      <c r="L841" s="103"/>
      <c r="M841" s="103"/>
      <c r="N841" s="103"/>
      <c r="O841" s="103"/>
      <c r="P841" s="103"/>
      <c r="Q841" s="103"/>
      <c r="R841" s="103"/>
      <c r="S841" s="103"/>
      <c r="T841" s="103"/>
      <c r="U841" s="103"/>
    </row>
    <row r="842" spans="1:21" x14ac:dyDescent="0.55000000000000004">
      <c r="A842" s="102"/>
      <c r="B842" s="102"/>
      <c r="C842" s="102"/>
      <c r="D842" s="102"/>
      <c r="E842" s="102"/>
      <c r="F842" s="102"/>
      <c r="G842" s="103"/>
      <c r="H842" s="103"/>
      <c r="I842" s="103"/>
      <c r="J842" s="103"/>
      <c r="K842" s="103"/>
      <c r="L842" s="103"/>
      <c r="M842" s="103"/>
      <c r="N842" s="103"/>
      <c r="O842" s="103"/>
      <c r="P842" s="103"/>
      <c r="Q842" s="103"/>
      <c r="R842" s="103"/>
      <c r="S842" s="103"/>
      <c r="T842" s="103"/>
      <c r="U842" s="103"/>
    </row>
    <row r="843" spans="1:21" x14ac:dyDescent="0.55000000000000004">
      <c r="A843" s="102"/>
      <c r="B843" s="102"/>
      <c r="C843" s="102"/>
      <c r="D843" s="102"/>
      <c r="E843" s="102"/>
      <c r="F843" s="102"/>
      <c r="G843" s="103"/>
      <c r="H843" s="103"/>
      <c r="I843" s="103"/>
      <c r="J843" s="103"/>
      <c r="K843" s="103"/>
      <c r="L843" s="103"/>
      <c r="M843" s="103"/>
      <c r="N843" s="103"/>
      <c r="O843" s="103"/>
      <c r="P843" s="103"/>
      <c r="Q843" s="103"/>
      <c r="R843" s="103"/>
      <c r="S843" s="103"/>
      <c r="T843" s="103"/>
      <c r="U843" s="103"/>
    </row>
    <row r="844" spans="1:21" x14ac:dyDescent="0.55000000000000004">
      <c r="A844" s="102"/>
      <c r="B844" s="102"/>
      <c r="C844" s="102"/>
      <c r="D844" s="102"/>
      <c r="E844" s="102"/>
      <c r="F844" s="102"/>
      <c r="G844" s="103"/>
      <c r="H844" s="103"/>
      <c r="I844" s="103"/>
      <c r="J844" s="103"/>
      <c r="K844" s="103"/>
      <c r="L844" s="103"/>
      <c r="M844" s="103"/>
      <c r="N844" s="103"/>
      <c r="O844" s="103"/>
      <c r="P844" s="103"/>
      <c r="Q844" s="103"/>
      <c r="R844" s="103"/>
      <c r="S844" s="103"/>
      <c r="T844" s="103"/>
      <c r="U844" s="103"/>
    </row>
    <row r="845" spans="1:21" x14ac:dyDescent="0.55000000000000004">
      <c r="A845" s="102"/>
      <c r="B845" s="102"/>
      <c r="C845" s="102"/>
      <c r="D845" s="102"/>
      <c r="E845" s="102"/>
      <c r="F845" s="102"/>
      <c r="G845" s="103"/>
      <c r="H845" s="103"/>
      <c r="I845" s="103"/>
      <c r="J845" s="103"/>
      <c r="K845" s="103"/>
      <c r="L845" s="103"/>
      <c r="M845" s="103"/>
      <c r="N845" s="103"/>
      <c r="O845" s="103"/>
      <c r="P845" s="103"/>
      <c r="Q845" s="103"/>
      <c r="R845" s="103"/>
      <c r="S845" s="103"/>
      <c r="T845" s="103"/>
      <c r="U845" s="103"/>
    </row>
    <row r="846" spans="1:21" x14ac:dyDescent="0.55000000000000004">
      <c r="A846" s="102"/>
      <c r="B846" s="102"/>
      <c r="C846" s="102"/>
      <c r="D846" s="102"/>
      <c r="E846" s="102"/>
      <c r="F846" s="102"/>
      <c r="G846" s="103"/>
      <c r="H846" s="103"/>
      <c r="I846" s="103"/>
      <c r="J846" s="103"/>
      <c r="K846" s="103"/>
      <c r="L846" s="103"/>
      <c r="M846" s="103"/>
      <c r="N846" s="103"/>
      <c r="O846" s="103"/>
      <c r="P846" s="103"/>
      <c r="Q846" s="103"/>
      <c r="R846" s="103"/>
      <c r="S846" s="103"/>
      <c r="T846" s="103"/>
      <c r="U846" s="103"/>
    </row>
    <row r="847" spans="1:21" x14ac:dyDescent="0.55000000000000004">
      <c r="A847" s="102"/>
      <c r="B847" s="102"/>
      <c r="C847" s="102"/>
      <c r="D847" s="102"/>
      <c r="E847" s="102"/>
      <c r="F847" s="102"/>
      <c r="G847" s="103"/>
      <c r="H847" s="103"/>
      <c r="I847" s="103"/>
      <c r="J847" s="103"/>
      <c r="K847" s="103"/>
      <c r="L847" s="103"/>
      <c r="M847" s="103"/>
      <c r="N847" s="103"/>
      <c r="O847" s="103"/>
      <c r="P847" s="103"/>
      <c r="Q847" s="103"/>
      <c r="R847" s="103"/>
      <c r="S847" s="103"/>
      <c r="T847" s="103"/>
      <c r="U847" s="103"/>
    </row>
    <row r="848" spans="1:21" x14ac:dyDescent="0.55000000000000004">
      <c r="A848" s="102"/>
      <c r="B848" s="102"/>
      <c r="C848" s="102"/>
      <c r="D848" s="102"/>
      <c r="E848" s="102"/>
      <c r="F848" s="102"/>
      <c r="G848" s="103"/>
      <c r="H848" s="103"/>
      <c r="I848" s="103"/>
      <c r="J848" s="103"/>
      <c r="K848" s="103"/>
      <c r="L848" s="103"/>
      <c r="M848" s="103"/>
      <c r="N848" s="103"/>
      <c r="O848" s="103"/>
      <c r="P848" s="103"/>
      <c r="Q848" s="103"/>
      <c r="R848" s="103"/>
      <c r="S848" s="103"/>
      <c r="T848" s="103"/>
      <c r="U848" s="103"/>
    </row>
    <row r="849" spans="1:21" x14ac:dyDescent="0.55000000000000004">
      <c r="A849" s="102"/>
      <c r="B849" s="102"/>
      <c r="C849" s="102"/>
      <c r="D849" s="102"/>
      <c r="E849" s="102"/>
      <c r="F849" s="102"/>
      <c r="G849" s="103"/>
      <c r="H849" s="103"/>
      <c r="I849" s="103"/>
      <c r="J849" s="103"/>
      <c r="K849" s="103"/>
      <c r="L849" s="103"/>
      <c r="M849" s="103"/>
      <c r="N849" s="103"/>
      <c r="O849" s="103"/>
      <c r="P849" s="103"/>
      <c r="Q849" s="103"/>
      <c r="R849" s="103"/>
      <c r="S849" s="103"/>
      <c r="T849" s="103"/>
      <c r="U849" s="103"/>
    </row>
    <row r="850" spans="1:21" x14ac:dyDescent="0.55000000000000004">
      <c r="A850" s="102"/>
      <c r="B850" s="102"/>
      <c r="C850" s="102"/>
      <c r="D850" s="102"/>
      <c r="E850" s="102"/>
      <c r="F850" s="102"/>
      <c r="G850" s="103"/>
      <c r="H850" s="103"/>
      <c r="I850" s="103"/>
      <c r="J850" s="103"/>
      <c r="K850" s="103"/>
      <c r="L850" s="103"/>
      <c r="M850" s="103"/>
      <c r="N850" s="103"/>
      <c r="O850" s="103"/>
      <c r="P850" s="103"/>
      <c r="Q850" s="103"/>
      <c r="R850" s="103"/>
      <c r="S850" s="103"/>
      <c r="T850" s="103"/>
      <c r="U850" s="103"/>
    </row>
    <row r="851" spans="1:21" x14ac:dyDescent="0.55000000000000004">
      <c r="A851" s="102"/>
      <c r="B851" s="102"/>
      <c r="C851" s="102"/>
      <c r="D851" s="102"/>
      <c r="E851" s="102"/>
      <c r="F851" s="102"/>
      <c r="G851" s="103"/>
      <c r="H851" s="103"/>
      <c r="I851" s="103"/>
      <c r="J851" s="103"/>
      <c r="K851" s="103"/>
      <c r="L851" s="103"/>
      <c r="M851" s="103"/>
      <c r="N851" s="103"/>
      <c r="O851" s="103"/>
      <c r="P851" s="103"/>
      <c r="Q851" s="103"/>
      <c r="R851" s="103"/>
      <c r="S851" s="103"/>
      <c r="T851" s="103"/>
      <c r="U851" s="103"/>
    </row>
    <row r="852" spans="1:21" x14ac:dyDescent="0.55000000000000004">
      <c r="A852" s="102"/>
      <c r="B852" s="102"/>
      <c r="C852" s="102"/>
      <c r="D852" s="102"/>
      <c r="E852" s="102"/>
      <c r="F852" s="102"/>
      <c r="G852" s="103"/>
      <c r="H852" s="103"/>
      <c r="I852" s="103"/>
      <c r="J852" s="103"/>
      <c r="K852" s="103"/>
      <c r="L852" s="103"/>
      <c r="M852" s="103"/>
      <c r="N852" s="103"/>
      <c r="O852" s="103"/>
      <c r="P852" s="103"/>
      <c r="Q852" s="103"/>
      <c r="R852" s="103"/>
      <c r="S852" s="103"/>
      <c r="T852" s="103"/>
      <c r="U852" s="103"/>
    </row>
    <row r="853" spans="1:21" x14ac:dyDescent="0.55000000000000004">
      <c r="A853" s="102"/>
      <c r="B853" s="102"/>
      <c r="C853" s="102"/>
      <c r="D853" s="102"/>
      <c r="E853" s="102"/>
      <c r="F853" s="102"/>
      <c r="G853" s="103"/>
      <c r="H853" s="103"/>
      <c r="I853" s="103"/>
      <c r="J853" s="103"/>
      <c r="K853" s="103"/>
      <c r="L853" s="103"/>
      <c r="M853" s="103"/>
      <c r="N853" s="103"/>
      <c r="O853" s="103"/>
      <c r="P853" s="103"/>
      <c r="Q853" s="103"/>
      <c r="R853" s="103"/>
      <c r="S853" s="103"/>
      <c r="T853" s="103"/>
      <c r="U853" s="103"/>
    </row>
    <row r="854" spans="1:21" x14ac:dyDescent="0.55000000000000004">
      <c r="A854" s="102"/>
      <c r="B854" s="102"/>
      <c r="C854" s="102"/>
      <c r="D854" s="102"/>
      <c r="E854" s="102"/>
      <c r="F854" s="102"/>
      <c r="G854" s="103"/>
      <c r="H854" s="103"/>
      <c r="I854" s="103"/>
      <c r="J854" s="103"/>
      <c r="K854" s="103"/>
      <c r="L854" s="103"/>
      <c r="M854" s="103"/>
      <c r="N854" s="103"/>
      <c r="O854" s="103"/>
      <c r="P854" s="103"/>
      <c r="Q854" s="103"/>
      <c r="R854" s="103"/>
      <c r="S854" s="103"/>
      <c r="T854" s="103"/>
      <c r="U854" s="103"/>
    </row>
    <row r="855" spans="1:21" x14ac:dyDescent="0.55000000000000004">
      <c r="A855" s="102"/>
      <c r="B855" s="102"/>
      <c r="C855" s="102"/>
      <c r="D855" s="102"/>
      <c r="E855" s="102"/>
      <c r="F855" s="102"/>
      <c r="G855" s="103"/>
      <c r="H855" s="103"/>
      <c r="I855" s="103"/>
      <c r="J855" s="103"/>
      <c r="K855" s="103"/>
      <c r="L855" s="103"/>
      <c r="M855" s="103"/>
      <c r="N855" s="103"/>
      <c r="O855" s="103"/>
      <c r="P855" s="103"/>
      <c r="Q855" s="103"/>
      <c r="R855" s="103"/>
      <c r="S855" s="103"/>
      <c r="T855" s="103"/>
      <c r="U855" s="103"/>
    </row>
    <row r="856" spans="1:21" x14ac:dyDescent="0.55000000000000004">
      <c r="A856" s="102"/>
      <c r="B856" s="102"/>
      <c r="C856" s="102"/>
      <c r="D856" s="102"/>
      <c r="E856" s="102"/>
      <c r="F856" s="102"/>
      <c r="G856" s="103"/>
      <c r="H856" s="103"/>
      <c r="I856" s="103"/>
      <c r="J856" s="103"/>
      <c r="K856" s="103"/>
      <c r="L856" s="103"/>
      <c r="M856" s="103"/>
      <c r="N856" s="103"/>
      <c r="O856" s="103"/>
      <c r="P856" s="103"/>
      <c r="Q856" s="103"/>
      <c r="R856" s="103"/>
      <c r="S856" s="103"/>
      <c r="T856" s="103"/>
      <c r="U856" s="103"/>
    </row>
    <row r="857" spans="1:21" x14ac:dyDescent="0.55000000000000004">
      <c r="A857" s="102"/>
      <c r="B857" s="102"/>
      <c r="C857" s="102"/>
      <c r="D857" s="102"/>
      <c r="E857" s="102"/>
      <c r="F857" s="102"/>
      <c r="G857" s="103"/>
      <c r="H857" s="103"/>
      <c r="I857" s="103"/>
      <c r="J857" s="103"/>
      <c r="K857" s="103"/>
      <c r="L857" s="103"/>
      <c r="M857" s="103"/>
      <c r="N857" s="103"/>
      <c r="O857" s="103"/>
      <c r="P857" s="103"/>
      <c r="Q857" s="103"/>
      <c r="R857" s="103"/>
      <c r="S857" s="103"/>
      <c r="T857" s="103"/>
      <c r="U857" s="103"/>
    </row>
    <row r="858" spans="1:21" x14ac:dyDescent="0.55000000000000004">
      <c r="A858" s="102"/>
      <c r="B858" s="102"/>
      <c r="C858" s="102"/>
      <c r="D858" s="102"/>
      <c r="E858" s="102"/>
      <c r="F858" s="102"/>
      <c r="G858" s="103"/>
      <c r="H858" s="103"/>
      <c r="I858" s="103"/>
      <c r="J858" s="103"/>
      <c r="K858" s="103"/>
      <c r="L858" s="103"/>
      <c r="M858" s="103"/>
      <c r="N858" s="103"/>
      <c r="O858" s="103"/>
      <c r="P858" s="103"/>
      <c r="Q858" s="103"/>
      <c r="R858" s="103"/>
      <c r="S858" s="103"/>
      <c r="T858" s="103"/>
      <c r="U858" s="103"/>
    </row>
    <row r="859" spans="1:21" x14ac:dyDescent="0.55000000000000004">
      <c r="A859" s="102"/>
      <c r="B859" s="102"/>
      <c r="C859" s="102"/>
      <c r="D859" s="102"/>
      <c r="E859" s="102"/>
      <c r="F859" s="102"/>
      <c r="G859" s="103"/>
      <c r="H859" s="103"/>
      <c r="I859" s="103"/>
      <c r="J859" s="103"/>
      <c r="K859" s="103"/>
      <c r="L859" s="103"/>
      <c r="M859" s="103"/>
      <c r="N859" s="103"/>
      <c r="O859" s="103"/>
      <c r="P859" s="103"/>
      <c r="Q859" s="103"/>
      <c r="R859" s="103"/>
      <c r="S859" s="103"/>
      <c r="T859" s="103"/>
      <c r="U859" s="103"/>
    </row>
    <row r="860" spans="1:21" x14ac:dyDescent="0.55000000000000004">
      <c r="A860" s="102"/>
      <c r="B860" s="102"/>
      <c r="C860" s="102"/>
      <c r="D860" s="102"/>
      <c r="E860" s="102"/>
      <c r="F860" s="102"/>
      <c r="G860" s="103"/>
      <c r="H860" s="103"/>
      <c r="I860" s="103"/>
      <c r="J860" s="103"/>
      <c r="K860" s="103"/>
      <c r="L860" s="103"/>
      <c r="M860" s="103"/>
      <c r="N860" s="103"/>
      <c r="O860" s="103"/>
      <c r="P860" s="103"/>
      <c r="Q860" s="103"/>
      <c r="R860" s="103"/>
      <c r="S860" s="103"/>
      <c r="T860" s="103"/>
      <c r="U860" s="103"/>
    </row>
    <row r="861" spans="1:21" x14ac:dyDescent="0.55000000000000004">
      <c r="A861" s="102"/>
      <c r="B861" s="102"/>
      <c r="C861" s="102"/>
      <c r="D861" s="102"/>
      <c r="E861" s="102"/>
      <c r="F861" s="102"/>
      <c r="G861" s="103"/>
      <c r="H861" s="103"/>
      <c r="I861" s="103"/>
      <c r="J861" s="103"/>
      <c r="K861" s="103"/>
      <c r="L861" s="103"/>
      <c r="M861" s="103"/>
      <c r="N861" s="103"/>
      <c r="O861" s="103"/>
      <c r="P861" s="103"/>
      <c r="Q861" s="103"/>
      <c r="R861" s="103"/>
      <c r="S861" s="103"/>
      <c r="T861" s="103"/>
      <c r="U861" s="103"/>
    </row>
    <row r="862" spans="1:21" x14ac:dyDescent="0.55000000000000004">
      <c r="A862" s="102"/>
      <c r="B862" s="102"/>
      <c r="C862" s="102"/>
      <c r="D862" s="102"/>
      <c r="E862" s="102"/>
      <c r="F862" s="102"/>
      <c r="G862" s="103"/>
      <c r="H862" s="103"/>
      <c r="I862" s="103"/>
      <c r="J862" s="103"/>
      <c r="K862" s="103"/>
      <c r="L862" s="103"/>
      <c r="M862" s="103"/>
      <c r="N862" s="103"/>
      <c r="O862" s="103"/>
      <c r="P862" s="103"/>
      <c r="Q862" s="103"/>
      <c r="R862" s="103"/>
      <c r="S862" s="103"/>
      <c r="T862" s="103"/>
      <c r="U862" s="103"/>
    </row>
    <row r="863" spans="1:21" x14ac:dyDescent="0.55000000000000004">
      <c r="A863" s="102"/>
      <c r="B863" s="102"/>
      <c r="C863" s="102"/>
      <c r="D863" s="102"/>
      <c r="E863" s="102"/>
      <c r="F863" s="102"/>
      <c r="G863" s="103"/>
      <c r="H863" s="103"/>
      <c r="I863" s="103"/>
      <c r="J863" s="103"/>
      <c r="K863" s="103"/>
      <c r="L863" s="103"/>
      <c r="M863" s="103"/>
      <c r="N863" s="103"/>
      <c r="O863" s="103"/>
      <c r="P863" s="103"/>
      <c r="Q863" s="103"/>
      <c r="R863" s="103"/>
      <c r="S863" s="103"/>
      <c r="T863" s="103"/>
      <c r="U863" s="103"/>
    </row>
    <row r="864" spans="1:21" x14ac:dyDescent="0.55000000000000004">
      <c r="A864" s="102"/>
      <c r="B864" s="102"/>
      <c r="C864" s="102"/>
      <c r="D864" s="102"/>
      <c r="E864" s="102"/>
      <c r="F864" s="102"/>
      <c r="G864" s="103"/>
      <c r="H864" s="103"/>
      <c r="I864" s="103"/>
      <c r="J864" s="103"/>
      <c r="K864" s="103"/>
      <c r="L864" s="103"/>
      <c r="M864" s="103"/>
      <c r="N864" s="103"/>
      <c r="O864" s="103"/>
      <c r="P864" s="103"/>
      <c r="Q864" s="103"/>
      <c r="R864" s="103"/>
      <c r="S864" s="103"/>
      <c r="T864" s="103"/>
      <c r="U864" s="103"/>
    </row>
    <row r="865" spans="1:21" x14ac:dyDescent="0.55000000000000004">
      <c r="A865" s="102"/>
      <c r="B865" s="102"/>
      <c r="C865" s="102"/>
      <c r="D865" s="102"/>
      <c r="E865" s="102"/>
      <c r="F865" s="102"/>
      <c r="G865" s="103"/>
      <c r="H865" s="103"/>
      <c r="I865" s="103"/>
      <c r="J865" s="103"/>
      <c r="K865" s="103"/>
      <c r="L865" s="103"/>
      <c r="M865" s="103"/>
      <c r="N865" s="103"/>
      <c r="O865" s="103"/>
      <c r="P865" s="103"/>
      <c r="Q865" s="103"/>
      <c r="R865" s="103"/>
      <c r="S865" s="103"/>
      <c r="T865" s="103"/>
      <c r="U865" s="103"/>
    </row>
    <row r="866" spans="1:21" x14ac:dyDescent="0.55000000000000004">
      <c r="A866" s="102"/>
      <c r="B866" s="102"/>
      <c r="C866" s="102"/>
      <c r="D866" s="102"/>
      <c r="E866" s="102"/>
      <c r="F866" s="102"/>
      <c r="G866" s="103"/>
      <c r="H866" s="103"/>
      <c r="I866" s="103"/>
      <c r="J866" s="103"/>
      <c r="K866" s="103"/>
      <c r="L866" s="103"/>
      <c r="M866" s="103"/>
      <c r="N866" s="103"/>
      <c r="O866" s="103"/>
      <c r="P866" s="103"/>
      <c r="Q866" s="103"/>
      <c r="R866" s="103"/>
      <c r="S866" s="103"/>
      <c r="T866" s="103"/>
      <c r="U866" s="103"/>
    </row>
    <row r="867" spans="1:21" x14ac:dyDescent="0.55000000000000004">
      <c r="A867" s="102"/>
      <c r="B867" s="102"/>
      <c r="C867" s="102"/>
      <c r="D867" s="102"/>
      <c r="E867" s="102"/>
      <c r="F867" s="102"/>
      <c r="G867" s="103"/>
      <c r="H867" s="103"/>
      <c r="I867" s="103"/>
      <c r="J867" s="103"/>
      <c r="K867" s="103"/>
      <c r="L867" s="103"/>
      <c r="M867" s="103"/>
      <c r="N867" s="103"/>
      <c r="O867" s="103"/>
      <c r="P867" s="103"/>
      <c r="Q867" s="103"/>
      <c r="R867" s="103"/>
      <c r="S867" s="103"/>
      <c r="T867" s="103"/>
      <c r="U867" s="103"/>
    </row>
    <row r="868" spans="1:21" x14ac:dyDescent="0.55000000000000004">
      <c r="A868" s="102"/>
      <c r="B868" s="102"/>
      <c r="C868" s="102"/>
      <c r="D868" s="102"/>
      <c r="E868" s="102"/>
      <c r="F868" s="102"/>
      <c r="G868" s="103"/>
      <c r="H868" s="103"/>
      <c r="I868" s="103"/>
      <c r="J868" s="103"/>
      <c r="K868" s="103"/>
      <c r="L868" s="103"/>
      <c r="M868" s="103"/>
      <c r="N868" s="103"/>
      <c r="O868" s="103"/>
      <c r="P868" s="103"/>
      <c r="Q868" s="103"/>
      <c r="R868" s="103"/>
      <c r="S868" s="103"/>
      <c r="T868" s="103"/>
      <c r="U868" s="103"/>
    </row>
    <row r="869" spans="1:21" x14ac:dyDescent="0.55000000000000004">
      <c r="A869" s="102"/>
      <c r="B869" s="102"/>
      <c r="C869" s="102"/>
      <c r="D869" s="102"/>
      <c r="E869" s="102"/>
      <c r="F869" s="102"/>
      <c r="G869" s="103"/>
      <c r="H869" s="103"/>
      <c r="I869" s="103"/>
      <c r="J869" s="103"/>
      <c r="K869" s="103"/>
      <c r="L869" s="103"/>
      <c r="M869" s="103"/>
      <c r="N869" s="103"/>
      <c r="O869" s="103"/>
      <c r="P869" s="103"/>
      <c r="Q869" s="103"/>
      <c r="R869" s="103"/>
      <c r="S869" s="103"/>
      <c r="T869" s="103"/>
      <c r="U869" s="103"/>
    </row>
    <row r="870" spans="1:21" x14ac:dyDescent="0.55000000000000004">
      <c r="A870" s="102"/>
      <c r="B870" s="102"/>
      <c r="C870" s="102"/>
      <c r="D870" s="102"/>
      <c r="E870" s="102"/>
      <c r="F870" s="102"/>
      <c r="G870" s="103"/>
      <c r="H870" s="103"/>
      <c r="I870" s="103"/>
      <c r="J870" s="103"/>
      <c r="K870" s="103"/>
      <c r="L870" s="103"/>
      <c r="M870" s="103"/>
      <c r="N870" s="103"/>
      <c r="O870" s="103"/>
      <c r="P870" s="103"/>
      <c r="Q870" s="103"/>
      <c r="R870" s="103"/>
      <c r="S870" s="103"/>
      <c r="T870" s="103"/>
      <c r="U870" s="103"/>
    </row>
    <row r="871" spans="1:21" x14ac:dyDescent="0.55000000000000004">
      <c r="A871" s="102"/>
      <c r="B871" s="102"/>
      <c r="C871" s="102"/>
      <c r="D871" s="102"/>
      <c r="E871" s="102"/>
      <c r="F871" s="102"/>
      <c r="G871" s="103"/>
      <c r="H871" s="103"/>
      <c r="I871" s="103"/>
      <c r="J871" s="103"/>
      <c r="K871" s="103"/>
      <c r="L871" s="103"/>
      <c r="M871" s="103"/>
      <c r="N871" s="103"/>
      <c r="O871" s="103"/>
      <c r="P871" s="103"/>
      <c r="Q871" s="103"/>
      <c r="R871" s="103"/>
      <c r="S871" s="103"/>
      <c r="T871" s="103"/>
      <c r="U871" s="103"/>
    </row>
    <row r="872" spans="1:21" x14ac:dyDescent="0.55000000000000004">
      <c r="A872" s="102"/>
      <c r="B872" s="102"/>
      <c r="C872" s="102"/>
      <c r="D872" s="102"/>
      <c r="E872" s="102"/>
      <c r="F872" s="102"/>
      <c r="G872" s="103"/>
      <c r="H872" s="103"/>
      <c r="I872" s="103"/>
      <c r="J872" s="103"/>
      <c r="K872" s="103"/>
      <c r="L872" s="103"/>
      <c r="M872" s="103"/>
      <c r="N872" s="103"/>
      <c r="O872" s="103"/>
      <c r="P872" s="103"/>
      <c r="Q872" s="103"/>
      <c r="R872" s="103"/>
      <c r="S872" s="103"/>
      <c r="T872" s="103"/>
      <c r="U872" s="103"/>
    </row>
    <row r="873" spans="1:21" x14ac:dyDescent="0.55000000000000004">
      <c r="A873" s="102"/>
      <c r="B873" s="102"/>
      <c r="C873" s="102"/>
      <c r="D873" s="102"/>
      <c r="E873" s="102"/>
      <c r="F873" s="102"/>
      <c r="G873" s="103"/>
      <c r="H873" s="103"/>
      <c r="I873" s="103"/>
      <c r="J873" s="103"/>
      <c r="K873" s="103"/>
      <c r="L873" s="103"/>
      <c r="M873" s="103"/>
      <c r="N873" s="103"/>
      <c r="O873" s="103"/>
      <c r="P873" s="103"/>
      <c r="Q873" s="103"/>
      <c r="R873" s="103"/>
      <c r="S873" s="103"/>
      <c r="T873" s="103"/>
      <c r="U873" s="103"/>
    </row>
    <row r="874" spans="1:21" x14ac:dyDescent="0.55000000000000004">
      <c r="A874" s="102"/>
      <c r="B874" s="102"/>
      <c r="C874" s="102"/>
      <c r="D874" s="102"/>
      <c r="E874" s="102"/>
      <c r="F874" s="102"/>
      <c r="G874" s="103"/>
      <c r="H874" s="103"/>
      <c r="I874" s="103"/>
      <c r="J874" s="103"/>
      <c r="K874" s="103"/>
      <c r="L874" s="103"/>
      <c r="M874" s="103"/>
      <c r="N874" s="103"/>
      <c r="O874" s="103"/>
      <c r="P874" s="103"/>
      <c r="Q874" s="103"/>
      <c r="R874" s="103"/>
      <c r="S874" s="103"/>
      <c r="T874" s="103"/>
      <c r="U874" s="103"/>
    </row>
    <row r="875" spans="1:21" x14ac:dyDescent="0.55000000000000004">
      <c r="A875" s="102"/>
      <c r="B875" s="102"/>
      <c r="C875" s="102"/>
      <c r="D875" s="102"/>
      <c r="E875" s="102"/>
      <c r="F875" s="102"/>
      <c r="G875" s="103"/>
      <c r="H875" s="103"/>
      <c r="I875" s="103"/>
      <c r="J875" s="103"/>
      <c r="K875" s="103"/>
      <c r="L875" s="103"/>
      <c r="M875" s="103"/>
      <c r="N875" s="103"/>
      <c r="O875" s="103"/>
      <c r="P875" s="103"/>
      <c r="Q875" s="103"/>
      <c r="R875" s="103"/>
      <c r="S875" s="103"/>
      <c r="T875" s="103"/>
      <c r="U875" s="103"/>
    </row>
    <row r="876" spans="1:21" x14ac:dyDescent="0.55000000000000004">
      <c r="A876" s="102"/>
      <c r="B876" s="102"/>
      <c r="C876" s="102"/>
      <c r="D876" s="102"/>
      <c r="E876" s="102"/>
      <c r="F876" s="102"/>
      <c r="G876" s="103"/>
      <c r="H876" s="103"/>
      <c r="I876" s="103"/>
      <c r="J876" s="103"/>
      <c r="K876" s="103"/>
      <c r="L876" s="103"/>
      <c r="M876" s="103"/>
      <c r="N876" s="103"/>
      <c r="O876" s="103"/>
      <c r="P876" s="103"/>
      <c r="Q876" s="103"/>
      <c r="R876" s="103"/>
      <c r="S876" s="103"/>
      <c r="T876" s="103"/>
      <c r="U876" s="103"/>
    </row>
    <row r="877" spans="1:21" x14ac:dyDescent="0.55000000000000004">
      <c r="A877" s="102"/>
      <c r="B877" s="102"/>
      <c r="C877" s="102"/>
      <c r="D877" s="102"/>
      <c r="E877" s="102"/>
      <c r="F877" s="102"/>
      <c r="G877" s="103"/>
      <c r="H877" s="103"/>
      <c r="I877" s="103"/>
      <c r="J877" s="103"/>
      <c r="K877" s="103"/>
      <c r="L877" s="103"/>
      <c r="M877" s="103"/>
      <c r="N877" s="103"/>
      <c r="O877" s="103"/>
      <c r="P877" s="103"/>
      <c r="Q877" s="103"/>
      <c r="R877" s="103"/>
      <c r="S877" s="103"/>
      <c r="T877" s="103"/>
      <c r="U877" s="103"/>
    </row>
    <row r="878" spans="1:21" x14ac:dyDescent="0.55000000000000004">
      <c r="A878" s="102"/>
      <c r="B878" s="102"/>
      <c r="C878" s="102"/>
      <c r="D878" s="102"/>
      <c r="E878" s="102"/>
      <c r="F878" s="102"/>
      <c r="G878" s="103"/>
      <c r="H878" s="103"/>
      <c r="I878" s="103"/>
      <c r="J878" s="103"/>
      <c r="K878" s="103"/>
      <c r="L878" s="103"/>
      <c r="M878" s="103"/>
      <c r="N878" s="103"/>
      <c r="O878" s="103"/>
      <c r="P878" s="103"/>
      <c r="Q878" s="103"/>
      <c r="R878" s="103"/>
      <c r="S878" s="103"/>
      <c r="T878" s="103"/>
      <c r="U878" s="103"/>
    </row>
    <row r="879" spans="1:21" x14ac:dyDescent="0.55000000000000004">
      <c r="A879" s="102"/>
      <c r="B879" s="102"/>
      <c r="C879" s="102"/>
      <c r="D879" s="102"/>
      <c r="E879" s="102"/>
      <c r="F879" s="102"/>
      <c r="G879" s="103"/>
      <c r="H879" s="103"/>
      <c r="I879" s="103"/>
      <c r="J879" s="103"/>
      <c r="K879" s="103"/>
      <c r="L879" s="103"/>
      <c r="M879" s="103"/>
      <c r="N879" s="103"/>
      <c r="O879" s="103"/>
      <c r="P879" s="103"/>
      <c r="Q879" s="103"/>
      <c r="R879" s="103"/>
      <c r="S879" s="103"/>
      <c r="T879" s="103"/>
      <c r="U879" s="103"/>
    </row>
    <row r="880" spans="1:21" x14ac:dyDescent="0.55000000000000004">
      <c r="A880" s="102"/>
      <c r="B880" s="102"/>
      <c r="C880" s="102"/>
      <c r="D880" s="102"/>
      <c r="E880" s="102"/>
      <c r="F880" s="102"/>
      <c r="G880" s="103"/>
      <c r="H880" s="103"/>
      <c r="I880" s="103"/>
      <c r="J880" s="103"/>
      <c r="K880" s="103"/>
      <c r="L880" s="103"/>
      <c r="M880" s="103"/>
      <c r="N880" s="103"/>
      <c r="O880" s="103"/>
      <c r="P880" s="103"/>
      <c r="Q880" s="103"/>
      <c r="R880" s="103"/>
      <c r="S880" s="103"/>
      <c r="T880" s="103"/>
      <c r="U880" s="103"/>
    </row>
    <row r="881" spans="1:21" x14ac:dyDescent="0.55000000000000004">
      <c r="A881" s="102"/>
      <c r="B881" s="102"/>
      <c r="C881" s="102"/>
      <c r="D881" s="102"/>
      <c r="E881" s="102"/>
      <c r="F881" s="102"/>
      <c r="G881" s="103"/>
      <c r="H881" s="103"/>
      <c r="I881" s="103"/>
      <c r="J881" s="103"/>
      <c r="K881" s="103"/>
      <c r="L881" s="103"/>
      <c r="M881" s="103"/>
      <c r="N881" s="103"/>
      <c r="O881" s="103"/>
      <c r="P881" s="103"/>
      <c r="Q881" s="103"/>
      <c r="R881" s="103"/>
      <c r="S881" s="103"/>
      <c r="T881" s="103"/>
      <c r="U881" s="103"/>
    </row>
    <row r="882" spans="1:21" x14ac:dyDescent="0.55000000000000004">
      <c r="A882" s="102"/>
      <c r="B882" s="102"/>
      <c r="C882" s="102"/>
      <c r="D882" s="102"/>
      <c r="E882" s="102"/>
      <c r="F882" s="102"/>
      <c r="G882" s="103"/>
      <c r="H882" s="103"/>
      <c r="I882" s="103"/>
      <c r="J882" s="103"/>
      <c r="K882" s="103"/>
      <c r="L882" s="103"/>
      <c r="M882" s="103"/>
      <c r="N882" s="103"/>
      <c r="O882" s="103"/>
      <c r="P882" s="103"/>
      <c r="Q882" s="103"/>
      <c r="R882" s="103"/>
      <c r="S882" s="103"/>
      <c r="T882" s="103"/>
      <c r="U882" s="103"/>
    </row>
    <row r="883" spans="1:21" x14ac:dyDescent="0.55000000000000004">
      <c r="A883" s="102"/>
      <c r="B883" s="102"/>
      <c r="C883" s="102"/>
      <c r="D883" s="102"/>
      <c r="E883" s="102"/>
      <c r="F883" s="102"/>
      <c r="G883" s="103"/>
      <c r="H883" s="103"/>
      <c r="I883" s="103"/>
      <c r="J883" s="103"/>
      <c r="K883" s="103"/>
      <c r="L883" s="103"/>
      <c r="M883" s="103"/>
      <c r="N883" s="103"/>
      <c r="O883" s="103"/>
      <c r="P883" s="103"/>
      <c r="Q883" s="103"/>
      <c r="R883" s="103"/>
      <c r="S883" s="103"/>
      <c r="T883" s="103"/>
      <c r="U883" s="103"/>
    </row>
    <row r="884" spans="1:21" x14ac:dyDescent="0.55000000000000004">
      <c r="A884" s="102"/>
      <c r="B884" s="102"/>
      <c r="C884" s="102"/>
      <c r="D884" s="102"/>
      <c r="E884" s="102"/>
      <c r="F884" s="102"/>
      <c r="G884" s="103"/>
      <c r="H884" s="103"/>
      <c r="I884" s="103"/>
      <c r="J884" s="103"/>
      <c r="K884" s="103"/>
      <c r="L884" s="103"/>
      <c r="M884" s="103"/>
      <c r="N884" s="103"/>
      <c r="O884" s="103"/>
      <c r="P884" s="103"/>
      <c r="Q884" s="103"/>
      <c r="R884" s="103"/>
      <c r="S884" s="103"/>
      <c r="T884" s="103"/>
      <c r="U884" s="103"/>
    </row>
    <row r="885" spans="1:21" x14ac:dyDescent="0.55000000000000004">
      <c r="A885" s="102"/>
      <c r="B885" s="102"/>
      <c r="C885" s="102"/>
      <c r="D885" s="102"/>
      <c r="E885" s="102"/>
      <c r="F885" s="102"/>
      <c r="G885" s="103"/>
      <c r="H885" s="103"/>
      <c r="I885" s="103"/>
      <c r="J885" s="103"/>
      <c r="K885" s="103"/>
      <c r="L885" s="103"/>
      <c r="M885" s="103"/>
      <c r="N885" s="103"/>
      <c r="O885" s="103"/>
      <c r="P885" s="103"/>
      <c r="Q885" s="103"/>
      <c r="R885" s="103"/>
      <c r="S885" s="103"/>
      <c r="T885" s="103"/>
      <c r="U885" s="103"/>
    </row>
    <row r="886" spans="1:21" x14ac:dyDescent="0.55000000000000004">
      <c r="A886" s="102"/>
      <c r="B886" s="102"/>
      <c r="C886" s="102"/>
      <c r="D886" s="102"/>
      <c r="E886" s="102"/>
      <c r="F886" s="102"/>
      <c r="G886" s="103"/>
      <c r="H886" s="103"/>
      <c r="I886" s="103"/>
      <c r="J886" s="103"/>
      <c r="K886" s="103"/>
      <c r="L886" s="103"/>
      <c r="M886" s="103"/>
      <c r="N886" s="103"/>
      <c r="O886" s="103"/>
      <c r="P886" s="103"/>
      <c r="Q886" s="103"/>
      <c r="R886" s="103"/>
      <c r="S886" s="103"/>
      <c r="T886" s="103"/>
      <c r="U886" s="103"/>
    </row>
    <row r="887" spans="1:21" x14ac:dyDescent="0.55000000000000004">
      <c r="A887" s="102"/>
      <c r="B887" s="102"/>
      <c r="C887" s="102"/>
      <c r="D887" s="102"/>
      <c r="E887" s="102"/>
      <c r="F887" s="102"/>
      <c r="G887" s="103"/>
      <c r="H887" s="103"/>
      <c r="I887" s="103"/>
      <c r="J887" s="103"/>
      <c r="K887" s="103"/>
      <c r="L887" s="103"/>
      <c r="M887" s="103"/>
      <c r="N887" s="103"/>
      <c r="O887" s="103"/>
      <c r="P887" s="103"/>
      <c r="Q887" s="103"/>
      <c r="R887" s="103"/>
      <c r="S887" s="103"/>
      <c r="T887" s="103"/>
      <c r="U887" s="103"/>
    </row>
    <row r="888" spans="1:21" x14ac:dyDescent="0.55000000000000004">
      <c r="A888" s="102"/>
      <c r="B888" s="102"/>
      <c r="C888" s="102"/>
      <c r="D888" s="102"/>
      <c r="E888" s="102"/>
      <c r="F888" s="102"/>
      <c r="G888" s="103"/>
      <c r="H888" s="103"/>
      <c r="I888" s="103"/>
      <c r="J888" s="103"/>
      <c r="K888" s="103"/>
      <c r="L888" s="103"/>
      <c r="M888" s="103"/>
      <c r="N888" s="103"/>
      <c r="O888" s="103"/>
      <c r="P888" s="103"/>
      <c r="Q888" s="103"/>
      <c r="R888" s="103"/>
      <c r="S888" s="103"/>
      <c r="T888" s="103"/>
      <c r="U888" s="103"/>
    </row>
    <row r="889" spans="1:21" x14ac:dyDescent="0.55000000000000004">
      <c r="A889" s="102"/>
      <c r="B889" s="102"/>
      <c r="C889" s="102"/>
      <c r="D889" s="102"/>
      <c r="E889" s="102"/>
      <c r="F889" s="102"/>
      <c r="G889" s="103"/>
      <c r="H889" s="103"/>
      <c r="I889" s="103"/>
      <c r="J889" s="103"/>
      <c r="K889" s="103"/>
      <c r="L889" s="103"/>
      <c r="M889" s="103"/>
      <c r="N889" s="103"/>
      <c r="O889" s="103"/>
      <c r="P889" s="103"/>
      <c r="Q889" s="103"/>
      <c r="R889" s="103"/>
      <c r="S889" s="103"/>
      <c r="T889" s="103"/>
      <c r="U889" s="103"/>
    </row>
    <row r="890" spans="1:21" x14ac:dyDescent="0.55000000000000004">
      <c r="A890" s="102"/>
      <c r="B890" s="102"/>
      <c r="C890" s="102"/>
      <c r="D890" s="102"/>
      <c r="E890" s="102"/>
      <c r="F890" s="102"/>
      <c r="G890" s="103"/>
      <c r="H890" s="103"/>
      <c r="I890" s="103"/>
      <c r="J890" s="103"/>
      <c r="K890" s="103"/>
      <c r="L890" s="103"/>
      <c r="M890" s="103"/>
      <c r="N890" s="103"/>
      <c r="O890" s="103"/>
      <c r="P890" s="103"/>
      <c r="Q890" s="103"/>
      <c r="R890" s="103"/>
      <c r="S890" s="103"/>
      <c r="T890" s="103"/>
      <c r="U890" s="103"/>
    </row>
    <row r="891" spans="1:21" x14ac:dyDescent="0.55000000000000004">
      <c r="A891" s="102"/>
      <c r="B891" s="102"/>
      <c r="C891" s="102"/>
      <c r="D891" s="102"/>
      <c r="E891" s="102"/>
      <c r="F891" s="102"/>
      <c r="G891" s="103"/>
      <c r="H891" s="103"/>
      <c r="I891" s="103"/>
      <c r="J891" s="103"/>
      <c r="K891" s="103"/>
      <c r="L891" s="103"/>
      <c r="M891" s="103"/>
      <c r="N891" s="103"/>
      <c r="O891" s="103"/>
      <c r="P891" s="103"/>
      <c r="Q891" s="103"/>
      <c r="R891" s="103"/>
      <c r="S891" s="103"/>
      <c r="T891" s="103"/>
      <c r="U891" s="103"/>
    </row>
    <row r="892" spans="1:21" x14ac:dyDescent="0.55000000000000004">
      <c r="A892" s="102"/>
      <c r="B892" s="102"/>
      <c r="C892" s="102"/>
      <c r="D892" s="102"/>
      <c r="E892" s="102"/>
      <c r="F892" s="102"/>
      <c r="G892" s="103"/>
      <c r="H892" s="103"/>
      <c r="I892" s="103"/>
      <c r="J892" s="103"/>
      <c r="K892" s="103"/>
      <c r="L892" s="103"/>
      <c r="M892" s="103"/>
      <c r="N892" s="103"/>
      <c r="O892" s="103"/>
      <c r="P892" s="103"/>
      <c r="Q892" s="103"/>
      <c r="R892" s="103"/>
      <c r="S892" s="103"/>
      <c r="T892" s="103"/>
      <c r="U892" s="103"/>
    </row>
    <row r="893" spans="1:21" x14ac:dyDescent="0.55000000000000004">
      <c r="A893" s="102"/>
      <c r="B893" s="102"/>
      <c r="C893" s="102"/>
      <c r="D893" s="102"/>
      <c r="E893" s="102"/>
      <c r="F893" s="102"/>
      <c r="G893" s="103"/>
      <c r="H893" s="103"/>
      <c r="I893" s="103"/>
      <c r="J893" s="103"/>
      <c r="K893" s="103"/>
      <c r="L893" s="103"/>
      <c r="M893" s="103"/>
      <c r="N893" s="103"/>
      <c r="O893" s="103"/>
      <c r="P893" s="103"/>
      <c r="Q893" s="103"/>
      <c r="R893" s="103"/>
      <c r="S893" s="103"/>
      <c r="T893" s="103"/>
      <c r="U893" s="103"/>
    </row>
    <row r="894" spans="1:21" x14ac:dyDescent="0.55000000000000004">
      <c r="A894" s="102"/>
      <c r="B894" s="102"/>
      <c r="C894" s="102"/>
      <c r="D894" s="102"/>
      <c r="E894" s="102"/>
      <c r="F894" s="102"/>
      <c r="G894" s="103"/>
      <c r="H894" s="103"/>
      <c r="I894" s="103"/>
      <c r="J894" s="103"/>
      <c r="K894" s="103"/>
      <c r="L894" s="103"/>
      <c r="M894" s="103"/>
      <c r="N894" s="103"/>
      <c r="O894" s="103"/>
      <c r="P894" s="103"/>
      <c r="Q894" s="103"/>
      <c r="R894" s="103"/>
      <c r="S894" s="103"/>
      <c r="T894" s="103"/>
      <c r="U894" s="103"/>
    </row>
    <row r="895" spans="1:21" x14ac:dyDescent="0.55000000000000004">
      <c r="A895" s="102"/>
      <c r="B895" s="102"/>
      <c r="C895" s="102"/>
      <c r="D895" s="102"/>
      <c r="E895" s="102"/>
      <c r="F895" s="102"/>
      <c r="G895" s="103"/>
      <c r="H895" s="103"/>
      <c r="I895" s="103"/>
      <c r="J895" s="103"/>
      <c r="K895" s="103"/>
      <c r="L895" s="103"/>
      <c r="M895" s="103"/>
      <c r="N895" s="103"/>
      <c r="O895" s="103"/>
      <c r="P895" s="103"/>
      <c r="Q895" s="103"/>
      <c r="R895" s="103"/>
      <c r="S895" s="103"/>
      <c r="T895" s="103"/>
      <c r="U895" s="103"/>
    </row>
    <row r="896" spans="1:21" x14ac:dyDescent="0.55000000000000004">
      <c r="A896" s="102"/>
      <c r="B896" s="102"/>
      <c r="C896" s="102"/>
      <c r="D896" s="102"/>
      <c r="E896" s="102"/>
      <c r="F896" s="102"/>
      <c r="G896" s="103"/>
      <c r="H896" s="103"/>
      <c r="I896" s="103"/>
      <c r="J896" s="103"/>
      <c r="K896" s="103"/>
      <c r="L896" s="103"/>
      <c r="M896" s="103"/>
      <c r="N896" s="103"/>
      <c r="O896" s="103"/>
      <c r="P896" s="103"/>
      <c r="Q896" s="103"/>
      <c r="R896" s="103"/>
      <c r="S896" s="103"/>
      <c r="T896" s="103"/>
      <c r="U896" s="103"/>
    </row>
    <row r="897" spans="1:21" x14ac:dyDescent="0.55000000000000004">
      <c r="A897" s="102"/>
      <c r="B897" s="102"/>
      <c r="C897" s="102"/>
      <c r="D897" s="102"/>
      <c r="E897" s="102"/>
      <c r="F897" s="102"/>
      <c r="G897" s="103"/>
      <c r="H897" s="103"/>
      <c r="I897" s="103"/>
      <c r="J897" s="103"/>
      <c r="K897" s="103"/>
      <c r="L897" s="103"/>
      <c r="M897" s="103"/>
      <c r="N897" s="103"/>
      <c r="O897" s="103"/>
      <c r="P897" s="103"/>
      <c r="Q897" s="103"/>
      <c r="R897" s="103"/>
      <c r="S897" s="103"/>
      <c r="T897" s="103"/>
      <c r="U897" s="103"/>
    </row>
    <row r="898" spans="1:21" x14ac:dyDescent="0.55000000000000004">
      <c r="A898" s="102"/>
      <c r="B898" s="102"/>
      <c r="C898" s="102"/>
      <c r="D898" s="102"/>
      <c r="E898" s="102"/>
      <c r="F898" s="102"/>
      <c r="G898" s="103"/>
      <c r="H898" s="103"/>
      <c r="I898" s="103"/>
      <c r="J898" s="103"/>
      <c r="K898" s="103"/>
      <c r="L898" s="103"/>
      <c r="M898" s="103"/>
      <c r="N898" s="103"/>
      <c r="O898" s="103"/>
      <c r="P898" s="103"/>
      <c r="Q898" s="103"/>
      <c r="R898" s="103"/>
      <c r="S898" s="103"/>
      <c r="T898" s="103"/>
      <c r="U898" s="103"/>
    </row>
    <row r="899" spans="1:21" x14ac:dyDescent="0.55000000000000004">
      <c r="A899" s="102"/>
      <c r="B899" s="102"/>
      <c r="C899" s="102"/>
      <c r="D899" s="102"/>
      <c r="E899" s="102"/>
      <c r="F899" s="102"/>
      <c r="G899" s="103"/>
      <c r="H899" s="103"/>
      <c r="I899" s="103"/>
      <c r="J899" s="103"/>
      <c r="K899" s="103"/>
      <c r="L899" s="103"/>
      <c r="M899" s="103"/>
      <c r="N899" s="103"/>
      <c r="O899" s="103"/>
      <c r="P899" s="103"/>
      <c r="Q899" s="103"/>
      <c r="R899" s="103"/>
      <c r="S899" s="103"/>
      <c r="T899" s="103"/>
      <c r="U899" s="103"/>
    </row>
    <row r="900" spans="1:21" x14ac:dyDescent="0.55000000000000004">
      <c r="A900" s="102"/>
      <c r="B900" s="102"/>
      <c r="C900" s="102"/>
      <c r="D900" s="102"/>
      <c r="E900" s="102"/>
      <c r="F900" s="102"/>
      <c r="G900" s="103"/>
      <c r="H900" s="103"/>
      <c r="I900" s="103"/>
      <c r="J900" s="103"/>
      <c r="K900" s="103"/>
      <c r="L900" s="103"/>
      <c r="M900" s="103"/>
      <c r="N900" s="103"/>
      <c r="O900" s="103"/>
      <c r="P900" s="103"/>
      <c r="Q900" s="103"/>
      <c r="R900" s="103"/>
      <c r="S900" s="103"/>
      <c r="T900" s="103"/>
      <c r="U900" s="103"/>
    </row>
    <row r="901" spans="1:21" x14ac:dyDescent="0.55000000000000004">
      <c r="A901" s="102"/>
      <c r="B901" s="102"/>
      <c r="C901" s="102"/>
      <c r="D901" s="102"/>
      <c r="E901" s="102"/>
      <c r="F901" s="102"/>
      <c r="G901" s="103"/>
      <c r="H901" s="103"/>
      <c r="I901" s="103"/>
      <c r="J901" s="103"/>
      <c r="K901" s="103"/>
      <c r="L901" s="103"/>
      <c r="M901" s="103"/>
      <c r="N901" s="103"/>
      <c r="O901" s="103"/>
      <c r="P901" s="103"/>
      <c r="Q901" s="103"/>
      <c r="R901" s="103"/>
      <c r="S901" s="103"/>
      <c r="T901" s="103"/>
      <c r="U901" s="103"/>
    </row>
    <row r="902" spans="1:21" x14ac:dyDescent="0.55000000000000004">
      <c r="A902" s="102"/>
      <c r="B902" s="102"/>
      <c r="C902" s="102"/>
      <c r="D902" s="102"/>
      <c r="E902" s="102"/>
      <c r="F902" s="102"/>
      <c r="G902" s="103"/>
      <c r="H902" s="103"/>
      <c r="I902" s="103"/>
      <c r="J902" s="103"/>
      <c r="K902" s="103"/>
      <c r="L902" s="103"/>
      <c r="M902" s="103"/>
      <c r="N902" s="103"/>
      <c r="O902" s="103"/>
      <c r="P902" s="103"/>
      <c r="Q902" s="103"/>
      <c r="R902" s="103"/>
      <c r="S902" s="103"/>
      <c r="T902" s="103"/>
      <c r="U902" s="103"/>
    </row>
    <row r="903" spans="1:21" x14ac:dyDescent="0.55000000000000004">
      <c r="A903" s="102"/>
      <c r="B903" s="102"/>
      <c r="C903" s="102"/>
      <c r="D903" s="102"/>
      <c r="E903" s="102"/>
      <c r="F903" s="102"/>
      <c r="G903" s="103"/>
      <c r="H903" s="103"/>
      <c r="I903" s="103"/>
      <c r="J903" s="103"/>
      <c r="K903" s="103"/>
      <c r="L903" s="103"/>
      <c r="M903" s="103"/>
      <c r="N903" s="103"/>
      <c r="O903" s="103"/>
      <c r="P903" s="103"/>
      <c r="Q903" s="103"/>
      <c r="R903" s="103"/>
      <c r="S903" s="103"/>
      <c r="T903" s="103"/>
      <c r="U903" s="103"/>
    </row>
    <row r="904" spans="1:21" x14ac:dyDescent="0.55000000000000004">
      <c r="A904" s="102"/>
      <c r="B904" s="102"/>
      <c r="C904" s="102"/>
      <c r="D904" s="102"/>
      <c r="E904" s="102"/>
      <c r="F904" s="102"/>
      <c r="G904" s="103"/>
      <c r="H904" s="103"/>
      <c r="I904" s="103"/>
      <c r="J904" s="103"/>
      <c r="K904" s="103"/>
      <c r="L904" s="103"/>
      <c r="M904" s="103"/>
      <c r="N904" s="103"/>
      <c r="O904" s="103"/>
      <c r="P904" s="103"/>
      <c r="Q904" s="103"/>
      <c r="R904" s="103"/>
      <c r="S904" s="103"/>
      <c r="T904" s="103"/>
      <c r="U904" s="103"/>
    </row>
    <row r="905" spans="1:21" x14ac:dyDescent="0.55000000000000004">
      <c r="A905" s="102"/>
      <c r="B905" s="102"/>
      <c r="C905" s="102"/>
      <c r="D905" s="102"/>
      <c r="E905" s="102"/>
      <c r="F905" s="102"/>
      <c r="G905" s="103"/>
      <c r="H905" s="103"/>
      <c r="I905" s="103"/>
      <c r="J905" s="103"/>
      <c r="K905" s="103"/>
      <c r="L905" s="103"/>
      <c r="M905" s="103"/>
      <c r="N905" s="103"/>
      <c r="O905" s="103"/>
      <c r="P905" s="103"/>
      <c r="Q905" s="103"/>
      <c r="R905" s="103"/>
      <c r="S905" s="103"/>
      <c r="T905" s="103"/>
      <c r="U905" s="103"/>
    </row>
    <row r="906" spans="1:21" x14ac:dyDescent="0.55000000000000004">
      <c r="A906" s="102"/>
      <c r="B906" s="102"/>
      <c r="C906" s="102"/>
      <c r="D906" s="102"/>
      <c r="E906" s="102"/>
      <c r="F906" s="102"/>
      <c r="G906" s="103"/>
      <c r="H906" s="103"/>
      <c r="I906" s="103"/>
      <c r="J906" s="103"/>
      <c r="K906" s="103"/>
      <c r="L906" s="103"/>
      <c r="M906" s="103"/>
      <c r="N906" s="103"/>
      <c r="O906" s="103"/>
      <c r="P906" s="103"/>
      <c r="Q906" s="103"/>
      <c r="R906" s="103"/>
      <c r="S906" s="103"/>
      <c r="T906" s="103"/>
      <c r="U906" s="103"/>
    </row>
    <row r="907" spans="1:21" x14ac:dyDescent="0.55000000000000004">
      <c r="A907" s="102"/>
      <c r="B907" s="102"/>
      <c r="C907" s="102"/>
      <c r="D907" s="102"/>
      <c r="E907" s="102"/>
      <c r="F907" s="102"/>
      <c r="G907" s="103"/>
      <c r="H907" s="103"/>
      <c r="I907" s="103"/>
      <c r="J907" s="103"/>
      <c r="K907" s="103"/>
      <c r="L907" s="103"/>
      <c r="M907" s="103"/>
      <c r="N907" s="103"/>
      <c r="O907" s="103"/>
      <c r="P907" s="103"/>
      <c r="Q907" s="103"/>
      <c r="R907" s="103"/>
      <c r="S907" s="103"/>
      <c r="T907" s="103"/>
      <c r="U907" s="103"/>
    </row>
    <row r="908" spans="1:21" x14ac:dyDescent="0.55000000000000004">
      <c r="A908" s="102"/>
      <c r="B908" s="102"/>
      <c r="C908" s="102"/>
      <c r="D908" s="102"/>
      <c r="E908" s="102"/>
      <c r="F908" s="102"/>
      <c r="G908" s="103"/>
      <c r="H908" s="103"/>
      <c r="I908" s="103"/>
      <c r="J908" s="103"/>
      <c r="K908" s="103"/>
      <c r="L908" s="103"/>
      <c r="M908" s="103"/>
      <c r="N908" s="103"/>
      <c r="O908" s="103"/>
      <c r="P908" s="103"/>
      <c r="Q908" s="103"/>
      <c r="R908" s="103"/>
      <c r="S908" s="103"/>
      <c r="T908" s="103"/>
      <c r="U908" s="103"/>
    </row>
    <row r="909" spans="1:21" x14ac:dyDescent="0.55000000000000004">
      <c r="A909" s="102"/>
      <c r="B909" s="102"/>
      <c r="C909" s="102"/>
      <c r="D909" s="102"/>
      <c r="E909" s="102"/>
      <c r="F909" s="102"/>
      <c r="G909" s="103"/>
      <c r="H909" s="103"/>
      <c r="I909" s="103"/>
      <c r="J909" s="103"/>
      <c r="K909" s="103"/>
      <c r="L909" s="103"/>
      <c r="M909" s="103"/>
      <c r="N909" s="103"/>
      <c r="O909" s="103"/>
      <c r="P909" s="103"/>
      <c r="Q909" s="103"/>
      <c r="R909" s="103"/>
      <c r="S909" s="103"/>
      <c r="T909" s="103"/>
      <c r="U909" s="103"/>
    </row>
    <row r="910" spans="1:21" x14ac:dyDescent="0.55000000000000004">
      <c r="A910" s="102"/>
      <c r="B910" s="102"/>
      <c r="C910" s="102"/>
      <c r="D910" s="102"/>
      <c r="E910" s="102"/>
      <c r="F910" s="102"/>
      <c r="G910" s="103"/>
      <c r="H910" s="103"/>
      <c r="I910" s="103"/>
      <c r="J910" s="103"/>
      <c r="K910" s="103"/>
      <c r="L910" s="103"/>
      <c r="M910" s="103"/>
      <c r="N910" s="103"/>
      <c r="O910" s="103"/>
      <c r="P910" s="103"/>
      <c r="Q910" s="103"/>
      <c r="R910" s="103"/>
      <c r="S910" s="103"/>
      <c r="T910" s="103"/>
      <c r="U910" s="103"/>
    </row>
    <row r="911" spans="1:21" x14ac:dyDescent="0.55000000000000004">
      <c r="A911" s="102"/>
      <c r="B911" s="102"/>
      <c r="C911" s="102"/>
      <c r="D911" s="102"/>
      <c r="E911" s="102"/>
      <c r="F911" s="102"/>
      <c r="G911" s="103"/>
      <c r="H911" s="103"/>
      <c r="I911" s="103"/>
      <c r="J911" s="103"/>
      <c r="K911" s="103"/>
      <c r="L911" s="103"/>
      <c r="M911" s="103"/>
      <c r="N911" s="103"/>
      <c r="O911" s="103"/>
      <c r="P911" s="103"/>
      <c r="Q911" s="103"/>
      <c r="R911" s="103"/>
      <c r="S911" s="103"/>
      <c r="T911" s="103"/>
      <c r="U911" s="103"/>
    </row>
    <row r="912" spans="1:21" x14ac:dyDescent="0.55000000000000004">
      <c r="A912" s="102"/>
      <c r="B912" s="102"/>
      <c r="C912" s="102"/>
      <c r="D912" s="102"/>
      <c r="E912" s="102"/>
      <c r="F912" s="102"/>
      <c r="G912" s="103"/>
      <c r="H912" s="103"/>
      <c r="I912" s="103"/>
      <c r="J912" s="103"/>
      <c r="K912" s="103"/>
      <c r="L912" s="103"/>
      <c r="M912" s="103"/>
      <c r="N912" s="103"/>
      <c r="O912" s="103"/>
      <c r="P912" s="103"/>
      <c r="Q912" s="103"/>
      <c r="R912" s="103"/>
      <c r="S912" s="103"/>
      <c r="T912" s="103"/>
      <c r="U912" s="103"/>
    </row>
    <row r="913" spans="1:21" x14ac:dyDescent="0.55000000000000004">
      <c r="A913" s="102"/>
      <c r="B913" s="102"/>
      <c r="C913" s="102"/>
      <c r="D913" s="102"/>
      <c r="E913" s="102"/>
      <c r="F913" s="102"/>
      <c r="G913" s="103"/>
      <c r="H913" s="103"/>
      <c r="I913" s="103"/>
      <c r="J913" s="103"/>
      <c r="K913" s="103"/>
      <c r="L913" s="103"/>
      <c r="M913" s="103"/>
      <c r="N913" s="103"/>
      <c r="O913" s="103"/>
      <c r="P913" s="103"/>
      <c r="Q913" s="103"/>
      <c r="R913" s="103"/>
      <c r="S913" s="103"/>
      <c r="T913" s="103"/>
      <c r="U913" s="103"/>
    </row>
    <row r="914" spans="1:21" x14ac:dyDescent="0.55000000000000004">
      <c r="A914" s="102"/>
      <c r="B914" s="102"/>
      <c r="C914" s="102"/>
      <c r="D914" s="102"/>
      <c r="E914" s="102"/>
      <c r="F914" s="102"/>
      <c r="G914" s="103"/>
      <c r="H914" s="103"/>
      <c r="I914" s="103"/>
      <c r="J914" s="103"/>
      <c r="K914" s="103"/>
      <c r="L914" s="103"/>
      <c r="M914" s="103"/>
      <c r="N914" s="103"/>
      <c r="O914" s="103"/>
      <c r="P914" s="103"/>
      <c r="Q914" s="103"/>
      <c r="R914" s="103"/>
      <c r="S914" s="103"/>
      <c r="T914" s="103"/>
      <c r="U914" s="103"/>
    </row>
    <row r="915" spans="1:21" x14ac:dyDescent="0.55000000000000004">
      <c r="A915" s="102"/>
      <c r="B915" s="102"/>
      <c r="C915" s="102"/>
      <c r="D915" s="102"/>
      <c r="E915" s="102"/>
      <c r="F915" s="102"/>
      <c r="G915" s="103"/>
      <c r="H915" s="103"/>
      <c r="I915" s="103"/>
      <c r="J915" s="103"/>
      <c r="K915" s="103"/>
      <c r="L915" s="103"/>
      <c r="M915" s="103"/>
      <c r="N915" s="103"/>
      <c r="O915" s="103"/>
      <c r="P915" s="103"/>
      <c r="Q915" s="103"/>
      <c r="R915" s="103"/>
      <c r="S915" s="103"/>
      <c r="T915" s="103"/>
      <c r="U915" s="103"/>
    </row>
    <row r="916" spans="1:21" x14ac:dyDescent="0.55000000000000004">
      <c r="A916" s="102"/>
      <c r="B916" s="102"/>
      <c r="C916" s="102"/>
      <c r="D916" s="102"/>
      <c r="E916" s="102"/>
      <c r="F916" s="102"/>
      <c r="G916" s="103"/>
      <c r="H916" s="103"/>
      <c r="I916" s="103"/>
      <c r="J916" s="103"/>
      <c r="K916" s="103"/>
      <c r="L916" s="103"/>
      <c r="M916" s="103"/>
      <c r="N916" s="103"/>
      <c r="O916" s="103"/>
      <c r="P916" s="103"/>
      <c r="Q916" s="103"/>
      <c r="R916" s="103"/>
      <c r="S916" s="103"/>
      <c r="T916" s="103"/>
      <c r="U916" s="103"/>
    </row>
    <row r="917" spans="1:21" x14ac:dyDescent="0.55000000000000004">
      <c r="A917" s="102"/>
      <c r="B917" s="102"/>
      <c r="C917" s="102"/>
      <c r="D917" s="102"/>
      <c r="E917" s="102"/>
      <c r="F917" s="102"/>
      <c r="G917" s="103"/>
      <c r="H917" s="103"/>
      <c r="I917" s="103"/>
      <c r="J917" s="103"/>
      <c r="K917" s="103"/>
      <c r="L917" s="103"/>
      <c r="M917" s="103"/>
      <c r="N917" s="103"/>
      <c r="O917" s="103"/>
      <c r="P917" s="103"/>
      <c r="Q917" s="103"/>
      <c r="R917" s="103"/>
      <c r="S917" s="103"/>
      <c r="T917" s="103"/>
      <c r="U917" s="103"/>
    </row>
    <row r="918" spans="1:21" x14ac:dyDescent="0.55000000000000004">
      <c r="A918" s="102"/>
      <c r="B918" s="102"/>
      <c r="C918" s="102"/>
      <c r="D918" s="102"/>
      <c r="E918" s="102"/>
      <c r="F918" s="102"/>
      <c r="G918" s="103"/>
      <c r="H918" s="103"/>
      <c r="I918" s="103"/>
      <c r="J918" s="103"/>
      <c r="K918" s="103"/>
      <c r="L918" s="103"/>
      <c r="M918" s="103"/>
      <c r="N918" s="103"/>
      <c r="O918" s="103"/>
      <c r="P918" s="103"/>
      <c r="Q918" s="103"/>
      <c r="R918" s="103"/>
      <c r="S918" s="103"/>
      <c r="T918" s="103"/>
      <c r="U918" s="103"/>
    </row>
    <row r="919" spans="1:21" x14ac:dyDescent="0.55000000000000004">
      <c r="A919" s="102"/>
      <c r="B919" s="102"/>
      <c r="C919" s="102"/>
      <c r="D919" s="102"/>
      <c r="E919" s="102"/>
      <c r="F919" s="102"/>
      <c r="G919" s="103"/>
      <c r="H919" s="103"/>
      <c r="I919" s="103"/>
      <c r="J919" s="103"/>
      <c r="K919" s="103"/>
      <c r="L919" s="103"/>
      <c r="M919" s="103"/>
      <c r="N919" s="103"/>
      <c r="O919" s="103"/>
      <c r="P919" s="103"/>
      <c r="Q919" s="103"/>
      <c r="R919" s="103"/>
      <c r="S919" s="103"/>
      <c r="T919" s="103"/>
      <c r="U919" s="103"/>
    </row>
    <row r="920" spans="1:21" x14ac:dyDescent="0.55000000000000004">
      <c r="A920" s="102"/>
      <c r="B920" s="102"/>
      <c r="C920" s="102"/>
      <c r="D920" s="102"/>
      <c r="E920" s="102"/>
      <c r="F920" s="102"/>
      <c r="G920" s="103"/>
      <c r="H920" s="103"/>
      <c r="I920" s="103"/>
      <c r="J920" s="103"/>
      <c r="K920" s="103"/>
      <c r="L920" s="103"/>
      <c r="M920" s="103"/>
      <c r="N920" s="103"/>
      <c r="O920" s="103"/>
      <c r="P920" s="103"/>
      <c r="Q920" s="103"/>
      <c r="R920" s="103"/>
      <c r="S920" s="103"/>
      <c r="T920" s="103"/>
      <c r="U920" s="103"/>
    </row>
    <row r="921" spans="1:21" x14ac:dyDescent="0.55000000000000004">
      <c r="A921" s="102"/>
      <c r="B921" s="102"/>
      <c r="C921" s="102"/>
      <c r="D921" s="102"/>
      <c r="E921" s="102"/>
      <c r="F921" s="102"/>
      <c r="G921" s="103"/>
      <c r="H921" s="103"/>
      <c r="I921" s="103"/>
      <c r="J921" s="103"/>
      <c r="K921" s="103"/>
      <c r="L921" s="103"/>
      <c r="M921" s="103"/>
      <c r="N921" s="103"/>
      <c r="O921" s="103"/>
      <c r="P921" s="103"/>
      <c r="Q921" s="103"/>
      <c r="R921" s="103"/>
      <c r="S921" s="103"/>
      <c r="T921" s="103"/>
      <c r="U921" s="103"/>
    </row>
    <row r="922" spans="1:21" x14ac:dyDescent="0.55000000000000004">
      <c r="A922" s="102"/>
      <c r="B922" s="102"/>
      <c r="C922" s="102"/>
      <c r="D922" s="102"/>
      <c r="E922" s="102"/>
      <c r="F922" s="102"/>
      <c r="G922" s="103"/>
      <c r="H922" s="103"/>
      <c r="I922" s="103"/>
      <c r="J922" s="103"/>
      <c r="K922" s="103"/>
      <c r="L922" s="103"/>
      <c r="M922" s="103"/>
      <c r="N922" s="103"/>
      <c r="O922" s="103"/>
      <c r="P922" s="103"/>
      <c r="Q922" s="103"/>
      <c r="R922" s="103"/>
      <c r="S922" s="103"/>
      <c r="T922" s="103"/>
      <c r="U922" s="103"/>
    </row>
    <row r="923" spans="1:21" x14ac:dyDescent="0.55000000000000004">
      <c r="A923" s="102"/>
      <c r="B923" s="102"/>
      <c r="C923" s="102"/>
      <c r="D923" s="102"/>
      <c r="E923" s="102"/>
      <c r="F923" s="102"/>
      <c r="G923" s="103"/>
      <c r="H923" s="103"/>
      <c r="I923" s="103"/>
      <c r="J923" s="103"/>
      <c r="K923" s="103"/>
      <c r="L923" s="103"/>
      <c r="M923" s="103"/>
      <c r="N923" s="103"/>
      <c r="O923" s="103"/>
      <c r="P923" s="103"/>
      <c r="Q923" s="103"/>
      <c r="R923" s="103"/>
      <c r="S923" s="103"/>
      <c r="T923" s="103"/>
      <c r="U923" s="103"/>
    </row>
    <row r="924" spans="1:21" x14ac:dyDescent="0.55000000000000004">
      <c r="A924" s="102"/>
      <c r="B924" s="102"/>
      <c r="C924" s="102"/>
      <c r="D924" s="102"/>
      <c r="E924" s="102"/>
      <c r="F924" s="102"/>
      <c r="G924" s="103"/>
      <c r="H924" s="103"/>
      <c r="I924" s="103"/>
      <c r="J924" s="103"/>
      <c r="K924" s="103"/>
      <c r="L924" s="103"/>
      <c r="M924" s="103"/>
      <c r="N924" s="103"/>
      <c r="O924" s="103"/>
      <c r="P924" s="103"/>
      <c r="Q924" s="103"/>
      <c r="R924" s="103"/>
      <c r="S924" s="103"/>
      <c r="T924" s="103"/>
      <c r="U924" s="103"/>
    </row>
    <row r="925" spans="1:21" x14ac:dyDescent="0.55000000000000004">
      <c r="A925" s="102"/>
      <c r="B925" s="102"/>
      <c r="C925" s="102"/>
      <c r="D925" s="102"/>
      <c r="E925" s="102"/>
      <c r="F925" s="102"/>
      <c r="G925" s="103"/>
      <c r="H925" s="103"/>
      <c r="I925" s="103"/>
      <c r="J925" s="103"/>
      <c r="K925" s="103"/>
      <c r="L925" s="103"/>
      <c r="M925" s="103"/>
      <c r="N925" s="103"/>
      <c r="O925" s="103"/>
      <c r="P925" s="103"/>
      <c r="Q925" s="103"/>
      <c r="R925" s="103"/>
      <c r="S925" s="103"/>
      <c r="T925" s="103"/>
      <c r="U925" s="103"/>
    </row>
    <row r="926" spans="1:21" x14ac:dyDescent="0.55000000000000004">
      <c r="A926" s="102"/>
      <c r="B926" s="102"/>
      <c r="C926" s="102"/>
      <c r="D926" s="102"/>
      <c r="E926" s="102"/>
      <c r="F926" s="102"/>
      <c r="G926" s="103"/>
      <c r="H926" s="103"/>
      <c r="I926" s="103"/>
      <c r="J926" s="103"/>
      <c r="K926" s="103"/>
      <c r="L926" s="103"/>
      <c r="M926" s="103"/>
      <c r="N926" s="103"/>
      <c r="O926" s="103"/>
      <c r="P926" s="103"/>
      <c r="Q926" s="103"/>
      <c r="R926" s="103"/>
      <c r="S926" s="103"/>
      <c r="T926" s="103"/>
      <c r="U926" s="103"/>
    </row>
    <row r="927" spans="1:21" x14ac:dyDescent="0.55000000000000004">
      <c r="A927" s="102"/>
      <c r="B927" s="102"/>
      <c r="C927" s="102"/>
      <c r="D927" s="102"/>
      <c r="E927" s="102"/>
      <c r="F927" s="102"/>
      <c r="G927" s="103"/>
      <c r="H927" s="103"/>
      <c r="I927" s="103"/>
      <c r="J927" s="103"/>
      <c r="K927" s="103"/>
      <c r="L927" s="103"/>
      <c r="M927" s="103"/>
      <c r="N927" s="103"/>
      <c r="O927" s="103"/>
      <c r="P927" s="103"/>
      <c r="Q927" s="103"/>
      <c r="R927" s="103"/>
      <c r="S927" s="103"/>
      <c r="T927" s="103"/>
      <c r="U927" s="103"/>
    </row>
    <row r="928" spans="1:21" x14ac:dyDescent="0.55000000000000004">
      <c r="A928" s="102"/>
      <c r="B928" s="102"/>
      <c r="C928" s="102"/>
      <c r="D928" s="102"/>
      <c r="E928" s="102"/>
      <c r="F928" s="102"/>
      <c r="G928" s="103"/>
      <c r="H928" s="103"/>
      <c r="I928" s="103"/>
      <c r="J928" s="103"/>
      <c r="K928" s="103"/>
      <c r="L928" s="103"/>
      <c r="M928" s="103"/>
      <c r="N928" s="103"/>
      <c r="O928" s="103"/>
      <c r="P928" s="103"/>
      <c r="Q928" s="103"/>
      <c r="R928" s="103"/>
      <c r="S928" s="103"/>
      <c r="T928" s="103"/>
      <c r="U928" s="103"/>
    </row>
    <row r="929" spans="1:21" x14ac:dyDescent="0.55000000000000004">
      <c r="A929" s="102"/>
      <c r="B929" s="102"/>
      <c r="C929" s="102"/>
      <c r="D929" s="102"/>
      <c r="E929" s="102"/>
      <c r="F929" s="102"/>
      <c r="G929" s="103"/>
      <c r="H929" s="103"/>
      <c r="I929" s="103"/>
      <c r="J929" s="103"/>
      <c r="K929" s="103"/>
      <c r="L929" s="103"/>
      <c r="M929" s="103"/>
      <c r="N929" s="103"/>
      <c r="O929" s="103"/>
      <c r="P929" s="103"/>
      <c r="Q929" s="103"/>
      <c r="R929" s="103"/>
      <c r="S929" s="103"/>
      <c r="T929" s="103"/>
      <c r="U929" s="103"/>
    </row>
    <row r="930" spans="1:21" x14ac:dyDescent="0.55000000000000004">
      <c r="A930" s="102"/>
      <c r="B930" s="102"/>
      <c r="C930" s="102"/>
      <c r="D930" s="102"/>
      <c r="E930" s="102"/>
      <c r="F930" s="102"/>
      <c r="G930" s="103"/>
      <c r="H930" s="103"/>
      <c r="I930" s="103"/>
      <c r="J930" s="103"/>
      <c r="K930" s="103"/>
      <c r="L930" s="103"/>
      <c r="M930" s="103"/>
      <c r="N930" s="103"/>
      <c r="O930" s="103"/>
      <c r="P930" s="103"/>
      <c r="Q930" s="103"/>
      <c r="R930" s="103"/>
      <c r="S930" s="103"/>
      <c r="T930" s="103"/>
      <c r="U930" s="103"/>
    </row>
    <row r="931" spans="1:21" x14ac:dyDescent="0.55000000000000004">
      <c r="A931" s="102"/>
      <c r="B931" s="102"/>
      <c r="C931" s="102"/>
      <c r="D931" s="102"/>
      <c r="E931" s="102"/>
      <c r="F931" s="102"/>
      <c r="G931" s="103"/>
      <c r="H931" s="103"/>
      <c r="I931" s="103"/>
      <c r="J931" s="103"/>
      <c r="K931" s="103"/>
      <c r="L931" s="103"/>
      <c r="M931" s="103"/>
      <c r="N931" s="103"/>
      <c r="O931" s="103"/>
      <c r="P931" s="103"/>
      <c r="Q931" s="103"/>
      <c r="R931" s="103"/>
      <c r="S931" s="103"/>
      <c r="T931" s="103"/>
      <c r="U931" s="103"/>
    </row>
    <row r="932" spans="1:21" x14ac:dyDescent="0.55000000000000004">
      <c r="A932" s="102"/>
      <c r="B932" s="102"/>
      <c r="C932" s="102"/>
      <c r="D932" s="102"/>
      <c r="E932" s="102"/>
      <c r="F932" s="102"/>
      <c r="G932" s="103"/>
      <c r="H932" s="103"/>
      <c r="I932" s="103"/>
      <c r="J932" s="103"/>
      <c r="K932" s="103"/>
      <c r="L932" s="103"/>
      <c r="M932" s="103"/>
      <c r="N932" s="103"/>
      <c r="O932" s="103"/>
      <c r="P932" s="103"/>
      <c r="Q932" s="103"/>
      <c r="R932" s="103"/>
      <c r="S932" s="103"/>
      <c r="T932" s="103"/>
      <c r="U932" s="103"/>
    </row>
    <row r="933" spans="1:21" x14ac:dyDescent="0.55000000000000004">
      <c r="A933" s="102"/>
      <c r="B933" s="102"/>
      <c r="C933" s="102"/>
      <c r="D933" s="102"/>
      <c r="E933" s="102"/>
      <c r="F933" s="102"/>
      <c r="G933" s="103"/>
      <c r="H933" s="103"/>
      <c r="I933" s="103"/>
      <c r="J933" s="103"/>
      <c r="K933" s="103"/>
      <c r="L933" s="103"/>
      <c r="M933" s="103"/>
      <c r="N933" s="103"/>
      <c r="O933" s="103"/>
      <c r="P933" s="103"/>
      <c r="Q933" s="103"/>
      <c r="R933" s="103"/>
      <c r="S933" s="103"/>
      <c r="T933" s="103"/>
      <c r="U933" s="103"/>
    </row>
    <row r="934" spans="1:21" x14ac:dyDescent="0.55000000000000004">
      <c r="A934" s="102"/>
      <c r="B934" s="102"/>
      <c r="C934" s="102"/>
      <c r="D934" s="102"/>
      <c r="E934" s="102"/>
      <c r="F934" s="102"/>
      <c r="G934" s="103"/>
      <c r="H934" s="103"/>
      <c r="I934" s="103"/>
      <c r="J934" s="103"/>
      <c r="K934" s="103"/>
      <c r="L934" s="103"/>
      <c r="M934" s="103"/>
      <c r="N934" s="103"/>
      <c r="O934" s="103"/>
      <c r="P934" s="103"/>
      <c r="Q934" s="103"/>
      <c r="R934" s="103"/>
      <c r="S934" s="103"/>
      <c r="T934" s="103"/>
      <c r="U934" s="103"/>
    </row>
    <row r="935" spans="1:21" x14ac:dyDescent="0.55000000000000004">
      <c r="A935" s="102"/>
      <c r="B935" s="102"/>
      <c r="C935" s="102"/>
      <c r="D935" s="102"/>
      <c r="E935" s="102"/>
      <c r="F935" s="102"/>
      <c r="G935" s="103"/>
      <c r="H935" s="103"/>
      <c r="I935" s="103"/>
      <c r="J935" s="103"/>
      <c r="K935" s="103"/>
      <c r="L935" s="103"/>
      <c r="M935" s="103"/>
      <c r="N935" s="103"/>
      <c r="O935" s="103"/>
      <c r="P935" s="103"/>
      <c r="Q935" s="103"/>
      <c r="R935" s="103"/>
      <c r="S935" s="103"/>
      <c r="T935" s="103"/>
      <c r="U935" s="103"/>
    </row>
    <row r="936" spans="1:21" x14ac:dyDescent="0.55000000000000004">
      <c r="A936" s="102"/>
      <c r="B936" s="102"/>
      <c r="C936" s="102"/>
      <c r="D936" s="102"/>
      <c r="E936" s="102"/>
      <c r="F936" s="102"/>
      <c r="G936" s="103"/>
      <c r="H936" s="103"/>
      <c r="I936" s="103"/>
      <c r="J936" s="103"/>
      <c r="K936" s="103"/>
      <c r="L936" s="103"/>
      <c r="M936" s="103"/>
      <c r="N936" s="103"/>
      <c r="O936" s="103"/>
      <c r="P936" s="103"/>
      <c r="Q936" s="103"/>
      <c r="R936" s="103"/>
      <c r="S936" s="103"/>
      <c r="T936" s="103"/>
      <c r="U936" s="103"/>
    </row>
    <row r="937" spans="1:21" x14ac:dyDescent="0.55000000000000004">
      <c r="A937" s="102"/>
      <c r="B937" s="102"/>
      <c r="C937" s="102"/>
      <c r="D937" s="102"/>
      <c r="E937" s="102"/>
      <c r="F937" s="102"/>
      <c r="G937" s="103"/>
      <c r="H937" s="103"/>
      <c r="I937" s="103"/>
      <c r="J937" s="103"/>
      <c r="K937" s="103"/>
      <c r="L937" s="103"/>
      <c r="M937" s="103"/>
      <c r="N937" s="103"/>
      <c r="O937" s="103"/>
      <c r="P937" s="103"/>
      <c r="Q937" s="103"/>
      <c r="R937" s="103"/>
      <c r="S937" s="103"/>
      <c r="T937" s="103"/>
      <c r="U937" s="103"/>
    </row>
    <row r="938" spans="1:21" x14ac:dyDescent="0.55000000000000004">
      <c r="A938" s="102"/>
      <c r="B938" s="102"/>
      <c r="C938" s="102"/>
      <c r="D938" s="102"/>
      <c r="E938" s="102"/>
      <c r="F938" s="102"/>
      <c r="G938" s="103"/>
      <c r="H938" s="103"/>
      <c r="I938" s="103"/>
      <c r="J938" s="103"/>
      <c r="K938" s="103"/>
      <c r="L938" s="103"/>
      <c r="M938" s="103"/>
      <c r="N938" s="103"/>
      <c r="O938" s="103"/>
      <c r="P938" s="103"/>
      <c r="Q938" s="103"/>
      <c r="R938" s="103"/>
      <c r="S938" s="103"/>
      <c r="T938" s="103"/>
      <c r="U938" s="103"/>
    </row>
    <row r="939" spans="1:21" x14ac:dyDescent="0.55000000000000004">
      <c r="A939" s="102"/>
      <c r="B939" s="102"/>
      <c r="C939" s="102"/>
      <c r="D939" s="102"/>
      <c r="E939" s="102"/>
      <c r="F939" s="102"/>
      <c r="G939" s="103"/>
      <c r="H939" s="103"/>
      <c r="I939" s="103"/>
      <c r="J939" s="103"/>
      <c r="K939" s="103"/>
      <c r="L939" s="103"/>
      <c r="M939" s="103"/>
      <c r="N939" s="103"/>
      <c r="O939" s="103"/>
      <c r="P939" s="103"/>
      <c r="Q939" s="103"/>
      <c r="R939" s="103"/>
      <c r="S939" s="103"/>
      <c r="T939" s="103"/>
      <c r="U939" s="103"/>
    </row>
    <row r="940" spans="1:21" x14ac:dyDescent="0.55000000000000004">
      <c r="A940" s="102"/>
      <c r="B940" s="102"/>
      <c r="C940" s="102"/>
      <c r="D940" s="102"/>
      <c r="E940" s="102"/>
      <c r="F940" s="102"/>
      <c r="G940" s="103"/>
      <c r="H940" s="103"/>
      <c r="I940" s="103"/>
      <c r="J940" s="103"/>
      <c r="K940" s="103"/>
      <c r="L940" s="103"/>
      <c r="M940" s="103"/>
      <c r="N940" s="103"/>
      <c r="O940" s="103"/>
      <c r="P940" s="103"/>
      <c r="Q940" s="103"/>
      <c r="R940" s="103"/>
      <c r="S940" s="103"/>
      <c r="T940" s="103"/>
      <c r="U940" s="103"/>
    </row>
    <row r="941" spans="1:21" x14ac:dyDescent="0.55000000000000004">
      <c r="A941" s="102"/>
      <c r="B941" s="102"/>
      <c r="C941" s="102"/>
      <c r="D941" s="102"/>
      <c r="E941" s="102"/>
      <c r="F941" s="102"/>
      <c r="G941" s="103"/>
      <c r="H941" s="103"/>
      <c r="I941" s="103"/>
      <c r="J941" s="103"/>
      <c r="K941" s="103"/>
      <c r="L941" s="103"/>
      <c r="M941" s="103"/>
      <c r="N941" s="103"/>
      <c r="O941" s="103"/>
      <c r="P941" s="103"/>
      <c r="Q941" s="103"/>
      <c r="R941" s="103"/>
      <c r="S941" s="103"/>
      <c r="T941" s="103"/>
      <c r="U941" s="103"/>
    </row>
    <row r="942" spans="1:21" x14ac:dyDescent="0.55000000000000004">
      <c r="A942" s="102"/>
      <c r="B942" s="102"/>
      <c r="C942" s="102"/>
      <c r="D942" s="102"/>
      <c r="E942" s="102"/>
      <c r="F942" s="102"/>
      <c r="G942" s="103"/>
      <c r="H942" s="103"/>
      <c r="I942" s="103"/>
      <c r="J942" s="103"/>
      <c r="K942" s="103"/>
      <c r="L942" s="103"/>
      <c r="M942" s="103"/>
      <c r="N942" s="103"/>
      <c r="O942" s="103"/>
      <c r="P942" s="103"/>
      <c r="Q942" s="103"/>
      <c r="R942" s="103"/>
      <c r="S942" s="103"/>
      <c r="T942" s="103"/>
      <c r="U942" s="103"/>
    </row>
    <row r="943" spans="1:21" x14ac:dyDescent="0.55000000000000004">
      <c r="A943" s="102"/>
      <c r="B943" s="102"/>
      <c r="C943" s="102"/>
      <c r="D943" s="102"/>
      <c r="E943" s="102"/>
      <c r="F943" s="102"/>
      <c r="G943" s="103"/>
      <c r="H943" s="103"/>
      <c r="I943" s="103"/>
      <c r="J943" s="103"/>
      <c r="K943" s="103"/>
      <c r="L943" s="103"/>
      <c r="M943" s="103"/>
      <c r="N943" s="103"/>
      <c r="O943" s="103"/>
      <c r="P943" s="103"/>
      <c r="Q943" s="103"/>
      <c r="R943" s="103"/>
      <c r="S943" s="103"/>
      <c r="T943" s="103"/>
      <c r="U943" s="103"/>
    </row>
    <row r="944" spans="1:21" x14ac:dyDescent="0.55000000000000004">
      <c r="A944" s="102"/>
      <c r="B944" s="102"/>
      <c r="C944" s="102"/>
      <c r="D944" s="102"/>
      <c r="E944" s="102"/>
      <c r="F944" s="102"/>
      <c r="G944" s="103"/>
      <c r="H944" s="103"/>
      <c r="I944" s="103"/>
      <c r="J944" s="103"/>
      <c r="K944" s="103"/>
      <c r="L944" s="103"/>
      <c r="M944" s="103"/>
      <c r="N944" s="103"/>
      <c r="O944" s="103"/>
      <c r="P944" s="103"/>
      <c r="Q944" s="103"/>
      <c r="R944" s="103"/>
      <c r="S944" s="103"/>
      <c r="T944" s="103"/>
      <c r="U944" s="103"/>
    </row>
    <row r="945" spans="1:21" x14ac:dyDescent="0.55000000000000004">
      <c r="A945" s="102"/>
      <c r="B945" s="102"/>
      <c r="C945" s="102"/>
      <c r="D945" s="102"/>
      <c r="E945" s="102"/>
      <c r="F945" s="102"/>
      <c r="G945" s="103"/>
      <c r="H945" s="103"/>
      <c r="I945" s="103"/>
      <c r="J945" s="103"/>
      <c r="K945" s="103"/>
      <c r="L945" s="103"/>
      <c r="M945" s="103"/>
      <c r="N945" s="103"/>
      <c r="O945" s="103"/>
      <c r="P945" s="103"/>
      <c r="Q945" s="103"/>
      <c r="R945" s="103"/>
      <c r="S945" s="103"/>
      <c r="T945" s="103"/>
      <c r="U945" s="103"/>
    </row>
    <row r="946" spans="1:21" x14ac:dyDescent="0.55000000000000004">
      <c r="A946" s="102"/>
      <c r="B946" s="102"/>
      <c r="C946" s="102"/>
      <c r="D946" s="102"/>
      <c r="E946" s="102"/>
      <c r="F946" s="102"/>
      <c r="G946" s="103"/>
      <c r="H946" s="103"/>
      <c r="I946" s="103"/>
      <c r="J946" s="103"/>
      <c r="K946" s="103"/>
      <c r="L946" s="103"/>
      <c r="M946" s="103"/>
      <c r="N946" s="103"/>
      <c r="O946" s="103"/>
      <c r="P946" s="103"/>
      <c r="Q946" s="103"/>
      <c r="R946" s="103"/>
      <c r="S946" s="103"/>
      <c r="T946" s="103"/>
      <c r="U946" s="103"/>
    </row>
    <row r="947" spans="1:21" x14ac:dyDescent="0.55000000000000004">
      <c r="A947" s="102"/>
      <c r="B947" s="102"/>
      <c r="C947" s="102"/>
      <c r="D947" s="102"/>
      <c r="E947" s="102"/>
      <c r="F947" s="102"/>
      <c r="G947" s="103"/>
      <c r="H947" s="103"/>
      <c r="I947" s="103"/>
      <c r="J947" s="103"/>
      <c r="K947" s="103"/>
      <c r="L947" s="103"/>
      <c r="M947" s="103"/>
      <c r="N947" s="103"/>
      <c r="O947" s="103"/>
      <c r="P947" s="103"/>
      <c r="Q947" s="103"/>
      <c r="R947" s="103"/>
      <c r="S947" s="103"/>
      <c r="T947" s="103"/>
      <c r="U947" s="103"/>
    </row>
    <row r="948" spans="1:21" x14ac:dyDescent="0.55000000000000004">
      <c r="A948" s="102"/>
      <c r="B948" s="102"/>
      <c r="C948" s="102"/>
      <c r="D948" s="102"/>
      <c r="E948" s="102"/>
      <c r="F948" s="102"/>
      <c r="G948" s="103"/>
      <c r="H948" s="103"/>
      <c r="I948" s="103"/>
      <c r="J948" s="103"/>
      <c r="K948" s="103"/>
      <c r="L948" s="103"/>
      <c r="M948" s="103"/>
      <c r="N948" s="103"/>
      <c r="O948" s="103"/>
      <c r="P948" s="103"/>
      <c r="Q948" s="103"/>
      <c r="R948" s="103"/>
      <c r="S948" s="103"/>
      <c r="T948" s="103"/>
      <c r="U948" s="103"/>
    </row>
    <row r="949" spans="1:21" x14ac:dyDescent="0.55000000000000004">
      <c r="A949" s="102"/>
      <c r="B949" s="102"/>
      <c r="C949" s="102"/>
      <c r="D949" s="102"/>
      <c r="E949" s="102"/>
      <c r="F949" s="102"/>
      <c r="G949" s="103"/>
      <c r="H949" s="103"/>
      <c r="I949" s="103"/>
      <c r="J949" s="103"/>
      <c r="K949" s="103"/>
      <c r="L949" s="103"/>
      <c r="M949" s="103"/>
      <c r="N949" s="103"/>
      <c r="O949" s="103"/>
      <c r="P949" s="103"/>
      <c r="Q949" s="103"/>
      <c r="R949" s="103"/>
      <c r="S949" s="103"/>
      <c r="T949" s="103"/>
      <c r="U949" s="103"/>
    </row>
    <row r="950" spans="1:21" x14ac:dyDescent="0.55000000000000004">
      <c r="A950" s="102"/>
      <c r="B950" s="102"/>
      <c r="C950" s="102"/>
      <c r="D950" s="102"/>
      <c r="E950" s="102"/>
      <c r="F950" s="102"/>
      <c r="G950" s="103"/>
      <c r="H950" s="103"/>
      <c r="I950" s="103"/>
      <c r="J950" s="103"/>
      <c r="K950" s="103"/>
      <c r="L950" s="103"/>
      <c r="M950" s="103"/>
      <c r="N950" s="103"/>
      <c r="O950" s="103"/>
      <c r="P950" s="103"/>
      <c r="Q950" s="103"/>
      <c r="R950" s="103"/>
      <c r="S950" s="103"/>
      <c r="T950" s="103"/>
      <c r="U950" s="103"/>
    </row>
    <row r="951" spans="1:21" x14ac:dyDescent="0.55000000000000004">
      <c r="A951" s="102"/>
      <c r="B951" s="102"/>
      <c r="C951" s="102"/>
      <c r="D951" s="102"/>
      <c r="E951" s="102"/>
      <c r="F951" s="102"/>
      <c r="G951" s="103"/>
      <c r="H951" s="103"/>
      <c r="I951" s="103"/>
      <c r="J951" s="103"/>
      <c r="K951" s="103"/>
      <c r="L951" s="103"/>
      <c r="M951" s="103"/>
      <c r="N951" s="103"/>
      <c r="O951" s="103"/>
      <c r="P951" s="103"/>
      <c r="Q951" s="103"/>
      <c r="R951" s="103"/>
      <c r="S951" s="103"/>
      <c r="T951" s="103"/>
      <c r="U951" s="103"/>
    </row>
    <row r="952" spans="1:21" x14ac:dyDescent="0.55000000000000004">
      <c r="A952" s="102"/>
      <c r="B952" s="102"/>
      <c r="C952" s="102"/>
      <c r="D952" s="102"/>
      <c r="E952" s="102"/>
      <c r="F952" s="102"/>
      <c r="G952" s="103"/>
      <c r="H952" s="103"/>
      <c r="I952" s="103"/>
      <c r="J952" s="103"/>
      <c r="K952" s="103"/>
      <c r="L952" s="103"/>
      <c r="M952" s="103"/>
      <c r="N952" s="103"/>
      <c r="O952" s="103"/>
      <c r="P952" s="103"/>
      <c r="Q952" s="103"/>
      <c r="R952" s="103"/>
      <c r="S952" s="103"/>
      <c r="T952" s="103"/>
      <c r="U952" s="103"/>
    </row>
    <row r="953" spans="1:21" x14ac:dyDescent="0.55000000000000004">
      <c r="A953" s="102"/>
      <c r="B953" s="102"/>
      <c r="C953" s="102"/>
      <c r="D953" s="102"/>
      <c r="E953" s="102"/>
      <c r="F953" s="102"/>
      <c r="G953" s="103"/>
      <c r="H953" s="103"/>
      <c r="I953" s="103"/>
      <c r="J953" s="103"/>
      <c r="K953" s="103"/>
      <c r="L953" s="103"/>
      <c r="M953" s="103"/>
      <c r="N953" s="103"/>
      <c r="O953" s="103"/>
      <c r="P953" s="103"/>
      <c r="Q953" s="103"/>
      <c r="R953" s="103"/>
      <c r="S953" s="103"/>
      <c r="T953" s="103"/>
      <c r="U953" s="103"/>
    </row>
    <row r="954" spans="1:21" x14ac:dyDescent="0.55000000000000004">
      <c r="A954" s="102"/>
      <c r="B954" s="102"/>
      <c r="C954" s="102"/>
      <c r="D954" s="102"/>
      <c r="E954" s="102"/>
      <c r="F954" s="102"/>
      <c r="G954" s="103"/>
      <c r="H954" s="103"/>
      <c r="I954" s="103"/>
      <c r="J954" s="103"/>
      <c r="K954" s="103"/>
      <c r="L954" s="103"/>
      <c r="M954" s="103"/>
      <c r="N954" s="103"/>
      <c r="O954" s="103"/>
      <c r="P954" s="103"/>
      <c r="Q954" s="103"/>
      <c r="R954" s="103"/>
      <c r="S954" s="103"/>
      <c r="T954" s="103"/>
      <c r="U954" s="103"/>
    </row>
    <row r="955" spans="1:21" x14ac:dyDescent="0.55000000000000004">
      <c r="A955" s="102"/>
      <c r="B955" s="102"/>
      <c r="C955" s="102"/>
      <c r="D955" s="102"/>
      <c r="E955" s="102"/>
      <c r="F955" s="102"/>
      <c r="G955" s="103"/>
      <c r="H955" s="103"/>
      <c r="I955" s="103"/>
      <c r="J955" s="103"/>
      <c r="K955" s="103"/>
      <c r="L955" s="103"/>
      <c r="M955" s="103"/>
      <c r="N955" s="103"/>
      <c r="O955" s="103"/>
      <c r="P955" s="103"/>
      <c r="Q955" s="103"/>
      <c r="R955" s="103"/>
      <c r="S955" s="103"/>
      <c r="T955" s="103"/>
      <c r="U955" s="103"/>
    </row>
    <row r="956" spans="1:21" x14ac:dyDescent="0.55000000000000004">
      <c r="A956" s="102"/>
      <c r="B956" s="102"/>
      <c r="C956" s="102"/>
      <c r="D956" s="102"/>
      <c r="E956" s="102"/>
      <c r="F956" s="102"/>
      <c r="G956" s="103"/>
      <c r="H956" s="103"/>
      <c r="I956" s="103"/>
      <c r="J956" s="103"/>
      <c r="K956" s="103"/>
      <c r="L956" s="103"/>
      <c r="M956" s="103"/>
      <c r="N956" s="103"/>
      <c r="O956" s="103"/>
      <c r="P956" s="103"/>
      <c r="Q956" s="103"/>
      <c r="R956" s="103"/>
      <c r="S956" s="103"/>
      <c r="T956" s="103"/>
      <c r="U956" s="103"/>
    </row>
    <row r="957" spans="1:21" x14ac:dyDescent="0.55000000000000004">
      <c r="A957" s="102"/>
      <c r="B957" s="102"/>
      <c r="C957" s="102"/>
      <c r="D957" s="102"/>
      <c r="E957" s="102"/>
      <c r="F957" s="102"/>
      <c r="G957" s="103"/>
      <c r="H957" s="103"/>
      <c r="I957" s="103"/>
      <c r="J957" s="103"/>
      <c r="K957" s="103"/>
      <c r="L957" s="103"/>
      <c r="M957" s="103"/>
      <c r="N957" s="103"/>
      <c r="O957" s="103"/>
      <c r="P957" s="103"/>
      <c r="Q957" s="103"/>
      <c r="R957" s="103"/>
      <c r="S957" s="103"/>
      <c r="T957" s="103"/>
      <c r="U957" s="103"/>
    </row>
    <row r="958" spans="1:21" x14ac:dyDescent="0.55000000000000004">
      <c r="A958" s="102"/>
      <c r="B958" s="102"/>
      <c r="C958" s="102"/>
      <c r="D958" s="102"/>
      <c r="E958" s="102"/>
      <c r="F958" s="102"/>
      <c r="G958" s="103"/>
      <c r="H958" s="103"/>
      <c r="I958" s="103"/>
      <c r="J958" s="103"/>
      <c r="K958" s="103"/>
      <c r="L958" s="103"/>
      <c r="M958" s="103"/>
      <c r="N958" s="103"/>
      <c r="O958" s="103"/>
      <c r="P958" s="103"/>
      <c r="Q958" s="103"/>
      <c r="R958" s="103"/>
      <c r="S958" s="103"/>
      <c r="T958" s="103"/>
      <c r="U958" s="103"/>
    </row>
    <row r="959" spans="1:21" x14ac:dyDescent="0.55000000000000004">
      <c r="A959" s="102"/>
      <c r="B959" s="102"/>
      <c r="C959" s="102"/>
      <c r="D959" s="102"/>
      <c r="E959" s="102"/>
      <c r="F959" s="102"/>
      <c r="G959" s="103"/>
      <c r="H959" s="103"/>
      <c r="I959" s="103"/>
      <c r="J959" s="103"/>
      <c r="K959" s="103"/>
      <c r="L959" s="103"/>
      <c r="M959" s="103"/>
      <c r="N959" s="103"/>
      <c r="O959" s="103"/>
      <c r="P959" s="103"/>
      <c r="Q959" s="103"/>
      <c r="R959" s="103"/>
      <c r="S959" s="103"/>
      <c r="T959" s="103"/>
      <c r="U959" s="103"/>
    </row>
    <row r="960" spans="1:21" x14ac:dyDescent="0.55000000000000004">
      <c r="A960" s="102"/>
      <c r="B960" s="102"/>
      <c r="C960" s="102"/>
      <c r="D960" s="102"/>
      <c r="E960" s="102"/>
      <c r="F960" s="102"/>
      <c r="G960" s="103"/>
      <c r="H960" s="103"/>
      <c r="I960" s="103"/>
      <c r="J960" s="103"/>
      <c r="K960" s="103"/>
      <c r="L960" s="103"/>
      <c r="M960" s="103"/>
      <c r="N960" s="103"/>
      <c r="O960" s="103"/>
      <c r="P960" s="103"/>
      <c r="Q960" s="103"/>
      <c r="R960" s="103"/>
      <c r="S960" s="103"/>
      <c r="T960" s="103"/>
      <c r="U960" s="103"/>
    </row>
    <row r="961" spans="1:21" x14ac:dyDescent="0.55000000000000004">
      <c r="A961" s="102"/>
      <c r="B961" s="102"/>
      <c r="C961" s="102"/>
      <c r="D961" s="102"/>
      <c r="E961" s="102"/>
      <c r="F961" s="102"/>
      <c r="G961" s="103"/>
      <c r="H961" s="103"/>
      <c r="I961" s="103"/>
      <c r="J961" s="103"/>
      <c r="K961" s="103"/>
      <c r="L961" s="103"/>
      <c r="M961" s="103"/>
      <c r="N961" s="103"/>
      <c r="O961" s="103"/>
      <c r="P961" s="103"/>
      <c r="Q961" s="103"/>
      <c r="R961" s="103"/>
      <c r="S961" s="103"/>
      <c r="T961" s="103"/>
      <c r="U961" s="103"/>
    </row>
    <row r="962" spans="1:21" x14ac:dyDescent="0.55000000000000004">
      <c r="A962" s="102"/>
      <c r="B962" s="102"/>
      <c r="C962" s="102"/>
      <c r="D962" s="102"/>
      <c r="E962" s="102"/>
      <c r="F962" s="102"/>
      <c r="G962" s="103"/>
      <c r="H962" s="103"/>
      <c r="I962" s="103"/>
      <c r="J962" s="103"/>
      <c r="K962" s="103"/>
      <c r="L962" s="103"/>
      <c r="M962" s="103"/>
      <c r="N962" s="103"/>
      <c r="O962" s="103"/>
      <c r="P962" s="103"/>
      <c r="Q962" s="103"/>
      <c r="R962" s="103"/>
      <c r="S962" s="103"/>
      <c r="T962" s="103"/>
      <c r="U962" s="103"/>
    </row>
    <row r="963" spans="1:21" x14ac:dyDescent="0.55000000000000004">
      <c r="A963" s="102"/>
      <c r="B963" s="102"/>
      <c r="C963" s="102"/>
      <c r="D963" s="102"/>
      <c r="E963" s="102"/>
      <c r="F963" s="102"/>
      <c r="G963" s="103"/>
      <c r="H963" s="103"/>
      <c r="I963" s="103"/>
      <c r="J963" s="103"/>
      <c r="K963" s="103"/>
      <c r="L963" s="103"/>
      <c r="M963" s="103"/>
      <c r="N963" s="103"/>
      <c r="O963" s="103"/>
      <c r="P963" s="103"/>
      <c r="Q963" s="103"/>
      <c r="R963" s="103"/>
      <c r="S963" s="103"/>
      <c r="T963" s="103"/>
      <c r="U963" s="103"/>
    </row>
    <row r="964" spans="1:21" x14ac:dyDescent="0.55000000000000004">
      <c r="A964" s="102"/>
      <c r="B964" s="102"/>
      <c r="C964" s="102"/>
      <c r="D964" s="102"/>
      <c r="E964" s="102"/>
      <c r="F964" s="102"/>
      <c r="G964" s="103"/>
      <c r="H964" s="103"/>
      <c r="I964" s="103"/>
      <c r="J964" s="103"/>
      <c r="K964" s="103"/>
      <c r="L964" s="103"/>
      <c r="M964" s="103"/>
      <c r="N964" s="103"/>
      <c r="O964" s="103"/>
      <c r="P964" s="103"/>
      <c r="Q964" s="103"/>
      <c r="R964" s="103"/>
      <c r="S964" s="103"/>
      <c r="T964" s="103"/>
      <c r="U964" s="103"/>
    </row>
    <row r="965" spans="1:21" x14ac:dyDescent="0.55000000000000004">
      <c r="A965" s="102"/>
      <c r="B965" s="102"/>
      <c r="C965" s="102"/>
      <c r="D965" s="102"/>
      <c r="E965" s="102"/>
      <c r="F965" s="102"/>
      <c r="G965" s="103"/>
      <c r="H965" s="103"/>
      <c r="I965" s="103"/>
      <c r="J965" s="103"/>
      <c r="K965" s="103"/>
      <c r="L965" s="103"/>
      <c r="M965" s="103"/>
      <c r="N965" s="103"/>
      <c r="O965" s="103"/>
      <c r="P965" s="103"/>
      <c r="Q965" s="103"/>
      <c r="R965" s="103"/>
      <c r="S965" s="103"/>
      <c r="T965" s="103"/>
      <c r="U965" s="103"/>
    </row>
    <row r="966" spans="1:21" x14ac:dyDescent="0.55000000000000004">
      <c r="A966" s="102"/>
      <c r="B966" s="102"/>
      <c r="C966" s="102"/>
      <c r="D966" s="102"/>
      <c r="E966" s="102"/>
      <c r="F966" s="102"/>
      <c r="G966" s="103"/>
      <c r="H966" s="103"/>
      <c r="I966" s="103"/>
      <c r="J966" s="103"/>
      <c r="K966" s="103"/>
      <c r="L966" s="103"/>
      <c r="M966" s="103"/>
      <c r="N966" s="103"/>
      <c r="O966" s="103"/>
      <c r="P966" s="103"/>
      <c r="Q966" s="103"/>
      <c r="R966" s="103"/>
      <c r="S966" s="103"/>
      <c r="T966" s="103"/>
      <c r="U966" s="103"/>
    </row>
    <row r="967" spans="1:21" x14ac:dyDescent="0.55000000000000004">
      <c r="A967" s="102"/>
      <c r="B967" s="102"/>
      <c r="C967" s="102"/>
      <c r="D967" s="102"/>
      <c r="E967" s="102"/>
      <c r="F967" s="102"/>
      <c r="G967" s="103"/>
      <c r="H967" s="103"/>
      <c r="I967" s="103"/>
      <c r="J967" s="103"/>
      <c r="K967" s="103"/>
      <c r="L967" s="103"/>
      <c r="M967" s="103"/>
      <c r="N967" s="103"/>
      <c r="O967" s="103"/>
      <c r="P967" s="103"/>
      <c r="Q967" s="103"/>
      <c r="R967" s="103"/>
      <c r="S967" s="103"/>
      <c r="T967" s="103"/>
      <c r="U967" s="103"/>
    </row>
    <row r="968" spans="1:21" x14ac:dyDescent="0.55000000000000004">
      <c r="A968" s="102"/>
      <c r="B968" s="102"/>
      <c r="C968" s="102"/>
      <c r="D968" s="102"/>
      <c r="E968" s="102"/>
      <c r="F968" s="102"/>
      <c r="G968" s="103"/>
      <c r="H968" s="103"/>
      <c r="I968" s="103"/>
      <c r="J968" s="103"/>
      <c r="K968" s="103"/>
      <c r="L968" s="103"/>
      <c r="M968" s="103"/>
      <c r="N968" s="103"/>
      <c r="O968" s="103"/>
      <c r="P968" s="103"/>
      <c r="Q968" s="103"/>
      <c r="R968" s="103"/>
      <c r="S968" s="103"/>
      <c r="T968" s="103"/>
      <c r="U968" s="103"/>
    </row>
    <row r="969" spans="1:21" x14ac:dyDescent="0.55000000000000004">
      <c r="A969" s="102"/>
      <c r="B969" s="102"/>
      <c r="C969" s="102"/>
      <c r="D969" s="102"/>
      <c r="E969" s="102"/>
      <c r="F969" s="102"/>
      <c r="G969" s="103"/>
      <c r="H969" s="103"/>
      <c r="I969" s="103"/>
      <c r="J969" s="103"/>
      <c r="K969" s="103"/>
      <c r="L969" s="103"/>
      <c r="M969" s="103"/>
      <c r="N969" s="103"/>
      <c r="O969" s="103"/>
      <c r="P969" s="103"/>
      <c r="Q969" s="103"/>
      <c r="R969" s="103"/>
      <c r="S969" s="103"/>
      <c r="T969" s="103"/>
      <c r="U969" s="103"/>
    </row>
    <row r="970" spans="1:21" x14ac:dyDescent="0.55000000000000004">
      <c r="A970" s="102"/>
      <c r="B970" s="102"/>
      <c r="C970" s="102"/>
      <c r="D970" s="102"/>
      <c r="E970" s="102"/>
      <c r="F970" s="102"/>
      <c r="G970" s="103"/>
      <c r="H970" s="103"/>
      <c r="I970" s="103"/>
      <c r="J970" s="103"/>
      <c r="K970" s="103"/>
      <c r="L970" s="103"/>
      <c r="M970" s="103"/>
      <c r="N970" s="103"/>
      <c r="O970" s="103"/>
      <c r="P970" s="103"/>
      <c r="Q970" s="103"/>
      <c r="R970" s="103"/>
      <c r="S970" s="103"/>
      <c r="T970" s="103"/>
      <c r="U970" s="103"/>
    </row>
    <row r="971" spans="1:21" x14ac:dyDescent="0.55000000000000004">
      <c r="A971" s="102"/>
      <c r="B971" s="102"/>
      <c r="C971" s="102"/>
      <c r="D971" s="102"/>
      <c r="E971" s="102"/>
      <c r="F971" s="102"/>
      <c r="G971" s="103"/>
      <c r="H971" s="103"/>
      <c r="I971" s="103"/>
      <c r="J971" s="103"/>
      <c r="K971" s="103"/>
      <c r="L971" s="103"/>
      <c r="M971" s="103"/>
      <c r="N971" s="103"/>
      <c r="O971" s="103"/>
      <c r="P971" s="103"/>
      <c r="Q971" s="103"/>
      <c r="R971" s="103"/>
      <c r="S971" s="103"/>
      <c r="T971" s="103"/>
      <c r="U971" s="103"/>
    </row>
    <row r="972" spans="1:21" x14ac:dyDescent="0.55000000000000004">
      <c r="A972" s="102"/>
      <c r="B972" s="102"/>
      <c r="C972" s="102"/>
      <c r="D972" s="102"/>
      <c r="E972" s="102"/>
      <c r="F972" s="102"/>
      <c r="G972" s="103"/>
      <c r="H972" s="103"/>
      <c r="I972" s="103"/>
      <c r="J972" s="103"/>
      <c r="K972" s="103"/>
      <c r="L972" s="103"/>
      <c r="M972" s="103"/>
      <c r="N972" s="103"/>
      <c r="O972" s="103"/>
      <c r="P972" s="103"/>
      <c r="Q972" s="103"/>
      <c r="R972" s="103"/>
      <c r="S972" s="103"/>
      <c r="T972" s="103"/>
      <c r="U972" s="103"/>
    </row>
    <row r="973" spans="1:21" x14ac:dyDescent="0.55000000000000004">
      <c r="A973" s="102"/>
      <c r="B973" s="102"/>
      <c r="C973" s="102"/>
      <c r="D973" s="102"/>
      <c r="E973" s="102"/>
      <c r="F973" s="102"/>
      <c r="G973" s="103"/>
      <c r="H973" s="103"/>
      <c r="I973" s="103"/>
      <c r="J973" s="103"/>
      <c r="K973" s="103"/>
      <c r="L973" s="103"/>
      <c r="M973" s="103"/>
      <c r="N973" s="103"/>
      <c r="O973" s="103"/>
      <c r="P973" s="103"/>
      <c r="Q973" s="103"/>
      <c r="R973" s="103"/>
      <c r="S973" s="103"/>
      <c r="T973" s="103"/>
      <c r="U973" s="103"/>
    </row>
    <row r="974" spans="1:21" x14ac:dyDescent="0.55000000000000004">
      <c r="A974" s="102"/>
      <c r="B974" s="102"/>
      <c r="C974" s="102"/>
      <c r="D974" s="102"/>
      <c r="E974" s="102"/>
      <c r="F974" s="102"/>
      <c r="G974" s="103"/>
      <c r="H974" s="103"/>
      <c r="I974" s="103"/>
      <c r="J974" s="103"/>
      <c r="K974" s="103"/>
      <c r="L974" s="103"/>
      <c r="M974" s="103"/>
      <c r="N974" s="103"/>
      <c r="O974" s="103"/>
      <c r="P974" s="103"/>
      <c r="Q974" s="103"/>
      <c r="R974" s="103"/>
      <c r="S974" s="103"/>
      <c r="T974" s="103"/>
      <c r="U974" s="103"/>
    </row>
    <row r="975" spans="1:21" x14ac:dyDescent="0.55000000000000004">
      <c r="A975" s="102"/>
      <c r="B975" s="102"/>
      <c r="C975" s="102"/>
      <c r="D975" s="102"/>
      <c r="E975" s="102"/>
      <c r="F975" s="102"/>
      <c r="G975" s="103"/>
      <c r="H975" s="103"/>
      <c r="I975" s="103"/>
      <c r="J975" s="103"/>
      <c r="K975" s="103"/>
      <c r="L975" s="103"/>
      <c r="M975" s="103"/>
      <c r="N975" s="103"/>
      <c r="O975" s="103"/>
      <c r="P975" s="103"/>
      <c r="Q975" s="103"/>
      <c r="R975" s="103"/>
      <c r="S975" s="103"/>
      <c r="T975" s="103"/>
      <c r="U975" s="103"/>
    </row>
    <row r="976" spans="1:21" x14ac:dyDescent="0.55000000000000004">
      <c r="A976" s="102"/>
      <c r="B976" s="102"/>
      <c r="C976" s="102"/>
      <c r="D976" s="102"/>
      <c r="E976" s="102"/>
      <c r="F976" s="102"/>
      <c r="G976" s="103"/>
      <c r="H976" s="103"/>
      <c r="I976" s="103"/>
      <c r="J976" s="103"/>
      <c r="K976" s="103"/>
      <c r="L976" s="103"/>
      <c r="M976" s="103"/>
      <c r="N976" s="103"/>
      <c r="O976" s="103"/>
      <c r="P976" s="103"/>
      <c r="Q976" s="103"/>
      <c r="R976" s="103"/>
      <c r="S976" s="103"/>
      <c r="T976" s="103"/>
      <c r="U976" s="103"/>
    </row>
    <row r="977" spans="1:21" x14ac:dyDescent="0.55000000000000004">
      <c r="A977" s="102"/>
      <c r="B977" s="102"/>
      <c r="C977" s="102"/>
      <c r="D977" s="102"/>
      <c r="E977" s="102"/>
      <c r="F977" s="102"/>
      <c r="G977" s="103"/>
      <c r="H977" s="103"/>
      <c r="I977" s="103"/>
      <c r="J977" s="103"/>
      <c r="K977" s="103"/>
      <c r="L977" s="103"/>
      <c r="M977" s="103"/>
      <c r="N977" s="103"/>
      <c r="O977" s="103"/>
      <c r="P977" s="103"/>
      <c r="Q977" s="103"/>
      <c r="R977" s="103"/>
      <c r="S977" s="103"/>
      <c r="T977" s="103"/>
      <c r="U977" s="103"/>
    </row>
    <row r="978" spans="1:21" x14ac:dyDescent="0.55000000000000004">
      <c r="A978" s="102"/>
      <c r="B978" s="102"/>
      <c r="C978" s="102"/>
      <c r="D978" s="102"/>
      <c r="E978" s="102"/>
      <c r="F978" s="102"/>
      <c r="G978" s="103"/>
      <c r="H978" s="103"/>
      <c r="I978" s="103"/>
      <c r="J978" s="103"/>
      <c r="K978" s="103"/>
      <c r="L978" s="103"/>
      <c r="M978" s="103"/>
      <c r="N978" s="103"/>
      <c r="O978" s="103"/>
      <c r="P978" s="103"/>
      <c r="Q978" s="103"/>
      <c r="R978" s="103"/>
      <c r="S978" s="103"/>
      <c r="T978" s="103"/>
      <c r="U978" s="103"/>
    </row>
    <row r="979" spans="1:21" x14ac:dyDescent="0.55000000000000004">
      <c r="A979" s="102"/>
      <c r="B979" s="102"/>
      <c r="C979" s="102"/>
      <c r="D979" s="102"/>
      <c r="E979" s="102"/>
      <c r="F979" s="102"/>
      <c r="G979" s="103"/>
      <c r="H979" s="103"/>
      <c r="I979" s="103"/>
      <c r="J979" s="103"/>
      <c r="K979" s="103"/>
      <c r="L979" s="103"/>
      <c r="M979" s="103"/>
      <c r="N979" s="103"/>
      <c r="O979" s="103"/>
      <c r="P979" s="103"/>
      <c r="Q979" s="103"/>
      <c r="R979" s="103"/>
      <c r="S979" s="103"/>
      <c r="T979" s="103"/>
      <c r="U979" s="103"/>
    </row>
    <row r="980" spans="1:21" x14ac:dyDescent="0.55000000000000004">
      <c r="A980" s="102"/>
      <c r="B980" s="102"/>
      <c r="C980" s="102"/>
      <c r="D980" s="102"/>
      <c r="E980" s="102"/>
      <c r="F980" s="102"/>
      <c r="G980" s="103"/>
      <c r="H980" s="103"/>
      <c r="I980" s="103"/>
      <c r="J980" s="103"/>
      <c r="K980" s="103"/>
      <c r="L980" s="103"/>
      <c r="M980" s="103"/>
      <c r="N980" s="103"/>
      <c r="O980" s="103"/>
      <c r="P980" s="103"/>
      <c r="Q980" s="103"/>
      <c r="R980" s="103"/>
      <c r="S980" s="103"/>
      <c r="T980" s="103"/>
      <c r="U980" s="103"/>
    </row>
    <row r="981" spans="1:21" x14ac:dyDescent="0.55000000000000004">
      <c r="A981" s="102"/>
      <c r="B981" s="102"/>
      <c r="C981" s="102"/>
      <c r="D981" s="102"/>
      <c r="E981" s="102"/>
      <c r="F981" s="102"/>
      <c r="G981" s="103"/>
      <c r="H981" s="103"/>
      <c r="I981" s="103"/>
      <c r="J981" s="103"/>
      <c r="K981" s="103"/>
      <c r="L981" s="103"/>
      <c r="M981" s="103"/>
      <c r="N981" s="103"/>
      <c r="O981" s="103"/>
      <c r="P981" s="103"/>
      <c r="Q981" s="103"/>
      <c r="R981" s="103"/>
      <c r="S981" s="103"/>
      <c r="T981" s="103"/>
      <c r="U981" s="103"/>
    </row>
    <row r="982" spans="1:21" x14ac:dyDescent="0.55000000000000004">
      <c r="A982" s="102"/>
      <c r="B982" s="102"/>
      <c r="C982" s="102"/>
      <c r="D982" s="102"/>
      <c r="E982" s="102"/>
      <c r="F982" s="102"/>
      <c r="G982" s="103"/>
      <c r="H982" s="103"/>
      <c r="I982" s="103"/>
      <c r="J982" s="103"/>
      <c r="K982" s="103"/>
      <c r="L982" s="103"/>
      <c r="M982" s="103"/>
      <c r="N982" s="103"/>
      <c r="O982" s="103"/>
      <c r="P982" s="103"/>
      <c r="Q982" s="103"/>
      <c r="R982" s="103"/>
      <c r="S982" s="103"/>
      <c r="T982" s="103"/>
      <c r="U982" s="103"/>
    </row>
    <row r="983" spans="1:21" x14ac:dyDescent="0.55000000000000004">
      <c r="A983" s="102"/>
      <c r="B983" s="102"/>
      <c r="C983" s="102"/>
      <c r="D983" s="102"/>
      <c r="E983" s="102"/>
      <c r="F983" s="102"/>
      <c r="G983" s="103"/>
      <c r="H983" s="103"/>
      <c r="I983" s="103"/>
      <c r="J983" s="103"/>
      <c r="K983" s="103"/>
      <c r="L983" s="103"/>
      <c r="M983" s="103"/>
      <c r="N983" s="103"/>
      <c r="O983" s="103"/>
      <c r="P983" s="103"/>
      <c r="Q983" s="103"/>
      <c r="R983" s="103"/>
      <c r="S983" s="103"/>
      <c r="T983" s="103"/>
      <c r="U983" s="103"/>
    </row>
    <row r="984" spans="1:21" x14ac:dyDescent="0.55000000000000004">
      <c r="A984" s="102"/>
      <c r="B984" s="102"/>
      <c r="C984" s="102"/>
      <c r="D984" s="102"/>
      <c r="E984" s="102"/>
      <c r="F984" s="102"/>
      <c r="G984" s="103"/>
      <c r="H984" s="103"/>
      <c r="I984" s="103"/>
      <c r="J984" s="103"/>
      <c r="K984" s="103"/>
      <c r="L984" s="103"/>
      <c r="M984" s="103"/>
      <c r="N984" s="103"/>
      <c r="O984" s="103"/>
      <c r="P984" s="103"/>
      <c r="Q984" s="103"/>
      <c r="R984" s="103"/>
      <c r="S984" s="103"/>
      <c r="T984" s="103"/>
      <c r="U984" s="103"/>
    </row>
    <row r="985" spans="1:21" x14ac:dyDescent="0.55000000000000004">
      <c r="A985" s="102"/>
      <c r="B985" s="102"/>
      <c r="C985" s="102"/>
      <c r="D985" s="102"/>
      <c r="E985" s="102"/>
      <c r="F985" s="102"/>
      <c r="G985" s="103"/>
      <c r="H985" s="103"/>
      <c r="I985" s="103"/>
      <c r="J985" s="103"/>
      <c r="K985" s="103"/>
      <c r="L985" s="103"/>
      <c r="M985" s="103"/>
      <c r="N985" s="103"/>
      <c r="O985" s="103"/>
      <c r="P985" s="103"/>
      <c r="Q985" s="103"/>
      <c r="R985" s="103"/>
      <c r="S985" s="103"/>
      <c r="T985" s="103"/>
      <c r="U985" s="103"/>
    </row>
    <row r="986" spans="1:21" x14ac:dyDescent="0.55000000000000004">
      <c r="A986" s="102"/>
      <c r="B986" s="102"/>
      <c r="C986" s="102"/>
      <c r="D986" s="102"/>
      <c r="E986" s="102"/>
      <c r="F986" s="102"/>
      <c r="G986" s="103"/>
      <c r="H986" s="103"/>
      <c r="I986" s="103"/>
      <c r="J986" s="103"/>
      <c r="K986" s="103"/>
      <c r="L986" s="103"/>
      <c r="M986" s="103"/>
      <c r="N986" s="103"/>
      <c r="O986" s="103"/>
      <c r="P986" s="103"/>
      <c r="Q986" s="103"/>
      <c r="R986" s="103"/>
      <c r="S986" s="103"/>
      <c r="T986" s="103"/>
      <c r="U986" s="103"/>
    </row>
    <row r="987" spans="1:21" x14ac:dyDescent="0.55000000000000004">
      <c r="A987" s="102"/>
      <c r="B987" s="102"/>
      <c r="C987" s="102"/>
      <c r="D987" s="102"/>
      <c r="E987" s="102"/>
      <c r="F987" s="102"/>
      <c r="G987" s="103"/>
      <c r="H987" s="103"/>
      <c r="I987" s="103"/>
      <c r="J987" s="103"/>
      <c r="K987" s="103"/>
      <c r="L987" s="103"/>
      <c r="M987" s="103"/>
      <c r="N987" s="103"/>
      <c r="O987" s="103"/>
      <c r="P987" s="103"/>
      <c r="Q987" s="103"/>
      <c r="R987" s="103"/>
      <c r="S987" s="103"/>
      <c r="T987" s="103"/>
      <c r="U987" s="103"/>
    </row>
    <row r="988" spans="1:21" x14ac:dyDescent="0.55000000000000004">
      <c r="A988" s="102"/>
      <c r="B988" s="102"/>
      <c r="C988" s="102"/>
      <c r="D988" s="102"/>
      <c r="E988" s="102"/>
      <c r="F988" s="102"/>
      <c r="G988" s="103"/>
      <c r="H988" s="103"/>
      <c r="I988" s="103"/>
      <c r="J988" s="103"/>
      <c r="K988" s="103"/>
      <c r="L988" s="103"/>
      <c r="M988" s="103"/>
      <c r="N988" s="103"/>
      <c r="O988" s="103"/>
      <c r="P988" s="103"/>
      <c r="Q988" s="103"/>
      <c r="R988" s="103"/>
      <c r="S988" s="103"/>
      <c r="T988" s="103"/>
      <c r="U988" s="103"/>
    </row>
    <row r="989" spans="1:21" x14ac:dyDescent="0.55000000000000004">
      <c r="A989" s="102"/>
      <c r="B989" s="102"/>
      <c r="C989" s="102"/>
      <c r="D989" s="102"/>
      <c r="E989" s="102"/>
      <c r="F989" s="102"/>
      <c r="G989" s="103"/>
      <c r="H989" s="103"/>
      <c r="I989" s="103"/>
      <c r="J989" s="103"/>
      <c r="K989" s="103"/>
      <c r="L989" s="103"/>
      <c r="M989" s="103"/>
      <c r="N989" s="103"/>
      <c r="O989" s="103"/>
      <c r="P989" s="103"/>
      <c r="Q989" s="103"/>
      <c r="R989" s="103"/>
      <c r="S989" s="103"/>
      <c r="T989" s="103"/>
      <c r="U989" s="103"/>
    </row>
    <row r="990" spans="1:21" x14ac:dyDescent="0.55000000000000004">
      <c r="A990" s="102"/>
      <c r="B990" s="102"/>
      <c r="C990" s="102"/>
      <c r="D990" s="102"/>
      <c r="E990" s="102"/>
      <c r="F990" s="102"/>
      <c r="G990" s="103"/>
      <c r="H990" s="103"/>
      <c r="I990" s="103"/>
      <c r="J990" s="103"/>
      <c r="K990" s="103"/>
      <c r="L990" s="103"/>
      <c r="M990" s="103"/>
      <c r="N990" s="103"/>
      <c r="O990" s="103"/>
      <c r="P990" s="103"/>
      <c r="Q990" s="103"/>
      <c r="R990" s="103"/>
      <c r="S990" s="103"/>
      <c r="T990" s="103"/>
      <c r="U990" s="103"/>
    </row>
    <row r="991" spans="1:21" x14ac:dyDescent="0.55000000000000004">
      <c r="A991" s="102"/>
      <c r="B991" s="102"/>
      <c r="C991" s="102"/>
      <c r="D991" s="102"/>
      <c r="E991" s="102"/>
      <c r="F991" s="102"/>
      <c r="G991" s="103"/>
      <c r="H991" s="103"/>
      <c r="I991" s="103"/>
      <c r="J991" s="103"/>
      <c r="K991" s="103"/>
      <c r="L991" s="103"/>
      <c r="M991" s="103"/>
      <c r="N991" s="103"/>
      <c r="O991" s="103"/>
      <c r="P991" s="103"/>
      <c r="Q991" s="103"/>
      <c r="R991" s="103"/>
      <c r="S991" s="103"/>
      <c r="T991" s="103"/>
      <c r="U991" s="103"/>
    </row>
    <row r="992" spans="1:21" x14ac:dyDescent="0.55000000000000004">
      <c r="A992" s="102"/>
      <c r="B992" s="102"/>
      <c r="C992" s="102"/>
      <c r="D992" s="102"/>
      <c r="E992" s="102"/>
      <c r="F992" s="102"/>
      <c r="G992" s="103"/>
      <c r="H992" s="103"/>
      <c r="I992" s="103"/>
      <c r="J992" s="103"/>
      <c r="K992" s="103"/>
      <c r="L992" s="103"/>
      <c r="M992" s="103"/>
      <c r="N992" s="103"/>
      <c r="O992" s="103"/>
      <c r="P992" s="103"/>
      <c r="Q992" s="103"/>
      <c r="R992" s="103"/>
      <c r="S992" s="103"/>
      <c r="T992" s="103"/>
      <c r="U992" s="103"/>
    </row>
    <row r="993" spans="1:21" x14ac:dyDescent="0.55000000000000004">
      <c r="A993" s="102"/>
      <c r="B993" s="102"/>
      <c r="C993" s="102"/>
      <c r="D993" s="102"/>
      <c r="E993" s="102"/>
      <c r="F993" s="102"/>
      <c r="G993" s="103"/>
      <c r="H993" s="103"/>
      <c r="I993" s="103"/>
      <c r="J993" s="103"/>
      <c r="K993" s="103"/>
      <c r="L993" s="103"/>
      <c r="M993" s="103"/>
      <c r="N993" s="103"/>
      <c r="O993" s="103"/>
      <c r="P993" s="103"/>
      <c r="Q993" s="103"/>
      <c r="R993" s="103"/>
      <c r="S993" s="103"/>
      <c r="T993" s="103"/>
      <c r="U993" s="103"/>
    </row>
    <row r="994" spans="1:21" x14ac:dyDescent="0.55000000000000004">
      <c r="A994" s="102"/>
      <c r="B994" s="102"/>
      <c r="C994" s="102"/>
      <c r="D994" s="102"/>
      <c r="E994" s="102"/>
      <c r="F994" s="102"/>
      <c r="G994" s="103"/>
      <c r="H994" s="103"/>
      <c r="I994" s="103"/>
      <c r="J994" s="103"/>
      <c r="K994" s="103"/>
      <c r="L994" s="103"/>
      <c r="M994" s="103"/>
      <c r="N994" s="103"/>
      <c r="O994" s="103"/>
      <c r="P994" s="103"/>
      <c r="Q994" s="103"/>
      <c r="R994" s="103"/>
      <c r="S994" s="103"/>
      <c r="T994" s="103"/>
      <c r="U994" s="103"/>
    </row>
    <row r="995" spans="1:21" x14ac:dyDescent="0.55000000000000004">
      <c r="A995" s="102"/>
      <c r="B995" s="102"/>
      <c r="C995" s="102"/>
      <c r="D995" s="102"/>
      <c r="E995" s="102"/>
      <c r="F995" s="102"/>
      <c r="G995" s="103"/>
      <c r="H995" s="103"/>
      <c r="I995" s="103"/>
      <c r="J995" s="103"/>
      <c r="K995" s="103"/>
      <c r="L995" s="103"/>
      <c r="M995" s="103"/>
      <c r="N995" s="103"/>
      <c r="O995" s="103"/>
      <c r="P995" s="103"/>
      <c r="Q995" s="103"/>
      <c r="R995" s="103"/>
      <c r="S995" s="103"/>
      <c r="T995" s="103"/>
      <c r="U995" s="103"/>
    </row>
    <row r="996" spans="1:21" x14ac:dyDescent="0.55000000000000004">
      <c r="A996" s="102"/>
      <c r="B996" s="102"/>
      <c r="C996" s="102"/>
      <c r="D996" s="102"/>
      <c r="E996" s="102"/>
      <c r="F996" s="102"/>
      <c r="G996" s="103"/>
      <c r="H996" s="103"/>
      <c r="I996" s="103"/>
      <c r="J996" s="103"/>
      <c r="K996" s="103"/>
      <c r="L996" s="103"/>
      <c r="M996" s="103"/>
      <c r="N996" s="103"/>
      <c r="O996" s="103"/>
      <c r="P996" s="103"/>
      <c r="Q996" s="103"/>
      <c r="R996" s="103"/>
      <c r="S996" s="103"/>
      <c r="T996" s="103"/>
      <c r="U996" s="103"/>
    </row>
    <row r="997" spans="1:21" x14ac:dyDescent="0.55000000000000004">
      <c r="A997" s="102"/>
      <c r="B997" s="102"/>
      <c r="C997" s="102"/>
      <c r="D997" s="102"/>
      <c r="E997" s="102"/>
      <c r="F997" s="102"/>
      <c r="G997" s="103"/>
      <c r="H997" s="103"/>
      <c r="I997" s="103"/>
      <c r="J997" s="103"/>
      <c r="K997" s="103"/>
      <c r="L997" s="103"/>
      <c r="M997" s="103"/>
      <c r="N997" s="103"/>
      <c r="O997" s="103"/>
      <c r="P997" s="103"/>
      <c r="Q997" s="103"/>
      <c r="R997" s="103"/>
      <c r="S997" s="103"/>
      <c r="T997" s="103"/>
      <c r="U997" s="103"/>
    </row>
    <row r="998" spans="1:21" x14ac:dyDescent="0.55000000000000004">
      <c r="A998" s="102"/>
      <c r="B998" s="102"/>
      <c r="C998" s="102"/>
      <c r="D998" s="102"/>
      <c r="E998" s="102"/>
      <c r="F998" s="102"/>
      <c r="G998" s="103"/>
      <c r="H998" s="103"/>
      <c r="I998" s="103"/>
      <c r="J998" s="103"/>
      <c r="K998" s="103"/>
      <c r="L998" s="103"/>
      <c r="M998" s="103"/>
      <c r="N998" s="103"/>
      <c r="O998" s="103"/>
      <c r="P998" s="103"/>
      <c r="Q998" s="103"/>
      <c r="R998" s="103"/>
      <c r="S998" s="103"/>
      <c r="T998" s="103"/>
      <c r="U998" s="103"/>
    </row>
    <row r="999" spans="1:21" x14ac:dyDescent="0.55000000000000004">
      <c r="A999" s="102"/>
      <c r="B999" s="102"/>
      <c r="C999" s="102"/>
      <c r="D999" s="102"/>
      <c r="E999" s="102"/>
      <c r="F999" s="102"/>
      <c r="G999" s="103"/>
      <c r="H999" s="103"/>
      <c r="I999" s="103"/>
      <c r="J999" s="103"/>
      <c r="K999" s="103"/>
      <c r="L999" s="103"/>
      <c r="M999" s="103"/>
      <c r="N999" s="103"/>
      <c r="O999" s="103"/>
      <c r="P999" s="103"/>
      <c r="Q999" s="103"/>
      <c r="R999" s="103"/>
      <c r="S999" s="103"/>
      <c r="T999" s="103"/>
      <c r="U999" s="103"/>
    </row>
    <row r="1000" spans="1:21" x14ac:dyDescent="0.55000000000000004">
      <c r="A1000" s="102"/>
      <c r="B1000" s="102"/>
      <c r="C1000" s="102"/>
      <c r="D1000" s="102"/>
      <c r="E1000" s="102"/>
      <c r="F1000" s="102"/>
      <c r="G1000" s="103"/>
      <c r="H1000" s="103"/>
      <c r="I1000" s="103"/>
      <c r="J1000" s="103"/>
      <c r="K1000" s="103"/>
      <c r="L1000" s="103"/>
      <c r="M1000" s="103"/>
      <c r="N1000" s="103"/>
      <c r="O1000" s="103"/>
      <c r="P1000" s="103"/>
      <c r="Q1000" s="103"/>
      <c r="R1000" s="103"/>
      <c r="S1000" s="103"/>
      <c r="T1000" s="103"/>
      <c r="U1000" s="103"/>
    </row>
    <row r="1001" spans="1:21" x14ac:dyDescent="0.55000000000000004">
      <c r="A1001" s="102"/>
      <c r="B1001" s="102"/>
      <c r="C1001" s="102"/>
      <c r="D1001" s="102"/>
      <c r="E1001" s="102"/>
      <c r="F1001" s="102"/>
      <c r="G1001" s="103"/>
      <c r="H1001" s="103"/>
      <c r="I1001" s="103"/>
      <c r="J1001" s="103"/>
      <c r="K1001" s="103"/>
      <c r="L1001" s="103"/>
      <c r="M1001" s="103"/>
      <c r="N1001" s="103"/>
      <c r="O1001" s="103"/>
      <c r="P1001" s="103"/>
      <c r="Q1001" s="103"/>
      <c r="R1001" s="103"/>
      <c r="S1001" s="103"/>
      <c r="T1001" s="103"/>
      <c r="U1001" s="103"/>
    </row>
    <row r="1002" spans="1:21" x14ac:dyDescent="0.55000000000000004">
      <c r="A1002" s="102"/>
      <c r="B1002" s="102"/>
      <c r="C1002" s="102"/>
      <c r="D1002" s="102"/>
      <c r="E1002" s="102"/>
      <c r="F1002" s="102"/>
      <c r="G1002" s="103"/>
      <c r="H1002" s="103"/>
      <c r="I1002" s="103"/>
      <c r="J1002" s="103"/>
      <c r="K1002" s="103"/>
      <c r="L1002" s="103"/>
      <c r="M1002" s="103"/>
      <c r="N1002" s="103"/>
      <c r="O1002" s="103"/>
      <c r="P1002" s="103"/>
      <c r="Q1002" s="103"/>
      <c r="R1002" s="103"/>
      <c r="S1002" s="103"/>
      <c r="T1002" s="103"/>
      <c r="U1002" s="103"/>
    </row>
    <row r="1003" spans="1:21" x14ac:dyDescent="0.55000000000000004">
      <c r="A1003" s="102"/>
      <c r="B1003" s="102"/>
      <c r="C1003" s="102"/>
      <c r="D1003" s="102"/>
      <c r="E1003" s="102"/>
      <c r="F1003" s="102"/>
      <c r="G1003" s="103"/>
      <c r="H1003" s="103"/>
      <c r="I1003" s="103"/>
      <c r="J1003" s="103"/>
      <c r="K1003" s="103"/>
      <c r="L1003" s="103"/>
      <c r="M1003" s="103"/>
      <c r="N1003" s="103"/>
      <c r="O1003" s="103"/>
      <c r="P1003" s="103"/>
      <c r="Q1003" s="103"/>
      <c r="R1003" s="103"/>
      <c r="S1003" s="103"/>
      <c r="T1003" s="103"/>
      <c r="U1003" s="103"/>
    </row>
    <row r="1004" spans="1:21" x14ac:dyDescent="0.55000000000000004">
      <c r="A1004" s="102"/>
      <c r="B1004" s="102"/>
      <c r="C1004" s="102"/>
      <c r="D1004" s="102"/>
      <c r="E1004" s="102"/>
      <c r="F1004" s="102"/>
      <c r="G1004" s="103"/>
      <c r="H1004" s="103"/>
      <c r="I1004" s="103"/>
      <c r="J1004" s="103"/>
      <c r="K1004" s="103"/>
      <c r="L1004" s="103"/>
      <c r="M1004" s="103"/>
      <c r="N1004" s="103"/>
      <c r="O1004" s="103"/>
      <c r="P1004" s="103"/>
      <c r="Q1004" s="103"/>
      <c r="R1004" s="103"/>
      <c r="S1004" s="103"/>
      <c r="T1004" s="103"/>
      <c r="U1004" s="103"/>
    </row>
    <row r="1005" spans="1:21" x14ac:dyDescent="0.55000000000000004">
      <c r="A1005" s="102"/>
      <c r="B1005" s="102"/>
      <c r="C1005" s="102"/>
      <c r="D1005" s="102"/>
      <c r="E1005" s="102"/>
      <c r="F1005" s="102"/>
      <c r="G1005" s="103"/>
      <c r="H1005" s="103"/>
      <c r="I1005" s="103"/>
      <c r="J1005" s="103"/>
      <c r="K1005" s="103"/>
      <c r="L1005" s="103"/>
      <c r="M1005" s="103"/>
      <c r="N1005" s="103"/>
      <c r="O1005" s="103"/>
      <c r="P1005" s="103"/>
      <c r="Q1005" s="103"/>
      <c r="R1005" s="103"/>
      <c r="S1005" s="103"/>
      <c r="T1005" s="103"/>
      <c r="U1005" s="103"/>
    </row>
  </sheetData>
  <sheetProtection formatCells="0" formatColumns="0" formatRows="0" insertColumns="0" insertRows="0" insertHyperlinks="0" deleteColumns="0" deleteRows="0" sort="0" autoFilter="0" pivotTables="0"/>
  <mergeCells count="802">
    <mergeCell ref="A156:D156"/>
    <mergeCell ref="O154:O155"/>
    <mergeCell ref="P154:P155"/>
    <mergeCell ref="Q154:Q155"/>
    <mergeCell ref="R154:R155"/>
    <mergeCell ref="S154:S155"/>
    <mergeCell ref="T154:T155"/>
    <mergeCell ref="I154:I155"/>
    <mergeCell ref="J154:J155"/>
    <mergeCell ref="K154:K155"/>
    <mergeCell ref="L154:L155"/>
    <mergeCell ref="M154:M155"/>
    <mergeCell ref="N154:N155"/>
    <mergeCell ref="U152:U153"/>
    <mergeCell ref="A154:A155"/>
    <mergeCell ref="B154:B155"/>
    <mergeCell ref="C154:C155"/>
    <mergeCell ref="D154:D155"/>
    <mergeCell ref="G154:G155"/>
    <mergeCell ref="H154:H155"/>
    <mergeCell ref="L152:L153"/>
    <mergeCell ref="M152:M153"/>
    <mergeCell ref="N152:N153"/>
    <mergeCell ref="O152:O153"/>
    <mergeCell ref="P152:P153"/>
    <mergeCell ref="Q152:Q153"/>
    <mergeCell ref="U154:U155"/>
    <mergeCell ref="T150:T151"/>
    <mergeCell ref="I150:I151"/>
    <mergeCell ref="J150:J151"/>
    <mergeCell ref="K150:K151"/>
    <mergeCell ref="L150:L151"/>
    <mergeCell ref="M150:M151"/>
    <mergeCell ref="N150:N151"/>
    <mergeCell ref="R152:R153"/>
    <mergeCell ref="S152:S153"/>
    <mergeCell ref="T152:T153"/>
    <mergeCell ref="A152:A153"/>
    <mergeCell ref="B152:B153"/>
    <mergeCell ref="C152:C153"/>
    <mergeCell ref="D152:D153"/>
    <mergeCell ref="G152:G153"/>
    <mergeCell ref="H152:H153"/>
    <mergeCell ref="I152:I153"/>
    <mergeCell ref="J152:J153"/>
    <mergeCell ref="K152:K153"/>
    <mergeCell ref="M142:M147"/>
    <mergeCell ref="N142:N147"/>
    <mergeCell ref="R148:R149"/>
    <mergeCell ref="S148:S149"/>
    <mergeCell ref="T148:T149"/>
    <mergeCell ref="U148:U149"/>
    <mergeCell ref="A150:A151"/>
    <mergeCell ref="B150:B151"/>
    <mergeCell ref="C150:C151"/>
    <mergeCell ref="D150:D151"/>
    <mergeCell ref="G150:G151"/>
    <mergeCell ref="H150:H151"/>
    <mergeCell ref="L148:L149"/>
    <mergeCell ref="M148:M149"/>
    <mergeCell ref="N148:N149"/>
    <mergeCell ref="O148:O149"/>
    <mergeCell ref="P148:P149"/>
    <mergeCell ref="Q148:Q149"/>
    <mergeCell ref="U150:U151"/>
    <mergeCell ref="O150:O151"/>
    <mergeCell ref="P150:P151"/>
    <mergeCell ref="Q150:Q151"/>
    <mergeCell ref="R150:R151"/>
    <mergeCell ref="S150:S151"/>
    <mergeCell ref="A148:A149"/>
    <mergeCell ref="B148:B149"/>
    <mergeCell ref="C148:C149"/>
    <mergeCell ref="D148:D149"/>
    <mergeCell ref="G148:G149"/>
    <mergeCell ref="H148:H149"/>
    <mergeCell ref="I148:I149"/>
    <mergeCell ref="J148:J149"/>
    <mergeCell ref="K148:K149"/>
    <mergeCell ref="U136:U141"/>
    <mergeCell ref="A142:A147"/>
    <mergeCell ref="B142:B147"/>
    <mergeCell ref="C142:C147"/>
    <mergeCell ref="D142:D147"/>
    <mergeCell ref="G142:G147"/>
    <mergeCell ref="H142:H147"/>
    <mergeCell ref="L136:L141"/>
    <mergeCell ref="M136:M141"/>
    <mergeCell ref="N136:N141"/>
    <mergeCell ref="O136:O141"/>
    <mergeCell ref="P136:P141"/>
    <mergeCell ref="Q136:Q141"/>
    <mergeCell ref="U142:U147"/>
    <mergeCell ref="O142:O147"/>
    <mergeCell ref="P142:P147"/>
    <mergeCell ref="Q142:Q147"/>
    <mergeCell ref="R142:R147"/>
    <mergeCell ref="S142:S147"/>
    <mergeCell ref="T142:T147"/>
    <mergeCell ref="I142:I147"/>
    <mergeCell ref="J142:J147"/>
    <mergeCell ref="K142:K147"/>
    <mergeCell ref="L142:L147"/>
    <mergeCell ref="T134:T135"/>
    <mergeCell ref="I134:I135"/>
    <mergeCell ref="J134:J135"/>
    <mergeCell ref="K134:K135"/>
    <mergeCell ref="L134:L135"/>
    <mergeCell ref="M134:M135"/>
    <mergeCell ref="N134:N135"/>
    <mergeCell ref="R136:R141"/>
    <mergeCell ref="S136:S141"/>
    <mergeCell ref="T136:T141"/>
    <mergeCell ref="A136:A141"/>
    <mergeCell ref="B136:B141"/>
    <mergeCell ref="C136:C141"/>
    <mergeCell ref="D136:D141"/>
    <mergeCell ref="G136:G141"/>
    <mergeCell ref="H136:H141"/>
    <mergeCell ref="I136:I141"/>
    <mergeCell ref="J136:J141"/>
    <mergeCell ref="K136:K141"/>
    <mergeCell ref="M130:M131"/>
    <mergeCell ref="N130:N131"/>
    <mergeCell ref="R132:R133"/>
    <mergeCell ref="S132:S133"/>
    <mergeCell ref="T132:T133"/>
    <mergeCell ref="U132:U133"/>
    <mergeCell ref="A134:A135"/>
    <mergeCell ref="B134:B135"/>
    <mergeCell ref="C134:C135"/>
    <mergeCell ref="D134:D135"/>
    <mergeCell ref="G134:G135"/>
    <mergeCell ref="H134:H135"/>
    <mergeCell ref="L132:L133"/>
    <mergeCell ref="M132:M133"/>
    <mergeCell ref="N132:N133"/>
    <mergeCell ref="O132:O133"/>
    <mergeCell ref="P132:P133"/>
    <mergeCell ref="Q132:Q133"/>
    <mergeCell ref="U134:U135"/>
    <mergeCell ref="O134:O135"/>
    <mergeCell ref="P134:P135"/>
    <mergeCell ref="Q134:Q135"/>
    <mergeCell ref="R134:R135"/>
    <mergeCell ref="S134:S135"/>
    <mergeCell ref="A132:A133"/>
    <mergeCell ref="B132:B133"/>
    <mergeCell ref="C132:C133"/>
    <mergeCell ref="D132:D133"/>
    <mergeCell ref="G132:G133"/>
    <mergeCell ref="H132:H133"/>
    <mergeCell ref="I132:I133"/>
    <mergeCell ref="J132:J133"/>
    <mergeCell ref="K132:K133"/>
    <mergeCell ref="U124:U129"/>
    <mergeCell ref="A130:A131"/>
    <mergeCell ref="B130:B131"/>
    <mergeCell ref="C130:C131"/>
    <mergeCell ref="D130:D131"/>
    <mergeCell ref="G130:G131"/>
    <mergeCell ref="H130:H131"/>
    <mergeCell ref="L124:L129"/>
    <mergeCell ref="M124:M129"/>
    <mergeCell ref="N124:N129"/>
    <mergeCell ref="O124:O129"/>
    <mergeCell ref="P124:P129"/>
    <mergeCell ref="Q124:Q129"/>
    <mergeCell ref="U130:U131"/>
    <mergeCell ref="O130:O131"/>
    <mergeCell ref="P130:P131"/>
    <mergeCell ref="Q130:Q131"/>
    <mergeCell ref="R130:R131"/>
    <mergeCell ref="S130:S131"/>
    <mergeCell ref="T130:T131"/>
    <mergeCell ref="I130:I131"/>
    <mergeCell ref="J130:J131"/>
    <mergeCell ref="K130:K131"/>
    <mergeCell ref="L130:L131"/>
    <mergeCell ref="T122:T123"/>
    <mergeCell ref="I122:I123"/>
    <mergeCell ref="J122:J123"/>
    <mergeCell ref="K122:K123"/>
    <mergeCell ref="L122:L123"/>
    <mergeCell ref="M122:M123"/>
    <mergeCell ref="N122:N123"/>
    <mergeCell ref="R124:R129"/>
    <mergeCell ref="S124:S129"/>
    <mergeCell ref="T124:T129"/>
    <mergeCell ref="A124:A129"/>
    <mergeCell ref="B124:B129"/>
    <mergeCell ref="C124:C129"/>
    <mergeCell ref="D124:D129"/>
    <mergeCell ref="G124:G129"/>
    <mergeCell ref="H124:H129"/>
    <mergeCell ref="I124:I129"/>
    <mergeCell ref="J124:J129"/>
    <mergeCell ref="K124:K129"/>
    <mergeCell ref="M118:M119"/>
    <mergeCell ref="N118:N119"/>
    <mergeCell ref="R120:R121"/>
    <mergeCell ref="S120:S121"/>
    <mergeCell ref="T120:T121"/>
    <mergeCell ref="U120:U121"/>
    <mergeCell ref="A122:A123"/>
    <mergeCell ref="B122:B123"/>
    <mergeCell ref="C122:C123"/>
    <mergeCell ref="D122:D123"/>
    <mergeCell ref="G122:G123"/>
    <mergeCell ref="H122:H123"/>
    <mergeCell ref="L120:L121"/>
    <mergeCell ref="M120:M121"/>
    <mergeCell ref="N120:N121"/>
    <mergeCell ref="O120:O121"/>
    <mergeCell ref="P120:P121"/>
    <mergeCell ref="Q120:Q121"/>
    <mergeCell ref="U122:U123"/>
    <mergeCell ref="O122:O123"/>
    <mergeCell ref="P122:P123"/>
    <mergeCell ref="Q122:Q123"/>
    <mergeCell ref="R122:R123"/>
    <mergeCell ref="S122:S123"/>
    <mergeCell ref="A120:A121"/>
    <mergeCell ref="B120:B121"/>
    <mergeCell ref="C120:C121"/>
    <mergeCell ref="D120:D121"/>
    <mergeCell ref="G120:G121"/>
    <mergeCell ref="H120:H121"/>
    <mergeCell ref="I120:I121"/>
    <mergeCell ref="J120:J121"/>
    <mergeCell ref="K120:K121"/>
    <mergeCell ref="U115:U117"/>
    <mergeCell ref="A118:A119"/>
    <mergeCell ref="B118:B119"/>
    <mergeCell ref="C118:C119"/>
    <mergeCell ref="D118:D119"/>
    <mergeCell ref="G118:G119"/>
    <mergeCell ref="H118:H119"/>
    <mergeCell ref="L115:L117"/>
    <mergeCell ref="M115:M117"/>
    <mergeCell ref="N115:N117"/>
    <mergeCell ref="O115:O117"/>
    <mergeCell ref="P115:P117"/>
    <mergeCell ref="Q115:Q117"/>
    <mergeCell ref="U118:U119"/>
    <mergeCell ref="O118:O119"/>
    <mergeCell ref="P118:P119"/>
    <mergeCell ref="Q118:Q119"/>
    <mergeCell ref="R118:R119"/>
    <mergeCell ref="S118:S119"/>
    <mergeCell ref="T118:T119"/>
    <mergeCell ref="I118:I119"/>
    <mergeCell ref="J118:J119"/>
    <mergeCell ref="K118:K119"/>
    <mergeCell ref="L118:L119"/>
    <mergeCell ref="T112:T114"/>
    <mergeCell ref="I112:I114"/>
    <mergeCell ref="J112:J114"/>
    <mergeCell ref="K112:K114"/>
    <mergeCell ref="L112:L114"/>
    <mergeCell ref="M112:M114"/>
    <mergeCell ref="N112:N114"/>
    <mergeCell ref="R115:R117"/>
    <mergeCell ref="S115:S117"/>
    <mergeCell ref="T115:T117"/>
    <mergeCell ref="A115:A117"/>
    <mergeCell ref="B115:B117"/>
    <mergeCell ref="C115:C117"/>
    <mergeCell ref="D115:D117"/>
    <mergeCell ref="G115:G117"/>
    <mergeCell ref="H115:H117"/>
    <mergeCell ref="I115:I117"/>
    <mergeCell ref="J115:J117"/>
    <mergeCell ref="K115:K117"/>
    <mergeCell ref="M104:M109"/>
    <mergeCell ref="N104:N109"/>
    <mergeCell ref="R110:R111"/>
    <mergeCell ref="S110:S111"/>
    <mergeCell ref="T110:T111"/>
    <mergeCell ref="U110:U111"/>
    <mergeCell ref="A112:A114"/>
    <mergeCell ref="B112:B114"/>
    <mergeCell ref="C112:C114"/>
    <mergeCell ref="D112:D114"/>
    <mergeCell ref="G112:G114"/>
    <mergeCell ref="H112:H114"/>
    <mergeCell ref="L110:L111"/>
    <mergeCell ref="M110:M111"/>
    <mergeCell ref="N110:N111"/>
    <mergeCell ref="O110:O111"/>
    <mergeCell ref="P110:P111"/>
    <mergeCell ref="Q110:Q111"/>
    <mergeCell ref="U112:U114"/>
    <mergeCell ref="O112:O114"/>
    <mergeCell ref="P112:P114"/>
    <mergeCell ref="Q112:Q114"/>
    <mergeCell ref="R112:R114"/>
    <mergeCell ref="S112:S114"/>
    <mergeCell ref="A110:A111"/>
    <mergeCell ref="B110:B111"/>
    <mergeCell ref="C110:C111"/>
    <mergeCell ref="D110:D111"/>
    <mergeCell ref="G110:G111"/>
    <mergeCell ref="H110:H111"/>
    <mergeCell ref="I110:I111"/>
    <mergeCell ref="J110:J111"/>
    <mergeCell ref="K110:K111"/>
    <mergeCell ref="U100:U103"/>
    <mergeCell ref="A104:A109"/>
    <mergeCell ref="B104:B109"/>
    <mergeCell ref="C104:C109"/>
    <mergeCell ref="D104:D109"/>
    <mergeCell ref="G104:G109"/>
    <mergeCell ref="H104:H109"/>
    <mergeCell ref="L100:L103"/>
    <mergeCell ref="M100:M103"/>
    <mergeCell ref="N100:N103"/>
    <mergeCell ref="O100:O103"/>
    <mergeCell ref="P100:P103"/>
    <mergeCell ref="Q100:Q103"/>
    <mergeCell ref="U104:U109"/>
    <mergeCell ref="O104:O109"/>
    <mergeCell ref="P104:P109"/>
    <mergeCell ref="Q104:Q109"/>
    <mergeCell ref="R104:R109"/>
    <mergeCell ref="S104:S109"/>
    <mergeCell ref="T104:T109"/>
    <mergeCell ref="I104:I109"/>
    <mergeCell ref="J104:J109"/>
    <mergeCell ref="K104:K109"/>
    <mergeCell ref="L104:L109"/>
    <mergeCell ref="S98:S99"/>
    <mergeCell ref="T98:T99"/>
    <mergeCell ref="I98:I99"/>
    <mergeCell ref="J98:J99"/>
    <mergeCell ref="K98:K99"/>
    <mergeCell ref="L98:L99"/>
    <mergeCell ref="M98:M99"/>
    <mergeCell ref="N98:N99"/>
    <mergeCell ref="R100:R103"/>
    <mergeCell ref="S100:S103"/>
    <mergeCell ref="T100:T103"/>
    <mergeCell ref="A100:A103"/>
    <mergeCell ref="B100:B103"/>
    <mergeCell ref="C100:C103"/>
    <mergeCell ref="D100:D103"/>
    <mergeCell ref="G100:G103"/>
    <mergeCell ref="H100:H103"/>
    <mergeCell ref="I100:I103"/>
    <mergeCell ref="J100:J103"/>
    <mergeCell ref="K100:K103"/>
    <mergeCell ref="L94:L95"/>
    <mergeCell ref="M94:M95"/>
    <mergeCell ref="N94:N95"/>
    <mergeCell ref="R96:R97"/>
    <mergeCell ref="S96:S97"/>
    <mergeCell ref="T96:T97"/>
    <mergeCell ref="U96:U97"/>
    <mergeCell ref="A98:A99"/>
    <mergeCell ref="B98:B99"/>
    <mergeCell ref="C98:C99"/>
    <mergeCell ref="D98:D99"/>
    <mergeCell ref="G98:G99"/>
    <mergeCell ref="H98:H99"/>
    <mergeCell ref="L96:L97"/>
    <mergeCell ref="M96:M97"/>
    <mergeCell ref="N96:N97"/>
    <mergeCell ref="O96:O97"/>
    <mergeCell ref="P96:P97"/>
    <mergeCell ref="Q96:Q97"/>
    <mergeCell ref="U98:U99"/>
    <mergeCell ref="O98:O99"/>
    <mergeCell ref="P98:P99"/>
    <mergeCell ref="Q98:Q99"/>
    <mergeCell ref="R98:R99"/>
    <mergeCell ref="A96:A97"/>
    <mergeCell ref="B96:B97"/>
    <mergeCell ref="C96:C97"/>
    <mergeCell ref="D96:D97"/>
    <mergeCell ref="G96:G97"/>
    <mergeCell ref="H96:H97"/>
    <mergeCell ref="I96:I97"/>
    <mergeCell ref="J96:J97"/>
    <mergeCell ref="K96:K97"/>
    <mergeCell ref="T92:T93"/>
    <mergeCell ref="U92:U93"/>
    <mergeCell ref="A94:A95"/>
    <mergeCell ref="B94:B95"/>
    <mergeCell ref="C94:C95"/>
    <mergeCell ref="D94:D95"/>
    <mergeCell ref="G94:G95"/>
    <mergeCell ref="H94:H95"/>
    <mergeCell ref="L92:L93"/>
    <mergeCell ref="M92:M93"/>
    <mergeCell ref="N92:N93"/>
    <mergeCell ref="O92:O93"/>
    <mergeCell ref="P92:P93"/>
    <mergeCell ref="Q92:Q93"/>
    <mergeCell ref="U94:U95"/>
    <mergeCell ref="O94:O95"/>
    <mergeCell ref="P94:P95"/>
    <mergeCell ref="Q94:Q95"/>
    <mergeCell ref="R94:R95"/>
    <mergeCell ref="S94:S95"/>
    <mergeCell ref="T94:T95"/>
    <mergeCell ref="I94:I95"/>
    <mergeCell ref="J94:J95"/>
    <mergeCell ref="K94:K95"/>
    <mergeCell ref="U86:U91"/>
    <mergeCell ref="A92:A93"/>
    <mergeCell ref="B92:B93"/>
    <mergeCell ref="C92:C93"/>
    <mergeCell ref="D92:D93"/>
    <mergeCell ref="G92:G93"/>
    <mergeCell ref="H92:H93"/>
    <mergeCell ref="I92:I93"/>
    <mergeCell ref="J92:J93"/>
    <mergeCell ref="K92:K93"/>
    <mergeCell ref="O86:O91"/>
    <mergeCell ref="P86:P91"/>
    <mergeCell ref="Q86:Q91"/>
    <mergeCell ref="R86:R91"/>
    <mergeCell ref="S86:S91"/>
    <mergeCell ref="T86:T91"/>
    <mergeCell ref="I86:I91"/>
    <mergeCell ref="J86:J91"/>
    <mergeCell ref="K86:K91"/>
    <mergeCell ref="L86:L91"/>
    <mergeCell ref="M86:M91"/>
    <mergeCell ref="N86:N91"/>
    <mergeCell ref="R92:R93"/>
    <mergeCell ref="S92:S93"/>
    <mergeCell ref="L69:L71"/>
    <mergeCell ref="M69:M71"/>
    <mergeCell ref="N69:N71"/>
    <mergeCell ref="T78:T83"/>
    <mergeCell ref="U78:U83"/>
    <mergeCell ref="A84:D84"/>
    <mergeCell ref="A85:U85"/>
    <mergeCell ref="A86:A91"/>
    <mergeCell ref="B86:B91"/>
    <mergeCell ref="C86:C91"/>
    <mergeCell ref="D86:D91"/>
    <mergeCell ref="G86:G91"/>
    <mergeCell ref="H86:H91"/>
    <mergeCell ref="N78:N83"/>
    <mergeCell ref="O78:O83"/>
    <mergeCell ref="P78:P83"/>
    <mergeCell ref="Q78:Q83"/>
    <mergeCell ref="R78:R83"/>
    <mergeCell ref="S78:S83"/>
    <mergeCell ref="H78:H83"/>
    <mergeCell ref="I78:I83"/>
    <mergeCell ref="J78:J83"/>
    <mergeCell ref="K78:K83"/>
    <mergeCell ref="L78:L83"/>
    <mergeCell ref="A72:D72"/>
    <mergeCell ref="A75:U75"/>
    <mergeCell ref="A76:U76"/>
    <mergeCell ref="A77:U77"/>
    <mergeCell ref="A78:A83"/>
    <mergeCell ref="B78:B83"/>
    <mergeCell ref="C78:C83"/>
    <mergeCell ref="D78:D83"/>
    <mergeCell ref="G78:G83"/>
    <mergeCell ref="M78:M83"/>
    <mergeCell ref="T67:T68"/>
    <mergeCell ref="U67:U68"/>
    <mergeCell ref="A69:A71"/>
    <mergeCell ref="B69:B71"/>
    <mergeCell ref="C69:C71"/>
    <mergeCell ref="D69:D71"/>
    <mergeCell ref="G69:G71"/>
    <mergeCell ref="H69:H71"/>
    <mergeCell ref="L67:L68"/>
    <mergeCell ref="M67:M68"/>
    <mergeCell ref="N67:N68"/>
    <mergeCell ref="O67:O68"/>
    <mergeCell ref="P67:P68"/>
    <mergeCell ref="Q67:Q68"/>
    <mergeCell ref="U69:U71"/>
    <mergeCell ref="O69:O71"/>
    <mergeCell ref="P69:P71"/>
    <mergeCell ref="Q69:Q71"/>
    <mergeCell ref="R69:R71"/>
    <mergeCell ref="S69:S71"/>
    <mergeCell ref="T69:T71"/>
    <mergeCell ref="I69:I71"/>
    <mergeCell ref="J69:J71"/>
    <mergeCell ref="K69:K71"/>
    <mergeCell ref="U65:U66"/>
    <mergeCell ref="A67:A68"/>
    <mergeCell ref="B67:B68"/>
    <mergeCell ref="C67:C68"/>
    <mergeCell ref="D67:D68"/>
    <mergeCell ref="G67:G68"/>
    <mergeCell ref="H67:H68"/>
    <mergeCell ref="I67:I68"/>
    <mergeCell ref="J67:J68"/>
    <mergeCell ref="K67:K68"/>
    <mergeCell ref="O65:O66"/>
    <mergeCell ref="P65:P66"/>
    <mergeCell ref="Q65:Q66"/>
    <mergeCell ref="R65:R66"/>
    <mergeCell ref="S65:S66"/>
    <mergeCell ref="T65:T66"/>
    <mergeCell ref="I65:I66"/>
    <mergeCell ref="J65:J66"/>
    <mergeCell ref="K65:K66"/>
    <mergeCell ref="L65:L66"/>
    <mergeCell ref="M65:M66"/>
    <mergeCell ref="N65:N66"/>
    <mergeCell ref="R67:R68"/>
    <mergeCell ref="S67:S68"/>
    <mergeCell ref="A65:A66"/>
    <mergeCell ref="B65:B66"/>
    <mergeCell ref="C65:C66"/>
    <mergeCell ref="D65:D66"/>
    <mergeCell ref="G65:G66"/>
    <mergeCell ref="H65:H66"/>
    <mergeCell ref="L63:L64"/>
    <mergeCell ref="M63:M64"/>
    <mergeCell ref="N63:N64"/>
    <mergeCell ref="J60:J62"/>
    <mergeCell ref="K60:K62"/>
    <mergeCell ref="L60:L62"/>
    <mergeCell ref="M60:M62"/>
    <mergeCell ref="N60:N62"/>
    <mergeCell ref="R63:R64"/>
    <mergeCell ref="S63:S64"/>
    <mergeCell ref="T63:T64"/>
    <mergeCell ref="U63:U64"/>
    <mergeCell ref="O63:O64"/>
    <mergeCell ref="P63:P64"/>
    <mergeCell ref="Q63:Q64"/>
    <mergeCell ref="A63:A64"/>
    <mergeCell ref="B63:B64"/>
    <mergeCell ref="C63:C64"/>
    <mergeCell ref="D63:D64"/>
    <mergeCell ref="G63:G64"/>
    <mergeCell ref="H63:H64"/>
    <mergeCell ref="I63:I64"/>
    <mergeCell ref="J63:J64"/>
    <mergeCell ref="K63:K64"/>
    <mergeCell ref="R57:R59"/>
    <mergeCell ref="S57:S59"/>
    <mergeCell ref="T57:T59"/>
    <mergeCell ref="U57:U59"/>
    <mergeCell ref="A60:A62"/>
    <mergeCell ref="B60:B62"/>
    <mergeCell ref="C60:C62"/>
    <mergeCell ref="D60:D62"/>
    <mergeCell ref="G60:G62"/>
    <mergeCell ref="H60:H62"/>
    <mergeCell ref="L57:L59"/>
    <mergeCell ref="M57:M59"/>
    <mergeCell ref="N57:N59"/>
    <mergeCell ref="O57:O59"/>
    <mergeCell ref="P57:P59"/>
    <mergeCell ref="Q57:Q59"/>
    <mergeCell ref="U60:U62"/>
    <mergeCell ref="O60:O62"/>
    <mergeCell ref="P60:P62"/>
    <mergeCell ref="Q60:Q62"/>
    <mergeCell ref="R60:R62"/>
    <mergeCell ref="S60:S62"/>
    <mergeCell ref="T60:T62"/>
    <mergeCell ref="I60:I62"/>
    <mergeCell ref="U54:U56"/>
    <mergeCell ref="A57:A59"/>
    <mergeCell ref="B57:B59"/>
    <mergeCell ref="C57:C59"/>
    <mergeCell ref="D57:D59"/>
    <mergeCell ref="G57:G59"/>
    <mergeCell ref="H57:H59"/>
    <mergeCell ref="I57:I59"/>
    <mergeCell ref="J57:J59"/>
    <mergeCell ref="K57:K59"/>
    <mergeCell ref="O54:O56"/>
    <mergeCell ref="P54:P56"/>
    <mergeCell ref="Q54:Q56"/>
    <mergeCell ref="R54:R56"/>
    <mergeCell ref="S54:S56"/>
    <mergeCell ref="T54:T56"/>
    <mergeCell ref="I54:I56"/>
    <mergeCell ref="J54:J56"/>
    <mergeCell ref="K54:K56"/>
    <mergeCell ref="L54:L56"/>
    <mergeCell ref="M54:M56"/>
    <mergeCell ref="N54:N56"/>
    <mergeCell ref="A54:A56"/>
    <mergeCell ref="B54:B56"/>
    <mergeCell ref="C54:C56"/>
    <mergeCell ref="D54:D56"/>
    <mergeCell ref="G54:G56"/>
    <mergeCell ref="H54:H56"/>
    <mergeCell ref="P50:P53"/>
    <mergeCell ref="Q50:Q53"/>
    <mergeCell ref="R50:R53"/>
    <mergeCell ref="S50:S53"/>
    <mergeCell ref="T50:T53"/>
    <mergeCell ref="U50:U53"/>
    <mergeCell ref="J50:J53"/>
    <mergeCell ref="K50:K53"/>
    <mergeCell ref="L50:L53"/>
    <mergeCell ref="M50:M53"/>
    <mergeCell ref="N50:N53"/>
    <mergeCell ref="O50:O53"/>
    <mergeCell ref="A47:U47"/>
    <mergeCell ref="A48:U48"/>
    <mergeCell ref="A49:U49"/>
    <mergeCell ref="A50:A53"/>
    <mergeCell ref="B50:B53"/>
    <mergeCell ref="C50:C53"/>
    <mergeCell ref="D50:D53"/>
    <mergeCell ref="G50:G53"/>
    <mergeCell ref="H50:H53"/>
    <mergeCell ref="I50:I53"/>
    <mergeCell ref="Q41:Q42"/>
    <mergeCell ref="R41:R42"/>
    <mergeCell ref="S41:S42"/>
    <mergeCell ref="T41:T42"/>
    <mergeCell ref="U41:U42"/>
    <mergeCell ref="A43:D43"/>
    <mergeCell ref="K41:K42"/>
    <mergeCell ref="L41:L42"/>
    <mergeCell ref="M41:M42"/>
    <mergeCell ref="N41:N42"/>
    <mergeCell ref="O41:O42"/>
    <mergeCell ref="P41:P42"/>
    <mergeCell ref="A41:A42"/>
    <mergeCell ref="B41:B42"/>
    <mergeCell ref="C41:C42"/>
    <mergeCell ref="D41:D42"/>
    <mergeCell ref="G41:G42"/>
    <mergeCell ref="H41:H42"/>
    <mergeCell ref="I41:I42"/>
    <mergeCell ref="J41:J42"/>
    <mergeCell ref="N27:N40"/>
    <mergeCell ref="H27:H40"/>
    <mergeCell ref="I27:I40"/>
    <mergeCell ref="J27:J40"/>
    <mergeCell ref="K27:K40"/>
    <mergeCell ref="L27:L40"/>
    <mergeCell ref="M27:M40"/>
    <mergeCell ref="Q25:Q26"/>
    <mergeCell ref="R25:R26"/>
    <mergeCell ref="S25:S26"/>
    <mergeCell ref="T25:T26"/>
    <mergeCell ref="U25:U26"/>
    <mergeCell ref="A27:A40"/>
    <mergeCell ref="B27:B40"/>
    <mergeCell ref="C27:C40"/>
    <mergeCell ref="D27:D40"/>
    <mergeCell ref="G27:G40"/>
    <mergeCell ref="K25:K26"/>
    <mergeCell ref="L25:L26"/>
    <mergeCell ref="M25:M26"/>
    <mergeCell ref="N25:N26"/>
    <mergeCell ref="O25:O26"/>
    <mergeCell ref="P25:P26"/>
    <mergeCell ref="T27:T40"/>
    <mergeCell ref="U27:U40"/>
    <mergeCell ref="O27:O40"/>
    <mergeCell ref="P27:P40"/>
    <mergeCell ref="Q27:Q40"/>
    <mergeCell ref="R27:R40"/>
    <mergeCell ref="S27:S40"/>
    <mergeCell ref="A25:A26"/>
    <mergeCell ref="B25:B26"/>
    <mergeCell ref="C25:C26"/>
    <mergeCell ref="D25:D26"/>
    <mergeCell ref="G25:G26"/>
    <mergeCell ref="H25:H26"/>
    <mergeCell ref="I25:I26"/>
    <mergeCell ref="J25:J26"/>
    <mergeCell ref="N23:N24"/>
    <mergeCell ref="H23:H24"/>
    <mergeCell ref="I23:I24"/>
    <mergeCell ref="J23:J24"/>
    <mergeCell ref="K23:K24"/>
    <mergeCell ref="L23:L24"/>
    <mergeCell ref="M23:M24"/>
    <mergeCell ref="Q21:Q22"/>
    <mergeCell ref="R21:R22"/>
    <mergeCell ref="S21:S22"/>
    <mergeCell ref="T21:T22"/>
    <mergeCell ref="U21:U22"/>
    <mergeCell ref="A23:A24"/>
    <mergeCell ref="B23:B24"/>
    <mergeCell ref="C23:C24"/>
    <mergeCell ref="D23:D24"/>
    <mergeCell ref="G23:G24"/>
    <mergeCell ref="K21:K22"/>
    <mergeCell ref="L21:L22"/>
    <mergeCell ref="M21:M22"/>
    <mergeCell ref="N21:N22"/>
    <mergeCell ref="O21:O22"/>
    <mergeCell ref="P21:P22"/>
    <mergeCell ref="T23:T24"/>
    <mergeCell ref="U23:U24"/>
    <mergeCell ref="O23:O24"/>
    <mergeCell ref="P23:P24"/>
    <mergeCell ref="Q23:Q24"/>
    <mergeCell ref="R23:R24"/>
    <mergeCell ref="S23:S24"/>
    <mergeCell ref="A21:A22"/>
    <mergeCell ref="B21:B22"/>
    <mergeCell ref="C21:C22"/>
    <mergeCell ref="D21:D22"/>
    <mergeCell ref="G21:G22"/>
    <mergeCell ref="H21:H22"/>
    <mergeCell ref="I21:I22"/>
    <mergeCell ref="J21:J22"/>
    <mergeCell ref="N17:N20"/>
    <mergeCell ref="H17:H20"/>
    <mergeCell ref="I17:I20"/>
    <mergeCell ref="J17:J20"/>
    <mergeCell ref="K17:K20"/>
    <mergeCell ref="L17:L20"/>
    <mergeCell ref="M17:M20"/>
    <mergeCell ref="S15:S16"/>
    <mergeCell ref="T15:T16"/>
    <mergeCell ref="U15:U16"/>
    <mergeCell ref="A17:A20"/>
    <mergeCell ref="B17:B20"/>
    <mergeCell ref="C17:C20"/>
    <mergeCell ref="D17:D20"/>
    <mergeCell ref="G17:G20"/>
    <mergeCell ref="K15:K16"/>
    <mergeCell ref="L15:L16"/>
    <mergeCell ref="M15:M16"/>
    <mergeCell ref="N15:N16"/>
    <mergeCell ref="O15:O16"/>
    <mergeCell ref="P15:P16"/>
    <mergeCell ref="T17:T20"/>
    <mergeCell ref="U17:U20"/>
    <mergeCell ref="O17:O20"/>
    <mergeCell ref="P17:P20"/>
    <mergeCell ref="Q17:Q20"/>
    <mergeCell ref="R17:R20"/>
    <mergeCell ref="S17:S20"/>
    <mergeCell ref="T13:T14"/>
    <mergeCell ref="U13:U14"/>
    <mergeCell ref="A15:A16"/>
    <mergeCell ref="B15:B16"/>
    <mergeCell ref="C15:C16"/>
    <mergeCell ref="D15:D16"/>
    <mergeCell ref="G15:G16"/>
    <mergeCell ref="H15:H16"/>
    <mergeCell ref="I15:I16"/>
    <mergeCell ref="J15:J16"/>
    <mergeCell ref="N13:N14"/>
    <mergeCell ref="O13:O14"/>
    <mergeCell ref="P13:P14"/>
    <mergeCell ref="Q13:Q14"/>
    <mergeCell ref="R13:R14"/>
    <mergeCell ref="S13:S14"/>
    <mergeCell ref="H13:H14"/>
    <mergeCell ref="I13:I14"/>
    <mergeCell ref="J13:J14"/>
    <mergeCell ref="K13:K14"/>
    <mergeCell ref="L13:L14"/>
    <mergeCell ref="M13:M14"/>
    <mergeCell ref="Q15:Q16"/>
    <mergeCell ref="R15:R16"/>
    <mergeCell ref="A13:A14"/>
    <mergeCell ref="B13:B14"/>
    <mergeCell ref="C13:C14"/>
    <mergeCell ref="D13:D14"/>
    <mergeCell ref="G13:G14"/>
    <mergeCell ref="K7:K12"/>
    <mergeCell ref="L7:L12"/>
    <mergeCell ref="M7:M12"/>
    <mergeCell ref="N7:N12"/>
    <mergeCell ref="A6:U6"/>
    <mergeCell ref="A7:A12"/>
    <mergeCell ref="B7:B12"/>
    <mergeCell ref="C7:C12"/>
    <mergeCell ref="D7:D12"/>
    <mergeCell ref="G7:G12"/>
    <mergeCell ref="H7:H12"/>
    <mergeCell ref="I7:I12"/>
    <mergeCell ref="J7:J12"/>
    <mergeCell ref="Q7:Q12"/>
    <mergeCell ref="R7:R12"/>
    <mergeCell ref="S7:S12"/>
    <mergeCell ref="T7:T12"/>
    <mergeCell ref="U7:U12"/>
    <mergeCell ref="O7:O12"/>
    <mergeCell ref="P7:P12"/>
    <mergeCell ref="A1:U1"/>
    <mergeCell ref="A2:U2"/>
    <mergeCell ref="A3:U3"/>
    <mergeCell ref="A4:A5"/>
    <mergeCell ref="B4:B5"/>
    <mergeCell ref="C4:C5"/>
    <mergeCell ref="D4:D5"/>
    <mergeCell ref="E4:G4"/>
    <mergeCell ref="H4:H5"/>
    <mergeCell ref="I4:T4"/>
    <mergeCell ref="U4:U5"/>
  </mergeCells>
  <pageMargins left="0.7" right="0.7" top="0.75" bottom="0.75" header="0.3" footer="0.3"/>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V1001"/>
  <sheetViews>
    <sheetView topLeftCell="A33" workbookViewId="0">
      <selection activeCell="A28" sqref="A28:U28"/>
    </sheetView>
  </sheetViews>
  <sheetFormatPr defaultColWidth="9.28515625" defaultRowHeight="18.600000000000001" x14ac:dyDescent="0.55000000000000004"/>
  <cols>
    <col min="1" max="3" width="20" style="86" customWidth="1"/>
    <col min="4" max="4" width="18" style="86" customWidth="1"/>
    <col min="5" max="5" width="27" style="86" customWidth="1"/>
    <col min="6" max="6" width="14" style="86" customWidth="1"/>
    <col min="7" max="8" width="7" style="86" customWidth="1"/>
    <col min="9" max="20" width="5" style="86" customWidth="1"/>
    <col min="21" max="21" width="7" style="86" customWidth="1"/>
    <col min="22" max="22" width="12.7109375" style="86" bestFit="1" customWidth="1"/>
    <col min="23" max="16384" width="9.28515625" style="86"/>
  </cols>
  <sheetData>
    <row r="1" spans="1:21" ht="24.6" x14ac:dyDescent="0.7">
      <c r="A1" s="433" t="s">
        <v>0</v>
      </c>
      <c r="B1" s="433"/>
      <c r="C1" s="433"/>
      <c r="D1" s="433"/>
      <c r="E1" s="433"/>
      <c r="F1" s="433"/>
      <c r="G1" s="433"/>
      <c r="H1" s="433"/>
      <c r="I1" s="433"/>
      <c r="J1" s="433"/>
      <c r="K1" s="433"/>
      <c r="L1" s="433"/>
      <c r="M1" s="433"/>
      <c r="N1" s="433"/>
      <c r="O1" s="433"/>
      <c r="P1" s="433"/>
      <c r="Q1" s="433"/>
      <c r="R1" s="433"/>
      <c r="S1" s="433"/>
      <c r="T1" s="433"/>
      <c r="U1" s="433"/>
    </row>
    <row r="2" spans="1:21" ht="21" x14ac:dyDescent="0.6">
      <c r="A2" s="434" t="s">
        <v>540</v>
      </c>
      <c r="B2" s="434"/>
      <c r="C2" s="434"/>
      <c r="D2" s="434"/>
      <c r="E2" s="434"/>
      <c r="F2" s="434"/>
      <c r="G2" s="435"/>
      <c r="H2" s="435"/>
      <c r="I2" s="435"/>
      <c r="J2" s="435"/>
      <c r="K2" s="435"/>
      <c r="L2" s="435"/>
      <c r="M2" s="435"/>
      <c r="N2" s="435"/>
      <c r="O2" s="435"/>
      <c r="P2" s="435"/>
      <c r="Q2" s="435"/>
      <c r="R2" s="435"/>
      <c r="S2" s="435"/>
      <c r="T2" s="435"/>
      <c r="U2" s="435"/>
    </row>
    <row r="3" spans="1:21" ht="21.6" thickBot="1" x14ac:dyDescent="0.65">
      <c r="A3" s="434" t="s">
        <v>1346</v>
      </c>
      <c r="B3" s="434"/>
      <c r="C3" s="434"/>
      <c r="D3" s="434"/>
      <c r="E3" s="434"/>
      <c r="F3" s="434"/>
      <c r="G3" s="435"/>
      <c r="H3" s="435"/>
      <c r="I3" s="435"/>
      <c r="J3" s="435"/>
      <c r="K3" s="435"/>
      <c r="L3" s="435"/>
      <c r="M3" s="435"/>
      <c r="N3" s="435"/>
      <c r="O3" s="435"/>
      <c r="P3" s="435"/>
      <c r="Q3" s="435"/>
      <c r="R3" s="435"/>
      <c r="S3" s="435"/>
      <c r="T3" s="435"/>
      <c r="U3" s="435"/>
    </row>
    <row r="4" spans="1:21" x14ac:dyDescent="0.55000000000000004">
      <c r="A4" s="436" t="s">
        <v>3</v>
      </c>
      <c r="B4" s="438" t="s">
        <v>4</v>
      </c>
      <c r="C4" s="438" t="s">
        <v>5</v>
      </c>
      <c r="D4" s="438" t="s">
        <v>6</v>
      </c>
      <c r="E4" s="438" t="s">
        <v>7</v>
      </c>
      <c r="F4" s="438"/>
      <c r="G4" s="438"/>
      <c r="H4" s="438" t="s">
        <v>8</v>
      </c>
      <c r="I4" s="438" t="s">
        <v>9</v>
      </c>
      <c r="J4" s="438"/>
      <c r="K4" s="438"/>
      <c r="L4" s="438"/>
      <c r="M4" s="438"/>
      <c r="N4" s="438"/>
      <c r="O4" s="438"/>
      <c r="P4" s="438"/>
      <c r="Q4" s="438"/>
      <c r="R4" s="438"/>
      <c r="S4" s="438"/>
      <c r="T4" s="438"/>
      <c r="U4" s="440" t="s">
        <v>10</v>
      </c>
    </row>
    <row r="5" spans="1:21" ht="37.799999999999997" thickBot="1" x14ac:dyDescent="0.6">
      <c r="A5" s="437"/>
      <c r="B5" s="439"/>
      <c r="C5" s="439"/>
      <c r="D5" s="439"/>
      <c r="E5" s="87" t="s">
        <v>11</v>
      </c>
      <c r="F5" s="87" t="s">
        <v>12</v>
      </c>
      <c r="G5" s="87" t="s">
        <v>13</v>
      </c>
      <c r="H5" s="439"/>
      <c r="I5" s="88" t="s">
        <v>14</v>
      </c>
      <c r="J5" s="88" t="s">
        <v>15</v>
      </c>
      <c r="K5" s="88" t="s">
        <v>16</v>
      </c>
      <c r="L5" s="88" t="s">
        <v>17</v>
      </c>
      <c r="M5" s="88" t="s">
        <v>18</v>
      </c>
      <c r="N5" s="88" t="s">
        <v>19</v>
      </c>
      <c r="O5" s="88" t="s">
        <v>20</v>
      </c>
      <c r="P5" s="88" t="s">
        <v>21</v>
      </c>
      <c r="Q5" s="88" t="s">
        <v>22</v>
      </c>
      <c r="R5" s="88" t="s">
        <v>23</v>
      </c>
      <c r="S5" s="88" t="s">
        <v>24</v>
      </c>
      <c r="T5" s="88" t="s">
        <v>25</v>
      </c>
      <c r="U5" s="441"/>
    </row>
    <row r="6" spans="1:21" ht="21" x14ac:dyDescent="0.6">
      <c r="A6" s="442" t="s">
        <v>273</v>
      </c>
      <c r="B6" s="443"/>
      <c r="C6" s="443"/>
      <c r="D6" s="443"/>
      <c r="E6" s="443"/>
      <c r="F6" s="443"/>
      <c r="G6" s="444"/>
      <c r="H6" s="444"/>
      <c r="I6" s="444"/>
      <c r="J6" s="444"/>
      <c r="K6" s="444"/>
      <c r="L6" s="444"/>
      <c r="M6" s="444"/>
      <c r="N6" s="444"/>
      <c r="O6" s="444"/>
      <c r="P6" s="444"/>
      <c r="Q6" s="444"/>
      <c r="R6" s="444"/>
      <c r="S6" s="444"/>
      <c r="T6" s="444"/>
      <c r="U6" s="445"/>
    </row>
    <row r="7" spans="1:21" x14ac:dyDescent="0.55000000000000004">
      <c r="A7" s="446" t="s">
        <v>2851</v>
      </c>
      <c r="B7" s="447" t="s">
        <v>1327</v>
      </c>
      <c r="C7" s="447" t="s">
        <v>1326</v>
      </c>
      <c r="D7" s="447" t="s">
        <v>1325</v>
      </c>
      <c r="E7" s="89" t="s">
        <v>1101</v>
      </c>
      <c r="F7" s="90">
        <v>0</v>
      </c>
      <c r="G7" s="448" t="s">
        <v>2235</v>
      </c>
      <c r="H7" s="448" t="s">
        <v>121</v>
      </c>
      <c r="I7" s="449"/>
      <c r="J7" s="449"/>
      <c r="K7" s="449"/>
      <c r="L7" s="449"/>
      <c r="M7" s="449"/>
      <c r="N7" s="449"/>
      <c r="O7" s="449"/>
      <c r="P7" s="449"/>
      <c r="Q7" s="449"/>
      <c r="R7" s="449"/>
      <c r="S7" s="449"/>
      <c r="T7" s="450">
        <v>0</v>
      </c>
      <c r="U7" s="451" t="s">
        <v>1324</v>
      </c>
    </row>
    <row r="8" spans="1:21" ht="140.25" customHeight="1" x14ac:dyDescent="0.55000000000000004">
      <c r="A8" s="446"/>
      <c r="B8" s="447"/>
      <c r="C8" s="447"/>
      <c r="D8" s="447"/>
      <c r="E8" s="91" t="s">
        <v>30</v>
      </c>
      <c r="F8" s="92">
        <v>0</v>
      </c>
      <c r="G8" s="449"/>
      <c r="H8" s="449"/>
      <c r="I8" s="449"/>
      <c r="J8" s="449"/>
      <c r="K8" s="449"/>
      <c r="L8" s="449"/>
      <c r="M8" s="449"/>
      <c r="N8" s="449"/>
      <c r="O8" s="449"/>
      <c r="P8" s="449"/>
      <c r="Q8" s="449"/>
      <c r="R8" s="449"/>
      <c r="S8" s="449"/>
      <c r="T8" s="449"/>
      <c r="U8" s="452"/>
    </row>
    <row r="9" spans="1:21" ht="96.75" customHeight="1" x14ac:dyDescent="0.55000000000000004">
      <c r="A9" s="446" t="s">
        <v>2852</v>
      </c>
      <c r="B9" s="447" t="s">
        <v>1345</v>
      </c>
      <c r="C9" s="447" t="s">
        <v>1344</v>
      </c>
      <c r="D9" s="447" t="s">
        <v>1343</v>
      </c>
      <c r="E9" s="89" t="s">
        <v>1101</v>
      </c>
      <c r="F9" s="90">
        <v>0</v>
      </c>
      <c r="G9" s="448" t="s">
        <v>617</v>
      </c>
      <c r="H9" s="448" t="s">
        <v>28</v>
      </c>
      <c r="I9" s="449"/>
      <c r="J9" s="449"/>
      <c r="K9" s="449"/>
      <c r="L9" s="449"/>
      <c r="M9" s="449"/>
      <c r="N9" s="449"/>
      <c r="O9" s="449"/>
      <c r="P9" s="449"/>
      <c r="Q9" s="449"/>
      <c r="R9" s="449"/>
      <c r="S9" s="449"/>
      <c r="T9" s="450">
        <v>0</v>
      </c>
      <c r="U9" s="451" t="s">
        <v>1324</v>
      </c>
    </row>
    <row r="10" spans="1:21" x14ac:dyDescent="0.55000000000000004">
      <c r="A10" s="446"/>
      <c r="B10" s="447"/>
      <c r="C10" s="447"/>
      <c r="D10" s="447"/>
      <c r="E10" s="91" t="s">
        <v>30</v>
      </c>
      <c r="F10" s="92">
        <v>0</v>
      </c>
      <c r="G10" s="449"/>
      <c r="H10" s="449"/>
      <c r="I10" s="449"/>
      <c r="J10" s="449"/>
      <c r="K10" s="449"/>
      <c r="L10" s="449"/>
      <c r="M10" s="449"/>
      <c r="N10" s="449"/>
      <c r="O10" s="449"/>
      <c r="P10" s="449"/>
      <c r="Q10" s="449"/>
      <c r="R10" s="449"/>
      <c r="S10" s="449"/>
      <c r="T10" s="449"/>
      <c r="U10" s="452"/>
    </row>
    <row r="11" spans="1:21" ht="115.5" customHeight="1" x14ac:dyDescent="0.55000000000000004">
      <c r="A11" s="446" t="s">
        <v>2853</v>
      </c>
      <c r="B11" s="447" t="s">
        <v>1330</v>
      </c>
      <c r="C11" s="447" t="s">
        <v>1329</v>
      </c>
      <c r="D11" s="447" t="s">
        <v>1328</v>
      </c>
      <c r="E11" s="89" t="s">
        <v>1101</v>
      </c>
      <c r="F11" s="90">
        <v>0</v>
      </c>
      <c r="G11" s="448" t="s">
        <v>2235</v>
      </c>
      <c r="H11" s="448" t="s">
        <v>121</v>
      </c>
      <c r="I11" s="449"/>
      <c r="J11" s="449"/>
      <c r="K11" s="449"/>
      <c r="L11" s="449"/>
      <c r="M11" s="449"/>
      <c r="N11" s="449"/>
      <c r="O11" s="449"/>
      <c r="P11" s="449"/>
      <c r="Q11" s="449"/>
      <c r="R11" s="449"/>
      <c r="S11" s="449"/>
      <c r="T11" s="450">
        <v>0</v>
      </c>
      <c r="U11" s="451" t="s">
        <v>1324</v>
      </c>
    </row>
    <row r="12" spans="1:21" x14ac:dyDescent="0.55000000000000004">
      <c r="A12" s="446"/>
      <c r="B12" s="447"/>
      <c r="C12" s="447"/>
      <c r="D12" s="447"/>
      <c r="E12" s="91" t="s">
        <v>30</v>
      </c>
      <c r="F12" s="92">
        <v>0</v>
      </c>
      <c r="G12" s="449"/>
      <c r="H12" s="449"/>
      <c r="I12" s="449"/>
      <c r="J12" s="449"/>
      <c r="K12" s="449"/>
      <c r="L12" s="449"/>
      <c r="M12" s="449"/>
      <c r="N12" s="449"/>
      <c r="O12" s="449"/>
      <c r="P12" s="449"/>
      <c r="Q12" s="449"/>
      <c r="R12" s="449"/>
      <c r="S12" s="449"/>
      <c r="T12" s="449"/>
      <c r="U12" s="452"/>
    </row>
    <row r="13" spans="1:21" ht="37.200000000000003" x14ac:dyDescent="0.55000000000000004">
      <c r="A13" s="446" t="s">
        <v>2854</v>
      </c>
      <c r="B13" s="447" t="s">
        <v>1342</v>
      </c>
      <c r="C13" s="447" t="s">
        <v>1341</v>
      </c>
      <c r="D13" s="447" t="s">
        <v>1340</v>
      </c>
      <c r="E13" s="89" t="s">
        <v>793</v>
      </c>
      <c r="F13" s="90">
        <v>2800</v>
      </c>
      <c r="G13" s="448" t="s">
        <v>2397</v>
      </c>
      <c r="H13" s="448" t="s">
        <v>121</v>
      </c>
      <c r="I13" s="449"/>
      <c r="J13" s="449"/>
      <c r="K13" s="449"/>
      <c r="L13" s="449"/>
      <c r="M13" s="449"/>
      <c r="N13" s="449"/>
      <c r="O13" s="449"/>
      <c r="P13" s="449"/>
      <c r="Q13" s="449"/>
      <c r="R13" s="449"/>
      <c r="S13" s="449"/>
      <c r="T13" s="450">
        <v>22200</v>
      </c>
      <c r="U13" s="451" t="s">
        <v>1324</v>
      </c>
    </row>
    <row r="14" spans="1:21" ht="37.200000000000003" x14ac:dyDescent="0.55000000000000004">
      <c r="A14" s="446"/>
      <c r="B14" s="447"/>
      <c r="C14" s="447"/>
      <c r="D14" s="447"/>
      <c r="E14" s="89" t="s">
        <v>1339</v>
      </c>
      <c r="F14" s="90">
        <v>3200</v>
      </c>
      <c r="G14" s="449"/>
      <c r="H14" s="449"/>
      <c r="I14" s="449"/>
      <c r="J14" s="449"/>
      <c r="K14" s="449"/>
      <c r="L14" s="449"/>
      <c r="M14" s="449"/>
      <c r="N14" s="449"/>
      <c r="O14" s="449"/>
      <c r="P14" s="449"/>
      <c r="Q14" s="449"/>
      <c r="R14" s="449"/>
      <c r="S14" s="449"/>
      <c r="T14" s="449"/>
      <c r="U14" s="452"/>
    </row>
    <row r="15" spans="1:21" ht="37.200000000000003" x14ac:dyDescent="0.55000000000000004">
      <c r="A15" s="446"/>
      <c r="B15" s="447"/>
      <c r="C15" s="447"/>
      <c r="D15" s="447"/>
      <c r="E15" s="89" t="s">
        <v>1338</v>
      </c>
      <c r="F15" s="90">
        <v>15200</v>
      </c>
      <c r="G15" s="449"/>
      <c r="H15" s="449"/>
      <c r="I15" s="449"/>
      <c r="J15" s="449"/>
      <c r="K15" s="449"/>
      <c r="L15" s="449"/>
      <c r="M15" s="449"/>
      <c r="N15" s="449"/>
      <c r="O15" s="449"/>
      <c r="P15" s="449"/>
      <c r="Q15" s="449"/>
      <c r="R15" s="449"/>
      <c r="S15" s="449"/>
      <c r="T15" s="449"/>
      <c r="U15" s="452"/>
    </row>
    <row r="16" spans="1:21" ht="55.8" x14ac:dyDescent="0.55000000000000004">
      <c r="A16" s="446"/>
      <c r="B16" s="447"/>
      <c r="C16" s="447"/>
      <c r="D16" s="447"/>
      <c r="E16" s="89" t="s">
        <v>1337</v>
      </c>
      <c r="F16" s="90">
        <v>1000</v>
      </c>
      <c r="G16" s="449"/>
      <c r="H16" s="449"/>
      <c r="I16" s="449"/>
      <c r="J16" s="449"/>
      <c r="K16" s="449"/>
      <c r="L16" s="449"/>
      <c r="M16" s="449"/>
      <c r="N16" s="449"/>
      <c r="O16" s="449"/>
      <c r="P16" s="449"/>
      <c r="Q16" s="449"/>
      <c r="R16" s="449"/>
      <c r="S16" s="449"/>
      <c r="T16" s="449"/>
      <c r="U16" s="452"/>
    </row>
    <row r="17" spans="1:21" x14ac:dyDescent="0.55000000000000004">
      <c r="A17" s="446"/>
      <c r="B17" s="447"/>
      <c r="C17" s="447"/>
      <c r="D17" s="447"/>
      <c r="E17" s="91" t="s">
        <v>30</v>
      </c>
      <c r="F17" s="92">
        <v>22200</v>
      </c>
      <c r="G17" s="449"/>
      <c r="H17" s="449"/>
      <c r="I17" s="449"/>
      <c r="J17" s="449"/>
      <c r="K17" s="449"/>
      <c r="L17" s="449"/>
      <c r="M17" s="449"/>
      <c r="N17" s="449"/>
      <c r="O17" s="449"/>
      <c r="P17" s="449"/>
      <c r="Q17" s="449"/>
      <c r="R17" s="449"/>
      <c r="S17" s="449"/>
      <c r="T17" s="449"/>
      <c r="U17" s="452"/>
    </row>
    <row r="18" spans="1:21" ht="120.75" customHeight="1" x14ac:dyDescent="0.55000000000000004">
      <c r="A18" s="446" t="s">
        <v>2855</v>
      </c>
      <c r="B18" s="447" t="s">
        <v>1318</v>
      </c>
      <c r="C18" s="447" t="s">
        <v>1332</v>
      </c>
      <c r="D18" s="447" t="s">
        <v>1331</v>
      </c>
      <c r="E18" s="89" t="s">
        <v>1101</v>
      </c>
      <c r="F18" s="90">
        <v>0</v>
      </c>
      <c r="G18" s="448" t="s">
        <v>2235</v>
      </c>
      <c r="H18" s="448" t="s">
        <v>121</v>
      </c>
      <c r="I18" s="449"/>
      <c r="J18" s="449"/>
      <c r="K18" s="449"/>
      <c r="L18" s="449"/>
      <c r="M18" s="449"/>
      <c r="N18" s="449"/>
      <c r="O18" s="449"/>
      <c r="P18" s="449"/>
      <c r="Q18" s="449"/>
      <c r="R18" s="449"/>
      <c r="S18" s="449"/>
      <c r="T18" s="450">
        <v>0</v>
      </c>
      <c r="U18" s="451" t="s">
        <v>1324</v>
      </c>
    </row>
    <row r="19" spans="1:21" x14ac:dyDescent="0.55000000000000004">
      <c r="A19" s="446"/>
      <c r="B19" s="447"/>
      <c r="C19" s="447"/>
      <c r="D19" s="447"/>
      <c r="E19" s="91" t="s">
        <v>30</v>
      </c>
      <c r="F19" s="92">
        <v>0</v>
      </c>
      <c r="G19" s="449"/>
      <c r="H19" s="449"/>
      <c r="I19" s="449"/>
      <c r="J19" s="449"/>
      <c r="K19" s="449"/>
      <c r="L19" s="449"/>
      <c r="M19" s="449"/>
      <c r="N19" s="449"/>
      <c r="O19" s="449"/>
      <c r="P19" s="449"/>
      <c r="Q19" s="449"/>
      <c r="R19" s="449"/>
      <c r="S19" s="449"/>
      <c r="T19" s="449"/>
      <c r="U19" s="452"/>
    </row>
    <row r="20" spans="1:21" ht="99.75" customHeight="1" x14ac:dyDescent="0.55000000000000004">
      <c r="A20" s="446" t="s">
        <v>2856</v>
      </c>
      <c r="B20" s="447" t="s">
        <v>1318</v>
      </c>
      <c r="C20" s="447" t="s">
        <v>1336</v>
      </c>
      <c r="D20" s="447" t="s">
        <v>1335</v>
      </c>
      <c r="E20" s="89" t="s">
        <v>1101</v>
      </c>
      <c r="F20" s="90">
        <v>0</v>
      </c>
      <c r="G20" s="448" t="s">
        <v>1334</v>
      </c>
      <c r="H20" s="448" t="s">
        <v>1333</v>
      </c>
      <c r="I20" s="450">
        <v>0</v>
      </c>
      <c r="J20" s="449"/>
      <c r="K20" s="449"/>
      <c r="L20" s="449"/>
      <c r="M20" s="449"/>
      <c r="N20" s="449"/>
      <c r="O20" s="449"/>
      <c r="P20" s="449"/>
      <c r="Q20" s="449"/>
      <c r="R20" s="449"/>
      <c r="S20" s="449"/>
      <c r="T20" s="449"/>
      <c r="U20" s="451" t="s">
        <v>1324</v>
      </c>
    </row>
    <row r="21" spans="1:21" x14ac:dyDescent="0.55000000000000004">
      <c r="A21" s="446"/>
      <c r="B21" s="447"/>
      <c r="C21" s="447"/>
      <c r="D21" s="447"/>
      <c r="E21" s="91" t="s">
        <v>30</v>
      </c>
      <c r="F21" s="92">
        <v>0</v>
      </c>
      <c r="G21" s="449"/>
      <c r="H21" s="449"/>
      <c r="I21" s="449"/>
      <c r="J21" s="449"/>
      <c r="K21" s="449"/>
      <c r="L21" s="449"/>
      <c r="M21" s="449"/>
      <c r="N21" s="449"/>
      <c r="O21" s="449"/>
      <c r="P21" s="449"/>
      <c r="Q21" s="449"/>
      <c r="R21" s="449"/>
      <c r="S21" s="449"/>
      <c r="T21" s="449"/>
      <c r="U21" s="452"/>
    </row>
    <row r="22" spans="1:21" ht="29.4" x14ac:dyDescent="0.55000000000000004">
      <c r="A22" s="453" t="s">
        <v>1323</v>
      </c>
      <c r="B22" s="449"/>
      <c r="C22" s="449"/>
      <c r="D22" s="449"/>
      <c r="E22" s="91" t="s">
        <v>66</v>
      </c>
      <c r="F22" s="92">
        <v>22200</v>
      </c>
      <c r="G22" s="258"/>
      <c r="H22" s="258"/>
      <c r="I22" s="259">
        <f t="shared" ref="I22:T22" si="0">SUM(I7:I21)</f>
        <v>0</v>
      </c>
      <c r="J22" s="259">
        <f t="shared" si="0"/>
        <v>0</v>
      </c>
      <c r="K22" s="259">
        <f t="shared" si="0"/>
        <v>0</v>
      </c>
      <c r="L22" s="259">
        <f t="shared" si="0"/>
        <v>0</v>
      </c>
      <c r="M22" s="259">
        <f t="shared" si="0"/>
        <v>0</v>
      </c>
      <c r="N22" s="259">
        <f t="shared" si="0"/>
        <v>0</v>
      </c>
      <c r="O22" s="259">
        <f t="shared" si="0"/>
        <v>0</v>
      </c>
      <c r="P22" s="259">
        <f t="shared" si="0"/>
        <v>0</v>
      </c>
      <c r="Q22" s="259">
        <f t="shared" si="0"/>
        <v>0</v>
      </c>
      <c r="R22" s="259">
        <f t="shared" si="0"/>
        <v>0</v>
      </c>
      <c r="S22" s="259">
        <f t="shared" si="0"/>
        <v>0</v>
      </c>
      <c r="T22" s="259">
        <f t="shared" si="0"/>
        <v>22200</v>
      </c>
      <c r="U22" s="260"/>
    </row>
    <row r="23" spans="1:21" x14ac:dyDescent="0.55000000000000004">
      <c r="A23" s="292"/>
      <c r="B23" s="291"/>
      <c r="C23" s="291"/>
      <c r="D23" s="291"/>
      <c r="E23" s="266"/>
      <c r="F23" s="267"/>
      <c r="G23" s="261"/>
      <c r="H23" s="261"/>
      <c r="I23" s="262"/>
      <c r="J23" s="262"/>
      <c r="K23" s="262"/>
      <c r="L23" s="262"/>
      <c r="M23" s="262"/>
      <c r="N23" s="262"/>
      <c r="O23" s="262"/>
      <c r="P23" s="262"/>
      <c r="Q23" s="262"/>
      <c r="R23" s="262"/>
      <c r="S23" s="262"/>
      <c r="T23" s="262"/>
      <c r="U23" s="263"/>
    </row>
    <row r="24" spans="1:21" x14ac:dyDescent="0.55000000000000004">
      <c r="A24" s="292"/>
      <c r="B24" s="291"/>
      <c r="C24" s="291"/>
      <c r="D24" s="291"/>
      <c r="E24" s="266"/>
      <c r="F24" s="267"/>
      <c r="G24" s="261"/>
      <c r="H24" s="261"/>
      <c r="I24" s="262"/>
      <c r="J24" s="262"/>
      <c r="K24" s="262"/>
      <c r="L24" s="262"/>
      <c r="M24" s="262"/>
      <c r="N24" s="262"/>
      <c r="O24" s="262"/>
      <c r="P24" s="262"/>
      <c r="Q24" s="262"/>
      <c r="R24" s="262"/>
      <c r="S24" s="262"/>
      <c r="T24" s="262"/>
      <c r="U24" s="263"/>
    </row>
    <row r="25" spans="1:21" x14ac:dyDescent="0.55000000000000004">
      <c r="A25" s="292"/>
      <c r="B25" s="291"/>
      <c r="C25" s="291"/>
      <c r="D25" s="291"/>
      <c r="E25" s="266"/>
      <c r="F25" s="267"/>
      <c r="G25" s="261"/>
      <c r="H25" s="261"/>
      <c r="I25" s="262"/>
      <c r="J25" s="262"/>
      <c r="K25" s="262"/>
      <c r="L25" s="262"/>
      <c r="M25" s="262"/>
      <c r="N25" s="262"/>
      <c r="O25" s="262"/>
      <c r="P25" s="262"/>
      <c r="Q25" s="262"/>
      <c r="R25" s="262"/>
      <c r="S25" s="262"/>
      <c r="T25" s="262"/>
      <c r="U25" s="263"/>
    </row>
    <row r="26" spans="1:21" ht="21" x14ac:dyDescent="0.55000000000000004">
      <c r="A26" s="454" t="s">
        <v>85</v>
      </c>
      <c r="B26" s="455"/>
      <c r="C26" s="455"/>
      <c r="D26" s="455"/>
      <c r="E26" s="455"/>
      <c r="F26" s="455"/>
      <c r="G26" s="456"/>
      <c r="H26" s="456"/>
      <c r="I26" s="456"/>
      <c r="J26" s="456"/>
      <c r="K26" s="456"/>
      <c r="L26" s="456"/>
      <c r="M26" s="456"/>
      <c r="N26" s="456"/>
      <c r="O26" s="456"/>
      <c r="P26" s="456"/>
      <c r="Q26" s="456"/>
      <c r="R26" s="456"/>
      <c r="S26" s="456"/>
      <c r="T26" s="456"/>
      <c r="U26" s="457"/>
    </row>
    <row r="27" spans="1:21" ht="21" x14ac:dyDescent="0.55000000000000004">
      <c r="A27" s="454" t="s">
        <v>86</v>
      </c>
      <c r="B27" s="455"/>
      <c r="C27" s="455"/>
      <c r="D27" s="455"/>
      <c r="E27" s="455"/>
      <c r="F27" s="455"/>
      <c r="G27" s="456"/>
      <c r="H27" s="456"/>
      <c r="I27" s="456"/>
      <c r="J27" s="456"/>
      <c r="K27" s="456"/>
      <c r="L27" s="456"/>
      <c r="M27" s="456"/>
      <c r="N27" s="456"/>
      <c r="O27" s="456"/>
      <c r="P27" s="456"/>
      <c r="Q27" s="456"/>
      <c r="R27" s="456"/>
      <c r="S27" s="456"/>
      <c r="T27" s="456"/>
      <c r="U27" s="457"/>
    </row>
    <row r="28" spans="1:21" ht="21" x14ac:dyDescent="0.55000000000000004">
      <c r="A28" s="454" t="s">
        <v>2857</v>
      </c>
      <c r="B28" s="455"/>
      <c r="C28" s="455"/>
      <c r="D28" s="455"/>
      <c r="E28" s="455"/>
      <c r="F28" s="455"/>
      <c r="G28" s="456"/>
      <c r="H28" s="456"/>
      <c r="I28" s="456"/>
      <c r="J28" s="456"/>
      <c r="K28" s="456"/>
      <c r="L28" s="456"/>
      <c r="M28" s="456"/>
      <c r="N28" s="456"/>
      <c r="O28" s="456"/>
      <c r="P28" s="456"/>
      <c r="Q28" s="456"/>
      <c r="R28" s="456"/>
      <c r="S28" s="456"/>
      <c r="T28" s="456"/>
      <c r="U28" s="457"/>
    </row>
    <row r="29" spans="1:21" ht="37.200000000000003" x14ac:dyDescent="0.55000000000000004">
      <c r="A29" s="446" t="s">
        <v>2858</v>
      </c>
      <c r="B29" s="447" t="s">
        <v>2859</v>
      </c>
      <c r="C29" s="447" t="s">
        <v>2860</v>
      </c>
      <c r="D29" s="447" t="s">
        <v>2861</v>
      </c>
      <c r="E29" s="89" t="s">
        <v>1882</v>
      </c>
      <c r="F29" s="90">
        <v>1400</v>
      </c>
      <c r="G29" s="448" t="s">
        <v>2235</v>
      </c>
      <c r="H29" s="448" t="s">
        <v>2862</v>
      </c>
      <c r="I29" s="449"/>
      <c r="J29" s="450">
        <v>3300</v>
      </c>
      <c r="K29" s="449"/>
      <c r="L29" s="449"/>
      <c r="M29" s="449"/>
      <c r="N29" s="449"/>
      <c r="O29" s="449"/>
      <c r="P29" s="449"/>
      <c r="Q29" s="449"/>
      <c r="R29" s="449"/>
      <c r="S29" s="449"/>
      <c r="T29" s="449"/>
      <c r="U29" s="451" t="s">
        <v>1309</v>
      </c>
    </row>
    <row r="30" spans="1:21" ht="37.200000000000003" x14ac:dyDescent="0.55000000000000004">
      <c r="A30" s="446"/>
      <c r="B30" s="447"/>
      <c r="C30" s="447"/>
      <c r="D30" s="447"/>
      <c r="E30" s="89" t="s">
        <v>2863</v>
      </c>
      <c r="F30" s="90">
        <v>1600</v>
      </c>
      <c r="G30" s="449"/>
      <c r="H30" s="449"/>
      <c r="I30" s="449"/>
      <c r="J30" s="449"/>
      <c r="K30" s="449"/>
      <c r="L30" s="449"/>
      <c r="M30" s="449"/>
      <c r="N30" s="449"/>
      <c r="O30" s="449"/>
      <c r="P30" s="449"/>
      <c r="Q30" s="449"/>
      <c r="R30" s="449"/>
      <c r="S30" s="449"/>
      <c r="T30" s="449"/>
      <c r="U30" s="452"/>
    </row>
    <row r="31" spans="1:21" ht="37.200000000000003" x14ac:dyDescent="0.55000000000000004">
      <c r="A31" s="446"/>
      <c r="B31" s="447"/>
      <c r="C31" s="447"/>
      <c r="D31" s="447"/>
      <c r="E31" s="89" t="s">
        <v>2864</v>
      </c>
      <c r="F31" s="90">
        <v>300</v>
      </c>
      <c r="G31" s="449"/>
      <c r="H31" s="449"/>
      <c r="I31" s="449"/>
      <c r="J31" s="449"/>
      <c r="K31" s="449"/>
      <c r="L31" s="449"/>
      <c r="M31" s="449"/>
      <c r="N31" s="449"/>
      <c r="O31" s="449"/>
      <c r="P31" s="449"/>
      <c r="Q31" s="449"/>
      <c r="R31" s="449"/>
      <c r="S31" s="449"/>
      <c r="T31" s="449"/>
      <c r="U31" s="452"/>
    </row>
    <row r="32" spans="1:21" x14ac:dyDescent="0.55000000000000004">
      <c r="A32" s="446"/>
      <c r="B32" s="447"/>
      <c r="C32" s="447"/>
      <c r="D32" s="447"/>
      <c r="E32" s="91" t="s">
        <v>30</v>
      </c>
      <c r="F32" s="92">
        <v>3300</v>
      </c>
      <c r="G32" s="449"/>
      <c r="H32" s="449"/>
      <c r="I32" s="449"/>
      <c r="J32" s="449"/>
      <c r="K32" s="449"/>
      <c r="L32" s="449"/>
      <c r="M32" s="449"/>
      <c r="N32" s="449"/>
      <c r="O32" s="449"/>
      <c r="P32" s="449"/>
      <c r="Q32" s="449"/>
      <c r="R32" s="449"/>
      <c r="S32" s="449"/>
      <c r="T32" s="449"/>
      <c r="U32" s="452"/>
    </row>
    <row r="33" spans="1:21" ht="37.200000000000003" x14ac:dyDescent="0.55000000000000004">
      <c r="A33" s="446" t="s">
        <v>2865</v>
      </c>
      <c r="B33" s="447" t="s">
        <v>2859</v>
      </c>
      <c r="C33" s="447" t="s">
        <v>2860</v>
      </c>
      <c r="D33" s="447" t="s">
        <v>2866</v>
      </c>
      <c r="E33" s="89" t="s">
        <v>2867</v>
      </c>
      <c r="F33" s="90">
        <v>1920</v>
      </c>
      <c r="G33" s="448" t="s">
        <v>2235</v>
      </c>
      <c r="H33" s="448" t="s">
        <v>2862</v>
      </c>
      <c r="I33" s="449"/>
      <c r="J33" s="450">
        <v>14860</v>
      </c>
      <c r="K33" s="449"/>
      <c r="L33" s="449"/>
      <c r="M33" s="449"/>
      <c r="N33" s="449"/>
      <c r="O33" s="449"/>
      <c r="P33" s="449"/>
      <c r="Q33" s="449"/>
      <c r="R33" s="449"/>
      <c r="S33" s="449"/>
      <c r="T33" s="449"/>
      <c r="U33" s="451" t="s">
        <v>1309</v>
      </c>
    </row>
    <row r="34" spans="1:21" ht="37.200000000000003" x14ac:dyDescent="0.55000000000000004">
      <c r="A34" s="446"/>
      <c r="B34" s="447"/>
      <c r="C34" s="447"/>
      <c r="D34" s="447"/>
      <c r="E34" s="89" t="s">
        <v>2868</v>
      </c>
      <c r="F34" s="90">
        <v>2400</v>
      </c>
      <c r="G34" s="449"/>
      <c r="H34" s="449"/>
      <c r="I34" s="449"/>
      <c r="J34" s="449"/>
      <c r="K34" s="449"/>
      <c r="L34" s="449"/>
      <c r="M34" s="449"/>
      <c r="N34" s="449"/>
      <c r="O34" s="449"/>
      <c r="P34" s="449"/>
      <c r="Q34" s="449"/>
      <c r="R34" s="449"/>
      <c r="S34" s="449"/>
      <c r="T34" s="449"/>
      <c r="U34" s="452"/>
    </row>
    <row r="35" spans="1:21" ht="37.200000000000003" x14ac:dyDescent="0.55000000000000004">
      <c r="A35" s="446"/>
      <c r="B35" s="447"/>
      <c r="C35" s="447"/>
      <c r="D35" s="447"/>
      <c r="E35" s="89" t="s">
        <v>2869</v>
      </c>
      <c r="F35" s="90">
        <v>840</v>
      </c>
      <c r="G35" s="449"/>
      <c r="H35" s="449"/>
      <c r="I35" s="449"/>
      <c r="J35" s="449"/>
      <c r="K35" s="449"/>
      <c r="L35" s="449"/>
      <c r="M35" s="449"/>
      <c r="N35" s="449"/>
      <c r="O35" s="449"/>
      <c r="P35" s="449"/>
      <c r="Q35" s="449"/>
      <c r="R35" s="449"/>
      <c r="S35" s="449"/>
      <c r="T35" s="449"/>
      <c r="U35" s="452"/>
    </row>
    <row r="36" spans="1:21" ht="37.200000000000003" x14ac:dyDescent="0.55000000000000004">
      <c r="A36" s="446"/>
      <c r="B36" s="447"/>
      <c r="C36" s="447"/>
      <c r="D36" s="447"/>
      <c r="E36" s="89" t="s">
        <v>2870</v>
      </c>
      <c r="F36" s="90">
        <v>1500</v>
      </c>
      <c r="G36" s="449"/>
      <c r="H36" s="449"/>
      <c r="I36" s="449"/>
      <c r="J36" s="449"/>
      <c r="K36" s="449"/>
      <c r="L36" s="449"/>
      <c r="M36" s="449"/>
      <c r="N36" s="449"/>
      <c r="O36" s="449"/>
      <c r="P36" s="449"/>
      <c r="Q36" s="449"/>
      <c r="R36" s="449"/>
      <c r="S36" s="449"/>
      <c r="T36" s="449"/>
      <c r="U36" s="452"/>
    </row>
    <row r="37" spans="1:21" ht="37.200000000000003" x14ac:dyDescent="0.55000000000000004">
      <c r="A37" s="446"/>
      <c r="B37" s="447"/>
      <c r="C37" s="447"/>
      <c r="D37" s="447"/>
      <c r="E37" s="89" t="s">
        <v>2871</v>
      </c>
      <c r="F37" s="90">
        <v>1800</v>
      </c>
      <c r="G37" s="449"/>
      <c r="H37" s="449"/>
      <c r="I37" s="449"/>
      <c r="J37" s="449"/>
      <c r="K37" s="449"/>
      <c r="L37" s="449"/>
      <c r="M37" s="449"/>
      <c r="N37" s="449"/>
      <c r="O37" s="449"/>
      <c r="P37" s="449"/>
      <c r="Q37" s="449"/>
      <c r="R37" s="449"/>
      <c r="S37" s="449"/>
      <c r="T37" s="449"/>
      <c r="U37" s="452"/>
    </row>
    <row r="38" spans="1:21" ht="74.400000000000006" x14ac:dyDescent="0.55000000000000004">
      <c r="A38" s="446"/>
      <c r="B38" s="447"/>
      <c r="C38" s="447"/>
      <c r="D38" s="447"/>
      <c r="E38" s="89" t="s">
        <v>2872</v>
      </c>
      <c r="F38" s="90">
        <v>6400</v>
      </c>
      <c r="G38" s="449"/>
      <c r="H38" s="449"/>
      <c r="I38" s="449"/>
      <c r="J38" s="449"/>
      <c r="K38" s="449"/>
      <c r="L38" s="449"/>
      <c r="M38" s="449"/>
      <c r="N38" s="449"/>
      <c r="O38" s="449"/>
      <c r="P38" s="449"/>
      <c r="Q38" s="449"/>
      <c r="R38" s="449"/>
      <c r="S38" s="449"/>
      <c r="T38" s="449"/>
      <c r="U38" s="452"/>
    </row>
    <row r="39" spans="1:21" x14ac:dyDescent="0.55000000000000004">
      <c r="A39" s="446"/>
      <c r="B39" s="447"/>
      <c r="C39" s="447"/>
      <c r="D39" s="447"/>
      <c r="E39" s="91" t="s">
        <v>30</v>
      </c>
      <c r="F39" s="92">
        <v>14860</v>
      </c>
      <c r="G39" s="449"/>
      <c r="H39" s="449"/>
      <c r="I39" s="449"/>
      <c r="J39" s="449"/>
      <c r="K39" s="449"/>
      <c r="L39" s="449"/>
      <c r="M39" s="449"/>
      <c r="N39" s="449"/>
      <c r="O39" s="449"/>
      <c r="P39" s="449"/>
      <c r="Q39" s="449"/>
      <c r="R39" s="449"/>
      <c r="S39" s="449"/>
      <c r="T39" s="449"/>
      <c r="U39" s="452"/>
    </row>
    <row r="40" spans="1:21" ht="29.4" x14ac:dyDescent="0.55000000000000004">
      <c r="A40" s="453" t="s">
        <v>2873</v>
      </c>
      <c r="B40" s="449"/>
      <c r="C40" s="449"/>
      <c r="D40" s="449"/>
      <c r="E40" s="91" t="s">
        <v>66</v>
      </c>
      <c r="F40" s="92">
        <v>18160</v>
      </c>
      <c r="G40" s="258"/>
      <c r="H40" s="258"/>
      <c r="I40" s="259">
        <f t="shared" ref="I40:T40" si="1">SUM(I7:I39)</f>
        <v>0</v>
      </c>
      <c r="J40" s="259">
        <f t="shared" si="1"/>
        <v>18160</v>
      </c>
      <c r="K40" s="259">
        <f t="shared" si="1"/>
        <v>0</v>
      </c>
      <c r="L40" s="259">
        <f t="shared" si="1"/>
        <v>0</v>
      </c>
      <c r="M40" s="259">
        <f t="shared" si="1"/>
        <v>0</v>
      </c>
      <c r="N40" s="259">
        <f t="shared" si="1"/>
        <v>0</v>
      </c>
      <c r="O40" s="259">
        <f t="shared" si="1"/>
        <v>0</v>
      </c>
      <c r="P40" s="259">
        <f t="shared" si="1"/>
        <v>0</v>
      </c>
      <c r="Q40" s="259">
        <f t="shared" si="1"/>
        <v>0</v>
      </c>
      <c r="R40" s="259">
        <f t="shared" si="1"/>
        <v>0</v>
      </c>
      <c r="S40" s="259">
        <f t="shared" si="1"/>
        <v>0</v>
      </c>
      <c r="T40" s="259">
        <f t="shared" si="1"/>
        <v>44400</v>
      </c>
      <c r="U40" s="260"/>
    </row>
    <row r="41" spans="1:21" ht="21" x14ac:dyDescent="0.55000000000000004">
      <c r="A41" s="454" t="s">
        <v>1322</v>
      </c>
      <c r="B41" s="455"/>
      <c r="C41" s="455"/>
      <c r="D41" s="455"/>
      <c r="E41" s="455"/>
      <c r="F41" s="455"/>
      <c r="G41" s="456"/>
      <c r="H41" s="456"/>
      <c r="I41" s="456"/>
      <c r="J41" s="456"/>
      <c r="K41" s="456"/>
      <c r="L41" s="456"/>
      <c r="M41" s="456"/>
      <c r="N41" s="456"/>
      <c r="O41" s="456"/>
      <c r="P41" s="456"/>
      <c r="Q41" s="456"/>
      <c r="R41" s="456"/>
      <c r="S41" s="456"/>
      <c r="T41" s="456"/>
      <c r="U41" s="457"/>
    </row>
    <row r="42" spans="1:21" ht="37.200000000000003" x14ac:dyDescent="0.55000000000000004">
      <c r="A42" s="446" t="s">
        <v>2874</v>
      </c>
      <c r="B42" s="447" t="s">
        <v>2875</v>
      </c>
      <c r="C42" s="447" t="s">
        <v>2876</v>
      </c>
      <c r="D42" s="447" t="s">
        <v>2877</v>
      </c>
      <c r="E42" s="89" t="s">
        <v>2878</v>
      </c>
      <c r="F42" s="90">
        <v>1050</v>
      </c>
      <c r="G42" s="448" t="s">
        <v>2235</v>
      </c>
      <c r="H42" s="448" t="s">
        <v>121</v>
      </c>
      <c r="I42" s="449"/>
      <c r="J42" s="449"/>
      <c r="K42" s="449"/>
      <c r="L42" s="449"/>
      <c r="M42" s="449"/>
      <c r="N42" s="449"/>
      <c r="O42" s="449"/>
      <c r="P42" s="449"/>
      <c r="Q42" s="449"/>
      <c r="R42" s="449"/>
      <c r="S42" s="449"/>
      <c r="T42" s="450">
        <v>5600</v>
      </c>
      <c r="U42" s="451" t="s">
        <v>1309</v>
      </c>
    </row>
    <row r="43" spans="1:21" ht="37.200000000000003" x14ac:dyDescent="0.55000000000000004">
      <c r="A43" s="446"/>
      <c r="B43" s="447"/>
      <c r="C43" s="447"/>
      <c r="D43" s="447"/>
      <c r="E43" s="89" t="s">
        <v>2879</v>
      </c>
      <c r="F43" s="90">
        <v>2450</v>
      </c>
      <c r="G43" s="449"/>
      <c r="H43" s="449"/>
      <c r="I43" s="449"/>
      <c r="J43" s="449"/>
      <c r="K43" s="449"/>
      <c r="L43" s="449"/>
      <c r="M43" s="449"/>
      <c r="N43" s="449"/>
      <c r="O43" s="449"/>
      <c r="P43" s="449"/>
      <c r="Q43" s="449"/>
      <c r="R43" s="449"/>
      <c r="S43" s="449"/>
      <c r="T43" s="449"/>
      <c r="U43" s="452"/>
    </row>
    <row r="44" spans="1:21" ht="49.5" customHeight="1" x14ac:dyDescent="0.55000000000000004">
      <c r="A44" s="446"/>
      <c r="B44" s="447"/>
      <c r="C44" s="447"/>
      <c r="D44" s="447"/>
      <c r="E44" s="89" t="s">
        <v>633</v>
      </c>
      <c r="F44" s="90">
        <v>2100</v>
      </c>
      <c r="G44" s="449"/>
      <c r="H44" s="449"/>
      <c r="I44" s="449"/>
      <c r="J44" s="449"/>
      <c r="K44" s="449"/>
      <c r="L44" s="449"/>
      <c r="M44" s="449"/>
      <c r="N44" s="449"/>
      <c r="O44" s="449"/>
      <c r="P44" s="449"/>
      <c r="Q44" s="449"/>
      <c r="R44" s="449"/>
      <c r="S44" s="449"/>
      <c r="T44" s="449"/>
      <c r="U44" s="452"/>
    </row>
    <row r="45" spans="1:21" x14ac:dyDescent="0.55000000000000004">
      <c r="A45" s="446"/>
      <c r="B45" s="447"/>
      <c r="C45" s="447"/>
      <c r="D45" s="447"/>
      <c r="E45" s="91" t="s">
        <v>30</v>
      </c>
      <c r="F45" s="92">
        <v>5600</v>
      </c>
      <c r="G45" s="449"/>
      <c r="H45" s="449"/>
      <c r="I45" s="449"/>
      <c r="J45" s="449"/>
      <c r="K45" s="449"/>
      <c r="L45" s="449"/>
      <c r="M45" s="449"/>
      <c r="N45" s="449"/>
      <c r="O45" s="449"/>
      <c r="P45" s="449"/>
      <c r="Q45" s="449"/>
      <c r="R45" s="449"/>
      <c r="S45" s="449"/>
      <c r="T45" s="449"/>
      <c r="U45" s="452"/>
    </row>
    <row r="46" spans="1:21" ht="37.200000000000003" x14ac:dyDescent="0.55000000000000004">
      <c r="A46" s="446" t="s">
        <v>2880</v>
      </c>
      <c r="B46" s="447" t="s">
        <v>2881</v>
      </c>
      <c r="C46" s="447" t="s">
        <v>2876</v>
      </c>
      <c r="D46" s="447" t="s">
        <v>2882</v>
      </c>
      <c r="E46" s="89" t="s">
        <v>2883</v>
      </c>
      <c r="F46" s="90">
        <v>12000</v>
      </c>
      <c r="G46" s="448" t="s">
        <v>2235</v>
      </c>
      <c r="H46" s="448" t="s">
        <v>28</v>
      </c>
      <c r="I46" s="449"/>
      <c r="J46" s="449"/>
      <c r="K46" s="449"/>
      <c r="L46" s="449"/>
      <c r="M46" s="449"/>
      <c r="N46" s="449"/>
      <c r="O46" s="449"/>
      <c r="P46" s="449"/>
      <c r="Q46" s="449"/>
      <c r="R46" s="449"/>
      <c r="S46" s="449"/>
      <c r="T46" s="450">
        <v>29250</v>
      </c>
      <c r="U46" s="451" t="s">
        <v>1309</v>
      </c>
    </row>
    <row r="47" spans="1:21" ht="37.200000000000003" x14ac:dyDescent="0.55000000000000004">
      <c r="A47" s="446"/>
      <c r="B47" s="447"/>
      <c r="C47" s="447"/>
      <c r="D47" s="447"/>
      <c r="E47" s="89" t="s">
        <v>2884</v>
      </c>
      <c r="F47" s="90">
        <v>10500</v>
      </c>
      <c r="G47" s="449"/>
      <c r="H47" s="449"/>
      <c r="I47" s="449"/>
      <c r="J47" s="449"/>
      <c r="K47" s="449"/>
      <c r="L47" s="449"/>
      <c r="M47" s="449"/>
      <c r="N47" s="449"/>
      <c r="O47" s="449"/>
      <c r="P47" s="449"/>
      <c r="Q47" s="449"/>
      <c r="R47" s="449"/>
      <c r="S47" s="449"/>
      <c r="T47" s="449"/>
      <c r="U47" s="452"/>
    </row>
    <row r="48" spans="1:21" ht="37.200000000000003" x14ac:dyDescent="0.55000000000000004">
      <c r="A48" s="446"/>
      <c r="B48" s="447"/>
      <c r="C48" s="447"/>
      <c r="D48" s="447"/>
      <c r="E48" s="89" t="s">
        <v>2885</v>
      </c>
      <c r="F48" s="90">
        <v>2250</v>
      </c>
      <c r="G48" s="449"/>
      <c r="H48" s="449"/>
      <c r="I48" s="449"/>
      <c r="J48" s="449"/>
      <c r="K48" s="449"/>
      <c r="L48" s="449"/>
      <c r="M48" s="449"/>
      <c r="N48" s="449"/>
      <c r="O48" s="449"/>
      <c r="P48" s="449"/>
      <c r="Q48" s="449"/>
      <c r="R48" s="449"/>
      <c r="S48" s="449"/>
      <c r="T48" s="449"/>
      <c r="U48" s="452"/>
    </row>
    <row r="49" spans="1:21" ht="37.200000000000003" x14ac:dyDescent="0.55000000000000004">
      <c r="A49" s="446"/>
      <c r="B49" s="447"/>
      <c r="C49" s="447"/>
      <c r="D49" s="447"/>
      <c r="E49" s="89" t="s">
        <v>2886</v>
      </c>
      <c r="F49" s="90">
        <v>4500</v>
      </c>
      <c r="G49" s="449"/>
      <c r="H49" s="449"/>
      <c r="I49" s="449"/>
      <c r="J49" s="449"/>
      <c r="K49" s="449"/>
      <c r="L49" s="449"/>
      <c r="M49" s="449"/>
      <c r="N49" s="449"/>
      <c r="O49" s="449"/>
      <c r="P49" s="449"/>
      <c r="Q49" s="449"/>
      <c r="R49" s="449"/>
      <c r="S49" s="449"/>
      <c r="T49" s="449"/>
      <c r="U49" s="452"/>
    </row>
    <row r="50" spans="1:21" x14ac:dyDescent="0.55000000000000004">
      <c r="A50" s="446"/>
      <c r="B50" s="447"/>
      <c r="C50" s="447"/>
      <c r="D50" s="447"/>
      <c r="E50" s="91" t="s">
        <v>30</v>
      </c>
      <c r="F50" s="92">
        <v>29250</v>
      </c>
      <c r="G50" s="449"/>
      <c r="H50" s="449"/>
      <c r="I50" s="449"/>
      <c r="J50" s="449"/>
      <c r="K50" s="449"/>
      <c r="L50" s="449"/>
      <c r="M50" s="449"/>
      <c r="N50" s="449"/>
      <c r="O50" s="449"/>
      <c r="P50" s="449"/>
      <c r="Q50" s="449"/>
      <c r="R50" s="449"/>
      <c r="S50" s="449"/>
      <c r="T50" s="449"/>
      <c r="U50" s="452"/>
    </row>
    <row r="51" spans="1:21" ht="37.200000000000003" x14ac:dyDescent="0.55000000000000004">
      <c r="A51" s="446" t="s">
        <v>2887</v>
      </c>
      <c r="B51" s="447" t="s">
        <v>2888</v>
      </c>
      <c r="C51" s="447" t="s">
        <v>2889</v>
      </c>
      <c r="D51" s="447" t="s">
        <v>2890</v>
      </c>
      <c r="E51" s="89" t="s">
        <v>2891</v>
      </c>
      <c r="F51" s="90">
        <v>8400</v>
      </c>
      <c r="G51" s="448" t="s">
        <v>2235</v>
      </c>
      <c r="H51" s="448" t="s">
        <v>28</v>
      </c>
      <c r="I51" s="449"/>
      <c r="J51" s="449"/>
      <c r="K51" s="449"/>
      <c r="L51" s="449"/>
      <c r="M51" s="449"/>
      <c r="N51" s="449"/>
      <c r="O51" s="449"/>
      <c r="P51" s="449"/>
      <c r="Q51" s="449"/>
      <c r="R51" s="449"/>
      <c r="S51" s="449"/>
      <c r="T51" s="450">
        <v>16400</v>
      </c>
      <c r="U51" s="451" t="s">
        <v>1309</v>
      </c>
    </row>
    <row r="52" spans="1:21" ht="73.5" customHeight="1" x14ac:dyDescent="0.55000000000000004">
      <c r="A52" s="446"/>
      <c r="B52" s="447"/>
      <c r="C52" s="447"/>
      <c r="D52" s="447"/>
      <c r="E52" s="89" t="s">
        <v>2892</v>
      </c>
      <c r="F52" s="90">
        <v>8000</v>
      </c>
      <c r="G52" s="449"/>
      <c r="H52" s="449"/>
      <c r="I52" s="449"/>
      <c r="J52" s="449"/>
      <c r="K52" s="449"/>
      <c r="L52" s="449"/>
      <c r="M52" s="449"/>
      <c r="N52" s="449"/>
      <c r="O52" s="449"/>
      <c r="P52" s="449"/>
      <c r="Q52" s="449"/>
      <c r="R52" s="449"/>
      <c r="S52" s="449"/>
      <c r="T52" s="449"/>
      <c r="U52" s="452"/>
    </row>
    <row r="53" spans="1:21" x14ac:dyDescent="0.55000000000000004">
      <c r="A53" s="446"/>
      <c r="B53" s="447"/>
      <c r="C53" s="447"/>
      <c r="D53" s="447"/>
      <c r="E53" s="91" t="s">
        <v>30</v>
      </c>
      <c r="F53" s="92">
        <v>16400</v>
      </c>
      <c r="G53" s="449"/>
      <c r="H53" s="449"/>
      <c r="I53" s="449"/>
      <c r="J53" s="449"/>
      <c r="K53" s="449"/>
      <c r="L53" s="449"/>
      <c r="M53" s="449"/>
      <c r="N53" s="449"/>
      <c r="O53" s="449"/>
      <c r="P53" s="449"/>
      <c r="Q53" s="449"/>
      <c r="R53" s="449"/>
      <c r="S53" s="449"/>
      <c r="T53" s="449"/>
      <c r="U53" s="452"/>
    </row>
    <row r="54" spans="1:21" ht="37.200000000000003" x14ac:dyDescent="0.55000000000000004">
      <c r="A54" s="446" t="s">
        <v>2893</v>
      </c>
      <c r="B54" s="447" t="s">
        <v>2894</v>
      </c>
      <c r="C54" s="447" t="s">
        <v>2895</v>
      </c>
      <c r="D54" s="447" t="s">
        <v>2896</v>
      </c>
      <c r="E54" s="89" t="s">
        <v>2897</v>
      </c>
      <c r="F54" s="90">
        <v>25200</v>
      </c>
      <c r="G54" s="448" t="s">
        <v>2235</v>
      </c>
      <c r="H54" s="448" t="s">
        <v>28</v>
      </c>
      <c r="I54" s="449"/>
      <c r="J54" s="449"/>
      <c r="K54" s="449"/>
      <c r="L54" s="449"/>
      <c r="M54" s="449"/>
      <c r="N54" s="449"/>
      <c r="O54" s="449"/>
      <c r="P54" s="449"/>
      <c r="Q54" s="449"/>
      <c r="R54" s="449"/>
      <c r="S54" s="449"/>
      <c r="T54" s="450">
        <v>97700</v>
      </c>
      <c r="U54" s="451" t="s">
        <v>1309</v>
      </c>
    </row>
    <row r="55" spans="1:21" ht="37.200000000000003" x14ac:dyDescent="0.55000000000000004">
      <c r="A55" s="446"/>
      <c r="B55" s="447"/>
      <c r="C55" s="447"/>
      <c r="D55" s="447"/>
      <c r="E55" s="89" t="s">
        <v>2898</v>
      </c>
      <c r="F55" s="90">
        <v>30000</v>
      </c>
      <c r="G55" s="449"/>
      <c r="H55" s="449"/>
      <c r="I55" s="449"/>
      <c r="J55" s="449"/>
      <c r="K55" s="449"/>
      <c r="L55" s="449"/>
      <c r="M55" s="449"/>
      <c r="N55" s="449"/>
      <c r="O55" s="449"/>
      <c r="P55" s="449"/>
      <c r="Q55" s="449"/>
      <c r="R55" s="449"/>
      <c r="S55" s="449"/>
      <c r="T55" s="449"/>
      <c r="U55" s="452"/>
    </row>
    <row r="56" spans="1:21" ht="37.200000000000003" x14ac:dyDescent="0.55000000000000004">
      <c r="A56" s="446"/>
      <c r="B56" s="447"/>
      <c r="C56" s="447"/>
      <c r="D56" s="447"/>
      <c r="E56" s="89" t="s">
        <v>2899</v>
      </c>
      <c r="F56" s="90">
        <v>22500</v>
      </c>
      <c r="G56" s="449"/>
      <c r="H56" s="449"/>
      <c r="I56" s="449"/>
      <c r="J56" s="449"/>
      <c r="K56" s="449"/>
      <c r="L56" s="449"/>
      <c r="M56" s="449"/>
      <c r="N56" s="449"/>
      <c r="O56" s="449"/>
      <c r="P56" s="449"/>
      <c r="Q56" s="449"/>
      <c r="R56" s="449"/>
      <c r="S56" s="449"/>
      <c r="T56" s="449"/>
      <c r="U56" s="452"/>
    </row>
    <row r="57" spans="1:21" ht="37.200000000000003" x14ac:dyDescent="0.55000000000000004">
      <c r="A57" s="446"/>
      <c r="B57" s="447"/>
      <c r="C57" s="447"/>
      <c r="D57" s="447"/>
      <c r="E57" s="89" t="s">
        <v>2900</v>
      </c>
      <c r="F57" s="90">
        <v>20000</v>
      </c>
      <c r="G57" s="449"/>
      <c r="H57" s="449"/>
      <c r="I57" s="449"/>
      <c r="J57" s="449"/>
      <c r="K57" s="449"/>
      <c r="L57" s="449"/>
      <c r="M57" s="449"/>
      <c r="N57" s="449"/>
      <c r="O57" s="449"/>
      <c r="P57" s="449"/>
      <c r="Q57" s="449"/>
      <c r="R57" s="449"/>
      <c r="S57" s="449"/>
      <c r="T57" s="449"/>
      <c r="U57" s="452"/>
    </row>
    <row r="58" spans="1:21" x14ac:dyDescent="0.55000000000000004">
      <c r="A58" s="446"/>
      <c r="B58" s="447"/>
      <c r="C58" s="447"/>
      <c r="D58" s="447"/>
      <c r="E58" s="91" t="s">
        <v>30</v>
      </c>
      <c r="F58" s="92">
        <v>97700</v>
      </c>
      <c r="G58" s="449"/>
      <c r="H58" s="449"/>
      <c r="I58" s="449"/>
      <c r="J58" s="449"/>
      <c r="K58" s="449"/>
      <c r="L58" s="449"/>
      <c r="M58" s="449"/>
      <c r="N58" s="449"/>
      <c r="O58" s="449"/>
      <c r="P58" s="449"/>
      <c r="Q58" s="449"/>
      <c r="R58" s="449"/>
      <c r="S58" s="449"/>
      <c r="T58" s="449"/>
      <c r="U58" s="452"/>
    </row>
    <row r="59" spans="1:21" ht="103.5" customHeight="1" x14ac:dyDescent="0.55000000000000004">
      <c r="A59" s="446" t="s">
        <v>2901</v>
      </c>
      <c r="B59" s="447" t="s">
        <v>1321</v>
      </c>
      <c r="C59" s="447" t="s">
        <v>1320</v>
      </c>
      <c r="D59" s="447" t="s">
        <v>1319</v>
      </c>
      <c r="E59" s="89" t="s">
        <v>2902</v>
      </c>
      <c r="F59" s="90">
        <v>0</v>
      </c>
      <c r="G59" s="448" t="s">
        <v>2235</v>
      </c>
      <c r="H59" s="448" t="s">
        <v>28</v>
      </c>
      <c r="I59" s="449"/>
      <c r="J59" s="449"/>
      <c r="K59" s="449"/>
      <c r="L59" s="449"/>
      <c r="M59" s="449"/>
      <c r="N59" s="449"/>
      <c r="O59" s="449"/>
      <c r="P59" s="449"/>
      <c r="Q59" s="449"/>
      <c r="R59" s="449"/>
      <c r="S59" s="449"/>
      <c r="T59" s="450">
        <v>0</v>
      </c>
      <c r="U59" s="451" t="s">
        <v>1309</v>
      </c>
    </row>
    <row r="60" spans="1:21" x14ac:dyDescent="0.55000000000000004">
      <c r="A60" s="446"/>
      <c r="B60" s="447"/>
      <c r="C60" s="447"/>
      <c r="D60" s="447"/>
      <c r="E60" s="91" t="s">
        <v>30</v>
      </c>
      <c r="F60" s="92">
        <v>0</v>
      </c>
      <c r="G60" s="449"/>
      <c r="H60" s="449"/>
      <c r="I60" s="449"/>
      <c r="J60" s="449"/>
      <c r="K60" s="449"/>
      <c r="L60" s="449"/>
      <c r="M60" s="449"/>
      <c r="N60" s="449"/>
      <c r="O60" s="449"/>
      <c r="P60" s="449"/>
      <c r="Q60" s="449"/>
      <c r="R60" s="449"/>
      <c r="S60" s="449"/>
      <c r="T60" s="449"/>
      <c r="U60" s="452"/>
    </row>
    <row r="61" spans="1:21" ht="55.8" x14ac:dyDescent="0.55000000000000004">
      <c r="A61" s="446" t="s">
        <v>2903</v>
      </c>
      <c r="B61" s="447" t="s">
        <v>2904</v>
      </c>
      <c r="C61" s="447" t="s">
        <v>2905</v>
      </c>
      <c r="D61" s="447" t="s">
        <v>2906</v>
      </c>
      <c r="E61" s="89" t="s">
        <v>2907</v>
      </c>
      <c r="F61" s="90">
        <v>27000</v>
      </c>
      <c r="G61" s="448" t="s">
        <v>2235</v>
      </c>
      <c r="H61" s="448" t="s">
        <v>28</v>
      </c>
      <c r="I61" s="449"/>
      <c r="J61" s="449"/>
      <c r="K61" s="449"/>
      <c r="L61" s="449"/>
      <c r="M61" s="449"/>
      <c r="N61" s="449"/>
      <c r="O61" s="449"/>
      <c r="P61" s="449"/>
      <c r="Q61" s="449"/>
      <c r="R61" s="449"/>
      <c r="S61" s="449"/>
      <c r="T61" s="450">
        <v>42000</v>
      </c>
      <c r="U61" s="451" t="s">
        <v>1309</v>
      </c>
    </row>
    <row r="62" spans="1:21" ht="55.8" x14ac:dyDescent="0.55000000000000004">
      <c r="A62" s="446"/>
      <c r="B62" s="447"/>
      <c r="C62" s="447"/>
      <c r="D62" s="447"/>
      <c r="E62" s="89" t="s">
        <v>2908</v>
      </c>
      <c r="F62" s="90">
        <v>15000</v>
      </c>
      <c r="G62" s="449"/>
      <c r="H62" s="449"/>
      <c r="I62" s="449"/>
      <c r="J62" s="449"/>
      <c r="K62" s="449"/>
      <c r="L62" s="449"/>
      <c r="M62" s="449"/>
      <c r="N62" s="449"/>
      <c r="O62" s="449"/>
      <c r="P62" s="449"/>
      <c r="Q62" s="449"/>
      <c r="R62" s="449"/>
      <c r="S62" s="449"/>
      <c r="T62" s="449"/>
      <c r="U62" s="452"/>
    </row>
    <row r="63" spans="1:21" x14ac:dyDescent="0.55000000000000004">
      <c r="A63" s="446"/>
      <c r="B63" s="447"/>
      <c r="C63" s="447"/>
      <c r="D63" s="447"/>
      <c r="E63" s="91" t="s">
        <v>30</v>
      </c>
      <c r="F63" s="92">
        <v>42000</v>
      </c>
      <c r="G63" s="449"/>
      <c r="H63" s="449"/>
      <c r="I63" s="449"/>
      <c r="J63" s="449"/>
      <c r="K63" s="449"/>
      <c r="L63" s="449"/>
      <c r="M63" s="449"/>
      <c r="N63" s="449"/>
      <c r="O63" s="449"/>
      <c r="P63" s="449"/>
      <c r="Q63" s="449"/>
      <c r="R63" s="449"/>
      <c r="S63" s="449"/>
      <c r="T63" s="449"/>
      <c r="U63" s="452"/>
    </row>
    <row r="64" spans="1:21" ht="37.200000000000003" x14ac:dyDescent="0.55000000000000004">
      <c r="A64" s="446" t="s">
        <v>2909</v>
      </c>
      <c r="B64" s="447" t="s">
        <v>1318</v>
      </c>
      <c r="C64" s="447" t="s">
        <v>1317</v>
      </c>
      <c r="D64" s="447" t="s">
        <v>1316</v>
      </c>
      <c r="E64" s="89" t="s">
        <v>422</v>
      </c>
      <c r="F64" s="90">
        <v>4000</v>
      </c>
      <c r="G64" s="448" t="s">
        <v>2235</v>
      </c>
      <c r="H64" s="448" t="s">
        <v>2349</v>
      </c>
      <c r="I64" s="449"/>
      <c r="J64" s="449"/>
      <c r="K64" s="449"/>
      <c r="L64" s="449"/>
      <c r="M64" s="449"/>
      <c r="N64" s="450">
        <v>16200</v>
      </c>
      <c r="O64" s="449"/>
      <c r="P64" s="449"/>
      <c r="Q64" s="449"/>
      <c r="R64" s="449"/>
      <c r="S64" s="449"/>
      <c r="T64" s="449"/>
      <c r="U64" s="451" t="s">
        <v>1309</v>
      </c>
    </row>
    <row r="65" spans="1:21" ht="37.200000000000003" x14ac:dyDescent="0.55000000000000004">
      <c r="A65" s="446"/>
      <c r="B65" s="447"/>
      <c r="C65" s="447"/>
      <c r="D65" s="447"/>
      <c r="E65" s="89" t="s">
        <v>424</v>
      </c>
      <c r="F65" s="90">
        <v>3500</v>
      </c>
      <c r="G65" s="449"/>
      <c r="H65" s="449"/>
      <c r="I65" s="449"/>
      <c r="J65" s="449"/>
      <c r="K65" s="449"/>
      <c r="L65" s="449"/>
      <c r="M65" s="449"/>
      <c r="N65" s="449"/>
      <c r="O65" s="449"/>
      <c r="P65" s="449"/>
      <c r="Q65" s="449"/>
      <c r="R65" s="449"/>
      <c r="S65" s="449"/>
      <c r="T65" s="449"/>
      <c r="U65" s="452"/>
    </row>
    <row r="66" spans="1:21" ht="37.200000000000003" x14ac:dyDescent="0.55000000000000004">
      <c r="A66" s="446"/>
      <c r="B66" s="447"/>
      <c r="C66" s="447"/>
      <c r="D66" s="447"/>
      <c r="E66" s="89" t="s">
        <v>2910</v>
      </c>
      <c r="F66" s="90">
        <v>2400</v>
      </c>
      <c r="G66" s="449"/>
      <c r="H66" s="449"/>
      <c r="I66" s="449"/>
      <c r="J66" s="449"/>
      <c r="K66" s="449"/>
      <c r="L66" s="449"/>
      <c r="M66" s="449"/>
      <c r="N66" s="449"/>
      <c r="O66" s="449"/>
      <c r="P66" s="449"/>
      <c r="Q66" s="449"/>
      <c r="R66" s="449"/>
      <c r="S66" s="449"/>
      <c r="T66" s="449"/>
      <c r="U66" s="452"/>
    </row>
    <row r="67" spans="1:21" ht="37.200000000000003" x14ac:dyDescent="0.55000000000000004">
      <c r="A67" s="446"/>
      <c r="B67" s="447"/>
      <c r="C67" s="447"/>
      <c r="D67" s="447"/>
      <c r="E67" s="89" t="s">
        <v>2911</v>
      </c>
      <c r="F67" s="90">
        <v>4800</v>
      </c>
      <c r="G67" s="449"/>
      <c r="H67" s="449"/>
      <c r="I67" s="449"/>
      <c r="J67" s="449"/>
      <c r="K67" s="449"/>
      <c r="L67" s="449"/>
      <c r="M67" s="449"/>
      <c r="N67" s="449"/>
      <c r="O67" s="449"/>
      <c r="P67" s="449"/>
      <c r="Q67" s="449"/>
      <c r="R67" s="449"/>
      <c r="S67" s="449"/>
      <c r="T67" s="449"/>
      <c r="U67" s="452"/>
    </row>
    <row r="68" spans="1:21" ht="37.200000000000003" x14ac:dyDescent="0.55000000000000004">
      <c r="A68" s="446"/>
      <c r="B68" s="447"/>
      <c r="C68" s="447"/>
      <c r="D68" s="447"/>
      <c r="E68" s="89" t="s">
        <v>2912</v>
      </c>
      <c r="F68" s="90">
        <v>1500</v>
      </c>
      <c r="G68" s="449"/>
      <c r="H68" s="449"/>
      <c r="I68" s="449"/>
      <c r="J68" s="449"/>
      <c r="K68" s="449"/>
      <c r="L68" s="449"/>
      <c r="M68" s="449"/>
      <c r="N68" s="449"/>
      <c r="O68" s="449"/>
      <c r="P68" s="449"/>
      <c r="Q68" s="449"/>
      <c r="R68" s="449"/>
      <c r="S68" s="449"/>
      <c r="T68" s="449"/>
      <c r="U68" s="452"/>
    </row>
    <row r="69" spans="1:21" x14ac:dyDescent="0.55000000000000004">
      <c r="A69" s="446"/>
      <c r="B69" s="447"/>
      <c r="C69" s="447"/>
      <c r="D69" s="447"/>
      <c r="E69" s="91" t="s">
        <v>30</v>
      </c>
      <c r="F69" s="92">
        <v>16200</v>
      </c>
      <c r="G69" s="449"/>
      <c r="H69" s="449"/>
      <c r="I69" s="449"/>
      <c r="J69" s="449"/>
      <c r="K69" s="449"/>
      <c r="L69" s="449"/>
      <c r="M69" s="449"/>
      <c r="N69" s="449"/>
      <c r="O69" s="449"/>
      <c r="P69" s="449"/>
      <c r="Q69" s="449"/>
      <c r="R69" s="449"/>
      <c r="S69" s="449"/>
      <c r="T69" s="449"/>
      <c r="U69" s="452"/>
    </row>
    <row r="70" spans="1:21" ht="37.200000000000003" x14ac:dyDescent="0.55000000000000004">
      <c r="A70" s="446" t="s">
        <v>2913</v>
      </c>
      <c r="B70" s="447" t="s">
        <v>2914</v>
      </c>
      <c r="C70" s="447" t="s">
        <v>2915</v>
      </c>
      <c r="D70" s="447" t="s">
        <v>2916</v>
      </c>
      <c r="E70" s="89" t="s">
        <v>2917</v>
      </c>
      <c r="F70" s="90">
        <v>24000</v>
      </c>
      <c r="G70" s="448" t="s">
        <v>2235</v>
      </c>
      <c r="H70" s="448" t="s">
        <v>2918</v>
      </c>
      <c r="I70" s="449"/>
      <c r="J70" s="449"/>
      <c r="K70" s="449"/>
      <c r="L70" s="449"/>
      <c r="M70" s="450">
        <v>107000</v>
      </c>
      <c r="N70" s="449"/>
      <c r="O70" s="449"/>
      <c r="P70" s="449"/>
      <c r="Q70" s="449"/>
      <c r="R70" s="449"/>
      <c r="S70" s="449"/>
      <c r="T70" s="449"/>
      <c r="U70" s="451" t="s">
        <v>1309</v>
      </c>
    </row>
    <row r="71" spans="1:21" ht="37.200000000000003" x14ac:dyDescent="0.55000000000000004">
      <c r="A71" s="446"/>
      <c r="B71" s="447"/>
      <c r="C71" s="447"/>
      <c r="D71" s="447"/>
      <c r="E71" s="89" t="s">
        <v>2919</v>
      </c>
      <c r="F71" s="90">
        <v>21000</v>
      </c>
      <c r="G71" s="449"/>
      <c r="H71" s="449"/>
      <c r="I71" s="449"/>
      <c r="J71" s="449"/>
      <c r="K71" s="449"/>
      <c r="L71" s="449"/>
      <c r="M71" s="449"/>
      <c r="N71" s="449"/>
      <c r="O71" s="449"/>
      <c r="P71" s="449"/>
      <c r="Q71" s="449"/>
      <c r="R71" s="449"/>
      <c r="S71" s="449"/>
      <c r="T71" s="449"/>
      <c r="U71" s="452"/>
    </row>
    <row r="72" spans="1:21" ht="55.8" x14ac:dyDescent="0.55000000000000004">
      <c r="A72" s="446"/>
      <c r="B72" s="447"/>
      <c r="C72" s="447"/>
      <c r="D72" s="447"/>
      <c r="E72" s="89" t="s">
        <v>2920</v>
      </c>
      <c r="F72" s="90">
        <v>12000</v>
      </c>
      <c r="G72" s="449"/>
      <c r="H72" s="449"/>
      <c r="I72" s="449"/>
      <c r="J72" s="449"/>
      <c r="K72" s="449"/>
      <c r="L72" s="449"/>
      <c r="M72" s="449"/>
      <c r="N72" s="449"/>
      <c r="O72" s="449"/>
      <c r="P72" s="449"/>
      <c r="Q72" s="449"/>
      <c r="R72" s="449"/>
      <c r="S72" s="449"/>
      <c r="T72" s="449"/>
      <c r="U72" s="452"/>
    </row>
    <row r="73" spans="1:21" ht="55.8" x14ac:dyDescent="0.55000000000000004">
      <c r="A73" s="446"/>
      <c r="B73" s="447"/>
      <c r="C73" s="447"/>
      <c r="D73" s="447"/>
      <c r="E73" s="89" t="s">
        <v>2921</v>
      </c>
      <c r="F73" s="90">
        <v>36000</v>
      </c>
      <c r="G73" s="449"/>
      <c r="H73" s="449"/>
      <c r="I73" s="449"/>
      <c r="J73" s="449"/>
      <c r="K73" s="449"/>
      <c r="L73" s="449"/>
      <c r="M73" s="449"/>
      <c r="N73" s="449"/>
      <c r="O73" s="449"/>
      <c r="P73" s="449"/>
      <c r="Q73" s="449"/>
      <c r="R73" s="449"/>
      <c r="S73" s="449"/>
      <c r="T73" s="449"/>
      <c r="U73" s="452"/>
    </row>
    <row r="74" spans="1:21" ht="37.200000000000003" x14ac:dyDescent="0.55000000000000004">
      <c r="A74" s="446"/>
      <c r="B74" s="447"/>
      <c r="C74" s="447"/>
      <c r="D74" s="447"/>
      <c r="E74" s="89" t="s">
        <v>2922</v>
      </c>
      <c r="F74" s="90">
        <v>6000</v>
      </c>
      <c r="G74" s="449"/>
      <c r="H74" s="449"/>
      <c r="I74" s="449"/>
      <c r="J74" s="449"/>
      <c r="K74" s="449"/>
      <c r="L74" s="449"/>
      <c r="M74" s="449"/>
      <c r="N74" s="449"/>
      <c r="O74" s="449"/>
      <c r="P74" s="449"/>
      <c r="Q74" s="449"/>
      <c r="R74" s="449"/>
      <c r="S74" s="449"/>
      <c r="T74" s="449"/>
      <c r="U74" s="452"/>
    </row>
    <row r="75" spans="1:21" ht="55.8" x14ac:dyDescent="0.55000000000000004">
      <c r="A75" s="446"/>
      <c r="B75" s="447"/>
      <c r="C75" s="447"/>
      <c r="D75" s="447"/>
      <c r="E75" s="89" t="s">
        <v>2923</v>
      </c>
      <c r="F75" s="90">
        <v>8000</v>
      </c>
      <c r="G75" s="449"/>
      <c r="H75" s="449"/>
      <c r="I75" s="449"/>
      <c r="J75" s="449"/>
      <c r="K75" s="449"/>
      <c r="L75" s="449"/>
      <c r="M75" s="449"/>
      <c r="N75" s="449"/>
      <c r="O75" s="449"/>
      <c r="P75" s="449"/>
      <c r="Q75" s="449"/>
      <c r="R75" s="449"/>
      <c r="S75" s="449"/>
      <c r="T75" s="449"/>
      <c r="U75" s="452"/>
    </row>
    <row r="76" spans="1:21" x14ac:dyDescent="0.55000000000000004">
      <c r="A76" s="446"/>
      <c r="B76" s="447"/>
      <c r="C76" s="447"/>
      <c r="D76" s="447"/>
      <c r="E76" s="91" t="s">
        <v>30</v>
      </c>
      <c r="F76" s="92">
        <v>107000</v>
      </c>
      <c r="G76" s="449"/>
      <c r="H76" s="449"/>
      <c r="I76" s="449"/>
      <c r="J76" s="449"/>
      <c r="K76" s="449"/>
      <c r="L76" s="449"/>
      <c r="M76" s="449"/>
      <c r="N76" s="449"/>
      <c r="O76" s="449"/>
      <c r="P76" s="449"/>
      <c r="Q76" s="449"/>
      <c r="R76" s="449"/>
      <c r="S76" s="449"/>
      <c r="T76" s="449"/>
      <c r="U76" s="452"/>
    </row>
    <row r="77" spans="1:21" ht="37.200000000000003" x14ac:dyDescent="0.55000000000000004">
      <c r="A77" s="446" t="s">
        <v>2924</v>
      </c>
      <c r="B77" s="447" t="s">
        <v>2925</v>
      </c>
      <c r="C77" s="447" t="s">
        <v>2926</v>
      </c>
      <c r="D77" s="447" t="s">
        <v>1328</v>
      </c>
      <c r="E77" s="89" t="s">
        <v>422</v>
      </c>
      <c r="F77" s="90">
        <v>4000</v>
      </c>
      <c r="G77" s="448" t="s">
        <v>2235</v>
      </c>
      <c r="H77" s="448" t="s">
        <v>2927</v>
      </c>
      <c r="I77" s="449"/>
      <c r="J77" s="449"/>
      <c r="K77" s="449"/>
      <c r="L77" s="449"/>
      <c r="M77" s="449"/>
      <c r="N77" s="450">
        <v>18400</v>
      </c>
      <c r="O77" s="449"/>
      <c r="P77" s="449"/>
      <c r="Q77" s="449"/>
      <c r="R77" s="449"/>
      <c r="S77" s="449"/>
      <c r="T77" s="449"/>
      <c r="U77" s="451" t="s">
        <v>1324</v>
      </c>
    </row>
    <row r="78" spans="1:21" ht="37.200000000000003" x14ac:dyDescent="0.55000000000000004">
      <c r="A78" s="446"/>
      <c r="B78" s="447"/>
      <c r="C78" s="447"/>
      <c r="D78" s="447"/>
      <c r="E78" s="89" t="s">
        <v>424</v>
      </c>
      <c r="F78" s="90">
        <v>3500</v>
      </c>
      <c r="G78" s="449"/>
      <c r="H78" s="449"/>
      <c r="I78" s="449"/>
      <c r="J78" s="449"/>
      <c r="K78" s="449"/>
      <c r="L78" s="449"/>
      <c r="M78" s="449"/>
      <c r="N78" s="449"/>
      <c r="O78" s="449"/>
      <c r="P78" s="449"/>
      <c r="Q78" s="449"/>
      <c r="R78" s="449"/>
      <c r="S78" s="449"/>
      <c r="T78" s="449"/>
      <c r="U78" s="452"/>
    </row>
    <row r="79" spans="1:21" ht="37.200000000000003" x14ac:dyDescent="0.55000000000000004">
      <c r="A79" s="446"/>
      <c r="B79" s="447"/>
      <c r="C79" s="447"/>
      <c r="D79" s="447"/>
      <c r="E79" s="89" t="s">
        <v>2928</v>
      </c>
      <c r="F79" s="90">
        <v>3600</v>
      </c>
      <c r="G79" s="449"/>
      <c r="H79" s="449"/>
      <c r="I79" s="449"/>
      <c r="J79" s="449"/>
      <c r="K79" s="449"/>
      <c r="L79" s="449"/>
      <c r="M79" s="449"/>
      <c r="N79" s="449"/>
      <c r="O79" s="449"/>
      <c r="P79" s="449"/>
      <c r="Q79" s="449"/>
      <c r="R79" s="449"/>
      <c r="S79" s="449"/>
      <c r="T79" s="449"/>
      <c r="U79" s="452"/>
    </row>
    <row r="80" spans="1:21" ht="37.200000000000003" x14ac:dyDescent="0.55000000000000004">
      <c r="A80" s="446"/>
      <c r="B80" s="447"/>
      <c r="C80" s="447"/>
      <c r="D80" s="447"/>
      <c r="E80" s="89" t="s">
        <v>2929</v>
      </c>
      <c r="F80" s="90">
        <v>4800</v>
      </c>
      <c r="G80" s="449"/>
      <c r="H80" s="449"/>
      <c r="I80" s="449"/>
      <c r="J80" s="449"/>
      <c r="K80" s="449"/>
      <c r="L80" s="449"/>
      <c r="M80" s="449"/>
      <c r="N80" s="449"/>
      <c r="O80" s="449"/>
      <c r="P80" s="449"/>
      <c r="Q80" s="449"/>
      <c r="R80" s="449"/>
      <c r="S80" s="449"/>
      <c r="T80" s="449"/>
      <c r="U80" s="452"/>
    </row>
    <row r="81" spans="1:21" ht="37.200000000000003" x14ac:dyDescent="0.55000000000000004">
      <c r="A81" s="446"/>
      <c r="B81" s="447"/>
      <c r="C81" s="447"/>
      <c r="D81" s="447"/>
      <c r="E81" s="89" t="s">
        <v>560</v>
      </c>
      <c r="F81" s="90">
        <v>1000</v>
      </c>
      <c r="G81" s="449"/>
      <c r="H81" s="449"/>
      <c r="I81" s="449"/>
      <c r="J81" s="449"/>
      <c r="K81" s="449"/>
      <c r="L81" s="449"/>
      <c r="M81" s="449"/>
      <c r="N81" s="449"/>
      <c r="O81" s="449"/>
      <c r="P81" s="449"/>
      <c r="Q81" s="449"/>
      <c r="R81" s="449"/>
      <c r="S81" s="449"/>
      <c r="T81" s="449"/>
      <c r="U81" s="452"/>
    </row>
    <row r="82" spans="1:21" ht="37.200000000000003" x14ac:dyDescent="0.55000000000000004">
      <c r="A82" s="446"/>
      <c r="B82" s="447"/>
      <c r="C82" s="447"/>
      <c r="D82" s="447"/>
      <c r="E82" s="89" t="s">
        <v>2930</v>
      </c>
      <c r="F82" s="90">
        <v>1500</v>
      </c>
      <c r="G82" s="449"/>
      <c r="H82" s="449"/>
      <c r="I82" s="449"/>
      <c r="J82" s="449"/>
      <c r="K82" s="449"/>
      <c r="L82" s="449"/>
      <c r="M82" s="449"/>
      <c r="N82" s="449"/>
      <c r="O82" s="449"/>
      <c r="P82" s="449"/>
      <c r="Q82" s="449"/>
      <c r="R82" s="449"/>
      <c r="S82" s="449"/>
      <c r="T82" s="449"/>
      <c r="U82" s="452"/>
    </row>
    <row r="83" spans="1:21" x14ac:dyDescent="0.55000000000000004">
      <c r="A83" s="446"/>
      <c r="B83" s="447"/>
      <c r="C83" s="447"/>
      <c r="D83" s="447"/>
      <c r="E83" s="91" t="s">
        <v>30</v>
      </c>
      <c r="F83" s="92">
        <v>18400</v>
      </c>
      <c r="G83" s="449"/>
      <c r="H83" s="449"/>
      <c r="I83" s="449"/>
      <c r="J83" s="449"/>
      <c r="K83" s="449"/>
      <c r="L83" s="449"/>
      <c r="M83" s="449"/>
      <c r="N83" s="449"/>
      <c r="O83" s="449"/>
      <c r="P83" s="449"/>
      <c r="Q83" s="449"/>
      <c r="R83" s="449"/>
      <c r="S83" s="449"/>
      <c r="T83" s="449"/>
      <c r="U83" s="452"/>
    </row>
    <row r="84" spans="1:21" ht="37.200000000000003" x14ac:dyDescent="0.55000000000000004">
      <c r="A84" s="446" t="s">
        <v>2931</v>
      </c>
      <c r="B84" s="447" t="s">
        <v>1318</v>
      </c>
      <c r="C84" s="447" t="s">
        <v>1336</v>
      </c>
      <c r="D84" s="447" t="s">
        <v>2932</v>
      </c>
      <c r="E84" s="89" t="s">
        <v>422</v>
      </c>
      <c r="F84" s="90">
        <v>4000</v>
      </c>
      <c r="G84" s="448" t="s">
        <v>2235</v>
      </c>
      <c r="H84" s="448" t="s">
        <v>2933</v>
      </c>
      <c r="I84" s="449"/>
      <c r="J84" s="449"/>
      <c r="K84" s="449"/>
      <c r="L84" s="449"/>
      <c r="M84" s="449"/>
      <c r="N84" s="449"/>
      <c r="O84" s="449"/>
      <c r="P84" s="450">
        <v>18400</v>
      </c>
      <c r="Q84" s="449"/>
      <c r="R84" s="449"/>
      <c r="S84" s="449"/>
      <c r="T84" s="449"/>
      <c r="U84" s="451" t="s">
        <v>1324</v>
      </c>
    </row>
    <row r="85" spans="1:21" ht="37.200000000000003" x14ac:dyDescent="0.55000000000000004">
      <c r="A85" s="446"/>
      <c r="B85" s="447"/>
      <c r="C85" s="447"/>
      <c r="D85" s="447"/>
      <c r="E85" s="89" t="s">
        <v>424</v>
      </c>
      <c r="F85" s="90">
        <v>3500</v>
      </c>
      <c r="G85" s="449"/>
      <c r="H85" s="449"/>
      <c r="I85" s="449"/>
      <c r="J85" s="449"/>
      <c r="K85" s="449"/>
      <c r="L85" s="449"/>
      <c r="M85" s="449"/>
      <c r="N85" s="449"/>
      <c r="O85" s="449"/>
      <c r="P85" s="449"/>
      <c r="Q85" s="449"/>
      <c r="R85" s="449"/>
      <c r="S85" s="449"/>
      <c r="T85" s="449"/>
      <c r="U85" s="452"/>
    </row>
    <row r="86" spans="1:21" ht="37.200000000000003" x14ac:dyDescent="0.55000000000000004">
      <c r="A86" s="446"/>
      <c r="B86" s="447"/>
      <c r="C86" s="447"/>
      <c r="D86" s="447"/>
      <c r="E86" s="89" t="s">
        <v>2934</v>
      </c>
      <c r="F86" s="90">
        <v>1200</v>
      </c>
      <c r="G86" s="449"/>
      <c r="H86" s="449"/>
      <c r="I86" s="449"/>
      <c r="J86" s="449"/>
      <c r="K86" s="449"/>
      <c r="L86" s="449"/>
      <c r="M86" s="449"/>
      <c r="N86" s="449"/>
      <c r="O86" s="449"/>
      <c r="P86" s="449"/>
      <c r="Q86" s="449"/>
      <c r="R86" s="449"/>
      <c r="S86" s="449"/>
      <c r="T86" s="449"/>
      <c r="U86" s="452"/>
    </row>
    <row r="87" spans="1:21" ht="37.200000000000003" x14ac:dyDescent="0.55000000000000004">
      <c r="A87" s="446"/>
      <c r="B87" s="447"/>
      <c r="C87" s="447"/>
      <c r="D87" s="447"/>
      <c r="E87" s="89" t="s">
        <v>2935</v>
      </c>
      <c r="F87" s="90">
        <v>7200</v>
      </c>
      <c r="G87" s="449"/>
      <c r="H87" s="449"/>
      <c r="I87" s="449"/>
      <c r="J87" s="449"/>
      <c r="K87" s="449"/>
      <c r="L87" s="449"/>
      <c r="M87" s="449"/>
      <c r="N87" s="449"/>
      <c r="O87" s="449"/>
      <c r="P87" s="449"/>
      <c r="Q87" s="449"/>
      <c r="R87" s="449"/>
      <c r="S87" s="449"/>
      <c r="T87" s="449"/>
      <c r="U87" s="452"/>
    </row>
    <row r="88" spans="1:21" ht="37.200000000000003" x14ac:dyDescent="0.55000000000000004">
      <c r="A88" s="446"/>
      <c r="B88" s="447"/>
      <c r="C88" s="447"/>
      <c r="D88" s="447"/>
      <c r="E88" s="89" t="s">
        <v>2936</v>
      </c>
      <c r="F88" s="90">
        <v>1500</v>
      </c>
      <c r="G88" s="449"/>
      <c r="H88" s="449"/>
      <c r="I88" s="449"/>
      <c r="J88" s="449"/>
      <c r="K88" s="449"/>
      <c r="L88" s="449"/>
      <c r="M88" s="449"/>
      <c r="N88" s="449"/>
      <c r="O88" s="449"/>
      <c r="P88" s="449"/>
      <c r="Q88" s="449"/>
      <c r="R88" s="449"/>
      <c r="S88" s="449"/>
      <c r="T88" s="449"/>
      <c r="U88" s="452"/>
    </row>
    <row r="89" spans="1:21" ht="37.200000000000003" x14ac:dyDescent="0.55000000000000004">
      <c r="A89" s="446"/>
      <c r="B89" s="447"/>
      <c r="C89" s="447"/>
      <c r="D89" s="447"/>
      <c r="E89" s="89" t="s">
        <v>2937</v>
      </c>
      <c r="F89" s="90">
        <v>1000</v>
      </c>
      <c r="G89" s="449"/>
      <c r="H89" s="449"/>
      <c r="I89" s="449"/>
      <c r="J89" s="449"/>
      <c r="K89" s="449"/>
      <c r="L89" s="449"/>
      <c r="M89" s="449"/>
      <c r="N89" s="449"/>
      <c r="O89" s="449"/>
      <c r="P89" s="449"/>
      <c r="Q89" s="449"/>
      <c r="R89" s="449"/>
      <c r="S89" s="449"/>
      <c r="T89" s="449"/>
      <c r="U89" s="452"/>
    </row>
    <row r="90" spans="1:21" x14ac:dyDescent="0.55000000000000004">
      <c r="A90" s="446"/>
      <c r="B90" s="447"/>
      <c r="C90" s="447"/>
      <c r="D90" s="447"/>
      <c r="E90" s="91" t="s">
        <v>30</v>
      </c>
      <c r="F90" s="92">
        <v>18400</v>
      </c>
      <c r="G90" s="449"/>
      <c r="H90" s="449"/>
      <c r="I90" s="449"/>
      <c r="J90" s="449"/>
      <c r="K90" s="449"/>
      <c r="L90" s="449"/>
      <c r="M90" s="449"/>
      <c r="N90" s="449"/>
      <c r="O90" s="449"/>
      <c r="P90" s="449"/>
      <c r="Q90" s="449"/>
      <c r="R90" s="449"/>
      <c r="S90" s="449"/>
      <c r="T90" s="449"/>
      <c r="U90" s="452"/>
    </row>
    <row r="91" spans="1:21" ht="189.75" customHeight="1" x14ac:dyDescent="0.55000000000000004">
      <c r="A91" s="446" t="s">
        <v>2938</v>
      </c>
      <c r="B91" s="447" t="s">
        <v>1315</v>
      </c>
      <c r="C91" s="447" t="s">
        <v>1314</v>
      </c>
      <c r="D91" s="447" t="s">
        <v>1313</v>
      </c>
      <c r="E91" s="89" t="s">
        <v>2939</v>
      </c>
      <c r="F91" s="90">
        <v>0</v>
      </c>
      <c r="G91" s="448" t="s">
        <v>2235</v>
      </c>
      <c r="H91" s="448" t="s">
        <v>121</v>
      </c>
      <c r="I91" s="449"/>
      <c r="J91" s="449"/>
      <c r="K91" s="449"/>
      <c r="L91" s="449"/>
      <c r="M91" s="449"/>
      <c r="N91" s="449"/>
      <c r="O91" s="449"/>
      <c r="P91" s="449"/>
      <c r="Q91" s="449"/>
      <c r="R91" s="449"/>
      <c r="S91" s="449"/>
      <c r="T91" s="450">
        <v>0</v>
      </c>
      <c r="U91" s="451" t="s">
        <v>1309</v>
      </c>
    </row>
    <row r="92" spans="1:21" x14ac:dyDescent="0.55000000000000004">
      <c r="A92" s="446"/>
      <c r="B92" s="447"/>
      <c r="C92" s="447"/>
      <c r="D92" s="447"/>
      <c r="E92" s="91" t="s">
        <v>30</v>
      </c>
      <c r="F92" s="92">
        <v>0</v>
      </c>
      <c r="G92" s="449"/>
      <c r="H92" s="449"/>
      <c r="I92" s="449"/>
      <c r="J92" s="449"/>
      <c r="K92" s="449"/>
      <c r="L92" s="449"/>
      <c r="M92" s="449"/>
      <c r="N92" s="449"/>
      <c r="O92" s="449"/>
      <c r="P92" s="449"/>
      <c r="Q92" s="449"/>
      <c r="R92" s="449"/>
      <c r="S92" s="449"/>
      <c r="T92" s="449"/>
      <c r="U92" s="452"/>
    </row>
    <row r="93" spans="1:21" ht="97.5" customHeight="1" x14ac:dyDescent="0.55000000000000004">
      <c r="A93" s="446" t="s">
        <v>2940</v>
      </c>
      <c r="B93" s="447" t="s">
        <v>1312</v>
      </c>
      <c r="C93" s="447" t="s">
        <v>1311</v>
      </c>
      <c r="D93" s="447" t="s">
        <v>1310</v>
      </c>
      <c r="E93" s="89" t="s">
        <v>2941</v>
      </c>
      <c r="F93" s="90">
        <v>9600</v>
      </c>
      <c r="G93" s="448" t="s">
        <v>2235</v>
      </c>
      <c r="H93" s="448" t="s">
        <v>121</v>
      </c>
      <c r="I93" s="449"/>
      <c r="J93" s="449"/>
      <c r="K93" s="449"/>
      <c r="L93" s="449"/>
      <c r="M93" s="449"/>
      <c r="N93" s="449"/>
      <c r="O93" s="449"/>
      <c r="P93" s="449"/>
      <c r="Q93" s="449"/>
      <c r="R93" s="449"/>
      <c r="S93" s="449"/>
      <c r="T93" s="450">
        <v>9600</v>
      </c>
      <c r="U93" s="451" t="s">
        <v>1309</v>
      </c>
    </row>
    <row r="94" spans="1:21" x14ac:dyDescent="0.55000000000000004">
      <c r="A94" s="446"/>
      <c r="B94" s="447"/>
      <c r="C94" s="447"/>
      <c r="D94" s="447"/>
      <c r="E94" s="91" t="s">
        <v>30</v>
      </c>
      <c r="F94" s="92">
        <v>9600</v>
      </c>
      <c r="G94" s="449"/>
      <c r="H94" s="449"/>
      <c r="I94" s="449"/>
      <c r="J94" s="449"/>
      <c r="K94" s="449"/>
      <c r="L94" s="449"/>
      <c r="M94" s="449"/>
      <c r="N94" s="449"/>
      <c r="O94" s="449"/>
      <c r="P94" s="449"/>
      <c r="Q94" s="449"/>
      <c r="R94" s="449"/>
      <c r="S94" s="449"/>
      <c r="T94" s="449"/>
      <c r="U94" s="452"/>
    </row>
    <row r="95" spans="1:21" ht="33.6" x14ac:dyDescent="0.55000000000000004">
      <c r="A95" s="453" t="s">
        <v>2942</v>
      </c>
      <c r="B95" s="449"/>
      <c r="C95" s="449"/>
      <c r="D95" s="449"/>
      <c r="E95" s="91" t="s">
        <v>66</v>
      </c>
      <c r="F95" s="92">
        <v>360550</v>
      </c>
      <c r="G95" s="258"/>
      <c r="H95" s="258"/>
      <c r="I95" s="259">
        <f t="shared" ref="I95:T95" si="2">SUM(I7:I94)</f>
        <v>0</v>
      </c>
      <c r="J95" s="259">
        <f t="shared" si="2"/>
        <v>36320</v>
      </c>
      <c r="K95" s="259">
        <f t="shared" si="2"/>
        <v>0</v>
      </c>
      <c r="L95" s="259">
        <f t="shared" si="2"/>
        <v>0</v>
      </c>
      <c r="M95" s="259">
        <f t="shared" si="2"/>
        <v>107000</v>
      </c>
      <c r="N95" s="259">
        <f t="shared" si="2"/>
        <v>34600</v>
      </c>
      <c r="O95" s="259">
        <f t="shared" si="2"/>
        <v>0</v>
      </c>
      <c r="P95" s="259">
        <f t="shared" si="2"/>
        <v>18400</v>
      </c>
      <c r="Q95" s="259">
        <f t="shared" si="2"/>
        <v>0</v>
      </c>
      <c r="R95" s="259">
        <f t="shared" si="2"/>
        <v>0</v>
      </c>
      <c r="S95" s="259">
        <f t="shared" si="2"/>
        <v>0</v>
      </c>
      <c r="T95" s="259">
        <f t="shared" si="2"/>
        <v>289350</v>
      </c>
      <c r="U95" s="260"/>
    </row>
    <row r="96" spans="1:21" ht="21" x14ac:dyDescent="0.55000000000000004">
      <c r="A96" s="454" t="s">
        <v>1308</v>
      </c>
      <c r="B96" s="455"/>
      <c r="C96" s="455"/>
      <c r="D96" s="455"/>
      <c r="E96" s="455"/>
      <c r="F96" s="455"/>
      <c r="G96" s="456"/>
      <c r="H96" s="456"/>
      <c r="I96" s="456"/>
      <c r="J96" s="456"/>
      <c r="K96" s="456"/>
      <c r="L96" s="456"/>
      <c r="M96" s="456"/>
      <c r="N96" s="456"/>
      <c r="O96" s="456"/>
      <c r="P96" s="456"/>
      <c r="Q96" s="456"/>
      <c r="R96" s="456"/>
      <c r="S96" s="456"/>
      <c r="T96" s="456"/>
      <c r="U96" s="457"/>
    </row>
    <row r="97" spans="1:21" ht="37.200000000000003" x14ac:dyDescent="0.55000000000000004">
      <c r="A97" s="446" t="s">
        <v>2943</v>
      </c>
      <c r="B97" s="447" t="s">
        <v>1298</v>
      </c>
      <c r="C97" s="447" t="s">
        <v>1297</v>
      </c>
      <c r="D97" s="447">
        <v>200</v>
      </c>
      <c r="E97" s="89" t="s">
        <v>1307</v>
      </c>
      <c r="F97" s="90">
        <v>20000</v>
      </c>
      <c r="G97" s="448" t="s">
        <v>617</v>
      </c>
      <c r="H97" s="448" t="s">
        <v>28</v>
      </c>
      <c r="I97" s="449"/>
      <c r="J97" s="449"/>
      <c r="K97" s="449"/>
      <c r="L97" s="449"/>
      <c r="M97" s="449"/>
      <c r="N97" s="449"/>
      <c r="O97" s="449"/>
      <c r="P97" s="449"/>
      <c r="Q97" s="449"/>
      <c r="R97" s="449"/>
      <c r="S97" s="449"/>
      <c r="T97" s="450">
        <v>41500.5</v>
      </c>
      <c r="U97" s="451" t="s">
        <v>1180</v>
      </c>
    </row>
    <row r="98" spans="1:21" ht="37.200000000000003" x14ac:dyDescent="0.55000000000000004">
      <c r="A98" s="446"/>
      <c r="B98" s="447"/>
      <c r="C98" s="447"/>
      <c r="D98" s="447"/>
      <c r="E98" s="89" t="s">
        <v>1306</v>
      </c>
      <c r="F98" s="90">
        <v>12000</v>
      </c>
      <c r="G98" s="449"/>
      <c r="H98" s="449"/>
      <c r="I98" s="449"/>
      <c r="J98" s="449"/>
      <c r="K98" s="449"/>
      <c r="L98" s="449"/>
      <c r="M98" s="449"/>
      <c r="N98" s="449"/>
      <c r="O98" s="449"/>
      <c r="P98" s="449"/>
      <c r="Q98" s="449"/>
      <c r="R98" s="449"/>
      <c r="S98" s="449"/>
      <c r="T98" s="449"/>
      <c r="U98" s="452"/>
    </row>
    <row r="99" spans="1:21" ht="37.200000000000003" x14ac:dyDescent="0.55000000000000004">
      <c r="A99" s="446"/>
      <c r="B99" s="447"/>
      <c r="C99" s="447"/>
      <c r="D99" s="447"/>
      <c r="E99" s="89" t="s">
        <v>1305</v>
      </c>
      <c r="F99" s="90">
        <v>2500.5</v>
      </c>
      <c r="G99" s="449"/>
      <c r="H99" s="449"/>
      <c r="I99" s="449"/>
      <c r="J99" s="449"/>
      <c r="K99" s="449"/>
      <c r="L99" s="449"/>
      <c r="M99" s="449"/>
      <c r="N99" s="449"/>
      <c r="O99" s="449"/>
      <c r="P99" s="449"/>
      <c r="Q99" s="449"/>
      <c r="R99" s="449"/>
      <c r="S99" s="449"/>
      <c r="T99" s="449"/>
      <c r="U99" s="452"/>
    </row>
    <row r="100" spans="1:21" ht="37.200000000000003" x14ac:dyDescent="0.55000000000000004">
      <c r="A100" s="446"/>
      <c r="B100" s="447"/>
      <c r="C100" s="447"/>
      <c r="D100" s="447"/>
      <c r="E100" s="89" t="s">
        <v>1304</v>
      </c>
      <c r="F100" s="90">
        <v>3000</v>
      </c>
      <c r="G100" s="449"/>
      <c r="H100" s="449"/>
      <c r="I100" s="449"/>
      <c r="J100" s="449"/>
      <c r="K100" s="449"/>
      <c r="L100" s="449"/>
      <c r="M100" s="449"/>
      <c r="N100" s="449"/>
      <c r="O100" s="449"/>
      <c r="P100" s="449"/>
      <c r="Q100" s="449"/>
      <c r="R100" s="449"/>
      <c r="S100" s="449"/>
      <c r="T100" s="449"/>
      <c r="U100" s="452"/>
    </row>
    <row r="101" spans="1:21" ht="37.200000000000003" x14ac:dyDescent="0.55000000000000004">
      <c r="A101" s="446"/>
      <c r="B101" s="447"/>
      <c r="C101" s="447"/>
      <c r="D101" s="447"/>
      <c r="E101" s="89" t="s">
        <v>1303</v>
      </c>
      <c r="F101" s="90">
        <v>4000</v>
      </c>
      <c r="G101" s="449"/>
      <c r="H101" s="449"/>
      <c r="I101" s="449"/>
      <c r="J101" s="449"/>
      <c r="K101" s="449"/>
      <c r="L101" s="449"/>
      <c r="M101" s="449"/>
      <c r="N101" s="449"/>
      <c r="O101" s="449"/>
      <c r="P101" s="449"/>
      <c r="Q101" s="449"/>
      <c r="R101" s="449"/>
      <c r="S101" s="449"/>
      <c r="T101" s="449"/>
      <c r="U101" s="452"/>
    </row>
    <row r="102" spans="1:21" x14ac:dyDescent="0.55000000000000004">
      <c r="A102" s="446"/>
      <c r="B102" s="447"/>
      <c r="C102" s="447"/>
      <c r="D102" s="447"/>
      <c r="E102" s="91" t="s">
        <v>30</v>
      </c>
      <c r="F102" s="92">
        <v>41500.5</v>
      </c>
      <c r="G102" s="449"/>
      <c r="H102" s="449"/>
      <c r="I102" s="449"/>
      <c r="J102" s="449"/>
      <c r="K102" s="449"/>
      <c r="L102" s="449"/>
      <c r="M102" s="449"/>
      <c r="N102" s="449"/>
      <c r="O102" s="449"/>
      <c r="P102" s="449"/>
      <c r="Q102" s="449"/>
      <c r="R102" s="449"/>
      <c r="S102" s="449"/>
      <c r="T102" s="449"/>
      <c r="U102" s="452"/>
    </row>
    <row r="103" spans="1:21" ht="55.8" x14ac:dyDescent="0.55000000000000004">
      <c r="A103" s="446" t="s">
        <v>2943</v>
      </c>
      <c r="B103" s="447" t="s">
        <v>1298</v>
      </c>
      <c r="C103" s="447" t="s">
        <v>1297</v>
      </c>
      <c r="D103" s="447" t="s">
        <v>1296</v>
      </c>
      <c r="E103" s="89" t="s">
        <v>1295</v>
      </c>
      <c r="F103" s="90">
        <v>30000</v>
      </c>
      <c r="G103" s="448" t="s">
        <v>2235</v>
      </c>
      <c r="H103" s="448" t="s">
        <v>28</v>
      </c>
      <c r="I103" s="449"/>
      <c r="J103" s="449"/>
      <c r="K103" s="449"/>
      <c r="L103" s="449"/>
      <c r="M103" s="449"/>
      <c r="N103" s="449"/>
      <c r="O103" s="449"/>
      <c r="P103" s="449"/>
      <c r="Q103" s="449"/>
      <c r="R103" s="449"/>
      <c r="S103" s="449"/>
      <c r="T103" s="450">
        <v>50000</v>
      </c>
      <c r="U103" s="451" t="s">
        <v>1180</v>
      </c>
    </row>
    <row r="104" spans="1:21" ht="37.200000000000003" x14ac:dyDescent="0.55000000000000004">
      <c r="A104" s="446"/>
      <c r="B104" s="447"/>
      <c r="C104" s="447"/>
      <c r="D104" s="447"/>
      <c r="E104" s="89" t="s">
        <v>1294</v>
      </c>
      <c r="F104" s="90">
        <v>18000</v>
      </c>
      <c r="G104" s="449"/>
      <c r="H104" s="449"/>
      <c r="I104" s="449"/>
      <c r="J104" s="449"/>
      <c r="K104" s="449"/>
      <c r="L104" s="449"/>
      <c r="M104" s="449"/>
      <c r="N104" s="449"/>
      <c r="O104" s="449"/>
      <c r="P104" s="449"/>
      <c r="Q104" s="449"/>
      <c r="R104" s="449"/>
      <c r="S104" s="449"/>
      <c r="T104" s="449"/>
      <c r="U104" s="452"/>
    </row>
    <row r="105" spans="1:21" ht="37.200000000000003" x14ac:dyDescent="0.55000000000000004">
      <c r="A105" s="446"/>
      <c r="B105" s="447"/>
      <c r="C105" s="447"/>
      <c r="D105" s="447"/>
      <c r="E105" s="89" t="s">
        <v>1293</v>
      </c>
      <c r="F105" s="90">
        <v>2000</v>
      </c>
      <c r="G105" s="449"/>
      <c r="H105" s="449"/>
      <c r="I105" s="449"/>
      <c r="J105" s="449"/>
      <c r="K105" s="449"/>
      <c r="L105" s="449"/>
      <c r="M105" s="449"/>
      <c r="N105" s="449"/>
      <c r="O105" s="449"/>
      <c r="P105" s="449"/>
      <c r="Q105" s="449"/>
      <c r="R105" s="449"/>
      <c r="S105" s="449"/>
      <c r="T105" s="449"/>
      <c r="U105" s="452"/>
    </row>
    <row r="106" spans="1:21" x14ac:dyDescent="0.55000000000000004">
      <c r="A106" s="446"/>
      <c r="B106" s="447"/>
      <c r="C106" s="447"/>
      <c r="D106" s="447"/>
      <c r="E106" s="91" t="s">
        <v>30</v>
      </c>
      <c r="F106" s="92">
        <v>50000</v>
      </c>
      <c r="G106" s="449"/>
      <c r="H106" s="449"/>
      <c r="I106" s="449"/>
      <c r="J106" s="449"/>
      <c r="K106" s="449"/>
      <c r="L106" s="449"/>
      <c r="M106" s="449"/>
      <c r="N106" s="449"/>
      <c r="O106" s="449"/>
      <c r="P106" s="449"/>
      <c r="Q106" s="449"/>
      <c r="R106" s="449"/>
      <c r="S106" s="449"/>
      <c r="T106" s="449"/>
      <c r="U106" s="452"/>
    </row>
    <row r="107" spans="1:21" ht="55.8" x14ac:dyDescent="0.55000000000000004">
      <c r="A107" s="446" t="s">
        <v>2944</v>
      </c>
      <c r="B107" s="447" t="s">
        <v>1292</v>
      </c>
      <c r="C107" s="447" t="s">
        <v>1291</v>
      </c>
      <c r="D107" s="447" t="s">
        <v>1290</v>
      </c>
      <c r="E107" s="89" t="s">
        <v>1251</v>
      </c>
      <c r="F107" s="90">
        <v>180000</v>
      </c>
      <c r="G107" s="448" t="s">
        <v>617</v>
      </c>
      <c r="H107" s="448" t="s">
        <v>28</v>
      </c>
      <c r="I107" s="449"/>
      <c r="J107" s="449"/>
      <c r="K107" s="449"/>
      <c r="L107" s="449"/>
      <c r="M107" s="449"/>
      <c r="N107" s="449"/>
      <c r="O107" s="449"/>
      <c r="P107" s="449"/>
      <c r="Q107" s="449"/>
      <c r="R107" s="449"/>
      <c r="S107" s="449"/>
      <c r="T107" s="450">
        <v>378000</v>
      </c>
      <c r="U107" s="451" t="s">
        <v>1180</v>
      </c>
    </row>
    <row r="108" spans="1:21" ht="55.8" x14ac:dyDescent="0.55000000000000004">
      <c r="A108" s="446"/>
      <c r="B108" s="447"/>
      <c r="C108" s="447"/>
      <c r="D108" s="447"/>
      <c r="E108" s="89" t="s">
        <v>1250</v>
      </c>
      <c r="F108" s="90">
        <v>108000</v>
      </c>
      <c r="G108" s="449"/>
      <c r="H108" s="449"/>
      <c r="I108" s="449"/>
      <c r="J108" s="449"/>
      <c r="K108" s="449"/>
      <c r="L108" s="449"/>
      <c r="M108" s="449"/>
      <c r="N108" s="449"/>
      <c r="O108" s="449"/>
      <c r="P108" s="449"/>
      <c r="Q108" s="449"/>
      <c r="R108" s="449"/>
      <c r="S108" s="449"/>
      <c r="T108" s="449"/>
      <c r="U108" s="452"/>
    </row>
    <row r="109" spans="1:21" ht="55.8" x14ac:dyDescent="0.55000000000000004">
      <c r="A109" s="446"/>
      <c r="B109" s="447"/>
      <c r="C109" s="447"/>
      <c r="D109" s="447"/>
      <c r="E109" s="89" t="s">
        <v>1289</v>
      </c>
      <c r="F109" s="90">
        <v>45000</v>
      </c>
      <c r="G109" s="449"/>
      <c r="H109" s="449"/>
      <c r="I109" s="449"/>
      <c r="J109" s="449"/>
      <c r="K109" s="449"/>
      <c r="L109" s="449"/>
      <c r="M109" s="449"/>
      <c r="N109" s="449"/>
      <c r="O109" s="449"/>
      <c r="P109" s="449"/>
      <c r="Q109" s="449"/>
      <c r="R109" s="449"/>
      <c r="S109" s="449"/>
      <c r="T109" s="449"/>
      <c r="U109" s="452"/>
    </row>
    <row r="110" spans="1:21" ht="55.8" x14ac:dyDescent="0.55000000000000004">
      <c r="A110" s="446"/>
      <c r="B110" s="447"/>
      <c r="C110" s="447"/>
      <c r="D110" s="447"/>
      <c r="E110" s="89" t="s">
        <v>1288</v>
      </c>
      <c r="F110" s="90">
        <v>27000</v>
      </c>
      <c r="G110" s="449"/>
      <c r="H110" s="449"/>
      <c r="I110" s="449"/>
      <c r="J110" s="449"/>
      <c r="K110" s="449"/>
      <c r="L110" s="449"/>
      <c r="M110" s="449"/>
      <c r="N110" s="449"/>
      <c r="O110" s="449"/>
      <c r="P110" s="449"/>
      <c r="Q110" s="449"/>
      <c r="R110" s="449"/>
      <c r="S110" s="449"/>
      <c r="T110" s="449"/>
      <c r="U110" s="452"/>
    </row>
    <row r="111" spans="1:21" ht="55.8" x14ac:dyDescent="0.55000000000000004">
      <c r="A111" s="446"/>
      <c r="B111" s="447"/>
      <c r="C111" s="447"/>
      <c r="D111" s="447"/>
      <c r="E111" s="89" t="s">
        <v>1287</v>
      </c>
      <c r="F111" s="90">
        <v>0</v>
      </c>
      <c r="G111" s="449"/>
      <c r="H111" s="449"/>
      <c r="I111" s="449"/>
      <c r="J111" s="449"/>
      <c r="K111" s="449"/>
      <c r="L111" s="449"/>
      <c r="M111" s="449"/>
      <c r="N111" s="449"/>
      <c r="O111" s="449"/>
      <c r="P111" s="449"/>
      <c r="Q111" s="449"/>
      <c r="R111" s="449"/>
      <c r="S111" s="449"/>
      <c r="T111" s="449"/>
      <c r="U111" s="452"/>
    </row>
    <row r="112" spans="1:21" ht="37.200000000000003" x14ac:dyDescent="0.55000000000000004">
      <c r="A112" s="446"/>
      <c r="B112" s="447"/>
      <c r="C112" s="447"/>
      <c r="D112" s="447"/>
      <c r="E112" s="89" t="s">
        <v>1286</v>
      </c>
      <c r="F112" s="90">
        <v>18000</v>
      </c>
      <c r="G112" s="449"/>
      <c r="H112" s="449"/>
      <c r="I112" s="449"/>
      <c r="J112" s="449"/>
      <c r="K112" s="449"/>
      <c r="L112" s="449"/>
      <c r="M112" s="449"/>
      <c r="N112" s="449"/>
      <c r="O112" s="449"/>
      <c r="P112" s="449"/>
      <c r="Q112" s="449"/>
      <c r="R112" s="449"/>
      <c r="S112" s="449"/>
      <c r="T112" s="449"/>
      <c r="U112" s="452"/>
    </row>
    <row r="113" spans="1:21" x14ac:dyDescent="0.55000000000000004">
      <c r="A113" s="446"/>
      <c r="B113" s="447"/>
      <c r="C113" s="447"/>
      <c r="D113" s="447"/>
      <c r="E113" s="91" t="s">
        <v>30</v>
      </c>
      <c r="F113" s="92">
        <v>378000</v>
      </c>
      <c r="G113" s="449"/>
      <c r="H113" s="449"/>
      <c r="I113" s="449"/>
      <c r="J113" s="449"/>
      <c r="K113" s="449"/>
      <c r="L113" s="449"/>
      <c r="M113" s="449"/>
      <c r="N113" s="449"/>
      <c r="O113" s="449"/>
      <c r="P113" s="449"/>
      <c r="Q113" s="449"/>
      <c r="R113" s="449"/>
      <c r="S113" s="449"/>
      <c r="T113" s="449"/>
      <c r="U113" s="452"/>
    </row>
    <row r="114" spans="1:21" ht="37.200000000000003" x14ac:dyDescent="0.55000000000000004">
      <c r="A114" s="446" t="s">
        <v>2945</v>
      </c>
      <c r="B114" s="447" t="s">
        <v>1285</v>
      </c>
      <c r="C114" s="447" t="s">
        <v>1284</v>
      </c>
      <c r="D114" s="447" t="s">
        <v>1283</v>
      </c>
      <c r="E114" s="89" t="s">
        <v>1182</v>
      </c>
      <c r="F114" s="90">
        <v>8000</v>
      </c>
      <c r="G114" s="448" t="s">
        <v>2235</v>
      </c>
      <c r="H114" s="448" t="s">
        <v>28</v>
      </c>
      <c r="I114" s="449"/>
      <c r="J114" s="449"/>
      <c r="K114" s="449"/>
      <c r="L114" s="449"/>
      <c r="M114" s="449"/>
      <c r="N114" s="449"/>
      <c r="O114" s="449"/>
      <c r="P114" s="449"/>
      <c r="Q114" s="449"/>
      <c r="R114" s="449"/>
      <c r="S114" s="449"/>
      <c r="T114" s="450">
        <v>40000</v>
      </c>
      <c r="U114" s="451" t="s">
        <v>1180</v>
      </c>
    </row>
    <row r="115" spans="1:21" ht="37.200000000000003" x14ac:dyDescent="0.55000000000000004">
      <c r="A115" s="446"/>
      <c r="B115" s="447"/>
      <c r="C115" s="447"/>
      <c r="D115" s="447"/>
      <c r="E115" s="89" t="s">
        <v>454</v>
      </c>
      <c r="F115" s="90">
        <v>7000</v>
      </c>
      <c r="G115" s="449"/>
      <c r="H115" s="449"/>
      <c r="I115" s="449"/>
      <c r="J115" s="449"/>
      <c r="K115" s="449"/>
      <c r="L115" s="449"/>
      <c r="M115" s="449"/>
      <c r="N115" s="449"/>
      <c r="O115" s="449"/>
      <c r="P115" s="449"/>
      <c r="Q115" s="449"/>
      <c r="R115" s="449"/>
      <c r="S115" s="449"/>
      <c r="T115" s="449"/>
      <c r="U115" s="452"/>
    </row>
    <row r="116" spans="1:21" ht="37.200000000000003" x14ac:dyDescent="0.55000000000000004">
      <c r="A116" s="446"/>
      <c r="B116" s="447"/>
      <c r="C116" s="447"/>
      <c r="D116" s="447"/>
      <c r="E116" s="89" t="s">
        <v>1282</v>
      </c>
      <c r="F116" s="90">
        <v>3000</v>
      </c>
      <c r="G116" s="449"/>
      <c r="H116" s="449"/>
      <c r="I116" s="449"/>
      <c r="J116" s="449"/>
      <c r="K116" s="449"/>
      <c r="L116" s="449"/>
      <c r="M116" s="449"/>
      <c r="N116" s="449"/>
      <c r="O116" s="449"/>
      <c r="P116" s="449"/>
      <c r="Q116" s="449"/>
      <c r="R116" s="449"/>
      <c r="S116" s="449"/>
      <c r="T116" s="449"/>
      <c r="U116" s="452"/>
    </row>
    <row r="117" spans="1:21" ht="55.8" x14ac:dyDescent="0.55000000000000004">
      <c r="A117" s="446"/>
      <c r="B117" s="447"/>
      <c r="C117" s="447"/>
      <c r="D117" s="447"/>
      <c r="E117" s="89" t="s">
        <v>1281</v>
      </c>
      <c r="F117" s="90">
        <v>2000</v>
      </c>
      <c r="G117" s="449"/>
      <c r="H117" s="449"/>
      <c r="I117" s="449"/>
      <c r="J117" s="449"/>
      <c r="K117" s="449"/>
      <c r="L117" s="449"/>
      <c r="M117" s="449"/>
      <c r="N117" s="449"/>
      <c r="O117" s="449"/>
      <c r="P117" s="449"/>
      <c r="Q117" s="449"/>
      <c r="R117" s="449"/>
      <c r="S117" s="449"/>
      <c r="T117" s="449"/>
      <c r="U117" s="452"/>
    </row>
    <row r="118" spans="1:21" ht="55.8" x14ac:dyDescent="0.55000000000000004">
      <c r="A118" s="446"/>
      <c r="B118" s="447"/>
      <c r="C118" s="447"/>
      <c r="D118" s="447"/>
      <c r="E118" s="89" t="s">
        <v>1280</v>
      </c>
      <c r="F118" s="90">
        <v>10000</v>
      </c>
      <c r="G118" s="449"/>
      <c r="H118" s="449"/>
      <c r="I118" s="449"/>
      <c r="J118" s="449"/>
      <c r="K118" s="449"/>
      <c r="L118" s="449"/>
      <c r="M118" s="449"/>
      <c r="N118" s="449"/>
      <c r="O118" s="449"/>
      <c r="P118" s="449"/>
      <c r="Q118" s="449"/>
      <c r="R118" s="449"/>
      <c r="S118" s="449"/>
      <c r="T118" s="449"/>
      <c r="U118" s="452"/>
    </row>
    <row r="119" spans="1:21" ht="37.200000000000003" x14ac:dyDescent="0.55000000000000004">
      <c r="A119" s="446"/>
      <c r="B119" s="447"/>
      <c r="C119" s="447"/>
      <c r="D119" s="447"/>
      <c r="E119" s="89" t="s">
        <v>1279</v>
      </c>
      <c r="F119" s="90">
        <v>10000</v>
      </c>
      <c r="G119" s="449"/>
      <c r="H119" s="449"/>
      <c r="I119" s="449"/>
      <c r="J119" s="449"/>
      <c r="K119" s="449"/>
      <c r="L119" s="449"/>
      <c r="M119" s="449"/>
      <c r="N119" s="449"/>
      <c r="O119" s="449"/>
      <c r="P119" s="449"/>
      <c r="Q119" s="449"/>
      <c r="R119" s="449"/>
      <c r="S119" s="449"/>
      <c r="T119" s="449"/>
      <c r="U119" s="452"/>
    </row>
    <row r="120" spans="1:21" x14ac:dyDescent="0.55000000000000004">
      <c r="A120" s="446"/>
      <c r="B120" s="447"/>
      <c r="C120" s="447"/>
      <c r="D120" s="447"/>
      <c r="E120" s="91" t="s">
        <v>30</v>
      </c>
      <c r="F120" s="92">
        <v>40000</v>
      </c>
      <c r="G120" s="449"/>
      <c r="H120" s="449"/>
      <c r="I120" s="449"/>
      <c r="J120" s="449"/>
      <c r="K120" s="449"/>
      <c r="L120" s="449"/>
      <c r="M120" s="449"/>
      <c r="N120" s="449"/>
      <c r="O120" s="449"/>
      <c r="P120" s="449"/>
      <c r="Q120" s="449"/>
      <c r="R120" s="449"/>
      <c r="S120" s="449"/>
      <c r="T120" s="449"/>
      <c r="U120" s="452"/>
    </row>
    <row r="121" spans="1:21" ht="37.200000000000003" x14ac:dyDescent="0.55000000000000004">
      <c r="A121" s="446" t="s">
        <v>2946</v>
      </c>
      <c r="B121" s="447" t="s">
        <v>1278</v>
      </c>
      <c r="C121" s="447" t="s">
        <v>1273</v>
      </c>
      <c r="D121" s="447" t="s">
        <v>1277</v>
      </c>
      <c r="E121" s="89" t="s">
        <v>1276</v>
      </c>
      <c r="F121" s="90">
        <v>8400</v>
      </c>
      <c r="G121" s="448" t="s">
        <v>2235</v>
      </c>
      <c r="H121" s="448" t="s">
        <v>1275</v>
      </c>
      <c r="I121" s="449"/>
      <c r="J121" s="449"/>
      <c r="K121" s="449"/>
      <c r="L121" s="449"/>
      <c r="M121" s="449"/>
      <c r="N121" s="449"/>
      <c r="O121" s="449"/>
      <c r="P121" s="449"/>
      <c r="Q121" s="449"/>
      <c r="R121" s="449"/>
      <c r="S121" s="449"/>
      <c r="T121" s="450">
        <v>40950</v>
      </c>
      <c r="U121" s="451" t="s">
        <v>1180</v>
      </c>
    </row>
    <row r="122" spans="1:21" ht="37.200000000000003" x14ac:dyDescent="0.55000000000000004">
      <c r="A122" s="446"/>
      <c r="B122" s="447"/>
      <c r="C122" s="447"/>
      <c r="D122" s="447"/>
      <c r="E122" s="89" t="s">
        <v>1274</v>
      </c>
      <c r="F122" s="90">
        <v>7350</v>
      </c>
      <c r="G122" s="449"/>
      <c r="H122" s="449"/>
      <c r="I122" s="449"/>
      <c r="J122" s="449"/>
      <c r="K122" s="449"/>
      <c r="L122" s="449"/>
      <c r="M122" s="449"/>
      <c r="N122" s="449"/>
      <c r="O122" s="449"/>
      <c r="P122" s="449"/>
      <c r="Q122" s="449"/>
      <c r="R122" s="449"/>
      <c r="S122" s="449"/>
      <c r="T122" s="449"/>
      <c r="U122" s="452"/>
    </row>
    <row r="123" spans="1:21" ht="37.200000000000003" x14ac:dyDescent="0.55000000000000004">
      <c r="A123" s="446"/>
      <c r="B123" s="447"/>
      <c r="C123" s="447"/>
      <c r="D123" s="447"/>
      <c r="E123" s="89" t="s">
        <v>1233</v>
      </c>
      <c r="F123" s="90">
        <v>25200</v>
      </c>
      <c r="G123" s="449"/>
      <c r="H123" s="449"/>
      <c r="I123" s="449"/>
      <c r="J123" s="449"/>
      <c r="K123" s="449"/>
      <c r="L123" s="449"/>
      <c r="M123" s="449"/>
      <c r="N123" s="449"/>
      <c r="O123" s="449"/>
      <c r="P123" s="449"/>
      <c r="Q123" s="449"/>
      <c r="R123" s="449"/>
      <c r="S123" s="449"/>
      <c r="T123" s="449"/>
      <c r="U123" s="452"/>
    </row>
    <row r="124" spans="1:21" x14ac:dyDescent="0.55000000000000004">
      <c r="A124" s="446"/>
      <c r="B124" s="447"/>
      <c r="C124" s="447"/>
      <c r="D124" s="447"/>
      <c r="E124" s="91" t="s">
        <v>30</v>
      </c>
      <c r="F124" s="92">
        <v>40950</v>
      </c>
      <c r="G124" s="449"/>
      <c r="H124" s="449"/>
      <c r="I124" s="449"/>
      <c r="J124" s="449"/>
      <c r="K124" s="449"/>
      <c r="L124" s="449"/>
      <c r="M124" s="449"/>
      <c r="N124" s="449"/>
      <c r="O124" s="449"/>
      <c r="P124" s="449"/>
      <c r="Q124" s="449"/>
      <c r="R124" s="449"/>
      <c r="S124" s="449"/>
      <c r="T124" s="449"/>
      <c r="U124" s="452"/>
    </row>
    <row r="125" spans="1:21" ht="37.200000000000003" x14ac:dyDescent="0.55000000000000004">
      <c r="A125" s="446" t="s">
        <v>2947</v>
      </c>
      <c r="B125" s="447" t="s">
        <v>1278</v>
      </c>
      <c r="C125" s="447" t="s">
        <v>1273</v>
      </c>
      <c r="D125" s="447" t="s">
        <v>1272</v>
      </c>
      <c r="E125" s="89" t="s">
        <v>1271</v>
      </c>
      <c r="F125" s="90">
        <v>12000</v>
      </c>
      <c r="G125" s="448" t="s">
        <v>2235</v>
      </c>
      <c r="H125" s="448" t="s">
        <v>28</v>
      </c>
      <c r="I125" s="449"/>
      <c r="J125" s="449"/>
      <c r="K125" s="449"/>
      <c r="L125" s="449"/>
      <c r="M125" s="449"/>
      <c r="N125" s="449"/>
      <c r="O125" s="449"/>
      <c r="P125" s="449"/>
      <c r="Q125" s="449"/>
      <c r="R125" s="449"/>
      <c r="S125" s="449"/>
      <c r="T125" s="450">
        <v>38000</v>
      </c>
      <c r="U125" s="451" t="s">
        <v>1180</v>
      </c>
    </row>
    <row r="126" spans="1:21" ht="55.8" x14ac:dyDescent="0.55000000000000004">
      <c r="A126" s="446"/>
      <c r="B126" s="447"/>
      <c r="C126" s="447"/>
      <c r="D126" s="447"/>
      <c r="E126" s="89" t="s">
        <v>1270</v>
      </c>
      <c r="F126" s="90">
        <v>16000</v>
      </c>
      <c r="G126" s="449"/>
      <c r="H126" s="449"/>
      <c r="I126" s="449"/>
      <c r="J126" s="449"/>
      <c r="K126" s="449"/>
      <c r="L126" s="449"/>
      <c r="M126" s="449"/>
      <c r="N126" s="449"/>
      <c r="O126" s="449"/>
      <c r="P126" s="449"/>
      <c r="Q126" s="449"/>
      <c r="R126" s="449"/>
      <c r="S126" s="449"/>
      <c r="T126" s="449"/>
      <c r="U126" s="452"/>
    </row>
    <row r="127" spans="1:21" ht="55.8" x14ac:dyDescent="0.55000000000000004">
      <c r="A127" s="446"/>
      <c r="B127" s="447"/>
      <c r="C127" s="447"/>
      <c r="D127" s="447"/>
      <c r="E127" s="89" t="s">
        <v>1269</v>
      </c>
      <c r="F127" s="90">
        <v>8000</v>
      </c>
      <c r="G127" s="449"/>
      <c r="H127" s="449"/>
      <c r="I127" s="449"/>
      <c r="J127" s="449"/>
      <c r="K127" s="449"/>
      <c r="L127" s="449"/>
      <c r="M127" s="449"/>
      <c r="N127" s="449"/>
      <c r="O127" s="449"/>
      <c r="P127" s="449"/>
      <c r="Q127" s="449"/>
      <c r="R127" s="449"/>
      <c r="S127" s="449"/>
      <c r="T127" s="449"/>
      <c r="U127" s="452"/>
    </row>
    <row r="128" spans="1:21" ht="55.8" x14ac:dyDescent="0.55000000000000004">
      <c r="A128" s="446"/>
      <c r="B128" s="447"/>
      <c r="C128" s="447"/>
      <c r="D128" s="447"/>
      <c r="E128" s="89" t="s">
        <v>1268</v>
      </c>
      <c r="F128" s="90">
        <v>2000</v>
      </c>
      <c r="G128" s="449"/>
      <c r="H128" s="449"/>
      <c r="I128" s="449"/>
      <c r="J128" s="449"/>
      <c r="K128" s="449"/>
      <c r="L128" s="449"/>
      <c r="M128" s="449"/>
      <c r="N128" s="449"/>
      <c r="O128" s="449"/>
      <c r="P128" s="449"/>
      <c r="Q128" s="449"/>
      <c r="R128" s="449"/>
      <c r="S128" s="449"/>
      <c r="T128" s="449"/>
      <c r="U128" s="452"/>
    </row>
    <row r="129" spans="1:21" x14ac:dyDescent="0.55000000000000004">
      <c r="A129" s="446"/>
      <c r="B129" s="447"/>
      <c r="C129" s="447"/>
      <c r="D129" s="447"/>
      <c r="E129" s="91" t="s">
        <v>30</v>
      </c>
      <c r="F129" s="92">
        <v>38000</v>
      </c>
      <c r="G129" s="449"/>
      <c r="H129" s="449"/>
      <c r="I129" s="449"/>
      <c r="J129" s="449"/>
      <c r="K129" s="449"/>
      <c r="L129" s="449"/>
      <c r="M129" s="449"/>
      <c r="N129" s="449"/>
      <c r="O129" s="449"/>
      <c r="P129" s="449"/>
      <c r="Q129" s="449"/>
      <c r="R129" s="449"/>
      <c r="S129" s="449"/>
      <c r="T129" s="449"/>
      <c r="U129" s="452"/>
    </row>
    <row r="130" spans="1:21" ht="37.200000000000003" x14ac:dyDescent="0.55000000000000004">
      <c r="A130" s="446" t="s">
        <v>2948</v>
      </c>
      <c r="B130" s="447" t="s">
        <v>1261</v>
      </c>
      <c r="C130" s="447" t="s">
        <v>1260</v>
      </c>
      <c r="D130" s="447" t="s">
        <v>1259</v>
      </c>
      <c r="E130" s="89" t="s">
        <v>1193</v>
      </c>
      <c r="F130" s="90">
        <v>30000</v>
      </c>
      <c r="G130" s="448" t="s">
        <v>617</v>
      </c>
      <c r="H130" s="448" t="s">
        <v>28</v>
      </c>
      <c r="I130" s="449"/>
      <c r="J130" s="449"/>
      <c r="K130" s="449"/>
      <c r="L130" s="449"/>
      <c r="M130" s="449"/>
      <c r="N130" s="449"/>
      <c r="O130" s="449"/>
      <c r="P130" s="449"/>
      <c r="Q130" s="449"/>
      <c r="R130" s="449"/>
      <c r="S130" s="449"/>
      <c r="T130" s="450">
        <v>175101</v>
      </c>
      <c r="U130" s="451" t="s">
        <v>1180</v>
      </c>
    </row>
    <row r="131" spans="1:21" ht="37.200000000000003" x14ac:dyDescent="0.55000000000000004">
      <c r="A131" s="446"/>
      <c r="B131" s="447"/>
      <c r="C131" s="447"/>
      <c r="D131" s="447"/>
      <c r="E131" s="89" t="s">
        <v>1191</v>
      </c>
      <c r="F131" s="90">
        <v>18000</v>
      </c>
      <c r="G131" s="449"/>
      <c r="H131" s="449"/>
      <c r="I131" s="449"/>
      <c r="J131" s="449"/>
      <c r="K131" s="449"/>
      <c r="L131" s="449"/>
      <c r="M131" s="449"/>
      <c r="N131" s="449"/>
      <c r="O131" s="449"/>
      <c r="P131" s="449"/>
      <c r="Q131" s="449"/>
      <c r="R131" s="449"/>
      <c r="S131" s="449"/>
      <c r="T131" s="449"/>
      <c r="U131" s="452"/>
    </row>
    <row r="132" spans="1:21" ht="55.8" x14ac:dyDescent="0.55000000000000004">
      <c r="A132" s="446"/>
      <c r="B132" s="447"/>
      <c r="C132" s="447"/>
      <c r="D132" s="447"/>
      <c r="E132" s="89" t="s">
        <v>1267</v>
      </c>
      <c r="F132" s="90">
        <v>20000</v>
      </c>
      <c r="G132" s="449"/>
      <c r="H132" s="449"/>
      <c r="I132" s="449"/>
      <c r="J132" s="449"/>
      <c r="K132" s="449"/>
      <c r="L132" s="449"/>
      <c r="M132" s="449"/>
      <c r="N132" s="449"/>
      <c r="O132" s="449"/>
      <c r="P132" s="449"/>
      <c r="Q132" s="449"/>
      <c r="R132" s="449"/>
      <c r="S132" s="449"/>
      <c r="T132" s="449"/>
      <c r="U132" s="452"/>
    </row>
    <row r="133" spans="1:21" ht="37.200000000000003" x14ac:dyDescent="0.55000000000000004">
      <c r="A133" s="446"/>
      <c r="B133" s="447"/>
      <c r="C133" s="447"/>
      <c r="D133" s="447"/>
      <c r="E133" s="89" t="s">
        <v>1266</v>
      </c>
      <c r="F133" s="90">
        <v>12100</v>
      </c>
      <c r="G133" s="449"/>
      <c r="H133" s="449"/>
      <c r="I133" s="449"/>
      <c r="J133" s="449"/>
      <c r="K133" s="449"/>
      <c r="L133" s="449"/>
      <c r="M133" s="449"/>
      <c r="N133" s="449"/>
      <c r="O133" s="449"/>
      <c r="P133" s="449"/>
      <c r="Q133" s="449"/>
      <c r="R133" s="449"/>
      <c r="S133" s="449"/>
      <c r="T133" s="449"/>
      <c r="U133" s="452"/>
    </row>
    <row r="134" spans="1:21" ht="55.8" x14ac:dyDescent="0.55000000000000004">
      <c r="A134" s="446"/>
      <c r="B134" s="447"/>
      <c r="C134" s="447"/>
      <c r="D134" s="447"/>
      <c r="E134" s="89" t="s">
        <v>1265</v>
      </c>
      <c r="F134" s="90">
        <v>35001</v>
      </c>
      <c r="G134" s="449"/>
      <c r="H134" s="449"/>
      <c r="I134" s="449"/>
      <c r="J134" s="449"/>
      <c r="K134" s="449"/>
      <c r="L134" s="449"/>
      <c r="M134" s="449"/>
      <c r="N134" s="449"/>
      <c r="O134" s="449"/>
      <c r="P134" s="449"/>
      <c r="Q134" s="449"/>
      <c r="R134" s="449"/>
      <c r="S134" s="449"/>
      <c r="T134" s="449"/>
      <c r="U134" s="452"/>
    </row>
    <row r="135" spans="1:21" ht="37.200000000000003" x14ac:dyDescent="0.55000000000000004">
      <c r="A135" s="446"/>
      <c r="B135" s="447"/>
      <c r="C135" s="447"/>
      <c r="D135" s="447"/>
      <c r="E135" s="89" t="s">
        <v>1264</v>
      </c>
      <c r="F135" s="90">
        <v>30000</v>
      </c>
      <c r="G135" s="449"/>
      <c r="H135" s="449"/>
      <c r="I135" s="449"/>
      <c r="J135" s="449"/>
      <c r="K135" s="449"/>
      <c r="L135" s="449"/>
      <c r="M135" s="449"/>
      <c r="N135" s="449"/>
      <c r="O135" s="449"/>
      <c r="P135" s="449"/>
      <c r="Q135" s="449"/>
      <c r="R135" s="449"/>
      <c r="S135" s="449"/>
      <c r="T135" s="449"/>
      <c r="U135" s="452"/>
    </row>
    <row r="136" spans="1:21" ht="55.8" x14ac:dyDescent="0.55000000000000004">
      <c r="A136" s="446"/>
      <c r="B136" s="447"/>
      <c r="C136" s="447"/>
      <c r="D136" s="447"/>
      <c r="E136" s="89" t="s">
        <v>1263</v>
      </c>
      <c r="F136" s="90">
        <v>15000</v>
      </c>
      <c r="G136" s="449"/>
      <c r="H136" s="449"/>
      <c r="I136" s="449"/>
      <c r="J136" s="449"/>
      <c r="K136" s="449"/>
      <c r="L136" s="449"/>
      <c r="M136" s="449"/>
      <c r="N136" s="449"/>
      <c r="O136" s="449"/>
      <c r="P136" s="449"/>
      <c r="Q136" s="449"/>
      <c r="R136" s="449"/>
      <c r="S136" s="449"/>
      <c r="T136" s="449"/>
      <c r="U136" s="452"/>
    </row>
    <row r="137" spans="1:21" ht="37.200000000000003" x14ac:dyDescent="0.55000000000000004">
      <c r="A137" s="446"/>
      <c r="B137" s="447"/>
      <c r="C137" s="447"/>
      <c r="D137" s="447"/>
      <c r="E137" s="89" t="s">
        <v>1262</v>
      </c>
      <c r="F137" s="90">
        <v>15000</v>
      </c>
      <c r="G137" s="449"/>
      <c r="H137" s="449"/>
      <c r="I137" s="449"/>
      <c r="J137" s="449"/>
      <c r="K137" s="449"/>
      <c r="L137" s="449"/>
      <c r="M137" s="449"/>
      <c r="N137" s="449"/>
      <c r="O137" s="449"/>
      <c r="P137" s="449"/>
      <c r="Q137" s="449"/>
      <c r="R137" s="449"/>
      <c r="S137" s="449"/>
      <c r="T137" s="449"/>
      <c r="U137" s="452"/>
    </row>
    <row r="138" spans="1:21" x14ac:dyDescent="0.55000000000000004">
      <c r="A138" s="446"/>
      <c r="B138" s="447"/>
      <c r="C138" s="447"/>
      <c r="D138" s="447"/>
      <c r="E138" s="91" t="s">
        <v>30</v>
      </c>
      <c r="F138" s="92">
        <v>175101</v>
      </c>
      <c r="G138" s="449"/>
      <c r="H138" s="449"/>
      <c r="I138" s="449"/>
      <c r="J138" s="449"/>
      <c r="K138" s="449"/>
      <c r="L138" s="449"/>
      <c r="M138" s="449"/>
      <c r="N138" s="449"/>
      <c r="O138" s="449"/>
      <c r="P138" s="449"/>
      <c r="Q138" s="449"/>
      <c r="R138" s="449"/>
      <c r="S138" s="449"/>
      <c r="T138" s="449"/>
      <c r="U138" s="452"/>
    </row>
    <row r="139" spans="1:21" ht="37.200000000000003" x14ac:dyDescent="0.55000000000000004">
      <c r="A139" s="446" t="s">
        <v>2948</v>
      </c>
      <c r="B139" s="447" t="s">
        <v>1261</v>
      </c>
      <c r="C139" s="447" t="s">
        <v>1260</v>
      </c>
      <c r="D139" s="447" t="s">
        <v>1259</v>
      </c>
      <c r="E139" s="89" t="s">
        <v>1258</v>
      </c>
      <c r="F139" s="90">
        <v>2000</v>
      </c>
      <c r="G139" s="448" t="s">
        <v>2235</v>
      </c>
      <c r="H139" s="448" t="s">
        <v>28</v>
      </c>
      <c r="I139" s="449"/>
      <c r="J139" s="449"/>
      <c r="K139" s="449"/>
      <c r="L139" s="449"/>
      <c r="M139" s="449"/>
      <c r="N139" s="449"/>
      <c r="O139" s="449"/>
      <c r="P139" s="449"/>
      <c r="Q139" s="449"/>
      <c r="R139" s="449"/>
      <c r="S139" s="449"/>
      <c r="T139" s="450">
        <v>41000</v>
      </c>
      <c r="U139" s="451" t="s">
        <v>1180</v>
      </c>
    </row>
    <row r="140" spans="1:21" ht="55.8" x14ac:dyDescent="0.55000000000000004">
      <c r="A140" s="446"/>
      <c r="B140" s="447"/>
      <c r="C140" s="447"/>
      <c r="D140" s="447"/>
      <c r="E140" s="89" t="s">
        <v>1257</v>
      </c>
      <c r="F140" s="90">
        <v>15000</v>
      </c>
      <c r="G140" s="449"/>
      <c r="H140" s="449"/>
      <c r="I140" s="449"/>
      <c r="J140" s="449"/>
      <c r="K140" s="449"/>
      <c r="L140" s="449"/>
      <c r="M140" s="449"/>
      <c r="N140" s="449"/>
      <c r="O140" s="449"/>
      <c r="P140" s="449"/>
      <c r="Q140" s="449"/>
      <c r="R140" s="449"/>
      <c r="S140" s="449"/>
      <c r="T140" s="449"/>
      <c r="U140" s="452"/>
    </row>
    <row r="141" spans="1:21" ht="55.8" x14ac:dyDescent="0.55000000000000004">
      <c r="A141" s="446"/>
      <c r="B141" s="447"/>
      <c r="C141" s="447"/>
      <c r="D141" s="447"/>
      <c r="E141" s="89" t="s">
        <v>1256</v>
      </c>
      <c r="F141" s="90">
        <v>9000</v>
      </c>
      <c r="G141" s="449"/>
      <c r="H141" s="449"/>
      <c r="I141" s="449"/>
      <c r="J141" s="449"/>
      <c r="K141" s="449"/>
      <c r="L141" s="449"/>
      <c r="M141" s="449"/>
      <c r="N141" s="449"/>
      <c r="O141" s="449"/>
      <c r="P141" s="449"/>
      <c r="Q141" s="449"/>
      <c r="R141" s="449"/>
      <c r="S141" s="449"/>
      <c r="T141" s="449"/>
      <c r="U141" s="452"/>
    </row>
    <row r="142" spans="1:21" ht="37.200000000000003" x14ac:dyDescent="0.55000000000000004">
      <c r="A142" s="446"/>
      <c r="B142" s="447"/>
      <c r="C142" s="447"/>
      <c r="D142" s="447"/>
      <c r="E142" s="89" t="s">
        <v>1255</v>
      </c>
      <c r="F142" s="90">
        <v>15000</v>
      </c>
      <c r="G142" s="449"/>
      <c r="H142" s="449"/>
      <c r="I142" s="449"/>
      <c r="J142" s="449"/>
      <c r="K142" s="449"/>
      <c r="L142" s="449"/>
      <c r="M142" s="449"/>
      <c r="N142" s="449"/>
      <c r="O142" s="449"/>
      <c r="P142" s="449"/>
      <c r="Q142" s="449"/>
      <c r="R142" s="449"/>
      <c r="S142" s="449"/>
      <c r="T142" s="449"/>
      <c r="U142" s="452"/>
    </row>
    <row r="143" spans="1:21" x14ac:dyDescent="0.55000000000000004">
      <c r="A143" s="446"/>
      <c r="B143" s="447"/>
      <c r="C143" s="447"/>
      <c r="D143" s="447"/>
      <c r="E143" s="91" t="s">
        <v>30</v>
      </c>
      <c r="F143" s="92">
        <v>41000</v>
      </c>
      <c r="G143" s="449"/>
      <c r="H143" s="449"/>
      <c r="I143" s="449"/>
      <c r="J143" s="449"/>
      <c r="K143" s="449"/>
      <c r="L143" s="449"/>
      <c r="M143" s="449"/>
      <c r="N143" s="449"/>
      <c r="O143" s="449"/>
      <c r="P143" s="449"/>
      <c r="Q143" s="449"/>
      <c r="R143" s="449"/>
      <c r="S143" s="449"/>
      <c r="T143" s="449"/>
      <c r="U143" s="452"/>
    </row>
    <row r="144" spans="1:21" ht="55.8" x14ac:dyDescent="0.55000000000000004">
      <c r="A144" s="446" t="s">
        <v>2949</v>
      </c>
      <c r="B144" s="447" t="s">
        <v>1254</v>
      </c>
      <c r="C144" s="447" t="s">
        <v>1253</v>
      </c>
      <c r="D144" s="447" t="s">
        <v>1252</v>
      </c>
      <c r="E144" s="89" t="s">
        <v>1251</v>
      </c>
      <c r="F144" s="90">
        <v>180000</v>
      </c>
      <c r="G144" s="448" t="s">
        <v>617</v>
      </c>
      <c r="H144" s="448" t="s">
        <v>41</v>
      </c>
      <c r="I144" s="449"/>
      <c r="J144" s="450">
        <v>423000</v>
      </c>
      <c r="K144" s="449"/>
      <c r="L144" s="449"/>
      <c r="M144" s="449"/>
      <c r="N144" s="449"/>
      <c r="O144" s="449"/>
      <c r="P144" s="449"/>
      <c r="Q144" s="449"/>
      <c r="R144" s="449"/>
      <c r="S144" s="449"/>
      <c r="T144" s="449"/>
      <c r="U144" s="451" t="s">
        <v>1180</v>
      </c>
    </row>
    <row r="145" spans="1:21" ht="55.8" x14ac:dyDescent="0.55000000000000004">
      <c r="A145" s="446"/>
      <c r="B145" s="447"/>
      <c r="C145" s="447"/>
      <c r="D145" s="447"/>
      <c r="E145" s="89" t="s">
        <v>1250</v>
      </c>
      <c r="F145" s="90">
        <v>108000</v>
      </c>
      <c r="G145" s="449"/>
      <c r="H145" s="449"/>
      <c r="I145" s="449"/>
      <c r="J145" s="449"/>
      <c r="K145" s="449"/>
      <c r="L145" s="449"/>
      <c r="M145" s="449"/>
      <c r="N145" s="449"/>
      <c r="O145" s="449"/>
      <c r="P145" s="449"/>
      <c r="Q145" s="449"/>
      <c r="R145" s="449"/>
      <c r="S145" s="449"/>
      <c r="T145" s="449"/>
      <c r="U145" s="452"/>
    </row>
    <row r="146" spans="1:21" ht="55.8" x14ac:dyDescent="0.55000000000000004">
      <c r="A146" s="446"/>
      <c r="B146" s="447"/>
      <c r="C146" s="447"/>
      <c r="D146" s="447"/>
      <c r="E146" s="89" t="s">
        <v>1249</v>
      </c>
      <c r="F146" s="90">
        <v>45000</v>
      </c>
      <c r="G146" s="449"/>
      <c r="H146" s="449"/>
      <c r="I146" s="449"/>
      <c r="J146" s="449"/>
      <c r="K146" s="449"/>
      <c r="L146" s="449"/>
      <c r="M146" s="449"/>
      <c r="N146" s="449"/>
      <c r="O146" s="449"/>
      <c r="P146" s="449"/>
      <c r="Q146" s="449"/>
      <c r="R146" s="449"/>
      <c r="S146" s="449"/>
      <c r="T146" s="449"/>
      <c r="U146" s="452"/>
    </row>
    <row r="147" spans="1:21" ht="55.8" x14ac:dyDescent="0.55000000000000004">
      <c r="A147" s="446"/>
      <c r="B147" s="447"/>
      <c r="C147" s="447"/>
      <c r="D147" s="447"/>
      <c r="E147" s="89" t="s">
        <v>1248</v>
      </c>
      <c r="F147" s="90">
        <v>45000</v>
      </c>
      <c r="G147" s="449"/>
      <c r="H147" s="449"/>
      <c r="I147" s="449"/>
      <c r="J147" s="449"/>
      <c r="K147" s="449"/>
      <c r="L147" s="449"/>
      <c r="M147" s="449"/>
      <c r="N147" s="449"/>
      <c r="O147" s="449"/>
      <c r="P147" s="449"/>
      <c r="Q147" s="449"/>
      <c r="R147" s="449"/>
      <c r="S147" s="449"/>
      <c r="T147" s="449"/>
      <c r="U147" s="452"/>
    </row>
    <row r="148" spans="1:21" ht="37.200000000000003" x14ac:dyDescent="0.55000000000000004">
      <c r="A148" s="446"/>
      <c r="B148" s="447"/>
      <c r="C148" s="447"/>
      <c r="D148" s="447"/>
      <c r="E148" s="89" t="s">
        <v>1247</v>
      </c>
      <c r="F148" s="90">
        <v>27000</v>
      </c>
      <c r="G148" s="449"/>
      <c r="H148" s="449"/>
      <c r="I148" s="449"/>
      <c r="J148" s="449"/>
      <c r="K148" s="449"/>
      <c r="L148" s="449"/>
      <c r="M148" s="449"/>
      <c r="N148" s="449"/>
      <c r="O148" s="449"/>
      <c r="P148" s="449"/>
      <c r="Q148" s="449"/>
      <c r="R148" s="449"/>
      <c r="S148" s="449"/>
      <c r="T148" s="449"/>
      <c r="U148" s="452"/>
    </row>
    <row r="149" spans="1:21" ht="37.200000000000003" x14ac:dyDescent="0.55000000000000004">
      <c r="A149" s="446"/>
      <c r="B149" s="447"/>
      <c r="C149" s="447"/>
      <c r="D149" s="447"/>
      <c r="E149" s="89" t="s">
        <v>1246</v>
      </c>
      <c r="F149" s="90">
        <v>18000</v>
      </c>
      <c r="G149" s="449"/>
      <c r="H149" s="449"/>
      <c r="I149" s="449"/>
      <c r="J149" s="449"/>
      <c r="K149" s="449"/>
      <c r="L149" s="449"/>
      <c r="M149" s="449"/>
      <c r="N149" s="449"/>
      <c r="O149" s="449"/>
      <c r="P149" s="449"/>
      <c r="Q149" s="449"/>
      <c r="R149" s="449"/>
      <c r="S149" s="449"/>
      <c r="T149" s="449"/>
      <c r="U149" s="452"/>
    </row>
    <row r="150" spans="1:21" x14ac:dyDescent="0.55000000000000004">
      <c r="A150" s="446"/>
      <c r="B150" s="447"/>
      <c r="C150" s="447"/>
      <c r="D150" s="447"/>
      <c r="E150" s="91" t="s">
        <v>30</v>
      </c>
      <c r="F150" s="92">
        <v>423000</v>
      </c>
      <c r="G150" s="449"/>
      <c r="H150" s="449"/>
      <c r="I150" s="449"/>
      <c r="J150" s="449"/>
      <c r="K150" s="449"/>
      <c r="L150" s="449"/>
      <c r="M150" s="449"/>
      <c r="N150" s="449"/>
      <c r="O150" s="449"/>
      <c r="P150" s="449"/>
      <c r="Q150" s="449"/>
      <c r="R150" s="449"/>
      <c r="S150" s="449"/>
      <c r="T150" s="449"/>
      <c r="U150" s="452"/>
    </row>
    <row r="151" spans="1:21" ht="37.200000000000003" x14ac:dyDescent="0.55000000000000004">
      <c r="A151" s="446" t="s">
        <v>2950</v>
      </c>
      <c r="B151" s="447" t="s">
        <v>1239</v>
      </c>
      <c r="C151" s="447" t="s">
        <v>1238</v>
      </c>
      <c r="D151" s="447" t="s">
        <v>1237</v>
      </c>
      <c r="E151" s="89" t="s">
        <v>1236</v>
      </c>
      <c r="F151" s="90">
        <v>25200</v>
      </c>
      <c r="G151" s="448" t="s">
        <v>2235</v>
      </c>
      <c r="H151" s="448" t="s">
        <v>1235</v>
      </c>
      <c r="I151" s="449"/>
      <c r="J151" s="450">
        <v>72450</v>
      </c>
      <c r="K151" s="449"/>
      <c r="L151" s="449"/>
      <c r="M151" s="449"/>
      <c r="N151" s="449"/>
      <c r="O151" s="449"/>
      <c r="P151" s="449"/>
      <c r="Q151" s="449"/>
      <c r="R151" s="449"/>
      <c r="S151" s="449"/>
      <c r="T151" s="449"/>
      <c r="U151" s="451"/>
    </row>
    <row r="152" spans="1:21" ht="37.200000000000003" x14ac:dyDescent="0.55000000000000004">
      <c r="A152" s="446"/>
      <c r="B152" s="447"/>
      <c r="C152" s="447"/>
      <c r="D152" s="447"/>
      <c r="E152" s="89" t="s">
        <v>1234</v>
      </c>
      <c r="F152" s="90">
        <v>22050</v>
      </c>
      <c r="G152" s="449"/>
      <c r="H152" s="449"/>
      <c r="I152" s="449"/>
      <c r="J152" s="449"/>
      <c r="K152" s="449"/>
      <c r="L152" s="449"/>
      <c r="M152" s="449"/>
      <c r="N152" s="449"/>
      <c r="O152" s="449"/>
      <c r="P152" s="449"/>
      <c r="Q152" s="449"/>
      <c r="R152" s="449"/>
      <c r="S152" s="449"/>
      <c r="T152" s="449"/>
      <c r="U152" s="452"/>
    </row>
    <row r="153" spans="1:21" ht="37.200000000000003" x14ac:dyDescent="0.55000000000000004">
      <c r="A153" s="446"/>
      <c r="B153" s="447"/>
      <c r="C153" s="447"/>
      <c r="D153" s="447"/>
      <c r="E153" s="89" t="s">
        <v>1233</v>
      </c>
      <c r="F153" s="90">
        <v>25200</v>
      </c>
      <c r="G153" s="449"/>
      <c r="H153" s="449"/>
      <c r="I153" s="449"/>
      <c r="J153" s="449"/>
      <c r="K153" s="449"/>
      <c r="L153" s="449"/>
      <c r="M153" s="449"/>
      <c r="N153" s="449"/>
      <c r="O153" s="449"/>
      <c r="P153" s="449"/>
      <c r="Q153" s="449"/>
      <c r="R153" s="449"/>
      <c r="S153" s="449"/>
      <c r="T153" s="449"/>
      <c r="U153" s="452"/>
    </row>
    <row r="154" spans="1:21" x14ac:dyDescent="0.55000000000000004">
      <c r="A154" s="446"/>
      <c r="B154" s="447"/>
      <c r="C154" s="447"/>
      <c r="D154" s="447"/>
      <c r="E154" s="91" t="s">
        <v>30</v>
      </c>
      <c r="F154" s="92">
        <v>72450</v>
      </c>
      <c r="G154" s="449"/>
      <c r="H154" s="449"/>
      <c r="I154" s="449"/>
      <c r="J154" s="449"/>
      <c r="K154" s="449"/>
      <c r="L154" s="449"/>
      <c r="M154" s="449"/>
      <c r="N154" s="449"/>
      <c r="O154" s="449"/>
      <c r="P154" s="449"/>
      <c r="Q154" s="449"/>
      <c r="R154" s="449"/>
      <c r="S154" s="449"/>
      <c r="T154" s="449"/>
      <c r="U154" s="452"/>
    </row>
    <row r="155" spans="1:21" ht="55.8" x14ac:dyDescent="0.55000000000000004">
      <c r="A155" s="446" t="s">
        <v>2951</v>
      </c>
      <c r="B155" s="447" t="s">
        <v>2952</v>
      </c>
      <c r="C155" s="447" t="s">
        <v>1232</v>
      </c>
      <c r="D155" s="447" t="s">
        <v>1231</v>
      </c>
      <c r="E155" s="89" t="s">
        <v>1230</v>
      </c>
      <c r="F155" s="90">
        <v>12000</v>
      </c>
      <c r="G155" s="448" t="s">
        <v>2235</v>
      </c>
      <c r="H155" s="448" t="s">
        <v>1229</v>
      </c>
      <c r="I155" s="449"/>
      <c r="J155" s="450">
        <v>31000</v>
      </c>
      <c r="K155" s="449"/>
      <c r="L155" s="449"/>
      <c r="M155" s="449"/>
      <c r="N155" s="449"/>
      <c r="O155" s="449"/>
      <c r="P155" s="449"/>
      <c r="Q155" s="449"/>
      <c r="R155" s="449"/>
      <c r="S155" s="449"/>
      <c r="T155" s="449"/>
      <c r="U155" s="451"/>
    </row>
    <row r="156" spans="1:21" ht="55.8" x14ac:dyDescent="0.55000000000000004">
      <c r="A156" s="446"/>
      <c r="B156" s="447"/>
      <c r="C156" s="447"/>
      <c r="D156" s="447"/>
      <c r="E156" s="89" t="s">
        <v>1228</v>
      </c>
      <c r="F156" s="90">
        <v>12000</v>
      </c>
      <c r="G156" s="449"/>
      <c r="H156" s="449"/>
      <c r="I156" s="449"/>
      <c r="J156" s="449"/>
      <c r="K156" s="449"/>
      <c r="L156" s="449"/>
      <c r="M156" s="449"/>
      <c r="N156" s="449"/>
      <c r="O156" s="449"/>
      <c r="P156" s="449"/>
      <c r="Q156" s="449"/>
      <c r="R156" s="449"/>
      <c r="S156" s="449"/>
      <c r="T156" s="449"/>
      <c r="U156" s="452"/>
    </row>
    <row r="157" spans="1:21" ht="37.200000000000003" x14ac:dyDescent="0.55000000000000004">
      <c r="A157" s="446"/>
      <c r="B157" s="447"/>
      <c r="C157" s="447"/>
      <c r="D157" s="447"/>
      <c r="E157" s="89" t="s">
        <v>1227</v>
      </c>
      <c r="F157" s="90">
        <v>2000</v>
      </c>
      <c r="G157" s="449"/>
      <c r="H157" s="449"/>
      <c r="I157" s="449"/>
      <c r="J157" s="449"/>
      <c r="K157" s="449"/>
      <c r="L157" s="449"/>
      <c r="M157" s="449"/>
      <c r="N157" s="449"/>
      <c r="O157" s="449"/>
      <c r="P157" s="449"/>
      <c r="Q157" s="449"/>
      <c r="R157" s="449"/>
      <c r="S157" s="449"/>
      <c r="T157" s="449"/>
      <c r="U157" s="452"/>
    </row>
    <row r="158" spans="1:21" ht="55.8" x14ac:dyDescent="0.55000000000000004">
      <c r="A158" s="446"/>
      <c r="B158" s="447"/>
      <c r="C158" s="447"/>
      <c r="D158" s="447"/>
      <c r="E158" s="89" t="s">
        <v>1226</v>
      </c>
      <c r="F158" s="90">
        <v>5000</v>
      </c>
      <c r="G158" s="449"/>
      <c r="H158" s="449"/>
      <c r="I158" s="449"/>
      <c r="J158" s="449"/>
      <c r="K158" s="449"/>
      <c r="L158" s="449"/>
      <c r="M158" s="449"/>
      <c r="N158" s="449"/>
      <c r="O158" s="449"/>
      <c r="P158" s="449"/>
      <c r="Q158" s="449"/>
      <c r="R158" s="449"/>
      <c r="S158" s="449"/>
      <c r="T158" s="449"/>
      <c r="U158" s="452"/>
    </row>
    <row r="159" spans="1:21" x14ac:dyDescent="0.55000000000000004">
      <c r="A159" s="446"/>
      <c r="B159" s="447"/>
      <c r="C159" s="447"/>
      <c r="D159" s="447"/>
      <c r="E159" s="91" t="s">
        <v>30</v>
      </c>
      <c r="F159" s="92">
        <v>31000</v>
      </c>
      <c r="G159" s="449"/>
      <c r="H159" s="449"/>
      <c r="I159" s="449"/>
      <c r="J159" s="449"/>
      <c r="K159" s="449"/>
      <c r="L159" s="449"/>
      <c r="M159" s="449"/>
      <c r="N159" s="449"/>
      <c r="O159" s="449"/>
      <c r="P159" s="449"/>
      <c r="Q159" s="449"/>
      <c r="R159" s="449"/>
      <c r="S159" s="449"/>
      <c r="T159" s="449"/>
      <c r="U159" s="452"/>
    </row>
    <row r="160" spans="1:21" ht="37.200000000000003" x14ac:dyDescent="0.55000000000000004">
      <c r="A160" s="446" t="s">
        <v>2953</v>
      </c>
      <c r="B160" s="447" t="s">
        <v>1207</v>
      </c>
      <c r="C160" s="447" t="s">
        <v>2954</v>
      </c>
      <c r="D160" s="447" t="s">
        <v>2955</v>
      </c>
      <c r="E160" s="89" t="s">
        <v>1206</v>
      </c>
      <c r="F160" s="90">
        <v>60000</v>
      </c>
      <c r="G160" s="448" t="s">
        <v>617</v>
      </c>
      <c r="H160" s="448" t="s">
        <v>58</v>
      </c>
      <c r="I160" s="449"/>
      <c r="J160" s="449"/>
      <c r="K160" s="449"/>
      <c r="L160" s="449"/>
      <c r="M160" s="449"/>
      <c r="N160" s="450">
        <v>259500</v>
      </c>
      <c r="O160" s="449"/>
      <c r="P160" s="449"/>
      <c r="Q160" s="449"/>
      <c r="R160" s="449"/>
      <c r="S160" s="449"/>
      <c r="T160" s="449"/>
      <c r="U160" s="451"/>
    </row>
    <row r="161" spans="1:21" ht="37.200000000000003" x14ac:dyDescent="0.55000000000000004">
      <c r="A161" s="446"/>
      <c r="B161" s="447"/>
      <c r="C161" s="447"/>
      <c r="D161" s="447"/>
      <c r="E161" s="89" t="s">
        <v>1205</v>
      </c>
      <c r="F161" s="90">
        <v>20000</v>
      </c>
      <c r="G161" s="449"/>
      <c r="H161" s="449"/>
      <c r="I161" s="449"/>
      <c r="J161" s="449"/>
      <c r="K161" s="449"/>
      <c r="L161" s="449"/>
      <c r="M161" s="449"/>
      <c r="N161" s="449"/>
      <c r="O161" s="449"/>
      <c r="P161" s="449"/>
      <c r="Q161" s="449"/>
      <c r="R161" s="449"/>
      <c r="S161" s="449"/>
      <c r="T161" s="449"/>
      <c r="U161" s="452"/>
    </row>
    <row r="162" spans="1:21" ht="55.8" x14ac:dyDescent="0.55000000000000004">
      <c r="A162" s="446"/>
      <c r="B162" s="447"/>
      <c r="C162" s="447"/>
      <c r="D162" s="447"/>
      <c r="E162" s="89" t="s">
        <v>1204</v>
      </c>
      <c r="F162" s="90">
        <v>9600</v>
      </c>
      <c r="G162" s="449"/>
      <c r="H162" s="449"/>
      <c r="I162" s="449"/>
      <c r="J162" s="449"/>
      <c r="K162" s="449"/>
      <c r="L162" s="449"/>
      <c r="M162" s="449"/>
      <c r="N162" s="449"/>
      <c r="O162" s="449"/>
      <c r="P162" s="449"/>
      <c r="Q162" s="449"/>
      <c r="R162" s="449"/>
      <c r="S162" s="449"/>
      <c r="T162" s="449"/>
      <c r="U162" s="452"/>
    </row>
    <row r="163" spans="1:21" ht="55.8" x14ac:dyDescent="0.55000000000000004">
      <c r="A163" s="446"/>
      <c r="B163" s="447"/>
      <c r="C163" s="447"/>
      <c r="D163" s="447"/>
      <c r="E163" s="89" t="s">
        <v>1203</v>
      </c>
      <c r="F163" s="90">
        <v>14400</v>
      </c>
      <c r="G163" s="449"/>
      <c r="H163" s="449"/>
      <c r="I163" s="449"/>
      <c r="J163" s="449"/>
      <c r="K163" s="449"/>
      <c r="L163" s="449"/>
      <c r="M163" s="449"/>
      <c r="N163" s="449"/>
      <c r="O163" s="449"/>
      <c r="P163" s="449"/>
      <c r="Q163" s="449"/>
      <c r="R163" s="449"/>
      <c r="S163" s="449"/>
      <c r="T163" s="449"/>
      <c r="U163" s="452"/>
    </row>
    <row r="164" spans="1:21" ht="37.200000000000003" x14ac:dyDescent="0.55000000000000004">
      <c r="A164" s="446"/>
      <c r="B164" s="447"/>
      <c r="C164" s="447"/>
      <c r="D164" s="447"/>
      <c r="E164" s="89" t="s">
        <v>1202</v>
      </c>
      <c r="F164" s="90">
        <v>70000</v>
      </c>
      <c r="G164" s="449"/>
      <c r="H164" s="449"/>
      <c r="I164" s="449"/>
      <c r="J164" s="449"/>
      <c r="K164" s="449"/>
      <c r="L164" s="449"/>
      <c r="M164" s="449"/>
      <c r="N164" s="449"/>
      <c r="O164" s="449"/>
      <c r="P164" s="449"/>
      <c r="Q164" s="449"/>
      <c r="R164" s="449"/>
      <c r="S164" s="449"/>
      <c r="T164" s="449"/>
      <c r="U164" s="452"/>
    </row>
    <row r="165" spans="1:21" ht="37.200000000000003" x14ac:dyDescent="0.55000000000000004">
      <c r="A165" s="446"/>
      <c r="B165" s="447"/>
      <c r="C165" s="447"/>
      <c r="D165" s="447"/>
      <c r="E165" s="89" t="s">
        <v>1201</v>
      </c>
      <c r="F165" s="90">
        <v>50000</v>
      </c>
      <c r="G165" s="449"/>
      <c r="H165" s="449"/>
      <c r="I165" s="449"/>
      <c r="J165" s="449"/>
      <c r="K165" s="449"/>
      <c r="L165" s="449"/>
      <c r="M165" s="449"/>
      <c r="N165" s="449"/>
      <c r="O165" s="449"/>
      <c r="P165" s="449"/>
      <c r="Q165" s="449"/>
      <c r="R165" s="449"/>
      <c r="S165" s="449"/>
      <c r="T165" s="449"/>
      <c r="U165" s="452"/>
    </row>
    <row r="166" spans="1:21" ht="37.200000000000003" x14ac:dyDescent="0.55000000000000004">
      <c r="A166" s="446"/>
      <c r="B166" s="447"/>
      <c r="C166" s="447"/>
      <c r="D166" s="447"/>
      <c r="E166" s="89" t="s">
        <v>1200</v>
      </c>
      <c r="F166" s="90">
        <v>7500</v>
      </c>
      <c r="G166" s="449"/>
      <c r="H166" s="449"/>
      <c r="I166" s="449"/>
      <c r="J166" s="449"/>
      <c r="K166" s="449"/>
      <c r="L166" s="449"/>
      <c r="M166" s="449"/>
      <c r="N166" s="449"/>
      <c r="O166" s="449"/>
      <c r="P166" s="449"/>
      <c r="Q166" s="449"/>
      <c r="R166" s="449"/>
      <c r="S166" s="449"/>
      <c r="T166" s="449"/>
      <c r="U166" s="452"/>
    </row>
    <row r="167" spans="1:21" ht="37.200000000000003" x14ac:dyDescent="0.55000000000000004">
      <c r="A167" s="446"/>
      <c r="B167" s="447"/>
      <c r="C167" s="447"/>
      <c r="D167" s="447"/>
      <c r="E167" s="89" t="s">
        <v>1199</v>
      </c>
      <c r="F167" s="90">
        <v>8000</v>
      </c>
      <c r="G167" s="449"/>
      <c r="H167" s="449"/>
      <c r="I167" s="449"/>
      <c r="J167" s="449"/>
      <c r="K167" s="449"/>
      <c r="L167" s="449"/>
      <c r="M167" s="449"/>
      <c r="N167" s="449"/>
      <c r="O167" s="449"/>
      <c r="P167" s="449"/>
      <c r="Q167" s="449"/>
      <c r="R167" s="449"/>
      <c r="S167" s="449"/>
      <c r="T167" s="449"/>
      <c r="U167" s="452"/>
    </row>
    <row r="168" spans="1:21" ht="37.200000000000003" x14ac:dyDescent="0.55000000000000004">
      <c r="A168" s="446"/>
      <c r="B168" s="447"/>
      <c r="C168" s="447"/>
      <c r="D168" s="447"/>
      <c r="E168" s="89" t="s">
        <v>1198</v>
      </c>
      <c r="F168" s="90">
        <v>10000</v>
      </c>
      <c r="G168" s="449"/>
      <c r="H168" s="449"/>
      <c r="I168" s="449"/>
      <c r="J168" s="449"/>
      <c r="K168" s="449"/>
      <c r="L168" s="449"/>
      <c r="M168" s="449"/>
      <c r="N168" s="449"/>
      <c r="O168" s="449"/>
      <c r="P168" s="449"/>
      <c r="Q168" s="449"/>
      <c r="R168" s="449"/>
      <c r="S168" s="449"/>
      <c r="T168" s="449"/>
      <c r="U168" s="452"/>
    </row>
    <row r="169" spans="1:21" ht="37.200000000000003" x14ac:dyDescent="0.55000000000000004">
      <c r="A169" s="446"/>
      <c r="B169" s="447"/>
      <c r="C169" s="447"/>
      <c r="D169" s="447"/>
      <c r="E169" s="89" t="s">
        <v>1197</v>
      </c>
      <c r="F169" s="90">
        <v>10000</v>
      </c>
      <c r="G169" s="449"/>
      <c r="H169" s="449"/>
      <c r="I169" s="449"/>
      <c r="J169" s="449"/>
      <c r="K169" s="449"/>
      <c r="L169" s="449"/>
      <c r="M169" s="449"/>
      <c r="N169" s="449"/>
      <c r="O169" s="449"/>
      <c r="P169" s="449"/>
      <c r="Q169" s="449"/>
      <c r="R169" s="449"/>
      <c r="S169" s="449"/>
      <c r="T169" s="449"/>
      <c r="U169" s="452"/>
    </row>
    <row r="170" spans="1:21" x14ac:dyDescent="0.55000000000000004">
      <c r="A170" s="446"/>
      <c r="B170" s="447"/>
      <c r="C170" s="447"/>
      <c r="D170" s="447"/>
      <c r="E170" s="91" t="s">
        <v>30</v>
      </c>
      <c r="F170" s="92">
        <v>259500</v>
      </c>
      <c r="G170" s="449"/>
      <c r="H170" s="449"/>
      <c r="I170" s="449"/>
      <c r="J170" s="449"/>
      <c r="K170" s="449"/>
      <c r="L170" s="449"/>
      <c r="M170" s="449"/>
      <c r="N170" s="449"/>
      <c r="O170" s="449"/>
      <c r="P170" s="449"/>
      <c r="Q170" s="449"/>
      <c r="R170" s="449"/>
      <c r="S170" s="449"/>
      <c r="T170" s="449"/>
      <c r="U170" s="452"/>
    </row>
    <row r="171" spans="1:21" ht="37.200000000000003" x14ac:dyDescent="0.55000000000000004">
      <c r="A171" s="446" t="s">
        <v>2956</v>
      </c>
      <c r="B171" s="447" t="s">
        <v>1185</v>
      </c>
      <c r="C171" s="447" t="s">
        <v>1184</v>
      </c>
      <c r="D171" s="447" t="s">
        <v>1183</v>
      </c>
      <c r="E171" s="89" t="s">
        <v>1182</v>
      </c>
      <c r="F171" s="90">
        <v>8000</v>
      </c>
      <c r="G171" s="448" t="s">
        <v>2235</v>
      </c>
      <c r="H171" s="448" t="s">
        <v>1181</v>
      </c>
      <c r="I171" s="449"/>
      <c r="J171" s="449"/>
      <c r="K171" s="449"/>
      <c r="L171" s="449"/>
      <c r="M171" s="449"/>
      <c r="N171" s="449"/>
      <c r="O171" s="449"/>
      <c r="P171" s="449"/>
      <c r="Q171" s="450">
        <v>44000</v>
      </c>
      <c r="R171" s="449"/>
      <c r="S171" s="449"/>
      <c r="T171" s="449"/>
      <c r="U171" s="451" t="s">
        <v>1180</v>
      </c>
    </row>
    <row r="172" spans="1:21" ht="37.200000000000003" x14ac:dyDescent="0.55000000000000004">
      <c r="A172" s="446"/>
      <c r="B172" s="447"/>
      <c r="C172" s="447"/>
      <c r="D172" s="447"/>
      <c r="E172" s="89" t="s">
        <v>454</v>
      </c>
      <c r="F172" s="90">
        <v>7000</v>
      </c>
      <c r="G172" s="449"/>
      <c r="H172" s="449"/>
      <c r="I172" s="449"/>
      <c r="J172" s="449"/>
      <c r="K172" s="449"/>
      <c r="L172" s="449"/>
      <c r="M172" s="449"/>
      <c r="N172" s="449"/>
      <c r="O172" s="449"/>
      <c r="P172" s="449"/>
      <c r="Q172" s="449"/>
      <c r="R172" s="449"/>
      <c r="S172" s="449"/>
      <c r="T172" s="449"/>
      <c r="U172" s="452"/>
    </row>
    <row r="173" spans="1:21" ht="37.200000000000003" x14ac:dyDescent="0.55000000000000004">
      <c r="A173" s="446"/>
      <c r="B173" s="447"/>
      <c r="C173" s="447"/>
      <c r="D173" s="447"/>
      <c r="E173" s="89" t="s">
        <v>1179</v>
      </c>
      <c r="F173" s="90">
        <v>8000</v>
      </c>
      <c r="G173" s="449"/>
      <c r="H173" s="449"/>
      <c r="I173" s="449"/>
      <c r="J173" s="449"/>
      <c r="K173" s="449"/>
      <c r="L173" s="449"/>
      <c r="M173" s="449"/>
      <c r="N173" s="449"/>
      <c r="O173" s="449"/>
      <c r="P173" s="449"/>
      <c r="Q173" s="449"/>
      <c r="R173" s="449"/>
      <c r="S173" s="449"/>
      <c r="T173" s="449"/>
      <c r="U173" s="452"/>
    </row>
    <row r="174" spans="1:21" ht="37.200000000000003" x14ac:dyDescent="0.55000000000000004">
      <c r="A174" s="446"/>
      <c r="B174" s="447"/>
      <c r="C174" s="447"/>
      <c r="D174" s="447"/>
      <c r="E174" s="89" t="s">
        <v>1178</v>
      </c>
      <c r="F174" s="90">
        <v>2400</v>
      </c>
      <c r="G174" s="449"/>
      <c r="H174" s="449"/>
      <c r="I174" s="449"/>
      <c r="J174" s="449"/>
      <c r="K174" s="449"/>
      <c r="L174" s="449"/>
      <c r="M174" s="449"/>
      <c r="N174" s="449"/>
      <c r="O174" s="449"/>
      <c r="P174" s="449"/>
      <c r="Q174" s="449"/>
      <c r="R174" s="449"/>
      <c r="S174" s="449"/>
      <c r="T174" s="449"/>
      <c r="U174" s="452"/>
    </row>
    <row r="175" spans="1:21" ht="37.200000000000003" x14ac:dyDescent="0.55000000000000004">
      <c r="A175" s="446"/>
      <c r="B175" s="447"/>
      <c r="C175" s="447"/>
      <c r="D175" s="447"/>
      <c r="E175" s="89" t="s">
        <v>1177</v>
      </c>
      <c r="F175" s="90">
        <v>3600</v>
      </c>
      <c r="G175" s="449"/>
      <c r="H175" s="449"/>
      <c r="I175" s="449"/>
      <c r="J175" s="449"/>
      <c r="K175" s="449"/>
      <c r="L175" s="449"/>
      <c r="M175" s="449"/>
      <c r="N175" s="449"/>
      <c r="O175" s="449"/>
      <c r="P175" s="449"/>
      <c r="Q175" s="449"/>
      <c r="R175" s="449"/>
      <c r="S175" s="449"/>
      <c r="T175" s="449"/>
      <c r="U175" s="452"/>
    </row>
    <row r="176" spans="1:21" ht="37.200000000000003" x14ac:dyDescent="0.55000000000000004">
      <c r="A176" s="446"/>
      <c r="B176" s="447"/>
      <c r="C176" s="447"/>
      <c r="D176" s="447"/>
      <c r="E176" s="89" t="s">
        <v>1176</v>
      </c>
      <c r="F176" s="90">
        <v>10000</v>
      </c>
      <c r="G176" s="449"/>
      <c r="H176" s="449"/>
      <c r="I176" s="449"/>
      <c r="J176" s="449"/>
      <c r="K176" s="449"/>
      <c r="L176" s="449"/>
      <c r="M176" s="449"/>
      <c r="N176" s="449"/>
      <c r="O176" s="449"/>
      <c r="P176" s="449"/>
      <c r="Q176" s="449"/>
      <c r="R176" s="449"/>
      <c r="S176" s="449"/>
      <c r="T176" s="449"/>
      <c r="U176" s="452"/>
    </row>
    <row r="177" spans="1:21" ht="37.200000000000003" x14ac:dyDescent="0.55000000000000004">
      <c r="A177" s="446"/>
      <c r="B177" s="447"/>
      <c r="C177" s="447"/>
      <c r="D177" s="447"/>
      <c r="E177" s="89" t="s">
        <v>1175</v>
      </c>
      <c r="F177" s="90">
        <v>3000</v>
      </c>
      <c r="G177" s="449"/>
      <c r="H177" s="449"/>
      <c r="I177" s="449"/>
      <c r="J177" s="449"/>
      <c r="K177" s="449"/>
      <c r="L177" s="449"/>
      <c r="M177" s="449"/>
      <c r="N177" s="449"/>
      <c r="O177" s="449"/>
      <c r="P177" s="449"/>
      <c r="Q177" s="449"/>
      <c r="R177" s="449"/>
      <c r="S177" s="449"/>
      <c r="T177" s="449"/>
      <c r="U177" s="452"/>
    </row>
    <row r="178" spans="1:21" ht="37.200000000000003" x14ac:dyDescent="0.55000000000000004">
      <c r="A178" s="446"/>
      <c r="B178" s="447"/>
      <c r="C178" s="447"/>
      <c r="D178" s="447"/>
      <c r="E178" s="89" t="s">
        <v>1174</v>
      </c>
      <c r="F178" s="90">
        <v>2000</v>
      </c>
      <c r="G178" s="449"/>
      <c r="H178" s="449"/>
      <c r="I178" s="449"/>
      <c r="J178" s="449"/>
      <c r="K178" s="449"/>
      <c r="L178" s="449"/>
      <c r="M178" s="449"/>
      <c r="N178" s="449"/>
      <c r="O178" s="449"/>
      <c r="P178" s="449"/>
      <c r="Q178" s="449"/>
      <c r="R178" s="449"/>
      <c r="S178" s="449"/>
      <c r="T178" s="449"/>
      <c r="U178" s="452"/>
    </row>
    <row r="179" spans="1:21" x14ac:dyDescent="0.55000000000000004">
      <c r="A179" s="446"/>
      <c r="B179" s="447"/>
      <c r="C179" s="447"/>
      <c r="D179" s="447"/>
      <c r="E179" s="91" t="s">
        <v>30</v>
      </c>
      <c r="F179" s="92">
        <v>44000</v>
      </c>
      <c r="G179" s="449"/>
      <c r="H179" s="449"/>
      <c r="I179" s="449"/>
      <c r="J179" s="449"/>
      <c r="K179" s="449"/>
      <c r="L179" s="449"/>
      <c r="M179" s="449"/>
      <c r="N179" s="449"/>
      <c r="O179" s="449"/>
      <c r="P179" s="449"/>
      <c r="Q179" s="449"/>
      <c r="R179" s="449"/>
      <c r="S179" s="449"/>
      <c r="T179" s="449"/>
      <c r="U179" s="452"/>
    </row>
    <row r="180" spans="1:21" ht="37.200000000000003" x14ac:dyDescent="0.55000000000000004">
      <c r="A180" s="446" t="s">
        <v>2957</v>
      </c>
      <c r="B180" s="447" t="s">
        <v>1219</v>
      </c>
      <c r="C180" s="447" t="s">
        <v>1218</v>
      </c>
      <c r="D180" s="447" t="s">
        <v>1217</v>
      </c>
      <c r="E180" s="89" t="s">
        <v>571</v>
      </c>
      <c r="F180" s="90">
        <v>3000</v>
      </c>
      <c r="G180" s="448" t="s">
        <v>1171</v>
      </c>
      <c r="H180" s="448" t="s">
        <v>1216</v>
      </c>
      <c r="I180" s="449"/>
      <c r="J180" s="449"/>
      <c r="K180" s="449"/>
      <c r="L180" s="449"/>
      <c r="M180" s="449"/>
      <c r="N180" s="450">
        <v>15600</v>
      </c>
      <c r="O180" s="449"/>
      <c r="P180" s="449"/>
      <c r="Q180" s="449"/>
      <c r="R180" s="449"/>
      <c r="S180" s="449"/>
      <c r="T180" s="449"/>
      <c r="U180" s="451"/>
    </row>
    <row r="181" spans="1:21" ht="37.200000000000003" x14ac:dyDescent="0.55000000000000004">
      <c r="A181" s="446"/>
      <c r="B181" s="447"/>
      <c r="C181" s="447"/>
      <c r="D181" s="447"/>
      <c r="E181" s="89" t="s">
        <v>1215</v>
      </c>
      <c r="F181" s="90">
        <v>1800</v>
      </c>
      <c r="G181" s="449"/>
      <c r="H181" s="449"/>
      <c r="I181" s="449"/>
      <c r="J181" s="449"/>
      <c r="K181" s="449"/>
      <c r="L181" s="449"/>
      <c r="M181" s="449"/>
      <c r="N181" s="449"/>
      <c r="O181" s="449"/>
      <c r="P181" s="449"/>
      <c r="Q181" s="449"/>
      <c r="R181" s="449"/>
      <c r="S181" s="449"/>
      <c r="T181" s="449"/>
      <c r="U181" s="452"/>
    </row>
    <row r="182" spans="1:21" ht="55.8" x14ac:dyDescent="0.55000000000000004">
      <c r="A182" s="446"/>
      <c r="B182" s="447"/>
      <c r="C182" s="447"/>
      <c r="D182" s="447"/>
      <c r="E182" s="89" t="s">
        <v>1214</v>
      </c>
      <c r="F182" s="90">
        <v>10800</v>
      </c>
      <c r="G182" s="449"/>
      <c r="H182" s="449"/>
      <c r="I182" s="449"/>
      <c r="J182" s="449"/>
      <c r="K182" s="449"/>
      <c r="L182" s="449"/>
      <c r="M182" s="449"/>
      <c r="N182" s="449"/>
      <c r="O182" s="449"/>
      <c r="P182" s="449"/>
      <c r="Q182" s="449"/>
      <c r="R182" s="449"/>
      <c r="S182" s="449"/>
      <c r="T182" s="449"/>
      <c r="U182" s="452"/>
    </row>
    <row r="183" spans="1:21" x14ac:dyDescent="0.55000000000000004">
      <c r="A183" s="446"/>
      <c r="B183" s="447"/>
      <c r="C183" s="447"/>
      <c r="D183" s="447"/>
      <c r="E183" s="91" t="s">
        <v>30</v>
      </c>
      <c r="F183" s="92">
        <v>15600</v>
      </c>
      <c r="G183" s="449"/>
      <c r="H183" s="449"/>
      <c r="I183" s="449"/>
      <c r="J183" s="449"/>
      <c r="K183" s="449"/>
      <c r="L183" s="449"/>
      <c r="M183" s="449"/>
      <c r="N183" s="449"/>
      <c r="O183" s="449"/>
      <c r="P183" s="449"/>
      <c r="Q183" s="449"/>
      <c r="R183" s="449"/>
      <c r="S183" s="449"/>
      <c r="T183" s="449"/>
      <c r="U183" s="452"/>
    </row>
    <row r="184" spans="1:21" ht="37.200000000000003" x14ac:dyDescent="0.55000000000000004">
      <c r="A184" s="446" t="s">
        <v>2958</v>
      </c>
      <c r="B184" s="447" t="s">
        <v>1213</v>
      </c>
      <c r="C184" s="447" t="s">
        <v>2959</v>
      </c>
      <c r="D184" s="447" t="s">
        <v>1212</v>
      </c>
      <c r="E184" s="89" t="s">
        <v>1211</v>
      </c>
      <c r="F184" s="90">
        <v>57600</v>
      </c>
      <c r="G184" s="448" t="s">
        <v>1171</v>
      </c>
      <c r="H184" s="448" t="s">
        <v>1210</v>
      </c>
      <c r="I184" s="449"/>
      <c r="J184" s="449"/>
      <c r="K184" s="449"/>
      <c r="L184" s="449"/>
      <c r="M184" s="449"/>
      <c r="N184" s="450">
        <v>193600</v>
      </c>
      <c r="O184" s="449"/>
      <c r="P184" s="449"/>
      <c r="Q184" s="449"/>
      <c r="R184" s="449"/>
      <c r="S184" s="449"/>
      <c r="T184" s="449"/>
      <c r="U184" s="451" t="s">
        <v>1180</v>
      </c>
    </row>
    <row r="185" spans="1:21" ht="55.8" x14ac:dyDescent="0.55000000000000004">
      <c r="A185" s="446"/>
      <c r="B185" s="447"/>
      <c r="C185" s="447"/>
      <c r="D185" s="447"/>
      <c r="E185" s="89" t="s">
        <v>1209</v>
      </c>
      <c r="F185" s="90">
        <v>64000</v>
      </c>
      <c r="G185" s="449"/>
      <c r="H185" s="449"/>
      <c r="I185" s="449"/>
      <c r="J185" s="449"/>
      <c r="K185" s="449"/>
      <c r="L185" s="449"/>
      <c r="M185" s="449"/>
      <c r="N185" s="449"/>
      <c r="O185" s="449"/>
      <c r="P185" s="449"/>
      <c r="Q185" s="449"/>
      <c r="R185" s="449"/>
      <c r="S185" s="449"/>
      <c r="T185" s="449"/>
      <c r="U185" s="452"/>
    </row>
    <row r="186" spans="1:21" ht="37.200000000000003" x14ac:dyDescent="0.55000000000000004">
      <c r="A186" s="446"/>
      <c r="B186" s="447"/>
      <c r="C186" s="447"/>
      <c r="D186" s="447"/>
      <c r="E186" s="89" t="s">
        <v>1208</v>
      </c>
      <c r="F186" s="90">
        <v>72000</v>
      </c>
      <c r="G186" s="449"/>
      <c r="H186" s="449"/>
      <c r="I186" s="449"/>
      <c r="J186" s="449"/>
      <c r="K186" s="449"/>
      <c r="L186" s="449"/>
      <c r="M186" s="449"/>
      <c r="N186" s="449"/>
      <c r="O186" s="449"/>
      <c r="P186" s="449"/>
      <c r="Q186" s="449"/>
      <c r="R186" s="449"/>
      <c r="S186" s="449"/>
      <c r="T186" s="449"/>
      <c r="U186" s="452"/>
    </row>
    <row r="187" spans="1:21" x14ac:dyDescent="0.55000000000000004">
      <c r="A187" s="446"/>
      <c r="B187" s="447"/>
      <c r="C187" s="447"/>
      <c r="D187" s="447"/>
      <c r="E187" s="91" t="s">
        <v>30</v>
      </c>
      <c r="F187" s="92">
        <v>193600</v>
      </c>
      <c r="G187" s="449"/>
      <c r="H187" s="449"/>
      <c r="I187" s="449"/>
      <c r="J187" s="449"/>
      <c r="K187" s="449"/>
      <c r="L187" s="449"/>
      <c r="M187" s="449"/>
      <c r="N187" s="449"/>
      <c r="O187" s="449"/>
      <c r="P187" s="449"/>
      <c r="Q187" s="449"/>
      <c r="R187" s="449"/>
      <c r="S187" s="449"/>
      <c r="T187" s="449"/>
      <c r="U187" s="452"/>
    </row>
    <row r="188" spans="1:21" ht="37.200000000000003" x14ac:dyDescent="0.55000000000000004">
      <c r="A188" s="446" t="s">
        <v>2960</v>
      </c>
      <c r="B188" s="447" t="s">
        <v>1196</v>
      </c>
      <c r="C188" s="447" t="s">
        <v>1195</v>
      </c>
      <c r="D188" s="447" t="s">
        <v>1190</v>
      </c>
      <c r="E188" s="89" t="s">
        <v>452</v>
      </c>
      <c r="F188" s="90">
        <v>10000</v>
      </c>
      <c r="G188" s="448" t="s">
        <v>1171</v>
      </c>
      <c r="H188" s="448" t="s">
        <v>1189</v>
      </c>
      <c r="I188" s="449"/>
      <c r="J188" s="449"/>
      <c r="K188" s="449"/>
      <c r="L188" s="449"/>
      <c r="M188" s="449"/>
      <c r="N188" s="449"/>
      <c r="O188" s="449"/>
      <c r="P188" s="450">
        <v>48000</v>
      </c>
      <c r="Q188" s="449"/>
      <c r="R188" s="449"/>
      <c r="S188" s="449"/>
      <c r="T188" s="449"/>
      <c r="U188" s="451" t="s">
        <v>1180</v>
      </c>
    </row>
    <row r="189" spans="1:21" ht="37.200000000000003" x14ac:dyDescent="0.55000000000000004">
      <c r="A189" s="446"/>
      <c r="B189" s="447"/>
      <c r="C189" s="447"/>
      <c r="D189" s="447"/>
      <c r="E189" s="89" t="s">
        <v>1188</v>
      </c>
      <c r="F189" s="90">
        <v>6000</v>
      </c>
      <c r="G189" s="449"/>
      <c r="H189" s="449"/>
      <c r="I189" s="449"/>
      <c r="J189" s="449"/>
      <c r="K189" s="449"/>
      <c r="L189" s="449"/>
      <c r="M189" s="449"/>
      <c r="N189" s="449"/>
      <c r="O189" s="449"/>
      <c r="P189" s="449"/>
      <c r="Q189" s="449"/>
      <c r="R189" s="449"/>
      <c r="S189" s="449"/>
      <c r="T189" s="449"/>
      <c r="U189" s="452"/>
    </row>
    <row r="190" spans="1:21" ht="37.200000000000003" x14ac:dyDescent="0.55000000000000004">
      <c r="A190" s="446"/>
      <c r="B190" s="447"/>
      <c r="C190" s="447"/>
      <c r="D190" s="447"/>
      <c r="E190" s="89" t="s">
        <v>1187</v>
      </c>
      <c r="F190" s="90">
        <v>18000</v>
      </c>
      <c r="G190" s="449"/>
      <c r="H190" s="449"/>
      <c r="I190" s="449"/>
      <c r="J190" s="449"/>
      <c r="K190" s="449"/>
      <c r="L190" s="449"/>
      <c r="M190" s="449"/>
      <c r="N190" s="449"/>
      <c r="O190" s="449"/>
      <c r="P190" s="449"/>
      <c r="Q190" s="449"/>
      <c r="R190" s="449"/>
      <c r="S190" s="449"/>
      <c r="T190" s="449"/>
      <c r="U190" s="452"/>
    </row>
    <row r="191" spans="1:21" ht="37.200000000000003" x14ac:dyDescent="0.55000000000000004">
      <c r="A191" s="446"/>
      <c r="B191" s="447"/>
      <c r="C191" s="447"/>
      <c r="D191" s="447"/>
      <c r="E191" s="89" t="s">
        <v>1186</v>
      </c>
      <c r="F191" s="90">
        <v>14000</v>
      </c>
      <c r="G191" s="449"/>
      <c r="H191" s="449"/>
      <c r="I191" s="449"/>
      <c r="J191" s="449"/>
      <c r="K191" s="449"/>
      <c r="L191" s="449"/>
      <c r="M191" s="449"/>
      <c r="N191" s="449"/>
      <c r="O191" s="449"/>
      <c r="P191" s="449"/>
      <c r="Q191" s="449"/>
      <c r="R191" s="449"/>
      <c r="S191" s="449"/>
      <c r="T191" s="449"/>
      <c r="U191" s="452"/>
    </row>
    <row r="192" spans="1:21" x14ac:dyDescent="0.55000000000000004">
      <c r="A192" s="446"/>
      <c r="B192" s="447"/>
      <c r="C192" s="447"/>
      <c r="D192" s="447"/>
      <c r="E192" s="91" t="s">
        <v>30</v>
      </c>
      <c r="F192" s="92">
        <v>48000</v>
      </c>
      <c r="G192" s="449"/>
      <c r="H192" s="449"/>
      <c r="I192" s="449"/>
      <c r="J192" s="449"/>
      <c r="K192" s="449"/>
      <c r="L192" s="449"/>
      <c r="M192" s="449"/>
      <c r="N192" s="449"/>
      <c r="O192" s="449"/>
      <c r="P192" s="449"/>
      <c r="Q192" s="449"/>
      <c r="R192" s="449"/>
      <c r="S192" s="449"/>
      <c r="T192" s="449"/>
      <c r="U192" s="452"/>
    </row>
    <row r="193" spans="1:21" ht="37.200000000000003" x14ac:dyDescent="0.55000000000000004">
      <c r="A193" s="446" t="s">
        <v>2961</v>
      </c>
      <c r="B193" s="447" t="s">
        <v>1196</v>
      </c>
      <c r="C193" s="447" t="s">
        <v>1195</v>
      </c>
      <c r="D193" s="447" t="s">
        <v>1194</v>
      </c>
      <c r="E193" s="89" t="s">
        <v>1193</v>
      </c>
      <c r="F193" s="90">
        <v>30000</v>
      </c>
      <c r="G193" s="448" t="s">
        <v>1171</v>
      </c>
      <c r="H193" s="448" t="s">
        <v>1192</v>
      </c>
      <c r="I193" s="449"/>
      <c r="J193" s="449"/>
      <c r="K193" s="449"/>
      <c r="L193" s="449"/>
      <c r="M193" s="449"/>
      <c r="N193" s="449"/>
      <c r="O193" s="449"/>
      <c r="P193" s="449"/>
      <c r="Q193" s="450">
        <v>48000</v>
      </c>
      <c r="R193" s="449"/>
      <c r="S193" s="449"/>
      <c r="T193" s="449"/>
      <c r="U193" s="451" t="s">
        <v>1180</v>
      </c>
    </row>
    <row r="194" spans="1:21" ht="69" customHeight="1" x14ac:dyDescent="0.55000000000000004">
      <c r="A194" s="446"/>
      <c r="B194" s="447"/>
      <c r="C194" s="447"/>
      <c r="D194" s="447"/>
      <c r="E194" s="89" t="s">
        <v>1191</v>
      </c>
      <c r="F194" s="90">
        <v>18000</v>
      </c>
      <c r="G194" s="449"/>
      <c r="H194" s="449"/>
      <c r="I194" s="449"/>
      <c r="J194" s="449"/>
      <c r="K194" s="449"/>
      <c r="L194" s="449"/>
      <c r="M194" s="449"/>
      <c r="N194" s="449"/>
      <c r="O194" s="449"/>
      <c r="P194" s="449"/>
      <c r="Q194" s="449"/>
      <c r="R194" s="449"/>
      <c r="S194" s="449"/>
      <c r="T194" s="449"/>
      <c r="U194" s="452"/>
    </row>
    <row r="195" spans="1:21" x14ac:dyDescent="0.55000000000000004">
      <c r="A195" s="446"/>
      <c r="B195" s="447"/>
      <c r="C195" s="447"/>
      <c r="D195" s="447"/>
      <c r="E195" s="91" t="s">
        <v>30</v>
      </c>
      <c r="F195" s="92">
        <v>48000</v>
      </c>
      <c r="G195" s="449"/>
      <c r="H195" s="449"/>
      <c r="I195" s="449"/>
      <c r="J195" s="449"/>
      <c r="K195" s="449"/>
      <c r="L195" s="449"/>
      <c r="M195" s="449"/>
      <c r="N195" s="449"/>
      <c r="O195" s="449"/>
      <c r="P195" s="449"/>
      <c r="Q195" s="449"/>
      <c r="R195" s="449"/>
      <c r="S195" s="449"/>
      <c r="T195" s="449"/>
      <c r="U195" s="452"/>
    </row>
    <row r="196" spans="1:21" ht="55.8" x14ac:dyDescent="0.55000000000000004">
      <c r="A196" s="446" t="s">
        <v>2962</v>
      </c>
      <c r="B196" s="447" t="s">
        <v>2963</v>
      </c>
      <c r="C196" s="447" t="s">
        <v>2964</v>
      </c>
      <c r="D196" s="447" t="s">
        <v>1173</v>
      </c>
      <c r="E196" s="89" t="s">
        <v>1172</v>
      </c>
      <c r="F196" s="90">
        <v>20800</v>
      </c>
      <c r="G196" s="448" t="s">
        <v>1171</v>
      </c>
      <c r="H196" s="448" t="s">
        <v>63</v>
      </c>
      <c r="I196" s="449"/>
      <c r="J196" s="449"/>
      <c r="K196" s="449"/>
      <c r="L196" s="449"/>
      <c r="M196" s="449"/>
      <c r="N196" s="449"/>
      <c r="O196" s="449"/>
      <c r="P196" s="449"/>
      <c r="Q196" s="449"/>
      <c r="R196" s="450">
        <v>694800</v>
      </c>
      <c r="S196" s="449"/>
      <c r="T196" s="449"/>
      <c r="U196" s="451"/>
    </row>
    <row r="197" spans="1:21" ht="55.8" x14ac:dyDescent="0.55000000000000004">
      <c r="A197" s="446"/>
      <c r="B197" s="447"/>
      <c r="C197" s="447"/>
      <c r="D197" s="447"/>
      <c r="E197" s="89" t="s">
        <v>1170</v>
      </c>
      <c r="F197" s="90">
        <v>270000</v>
      </c>
      <c r="G197" s="449"/>
      <c r="H197" s="449"/>
      <c r="I197" s="449"/>
      <c r="J197" s="449"/>
      <c r="K197" s="449"/>
      <c r="L197" s="449"/>
      <c r="M197" s="449"/>
      <c r="N197" s="449"/>
      <c r="O197" s="449"/>
      <c r="P197" s="449"/>
      <c r="Q197" s="449"/>
      <c r="R197" s="449"/>
      <c r="S197" s="449"/>
      <c r="T197" s="449"/>
      <c r="U197" s="452"/>
    </row>
    <row r="198" spans="1:21" ht="37.200000000000003" x14ac:dyDescent="0.55000000000000004">
      <c r="A198" s="446"/>
      <c r="B198" s="447"/>
      <c r="C198" s="447"/>
      <c r="D198" s="447"/>
      <c r="E198" s="89" t="s">
        <v>1169</v>
      </c>
      <c r="F198" s="90">
        <v>180000</v>
      </c>
      <c r="G198" s="449"/>
      <c r="H198" s="449"/>
      <c r="I198" s="449"/>
      <c r="J198" s="449"/>
      <c r="K198" s="449"/>
      <c r="L198" s="449"/>
      <c r="M198" s="449"/>
      <c r="N198" s="449"/>
      <c r="O198" s="449"/>
      <c r="P198" s="449"/>
      <c r="Q198" s="449"/>
      <c r="R198" s="449"/>
      <c r="S198" s="449"/>
      <c r="T198" s="449"/>
      <c r="U198" s="452"/>
    </row>
    <row r="199" spans="1:21" ht="37.200000000000003" x14ac:dyDescent="0.55000000000000004">
      <c r="A199" s="446"/>
      <c r="B199" s="447"/>
      <c r="C199" s="447"/>
      <c r="D199" s="447"/>
      <c r="E199" s="89" t="s">
        <v>1168</v>
      </c>
      <c r="F199" s="90">
        <v>96000</v>
      </c>
      <c r="G199" s="449"/>
      <c r="H199" s="449"/>
      <c r="I199" s="449"/>
      <c r="J199" s="449"/>
      <c r="K199" s="449"/>
      <c r="L199" s="449"/>
      <c r="M199" s="449"/>
      <c r="N199" s="449"/>
      <c r="O199" s="449"/>
      <c r="P199" s="449"/>
      <c r="Q199" s="449"/>
      <c r="R199" s="449"/>
      <c r="S199" s="449"/>
      <c r="T199" s="449"/>
      <c r="U199" s="452"/>
    </row>
    <row r="200" spans="1:21" ht="55.8" x14ac:dyDescent="0.55000000000000004">
      <c r="A200" s="446"/>
      <c r="B200" s="447"/>
      <c r="C200" s="447"/>
      <c r="D200" s="447"/>
      <c r="E200" s="89" t="s">
        <v>1167</v>
      </c>
      <c r="F200" s="90">
        <v>128000</v>
      </c>
      <c r="G200" s="449"/>
      <c r="H200" s="449"/>
      <c r="I200" s="449"/>
      <c r="J200" s="449"/>
      <c r="K200" s="449"/>
      <c r="L200" s="449"/>
      <c r="M200" s="449"/>
      <c r="N200" s="449"/>
      <c r="O200" s="449"/>
      <c r="P200" s="449"/>
      <c r="Q200" s="449"/>
      <c r="R200" s="449"/>
      <c r="S200" s="449"/>
      <c r="T200" s="449"/>
      <c r="U200" s="452"/>
    </row>
    <row r="201" spans="1:21" x14ac:dyDescent="0.55000000000000004">
      <c r="A201" s="446"/>
      <c r="B201" s="447"/>
      <c r="C201" s="447"/>
      <c r="D201" s="447"/>
      <c r="E201" s="91" t="s">
        <v>30</v>
      </c>
      <c r="F201" s="92">
        <v>694800</v>
      </c>
      <c r="G201" s="449"/>
      <c r="H201" s="449"/>
      <c r="I201" s="449"/>
      <c r="J201" s="449"/>
      <c r="K201" s="449"/>
      <c r="L201" s="449"/>
      <c r="M201" s="449"/>
      <c r="N201" s="449"/>
      <c r="O201" s="449"/>
      <c r="P201" s="449"/>
      <c r="Q201" s="449"/>
      <c r="R201" s="449"/>
      <c r="S201" s="449"/>
      <c r="T201" s="449"/>
      <c r="U201" s="452"/>
    </row>
    <row r="202" spans="1:21" ht="37.200000000000003" x14ac:dyDescent="0.55000000000000004">
      <c r="A202" s="446" t="s">
        <v>2965</v>
      </c>
      <c r="B202" s="447" t="s">
        <v>1225</v>
      </c>
      <c r="C202" s="447" t="s">
        <v>1224</v>
      </c>
      <c r="D202" s="447" t="s">
        <v>1223</v>
      </c>
      <c r="E202" s="89" t="s">
        <v>1222</v>
      </c>
      <c r="F202" s="90">
        <v>2450</v>
      </c>
      <c r="G202" s="448" t="s">
        <v>2235</v>
      </c>
      <c r="H202" s="448" t="s">
        <v>1221</v>
      </c>
      <c r="I202" s="449"/>
      <c r="J202" s="449"/>
      <c r="K202" s="450">
        <v>4900</v>
      </c>
      <c r="L202" s="449"/>
      <c r="M202" s="449"/>
      <c r="N202" s="449"/>
      <c r="O202" s="449"/>
      <c r="P202" s="449"/>
      <c r="Q202" s="449"/>
      <c r="R202" s="449"/>
      <c r="S202" s="449"/>
      <c r="T202" s="449"/>
      <c r="U202" s="451" t="s">
        <v>1180</v>
      </c>
    </row>
    <row r="203" spans="1:21" ht="75" customHeight="1" x14ac:dyDescent="0.55000000000000004">
      <c r="A203" s="446"/>
      <c r="B203" s="447"/>
      <c r="C203" s="447"/>
      <c r="D203" s="447"/>
      <c r="E203" s="89" t="s">
        <v>1220</v>
      </c>
      <c r="F203" s="90">
        <v>2450</v>
      </c>
      <c r="G203" s="449"/>
      <c r="H203" s="449"/>
      <c r="I203" s="449"/>
      <c r="J203" s="449"/>
      <c r="K203" s="449"/>
      <c r="L203" s="449"/>
      <c r="M203" s="449"/>
      <c r="N203" s="449"/>
      <c r="O203" s="449"/>
      <c r="P203" s="449"/>
      <c r="Q203" s="449"/>
      <c r="R203" s="449"/>
      <c r="S203" s="449"/>
      <c r="T203" s="449"/>
      <c r="U203" s="452"/>
    </row>
    <row r="204" spans="1:21" x14ac:dyDescent="0.55000000000000004">
      <c r="A204" s="446"/>
      <c r="B204" s="447"/>
      <c r="C204" s="447"/>
      <c r="D204" s="447"/>
      <c r="E204" s="91" t="s">
        <v>30</v>
      </c>
      <c r="F204" s="92">
        <v>4900</v>
      </c>
      <c r="G204" s="449"/>
      <c r="H204" s="449"/>
      <c r="I204" s="449"/>
      <c r="J204" s="449"/>
      <c r="K204" s="449"/>
      <c r="L204" s="449"/>
      <c r="M204" s="449"/>
      <c r="N204" s="449"/>
      <c r="O204" s="449"/>
      <c r="P204" s="449"/>
      <c r="Q204" s="449"/>
      <c r="R204" s="449"/>
      <c r="S204" s="449"/>
      <c r="T204" s="449"/>
      <c r="U204" s="452"/>
    </row>
    <row r="205" spans="1:21" ht="37.200000000000003" x14ac:dyDescent="0.55000000000000004">
      <c r="A205" s="446" t="s">
        <v>2966</v>
      </c>
      <c r="B205" s="447" t="s">
        <v>1245</v>
      </c>
      <c r="C205" s="447" t="s">
        <v>1244</v>
      </c>
      <c r="D205" s="447" t="s">
        <v>1243</v>
      </c>
      <c r="E205" s="89" t="s">
        <v>1242</v>
      </c>
      <c r="F205" s="90">
        <v>4200</v>
      </c>
      <c r="G205" s="448" t="s">
        <v>2235</v>
      </c>
      <c r="H205" s="448" t="s">
        <v>1241</v>
      </c>
      <c r="I205" s="449"/>
      <c r="J205" s="449"/>
      <c r="K205" s="449"/>
      <c r="L205" s="449"/>
      <c r="M205" s="449"/>
      <c r="N205" s="449"/>
      <c r="O205" s="449"/>
      <c r="P205" s="449"/>
      <c r="Q205" s="449"/>
      <c r="R205" s="450">
        <v>9000</v>
      </c>
      <c r="S205" s="449"/>
      <c r="T205" s="449"/>
      <c r="U205" s="451"/>
    </row>
    <row r="206" spans="1:21" ht="64.5" customHeight="1" x14ac:dyDescent="0.55000000000000004">
      <c r="A206" s="446"/>
      <c r="B206" s="447"/>
      <c r="C206" s="447"/>
      <c r="D206" s="447"/>
      <c r="E206" s="89" t="s">
        <v>1240</v>
      </c>
      <c r="F206" s="90">
        <v>4800</v>
      </c>
      <c r="G206" s="449"/>
      <c r="H206" s="449"/>
      <c r="I206" s="449"/>
      <c r="J206" s="449"/>
      <c r="K206" s="449"/>
      <c r="L206" s="449"/>
      <c r="M206" s="449"/>
      <c r="N206" s="449"/>
      <c r="O206" s="449"/>
      <c r="P206" s="449"/>
      <c r="Q206" s="449"/>
      <c r="R206" s="449"/>
      <c r="S206" s="449"/>
      <c r="T206" s="449"/>
      <c r="U206" s="452"/>
    </row>
    <row r="207" spans="1:21" x14ac:dyDescent="0.55000000000000004">
      <c r="A207" s="446"/>
      <c r="B207" s="447"/>
      <c r="C207" s="447"/>
      <c r="D207" s="447"/>
      <c r="E207" s="91" t="s">
        <v>30</v>
      </c>
      <c r="F207" s="92">
        <v>9000</v>
      </c>
      <c r="G207" s="449"/>
      <c r="H207" s="449"/>
      <c r="I207" s="449"/>
      <c r="J207" s="449"/>
      <c r="K207" s="449"/>
      <c r="L207" s="449"/>
      <c r="M207" s="449"/>
      <c r="N207" s="449"/>
      <c r="O207" s="449"/>
      <c r="P207" s="449"/>
      <c r="Q207" s="449"/>
      <c r="R207" s="449"/>
      <c r="S207" s="449"/>
      <c r="T207" s="449"/>
      <c r="U207" s="452"/>
    </row>
    <row r="208" spans="1:21" ht="37.200000000000003" x14ac:dyDescent="0.55000000000000004">
      <c r="A208" s="446" t="s">
        <v>2967</v>
      </c>
      <c r="B208" s="447" t="s">
        <v>1245</v>
      </c>
      <c r="C208" s="447" t="s">
        <v>1302</v>
      </c>
      <c r="D208" s="447" t="s">
        <v>1301</v>
      </c>
      <c r="E208" s="89" t="s">
        <v>1300</v>
      </c>
      <c r="F208" s="90">
        <v>4800</v>
      </c>
      <c r="G208" s="448" t="s">
        <v>2235</v>
      </c>
      <c r="H208" s="448" t="s">
        <v>28</v>
      </c>
      <c r="I208" s="449"/>
      <c r="J208" s="449"/>
      <c r="K208" s="449"/>
      <c r="L208" s="449"/>
      <c r="M208" s="449"/>
      <c r="N208" s="449"/>
      <c r="O208" s="449"/>
      <c r="P208" s="449"/>
      <c r="Q208" s="449"/>
      <c r="R208" s="449"/>
      <c r="S208" s="449"/>
      <c r="T208" s="450">
        <v>9000</v>
      </c>
      <c r="U208" s="451" t="s">
        <v>1180</v>
      </c>
    </row>
    <row r="209" spans="1:22" ht="86.25" customHeight="1" x14ac:dyDescent="0.55000000000000004">
      <c r="A209" s="446"/>
      <c r="B209" s="447"/>
      <c r="C209" s="447"/>
      <c r="D209" s="447"/>
      <c r="E209" s="89" t="s">
        <v>1299</v>
      </c>
      <c r="F209" s="90">
        <v>4200</v>
      </c>
      <c r="G209" s="449"/>
      <c r="H209" s="449"/>
      <c r="I209" s="449"/>
      <c r="J209" s="449"/>
      <c r="K209" s="449"/>
      <c r="L209" s="449"/>
      <c r="M209" s="449"/>
      <c r="N209" s="449"/>
      <c r="O209" s="449"/>
      <c r="P209" s="449"/>
      <c r="Q209" s="449"/>
      <c r="R209" s="449"/>
      <c r="S209" s="449"/>
      <c r="T209" s="449"/>
      <c r="U209" s="452"/>
    </row>
    <row r="210" spans="1:22" x14ac:dyDescent="0.55000000000000004">
      <c r="A210" s="446"/>
      <c r="B210" s="447"/>
      <c r="C210" s="447"/>
      <c r="D210" s="447"/>
      <c r="E210" s="91" t="s">
        <v>30</v>
      </c>
      <c r="F210" s="92">
        <v>9000</v>
      </c>
      <c r="G210" s="449"/>
      <c r="H210" s="449"/>
      <c r="I210" s="449"/>
      <c r="J210" s="449"/>
      <c r="K210" s="449"/>
      <c r="L210" s="449"/>
      <c r="M210" s="449"/>
      <c r="N210" s="449"/>
      <c r="O210" s="449"/>
      <c r="P210" s="449"/>
      <c r="Q210" s="449"/>
      <c r="R210" s="449"/>
      <c r="S210" s="449"/>
      <c r="T210" s="449"/>
      <c r="U210" s="452"/>
    </row>
    <row r="211" spans="1:22" ht="34.200000000000003" thickBot="1" x14ac:dyDescent="0.6">
      <c r="A211" s="461" t="s">
        <v>1166</v>
      </c>
      <c r="B211" s="462"/>
      <c r="C211" s="462"/>
      <c r="D211" s="462"/>
      <c r="E211" s="249" t="s">
        <v>66</v>
      </c>
      <c r="F211" s="250">
        <v>2657401.5</v>
      </c>
      <c r="G211" s="251"/>
      <c r="H211" s="251"/>
      <c r="I211" s="252">
        <f t="shared" ref="I211" si="3">SUM(I7:I210)</f>
        <v>0</v>
      </c>
      <c r="J211" s="252">
        <f>SUM(J97:J210)</f>
        <v>526450</v>
      </c>
      <c r="K211" s="252">
        <f t="shared" ref="K211:T211" si="4">SUM(K97:K210)</f>
        <v>4900</v>
      </c>
      <c r="L211" s="252">
        <f t="shared" si="4"/>
        <v>0</v>
      </c>
      <c r="M211" s="252">
        <f t="shared" si="4"/>
        <v>0</v>
      </c>
      <c r="N211" s="252">
        <f t="shared" si="4"/>
        <v>468700</v>
      </c>
      <c r="O211" s="252">
        <f t="shared" si="4"/>
        <v>0</v>
      </c>
      <c r="P211" s="252">
        <f t="shared" si="4"/>
        <v>48000</v>
      </c>
      <c r="Q211" s="252">
        <f t="shared" si="4"/>
        <v>92000</v>
      </c>
      <c r="R211" s="252">
        <f t="shared" si="4"/>
        <v>703800</v>
      </c>
      <c r="S211" s="252">
        <f t="shared" si="4"/>
        <v>0</v>
      </c>
      <c r="T211" s="252">
        <f t="shared" si="4"/>
        <v>813551.5</v>
      </c>
      <c r="U211" s="253"/>
      <c r="V211" s="307">
        <f>SUM(H211:T211)</f>
        <v>2657401.5</v>
      </c>
    </row>
    <row r="212" spans="1:22" x14ac:dyDescent="0.55000000000000004">
      <c r="A212" s="102"/>
      <c r="B212" s="102"/>
      <c r="C212" s="102"/>
      <c r="D212" s="102"/>
      <c r="E212" s="102" t="str">
        <f>G208</f>
        <v>สป.สธ.</v>
      </c>
      <c r="F212" s="304">
        <f>F106+F120+F124+F129+F143+F154+F159+F179+F204+F207+F210</f>
        <v>380300</v>
      </c>
      <c r="G212" s="103"/>
      <c r="H212" s="103"/>
      <c r="I212" s="103"/>
      <c r="J212" s="103"/>
      <c r="K212" s="103"/>
      <c r="L212" s="103"/>
      <c r="M212" s="103"/>
      <c r="N212" s="103"/>
      <c r="O212" s="103"/>
      <c r="P212" s="103"/>
      <c r="Q212" s="103"/>
      <c r="R212" s="103"/>
      <c r="S212" s="103"/>
      <c r="T212" s="103"/>
      <c r="U212" s="103"/>
    </row>
    <row r="213" spans="1:22" x14ac:dyDescent="0.55000000000000004">
      <c r="A213" s="102"/>
      <c r="B213" s="102"/>
      <c r="C213" s="102"/>
      <c r="D213" s="102"/>
      <c r="E213" s="102" t="str">
        <f>G97</f>
        <v>พัฒนาจังหวัดสระแก้ว</v>
      </c>
      <c r="F213" s="304">
        <f>F102+F113+F138+F150+F170</f>
        <v>1277101.5</v>
      </c>
      <c r="G213" s="103"/>
      <c r="H213" s="103"/>
      <c r="I213" s="103"/>
      <c r="J213" s="103"/>
      <c r="K213" s="103"/>
      <c r="L213" s="103"/>
      <c r="M213" s="103"/>
      <c r="N213" s="103"/>
      <c r="O213" s="103"/>
      <c r="P213" s="103"/>
      <c r="Q213" s="103"/>
      <c r="R213" s="103"/>
      <c r="S213" s="103"/>
      <c r="T213" s="103"/>
      <c r="U213" s="103"/>
    </row>
    <row r="214" spans="1:22" ht="37.200000000000003" x14ac:dyDescent="0.55000000000000004">
      <c r="A214" s="102"/>
      <c r="B214" s="102"/>
      <c r="C214" s="102"/>
      <c r="D214" s="102"/>
      <c r="E214" s="102" t="str">
        <f>G180</f>
        <v>องค์การบริหารส่วนจังหวัดสระแก้ว</v>
      </c>
      <c r="F214" s="304">
        <f>F183+F187+F192+F195+F201</f>
        <v>1000000</v>
      </c>
      <c r="G214" s="103"/>
      <c r="H214" s="103"/>
      <c r="I214" s="103"/>
      <c r="J214" s="103"/>
      <c r="K214" s="103"/>
      <c r="L214" s="103"/>
      <c r="M214" s="103"/>
      <c r="N214" s="103"/>
      <c r="O214" s="103"/>
      <c r="P214" s="103"/>
      <c r="Q214" s="103"/>
      <c r="R214" s="103"/>
      <c r="S214" s="103"/>
      <c r="T214" s="103"/>
      <c r="U214" s="103"/>
    </row>
    <row r="215" spans="1:22" x14ac:dyDescent="0.55000000000000004">
      <c r="A215" s="102"/>
      <c r="B215" s="102"/>
      <c r="C215" s="102"/>
      <c r="D215" s="102"/>
      <c r="E215" s="102"/>
      <c r="F215" s="304">
        <f>SUM(F212:F214)</f>
        <v>2657401.5</v>
      </c>
      <c r="G215" s="103"/>
      <c r="H215" s="103"/>
      <c r="I215" s="103"/>
      <c r="J215" s="103"/>
      <c r="K215" s="103"/>
      <c r="L215" s="103"/>
      <c r="M215" s="103"/>
      <c r="N215" s="103"/>
      <c r="O215" s="103"/>
      <c r="P215" s="103"/>
      <c r="Q215" s="103"/>
      <c r="R215" s="103"/>
      <c r="S215" s="103"/>
      <c r="T215" s="103"/>
      <c r="U215" s="103"/>
    </row>
    <row r="216" spans="1:22" x14ac:dyDescent="0.55000000000000004">
      <c r="A216" s="102"/>
      <c r="B216" s="102"/>
      <c r="C216" s="102"/>
      <c r="D216" s="102"/>
      <c r="E216" s="102"/>
      <c r="F216" s="102"/>
      <c r="G216" s="103"/>
      <c r="H216" s="103"/>
      <c r="I216" s="103"/>
      <c r="J216" s="103"/>
      <c r="K216" s="103"/>
      <c r="L216" s="103"/>
      <c r="M216" s="103"/>
      <c r="N216" s="103"/>
      <c r="O216" s="103"/>
      <c r="P216" s="103"/>
      <c r="Q216" s="103"/>
      <c r="R216" s="103"/>
      <c r="S216" s="103"/>
      <c r="T216" s="103"/>
      <c r="U216" s="103"/>
    </row>
    <row r="217" spans="1:22" x14ac:dyDescent="0.55000000000000004">
      <c r="A217" s="102"/>
      <c r="B217" s="102"/>
      <c r="C217" s="102"/>
      <c r="D217" s="102"/>
      <c r="E217" s="102"/>
      <c r="F217" s="102"/>
      <c r="G217" s="103"/>
      <c r="H217" s="103"/>
      <c r="I217" s="103"/>
      <c r="J217" s="103"/>
      <c r="K217" s="103"/>
      <c r="L217" s="103"/>
      <c r="M217" s="103"/>
      <c r="N217" s="103"/>
      <c r="O217" s="103"/>
      <c r="P217" s="103"/>
      <c r="Q217" s="103"/>
      <c r="R217" s="103"/>
      <c r="S217" s="103"/>
      <c r="T217" s="103"/>
      <c r="U217" s="103"/>
    </row>
    <row r="218" spans="1:22" x14ac:dyDescent="0.55000000000000004">
      <c r="A218" s="102"/>
      <c r="B218" s="102"/>
      <c r="C218" s="102"/>
      <c r="D218" s="102"/>
      <c r="E218" s="102"/>
      <c r="F218" s="102"/>
      <c r="G218" s="103"/>
      <c r="H218" s="103"/>
      <c r="I218" s="103"/>
      <c r="J218" s="103"/>
      <c r="K218" s="103"/>
      <c r="L218" s="103"/>
      <c r="M218" s="103"/>
      <c r="N218" s="103"/>
      <c r="O218" s="103"/>
      <c r="P218" s="103"/>
      <c r="Q218" s="103"/>
      <c r="R218" s="103"/>
      <c r="S218" s="103"/>
      <c r="T218" s="103"/>
      <c r="U218" s="103"/>
    </row>
    <row r="219" spans="1:22" x14ac:dyDescent="0.55000000000000004">
      <c r="A219" s="102"/>
      <c r="B219" s="102"/>
      <c r="C219" s="102"/>
      <c r="D219" s="102"/>
      <c r="E219" s="102"/>
      <c r="F219" s="102"/>
      <c r="G219" s="103"/>
      <c r="H219" s="103"/>
      <c r="I219" s="103"/>
      <c r="J219" s="103"/>
      <c r="K219" s="103"/>
      <c r="L219" s="103"/>
      <c r="M219" s="103"/>
      <c r="N219" s="103"/>
      <c r="O219" s="103"/>
      <c r="P219" s="103"/>
      <c r="Q219" s="103"/>
      <c r="R219" s="103"/>
      <c r="S219" s="103"/>
      <c r="T219" s="103"/>
      <c r="U219" s="103"/>
    </row>
    <row r="220" spans="1:22" x14ac:dyDescent="0.55000000000000004">
      <c r="A220" s="102"/>
      <c r="B220" s="102"/>
      <c r="C220" s="102"/>
      <c r="D220" s="102"/>
      <c r="E220" s="102"/>
      <c r="F220" s="102"/>
      <c r="G220" s="103"/>
      <c r="H220" s="103"/>
      <c r="I220" s="103"/>
      <c r="J220" s="103"/>
      <c r="K220" s="103"/>
      <c r="L220" s="103"/>
      <c r="M220" s="103"/>
      <c r="N220" s="103"/>
      <c r="O220" s="103"/>
      <c r="P220" s="103"/>
      <c r="Q220" s="103"/>
      <c r="R220" s="103"/>
      <c r="S220" s="103"/>
      <c r="T220" s="103"/>
      <c r="U220" s="103"/>
    </row>
    <row r="221" spans="1:22" x14ac:dyDescent="0.55000000000000004">
      <c r="A221" s="102"/>
      <c r="B221" s="102"/>
      <c r="C221" s="102"/>
      <c r="D221" s="102"/>
      <c r="E221" s="102"/>
      <c r="F221" s="102"/>
      <c r="G221" s="103"/>
      <c r="H221" s="103"/>
      <c r="I221" s="103"/>
      <c r="J221" s="103"/>
      <c r="K221" s="103"/>
      <c r="L221" s="103"/>
      <c r="M221" s="103"/>
      <c r="N221" s="103"/>
      <c r="O221" s="103"/>
      <c r="P221" s="103"/>
      <c r="Q221" s="103"/>
      <c r="R221" s="103"/>
      <c r="S221" s="103"/>
      <c r="T221" s="103"/>
      <c r="U221" s="103"/>
    </row>
    <row r="222" spans="1:22" x14ac:dyDescent="0.55000000000000004">
      <c r="A222" s="102"/>
      <c r="B222" s="102"/>
      <c r="C222" s="102"/>
      <c r="D222" s="102"/>
      <c r="E222" s="102"/>
      <c r="F222" s="102"/>
      <c r="G222" s="103"/>
      <c r="H222" s="103"/>
      <c r="I222" s="103"/>
      <c r="J222" s="103"/>
      <c r="K222" s="103"/>
      <c r="L222" s="103"/>
      <c r="M222" s="103"/>
      <c r="N222" s="103"/>
      <c r="O222" s="103"/>
      <c r="P222" s="103"/>
      <c r="Q222" s="103"/>
      <c r="R222" s="103"/>
      <c r="S222" s="103"/>
      <c r="T222" s="103"/>
      <c r="U222" s="103"/>
    </row>
    <row r="223" spans="1:22" x14ac:dyDescent="0.55000000000000004">
      <c r="A223" s="102"/>
      <c r="B223" s="102"/>
      <c r="C223" s="102"/>
      <c r="D223" s="102"/>
      <c r="E223" s="102"/>
      <c r="F223" s="102"/>
      <c r="G223" s="103"/>
      <c r="H223" s="103"/>
      <c r="I223" s="103"/>
      <c r="J223" s="103"/>
      <c r="K223" s="103"/>
      <c r="L223" s="103"/>
      <c r="M223" s="103"/>
      <c r="N223" s="103"/>
      <c r="O223" s="103"/>
      <c r="P223" s="103"/>
      <c r="Q223" s="103"/>
      <c r="R223" s="103"/>
      <c r="S223" s="103"/>
      <c r="T223" s="103"/>
      <c r="U223" s="103"/>
    </row>
    <row r="224" spans="1:22" x14ac:dyDescent="0.55000000000000004">
      <c r="A224" s="102"/>
      <c r="B224" s="102"/>
      <c r="C224" s="102"/>
      <c r="D224" s="102"/>
      <c r="E224" s="102"/>
      <c r="F224" s="102"/>
      <c r="G224" s="103"/>
      <c r="H224" s="103"/>
      <c r="I224" s="103"/>
      <c r="J224" s="103"/>
      <c r="K224" s="103"/>
      <c r="L224" s="103"/>
      <c r="M224" s="103"/>
      <c r="N224" s="103"/>
      <c r="O224" s="103"/>
      <c r="P224" s="103"/>
      <c r="Q224" s="103"/>
      <c r="R224" s="103"/>
      <c r="S224" s="103"/>
      <c r="T224" s="103"/>
      <c r="U224" s="103"/>
    </row>
    <row r="225" spans="1:21" x14ac:dyDescent="0.55000000000000004">
      <c r="A225" s="102"/>
      <c r="B225" s="102"/>
      <c r="C225" s="102"/>
      <c r="D225" s="102"/>
      <c r="E225" s="102"/>
      <c r="F225" s="102"/>
      <c r="G225" s="103"/>
      <c r="H225" s="103"/>
      <c r="I225" s="103"/>
      <c r="J225" s="103"/>
      <c r="K225" s="103"/>
      <c r="L225" s="103"/>
      <c r="M225" s="103"/>
      <c r="N225" s="103"/>
      <c r="O225" s="103"/>
      <c r="P225" s="103"/>
      <c r="Q225" s="103"/>
      <c r="R225" s="103"/>
      <c r="S225" s="103"/>
      <c r="T225" s="103"/>
      <c r="U225" s="103"/>
    </row>
    <row r="226" spans="1:21" x14ac:dyDescent="0.55000000000000004">
      <c r="A226" s="102"/>
      <c r="B226" s="102"/>
      <c r="C226" s="102"/>
      <c r="D226" s="102"/>
      <c r="E226" s="102"/>
      <c r="F226" s="102"/>
      <c r="G226" s="103"/>
      <c r="H226" s="103"/>
      <c r="I226" s="103"/>
      <c r="J226" s="103"/>
      <c r="K226" s="103"/>
      <c r="L226" s="103"/>
      <c r="M226" s="103"/>
      <c r="N226" s="103"/>
      <c r="O226" s="103"/>
      <c r="P226" s="103"/>
      <c r="Q226" s="103"/>
      <c r="R226" s="103"/>
      <c r="S226" s="103"/>
      <c r="T226" s="103"/>
      <c r="U226" s="103"/>
    </row>
    <row r="227" spans="1:21" x14ac:dyDescent="0.55000000000000004">
      <c r="A227" s="102"/>
      <c r="B227" s="102"/>
      <c r="C227" s="102"/>
      <c r="D227" s="102"/>
      <c r="E227" s="102"/>
      <c r="F227" s="102"/>
      <c r="G227" s="103"/>
      <c r="H227" s="103"/>
      <c r="I227" s="103"/>
      <c r="J227" s="103"/>
      <c r="K227" s="103"/>
      <c r="L227" s="103"/>
      <c r="M227" s="103"/>
      <c r="N227" s="103"/>
      <c r="O227" s="103"/>
      <c r="P227" s="103"/>
      <c r="Q227" s="103"/>
      <c r="R227" s="103"/>
      <c r="S227" s="103"/>
      <c r="T227" s="103"/>
      <c r="U227" s="103"/>
    </row>
    <row r="228" spans="1:21" x14ac:dyDescent="0.55000000000000004">
      <c r="A228" s="102"/>
      <c r="B228" s="102"/>
      <c r="C228" s="102"/>
      <c r="D228" s="102"/>
      <c r="E228" s="102"/>
      <c r="F228" s="102"/>
      <c r="G228" s="103"/>
      <c r="H228" s="103"/>
      <c r="I228" s="103"/>
      <c r="J228" s="103"/>
      <c r="K228" s="103"/>
      <c r="L228" s="103"/>
      <c r="M228" s="103"/>
      <c r="N228" s="103"/>
      <c r="O228" s="103"/>
      <c r="P228" s="103"/>
      <c r="Q228" s="103"/>
      <c r="R228" s="103"/>
      <c r="S228" s="103"/>
      <c r="T228" s="103"/>
      <c r="U228" s="103"/>
    </row>
    <row r="229" spans="1:21" x14ac:dyDescent="0.55000000000000004">
      <c r="A229" s="102"/>
      <c r="B229" s="102"/>
      <c r="C229" s="102"/>
      <c r="D229" s="102"/>
      <c r="E229" s="102"/>
      <c r="F229" s="102"/>
      <c r="G229" s="103"/>
      <c r="H229" s="103"/>
      <c r="I229" s="103"/>
      <c r="J229" s="103"/>
      <c r="K229" s="103"/>
      <c r="L229" s="103"/>
      <c r="M229" s="103"/>
      <c r="N229" s="103"/>
      <c r="O229" s="103"/>
      <c r="P229" s="103"/>
      <c r="Q229" s="103"/>
      <c r="R229" s="103"/>
      <c r="S229" s="103"/>
      <c r="T229" s="103"/>
      <c r="U229" s="103"/>
    </row>
    <row r="230" spans="1:21" x14ac:dyDescent="0.55000000000000004">
      <c r="A230" s="102"/>
      <c r="B230" s="102"/>
      <c r="C230" s="102"/>
      <c r="D230" s="102"/>
      <c r="E230" s="102"/>
      <c r="F230" s="102"/>
      <c r="G230" s="103"/>
      <c r="H230" s="103"/>
      <c r="I230" s="103"/>
      <c r="J230" s="103"/>
      <c r="K230" s="103"/>
      <c r="L230" s="103"/>
      <c r="M230" s="103"/>
      <c r="N230" s="103"/>
      <c r="O230" s="103"/>
      <c r="P230" s="103"/>
      <c r="Q230" s="103"/>
      <c r="R230" s="103"/>
      <c r="S230" s="103"/>
      <c r="T230" s="103"/>
      <c r="U230" s="103"/>
    </row>
    <row r="231" spans="1:21" x14ac:dyDescent="0.55000000000000004">
      <c r="A231" s="102"/>
      <c r="B231" s="102"/>
      <c r="C231" s="102"/>
      <c r="D231" s="102"/>
      <c r="E231" s="102"/>
      <c r="F231" s="102"/>
      <c r="G231" s="103"/>
      <c r="H231" s="103"/>
      <c r="I231" s="103"/>
      <c r="J231" s="103"/>
      <c r="K231" s="103"/>
      <c r="L231" s="103"/>
      <c r="M231" s="103"/>
      <c r="N231" s="103"/>
      <c r="O231" s="103"/>
      <c r="P231" s="103"/>
      <c r="Q231" s="103"/>
      <c r="R231" s="103"/>
      <c r="S231" s="103"/>
      <c r="T231" s="103"/>
      <c r="U231" s="103"/>
    </row>
    <row r="232" spans="1:21" x14ac:dyDescent="0.55000000000000004">
      <c r="A232" s="102"/>
      <c r="B232" s="102"/>
      <c r="C232" s="102"/>
      <c r="D232" s="102"/>
      <c r="E232" s="102"/>
      <c r="F232" s="102"/>
      <c r="G232" s="103"/>
      <c r="H232" s="103"/>
      <c r="I232" s="103"/>
      <c r="J232" s="103"/>
      <c r="K232" s="103"/>
      <c r="L232" s="103"/>
      <c r="M232" s="103"/>
      <c r="N232" s="103"/>
      <c r="O232" s="103"/>
      <c r="P232" s="103"/>
      <c r="Q232" s="103"/>
      <c r="R232" s="103"/>
      <c r="S232" s="103"/>
      <c r="T232" s="103"/>
      <c r="U232" s="103"/>
    </row>
    <row r="233" spans="1:21" x14ac:dyDescent="0.55000000000000004">
      <c r="A233" s="102"/>
      <c r="B233" s="102"/>
      <c r="C233" s="102"/>
      <c r="D233" s="102"/>
      <c r="E233" s="102"/>
      <c r="F233" s="102"/>
      <c r="G233" s="103"/>
      <c r="H233" s="103"/>
      <c r="I233" s="103"/>
      <c r="J233" s="103"/>
      <c r="K233" s="103"/>
      <c r="L233" s="103"/>
      <c r="M233" s="103"/>
      <c r="N233" s="103"/>
      <c r="O233" s="103"/>
      <c r="P233" s="103"/>
      <c r="Q233" s="103"/>
      <c r="R233" s="103"/>
      <c r="S233" s="103"/>
      <c r="T233" s="103"/>
      <c r="U233" s="103"/>
    </row>
    <row r="234" spans="1:21" x14ac:dyDescent="0.55000000000000004">
      <c r="A234" s="102"/>
      <c r="B234" s="102"/>
      <c r="C234" s="102"/>
      <c r="D234" s="102"/>
      <c r="E234" s="102"/>
      <c r="F234" s="102"/>
      <c r="G234" s="103"/>
      <c r="H234" s="103"/>
      <c r="I234" s="103"/>
      <c r="J234" s="103"/>
      <c r="K234" s="103"/>
      <c r="L234" s="103"/>
      <c r="M234" s="103"/>
      <c r="N234" s="103"/>
      <c r="O234" s="103"/>
      <c r="P234" s="103"/>
      <c r="Q234" s="103"/>
      <c r="R234" s="103"/>
      <c r="S234" s="103"/>
      <c r="T234" s="103"/>
      <c r="U234" s="103"/>
    </row>
    <row r="235" spans="1:21" x14ac:dyDescent="0.55000000000000004">
      <c r="A235" s="102"/>
      <c r="B235" s="102"/>
      <c r="C235" s="102"/>
      <c r="D235" s="102"/>
      <c r="E235" s="102"/>
      <c r="F235" s="102"/>
      <c r="G235" s="103"/>
      <c r="H235" s="103"/>
      <c r="I235" s="103"/>
      <c r="J235" s="103"/>
      <c r="K235" s="103"/>
      <c r="L235" s="103"/>
      <c r="M235" s="103"/>
      <c r="N235" s="103"/>
      <c r="O235" s="103"/>
      <c r="P235" s="103"/>
      <c r="Q235" s="103"/>
      <c r="R235" s="103"/>
      <c r="S235" s="103"/>
      <c r="T235" s="103"/>
      <c r="U235" s="103"/>
    </row>
    <row r="236" spans="1:21" x14ac:dyDescent="0.55000000000000004">
      <c r="A236" s="102"/>
      <c r="B236" s="102"/>
      <c r="C236" s="102"/>
      <c r="D236" s="102"/>
      <c r="E236" s="102"/>
      <c r="F236" s="102"/>
      <c r="G236" s="103"/>
      <c r="H236" s="103"/>
      <c r="I236" s="103"/>
      <c r="J236" s="103"/>
      <c r="K236" s="103"/>
      <c r="L236" s="103"/>
      <c r="M236" s="103"/>
      <c r="N236" s="103"/>
      <c r="O236" s="103"/>
      <c r="P236" s="103"/>
      <c r="Q236" s="103"/>
      <c r="R236" s="103"/>
      <c r="S236" s="103"/>
      <c r="T236" s="103"/>
      <c r="U236" s="103"/>
    </row>
    <row r="237" spans="1:21" x14ac:dyDescent="0.55000000000000004">
      <c r="A237" s="102"/>
      <c r="B237" s="102"/>
      <c r="C237" s="102"/>
      <c r="D237" s="102"/>
      <c r="E237" s="102"/>
      <c r="F237" s="102"/>
      <c r="G237" s="103"/>
      <c r="H237" s="103"/>
      <c r="I237" s="103"/>
      <c r="J237" s="103"/>
      <c r="K237" s="103"/>
      <c r="L237" s="103"/>
      <c r="M237" s="103"/>
      <c r="N237" s="103"/>
      <c r="O237" s="103"/>
      <c r="P237" s="103"/>
      <c r="Q237" s="103"/>
      <c r="R237" s="103"/>
      <c r="S237" s="103"/>
      <c r="T237" s="103"/>
      <c r="U237" s="103"/>
    </row>
    <row r="238" spans="1:21" x14ac:dyDescent="0.55000000000000004">
      <c r="A238" s="102"/>
      <c r="B238" s="102"/>
      <c r="C238" s="102"/>
      <c r="D238" s="102"/>
      <c r="E238" s="102"/>
      <c r="F238" s="102"/>
      <c r="G238" s="103"/>
      <c r="H238" s="103"/>
      <c r="I238" s="103"/>
      <c r="J238" s="103"/>
      <c r="K238" s="103"/>
      <c r="L238" s="103"/>
      <c r="M238" s="103"/>
      <c r="N238" s="103"/>
      <c r="O238" s="103"/>
      <c r="P238" s="103"/>
      <c r="Q238" s="103"/>
      <c r="R238" s="103"/>
      <c r="S238" s="103"/>
      <c r="T238" s="103"/>
      <c r="U238" s="103"/>
    </row>
    <row r="239" spans="1:21" x14ac:dyDescent="0.55000000000000004">
      <c r="A239" s="102"/>
      <c r="B239" s="102"/>
      <c r="C239" s="102"/>
      <c r="D239" s="102"/>
      <c r="E239" s="102"/>
      <c r="F239" s="102"/>
      <c r="G239" s="103"/>
      <c r="H239" s="103"/>
      <c r="I239" s="103"/>
      <c r="J239" s="103"/>
      <c r="K239" s="103"/>
      <c r="L239" s="103"/>
      <c r="M239" s="103"/>
      <c r="N239" s="103"/>
      <c r="O239" s="103"/>
      <c r="P239" s="103"/>
      <c r="Q239" s="103"/>
      <c r="R239" s="103"/>
      <c r="S239" s="103"/>
      <c r="T239" s="103"/>
      <c r="U239" s="103"/>
    </row>
    <row r="240" spans="1:21" x14ac:dyDescent="0.55000000000000004">
      <c r="A240" s="102"/>
      <c r="B240" s="102"/>
      <c r="C240" s="102"/>
      <c r="D240" s="102"/>
      <c r="E240" s="102"/>
      <c r="F240" s="102"/>
      <c r="G240" s="103"/>
      <c r="H240" s="103"/>
      <c r="I240" s="103"/>
      <c r="J240" s="103"/>
      <c r="K240" s="103"/>
      <c r="L240" s="103"/>
      <c r="M240" s="103"/>
      <c r="N240" s="103"/>
      <c r="O240" s="103"/>
      <c r="P240" s="103"/>
      <c r="Q240" s="103"/>
      <c r="R240" s="103"/>
      <c r="S240" s="103"/>
      <c r="T240" s="103"/>
      <c r="U240" s="103"/>
    </row>
    <row r="241" spans="1:21" x14ac:dyDescent="0.55000000000000004">
      <c r="A241" s="102"/>
      <c r="B241" s="102"/>
      <c r="C241" s="102"/>
      <c r="D241" s="102"/>
      <c r="E241" s="102"/>
      <c r="F241" s="102"/>
      <c r="G241" s="103"/>
      <c r="H241" s="103"/>
      <c r="I241" s="103"/>
      <c r="J241" s="103"/>
      <c r="K241" s="103"/>
      <c r="L241" s="103"/>
      <c r="M241" s="103"/>
      <c r="N241" s="103"/>
      <c r="O241" s="103"/>
      <c r="P241" s="103"/>
      <c r="Q241" s="103"/>
      <c r="R241" s="103"/>
      <c r="S241" s="103"/>
      <c r="T241" s="103"/>
      <c r="U241" s="103"/>
    </row>
    <row r="242" spans="1:21" x14ac:dyDescent="0.55000000000000004">
      <c r="A242" s="102"/>
      <c r="B242" s="102"/>
      <c r="C242" s="102"/>
      <c r="D242" s="102"/>
      <c r="E242" s="102"/>
      <c r="F242" s="102"/>
      <c r="G242" s="103"/>
      <c r="H242" s="103"/>
      <c r="I242" s="103"/>
      <c r="J242" s="103"/>
      <c r="K242" s="103"/>
      <c r="L242" s="103"/>
      <c r="M242" s="103"/>
      <c r="N242" s="103"/>
      <c r="O242" s="103"/>
      <c r="P242" s="103"/>
      <c r="Q242" s="103"/>
      <c r="R242" s="103"/>
      <c r="S242" s="103"/>
      <c r="T242" s="103"/>
      <c r="U242" s="103"/>
    </row>
    <row r="243" spans="1:21" x14ac:dyDescent="0.55000000000000004">
      <c r="A243" s="102"/>
      <c r="B243" s="102"/>
      <c r="C243" s="102"/>
      <c r="D243" s="102"/>
      <c r="E243" s="102"/>
      <c r="F243" s="102"/>
      <c r="G243" s="103"/>
      <c r="H243" s="103"/>
      <c r="I243" s="103"/>
      <c r="J243" s="103"/>
      <c r="K243" s="103"/>
      <c r="L243" s="103"/>
      <c r="M243" s="103"/>
      <c r="N243" s="103"/>
      <c r="O243" s="103"/>
      <c r="P243" s="103"/>
      <c r="Q243" s="103"/>
      <c r="R243" s="103"/>
      <c r="S243" s="103"/>
      <c r="T243" s="103"/>
      <c r="U243" s="103"/>
    </row>
    <row r="244" spans="1:21" x14ac:dyDescent="0.55000000000000004">
      <c r="A244" s="102"/>
      <c r="B244" s="102"/>
      <c r="C244" s="102"/>
      <c r="D244" s="102"/>
      <c r="E244" s="102"/>
      <c r="F244" s="102"/>
      <c r="G244" s="103"/>
      <c r="H244" s="103"/>
      <c r="I244" s="103"/>
      <c r="J244" s="103"/>
      <c r="K244" s="103"/>
      <c r="L244" s="103"/>
      <c r="M244" s="103"/>
      <c r="N244" s="103"/>
      <c r="O244" s="103"/>
      <c r="P244" s="103"/>
      <c r="Q244" s="103"/>
      <c r="R244" s="103"/>
      <c r="S244" s="103"/>
      <c r="T244" s="103"/>
      <c r="U244" s="103"/>
    </row>
    <row r="245" spans="1:21" x14ac:dyDescent="0.55000000000000004">
      <c r="A245" s="102"/>
      <c r="B245" s="102"/>
      <c r="C245" s="102"/>
      <c r="D245" s="102"/>
      <c r="E245" s="102"/>
      <c r="F245" s="102"/>
      <c r="G245" s="103"/>
      <c r="H245" s="103"/>
      <c r="I245" s="103"/>
      <c r="J245" s="103"/>
      <c r="K245" s="103"/>
      <c r="L245" s="103"/>
      <c r="M245" s="103"/>
      <c r="N245" s="103"/>
      <c r="O245" s="103"/>
      <c r="P245" s="103"/>
      <c r="Q245" s="103"/>
      <c r="R245" s="103"/>
      <c r="S245" s="103"/>
      <c r="T245" s="103"/>
      <c r="U245" s="103"/>
    </row>
    <row r="246" spans="1:21" x14ac:dyDescent="0.55000000000000004">
      <c r="A246" s="102"/>
      <c r="B246" s="102"/>
      <c r="C246" s="102"/>
      <c r="D246" s="102"/>
      <c r="E246" s="102"/>
      <c r="F246" s="102"/>
      <c r="G246" s="103"/>
      <c r="H246" s="103"/>
      <c r="I246" s="103"/>
      <c r="J246" s="103"/>
      <c r="K246" s="103"/>
      <c r="L246" s="103"/>
      <c r="M246" s="103"/>
      <c r="N246" s="103"/>
      <c r="O246" s="103"/>
      <c r="P246" s="103"/>
      <c r="Q246" s="103"/>
      <c r="R246" s="103"/>
      <c r="S246" s="103"/>
      <c r="T246" s="103"/>
      <c r="U246" s="103"/>
    </row>
    <row r="247" spans="1:21" x14ac:dyDescent="0.55000000000000004">
      <c r="A247" s="102"/>
      <c r="B247" s="102"/>
      <c r="C247" s="102"/>
      <c r="D247" s="102"/>
      <c r="E247" s="102"/>
      <c r="F247" s="102"/>
      <c r="G247" s="103"/>
      <c r="H247" s="103"/>
      <c r="I247" s="103"/>
      <c r="J247" s="103"/>
      <c r="K247" s="103"/>
      <c r="L247" s="103"/>
      <c r="M247" s="103"/>
      <c r="N247" s="103"/>
      <c r="O247" s="103"/>
      <c r="P247" s="103"/>
      <c r="Q247" s="103"/>
      <c r="R247" s="103"/>
      <c r="S247" s="103"/>
      <c r="T247" s="103"/>
      <c r="U247" s="103"/>
    </row>
    <row r="248" spans="1:21" x14ac:dyDescent="0.55000000000000004">
      <c r="A248" s="102"/>
      <c r="B248" s="102"/>
      <c r="C248" s="102"/>
      <c r="D248" s="102"/>
      <c r="E248" s="102"/>
      <c r="F248" s="102"/>
      <c r="G248" s="103"/>
      <c r="H248" s="103"/>
      <c r="I248" s="103"/>
      <c r="J248" s="103"/>
      <c r="K248" s="103"/>
      <c r="L248" s="103"/>
      <c r="M248" s="103"/>
      <c r="N248" s="103"/>
      <c r="O248" s="103"/>
      <c r="P248" s="103"/>
      <c r="Q248" s="103"/>
      <c r="R248" s="103"/>
      <c r="S248" s="103"/>
      <c r="T248" s="103"/>
      <c r="U248" s="103"/>
    </row>
    <row r="249" spans="1:21" x14ac:dyDescent="0.55000000000000004">
      <c r="A249" s="102"/>
      <c r="B249" s="102"/>
      <c r="C249" s="102"/>
      <c r="D249" s="102"/>
      <c r="E249" s="102"/>
      <c r="F249" s="102"/>
      <c r="G249" s="103"/>
      <c r="H249" s="103"/>
      <c r="I249" s="103"/>
      <c r="J249" s="103"/>
      <c r="K249" s="103"/>
      <c r="L249" s="103"/>
      <c r="M249" s="103"/>
      <c r="N249" s="103"/>
      <c r="O249" s="103"/>
      <c r="P249" s="103"/>
      <c r="Q249" s="103"/>
      <c r="R249" s="103"/>
      <c r="S249" s="103"/>
      <c r="T249" s="103"/>
      <c r="U249" s="103"/>
    </row>
    <row r="250" spans="1:21" x14ac:dyDescent="0.55000000000000004">
      <c r="A250" s="102"/>
      <c r="B250" s="102"/>
      <c r="C250" s="102"/>
      <c r="D250" s="102"/>
      <c r="E250" s="102"/>
      <c r="F250" s="102"/>
      <c r="G250" s="103"/>
      <c r="H250" s="103"/>
      <c r="I250" s="103"/>
      <c r="J250" s="103"/>
      <c r="K250" s="103"/>
      <c r="L250" s="103"/>
      <c r="M250" s="103"/>
      <c r="N250" s="103"/>
      <c r="O250" s="103"/>
      <c r="P250" s="103"/>
      <c r="Q250" s="103"/>
      <c r="R250" s="103"/>
      <c r="S250" s="103"/>
      <c r="T250" s="103"/>
      <c r="U250" s="103"/>
    </row>
    <row r="251" spans="1:21" x14ac:dyDescent="0.55000000000000004">
      <c r="A251" s="102"/>
      <c r="B251" s="102"/>
      <c r="C251" s="102"/>
      <c r="D251" s="102"/>
      <c r="E251" s="102"/>
      <c r="F251" s="102"/>
      <c r="G251" s="103"/>
      <c r="H251" s="103"/>
      <c r="I251" s="103"/>
      <c r="J251" s="103"/>
      <c r="K251" s="103"/>
      <c r="L251" s="103"/>
      <c r="M251" s="103"/>
      <c r="N251" s="103"/>
      <c r="O251" s="103"/>
      <c r="P251" s="103"/>
      <c r="Q251" s="103"/>
      <c r="R251" s="103"/>
      <c r="S251" s="103"/>
      <c r="T251" s="103"/>
      <c r="U251" s="103"/>
    </row>
    <row r="252" spans="1:21" x14ac:dyDescent="0.55000000000000004">
      <c r="A252" s="102"/>
      <c r="B252" s="102"/>
      <c r="C252" s="102"/>
      <c r="D252" s="102"/>
      <c r="E252" s="102"/>
      <c r="F252" s="102"/>
      <c r="G252" s="103"/>
      <c r="H252" s="103"/>
      <c r="I252" s="103"/>
      <c r="J252" s="103"/>
      <c r="K252" s="103"/>
      <c r="L252" s="103"/>
      <c r="M252" s="103"/>
      <c r="N252" s="103"/>
      <c r="O252" s="103"/>
      <c r="P252" s="103"/>
      <c r="Q252" s="103"/>
      <c r="R252" s="103"/>
      <c r="S252" s="103"/>
      <c r="T252" s="103"/>
      <c r="U252" s="103"/>
    </row>
    <row r="253" spans="1:21" x14ac:dyDescent="0.55000000000000004">
      <c r="A253" s="102"/>
      <c r="B253" s="102"/>
      <c r="C253" s="102"/>
      <c r="D253" s="102"/>
      <c r="E253" s="102"/>
      <c r="F253" s="102"/>
      <c r="G253" s="103"/>
      <c r="H253" s="103"/>
      <c r="I253" s="103"/>
      <c r="J253" s="103"/>
      <c r="K253" s="103"/>
      <c r="L253" s="103"/>
      <c r="M253" s="103"/>
      <c r="N253" s="103"/>
      <c r="O253" s="103"/>
      <c r="P253" s="103"/>
      <c r="Q253" s="103"/>
      <c r="R253" s="103"/>
      <c r="S253" s="103"/>
      <c r="T253" s="103"/>
      <c r="U253" s="103"/>
    </row>
    <row r="254" spans="1:21" x14ac:dyDescent="0.55000000000000004">
      <c r="A254" s="102"/>
      <c r="B254" s="102"/>
      <c r="C254" s="102"/>
      <c r="D254" s="102"/>
      <c r="E254" s="102"/>
      <c r="F254" s="102"/>
      <c r="G254" s="103"/>
      <c r="H254" s="103"/>
      <c r="I254" s="103"/>
      <c r="J254" s="103"/>
      <c r="K254" s="103"/>
      <c r="L254" s="103"/>
      <c r="M254" s="103"/>
      <c r="N254" s="103"/>
      <c r="O254" s="103"/>
      <c r="P254" s="103"/>
      <c r="Q254" s="103"/>
      <c r="R254" s="103"/>
      <c r="S254" s="103"/>
      <c r="T254" s="103"/>
      <c r="U254" s="103"/>
    </row>
    <row r="255" spans="1:21" x14ac:dyDescent="0.55000000000000004">
      <c r="A255" s="102"/>
      <c r="B255" s="102"/>
      <c r="C255" s="102"/>
      <c r="D255" s="102"/>
      <c r="E255" s="102"/>
      <c r="F255" s="102"/>
      <c r="G255" s="103"/>
      <c r="H255" s="103"/>
      <c r="I255" s="103"/>
      <c r="J255" s="103"/>
      <c r="K255" s="103"/>
      <c r="L255" s="103"/>
      <c r="M255" s="103"/>
      <c r="N255" s="103"/>
      <c r="O255" s="103"/>
      <c r="P255" s="103"/>
      <c r="Q255" s="103"/>
      <c r="R255" s="103"/>
      <c r="S255" s="103"/>
      <c r="T255" s="103"/>
      <c r="U255" s="103"/>
    </row>
    <row r="256" spans="1:21" x14ac:dyDescent="0.55000000000000004">
      <c r="A256" s="102"/>
      <c r="B256" s="102"/>
      <c r="C256" s="102"/>
      <c r="D256" s="102"/>
      <c r="E256" s="102"/>
      <c r="F256" s="102"/>
      <c r="G256" s="103"/>
      <c r="H256" s="103"/>
      <c r="I256" s="103"/>
      <c r="J256" s="103"/>
      <c r="K256" s="103"/>
      <c r="L256" s="103"/>
      <c r="M256" s="103"/>
      <c r="N256" s="103"/>
      <c r="O256" s="103"/>
      <c r="P256" s="103"/>
      <c r="Q256" s="103"/>
      <c r="R256" s="103"/>
      <c r="S256" s="103"/>
      <c r="T256" s="103"/>
      <c r="U256" s="103"/>
    </row>
    <row r="257" spans="1:21" x14ac:dyDescent="0.55000000000000004">
      <c r="A257" s="102"/>
      <c r="B257" s="102"/>
      <c r="C257" s="102"/>
      <c r="D257" s="102"/>
      <c r="E257" s="102"/>
      <c r="F257" s="102"/>
      <c r="G257" s="103"/>
      <c r="H257" s="103"/>
      <c r="I257" s="103"/>
      <c r="J257" s="103"/>
      <c r="K257" s="103"/>
      <c r="L257" s="103"/>
      <c r="M257" s="103"/>
      <c r="N257" s="103"/>
      <c r="O257" s="103"/>
      <c r="P257" s="103"/>
      <c r="Q257" s="103"/>
      <c r="R257" s="103"/>
      <c r="S257" s="103"/>
      <c r="T257" s="103"/>
      <c r="U257" s="103"/>
    </row>
    <row r="258" spans="1:21" x14ac:dyDescent="0.55000000000000004">
      <c r="A258" s="102"/>
      <c r="B258" s="102"/>
      <c r="C258" s="102"/>
      <c r="D258" s="102"/>
      <c r="E258" s="102"/>
      <c r="F258" s="102"/>
      <c r="G258" s="103"/>
      <c r="H258" s="103"/>
      <c r="I258" s="103"/>
      <c r="J258" s="103"/>
      <c r="K258" s="103"/>
      <c r="L258" s="103"/>
      <c r="M258" s="103"/>
      <c r="N258" s="103"/>
      <c r="O258" s="103"/>
      <c r="P258" s="103"/>
      <c r="Q258" s="103"/>
      <c r="R258" s="103"/>
      <c r="S258" s="103"/>
      <c r="T258" s="103"/>
      <c r="U258" s="103"/>
    </row>
    <row r="259" spans="1:21" x14ac:dyDescent="0.55000000000000004">
      <c r="A259" s="102"/>
      <c r="B259" s="102"/>
      <c r="C259" s="102"/>
      <c r="D259" s="102"/>
      <c r="E259" s="102"/>
      <c r="F259" s="102"/>
      <c r="G259" s="103"/>
      <c r="H259" s="103"/>
      <c r="I259" s="103"/>
      <c r="J259" s="103"/>
      <c r="K259" s="103"/>
      <c r="L259" s="103"/>
      <c r="M259" s="103"/>
      <c r="N259" s="103"/>
      <c r="O259" s="103"/>
      <c r="P259" s="103"/>
      <c r="Q259" s="103"/>
      <c r="R259" s="103"/>
      <c r="S259" s="103"/>
      <c r="T259" s="103"/>
      <c r="U259" s="103"/>
    </row>
    <row r="260" spans="1:21" x14ac:dyDescent="0.55000000000000004">
      <c r="A260" s="102"/>
      <c r="B260" s="102"/>
      <c r="C260" s="102"/>
      <c r="D260" s="102"/>
      <c r="E260" s="102"/>
      <c r="F260" s="102"/>
      <c r="G260" s="103"/>
      <c r="H260" s="103"/>
      <c r="I260" s="103"/>
      <c r="J260" s="103"/>
      <c r="K260" s="103"/>
      <c r="L260" s="103"/>
      <c r="M260" s="103"/>
      <c r="N260" s="103"/>
      <c r="O260" s="103"/>
      <c r="P260" s="103"/>
      <c r="Q260" s="103"/>
      <c r="R260" s="103"/>
      <c r="S260" s="103"/>
      <c r="T260" s="103"/>
      <c r="U260" s="103"/>
    </row>
    <row r="261" spans="1:21" x14ac:dyDescent="0.55000000000000004">
      <c r="A261" s="102"/>
      <c r="B261" s="102"/>
      <c r="C261" s="102"/>
      <c r="D261" s="102"/>
      <c r="E261" s="102"/>
      <c r="F261" s="102"/>
      <c r="G261" s="103"/>
      <c r="H261" s="103"/>
      <c r="I261" s="103"/>
      <c r="J261" s="103"/>
      <c r="K261" s="103"/>
      <c r="L261" s="103"/>
      <c r="M261" s="103"/>
      <c r="N261" s="103"/>
      <c r="O261" s="103"/>
      <c r="P261" s="103"/>
      <c r="Q261" s="103"/>
      <c r="R261" s="103"/>
      <c r="S261" s="103"/>
      <c r="T261" s="103"/>
      <c r="U261" s="103"/>
    </row>
    <row r="262" spans="1:21" x14ac:dyDescent="0.55000000000000004">
      <c r="A262" s="102"/>
      <c r="B262" s="102"/>
      <c r="C262" s="102"/>
      <c r="D262" s="102"/>
      <c r="E262" s="102"/>
      <c r="F262" s="102"/>
      <c r="G262" s="103"/>
      <c r="H262" s="103"/>
      <c r="I262" s="103"/>
      <c r="J262" s="103"/>
      <c r="K262" s="103"/>
      <c r="L262" s="103"/>
      <c r="M262" s="103"/>
      <c r="N262" s="103"/>
      <c r="O262" s="103"/>
      <c r="P262" s="103"/>
      <c r="Q262" s="103"/>
      <c r="R262" s="103"/>
      <c r="S262" s="103"/>
      <c r="T262" s="103"/>
      <c r="U262" s="103"/>
    </row>
    <row r="263" spans="1:21" x14ac:dyDescent="0.55000000000000004">
      <c r="A263" s="102"/>
      <c r="B263" s="102"/>
      <c r="C263" s="102"/>
      <c r="D263" s="102"/>
      <c r="E263" s="102"/>
      <c r="F263" s="102"/>
      <c r="G263" s="103"/>
      <c r="H263" s="103"/>
      <c r="I263" s="103"/>
      <c r="J263" s="103"/>
      <c r="K263" s="103"/>
      <c r="L263" s="103"/>
      <c r="M263" s="103"/>
      <c r="N263" s="103"/>
      <c r="O263" s="103"/>
      <c r="P263" s="103"/>
      <c r="Q263" s="103"/>
      <c r="R263" s="103"/>
      <c r="S263" s="103"/>
      <c r="T263" s="103"/>
      <c r="U263" s="103"/>
    </row>
    <row r="264" spans="1:21" x14ac:dyDescent="0.55000000000000004">
      <c r="A264" s="102"/>
      <c r="B264" s="102"/>
      <c r="C264" s="102"/>
      <c r="D264" s="102"/>
      <c r="E264" s="102"/>
      <c r="F264" s="102"/>
      <c r="G264" s="103"/>
      <c r="H264" s="103"/>
      <c r="I264" s="103"/>
      <c r="J264" s="103"/>
      <c r="K264" s="103"/>
      <c r="L264" s="103"/>
      <c r="M264" s="103"/>
      <c r="N264" s="103"/>
      <c r="O264" s="103"/>
      <c r="P264" s="103"/>
      <c r="Q264" s="103"/>
      <c r="R264" s="103"/>
      <c r="S264" s="103"/>
      <c r="T264" s="103"/>
      <c r="U264" s="103"/>
    </row>
    <row r="265" spans="1:21" x14ac:dyDescent="0.55000000000000004">
      <c r="A265" s="102"/>
      <c r="B265" s="102"/>
      <c r="C265" s="102"/>
      <c r="D265" s="102"/>
      <c r="E265" s="102"/>
      <c r="F265" s="102"/>
      <c r="G265" s="103"/>
      <c r="H265" s="103"/>
      <c r="I265" s="103"/>
      <c r="J265" s="103"/>
      <c r="K265" s="103"/>
      <c r="L265" s="103"/>
      <c r="M265" s="103"/>
      <c r="N265" s="103"/>
      <c r="O265" s="103"/>
      <c r="P265" s="103"/>
      <c r="Q265" s="103"/>
      <c r="R265" s="103"/>
      <c r="S265" s="103"/>
      <c r="T265" s="103"/>
      <c r="U265" s="103"/>
    </row>
    <row r="266" spans="1:21" x14ac:dyDescent="0.55000000000000004">
      <c r="A266" s="102"/>
      <c r="B266" s="102"/>
      <c r="C266" s="102"/>
      <c r="D266" s="102"/>
      <c r="E266" s="102"/>
      <c r="F266" s="102"/>
      <c r="G266" s="103"/>
      <c r="H266" s="103"/>
      <c r="I266" s="103"/>
      <c r="J266" s="103"/>
      <c r="K266" s="103"/>
      <c r="L266" s="103"/>
      <c r="M266" s="103"/>
      <c r="N266" s="103"/>
      <c r="O266" s="103"/>
      <c r="P266" s="103"/>
      <c r="Q266" s="103"/>
      <c r="R266" s="103"/>
      <c r="S266" s="103"/>
      <c r="T266" s="103"/>
      <c r="U266" s="103"/>
    </row>
    <row r="267" spans="1:21" x14ac:dyDescent="0.55000000000000004">
      <c r="A267" s="102"/>
      <c r="B267" s="102"/>
      <c r="C267" s="102"/>
      <c r="D267" s="102"/>
      <c r="E267" s="102"/>
      <c r="F267" s="102"/>
      <c r="G267" s="103"/>
      <c r="H267" s="103"/>
      <c r="I267" s="103"/>
      <c r="J267" s="103"/>
      <c r="K267" s="103"/>
      <c r="L267" s="103"/>
      <c r="M267" s="103"/>
      <c r="N267" s="103"/>
      <c r="O267" s="103"/>
      <c r="P267" s="103"/>
      <c r="Q267" s="103"/>
      <c r="R267" s="103"/>
      <c r="S267" s="103"/>
      <c r="T267" s="103"/>
      <c r="U267" s="103"/>
    </row>
    <row r="268" spans="1:21" x14ac:dyDescent="0.55000000000000004">
      <c r="A268" s="102"/>
      <c r="B268" s="102"/>
      <c r="C268" s="102"/>
      <c r="D268" s="102"/>
      <c r="E268" s="102"/>
      <c r="F268" s="102"/>
      <c r="G268" s="103"/>
      <c r="H268" s="103"/>
      <c r="I268" s="103"/>
      <c r="J268" s="103"/>
      <c r="K268" s="103"/>
      <c r="L268" s="103"/>
      <c r="M268" s="103"/>
      <c r="N268" s="103"/>
      <c r="O268" s="103"/>
      <c r="P268" s="103"/>
      <c r="Q268" s="103"/>
      <c r="R268" s="103"/>
      <c r="S268" s="103"/>
      <c r="T268" s="103"/>
      <c r="U268" s="103"/>
    </row>
    <row r="269" spans="1:21" x14ac:dyDescent="0.55000000000000004">
      <c r="A269" s="102"/>
      <c r="B269" s="102"/>
      <c r="C269" s="102"/>
      <c r="D269" s="102"/>
      <c r="E269" s="102"/>
      <c r="F269" s="102"/>
      <c r="G269" s="103"/>
      <c r="H269" s="103"/>
      <c r="I269" s="103"/>
      <c r="J269" s="103"/>
      <c r="K269" s="103"/>
      <c r="L269" s="103"/>
      <c r="M269" s="103"/>
      <c r="N269" s="103"/>
      <c r="O269" s="103"/>
      <c r="P269" s="103"/>
      <c r="Q269" s="103"/>
      <c r="R269" s="103"/>
      <c r="S269" s="103"/>
      <c r="T269" s="103"/>
      <c r="U269" s="103"/>
    </row>
    <row r="270" spans="1:21" x14ac:dyDescent="0.55000000000000004">
      <c r="A270" s="102"/>
      <c r="B270" s="102"/>
      <c r="C270" s="102"/>
      <c r="D270" s="102"/>
      <c r="E270" s="102"/>
      <c r="F270" s="102"/>
      <c r="G270" s="103"/>
      <c r="H270" s="103"/>
      <c r="I270" s="103"/>
      <c r="J270" s="103"/>
      <c r="K270" s="103"/>
      <c r="L270" s="103"/>
      <c r="M270" s="103"/>
      <c r="N270" s="103"/>
      <c r="O270" s="103"/>
      <c r="P270" s="103"/>
      <c r="Q270" s="103"/>
      <c r="R270" s="103"/>
      <c r="S270" s="103"/>
      <c r="T270" s="103"/>
      <c r="U270" s="103"/>
    </row>
    <row r="271" spans="1:21" x14ac:dyDescent="0.55000000000000004">
      <c r="A271" s="102"/>
      <c r="B271" s="102"/>
      <c r="C271" s="102"/>
      <c r="D271" s="102"/>
      <c r="E271" s="102"/>
      <c r="F271" s="102"/>
      <c r="G271" s="103"/>
      <c r="H271" s="103"/>
      <c r="I271" s="103"/>
      <c r="J271" s="103"/>
      <c r="K271" s="103"/>
      <c r="L271" s="103"/>
      <c r="M271" s="103"/>
      <c r="N271" s="103"/>
      <c r="O271" s="103"/>
      <c r="P271" s="103"/>
      <c r="Q271" s="103"/>
      <c r="R271" s="103"/>
      <c r="S271" s="103"/>
      <c r="T271" s="103"/>
      <c r="U271" s="103"/>
    </row>
    <row r="272" spans="1:21" x14ac:dyDescent="0.55000000000000004">
      <c r="A272" s="102"/>
      <c r="B272" s="102"/>
      <c r="C272" s="102"/>
      <c r="D272" s="102"/>
      <c r="E272" s="102"/>
      <c r="F272" s="102"/>
      <c r="G272" s="103"/>
      <c r="H272" s="103"/>
      <c r="I272" s="103"/>
      <c r="J272" s="103"/>
      <c r="K272" s="103"/>
      <c r="L272" s="103"/>
      <c r="M272" s="103"/>
      <c r="N272" s="103"/>
      <c r="O272" s="103"/>
      <c r="P272" s="103"/>
      <c r="Q272" s="103"/>
      <c r="R272" s="103"/>
      <c r="S272" s="103"/>
      <c r="T272" s="103"/>
      <c r="U272" s="103"/>
    </row>
    <row r="273" spans="1:21" x14ac:dyDescent="0.55000000000000004">
      <c r="A273" s="102"/>
      <c r="B273" s="102"/>
      <c r="C273" s="102"/>
      <c r="D273" s="102"/>
      <c r="E273" s="102"/>
      <c r="F273" s="102"/>
      <c r="G273" s="103"/>
      <c r="H273" s="103"/>
      <c r="I273" s="103"/>
      <c r="J273" s="103"/>
      <c r="K273" s="103"/>
      <c r="L273" s="103"/>
      <c r="M273" s="103"/>
      <c r="N273" s="103"/>
      <c r="O273" s="103"/>
      <c r="P273" s="103"/>
      <c r="Q273" s="103"/>
      <c r="R273" s="103"/>
      <c r="S273" s="103"/>
      <c r="T273" s="103"/>
      <c r="U273" s="103"/>
    </row>
    <row r="274" spans="1:21" x14ac:dyDescent="0.55000000000000004">
      <c r="A274" s="102"/>
      <c r="B274" s="102"/>
      <c r="C274" s="102"/>
      <c r="D274" s="102"/>
      <c r="E274" s="102"/>
      <c r="F274" s="102"/>
      <c r="G274" s="103"/>
      <c r="H274" s="103"/>
      <c r="I274" s="103"/>
      <c r="J274" s="103"/>
      <c r="K274" s="103"/>
      <c r="L274" s="103"/>
      <c r="M274" s="103"/>
      <c r="N274" s="103"/>
      <c r="O274" s="103"/>
      <c r="P274" s="103"/>
      <c r="Q274" s="103"/>
      <c r="R274" s="103"/>
      <c r="S274" s="103"/>
      <c r="T274" s="103"/>
      <c r="U274" s="103"/>
    </row>
    <row r="275" spans="1:21" x14ac:dyDescent="0.55000000000000004">
      <c r="A275" s="102"/>
      <c r="B275" s="102"/>
      <c r="C275" s="102"/>
      <c r="D275" s="102"/>
      <c r="E275" s="102"/>
      <c r="F275" s="102"/>
      <c r="G275" s="103"/>
      <c r="H275" s="103"/>
      <c r="I275" s="103"/>
      <c r="J275" s="103"/>
      <c r="K275" s="103"/>
      <c r="L275" s="103"/>
      <c r="M275" s="103"/>
      <c r="N275" s="103"/>
      <c r="O275" s="103"/>
      <c r="P275" s="103"/>
      <c r="Q275" s="103"/>
      <c r="R275" s="103"/>
      <c r="S275" s="103"/>
      <c r="T275" s="103"/>
      <c r="U275" s="103"/>
    </row>
    <row r="276" spans="1:21" x14ac:dyDescent="0.55000000000000004">
      <c r="A276" s="102"/>
      <c r="B276" s="102"/>
      <c r="C276" s="102"/>
      <c r="D276" s="102"/>
      <c r="E276" s="102"/>
      <c r="F276" s="102"/>
      <c r="G276" s="103"/>
      <c r="H276" s="103"/>
      <c r="I276" s="103"/>
      <c r="J276" s="103"/>
      <c r="K276" s="103"/>
      <c r="L276" s="103"/>
      <c r="M276" s="103"/>
      <c r="N276" s="103"/>
      <c r="O276" s="103"/>
      <c r="P276" s="103"/>
      <c r="Q276" s="103"/>
      <c r="R276" s="103"/>
      <c r="S276" s="103"/>
      <c r="T276" s="103"/>
      <c r="U276" s="103"/>
    </row>
    <row r="277" spans="1:21" x14ac:dyDescent="0.55000000000000004">
      <c r="A277" s="102"/>
      <c r="B277" s="102"/>
      <c r="C277" s="102"/>
      <c r="D277" s="102"/>
      <c r="E277" s="102"/>
      <c r="F277" s="102"/>
      <c r="G277" s="103"/>
      <c r="H277" s="103"/>
      <c r="I277" s="103"/>
      <c r="J277" s="103"/>
      <c r="K277" s="103"/>
      <c r="L277" s="103"/>
      <c r="M277" s="103"/>
      <c r="N277" s="103"/>
      <c r="O277" s="103"/>
      <c r="P277" s="103"/>
      <c r="Q277" s="103"/>
      <c r="R277" s="103"/>
      <c r="S277" s="103"/>
      <c r="T277" s="103"/>
      <c r="U277" s="103"/>
    </row>
    <row r="278" spans="1:21" x14ac:dyDescent="0.55000000000000004">
      <c r="A278" s="102"/>
      <c r="B278" s="102"/>
      <c r="C278" s="102"/>
      <c r="D278" s="102"/>
      <c r="E278" s="102"/>
      <c r="F278" s="102"/>
      <c r="G278" s="103"/>
      <c r="H278" s="103"/>
      <c r="I278" s="103"/>
      <c r="J278" s="103"/>
      <c r="K278" s="103"/>
      <c r="L278" s="103"/>
      <c r="M278" s="103"/>
      <c r="N278" s="103"/>
      <c r="O278" s="103"/>
      <c r="P278" s="103"/>
      <c r="Q278" s="103"/>
      <c r="R278" s="103"/>
      <c r="S278" s="103"/>
      <c r="T278" s="103"/>
      <c r="U278" s="103"/>
    </row>
    <row r="279" spans="1:21" x14ac:dyDescent="0.55000000000000004">
      <c r="A279" s="102"/>
      <c r="B279" s="102"/>
      <c r="C279" s="102"/>
      <c r="D279" s="102"/>
      <c r="E279" s="102"/>
      <c r="F279" s="102"/>
      <c r="G279" s="103"/>
      <c r="H279" s="103"/>
      <c r="I279" s="103"/>
      <c r="J279" s="103"/>
      <c r="K279" s="103"/>
      <c r="L279" s="103"/>
      <c r="M279" s="103"/>
      <c r="N279" s="103"/>
      <c r="O279" s="103"/>
      <c r="P279" s="103"/>
      <c r="Q279" s="103"/>
      <c r="R279" s="103"/>
      <c r="S279" s="103"/>
      <c r="T279" s="103"/>
      <c r="U279" s="103"/>
    </row>
    <row r="280" spans="1:21" x14ac:dyDescent="0.55000000000000004">
      <c r="A280" s="102"/>
      <c r="B280" s="102"/>
      <c r="C280" s="102"/>
      <c r="D280" s="102"/>
      <c r="E280" s="102"/>
      <c r="F280" s="102"/>
      <c r="G280" s="103"/>
      <c r="H280" s="103"/>
      <c r="I280" s="103"/>
      <c r="J280" s="103"/>
      <c r="K280" s="103"/>
      <c r="L280" s="103"/>
      <c r="M280" s="103"/>
      <c r="N280" s="103"/>
      <c r="O280" s="103"/>
      <c r="P280" s="103"/>
      <c r="Q280" s="103"/>
      <c r="R280" s="103"/>
      <c r="S280" s="103"/>
      <c r="T280" s="103"/>
      <c r="U280" s="103"/>
    </row>
    <row r="281" spans="1:21" x14ac:dyDescent="0.55000000000000004">
      <c r="A281" s="102"/>
      <c r="B281" s="102"/>
      <c r="C281" s="102"/>
      <c r="D281" s="102"/>
      <c r="E281" s="102"/>
      <c r="F281" s="102"/>
      <c r="G281" s="103"/>
      <c r="H281" s="103"/>
      <c r="I281" s="103"/>
      <c r="J281" s="103"/>
      <c r="K281" s="103"/>
      <c r="L281" s="103"/>
      <c r="M281" s="103"/>
      <c r="N281" s="103"/>
      <c r="O281" s="103"/>
      <c r="P281" s="103"/>
      <c r="Q281" s="103"/>
      <c r="R281" s="103"/>
      <c r="S281" s="103"/>
      <c r="T281" s="103"/>
      <c r="U281" s="103"/>
    </row>
    <row r="282" spans="1:21" x14ac:dyDescent="0.55000000000000004">
      <c r="A282" s="102"/>
      <c r="B282" s="102"/>
      <c r="C282" s="102"/>
      <c r="D282" s="102"/>
      <c r="E282" s="102"/>
      <c r="F282" s="102"/>
      <c r="G282" s="103"/>
      <c r="H282" s="103"/>
      <c r="I282" s="103"/>
      <c r="J282" s="103"/>
      <c r="K282" s="103"/>
      <c r="L282" s="103"/>
      <c r="M282" s="103"/>
      <c r="N282" s="103"/>
      <c r="O282" s="103"/>
      <c r="P282" s="103"/>
      <c r="Q282" s="103"/>
      <c r="R282" s="103"/>
      <c r="S282" s="103"/>
      <c r="T282" s="103"/>
      <c r="U282" s="103"/>
    </row>
    <row r="283" spans="1:21" x14ac:dyDescent="0.55000000000000004">
      <c r="A283" s="102"/>
      <c r="B283" s="102"/>
      <c r="C283" s="102"/>
      <c r="D283" s="102"/>
      <c r="E283" s="102"/>
      <c r="F283" s="102"/>
      <c r="G283" s="103"/>
      <c r="H283" s="103"/>
      <c r="I283" s="103"/>
      <c r="J283" s="103"/>
      <c r="K283" s="103"/>
      <c r="L283" s="103"/>
      <c r="M283" s="103"/>
      <c r="N283" s="103"/>
      <c r="O283" s="103"/>
      <c r="P283" s="103"/>
      <c r="Q283" s="103"/>
      <c r="R283" s="103"/>
      <c r="S283" s="103"/>
      <c r="T283" s="103"/>
      <c r="U283" s="103"/>
    </row>
    <row r="284" spans="1:21" x14ac:dyDescent="0.55000000000000004">
      <c r="A284" s="102"/>
      <c r="B284" s="102"/>
      <c r="C284" s="102"/>
      <c r="D284" s="102"/>
      <c r="E284" s="102"/>
      <c r="F284" s="102"/>
      <c r="G284" s="103"/>
      <c r="H284" s="103"/>
      <c r="I284" s="103"/>
      <c r="J284" s="103"/>
      <c r="K284" s="103"/>
      <c r="L284" s="103"/>
      <c r="M284" s="103"/>
      <c r="N284" s="103"/>
      <c r="O284" s="103"/>
      <c r="P284" s="103"/>
      <c r="Q284" s="103"/>
      <c r="R284" s="103"/>
      <c r="S284" s="103"/>
      <c r="T284" s="103"/>
      <c r="U284" s="103"/>
    </row>
    <row r="285" spans="1:21" x14ac:dyDescent="0.55000000000000004">
      <c r="A285" s="102"/>
      <c r="B285" s="102"/>
      <c r="C285" s="102"/>
      <c r="D285" s="102"/>
      <c r="E285" s="102"/>
      <c r="F285" s="102"/>
      <c r="G285" s="103"/>
      <c r="H285" s="103"/>
      <c r="I285" s="103"/>
      <c r="J285" s="103"/>
      <c r="K285" s="103"/>
      <c r="L285" s="103"/>
      <c r="M285" s="103"/>
      <c r="N285" s="103"/>
      <c r="O285" s="103"/>
      <c r="P285" s="103"/>
      <c r="Q285" s="103"/>
      <c r="R285" s="103"/>
      <c r="S285" s="103"/>
      <c r="T285" s="103"/>
      <c r="U285" s="103"/>
    </row>
    <row r="286" spans="1:21" x14ac:dyDescent="0.55000000000000004">
      <c r="A286" s="102"/>
      <c r="B286" s="102"/>
      <c r="C286" s="102"/>
      <c r="D286" s="102"/>
      <c r="E286" s="102"/>
      <c r="F286" s="102"/>
      <c r="G286" s="103"/>
      <c r="H286" s="103"/>
      <c r="I286" s="103"/>
      <c r="J286" s="103"/>
      <c r="K286" s="103"/>
      <c r="L286" s="103"/>
      <c r="M286" s="103"/>
      <c r="N286" s="103"/>
      <c r="O286" s="103"/>
      <c r="P286" s="103"/>
      <c r="Q286" s="103"/>
      <c r="R286" s="103"/>
      <c r="S286" s="103"/>
      <c r="T286" s="103"/>
      <c r="U286" s="103"/>
    </row>
    <row r="287" spans="1:21" x14ac:dyDescent="0.55000000000000004">
      <c r="A287" s="102"/>
      <c r="B287" s="102"/>
      <c r="C287" s="102"/>
      <c r="D287" s="102"/>
      <c r="E287" s="102"/>
      <c r="F287" s="102"/>
      <c r="G287" s="103"/>
      <c r="H287" s="103"/>
      <c r="I287" s="103"/>
      <c r="J287" s="103"/>
      <c r="K287" s="103"/>
      <c r="L287" s="103"/>
      <c r="M287" s="103"/>
      <c r="N287" s="103"/>
      <c r="O287" s="103"/>
      <c r="P287" s="103"/>
      <c r="Q287" s="103"/>
      <c r="R287" s="103"/>
      <c r="S287" s="103"/>
      <c r="T287" s="103"/>
      <c r="U287" s="103"/>
    </row>
    <row r="288" spans="1:21" x14ac:dyDescent="0.55000000000000004">
      <c r="A288" s="102"/>
      <c r="B288" s="102"/>
      <c r="C288" s="102"/>
      <c r="D288" s="102"/>
      <c r="E288" s="102"/>
      <c r="F288" s="102"/>
      <c r="G288" s="103"/>
      <c r="H288" s="103"/>
      <c r="I288" s="103"/>
      <c r="J288" s="103"/>
      <c r="K288" s="103"/>
      <c r="L288" s="103"/>
      <c r="M288" s="103"/>
      <c r="N288" s="103"/>
      <c r="O288" s="103"/>
      <c r="P288" s="103"/>
      <c r="Q288" s="103"/>
      <c r="R288" s="103"/>
      <c r="S288" s="103"/>
      <c r="T288" s="103"/>
      <c r="U288" s="103"/>
    </row>
    <row r="289" spans="1:21" x14ac:dyDescent="0.55000000000000004">
      <c r="A289" s="102"/>
      <c r="B289" s="102"/>
      <c r="C289" s="102"/>
      <c r="D289" s="102"/>
      <c r="E289" s="102"/>
      <c r="F289" s="102"/>
      <c r="G289" s="103"/>
      <c r="H289" s="103"/>
      <c r="I289" s="103"/>
      <c r="J289" s="103"/>
      <c r="K289" s="103"/>
      <c r="L289" s="103"/>
      <c r="M289" s="103"/>
      <c r="N289" s="103"/>
      <c r="O289" s="103"/>
      <c r="P289" s="103"/>
      <c r="Q289" s="103"/>
      <c r="R289" s="103"/>
      <c r="S289" s="103"/>
      <c r="T289" s="103"/>
      <c r="U289" s="103"/>
    </row>
    <row r="290" spans="1:21" x14ac:dyDescent="0.55000000000000004">
      <c r="A290" s="102"/>
      <c r="B290" s="102"/>
      <c r="C290" s="102"/>
      <c r="D290" s="102"/>
      <c r="E290" s="102"/>
      <c r="F290" s="102"/>
      <c r="G290" s="103"/>
      <c r="H290" s="103"/>
      <c r="I290" s="103"/>
      <c r="J290" s="103"/>
      <c r="K290" s="103"/>
      <c r="L290" s="103"/>
      <c r="M290" s="103"/>
      <c r="N290" s="103"/>
      <c r="O290" s="103"/>
      <c r="P290" s="103"/>
      <c r="Q290" s="103"/>
      <c r="R290" s="103"/>
      <c r="S290" s="103"/>
      <c r="T290" s="103"/>
      <c r="U290" s="103"/>
    </row>
    <row r="291" spans="1:21" x14ac:dyDescent="0.55000000000000004">
      <c r="A291" s="102"/>
      <c r="B291" s="102"/>
      <c r="C291" s="102"/>
      <c r="D291" s="102"/>
      <c r="E291" s="102"/>
      <c r="F291" s="102"/>
      <c r="G291" s="103"/>
      <c r="H291" s="103"/>
      <c r="I291" s="103"/>
      <c r="J291" s="103"/>
      <c r="K291" s="103"/>
      <c r="L291" s="103"/>
      <c r="M291" s="103"/>
      <c r="N291" s="103"/>
      <c r="O291" s="103"/>
      <c r="P291" s="103"/>
      <c r="Q291" s="103"/>
      <c r="R291" s="103"/>
      <c r="S291" s="103"/>
      <c r="T291" s="103"/>
      <c r="U291" s="103"/>
    </row>
    <row r="292" spans="1:21" x14ac:dyDescent="0.55000000000000004">
      <c r="A292" s="102"/>
      <c r="B292" s="102"/>
      <c r="C292" s="102"/>
      <c r="D292" s="102"/>
      <c r="E292" s="102"/>
      <c r="F292" s="102"/>
      <c r="G292" s="103"/>
      <c r="H292" s="103"/>
      <c r="I292" s="103"/>
      <c r="J292" s="103"/>
      <c r="K292" s="103"/>
      <c r="L292" s="103"/>
      <c r="M292" s="103"/>
      <c r="N292" s="103"/>
      <c r="O292" s="103"/>
      <c r="P292" s="103"/>
      <c r="Q292" s="103"/>
      <c r="R292" s="103"/>
      <c r="S292" s="103"/>
      <c r="T292" s="103"/>
      <c r="U292" s="103"/>
    </row>
    <row r="293" spans="1:21" x14ac:dyDescent="0.55000000000000004">
      <c r="A293" s="102"/>
      <c r="B293" s="102"/>
      <c r="C293" s="102"/>
      <c r="D293" s="102"/>
      <c r="E293" s="102"/>
      <c r="F293" s="102"/>
      <c r="G293" s="103"/>
      <c r="H293" s="103"/>
      <c r="I293" s="103"/>
      <c r="J293" s="103"/>
      <c r="K293" s="103"/>
      <c r="L293" s="103"/>
      <c r="M293" s="103"/>
      <c r="N293" s="103"/>
      <c r="O293" s="103"/>
      <c r="P293" s="103"/>
      <c r="Q293" s="103"/>
      <c r="R293" s="103"/>
      <c r="S293" s="103"/>
      <c r="T293" s="103"/>
      <c r="U293" s="103"/>
    </row>
    <row r="294" spans="1:21" x14ac:dyDescent="0.55000000000000004">
      <c r="A294" s="102"/>
      <c r="B294" s="102"/>
      <c r="C294" s="102"/>
      <c r="D294" s="102"/>
      <c r="E294" s="102"/>
      <c r="F294" s="102"/>
      <c r="G294" s="103"/>
      <c r="H294" s="103"/>
      <c r="I294" s="103"/>
      <c r="J294" s="103"/>
      <c r="K294" s="103"/>
      <c r="L294" s="103"/>
      <c r="M294" s="103"/>
      <c r="N294" s="103"/>
      <c r="O294" s="103"/>
      <c r="P294" s="103"/>
      <c r="Q294" s="103"/>
      <c r="R294" s="103"/>
      <c r="S294" s="103"/>
      <c r="T294" s="103"/>
      <c r="U294" s="103"/>
    </row>
    <row r="295" spans="1:21" x14ac:dyDescent="0.55000000000000004">
      <c r="A295" s="102"/>
      <c r="B295" s="102"/>
      <c r="C295" s="102"/>
      <c r="D295" s="102"/>
      <c r="E295" s="102"/>
      <c r="F295" s="102"/>
      <c r="G295" s="103"/>
      <c r="H295" s="103"/>
      <c r="I295" s="103"/>
      <c r="J295" s="103"/>
      <c r="K295" s="103"/>
      <c r="L295" s="103"/>
      <c r="M295" s="103"/>
      <c r="N295" s="103"/>
      <c r="O295" s="103"/>
      <c r="P295" s="103"/>
      <c r="Q295" s="103"/>
      <c r="R295" s="103"/>
      <c r="S295" s="103"/>
      <c r="T295" s="103"/>
      <c r="U295" s="103"/>
    </row>
    <row r="296" spans="1:21" x14ac:dyDescent="0.55000000000000004">
      <c r="A296" s="102"/>
      <c r="B296" s="102"/>
      <c r="C296" s="102"/>
      <c r="D296" s="102"/>
      <c r="E296" s="102"/>
      <c r="F296" s="102"/>
      <c r="G296" s="103"/>
      <c r="H296" s="103"/>
      <c r="I296" s="103"/>
      <c r="J296" s="103"/>
      <c r="K296" s="103"/>
      <c r="L296" s="103"/>
      <c r="M296" s="103"/>
      <c r="N296" s="103"/>
      <c r="O296" s="103"/>
      <c r="P296" s="103"/>
      <c r="Q296" s="103"/>
      <c r="R296" s="103"/>
      <c r="S296" s="103"/>
      <c r="T296" s="103"/>
      <c r="U296" s="103"/>
    </row>
    <row r="297" spans="1:21" x14ac:dyDescent="0.55000000000000004">
      <c r="A297" s="102"/>
      <c r="B297" s="102"/>
      <c r="C297" s="102"/>
      <c r="D297" s="102"/>
      <c r="E297" s="102"/>
      <c r="F297" s="102"/>
      <c r="G297" s="103"/>
      <c r="H297" s="103"/>
      <c r="I297" s="103"/>
      <c r="J297" s="103"/>
      <c r="K297" s="103"/>
      <c r="L297" s="103"/>
      <c r="M297" s="103"/>
      <c r="N297" s="103"/>
      <c r="O297" s="103"/>
      <c r="P297" s="103"/>
      <c r="Q297" s="103"/>
      <c r="R297" s="103"/>
      <c r="S297" s="103"/>
      <c r="T297" s="103"/>
      <c r="U297" s="103"/>
    </row>
    <row r="298" spans="1:21" x14ac:dyDescent="0.55000000000000004">
      <c r="A298" s="102"/>
      <c r="B298" s="102"/>
      <c r="C298" s="102"/>
      <c r="D298" s="102"/>
      <c r="E298" s="102"/>
      <c r="F298" s="102"/>
      <c r="G298" s="103"/>
      <c r="H298" s="103"/>
      <c r="I298" s="103"/>
      <c r="J298" s="103"/>
      <c r="K298" s="103"/>
      <c r="L298" s="103"/>
      <c r="M298" s="103"/>
      <c r="N298" s="103"/>
      <c r="O298" s="103"/>
      <c r="P298" s="103"/>
      <c r="Q298" s="103"/>
      <c r="R298" s="103"/>
      <c r="S298" s="103"/>
      <c r="T298" s="103"/>
      <c r="U298" s="103"/>
    </row>
    <row r="299" spans="1:21" x14ac:dyDescent="0.55000000000000004">
      <c r="A299" s="102"/>
      <c r="B299" s="102"/>
      <c r="C299" s="102"/>
      <c r="D299" s="102"/>
      <c r="E299" s="102"/>
      <c r="F299" s="102"/>
      <c r="G299" s="103"/>
      <c r="H299" s="103"/>
      <c r="I299" s="103"/>
      <c r="J299" s="103"/>
      <c r="K299" s="103"/>
      <c r="L299" s="103"/>
      <c r="M299" s="103"/>
      <c r="N299" s="103"/>
      <c r="O299" s="103"/>
      <c r="P299" s="103"/>
      <c r="Q299" s="103"/>
      <c r="R299" s="103"/>
      <c r="S299" s="103"/>
      <c r="T299" s="103"/>
      <c r="U299" s="103"/>
    </row>
    <row r="300" spans="1:21" x14ac:dyDescent="0.55000000000000004">
      <c r="A300" s="102"/>
      <c r="B300" s="102"/>
      <c r="C300" s="102"/>
      <c r="D300" s="102"/>
      <c r="E300" s="102"/>
      <c r="F300" s="102"/>
      <c r="G300" s="103"/>
      <c r="H300" s="103"/>
      <c r="I300" s="103"/>
      <c r="J300" s="103"/>
      <c r="K300" s="103"/>
      <c r="L300" s="103"/>
      <c r="M300" s="103"/>
      <c r="N300" s="103"/>
      <c r="O300" s="103"/>
      <c r="P300" s="103"/>
      <c r="Q300" s="103"/>
      <c r="R300" s="103"/>
      <c r="S300" s="103"/>
      <c r="T300" s="103"/>
      <c r="U300" s="103"/>
    </row>
    <row r="301" spans="1:21" x14ac:dyDescent="0.55000000000000004">
      <c r="A301" s="102"/>
      <c r="B301" s="102"/>
      <c r="C301" s="102"/>
      <c r="D301" s="102"/>
      <c r="E301" s="102"/>
      <c r="F301" s="102"/>
      <c r="G301" s="103"/>
      <c r="H301" s="103"/>
      <c r="I301" s="103"/>
      <c r="J301" s="103"/>
      <c r="K301" s="103"/>
      <c r="L301" s="103"/>
      <c r="M301" s="103"/>
      <c r="N301" s="103"/>
      <c r="O301" s="103"/>
      <c r="P301" s="103"/>
      <c r="Q301" s="103"/>
      <c r="R301" s="103"/>
      <c r="S301" s="103"/>
      <c r="T301" s="103"/>
      <c r="U301" s="103"/>
    </row>
    <row r="302" spans="1:21" x14ac:dyDescent="0.55000000000000004">
      <c r="A302" s="102"/>
      <c r="B302" s="102"/>
      <c r="C302" s="102"/>
      <c r="D302" s="102"/>
      <c r="E302" s="102"/>
      <c r="F302" s="102"/>
      <c r="G302" s="103"/>
      <c r="H302" s="103"/>
      <c r="I302" s="103"/>
      <c r="J302" s="103"/>
      <c r="K302" s="103"/>
      <c r="L302" s="103"/>
      <c r="M302" s="103"/>
      <c r="N302" s="103"/>
      <c r="O302" s="103"/>
      <c r="P302" s="103"/>
      <c r="Q302" s="103"/>
      <c r="R302" s="103"/>
      <c r="S302" s="103"/>
      <c r="T302" s="103"/>
      <c r="U302" s="103"/>
    </row>
    <row r="303" spans="1:21" x14ac:dyDescent="0.55000000000000004">
      <c r="A303" s="102"/>
      <c r="B303" s="102"/>
      <c r="C303" s="102"/>
      <c r="D303" s="102"/>
      <c r="E303" s="102"/>
      <c r="F303" s="102"/>
      <c r="G303" s="103"/>
      <c r="H303" s="103"/>
      <c r="I303" s="103"/>
      <c r="J303" s="103"/>
      <c r="K303" s="103"/>
      <c r="L303" s="103"/>
      <c r="M303" s="103"/>
      <c r="N303" s="103"/>
      <c r="O303" s="103"/>
      <c r="P303" s="103"/>
      <c r="Q303" s="103"/>
      <c r="R303" s="103"/>
      <c r="S303" s="103"/>
      <c r="T303" s="103"/>
      <c r="U303" s="103"/>
    </row>
    <row r="304" spans="1:21" x14ac:dyDescent="0.55000000000000004">
      <c r="A304" s="102"/>
      <c r="B304" s="102"/>
      <c r="C304" s="102"/>
      <c r="D304" s="102"/>
      <c r="E304" s="102"/>
      <c r="F304" s="102"/>
      <c r="G304" s="103"/>
      <c r="H304" s="103"/>
      <c r="I304" s="103"/>
      <c r="J304" s="103"/>
      <c r="K304" s="103"/>
      <c r="L304" s="103"/>
      <c r="M304" s="103"/>
      <c r="N304" s="103"/>
      <c r="O304" s="103"/>
      <c r="P304" s="103"/>
      <c r="Q304" s="103"/>
      <c r="R304" s="103"/>
      <c r="S304" s="103"/>
      <c r="T304" s="103"/>
      <c r="U304" s="103"/>
    </row>
    <row r="305" spans="1:21" x14ac:dyDescent="0.55000000000000004">
      <c r="A305" s="102"/>
      <c r="B305" s="102"/>
      <c r="C305" s="102"/>
      <c r="D305" s="102"/>
      <c r="E305" s="102"/>
      <c r="F305" s="102"/>
      <c r="G305" s="103"/>
      <c r="H305" s="103"/>
      <c r="I305" s="103"/>
      <c r="J305" s="103"/>
      <c r="K305" s="103"/>
      <c r="L305" s="103"/>
      <c r="M305" s="103"/>
      <c r="N305" s="103"/>
      <c r="O305" s="103"/>
      <c r="P305" s="103"/>
      <c r="Q305" s="103"/>
      <c r="R305" s="103"/>
      <c r="S305" s="103"/>
      <c r="T305" s="103"/>
      <c r="U305" s="103"/>
    </row>
    <row r="306" spans="1:21" x14ac:dyDescent="0.55000000000000004">
      <c r="A306" s="102"/>
      <c r="B306" s="102"/>
      <c r="C306" s="102"/>
      <c r="D306" s="102"/>
      <c r="E306" s="102"/>
      <c r="F306" s="102"/>
      <c r="G306" s="103"/>
      <c r="H306" s="103"/>
      <c r="I306" s="103"/>
      <c r="J306" s="103"/>
      <c r="K306" s="103"/>
      <c r="L306" s="103"/>
      <c r="M306" s="103"/>
      <c r="N306" s="103"/>
      <c r="O306" s="103"/>
      <c r="P306" s="103"/>
      <c r="Q306" s="103"/>
      <c r="R306" s="103"/>
      <c r="S306" s="103"/>
      <c r="T306" s="103"/>
      <c r="U306" s="103"/>
    </row>
    <row r="307" spans="1:21" x14ac:dyDescent="0.55000000000000004">
      <c r="A307" s="102"/>
      <c r="B307" s="102"/>
      <c r="C307" s="102"/>
      <c r="D307" s="102"/>
      <c r="E307" s="102"/>
      <c r="F307" s="102"/>
      <c r="G307" s="103"/>
      <c r="H307" s="103"/>
      <c r="I307" s="103"/>
      <c r="J307" s="103"/>
      <c r="K307" s="103"/>
      <c r="L307" s="103"/>
      <c r="M307" s="103"/>
      <c r="N307" s="103"/>
      <c r="O307" s="103"/>
      <c r="P307" s="103"/>
      <c r="Q307" s="103"/>
      <c r="R307" s="103"/>
      <c r="S307" s="103"/>
      <c r="T307" s="103"/>
      <c r="U307" s="103"/>
    </row>
    <row r="308" spans="1:21" x14ac:dyDescent="0.55000000000000004">
      <c r="A308" s="102"/>
      <c r="B308" s="102"/>
      <c r="C308" s="102"/>
      <c r="D308" s="102"/>
      <c r="E308" s="102"/>
      <c r="F308" s="102"/>
      <c r="G308" s="103"/>
      <c r="H308" s="103"/>
      <c r="I308" s="103"/>
      <c r="J308" s="103"/>
      <c r="K308" s="103"/>
      <c r="L308" s="103"/>
      <c r="M308" s="103"/>
      <c r="N308" s="103"/>
      <c r="O308" s="103"/>
      <c r="P308" s="103"/>
      <c r="Q308" s="103"/>
      <c r="R308" s="103"/>
      <c r="S308" s="103"/>
      <c r="T308" s="103"/>
      <c r="U308" s="103"/>
    </row>
    <row r="309" spans="1:21" x14ac:dyDescent="0.55000000000000004">
      <c r="A309" s="102"/>
      <c r="B309" s="102"/>
      <c r="C309" s="102"/>
      <c r="D309" s="102"/>
      <c r="E309" s="102"/>
      <c r="F309" s="102"/>
      <c r="G309" s="103"/>
      <c r="H309" s="103"/>
      <c r="I309" s="103"/>
      <c r="J309" s="103"/>
      <c r="K309" s="103"/>
      <c r="L309" s="103"/>
      <c r="M309" s="103"/>
      <c r="N309" s="103"/>
      <c r="O309" s="103"/>
      <c r="P309" s="103"/>
      <c r="Q309" s="103"/>
      <c r="R309" s="103"/>
      <c r="S309" s="103"/>
      <c r="T309" s="103"/>
      <c r="U309" s="103"/>
    </row>
    <row r="310" spans="1:21" x14ac:dyDescent="0.55000000000000004">
      <c r="A310" s="102"/>
      <c r="B310" s="102"/>
      <c r="C310" s="102"/>
      <c r="D310" s="102"/>
      <c r="E310" s="102"/>
      <c r="F310" s="102"/>
      <c r="G310" s="103"/>
      <c r="H310" s="103"/>
      <c r="I310" s="103"/>
      <c r="J310" s="103"/>
      <c r="K310" s="103"/>
      <c r="L310" s="103"/>
      <c r="M310" s="103"/>
      <c r="N310" s="103"/>
      <c r="O310" s="103"/>
      <c r="P310" s="103"/>
      <c r="Q310" s="103"/>
      <c r="R310" s="103"/>
      <c r="S310" s="103"/>
      <c r="T310" s="103"/>
      <c r="U310" s="103"/>
    </row>
    <row r="311" spans="1:21" x14ac:dyDescent="0.55000000000000004">
      <c r="A311" s="102"/>
      <c r="B311" s="102"/>
      <c r="C311" s="102"/>
      <c r="D311" s="102"/>
      <c r="E311" s="102"/>
      <c r="F311" s="102"/>
      <c r="G311" s="103"/>
      <c r="H311" s="103"/>
      <c r="I311" s="103"/>
      <c r="J311" s="103"/>
      <c r="K311" s="103"/>
      <c r="L311" s="103"/>
      <c r="M311" s="103"/>
      <c r="N311" s="103"/>
      <c r="O311" s="103"/>
      <c r="P311" s="103"/>
      <c r="Q311" s="103"/>
      <c r="R311" s="103"/>
      <c r="S311" s="103"/>
      <c r="T311" s="103"/>
      <c r="U311" s="103"/>
    </row>
    <row r="312" spans="1:21" x14ac:dyDescent="0.55000000000000004">
      <c r="A312" s="102"/>
      <c r="B312" s="102"/>
      <c r="C312" s="102"/>
      <c r="D312" s="102"/>
      <c r="E312" s="102"/>
      <c r="F312" s="102"/>
      <c r="G312" s="103"/>
      <c r="H312" s="103"/>
      <c r="I312" s="103"/>
      <c r="J312" s="103"/>
      <c r="K312" s="103"/>
      <c r="L312" s="103"/>
      <c r="M312" s="103"/>
      <c r="N312" s="103"/>
      <c r="O312" s="103"/>
      <c r="P312" s="103"/>
      <c r="Q312" s="103"/>
      <c r="R312" s="103"/>
      <c r="S312" s="103"/>
      <c r="T312" s="103"/>
      <c r="U312" s="103"/>
    </row>
    <row r="313" spans="1:21" x14ac:dyDescent="0.55000000000000004">
      <c r="A313" s="102"/>
      <c r="B313" s="102"/>
      <c r="C313" s="102"/>
      <c r="D313" s="102"/>
      <c r="E313" s="102"/>
      <c r="F313" s="102"/>
      <c r="G313" s="103"/>
      <c r="H313" s="103"/>
      <c r="I313" s="103"/>
      <c r="J313" s="103"/>
      <c r="K313" s="103"/>
      <c r="L313" s="103"/>
      <c r="M313" s="103"/>
      <c r="N313" s="103"/>
      <c r="O313" s="103"/>
      <c r="P313" s="103"/>
      <c r="Q313" s="103"/>
      <c r="R313" s="103"/>
      <c r="S313" s="103"/>
      <c r="T313" s="103"/>
      <c r="U313" s="103"/>
    </row>
    <row r="314" spans="1:21" x14ac:dyDescent="0.55000000000000004">
      <c r="A314" s="102"/>
      <c r="B314" s="102"/>
      <c r="C314" s="102"/>
      <c r="D314" s="102"/>
      <c r="E314" s="102"/>
      <c r="F314" s="102"/>
      <c r="G314" s="103"/>
      <c r="H314" s="103"/>
      <c r="I314" s="103"/>
      <c r="J314" s="103"/>
      <c r="K314" s="103"/>
      <c r="L314" s="103"/>
      <c r="M314" s="103"/>
      <c r="N314" s="103"/>
      <c r="O314" s="103"/>
      <c r="P314" s="103"/>
      <c r="Q314" s="103"/>
      <c r="R314" s="103"/>
      <c r="S314" s="103"/>
      <c r="T314" s="103"/>
      <c r="U314" s="103"/>
    </row>
    <row r="315" spans="1:21" x14ac:dyDescent="0.55000000000000004">
      <c r="A315" s="102"/>
      <c r="B315" s="102"/>
      <c r="C315" s="102"/>
      <c r="D315" s="102"/>
      <c r="E315" s="102"/>
      <c r="F315" s="102"/>
      <c r="G315" s="103"/>
      <c r="H315" s="103"/>
      <c r="I315" s="103"/>
      <c r="J315" s="103"/>
      <c r="K315" s="103"/>
      <c r="L315" s="103"/>
      <c r="M315" s="103"/>
      <c r="N315" s="103"/>
      <c r="O315" s="103"/>
      <c r="P315" s="103"/>
      <c r="Q315" s="103"/>
      <c r="R315" s="103"/>
      <c r="S315" s="103"/>
      <c r="T315" s="103"/>
      <c r="U315" s="103"/>
    </row>
    <row r="316" spans="1:21" x14ac:dyDescent="0.55000000000000004">
      <c r="A316" s="102"/>
      <c r="B316" s="102"/>
      <c r="C316" s="102"/>
      <c r="D316" s="102"/>
      <c r="E316" s="102"/>
      <c r="F316" s="102"/>
      <c r="G316" s="103"/>
      <c r="H316" s="103"/>
      <c r="I316" s="103"/>
      <c r="J316" s="103"/>
      <c r="K316" s="103"/>
      <c r="L316" s="103"/>
      <c r="M316" s="103"/>
      <c r="N316" s="103"/>
      <c r="O316" s="103"/>
      <c r="P316" s="103"/>
      <c r="Q316" s="103"/>
      <c r="R316" s="103"/>
      <c r="S316" s="103"/>
      <c r="T316" s="103"/>
      <c r="U316" s="103"/>
    </row>
    <row r="317" spans="1:21" x14ac:dyDescent="0.55000000000000004">
      <c r="A317" s="102"/>
      <c r="B317" s="102"/>
      <c r="C317" s="102"/>
      <c r="D317" s="102"/>
      <c r="E317" s="102"/>
      <c r="F317" s="102"/>
      <c r="G317" s="103"/>
      <c r="H317" s="103"/>
      <c r="I317" s="103"/>
      <c r="J317" s="103"/>
      <c r="K317" s="103"/>
      <c r="L317" s="103"/>
      <c r="M317" s="103"/>
      <c r="N317" s="103"/>
      <c r="O317" s="103"/>
      <c r="P317" s="103"/>
      <c r="Q317" s="103"/>
      <c r="R317" s="103"/>
      <c r="S317" s="103"/>
      <c r="T317" s="103"/>
      <c r="U317" s="103"/>
    </row>
    <row r="318" spans="1:21" x14ac:dyDescent="0.55000000000000004">
      <c r="A318" s="102"/>
      <c r="B318" s="102"/>
      <c r="C318" s="102"/>
      <c r="D318" s="102"/>
      <c r="E318" s="102"/>
      <c r="F318" s="102"/>
      <c r="G318" s="103"/>
      <c r="H318" s="103"/>
      <c r="I318" s="103"/>
      <c r="J318" s="103"/>
      <c r="K318" s="103"/>
      <c r="L318" s="103"/>
      <c r="M318" s="103"/>
      <c r="N318" s="103"/>
      <c r="O318" s="103"/>
      <c r="P318" s="103"/>
      <c r="Q318" s="103"/>
      <c r="R318" s="103"/>
      <c r="S318" s="103"/>
      <c r="T318" s="103"/>
      <c r="U318" s="103"/>
    </row>
    <row r="319" spans="1:21" x14ac:dyDescent="0.55000000000000004">
      <c r="A319" s="102"/>
      <c r="B319" s="102"/>
      <c r="C319" s="102"/>
      <c r="D319" s="102"/>
      <c r="E319" s="102"/>
      <c r="F319" s="102"/>
      <c r="G319" s="103"/>
      <c r="H319" s="103"/>
      <c r="I319" s="103"/>
      <c r="J319" s="103"/>
      <c r="K319" s="103"/>
      <c r="L319" s="103"/>
      <c r="M319" s="103"/>
      <c r="N319" s="103"/>
      <c r="O319" s="103"/>
      <c r="P319" s="103"/>
      <c r="Q319" s="103"/>
      <c r="R319" s="103"/>
      <c r="S319" s="103"/>
      <c r="T319" s="103"/>
      <c r="U319" s="103"/>
    </row>
    <row r="320" spans="1:21" x14ac:dyDescent="0.55000000000000004">
      <c r="A320" s="102"/>
      <c r="B320" s="102"/>
      <c r="C320" s="102"/>
      <c r="D320" s="102"/>
      <c r="E320" s="102"/>
      <c r="F320" s="102"/>
      <c r="G320" s="103"/>
      <c r="H320" s="103"/>
      <c r="I320" s="103"/>
      <c r="J320" s="103"/>
      <c r="K320" s="103"/>
      <c r="L320" s="103"/>
      <c r="M320" s="103"/>
      <c r="N320" s="103"/>
      <c r="O320" s="103"/>
      <c r="P320" s="103"/>
      <c r="Q320" s="103"/>
      <c r="R320" s="103"/>
      <c r="S320" s="103"/>
      <c r="T320" s="103"/>
      <c r="U320" s="103"/>
    </row>
    <row r="321" spans="1:21" x14ac:dyDescent="0.55000000000000004">
      <c r="A321" s="102"/>
      <c r="B321" s="102"/>
      <c r="C321" s="102"/>
      <c r="D321" s="102"/>
      <c r="E321" s="102"/>
      <c r="F321" s="102"/>
      <c r="G321" s="103"/>
      <c r="H321" s="103"/>
      <c r="I321" s="103"/>
      <c r="J321" s="103"/>
      <c r="K321" s="103"/>
      <c r="L321" s="103"/>
      <c r="M321" s="103"/>
      <c r="N321" s="103"/>
      <c r="O321" s="103"/>
      <c r="P321" s="103"/>
      <c r="Q321" s="103"/>
      <c r="R321" s="103"/>
      <c r="S321" s="103"/>
      <c r="T321" s="103"/>
      <c r="U321" s="103"/>
    </row>
    <row r="322" spans="1:21" x14ac:dyDescent="0.55000000000000004">
      <c r="A322" s="102"/>
      <c r="B322" s="102"/>
      <c r="C322" s="102"/>
      <c r="D322" s="102"/>
      <c r="E322" s="102"/>
      <c r="F322" s="102"/>
      <c r="G322" s="103"/>
      <c r="H322" s="103"/>
      <c r="I322" s="103"/>
      <c r="J322" s="103"/>
      <c r="K322" s="103"/>
      <c r="L322" s="103"/>
      <c r="M322" s="103"/>
      <c r="N322" s="103"/>
      <c r="O322" s="103"/>
      <c r="P322" s="103"/>
      <c r="Q322" s="103"/>
      <c r="R322" s="103"/>
      <c r="S322" s="103"/>
      <c r="T322" s="103"/>
      <c r="U322" s="103"/>
    </row>
    <row r="323" spans="1:21" x14ac:dyDescent="0.55000000000000004">
      <c r="A323" s="102"/>
      <c r="B323" s="102"/>
      <c r="C323" s="102"/>
      <c r="D323" s="102"/>
      <c r="E323" s="102"/>
      <c r="F323" s="102"/>
      <c r="G323" s="103"/>
      <c r="H323" s="103"/>
      <c r="I323" s="103"/>
      <c r="J323" s="103"/>
      <c r="K323" s="103"/>
      <c r="L323" s="103"/>
      <c r="M323" s="103"/>
      <c r="N323" s="103"/>
      <c r="O323" s="103"/>
      <c r="P323" s="103"/>
      <c r="Q323" s="103"/>
      <c r="R323" s="103"/>
      <c r="S323" s="103"/>
      <c r="T323" s="103"/>
      <c r="U323" s="103"/>
    </row>
    <row r="324" spans="1:21" x14ac:dyDescent="0.55000000000000004">
      <c r="A324" s="102"/>
      <c r="B324" s="102"/>
      <c r="C324" s="102"/>
      <c r="D324" s="102"/>
      <c r="E324" s="102"/>
      <c r="F324" s="102"/>
      <c r="G324" s="103"/>
      <c r="H324" s="103"/>
      <c r="I324" s="103"/>
      <c r="J324" s="103"/>
      <c r="K324" s="103"/>
      <c r="L324" s="103"/>
      <c r="M324" s="103"/>
      <c r="N324" s="103"/>
      <c r="O324" s="103"/>
      <c r="P324" s="103"/>
      <c r="Q324" s="103"/>
      <c r="R324" s="103"/>
      <c r="S324" s="103"/>
      <c r="T324" s="103"/>
      <c r="U324" s="103"/>
    </row>
    <row r="325" spans="1:21" x14ac:dyDescent="0.55000000000000004">
      <c r="A325" s="102"/>
      <c r="B325" s="102"/>
      <c r="C325" s="102"/>
      <c r="D325" s="102"/>
      <c r="E325" s="102"/>
      <c r="F325" s="102"/>
      <c r="G325" s="103"/>
      <c r="H325" s="103"/>
      <c r="I325" s="103"/>
      <c r="J325" s="103"/>
      <c r="K325" s="103"/>
      <c r="L325" s="103"/>
      <c r="M325" s="103"/>
      <c r="N325" s="103"/>
      <c r="O325" s="103"/>
      <c r="P325" s="103"/>
      <c r="Q325" s="103"/>
      <c r="R325" s="103"/>
      <c r="S325" s="103"/>
      <c r="T325" s="103"/>
      <c r="U325" s="103"/>
    </row>
    <row r="326" spans="1:21" x14ac:dyDescent="0.55000000000000004">
      <c r="A326" s="102"/>
      <c r="B326" s="102"/>
      <c r="C326" s="102"/>
      <c r="D326" s="102"/>
      <c r="E326" s="102"/>
      <c r="F326" s="102"/>
      <c r="G326" s="103"/>
      <c r="H326" s="103"/>
      <c r="I326" s="103"/>
      <c r="J326" s="103"/>
      <c r="K326" s="103"/>
      <c r="L326" s="103"/>
      <c r="M326" s="103"/>
      <c r="N326" s="103"/>
      <c r="O326" s="103"/>
      <c r="P326" s="103"/>
      <c r="Q326" s="103"/>
      <c r="R326" s="103"/>
      <c r="S326" s="103"/>
      <c r="T326" s="103"/>
      <c r="U326" s="103"/>
    </row>
    <row r="327" spans="1:21" x14ac:dyDescent="0.55000000000000004">
      <c r="A327" s="102"/>
      <c r="B327" s="102"/>
      <c r="C327" s="102"/>
      <c r="D327" s="102"/>
      <c r="E327" s="102"/>
      <c r="F327" s="102"/>
      <c r="G327" s="103"/>
      <c r="H327" s="103"/>
      <c r="I327" s="103"/>
      <c r="J327" s="103"/>
      <c r="K327" s="103"/>
      <c r="L327" s="103"/>
      <c r="M327" s="103"/>
      <c r="N327" s="103"/>
      <c r="O327" s="103"/>
      <c r="P327" s="103"/>
      <c r="Q327" s="103"/>
      <c r="R327" s="103"/>
      <c r="S327" s="103"/>
      <c r="T327" s="103"/>
      <c r="U327" s="103"/>
    </row>
    <row r="328" spans="1:21" x14ac:dyDescent="0.55000000000000004">
      <c r="A328" s="102"/>
      <c r="B328" s="102"/>
      <c r="C328" s="102"/>
      <c r="D328" s="102"/>
      <c r="E328" s="102"/>
      <c r="F328" s="102"/>
      <c r="G328" s="103"/>
      <c r="H328" s="103"/>
      <c r="I328" s="103"/>
      <c r="J328" s="103"/>
      <c r="K328" s="103"/>
      <c r="L328" s="103"/>
      <c r="M328" s="103"/>
      <c r="N328" s="103"/>
      <c r="O328" s="103"/>
      <c r="P328" s="103"/>
      <c r="Q328" s="103"/>
      <c r="R328" s="103"/>
      <c r="S328" s="103"/>
      <c r="T328" s="103"/>
      <c r="U328" s="103"/>
    </row>
    <row r="329" spans="1:21" x14ac:dyDescent="0.55000000000000004">
      <c r="A329" s="102"/>
      <c r="B329" s="102"/>
      <c r="C329" s="102"/>
      <c r="D329" s="102"/>
      <c r="E329" s="102"/>
      <c r="F329" s="102"/>
      <c r="G329" s="103"/>
      <c r="H329" s="103"/>
      <c r="I329" s="103"/>
      <c r="J329" s="103"/>
      <c r="K329" s="103"/>
      <c r="L329" s="103"/>
      <c r="M329" s="103"/>
      <c r="N329" s="103"/>
      <c r="O329" s="103"/>
      <c r="P329" s="103"/>
      <c r="Q329" s="103"/>
      <c r="R329" s="103"/>
      <c r="S329" s="103"/>
      <c r="T329" s="103"/>
      <c r="U329" s="103"/>
    </row>
    <row r="330" spans="1:21" x14ac:dyDescent="0.55000000000000004">
      <c r="A330" s="102"/>
      <c r="B330" s="102"/>
      <c r="C330" s="102"/>
      <c r="D330" s="102"/>
      <c r="E330" s="102"/>
      <c r="F330" s="102"/>
      <c r="G330" s="103"/>
      <c r="H330" s="103"/>
      <c r="I330" s="103"/>
      <c r="J330" s="103"/>
      <c r="K330" s="103"/>
      <c r="L330" s="103"/>
      <c r="M330" s="103"/>
      <c r="N330" s="103"/>
      <c r="O330" s="103"/>
      <c r="P330" s="103"/>
      <c r="Q330" s="103"/>
      <c r="R330" s="103"/>
      <c r="S330" s="103"/>
      <c r="T330" s="103"/>
      <c r="U330" s="103"/>
    </row>
    <row r="331" spans="1:21" x14ac:dyDescent="0.55000000000000004">
      <c r="A331" s="102"/>
      <c r="B331" s="102"/>
      <c r="C331" s="102"/>
      <c r="D331" s="102"/>
      <c r="E331" s="102"/>
      <c r="F331" s="102"/>
      <c r="G331" s="103"/>
      <c r="H331" s="103"/>
      <c r="I331" s="103"/>
      <c r="J331" s="103"/>
      <c r="K331" s="103"/>
      <c r="L331" s="103"/>
      <c r="M331" s="103"/>
      <c r="N331" s="103"/>
      <c r="O331" s="103"/>
      <c r="P331" s="103"/>
      <c r="Q331" s="103"/>
      <c r="R331" s="103"/>
      <c r="S331" s="103"/>
      <c r="T331" s="103"/>
      <c r="U331" s="103"/>
    </row>
    <row r="332" spans="1:21" x14ac:dyDescent="0.55000000000000004">
      <c r="A332" s="102"/>
      <c r="B332" s="102"/>
      <c r="C332" s="102"/>
      <c r="D332" s="102"/>
      <c r="E332" s="102"/>
      <c r="F332" s="102"/>
      <c r="G332" s="103"/>
      <c r="H332" s="103"/>
      <c r="I332" s="103"/>
      <c r="J332" s="103"/>
      <c r="K332" s="103"/>
      <c r="L332" s="103"/>
      <c r="M332" s="103"/>
      <c r="N332" s="103"/>
      <c r="O332" s="103"/>
      <c r="P332" s="103"/>
      <c r="Q332" s="103"/>
      <c r="R332" s="103"/>
      <c r="S332" s="103"/>
      <c r="T332" s="103"/>
      <c r="U332" s="103"/>
    </row>
    <row r="333" spans="1:21" x14ac:dyDescent="0.55000000000000004">
      <c r="A333" s="102"/>
      <c r="B333" s="102"/>
      <c r="C333" s="102"/>
      <c r="D333" s="102"/>
      <c r="E333" s="102"/>
      <c r="F333" s="102"/>
      <c r="G333" s="103"/>
      <c r="H333" s="103"/>
      <c r="I333" s="103"/>
      <c r="J333" s="103"/>
      <c r="K333" s="103"/>
      <c r="L333" s="103"/>
      <c r="M333" s="103"/>
      <c r="N333" s="103"/>
      <c r="O333" s="103"/>
      <c r="P333" s="103"/>
      <c r="Q333" s="103"/>
      <c r="R333" s="103"/>
      <c r="S333" s="103"/>
      <c r="T333" s="103"/>
      <c r="U333" s="103"/>
    </row>
    <row r="334" spans="1:21" x14ac:dyDescent="0.55000000000000004">
      <c r="A334" s="102"/>
      <c r="B334" s="102"/>
      <c r="C334" s="102"/>
      <c r="D334" s="102"/>
      <c r="E334" s="102"/>
      <c r="F334" s="102"/>
      <c r="G334" s="103"/>
      <c r="H334" s="103"/>
      <c r="I334" s="103"/>
      <c r="J334" s="103"/>
      <c r="K334" s="103"/>
      <c r="L334" s="103"/>
      <c r="M334" s="103"/>
      <c r="N334" s="103"/>
      <c r="O334" s="103"/>
      <c r="P334" s="103"/>
      <c r="Q334" s="103"/>
      <c r="R334" s="103"/>
      <c r="S334" s="103"/>
      <c r="T334" s="103"/>
      <c r="U334" s="103"/>
    </row>
    <row r="335" spans="1:21" x14ac:dyDescent="0.55000000000000004">
      <c r="A335" s="102"/>
      <c r="B335" s="102"/>
      <c r="C335" s="102"/>
      <c r="D335" s="102"/>
      <c r="E335" s="102"/>
      <c r="F335" s="102"/>
      <c r="G335" s="103"/>
      <c r="H335" s="103"/>
      <c r="I335" s="103"/>
      <c r="J335" s="103"/>
      <c r="K335" s="103"/>
      <c r="L335" s="103"/>
      <c r="M335" s="103"/>
      <c r="N335" s="103"/>
      <c r="O335" s="103"/>
      <c r="P335" s="103"/>
      <c r="Q335" s="103"/>
      <c r="R335" s="103"/>
      <c r="S335" s="103"/>
      <c r="T335" s="103"/>
      <c r="U335" s="103"/>
    </row>
    <row r="336" spans="1:21" x14ac:dyDescent="0.55000000000000004">
      <c r="A336" s="102"/>
      <c r="B336" s="102"/>
      <c r="C336" s="102"/>
      <c r="D336" s="102"/>
      <c r="E336" s="102"/>
      <c r="F336" s="102"/>
      <c r="G336" s="103"/>
      <c r="H336" s="103"/>
      <c r="I336" s="103"/>
      <c r="J336" s="103"/>
      <c r="K336" s="103"/>
      <c r="L336" s="103"/>
      <c r="M336" s="103"/>
      <c r="N336" s="103"/>
      <c r="O336" s="103"/>
      <c r="P336" s="103"/>
      <c r="Q336" s="103"/>
      <c r="R336" s="103"/>
      <c r="S336" s="103"/>
      <c r="T336" s="103"/>
      <c r="U336" s="103"/>
    </row>
    <row r="337" spans="1:21" x14ac:dyDescent="0.55000000000000004">
      <c r="A337" s="102"/>
      <c r="B337" s="102"/>
      <c r="C337" s="102"/>
      <c r="D337" s="102"/>
      <c r="E337" s="102"/>
      <c r="F337" s="102"/>
      <c r="G337" s="103"/>
      <c r="H337" s="103"/>
      <c r="I337" s="103"/>
      <c r="J337" s="103"/>
      <c r="K337" s="103"/>
      <c r="L337" s="103"/>
      <c r="M337" s="103"/>
      <c r="N337" s="103"/>
      <c r="O337" s="103"/>
      <c r="P337" s="103"/>
      <c r="Q337" s="103"/>
      <c r="R337" s="103"/>
      <c r="S337" s="103"/>
      <c r="T337" s="103"/>
      <c r="U337" s="103"/>
    </row>
    <row r="338" spans="1:21" x14ac:dyDescent="0.55000000000000004">
      <c r="A338" s="102"/>
      <c r="B338" s="102"/>
      <c r="C338" s="102"/>
      <c r="D338" s="102"/>
      <c r="E338" s="102"/>
      <c r="F338" s="102"/>
      <c r="G338" s="103"/>
      <c r="H338" s="103"/>
      <c r="I338" s="103"/>
      <c r="J338" s="103"/>
      <c r="K338" s="103"/>
      <c r="L338" s="103"/>
      <c r="M338" s="103"/>
      <c r="N338" s="103"/>
      <c r="O338" s="103"/>
      <c r="P338" s="103"/>
      <c r="Q338" s="103"/>
      <c r="R338" s="103"/>
      <c r="S338" s="103"/>
      <c r="T338" s="103"/>
      <c r="U338" s="103"/>
    </row>
    <row r="339" spans="1:21" x14ac:dyDescent="0.55000000000000004">
      <c r="A339" s="102"/>
      <c r="B339" s="102"/>
      <c r="C339" s="102"/>
      <c r="D339" s="102"/>
      <c r="E339" s="102"/>
      <c r="F339" s="102"/>
      <c r="G339" s="103"/>
      <c r="H339" s="103"/>
      <c r="I339" s="103"/>
      <c r="J339" s="103"/>
      <c r="K339" s="103"/>
      <c r="L339" s="103"/>
      <c r="M339" s="103"/>
      <c r="N339" s="103"/>
      <c r="O339" s="103"/>
      <c r="P339" s="103"/>
      <c r="Q339" s="103"/>
      <c r="R339" s="103"/>
      <c r="S339" s="103"/>
      <c r="T339" s="103"/>
      <c r="U339" s="103"/>
    </row>
    <row r="340" spans="1:21" x14ac:dyDescent="0.55000000000000004">
      <c r="A340" s="102"/>
      <c r="B340" s="102"/>
      <c r="C340" s="102"/>
      <c r="D340" s="102"/>
      <c r="E340" s="102"/>
      <c r="F340" s="102"/>
      <c r="G340" s="103"/>
      <c r="H340" s="103"/>
      <c r="I340" s="103"/>
      <c r="J340" s="103"/>
      <c r="K340" s="103"/>
      <c r="L340" s="103"/>
      <c r="M340" s="103"/>
      <c r="N340" s="103"/>
      <c r="O340" s="103"/>
      <c r="P340" s="103"/>
      <c r="Q340" s="103"/>
      <c r="R340" s="103"/>
      <c r="S340" s="103"/>
      <c r="T340" s="103"/>
      <c r="U340" s="103"/>
    </row>
    <row r="341" spans="1:21" x14ac:dyDescent="0.55000000000000004">
      <c r="A341" s="102"/>
      <c r="B341" s="102"/>
      <c r="C341" s="102"/>
      <c r="D341" s="102"/>
      <c r="E341" s="102"/>
      <c r="F341" s="102"/>
      <c r="G341" s="103"/>
      <c r="H341" s="103"/>
      <c r="I341" s="103"/>
      <c r="J341" s="103"/>
      <c r="K341" s="103"/>
      <c r="L341" s="103"/>
      <c r="M341" s="103"/>
      <c r="N341" s="103"/>
      <c r="O341" s="103"/>
      <c r="P341" s="103"/>
      <c r="Q341" s="103"/>
      <c r="R341" s="103"/>
      <c r="S341" s="103"/>
      <c r="T341" s="103"/>
      <c r="U341" s="103"/>
    </row>
    <row r="342" spans="1:21" x14ac:dyDescent="0.55000000000000004">
      <c r="A342" s="102"/>
      <c r="B342" s="102"/>
      <c r="C342" s="102"/>
      <c r="D342" s="102"/>
      <c r="E342" s="102"/>
      <c r="F342" s="102"/>
      <c r="G342" s="103"/>
      <c r="H342" s="103"/>
      <c r="I342" s="103"/>
      <c r="J342" s="103"/>
      <c r="K342" s="103"/>
      <c r="L342" s="103"/>
      <c r="M342" s="103"/>
      <c r="N342" s="103"/>
      <c r="O342" s="103"/>
      <c r="P342" s="103"/>
      <c r="Q342" s="103"/>
      <c r="R342" s="103"/>
      <c r="S342" s="103"/>
      <c r="T342" s="103"/>
      <c r="U342" s="103"/>
    </row>
    <row r="343" spans="1:21" x14ac:dyDescent="0.55000000000000004">
      <c r="A343" s="102"/>
      <c r="B343" s="102"/>
      <c r="C343" s="102"/>
      <c r="D343" s="102"/>
      <c r="E343" s="102"/>
      <c r="F343" s="102"/>
      <c r="G343" s="103"/>
      <c r="H343" s="103"/>
      <c r="I343" s="103"/>
      <c r="J343" s="103"/>
      <c r="K343" s="103"/>
      <c r="L343" s="103"/>
      <c r="M343" s="103"/>
      <c r="N343" s="103"/>
      <c r="O343" s="103"/>
      <c r="P343" s="103"/>
      <c r="Q343" s="103"/>
      <c r="R343" s="103"/>
      <c r="S343" s="103"/>
      <c r="T343" s="103"/>
      <c r="U343" s="103"/>
    </row>
    <row r="344" spans="1:21" x14ac:dyDescent="0.55000000000000004">
      <c r="A344" s="102"/>
      <c r="B344" s="102"/>
      <c r="C344" s="102"/>
      <c r="D344" s="102"/>
      <c r="E344" s="102"/>
      <c r="F344" s="102"/>
      <c r="G344" s="103"/>
      <c r="H344" s="103"/>
      <c r="I344" s="103"/>
      <c r="J344" s="103"/>
      <c r="K344" s="103"/>
      <c r="L344" s="103"/>
      <c r="M344" s="103"/>
      <c r="N344" s="103"/>
      <c r="O344" s="103"/>
      <c r="P344" s="103"/>
      <c r="Q344" s="103"/>
      <c r="R344" s="103"/>
      <c r="S344" s="103"/>
      <c r="T344" s="103"/>
      <c r="U344" s="103"/>
    </row>
    <row r="345" spans="1:21" x14ac:dyDescent="0.55000000000000004">
      <c r="A345" s="102"/>
      <c r="B345" s="102"/>
      <c r="C345" s="102"/>
      <c r="D345" s="102"/>
      <c r="E345" s="102"/>
      <c r="F345" s="102"/>
      <c r="G345" s="103"/>
      <c r="H345" s="103"/>
      <c r="I345" s="103"/>
      <c r="J345" s="103"/>
      <c r="K345" s="103"/>
      <c r="L345" s="103"/>
      <c r="M345" s="103"/>
      <c r="N345" s="103"/>
      <c r="O345" s="103"/>
      <c r="P345" s="103"/>
      <c r="Q345" s="103"/>
      <c r="R345" s="103"/>
      <c r="S345" s="103"/>
      <c r="T345" s="103"/>
      <c r="U345" s="103"/>
    </row>
    <row r="346" spans="1:21" x14ac:dyDescent="0.55000000000000004">
      <c r="A346" s="102"/>
      <c r="B346" s="102"/>
      <c r="C346" s="102"/>
      <c r="D346" s="102"/>
      <c r="E346" s="102"/>
      <c r="F346" s="102"/>
      <c r="G346" s="103"/>
      <c r="H346" s="103"/>
      <c r="I346" s="103"/>
      <c r="J346" s="103"/>
      <c r="K346" s="103"/>
      <c r="L346" s="103"/>
      <c r="M346" s="103"/>
      <c r="N346" s="103"/>
      <c r="O346" s="103"/>
      <c r="P346" s="103"/>
      <c r="Q346" s="103"/>
      <c r="R346" s="103"/>
      <c r="S346" s="103"/>
      <c r="T346" s="103"/>
      <c r="U346" s="103"/>
    </row>
    <row r="347" spans="1:21" x14ac:dyDescent="0.55000000000000004">
      <c r="A347" s="102"/>
      <c r="B347" s="102"/>
      <c r="C347" s="102"/>
      <c r="D347" s="102"/>
      <c r="E347" s="102"/>
      <c r="F347" s="102"/>
      <c r="G347" s="103"/>
      <c r="H347" s="103"/>
      <c r="I347" s="103"/>
      <c r="J347" s="103"/>
      <c r="K347" s="103"/>
      <c r="L347" s="103"/>
      <c r="M347" s="103"/>
      <c r="N347" s="103"/>
      <c r="O347" s="103"/>
      <c r="P347" s="103"/>
      <c r="Q347" s="103"/>
      <c r="R347" s="103"/>
      <c r="S347" s="103"/>
      <c r="T347" s="103"/>
      <c r="U347" s="103"/>
    </row>
    <row r="348" spans="1:21" x14ac:dyDescent="0.55000000000000004">
      <c r="A348" s="102"/>
      <c r="B348" s="102"/>
      <c r="C348" s="102"/>
      <c r="D348" s="102"/>
      <c r="E348" s="102"/>
      <c r="F348" s="102"/>
      <c r="G348" s="103"/>
      <c r="H348" s="103"/>
      <c r="I348" s="103"/>
      <c r="J348" s="103"/>
      <c r="K348" s="103"/>
      <c r="L348" s="103"/>
      <c r="M348" s="103"/>
      <c r="N348" s="103"/>
      <c r="O348" s="103"/>
      <c r="P348" s="103"/>
      <c r="Q348" s="103"/>
      <c r="R348" s="103"/>
      <c r="S348" s="103"/>
      <c r="T348" s="103"/>
      <c r="U348" s="103"/>
    </row>
    <row r="349" spans="1:21" x14ac:dyDescent="0.55000000000000004">
      <c r="A349" s="102"/>
      <c r="B349" s="102"/>
      <c r="C349" s="102"/>
      <c r="D349" s="102"/>
      <c r="E349" s="102"/>
      <c r="F349" s="102"/>
      <c r="G349" s="103"/>
      <c r="H349" s="103"/>
      <c r="I349" s="103"/>
      <c r="J349" s="103"/>
      <c r="K349" s="103"/>
      <c r="L349" s="103"/>
      <c r="M349" s="103"/>
      <c r="N349" s="103"/>
      <c r="O349" s="103"/>
      <c r="P349" s="103"/>
      <c r="Q349" s="103"/>
      <c r="R349" s="103"/>
      <c r="S349" s="103"/>
      <c r="T349" s="103"/>
      <c r="U349" s="103"/>
    </row>
    <row r="350" spans="1:21" x14ac:dyDescent="0.55000000000000004">
      <c r="A350" s="102"/>
      <c r="B350" s="102"/>
      <c r="C350" s="102"/>
      <c r="D350" s="102"/>
      <c r="E350" s="102"/>
      <c r="F350" s="102"/>
      <c r="G350" s="103"/>
      <c r="H350" s="103"/>
      <c r="I350" s="103"/>
      <c r="J350" s="103"/>
      <c r="K350" s="103"/>
      <c r="L350" s="103"/>
      <c r="M350" s="103"/>
      <c r="N350" s="103"/>
      <c r="O350" s="103"/>
      <c r="P350" s="103"/>
      <c r="Q350" s="103"/>
      <c r="R350" s="103"/>
      <c r="S350" s="103"/>
      <c r="T350" s="103"/>
      <c r="U350" s="103"/>
    </row>
    <row r="351" spans="1:21" x14ac:dyDescent="0.55000000000000004">
      <c r="A351" s="102"/>
      <c r="B351" s="102"/>
      <c r="C351" s="102"/>
      <c r="D351" s="102"/>
      <c r="E351" s="102"/>
      <c r="F351" s="102"/>
      <c r="G351" s="103"/>
      <c r="H351" s="103"/>
      <c r="I351" s="103"/>
      <c r="J351" s="103"/>
      <c r="K351" s="103"/>
      <c r="L351" s="103"/>
      <c r="M351" s="103"/>
      <c r="N351" s="103"/>
      <c r="O351" s="103"/>
      <c r="P351" s="103"/>
      <c r="Q351" s="103"/>
      <c r="R351" s="103"/>
      <c r="S351" s="103"/>
      <c r="T351" s="103"/>
      <c r="U351" s="103"/>
    </row>
    <row r="352" spans="1:21" x14ac:dyDescent="0.55000000000000004">
      <c r="A352" s="102"/>
      <c r="B352" s="102"/>
      <c r="C352" s="102"/>
      <c r="D352" s="102"/>
      <c r="E352" s="102"/>
      <c r="F352" s="102"/>
      <c r="G352" s="103"/>
      <c r="H352" s="103"/>
      <c r="I352" s="103"/>
      <c r="J352" s="103"/>
      <c r="K352" s="103"/>
      <c r="L352" s="103"/>
      <c r="M352" s="103"/>
      <c r="N352" s="103"/>
      <c r="O352" s="103"/>
      <c r="P352" s="103"/>
      <c r="Q352" s="103"/>
      <c r="R352" s="103"/>
      <c r="S352" s="103"/>
      <c r="T352" s="103"/>
      <c r="U352" s="103"/>
    </row>
    <row r="353" spans="1:21" x14ac:dyDescent="0.55000000000000004">
      <c r="A353" s="102"/>
      <c r="B353" s="102"/>
      <c r="C353" s="102"/>
      <c r="D353" s="102"/>
      <c r="E353" s="102"/>
      <c r="F353" s="102"/>
      <c r="G353" s="103"/>
      <c r="H353" s="103"/>
      <c r="I353" s="103"/>
      <c r="J353" s="103"/>
      <c r="K353" s="103"/>
      <c r="L353" s="103"/>
      <c r="M353" s="103"/>
      <c r="N353" s="103"/>
      <c r="O353" s="103"/>
      <c r="P353" s="103"/>
      <c r="Q353" s="103"/>
      <c r="R353" s="103"/>
      <c r="S353" s="103"/>
      <c r="T353" s="103"/>
      <c r="U353" s="103"/>
    </row>
    <row r="354" spans="1:21" x14ac:dyDescent="0.55000000000000004">
      <c r="A354" s="102"/>
      <c r="B354" s="102"/>
      <c r="C354" s="102"/>
      <c r="D354" s="102"/>
      <c r="E354" s="102"/>
      <c r="F354" s="102"/>
      <c r="G354" s="103"/>
      <c r="H354" s="103"/>
      <c r="I354" s="103"/>
      <c r="J354" s="103"/>
      <c r="K354" s="103"/>
      <c r="L354" s="103"/>
      <c r="M354" s="103"/>
      <c r="N354" s="103"/>
      <c r="O354" s="103"/>
      <c r="P354" s="103"/>
      <c r="Q354" s="103"/>
      <c r="R354" s="103"/>
      <c r="S354" s="103"/>
      <c r="T354" s="103"/>
      <c r="U354" s="103"/>
    </row>
    <row r="355" spans="1:21" x14ac:dyDescent="0.55000000000000004">
      <c r="A355" s="102"/>
      <c r="B355" s="102"/>
      <c r="C355" s="102"/>
      <c r="D355" s="102"/>
      <c r="E355" s="102"/>
      <c r="F355" s="102"/>
      <c r="G355" s="103"/>
      <c r="H355" s="103"/>
      <c r="I355" s="103"/>
      <c r="J355" s="103"/>
      <c r="K355" s="103"/>
      <c r="L355" s="103"/>
      <c r="M355" s="103"/>
      <c r="N355" s="103"/>
      <c r="O355" s="103"/>
      <c r="P355" s="103"/>
      <c r="Q355" s="103"/>
      <c r="R355" s="103"/>
      <c r="S355" s="103"/>
      <c r="T355" s="103"/>
      <c r="U355" s="103"/>
    </row>
    <row r="356" spans="1:21" x14ac:dyDescent="0.55000000000000004">
      <c r="A356" s="102"/>
      <c r="B356" s="102"/>
      <c r="C356" s="102"/>
      <c r="D356" s="102"/>
      <c r="E356" s="102"/>
      <c r="F356" s="102"/>
      <c r="G356" s="103"/>
      <c r="H356" s="103"/>
      <c r="I356" s="103"/>
      <c r="J356" s="103"/>
      <c r="K356" s="103"/>
      <c r="L356" s="103"/>
      <c r="M356" s="103"/>
      <c r="N356" s="103"/>
      <c r="O356" s="103"/>
      <c r="P356" s="103"/>
      <c r="Q356" s="103"/>
      <c r="R356" s="103"/>
      <c r="S356" s="103"/>
      <c r="T356" s="103"/>
      <c r="U356" s="103"/>
    </row>
    <row r="357" spans="1:21" x14ac:dyDescent="0.55000000000000004">
      <c r="A357" s="102"/>
      <c r="B357" s="102"/>
      <c r="C357" s="102"/>
      <c r="D357" s="102"/>
      <c r="E357" s="102"/>
      <c r="F357" s="102"/>
      <c r="G357" s="103"/>
      <c r="H357" s="103"/>
      <c r="I357" s="103"/>
      <c r="J357" s="103"/>
      <c r="K357" s="103"/>
      <c r="L357" s="103"/>
      <c r="M357" s="103"/>
      <c r="N357" s="103"/>
      <c r="O357" s="103"/>
      <c r="P357" s="103"/>
      <c r="Q357" s="103"/>
      <c r="R357" s="103"/>
      <c r="S357" s="103"/>
      <c r="T357" s="103"/>
      <c r="U357" s="103"/>
    </row>
    <row r="358" spans="1:21" x14ac:dyDescent="0.55000000000000004">
      <c r="A358" s="102"/>
      <c r="B358" s="102"/>
      <c r="C358" s="102"/>
      <c r="D358" s="102"/>
      <c r="E358" s="102"/>
      <c r="F358" s="102"/>
      <c r="G358" s="103"/>
      <c r="H358" s="103"/>
      <c r="I358" s="103"/>
      <c r="J358" s="103"/>
      <c r="K358" s="103"/>
      <c r="L358" s="103"/>
      <c r="M358" s="103"/>
      <c r="N358" s="103"/>
      <c r="O358" s="103"/>
      <c r="P358" s="103"/>
      <c r="Q358" s="103"/>
      <c r="R358" s="103"/>
      <c r="S358" s="103"/>
      <c r="T358" s="103"/>
      <c r="U358" s="103"/>
    </row>
    <row r="359" spans="1:21" x14ac:dyDescent="0.55000000000000004">
      <c r="A359" s="102"/>
      <c r="B359" s="102"/>
      <c r="C359" s="102"/>
      <c r="D359" s="102"/>
      <c r="E359" s="102"/>
      <c r="F359" s="102"/>
      <c r="G359" s="103"/>
      <c r="H359" s="103"/>
      <c r="I359" s="103"/>
      <c r="J359" s="103"/>
      <c r="K359" s="103"/>
      <c r="L359" s="103"/>
      <c r="M359" s="103"/>
      <c r="N359" s="103"/>
      <c r="O359" s="103"/>
      <c r="P359" s="103"/>
      <c r="Q359" s="103"/>
      <c r="R359" s="103"/>
      <c r="S359" s="103"/>
      <c r="T359" s="103"/>
      <c r="U359" s="103"/>
    </row>
    <row r="360" spans="1:21" x14ac:dyDescent="0.55000000000000004">
      <c r="A360" s="102"/>
      <c r="B360" s="102"/>
      <c r="C360" s="102"/>
      <c r="D360" s="102"/>
      <c r="E360" s="102"/>
      <c r="F360" s="102"/>
      <c r="G360" s="103"/>
      <c r="H360" s="103"/>
      <c r="I360" s="103"/>
      <c r="J360" s="103"/>
      <c r="K360" s="103"/>
      <c r="L360" s="103"/>
      <c r="M360" s="103"/>
      <c r="N360" s="103"/>
      <c r="O360" s="103"/>
      <c r="P360" s="103"/>
      <c r="Q360" s="103"/>
      <c r="R360" s="103"/>
      <c r="S360" s="103"/>
      <c r="T360" s="103"/>
      <c r="U360" s="103"/>
    </row>
    <row r="361" spans="1:21" x14ac:dyDescent="0.55000000000000004">
      <c r="A361" s="102"/>
      <c r="B361" s="102"/>
      <c r="C361" s="102"/>
      <c r="D361" s="102"/>
      <c r="E361" s="102"/>
      <c r="F361" s="102"/>
      <c r="G361" s="103"/>
      <c r="H361" s="103"/>
      <c r="I361" s="103"/>
      <c r="J361" s="103"/>
      <c r="K361" s="103"/>
      <c r="L361" s="103"/>
      <c r="M361" s="103"/>
      <c r="N361" s="103"/>
      <c r="O361" s="103"/>
      <c r="P361" s="103"/>
      <c r="Q361" s="103"/>
      <c r="R361" s="103"/>
      <c r="S361" s="103"/>
      <c r="T361" s="103"/>
      <c r="U361" s="103"/>
    </row>
    <row r="362" spans="1:21" x14ac:dyDescent="0.55000000000000004">
      <c r="A362" s="102"/>
      <c r="B362" s="102"/>
      <c r="C362" s="102"/>
      <c r="D362" s="102"/>
      <c r="E362" s="102"/>
      <c r="F362" s="102"/>
      <c r="G362" s="103"/>
      <c r="H362" s="103"/>
      <c r="I362" s="103"/>
      <c r="J362" s="103"/>
      <c r="K362" s="103"/>
      <c r="L362" s="103"/>
      <c r="M362" s="103"/>
      <c r="N362" s="103"/>
      <c r="O362" s="103"/>
      <c r="P362" s="103"/>
      <c r="Q362" s="103"/>
      <c r="R362" s="103"/>
      <c r="S362" s="103"/>
      <c r="T362" s="103"/>
      <c r="U362" s="103"/>
    </row>
    <row r="363" spans="1:21" x14ac:dyDescent="0.55000000000000004">
      <c r="A363" s="102"/>
      <c r="B363" s="102"/>
      <c r="C363" s="102"/>
      <c r="D363" s="102"/>
      <c r="E363" s="102"/>
      <c r="F363" s="102"/>
      <c r="G363" s="103"/>
      <c r="H363" s="103"/>
      <c r="I363" s="103"/>
      <c r="J363" s="103"/>
      <c r="K363" s="103"/>
      <c r="L363" s="103"/>
      <c r="M363" s="103"/>
      <c r="N363" s="103"/>
      <c r="O363" s="103"/>
      <c r="P363" s="103"/>
      <c r="Q363" s="103"/>
      <c r="R363" s="103"/>
      <c r="S363" s="103"/>
      <c r="T363" s="103"/>
      <c r="U363" s="103"/>
    </row>
    <row r="364" spans="1:21" x14ac:dyDescent="0.55000000000000004">
      <c r="A364" s="102"/>
      <c r="B364" s="102"/>
      <c r="C364" s="102"/>
      <c r="D364" s="102"/>
      <c r="E364" s="102"/>
      <c r="F364" s="102"/>
      <c r="G364" s="103"/>
      <c r="H364" s="103"/>
      <c r="I364" s="103"/>
      <c r="J364" s="103"/>
      <c r="K364" s="103"/>
      <c r="L364" s="103"/>
      <c r="M364" s="103"/>
      <c r="N364" s="103"/>
      <c r="O364" s="103"/>
      <c r="P364" s="103"/>
      <c r="Q364" s="103"/>
      <c r="R364" s="103"/>
      <c r="S364" s="103"/>
      <c r="T364" s="103"/>
      <c r="U364" s="103"/>
    </row>
    <row r="365" spans="1:21" x14ac:dyDescent="0.55000000000000004">
      <c r="A365" s="102"/>
      <c r="B365" s="102"/>
      <c r="C365" s="102"/>
      <c r="D365" s="102"/>
      <c r="E365" s="102"/>
      <c r="F365" s="102"/>
      <c r="G365" s="103"/>
      <c r="H365" s="103"/>
      <c r="I365" s="103"/>
      <c r="J365" s="103"/>
      <c r="K365" s="103"/>
      <c r="L365" s="103"/>
      <c r="M365" s="103"/>
      <c r="N365" s="103"/>
      <c r="O365" s="103"/>
      <c r="P365" s="103"/>
      <c r="Q365" s="103"/>
      <c r="R365" s="103"/>
      <c r="S365" s="103"/>
      <c r="T365" s="103"/>
      <c r="U365" s="103"/>
    </row>
    <row r="366" spans="1:21" x14ac:dyDescent="0.55000000000000004">
      <c r="A366" s="102"/>
      <c r="B366" s="102"/>
      <c r="C366" s="102"/>
      <c r="D366" s="102"/>
      <c r="E366" s="102"/>
      <c r="F366" s="102"/>
      <c r="G366" s="103"/>
      <c r="H366" s="103"/>
      <c r="I366" s="103"/>
      <c r="J366" s="103"/>
      <c r="K366" s="103"/>
      <c r="L366" s="103"/>
      <c r="M366" s="103"/>
      <c r="N366" s="103"/>
      <c r="O366" s="103"/>
      <c r="P366" s="103"/>
      <c r="Q366" s="103"/>
      <c r="R366" s="103"/>
      <c r="S366" s="103"/>
      <c r="T366" s="103"/>
      <c r="U366" s="103"/>
    </row>
    <row r="367" spans="1:21" x14ac:dyDescent="0.55000000000000004">
      <c r="A367" s="102"/>
      <c r="B367" s="102"/>
      <c r="C367" s="102"/>
      <c r="D367" s="102"/>
      <c r="E367" s="102"/>
      <c r="F367" s="102"/>
      <c r="G367" s="103"/>
      <c r="H367" s="103"/>
      <c r="I367" s="103"/>
      <c r="J367" s="103"/>
      <c r="K367" s="103"/>
      <c r="L367" s="103"/>
      <c r="M367" s="103"/>
      <c r="N367" s="103"/>
      <c r="O367" s="103"/>
      <c r="P367" s="103"/>
      <c r="Q367" s="103"/>
      <c r="R367" s="103"/>
      <c r="S367" s="103"/>
      <c r="T367" s="103"/>
      <c r="U367" s="103"/>
    </row>
    <row r="368" spans="1:21" x14ac:dyDescent="0.55000000000000004">
      <c r="A368" s="102"/>
      <c r="B368" s="102"/>
      <c r="C368" s="102"/>
      <c r="D368" s="102"/>
      <c r="E368" s="102"/>
      <c r="F368" s="102"/>
      <c r="G368" s="103"/>
      <c r="H368" s="103"/>
      <c r="I368" s="103"/>
      <c r="J368" s="103"/>
      <c r="K368" s="103"/>
      <c r="L368" s="103"/>
      <c r="M368" s="103"/>
      <c r="N368" s="103"/>
      <c r="O368" s="103"/>
      <c r="P368" s="103"/>
      <c r="Q368" s="103"/>
      <c r="R368" s="103"/>
      <c r="S368" s="103"/>
      <c r="T368" s="103"/>
      <c r="U368" s="103"/>
    </row>
    <row r="369" spans="1:21" x14ac:dyDescent="0.55000000000000004">
      <c r="A369" s="102"/>
      <c r="B369" s="102"/>
      <c r="C369" s="102"/>
      <c r="D369" s="102"/>
      <c r="E369" s="102"/>
      <c r="F369" s="102"/>
      <c r="G369" s="103"/>
      <c r="H369" s="103"/>
      <c r="I369" s="103"/>
      <c r="J369" s="103"/>
      <c r="K369" s="103"/>
      <c r="L369" s="103"/>
      <c r="M369" s="103"/>
      <c r="N369" s="103"/>
      <c r="O369" s="103"/>
      <c r="P369" s="103"/>
      <c r="Q369" s="103"/>
      <c r="R369" s="103"/>
      <c r="S369" s="103"/>
      <c r="T369" s="103"/>
      <c r="U369" s="103"/>
    </row>
    <row r="370" spans="1:21" x14ac:dyDescent="0.55000000000000004">
      <c r="A370" s="102"/>
      <c r="B370" s="102"/>
      <c r="C370" s="102"/>
      <c r="D370" s="102"/>
      <c r="E370" s="102"/>
      <c r="F370" s="102"/>
      <c r="G370" s="103"/>
      <c r="H370" s="103"/>
      <c r="I370" s="103"/>
      <c r="J370" s="103"/>
      <c r="K370" s="103"/>
      <c r="L370" s="103"/>
      <c r="M370" s="103"/>
      <c r="N370" s="103"/>
      <c r="O370" s="103"/>
      <c r="P370" s="103"/>
      <c r="Q370" s="103"/>
      <c r="R370" s="103"/>
      <c r="S370" s="103"/>
      <c r="T370" s="103"/>
      <c r="U370" s="103"/>
    </row>
    <row r="371" spans="1:21" x14ac:dyDescent="0.55000000000000004">
      <c r="A371" s="102"/>
      <c r="B371" s="102"/>
      <c r="C371" s="102"/>
      <c r="D371" s="102"/>
      <c r="E371" s="102"/>
      <c r="F371" s="102"/>
      <c r="G371" s="103"/>
      <c r="H371" s="103"/>
      <c r="I371" s="103"/>
      <c r="J371" s="103"/>
      <c r="K371" s="103"/>
      <c r="L371" s="103"/>
      <c r="M371" s="103"/>
      <c r="N371" s="103"/>
      <c r="O371" s="103"/>
      <c r="P371" s="103"/>
      <c r="Q371" s="103"/>
      <c r="R371" s="103"/>
      <c r="S371" s="103"/>
      <c r="T371" s="103"/>
      <c r="U371" s="103"/>
    </row>
    <row r="372" spans="1:21" x14ac:dyDescent="0.55000000000000004">
      <c r="A372" s="102"/>
      <c r="B372" s="102"/>
      <c r="C372" s="102"/>
      <c r="D372" s="102"/>
      <c r="E372" s="102"/>
      <c r="F372" s="102"/>
      <c r="G372" s="103"/>
      <c r="H372" s="103"/>
      <c r="I372" s="103"/>
      <c r="J372" s="103"/>
      <c r="K372" s="103"/>
      <c r="L372" s="103"/>
      <c r="M372" s="103"/>
      <c r="N372" s="103"/>
      <c r="O372" s="103"/>
      <c r="P372" s="103"/>
      <c r="Q372" s="103"/>
      <c r="R372" s="103"/>
      <c r="S372" s="103"/>
      <c r="T372" s="103"/>
      <c r="U372" s="103"/>
    </row>
    <row r="373" spans="1:21" x14ac:dyDescent="0.55000000000000004">
      <c r="A373" s="102"/>
      <c r="B373" s="102"/>
      <c r="C373" s="102"/>
      <c r="D373" s="102"/>
      <c r="E373" s="102"/>
      <c r="F373" s="102"/>
      <c r="G373" s="103"/>
      <c r="H373" s="103"/>
      <c r="I373" s="103"/>
      <c r="J373" s="103"/>
      <c r="K373" s="103"/>
      <c r="L373" s="103"/>
      <c r="M373" s="103"/>
      <c r="N373" s="103"/>
      <c r="O373" s="103"/>
      <c r="P373" s="103"/>
      <c r="Q373" s="103"/>
      <c r="R373" s="103"/>
      <c r="S373" s="103"/>
      <c r="T373" s="103"/>
      <c r="U373" s="103"/>
    </row>
    <row r="374" spans="1:21" x14ac:dyDescent="0.55000000000000004">
      <c r="A374" s="102"/>
      <c r="B374" s="102"/>
      <c r="C374" s="102"/>
      <c r="D374" s="102"/>
      <c r="E374" s="102"/>
      <c r="F374" s="102"/>
      <c r="G374" s="103"/>
      <c r="H374" s="103"/>
      <c r="I374" s="103"/>
      <c r="J374" s="103"/>
      <c r="K374" s="103"/>
      <c r="L374" s="103"/>
      <c r="M374" s="103"/>
      <c r="N374" s="103"/>
      <c r="O374" s="103"/>
      <c r="P374" s="103"/>
      <c r="Q374" s="103"/>
      <c r="R374" s="103"/>
      <c r="S374" s="103"/>
      <c r="T374" s="103"/>
      <c r="U374" s="103"/>
    </row>
    <row r="375" spans="1:21" x14ac:dyDescent="0.55000000000000004">
      <c r="A375" s="102"/>
      <c r="B375" s="102"/>
      <c r="C375" s="102"/>
      <c r="D375" s="102"/>
      <c r="E375" s="102"/>
      <c r="F375" s="102"/>
      <c r="G375" s="103"/>
      <c r="H375" s="103"/>
      <c r="I375" s="103"/>
      <c r="J375" s="103"/>
      <c r="K375" s="103"/>
      <c r="L375" s="103"/>
      <c r="M375" s="103"/>
      <c r="N375" s="103"/>
      <c r="O375" s="103"/>
      <c r="P375" s="103"/>
      <c r="Q375" s="103"/>
      <c r="R375" s="103"/>
      <c r="S375" s="103"/>
      <c r="T375" s="103"/>
      <c r="U375" s="103"/>
    </row>
    <row r="376" spans="1:21" x14ac:dyDescent="0.55000000000000004">
      <c r="A376" s="102"/>
      <c r="B376" s="102"/>
      <c r="C376" s="102"/>
      <c r="D376" s="102"/>
      <c r="E376" s="102"/>
      <c r="F376" s="102"/>
      <c r="G376" s="103"/>
      <c r="H376" s="103"/>
      <c r="I376" s="103"/>
      <c r="J376" s="103"/>
      <c r="K376" s="103"/>
      <c r="L376" s="103"/>
      <c r="M376" s="103"/>
      <c r="N376" s="103"/>
      <c r="O376" s="103"/>
      <c r="P376" s="103"/>
      <c r="Q376" s="103"/>
      <c r="R376" s="103"/>
      <c r="S376" s="103"/>
      <c r="T376" s="103"/>
      <c r="U376" s="103"/>
    </row>
    <row r="377" spans="1:21" x14ac:dyDescent="0.55000000000000004">
      <c r="A377" s="102"/>
      <c r="B377" s="102"/>
      <c r="C377" s="102"/>
      <c r="D377" s="102"/>
      <c r="E377" s="102"/>
      <c r="F377" s="102"/>
      <c r="G377" s="103"/>
      <c r="H377" s="103"/>
      <c r="I377" s="103"/>
      <c r="J377" s="103"/>
      <c r="K377" s="103"/>
      <c r="L377" s="103"/>
      <c r="M377" s="103"/>
      <c r="N377" s="103"/>
      <c r="O377" s="103"/>
      <c r="P377" s="103"/>
      <c r="Q377" s="103"/>
      <c r="R377" s="103"/>
      <c r="S377" s="103"/>
      <c r="T377" s="103"/>
      <c r="U377" s="103"/>
    </row>
    <row r="378" spans="1:21" x14ac:dyDescent="0.55000000000000004">
      <c r="A378" s="102"/>
      <c r="B378" s="102"/>
      <c r="C378" s="102"/>
      <c r="D378" s="102"/>
      <c r="E378" s="102"/>
      <c r="F378" s="102"/>
      <c r="G378" s="103"/>
      <c r="H378" s="103"/>
      <c r="I378" s="103"/>
      <c r="J378" s="103"/>
      <c r="K378" s="103"/>
      <c r="L378" s="103"/>
      <c r="M378" s="103"/>
      <c r="N378" s="103"/>
      <c r="O378" s="103"/>
      <c r="P378" s="103"/>
      <c r="Q378" s="103"/>
      <c r="R378" s="103"/>
      <c r="S378" s="103"/>
      <c r="T378" s="103"/>
      <c r="U378" s="103"/>
    </row>
    <row r="379" spans="1:21" x14ac:dyDescent="0.55000000000000004">
      <c r="A379" s="102"/>
      <c r="B379" s="102"/>
      <c r="C379" s="102"/>
      <c r="D379" s="102"/>
      <c r="E379" s="102"/>
      <c r="F379" s="102"/>
      <c r="G379" s="103"/>
      <c r="H379" s="103"/>
      <c r="I379" s="103"/>
      <c r="J379" s="103"/>
      <c r="K379" s="103"/>
      <c r="L379" s="103"/>
      <c r="M379" s="103"/>
      <c r="N379" s="103"/>
      <c r="O379" s="103"/>
      <c r="P379" s="103"/>
      <c r="Q379" s="103"/>
      <c r="R379" s="103"/>
      <c r="S379" s="103"/>
      <c r="T379" s="103"/>
      <c r="U379" s="103"/>
    </row>
    <row r="380" spans="1:21" x14ac:dyDescent="0.55000000000000004">
      <c r="A380" s="102"/>
      <c r="B380" s="102"/>
      <c r="C380" s="102"/>
      <c r="D380" s="102"/>
      <c r="E380" s="102"/>
      <c r="F380" s="102"/>
      <c r="G380" s="103"/>
      <c r="H380" s="103"/>
      <c r="I380" s="103"/>
      <c r="J380" s="103"/>
      <c r="K380" s="103"/>
      <c r="L380" s="103"/>
      <c r="M380" s="103"/>
      <c r="N380" s="103"/>
      <c r="O380" s="103"/>
      <c r="P380" s="103"/>
      <c r="Q380" s="103"/>
      <c r="R380" s="103"/>
      <c r="S380" s="103"/>
      <c r="T380" s="103"/>
      <c r="U380" s="103"/>
    </row>
    <row r="381" spans="1:21" x14ac:dyDescent="0.55000000000000004">
      <c r="A381" s="102"/>
      <c r="B381" s="102"/>
      <c r="C381" s="102"/>
      <c r="D381" s="102"/>
      <c r="E381" s="102"/>
      <c r="F381" s="102"/>
      <c r="G381" s="103"/>
      <c r="H381" s="103"/>
      <c r="I381" s="103"/>
      <c r="J381" s="103"/>
      <c r="K381" s="103"/>
      <c r="L381" s="103"/>
      <c r="M381" s="103"/>
      <c r="N381" s="103"/>
      <c r="O381" s="103"/>
      <c r="P381" s="103"/>
      <c r="Q381" s="103"/>
      <c r="R381" s="103"/>
      <c r="S381" s="103"/>
      <c r="T381" s="103"/>
      <c r="U381" s="103"/>
    </row>
    <row r="382" spans="1:21" x14ac:dyDescent="0.55000000000000004">
      <c r="A382" s="102"/>
      <c r="B382" s="102"/>
      <c r="C382" s="102"/>
      <c r="D382" s="102"/>
      <c r="E382" s="102"/>
      <c r="F382" s="102"/>
      <c r="G382" s="103"/>
      <c r="H382" s="103"/>
      <c r="I382" s="103"/>
      <c r="J382" s="103"/>
      <c r="K382" s="103"/>
      <c r="L382" s="103"/>
      <c r="M382" s="103"/>
      <c r="N382" s="103"/>
      <c r="O382" s="103"/>
      <c r="P382" s="103"/>
      <c r="Q382" s="103"/>
      <c r="R382" s="103"/>
      <c r="S382" s="103"/>
      <c r="T382" s="103"/>
      <c r="U382" s="103"/>
    </row>
    <row r="383" spans="1:21" x14ac:dyDescent="0.55000000000000004">
      <c r="A383" s="102"/>
      <c r="B383" s="102"/>
      <c r="C383" s="102"/>
      <c r="D383" s="102"/>
      <c r="E383" s="102"/>
      <c r="F383" s="102"/>
      <c r="G383" s="103"/>
      <c r="H383" s="103"/>
      <c r="I383" s="103"/>
      <c r="J383" s="103"/>
      <c r="K383" s="103"/>
      <c r="L383" s="103"/>
      <c r="M383" s="103"/>
      <c r="N383" s="103"/>
      <c r="O383" s="103"/>
      <c r="P383" s="103"/>
      <c r="Q383" s="103"/>
      <c r="R383" s="103"/>
      <c r="S383" s="103"/>
      <c r="T383" s="103"/>
      <c r="U383" s="103"/>
    </row>
    <row r="384" spans="1:21" x14ac:dyDescent="0.55000000000000004">
      <c r="A384" s="102"/>
      <c r="B384" s="102"/>
      <c r="C384" s="102"/>
      <c r="D384" s="102"/>
      <c r="E384" s="102"/>
      <c r="F384" s="102"/>
      <c r="G384" s="103"/>
      <c r="H384" s="103"/>
      <c r="I384" s="103"/>
      <c r="J384" s="103"/>
      <c r="K384" s="103"/>
      <c r="L384" s="103"/>
      <c r="M384" s="103"/>
      <c r="N384" s="103"/>
      <c r="O384" s="103"/>
      <c r="P384" s="103"/>
      <c r="Q384" s="103"/>
      <c r="R384" s="103"/>
      <c r="S384" s="103"/>
      <c r="T384" s="103"/>
      <c r="U384" s="103"/>
    </row>
    <row r="385" spans="1:21" x14ac:dyDescent="0.55000000000000004">
      <c r="A385" s="102"/>
      <c r="B385" s="102"/>
      <c r="C385" s="102"/>
      <c r="D385" s="102"/>
      <c r="E385" s="102"/>
      <c r="F385" s="102"/>
      <c r="G385" s="103"/>
      <c r="H385" s="103"/>
      <c r="I385" s="103"/>
      <c r="J385" s="103"/>
      <c r="K385" s="103"/>
      <c r="L385" s="103"/>
      <c r="M385" s="103"/>
      <c r="N385" s="103"/>
      <c r="O385" s="103"/>
      <c r="P385" s="103"/>
      <c r="Q385" s="103"/>
      <c r="R385" s="103"/>
      <c r="S385" s="103"/>
      <c r="T385" s="103"/>
      <c r="U385" s="103"/>
    </row>
    <row r="386" spans="1:21" x14ac:dyDescent="0.55000000000000004">
      <c r="A386" s="102"/>
      <c r="B386" s="102"/>
      <c r="C386" s="102"/>
      <c r="D386" s="102"/>
      <c r="E386" s="102"/>
      <c r="F386" s="102"/>
      <c r="G386" s="103"/>
      <c r="H386" s="103"/>
      <c r="I386" s="103"/>
      <c r="J386" s="103"/>
      <c r="K386" s="103"/>
      <c r="L386" s="103"/>
      <c r="M386" s="103"/>
      <c r="N386" s="103"/>
      <c r="O386" s="103"/>
      <c r="P386" s="103"/>
      <c r="Q386" s="103"/>
      <c r="R386" s="103"/>
      <c r="S386" s="103"/>
      <c r="T386" s="103"/>
      <c r="U386" s="103"/>
    </row>
    <row r="387" spans="1:21" x14ac:dyDescent="0.55000000000000004">
      <c r="A387" s="102"/>
      <c r="B387" s="102"/>
      <c r="C387" s="102"/>
      <c r="D387" s="102"/>
      <c r="E387" s="102"/>
      <c r="F387" s="102"/>
      <c r="G387" s="103"/>
      <c r="H387" s="103"/>
      <c r="I387" s="103"/>
      <c r="J387" s="103"/>
      <c r="K387" s="103"/>
      <c r="L387" s="103"/>
      <c r="M387" s="103"/>
      <c r="N387" s="103"/>
      <c r="O387" s="103"/>
      <c r="P387" s="103"/>
      <c r="Q387" s="103"/>
      <c r="R387" s="103"/>
      <c r="S387" s="103"/>
      <c r="T387" s="103"/>
      <c r="U387" s="103"/>
    </row>
    <row r="388" spans="1:21" x14ac:dyDescent="0.55000000000000004">
      <c r="A388" s="102"/>
      <c r="B388" s="102"/>
      <c r="C388" s="102"/>
      <c r="D388" s="102"/>
      <c r="E388" s="102"/>
      <c r="F388" s="102"/>
      <c r="G388" s="103"/>
      <c r="H388" s="103"/>
      <c r="I388" s="103"/>
      <c r="J388" s="103"/>
      <c r="K388" s="103"/>
      <c r="L388" s="103"/>
      <c r="M388" s="103"/>
      <c r="N388" s="103"/>
      <c r="O388" s="103"/>
      <c r="P388" s="103"/>
      <c r="Q388" s="103"/>
      <c r="R388" s="103"/>
      <c r="S388" s="103"/>
      <c r="T388" s="103"/>
      <c r="U388" s="103"/>
    </row>
    <row r="389" spans="1:21" x14ac:dyDescent="0.55000000000000004">
      <c r="A389" s="102"/>
      <c r="B389" s="102"/>
      <c r="C389" s="102"/>
      <c r="D389" s="102"/>
      <c r="E389" s="102"/>
      <c r="F389" s="102"/>
      <c r="G389" s="103"/>
      <c r="H389" s="103"/>
      <c r="I389" s="103"/>
      <c r="J389" s="103"/>
      <c r="K389" s="103"/>
      <c r="L389" s="103"/>
      <c r="M389" s="103"/>
      <c r="N389" s="103"/>
      <c r="O389" s="103"/>
      <c r="P389" s="103"/>
      <c r="Q389" s="103"/>
      <c r="R389" s="103"/>
      <c r="S389" s="103"/>
      <c r="T389" s="103"/>
      <c r="U389" s="103"/>
    </row>
    <row r="390" spans="1:21" x14ac:dyDescent="0.55000000000000004">
      <c r="A390" s="102"/>
      <c r="B390" s="102"/>
      <c r="C390" s="102"/>
      <c r="D390" s="102"/>
      <c r="E390" s="102"/>
      <c r="F390" s="102"/>
      <c r="G390" s="103"/>
      <c r="H390" s="103"/>
      <c r="I390" s="103"/>
      <c r="J390" s="103"/>
      <c r="K390" s="103"/>
      <c r="L390" s="103"/>
      <c r="M390" s="103"/>
      <c r="N390" s="103"/>
      <c r="O390" s="103"/>
      <c r="P390" s="103"/>
      <c r="Q390" s="103"/>
      <c r="R390" s="103"/>
      <c r="S390" s="103"/>
      <c r="T390" s="103"/>
      <c r="U390" s="103"/>
    </row>
    <row r="391" spans="1:21" x14ac:dyDescent="0.55000000000000004">
      <c r="A391" s="102"/>
      <c r="B391" s="102"/>
      <c r="C391" s="102"/>
      <c r="D391" s="102"/>
      <c r="E391" s="102"/>
      <c r="F391" s="102"/>
      <c r="G391" s="103"/>
      <c r="H391" s="103"/>
      <c r="I391" s="103"/>
      <c r="J391" s="103"/>
      <c r="K391" s="103"/>
      <c r="L391" s="103"/>
      <c r="M391" s="103"/>
      <c r="N391" s="103"/>
      <c r="O391" s="103"/>
      <c r="P391" s="103"/>
      <c r="Q391" s="103"/>
      <c r="R391" s="103"/>
      <c r="S391" s="103"/>
      <c r="T391" s="103"/>
      <c r="U391" s="103"/>
    </row>
    <row r="392" spans="1:21" x14ac:dyDescent="0.55000000000000004">
      <c r="A392" s="102"/>
      <c r="B392" s="102"/>
      <c r="C392" s="102"/>
      <c r="D392" s="102"/>
      <c r="E392" s="102"/>
      <c r="F392" s="102"/>
      <c r="G392" s="103"/>
      <c r="H392" s="103"/>
      <c r="I392" s="103"/>
      <c r="J392" s="103"/>
      <c r="K392" s="103"/>
      <c r="L392" s="103"/>
      <c r="M392" s="103"/>
      <c r="N392" s="103"/>
      <c r="O392" s="103"/>
      <c r="P392" s="103"/>
      <c r="Q392" s="103"/>
      <c r="R392" s="103"/>
      <c r="S392" s="103"/>
      <c r="T392" s="103"/>
      <c r="U392" s="103"/>
    </row>
    <row r="393" spans="1:21" x14ac:dyDescent="0.55000000000000004">
      <c r="A393" s="102"/>
      <c r="B393" s="102"/>
      <c r="C393" s="102"/>
      <c r="D393" s="102"/>
      <c r="E393" s="102"/>
      <c r="F393" s="102"/>
      <c r="G393" s="103"/>
      <c r="H393" s="103"/>
      <c r="I393" s="103"/>
      <c r="J393" s="103"/>
      <c r="K393" s="103"/>
      <c r="L393" s="103"/>
      <c r="M393" s="103"/>
      <c r="N393" s="103"/>
      <c r="O393" s="103"/>
      <c r="P393" s="103"/>
      <c r="Q393" s="103"/>
      <c r="R393" s="103"/>
      <c r="S393" s="103"/>
      <c r="T393" s="103"/>
      <c r="U393" s="103"/>
    </row>
    <row r="394" spans="1:21" x14ac:dyDescent="0.55000000000000004">
      <c r="A394" s="102"/>
      <c r="B394" s="102"/>
      <c r="C394" s="102"/>
      <c r="D394" s="102"/>
      <c r="E394" s="102"/>
      <c r="F394" s="102"/>
      <c r="G394" s="103"/>
      <c r="H394" s="103"/>
      <c r="I394" s="103"/>
      <c r="J394" s="103"/>
      <c r="K394" s="103"/>
      <c r="L394" s="103"/>
      <c r="M394" s="103"/>
      <c r="N394" s="103"/>
      <c r="O394" s="103"/>
      <c r="P394" s="103"/>
      <c r="Q394" s="103"/>
      <c r="R394" s="103"/>
      <c r="S394" s="103"/>
      <c r="T394" s="103"/>
      <c r="U394" s="103"/>
    </row>
    <row r="395" spans="1:21" x14ac:dyDescent="0.55000000000000004">
      <c r="A395" s="102"/>
      <c r="B395" s="102"/>
      <c r="C395" s="102"/>
      <c r="D395" s="102"/>
      <c r="E395" s="102"/>
      <c r="F395" s="102"/>
      <c r="G395" s="103"/>
      <c r="H395" s="103"/>
      <c r="I395" s="103"/>
      <c r="J395" s="103"/>
      <c r="K395" s="103"/>
      <c r="L395" s="103"/>
      <c r="M395" s="103"/>
      <c r="N395" s="103"/>
      <c r="O395" s="103"/>
      <c r="P395" s="103"/>
      <c r="Q395" s="103"/>
      <c r="R395" s="103"/>
      <c r="S395" s="103"/>
      <c r="T395" s="103"/>
      <c r="U395" s="103"/>
    </row>
    <row r="396" spans="1:21" x14ac:dyDescent="0.55000000000000004">
      <c r="A396" s="102"/>
      <c r="B396" s="102"/>
      <c r="C396" s="102"/>
      <c r="D396" s="102"/>
      <c r="E396" s="102"/>
      <c r="F396" s="102"/>
      <c r="G396" s="103"/>
      <c r="H396" s="103"/>
      <c r="I396" s="103"/>
      <c r="J396" s="103"/>
      <c r="K396" s="103"/>
      <c r="L396" s="103"/>
      <c r="M396" s="103"/>
      <c r="N396" s="103"/>
      <c r="O396" s="103"/>
      <c r="P396" s="103"/>
      <c r="Q396" s="103"/>
      <c r="R396" s="103"/>
      <c r="S396" s="103"/>
      <c r="T396" s="103"/>
      <c r="U396" s="103"/>
    </row>
    <row r="397" spans="1:21" x14ac:dyDescent="0.55000000000000004">
      <c r="A397" s="102"/>
      <c r="B397" s="102"/>
      <c r="C397" s="102"/>
      <c r="D397" s="102"/>
      <c r="E397" s="102"/>
      <c r="F397" s="102"/>
      <c r="G397" s="103"/>
      <c r="H397" s="103"/>
      <c r="I397" s="103"/>
      <c r="J397" s="103"/>
      <c r="K397" s="103"/>
      <c r="L397" s="103"/>
      <c r="M397" s="103"/>
      <c r="N397" s="103"/>
      <c r="O397" s="103"/>
      <c r="P397" s="103"/>
      <c r="Q397" s="103"/>
      <c r="R397" s="103"/>
      <c r="S397" s="103"/>
      <c r="T397" s="103"/>
      <c r="U397" s="103"/>
    </row>
    <row r="398" spans="1:21" x14ac:dyDescent="0.55000000000000004">
      <c r="A398" s="102"/>
      <c r="B398" s="102"/>
      <c r="C398" s="102"/>
      <c r="D398" s="102"/>
      <c r="E398" s="102"/>
      <c r="F398" s="102"/>
      <c r="G398" s="103"/>
      <c r="H398" s="103"/>
      <c r="I398" s="103"/>
      <c r="J398" s="103"/>
      <c r="K398" s="103"/>
      <c r="L398" s="103"/>
      <c r="M398" s="103"/>
      <c r="N398" s="103"/>
      <c r="O398" s="103"/>
      <c r="P398" s="103"/>
      <c r="Q398" s="103"/>
      <c r="R398" s="103"/>
      <c r="S398" s="103"/>
      <c r="T398" s="103"/>
      <c r="U398" s="103"/>
    </row>
    <row r="399" spans="1:21" x14ac:dyDescent="0.55000000000000004">
      <c r="A399" s="102"/>
      <c r="B399" s="102"/>
      <c r="C399" s="102"/>
      <c r="D399" s="102"/>
      <c r="E399" s="102"/>
      <c r="F399" s="102"/>
      <c r="G399" s="103"/>
      <c r="H399" s="103"/>
      <c r="I399" s="103"/>
      <c r="J399" s="103"/>
      <c r="K399" s="103"/>
      <c r="L399" s="103"/>
      <c r="M399" s="103"/>
      <c r="N399" s="103"/>
      <c r="O399" s="103"/>
      <c r="P399" s="103"/>
      <c r="Q399" s="103"/>
      <c r="R399" s="103"/>
      <c r="S399" s="103"/>
      <c r="T399" s="103"/>
      <c r="U399" s="103"/>
    </row>
    <row r="400" spans="1:21" x14ac:dyDescent="0.55000000000000004">
      <c r="A400" s="102"/>
      <c r="B400" s="102"/>
      <c r="C400" s="102"/>
      <c r="D400" s="102"/>
      <c r="E400" s="102"/>
      <c r="F400" s="102"/>
      <c r="G400" s="103"/>
      <c r="H400" s="103"/>
      <c r="I400" s="103"/>
      <c r="J400" s="103"/>
      <c r="K400" s="103"/>
      <c r="L400" s="103"/>
      <c r="M400" s="103"/>
      <c r="N400" s="103"/>
      <c r="O400" s="103"/>
      <c r="P400" s="103"/>
      <c r="Q400" s="103"/>
      <c r="R400" s="103"/>
      <c r="S400" s="103"/>
      <c r="T400" s="103"/>
      <c r="U400" s="103"/>
    </row>
    <row r="401" spans="1:21" x14ac:dyDescent="0.55000000000000004">
      <c r="A401" s="102"/>
      <c r="B401" s="102"/>
      <c r="C401" s="102"/>
      <c r="D401" s="102"/>
      <c r="E401" s="102"/>
      <c r="F401" s="102"/>
      <c r="G401" s="103"/>
      <c r="H401" s="103"/>
      <c r="I401" s="103"/>
      <c r="J401" s="103"/>
      <c r="K401" s="103"/>
      <c r="L401" s="103"/>
      <c r="M401" s="103"/>
      <c r="N401" s="103"/>
      <c r="O401" s="103"/>
      <c r="P401" s="103"/>
      <c r="Q401" s="103"/>
      <c r="R401" s="103"/>
      <c r="S401" s="103"/>
      <c r="T401" s="103"/>
      <c r="U401" s="103"/>
    </row>
    <row r="402" spans="1:21" x14ac:dyDescent="0.55000000000000004">
      <c r="A402" s="102"/>
      <c r="B402" s="102"/>
      <c r="C402" s="102"/>
      <c r="D402" s="102"/>
      <c r="E402" s="102"/>
      <c r="F402" s="102"/>
      <c r="G402" s="103"/>
      <c r="H402" s="103"/>
      <c r="I402" s="103"/>
      <c r="J402" s="103"/>
      <c r="K402" s="103"/>
      <c r="L402" s="103"/>
      <c r="M402" s="103"/>
      <c r="N402" s="103"/>
      <c r="O402" s="103"/>
      <c r="P402" s="103"/>
      <c r="Q402" s="103"/>
      <c r="R402" s="103"/>
      <c r="S402" s="103"/>
      <c r="T402" s="103"/>
      <c r="U402" s="103"/>
    </row>
    <row r="403" spans="1:21" x14ac:dyDescent="0.55000000000000004">
      <c r="A403" s="102"/>
      <c r="B403" s="102"/>
      <c r="C403" s="102"/>
      <c r="D403" s="102"/>
      <c r="E403" s="102"/>
      <c r="F403" s="102"/>
      <c r="G403" s="103"/>
      <c r="H403" s="103"/>
      <c r="I403" s="103"/>
      <c r="J403" s="103"/>
      <c r="K403" s="103"/>
      <c r="L403" s="103"/>
      <c r="M403" s="103"/>
      <c r="N403" s="103"/>
      <c r="O403" s="103"/>
      <c r="P403" s="103"/>
      <c r="Q403" s="103"/>
      <c r="R403" s="103"/>
      <c r="S403" s="103"/>
      <c r="T403" s="103"/>
      <c r="U403" s="103"/>
    </row>
    <row r="404" spans="1:21" x14ac:dyDescent="0.55000000000000004">
      <c r="A404" s="102"/>
      <c r="B404" s="102"/>
      <c r="C404" s="102"/>
      <c r="D404" s="102"/>
      <c r="E404" s="102"/>
      <c r="F404" s="102"/>
      <c r="G404" s="103"/>
      <c r="H404" s="103"/>
      <c r="I404" s="103"/>
      <c r="J404" s="103"/>
      <c r="K404" s="103"/>
      <c r="L404" s="103"/>
      <c r="M404" s="103"/>
      <c r="N404" s="103"/>
      <c r="O404" s="103"/>
      <c r="P404" s="103"/>
      <c r="Q404" s="103"/>
      <c r="R404" s="103"/>
      <c r="S404" s="103"/>
      <c r="T404" s="103"/>
      <c r="U404" s="103"/>
    </row>
    <row r="405" spans="1:21" x14ac:dyDescent="0.55000000000000004">
      <c r="A405" s="102"/>
      <c r="B405" s="102"/>
      <c r="C405" s="102"/>
      <c r="D405" s="102"/>
      <c r="E405" s="102"/>
      <c r="F405" s="102"/>
      <c r="G405" s="103"/>
      <c r="H405" s="103"/>
      <c r="I405" s="103"/>
      <c r="J405" s="103"/>
      <c r="K405" s="103"/>
      <c r="L405" s="103"/>
      <c r="M405" s="103"/>
      <c r="N405" s="103"/>
      <c r="O405" s="103"/>
      <c r="P405" s="103"/>
      <c r="Q405" s="103"/>
      <c r="R405" s="103"/>
      <c r="S405" s="103"/>
      <c r="T405" s="103"/>
      <c r="U405" s="103"/>
    </row>
    <row r="406" spans="1:21" x14ac:dyDescent="0.55000000000000004">
      <c r="A406" s="102"/>
      <c r="B406" s="102"/>
      <c r="C406" s="102"/>
      <c r="D406" s="102"/>
      <c r="E406" s="102"/>
      <c r="F406" s="102"/>
      <c r="G406" s="103"/>
      <c r="H406" s="103"/>
      <c r="I406" s="103"/>
      <c r="J406" s="103"/>
      <c r="K406" s="103"/>
      <c r="L406" s="103"/>
      <c r="M406" s="103"/>
      <c r="N406" s="103"/>
      <c r="O406" s="103"/>
      <c r="P406" s="103"/>
      <c r="Q406" s="103"/>
      <c r="R406" s="103"/>
      <c r="S406" s="103"/>
      <c r="T406" s="103"/>
      <c r="U406" s="103"/>
    </row>
    <row r="407" spans="1:21" x14ac:dyDescent="0.55000000000000004">
      <c r="A407" s="102"/>
      <c r="B407" s="102"/>
      <c r="C407" s="102"/>
      <c r="D407" s="102"/>
      <c r="E407" s="102"/>
      <c r="F407" s="102"/>
      <c r="G407" s="103"/>
      <c r="H407" s="103"/>
      <c r="I407" s="103"/>
      <c r="J407" s="103"/>
      <c r="K407" s="103"/>
      <c r="L407" s="103"/>
      <c r="M407" s="103"/>
      <c r="N407" s="103"/>
      <c r="O407" s="103"/>
      <c r="P407" s="103"/>
      <c r="Q407" s="103"/>
      <c r="R407" s="103"/>
      <c r="S407" s="103"/>
      <c r="T407" s="103"/>
      <c r="U407" s="103"/>
    </row>
    <row r="408" spans="1:21" x14ac:dyDescent="0.55000000000000004">
      <c r="A408" s="102"/>
      <c r="B408" s="102"/>
      <c r="C408" s="102"/>
      <c r="D408" s="102"/>
      <c r="E408" s="102"/>
      <c r="F408" s="102"/>
      <c r="G408" s="103"/>
      <c r="H408" s="103"/>
      <c r="I408" s="103"/>
      <c r="J408" s="103"/>
      <c r="K408" s="103"/>
      <c r="L408" s="103"/>
      <c r="M408" s="103"/>
      <c r="N408" s="103"/>
      <c r="O408" s="103"/>
      <c r="P408" s="103"/>
      <c r="Q408" s="103"/>
      <c r="R408" s="103"/>
      <c r="S408" s="103"/>
      <c r="T408" s="103"/>
      <c r="U408" s="103"/>
    </row>
    <row r="409" spans="1:21" x14ac:dyDescent="0.55000000000000004">
      <c r="A409" s="102"/>
      <c r="B409" s="102"/>
      <c r="C409" s="102"/>
      <c r="D409" s="102"/>
      <c r="E409" s="102"/>
      <c r="F409" s="102"/>
      <c r="G409" s="103"/>
      <c r="H409" s="103"/>
      <c r="I409" s="103"/>
      <c r="J409" s="103"/>
      <c r="K409" s="103"/>
      <c r="L409" s="103"/>
      <c r="M409" s="103"/>
      <c r="N409" s="103"/>
      <c r="O409" s="103"/>
      <c r="P409" s="103"/>
      <c r="Q409" s="103"/>
      <c r="R409" s="103"/>
      <c r="S409" s="103"/>
      <c r="T409" s="103"/>
      <c r="U409" s="103"/>
    </row>
    <row r="410" spans="1:21" x14ac:dyDescent="0.55000000000000004">
      <c r="A410" s="102"/>
      <c r="B410" s="102"/>
      <c r="C410" s="102"/>
      <c r="D410" s="102"/>
      <c r="E410" s="102"/>
      <c r="F410" s="102"/>
      <c r="G410" s="103"/>
      <c r="H410" s="103"/>
      <c r="I410" s="103"/>
      <c r="J410" s="103"/>
      <c r="K410" s="103"/>
      <c r="L410" s="103"/>
      <c r="M410" s="103"/>
      <c r="N410" s="103"/>
      <c r="O410" s="103"/>
      <c r="P410" s="103"/>
      <c r="Q410" s="103"/>
      <c r="R410" s="103"/>
      <c r="S410" s="103"/>
      <c r="T410" s="103"/>
      <c r="U410" s="103"/>
    </row>
    <row r="411" spans="1:21" x14ac:dyDescent="0.55000000000000004">
      <c r="A411" s="102"/>
      <c r="B411" s="102"/>
      <c r="C411" s="102"/>
      <c r="D411" s="102"/>
      <c r="E411" s="102"/>
      <c r="F411" s="102"/>
      <c r="G411" s="103"/>
      <c r="H411" s="103"/>
      <c r="I411" s="103"/>
      <c r="J411" s="103"/>
      <c r="K411" s="103"/>
      <c r="L411" s="103"/>
      <c r="M411" s="103"/>
      <c r="N411" s="103"/>
      <c r="O411" s="103"/>
      <c r="P411" s="103"/>
      <c r="Q411" s="103"/>
      <c r="R411" s="103"/>
      <c r="S411" s="103"/>
      <c r="T411" s="103"/>
      <c r="U411" s="103"/>
    </row>
    <row r="412" spans="1:21" x14ac:dyDescent="0.55000000000000004">
      <c r="A412" s="102"/>
      <c r="B412" s="102"/>
      <c r="C412" s="102"/>
      <c r="D412" s="102"/>
      <c r="E412" s="102"/>
      <c r="F412" s="102"/>
      <c r="G412" s="103"/>
      <c r="H412" s="103"/>
      <c r="I412" s="103"/>
      <c r="J412" s="103"/>
      <c r="K412" s="103"/>
      <c r="L412" s="103"/>
      <c r="M412" s="103"/>
      <c r="N412" s="103"/>
      <c r="O412" s="103"/>
      <c r="P412" s="103"/>
      <c r="Q412" s="103"/>
      <c r="R412" s="103"/>
      <c r="S412" s="103"/>
      <c r="T412" s="103"/>
      <c r="U412" s="103"/>
    </row>
    <row r="413" spans="1:21" x14ac:dyDescent="0.55000000000000004">
      <c r="A413" s="102"/>
      <c r="B413" s="102"/>
      <c r="C413" s="102"/>
      <c r="D413" s="102"/>
      <c r="E413" s="102"/>
      <c r="F413" s="102"/>
      <c r="G413" s="103"/>
      <c r="H413" s="103"/>
      <c r="I413" s="103"/>
      <c r="J413" s="103"/>
      <c r="K413" s="103"/>
      <c r="L413" s="103"/>
      <c r="M413" s="103"/>
      <c r="N413" s="103"/>
      <c r="O413" s="103"/>
      <c r="P413" s="103"/>
      <c r="Q413" s="103"/>
      <c r="R413" s="103"/>
      <c r="S413" s="103"/>
      <c r="T413" s="103"/>
      <c r="U413" s="103"/>
    </row>
    <row r="414" spans="1:21" x14ac:dyDescent="0.55000000000000004">
      <c r="A414" s="102"/>
      <c r="B414" s="102"/>
      <c r="C414" s="102"/>
      <c r="D414" s="102"/>
      <c r="E414" s="102"/>
      <c r="F414" s="102"/>
      <c r="G414" s="103"/>
      <c r="H414" s="103"/>
      <c r="I414" s="103"/>
      <c r="J414" s="103"/>
      <c r="K414" s="103"/>
      <c r="L414" s="103"/>
      <c r="M414" s="103"/>
      <c r="N414" s="103"/>
      <c r="O414" s="103"/>
      <c r="P414" s="103"/>
      <c r="Q414" s="103"/>
      <c r="R414" s="103"/>
      <c r="S414" s="103"/>
      <c r="T414" s="103"/>
      <c r="U414" s="103"/>
    </row>
    <row r="415" spans="1:21" x14ac:dyDescent="0.55000000000000004">
      <c r="A415" s="102"/>
      <c r="B415" s="102"/>
      <c r="C415" s="102"/>
      <c r="D415" s="102"/>
      <c r="E415" s="102"/>
      <c r="F415" s="102"/>
      <c r="G415" s="103"/>
      <c r="H415" s="103"/>
      <c r="I415" s="103"/>
      <c r="J415" s="103"/>
      <c r="K415" s="103"/>
      <c r="L415" s="103"/>
      <c r="M415" s="103"/>
      <c r="N415" s="103"/>
      <c r="O415" s="103"/>
      <c r="P415" s="103"/>
      <c r="Q415" s="103"/>
      <c r="R415" s="103"/>
      <c r="S415" s="103"/>
      <c r="T415" s="103"/>
      <c r="U415" s="103"/>
    </row>
    <row r="416" spans="1:21" x14ac:dyDescent="0.55000000000000004">
      <c r="A416" s="102"/>
      <c r="B416" s="102"/>
      <c r="C416" s="102"/>
      <c r="D416" s="102"/>
      <c r="E416" s="102"/>
      <c r="F416" s="102"/>
      <c r="G416" s="103"/>
      <c r="H416" s="103"/>
      <c r="I416" s="103"/>
      <c r="J416" s="103"/>
      <c r="K416" s="103"/>
      <c r="L416" s="103"/>
      <c r="M416" s="103"/>
      <c r="N416" s="103"/>
      <c r="O416" s="103"/>
      <c r="P416" s="103"/>
      <c r="Q416" s="103"/>
      <c r="R416" s="103"/>
      <c r="S416" s="103"/>
      <c r="T416" s="103"/>
      <c r="U416" s="103"/>
    </row>
    <row r="417" spans="1:21" x14ac:dyDescent="0.55000000000000004">
      <c r="A417" s="102"/>
      <c r="B417" s="102"/>
      <c r="C417" s="102"/>
      <c r="D417" s="102"/>
      <c r="E417" s="102"/>
      <c r="F417" s="102"/>
      <c r="G417" s="103"/>
      <c r="H417" s="103"/>
      <c r="I417" s="103"/>
      <c r="J417" s="103"/>
      <c r="K417" s="103"/>
      <c r="L417" s="103"/>
      <c r="M417" s="103"/>
      <c r="N417" s="103"/>
      <c r="O417" s="103"/>
      <c r="P417" s="103"/>
      <c r="Q417" s="103"/>
      <c r="R417" s="103"/>
      <c r="S417" s="103"/>
      <c r="T417" s="103"/>
      <c r="U417" s="103"/>
    </row>
    <row r="418" spans="1:21" x14ac:dyDescent="0.55000000000000004">
      <c r="A418" s="102"/>
      <c r="B418" s="102"/>
      <c r="C418" s="102"/>
      <c r="D418" s="102"/>
      <c r="E418" s="102"/>
      <c r="F418" s="102"/>
      <c r="G418" s="103"/>
      <c r="H418" s="103"/>
      <c r="I418" s="103"/>
      <c r="J418" s="103"/>
      <c r="K418" s="103"/>
      <c r="L418" s="103"/>
      <c r="M418" s="103"/>
      <c r="N418" s="103"/>
      <c r="O418" s="103"/>
      <c r="P418" s="103"/>
      <c r="Q418" s="103"/>
      <c r="R418" s="103"/>
      <c r="S418" s="103"/>
      <c r="T418" s="103"/>
      <c r="U418" s="103"/>
    </row>
    <row r="419" spans="1:21" x14ac:dyDescent="0.55000000000000004">
      <c r="A419" s="102"/>
      <c r="B419" s="102"/>
      <c r="C419" s="102"/>
      <c r="D419" s="102"/>
      <c r="E419" s="102"/>
      <c r="F419" s="102"/>
      <c r="G419" s="103"/>
      <c r="H419" s="103"/>
      <c r="I419" s="103"/>
      <c r="J419" s="103"/>
      <c r="K419" s="103"/>
      <c r="L419" s="103"/>
      <c r="M419" s="103"/>
      <c r="N419" s="103"/>
      <c r="O419" s="103"/>
      <c r="P419" s="103"/>
      <c r="Q419" s="103"/>
      <c r="R419" s="103"/>
      <c r="S419" s="103"/>
      <c r="T419" s="103"/>
      <c r="U419" s="103"/>
    </row>
    <row r="420" spans="1:21" x14ac:dyDescent="0.55000000000000004">
      <c r="A420" s="102"/>
      <c r="B420" s="102"/>
      <c r="C420" s="102"/>
      <c r="D420" s="102"/>
      <c r="E420" s="102"/>
      <c r="F420" s="102"/>
      <c r="G420" s="103"/>
      <c r="H420" s="103"/>
      <c r="I420" s="103"/>
      <c r="J420" s="103"/>
      <c r="K420" s="103"/>
      <c r="L420" s="103"/>
      <c r="M420" s="103"/>
      <c r="N420" s="103"/>
      <c r="O420" s="103"/>
      <c r="P420" s="103"/>
      <c r="Q420" s="103"/>
      <c r="R420" s="103"/>
      <c r="S420" s="103"/>
      <c r="T420" s="103"/>
      <c r="U420" s="103"/>
    </row>
    <row r="421" spans="1:21" x14ac:dyDescent="0.55000000000000004">
      <c r="A421" s="102"/>
      <c r="B421" s="102"/>
      <c r="C421" s="102"/>
      <c r="D421" s="102"/>
      <c r="E421" s="102"/>
      <c r="F421" s="102"/>
      <c r="G421" s="103"/>
      <c r="H421" s="103"/>
      <c r="I421" s="103"/>
      <c r="J421" s="103"/>
      <c r="K421" s="103"/>
      <c r="L421" s="103"/>
      <c r="M421" s="103"/>
      <c r="N421" s="103"/>
      <c r="O421" s="103"/>
      <c r="P421" s="103"/>
      <c r="Q421" s="103"/>
      <c r="R421" s="103"/>
      <c r="S421" s="103"/>
      <c r="T421" s="103"/>
      <c r="U421" s="103"/>
    </row>
    <row r="422" spans="1:21" x14ac:dyDescent="0.55000000000000004">
      <c r="A422" s="102"/>
      <c r="B422" s="102"/>
      <c r="C422" s="102"/>
      <c r="D422" s="102"/>
      <c r="E422" s="102"/>
      <c r="F422" s="102"/>
      <c r="G422" s="103"/>
      <c r="H422" s="103"/>
      <c r="I422" s="103"/>
      <c r="J422" s="103"/>
      <c r="K422" s="103"/>
      <c r="L422" s="103"/>
      <c r="M422" s="103"/>
      <c r="N422" s="103"/>
      <c r="O422" s="103"/>
      <c r="P422" s="103"/>
      <c r="Q422" s="103"/>
      <c r="R422" s="103"/>
      <c r="S422" s="103"/>
      <c r="T422" s="103"/>
      <c r="U422" s="103"/>
    </row>
    <row r="423" spans="1:21" x14ac:dyDescent="0.55000000000000004">
      <c r="A423" s="102"/>
      <c r="B423" s="102"/>
      <c r="C423" s="102"/>
      <c r="D423" s="102"/>
      <c r="E423" s="102"/>
      <c r="F423" s="102"/>
      <c r="G423" s="103"/>
      <c r="H423" s="103"/>
      <c r="I423" s="103"/>
      <c r="J423" s="103"/>
      <c r="K423" s="103"/>
      <c r="L423" s="103"/>
      <c r="M423" s="103"/>
      <c r="N423" s="103"/>
      <c r="O423" s="103"/>
      <c r="P423" s="103"/>
      <c r="Q423" s="103"/>
      <c r="R423" s="103"/>
      <c r="S423" s="103"/>
      <c r="T423" s="103"/>
      <c r="U423" s="103"/>
    </row>
    <row r="424" spans="1:21" x14ac:dyDescent="0.55000000000000004">
      <c r="A424" s="102"/>
      <c r="B424" s="102"/>
      <c r="C424" s="102"/>
      <c r="D424" s="102"/>
      <c r="E424" s="102"/>
      <c r="F424" s="102"/>
      <c r="G424" s="103"/>
      <c r="H424" s="103"/>
      <c r="I424" s="103"/>
      <c r="J424" s="103"/>
      <c r="K424" s="103"/>
      <c r="L424" s="103"/>
      <c r="M424" s="103"/>
      <c r="N424" s="103"/>
      <c r="O424" s="103"/>
      <c r="P424" s="103"/>
      <c r="Q424" s="103"/>
      <c r="R424" s="103"/>
      <c r="S424" s="103"/>
      <c r="T424" s="103"/>
      <c r="U424" s="103"/>
    </row>
    <row r="425" spans="1:21" x14ac:dyDescent="0.55000000000000004">
      <c r="A425" s="102"/>
      <c r="B425" s="102"/>
      <c r="C425" s="102"/>
      <c r="D425" s="102"/>
      <c r="E425" s="102"/>
      <c r="F425" s="102"/>
      <c r="G425" s="103"/>
      <c r="H425" s="103"/>
      <c r="I425" s="103"/>
      <c r="J425" s="103"/>
      <c r="K425" s="103"/>
      <c r="L425" s="103"/>
      <c r="M425" s="103"/>
      <c r="N425" s="103"/>
      <c r="O425" s="103"/>
      <c r="P425" s="103"/>
      <c r="Q425" s="103"/>
      <c r="R425" s="103"/>
      <c r="S425" s="103"/>
      <c r="T425" s="103"/>
      <c r="U425" s="103"/>
    </row>
    <row r="426" spans="1:21" x14ac:dyDescent="0.55000000000000004">
      <c r="A426" s="102"/>
      <c r="B426" s="102"/>
      <c r="C426" s="102"/>
      <c r="D426" s="102"/>
      <c r="E426" s="102"/>
      <c r="F426" s="102"/>
      <c r="G426" s="103"/>
      <c r="H426" s="103"/>
      <c r="I426" s="103"/>
      <c r="J426" s="103"/>
      <c r="K426" s="103"/>
      <c r="L426" s="103"/>
      <c r="M426" s="103"/>
      <c r="N426" s="103"/>
      <c r="O426" s="103"/>
      <c r="P426" s="103"/>
      <c r="Q426" s="103"/>
      <c r="R426" s="103"/>
      <c r="S426" s="103"/>
      <c r="T426" s="103"/>
      <c r="U426" s="103"/>
    </row>
    <row r="427" spans="1:21" x14ac:dyDescent="0.55000000000000004">
      <c r="A427" s="102"/>
      <c r="B427" s="102"/>
      <c r="C427" s="102"/>
      <c r="D427" s="102"/>
      <c r="E427" s="102"/>
      <c r="F427" s="102"/>
      <c r="G427" s="103"/>
      <c r="H427" s="103"/>
      <c r="I427" s="103"/>
      <c r="J427" s="103"/>
      <c r="K427" s="103"/>
      <c r="L427" s="103"/>
      <c r="M427" s="103"/>
      <c r="N427" s="103"/>
      <c r="O427" s="103"/>
      <c r="P427" s="103"/>
      <c r="Q427" s="103"/>
      <c r="R427" s="103"/>
      <c r="S427" s="103"/>
      <c r="T427" s="103"/>
      <c r="U427" s="103"/>
    </row>
    <row r="428" spans="1:21" x14ac:dyDescent="0.55000000000000004">
      <c r="A428" s="102"/>
      <c r="B428" s="102"/>
      <c r="C428" s="102"/>
      <c r="D428" s="102"/>
      <c r="E428" s="102"/>
      <c r="F428" s="102"/>
      <c r="G428" s="103"/>
      <c r="H428" s="103"/>
      <c r="I428" s="103"/>
      <c r="J428" s="103"/>
      <c r="K428" s="103"/>
      <c r="L428" s="103"/>
      <c r="M428" s="103"/>
      <c r="N428" s="103"/>
      <c r="O428" s="103"/>
      <c r="P428" s="103"/>
      <c r="Q428" s="103"/>
      <c r="R428" s="103"/>
      <c r="S428" s="103"/>
      <c r="T428" s="103"/>
      <c r="U428" s="103"/>
    </row>
    <row r="429" spans="1:21" x14ac:dyDescent="0.55000000000000004">
      <c r="A429" s="102"/>
      <c r="B429" s="102"/>
      <c r="C429" s="102"/>
      <c r="D429" s="102"/>
      <c r="E429" s="102"/>
      <c r="F429" s="102"/>
      <c r="G429" s="103"/>
      <c r="H429" s="103"/>
      <c r="I429" s="103"/>
      <c r="J429" s="103"/>
      <c r="K429" s="103"/>
      <c r="L429" s="103"/>
      <c r="M429" s="103"/>
      <c r="N429" s="103"/>
      <c r="O429" s="103"/>
      <c r="P429" s="103"/>
      <c r="Q429" s="103"/>
      <c r="R429" s="103"/>
      <c r="S429" s="103"/>
      <c r="T429" s="103"/>
      <c r="U429" s="103"/>
    </row>
    <row r="430" spans="1:21" x14ac:dyDescent="0.55000000000000004">
      <c r="A430" s="102"/>
      <c r="B430" s="102"/>
      <c r="C430" s="102"/>
      <c r="D430" s="102"/>
      <c r="E430" s="102"/>
      <c r="F430" s="102"/>
      <c r="G430" s="103"/>
      <c r="H430" s="103"/>
      <c r="I430" s="103"/>
      <c r="J430" s="103"/>
      <c r="K430" s="103"/>
      <c r="L430" s="103"/>
      <c r="M430" s="103"/>
      <c r="N430" s="103"/>
      <c r="O430" s="103"/>
      <c r="P430" s="103"/>
      <c r="Q430" s="103"/>
      <c r="R430" s="103"/>
      <c r="S430" s="103"/>
      <c r="T430" s="103"/>
      <c r="U430" s="103"/>
    </row>
    <row r="431" spans="1:21" x14ac:dyDescent="0.55000000000000004">
      <c r="A431" s="102"/>
      <c r="B431" s="102"/>
      <c r="C431" s="102"/>
      <c r="D431" s="102"/>
      <c r="E431" s="102"/>
      <c r="F431" s="102"/>
      <c r="G431" s="103"/>
      <c r="H431" s="103"/>
      <c r="I431" s="103"/>
      <c r="J431" s="103"/>
      <c r="K431" s="103"/>
      <c r="L431" s="103"/>
      <c r="M431" s="103"/>
      <c r="N431" s="103"/>
      <c r="O431" s="103"/>
      <c r="P431" s="103"/>
      <c r="Q431" s="103"/>
      <c r="R431" s="103"/>
      <c r="S431" s="103"/>
      <c r="T431" s="103"/>
      <c r="U431" s="103"/>
    </row>
    <row r="432" spans="1:21" x14ac:dyDescent="0.55000000000000004">
      <c r="A432" s="102"/>
      <c r="B432" s="102"/>
      <c r="C432" s="102"/>
      <c r="D432" s="102"/>
      <c r="E432" s="102"/>
      <c r="F432" s="102"/>
      <c r="G432" s="103"/>
      <c r="H432" s="103"/>
      <c r="I432" s="103"/>
      <c r="J432" s="103"/>
      <c r="K432" s="103"/>
      <c r="L432" s="103"/>
      <c r="M432" s="103"/>
      <c r="N432" s="103"/>
      <c r="O432" s="103"/>
      <c r="P432" s="103"/>
      <c r="Q432" s="103"/>
      <c r="R432" s="103"/>
      <c r="S432" s="103"/>
      <c r="T432" s="103"/>
      <c r="U432" s="103"/>
    </row>
    <row r="433" spans="1:21" x14ac:dyDescent="0.55000000000000004">
      <c r="A433" s="102"/>
      <c r="B433" s="102"/>
      <c r="C433" s="102"/>
      <c r="D433" s="102"/>
      <c r="E433" s="102"/>
      <c r="F433" s="102"/>
      <c r="G433" s="103"/>
      <c r="H433" s="103"/>
      <c r="I433" s="103"/>
      <c r="J433" s="103"/>
      <c r="K433" s="103"/>
      <c r="L433" s="103"/>
      <c r="M433" s="103"/>
      <c r="N433" s="103"/>
      <c r="O433" s="103"/>
      <c r="P433" s="103"/>
      <c r="Q433" s="103"/>
      <c r="R433" s="103"/>
      <c r="S433" s="103"/>
      <c r="T433" s="103"/>
      <c r="U433" s="103"/>
    </row>
    <row r="434" spans="1:21" x14ac:dyDescent="0.55000000000000004">
      <c r="A434" s="102"/>
      <c r="B434" s="102"/>
      <c r="C434" s="102"/>
      <c r="D434" s="102"/>
      <c r="E434" s="102"/>
      <c r="F434" s="102"/>
      <c r="G434" s="103"/>
      <c r="H434" s="103"/>
      <c r="I434" s="103"/>
      <c r="J434" s="103"/>
      <c r="K434" s="103"/>
      <c r="L434" s="103"/>
      <c r="M434" s="103"/>
      <c r="N434" s="103"/>
      <c r="O434" s="103"/>
      <c r="P434" s="103"/>
      <c r="Q434" s="103"/>
      <c r="R434" s="103"/>
      <c r="S434" s="103"/>
      <c r="T434" s="103"/>
      <c r="U434" s="103"/>
    </row>
    <row r="435" spans="1:21" x14ac:dyDescent="0.55000000000000004">
      <c r="A435" s="102"/>
      <c r="B435" s="102"/>
      <c r="C435" s="102"/>
      <c r="D435" s="102"/>
      <c r="E435" s="102"/>
      <c r="F435" s="102"/>
      <c r="G435" s="103"/>
      <c r="H435" s="103"/>
      <c r="I435" s="103"/>
      <c r="J435" s="103"/>
      <c r="K435" s="103"/>
      <c r="L435" s="103"/>
      <c r="M435" s="103"/>
      <c r="N435" s="103"/>
      <c r="O435" s="103"/>
      <c r="P435" s="103"/>
      <c r="Q435" s="103"/>
      <c r="R435" s="103"/>
      <c r="S435" s="103"/>
      <c r="T435" s="103"/>
      <c r="U435" s="103"/>
    </row>
    <row r="436" spans="1:21" x14ac:dyDescent="0.55000000000000004">
      <c r="A436" s="102"/>
      <c r="B436" s="102"/>
      <c r="C436" s="102"/>
      <c r="D436" s="102"/>
      <c r="E436" s="102"/>
      <c r="F436" s="102"/>
      <c r="G436" s="103"/>
      <c r="H436" s="103"/>
      <c r="I436" s="103"/>
      <c r="J436" s="103"/>
      <c r="K436" s="103"/>
      <c r="L436" s="103"/>
      <c r="M436" s="103"/>
      <c r="N436" s="103"/>
      <c r="O436" s="103"/>
      <c r="P436" s="103"/>
      <c r="Q436" s="103"/>
      <c r="R436" s="103"/>
      <c r="S436" s="103"/>
      <c r="T436" s="103"/>
      <c r="U436" s="103"/>
    </row>
    <row r="437" spans="1:21" x14ac:dyDescent="0.55000000000000004">
      <c r="A437" s="102"/>
      <c r="B437" s="102"/>
      <c r="C437" s="102"/>
      <c r="D437" s="102"/>
      <c r="E437" s="102"/>
      <c r="F437" s="102"/>
      <c r="G437" s="103"/>
      <c r="H437" s="103"/>
      <c r="I437" s="103"/>
      <c r="J437" s="103"/>
      <c r="K437" s="103"/>
      <c r="L437" s="103"/>
      <c r="M437" s="103"/>
      <c r="N437" s="103"/>
      <c r="O437" s="103"/>
      <c r="P437" s="103"/>
      <c r="Q437" s="103"/>
      <c r="R437" s="103"/>
      <c r="S437" s="103"/>
      <c r="T437" s="103"/>
      <c r="U437" s="103"/>
    </row>
    <row r="438" spans="1:21" x14ac:dyDescent="0.55000000000000004">
      <c r="A438" s="102"/>
      <c r="B438" s="102"/>
      <c r="C438" s="102"/>
      <c r="D438" s="102"/>
      <c r="E438" s="102"/>
      <c r="F438" s="102"/>
      <c r="G438" s="103"/>
      <c r="H438" s="103"/>
      <c r="I438" s="103"/>
      <c r="J438" s="103"/>
      <c r="K438" s="103"/>
      <c r="L438" s="103"/>
      <c r="M438" s="103"/>
      <c r="N438" s="103"/>
      <c r="O438" s="103"/>
      <c r="P438" s="103"/>
      <c r="Q438" s="103"/>
      <c r="R438" s="103"/>
      <c r="S438" s="103"/>
      <c r="T438" s="103"/>
      <c r="U438" s="103"/>
    </row>
    <row r="439" spans="1:21" x14ac:dyDescent="0.55000000000000004">
      <c r="A439" s="102"/>
      <c r="B439" s="102"/>
      <c r="C439" s="102"/>
      <c r="D439" s="102"/>
      <c r="E439" s="102"/>
      <c r="F439" s="102"/>
      <c r="G439" s="103"/>
      <c r="H439" s="103"/>
      <c r="I439" s="103"/>
      <c r="J439" s="103"/>
      <c r="K439" s="103"/>
      <c r="L439" s="103"/>
      <c r="M439" s="103"/>
      <c r="N439" s="103"/>
      <c r="O439" s="103"/>
      <c r="P439" s="103"/>
      <c r="Q439" s="103"/>
      <c r="R439" s="103"/>
      <c r="S439" s="103"/>
      <c r="T439" s="103"/>
      <c r="U439" s="103"/>
    </row>
    <row r="440" spans="1:21" x14ac:dyDescent="0.55000000000000004">
      <c r="A440" s="102"/>
      <c r="B440" s="102"/>
      <c r="C440" s="102"/>
      <c r="D440" s="102"/>
      <c r="E440" s="102"/>
      <c r="F440" s="102"/>
      <c r="G440" s="103"/>
      <c r="H440" s="103"/>
      <c r="I440" s="103"/>
      <c r="J440" s="103"/>
      <c r="K440" s="103"/>
      <c r="L440" s="103"/>
      <c r="M440" s="103"/>
      <c r="N440" s="103"/>
      <c r="O440" s="103"/>
      <c r="P440" s="103"/>
      <c r="Q440" s="103"/>
      <c r="R440" s="103"/>
      <c r="S440" s="103"/>
      <c r="T440" s="103"/>
      <c r="U440" s="103"/>
    </row>
    <row r="441" spans="1:21" x14ac:dyDescent="0.55000000000000004">
      <c r="A441" s="102"/>
      <c r="B441" s="102"/>
      <c r="C441" s="102"/>
      <c r="D441" s="102"/>
      <c r="E441" s="102"/>
      <c r="F441" s="102"/>
      <c r="G441" s="103"/>
      <c r="H441" s="103"/>
      <c r="I441" s="103"/>
      <c r="J441" s="103"/>
      <c r="K441" s="103"/>
      <c r="L441" s="103"/>
      <c r="M441" s="103"/>
      <c r="N441" s="103"/>
      <c r="O441" s="103"/>
      <c r="P441" s="103"/>
      <c r="Q441" s="103"/>
      <c r="R441" s="103"/>
      <c r="S441" s="103"/>
      <c r="T441" s="103"/>
      <c r="U441" s="103"/>
    </row>
    <row r="442" spans="1:21" x14ac:dyDescent="0.55000000000000004">
      <c r="A442" s="102"/>
      <c r="B442" s="102"/>
      <c r="C442" s="102"/>
      <c r="D442" s="102"/>
      <c r="E442" s="102"/>
      <c r="F442" s="102"/>
      <c r="G442" s="103"/>
      <c r="H442" s="103"/>
      <c r="I442" s="103"/>
      <c r="J442" s="103"/>
      <c r="K442" s="103"/>
      <c r="L442" s="103"/>
      <c r="M442" s="103"/>
      <c r="N442" s="103"/>
      <c r="O442" s="103"/>
      <c r="P442" s="103"/>
      <c r="Q442" s="103"/>
      <c r="R442" s="103"/>
      <c r="S442" s="103"/>
      <c r="T442" s="103"/>
      <c r="U442" s="103"/>
    </row>
    <row r="443" spans="1:21" x14ac:dyDescent="0.55000000000000004">
      <c r="A443" s="102"/>
      <c r="B443" s="102"/>
      <c r="C443" s="102"/>
      <c r="D443" s="102"/>
      <c r="E443" s="102"/>
      <c r="F443" s="102"/>
      <c r="G443" s="103"/>
      <c r="H443" s="103"/>
      <c r="I443" s="103"/>
      <c r="J443" s="103"/>
      <c r="K443" s="103"/>
      <c r="L443" s="103"/>
      <c r="M443" s="103"/>
      <c r="N443" s="103"/>
      <c r="O443" s="103"/>
      <c r="P443" s="103"/>
      <c r="Q443" s="103"/>
      <c r="R443" s="103"/>
      <c r="S443" s="103"/>
      <c r="T443" s="103"/>
      <c r="U443" s="103"/>
    </row>
    <row r="444" spans="1:21" x14ac:dyDescent="0.55000000000000004">
      <c r="A444" s="102"/>
      <c r="B444" s="102"/>
      <c r="C444" s="102"/>
      <c r="D444" s="102"/>
      <c r="E444" s="102"/>
      <c r="F444" s="102"/>
      <c r="G444" s="103"/>
      <c r="H444" s="103"/>
      <c r="I444" s="103"/>
      <c r="J444" s="103"/>
      <c r="K444" s="103"/>
      <c r="L444" s="103"/>
      <c r="M444" s="103"/>
      <c r="N444" s="103"/>
      <c r="O444" s="103"/>
      <c r="P444" s="103"/>
      <c r="Q444" s="103"/>
      <c r="R444" s="103"/>
      <c r="S444" s="103"/>
      <c r="T444" s="103"/>
      <c r="U444" s="103"/>
    </row>
    <row r="445" spans="1:21" x14ac:dyDescent="0.55000000000000004">
      <c r="A445" s="102"/>
      <c r="B445" s="102"/>
      <c r="C445" s="102"/>
      <c r="D445" s="102"/>
      <c r="E445" s="102"/>
      <c r="F445" s="102"/>
      <c r="G445" s="103"/>
      <c r="H445" s="103"/>
      <c r="I445" s="103"/>
      <c r="J445" s="103"/>
      <c r="K445" s="103"/>
      <c r="L445" s="103"/>
      <c r="M445" s="103"/>
      <c r="N445" s="103"/>
      <c r="O445" s="103"/>
      <c r="P445" s="103"/>
      <c r="Q445" s="103"/>
      <c r="R445" s="103"/>
      <c r="S445" s="103"/>
      <c r="T445" s="103"/>
      <c r="U445" s="103"/>
    </row>
    <row r="446" spans="1:21" x14ac:dyDescent="0.55000000000000004">
      <c r="A446" s="102"/>
      <c r="B446" s="102"/>
      <c r="C446" s="102"/>
      <c r="D446" s="102"/>
      <c r="E446" s="102"/>
      <c r="F446" s="102"/>
      <c r="G446" s="103"/>
      <c r="H446" s="103"/>
      <c r="I446" s="103"/>
      <c r="J446" s="103"/>
      <c r="K446" s="103"/>
      <c r="L446" s="103"/>
      <c r="M446" s="103"/>
      <c r="N446" s="103"/>
      <c r="O446" s="103"/>
      <c r="P446" s="103"/>
      <c r="Q446" s="103"/>
      <c r="R446" s="103"/>
      <c r="S446" s="103"/>
      <c r="T446" s="103"/>
      <c r="U446" s="103"/>
    </row>
    <row r="447" spans="1:21" x14ac:dyDescent="0.55000000000000004">
      <c r="A447" s="102"/>
      <c r="B447" s="102"/>
      <c r="C447" s="102"/>
      <c r="D447" s="102"/>
      <c r="E447" s="102"/>
      <c r="F447" s="102"/>
      <c r="G447" s="103"/>
      <c r="H447" s="103"/>
      <c r="I447" s="103"/>
      <c r="J447" s="103"/>
      <c r="K447" s="103"/>
      <c r="L447" s="103"/>
      <c r="M447" s="103"/>
      <c r="N447" s="103"/>
      <c r="O447" s="103"/>
      <c r="P447" s="103"/>
      <c r="Q447" s="103"/>
      <c r="R447" s="103"/>
      <c r="S447" s="103"/>
      <c r="T447" s="103"/>
      <c r="U447" s="103"/>
    </row>
    <row r="448" spans="1:21" x14ac:dyDescent="0.55000000000000004">
      <c r="A448" s="102"/>
      <c r="B448" s="102"/>
      <c r="C448" s="102"/>
      <c r="D448" s="102"/>
      <c r="E448" s="102"/>
      <c r="F448" s="102"/>
      <c r="G448" s="103"/>
      <c r="H448" s="103"/>
      <c r="I448" s="103"/>
      <c r="J448" s="103"/>
      <c r="K448" s="103"/>
      <c r="L448" s="103"/>
      <c r="M448" s="103"/>
      <c r="N448" s="103"/>
      <c r="O448" s="103"/>
      <c r="P448" s="103"/>
      <c r="Q448" s="103"/>
      <c r="R448" s="103"/>
      <c r="S448" s="103"/>
      <c r="T448" s="103"/>
      <c r="U448" s="103"/>
    </row>
    <row r="449" spans="1:21" x14ac:dyDescent="0.55000000000000004">
      <c r="A449" s="102"/>
      <c r="B449" s="102"/>
      <c r="C449" s="102"/>
      <c r="D449" s="102"/>
      <c r="E449" s="102"/>
      <c r="F449" s="102"/>
      <c r="G449" s="103"/>
      <c r="H449" s="103"/>
      <c r="I449" s="103"/>
      <c r="J449" s="103"/>
      <c r="K449" s="103"/>
      <c r="L449" s="103"/>
      <c r="M449" s="103"/>
      <c r="N449" s="103"/>
      <c r="O449" s="103"/>
      <c r="P449" s="103"/>
      <c r="Q449" s="103"/>
      <c r="R449" s="103"/>
      <c r="S449" s="103"/>
      <c r="T449" s="103"/>
      <c r="U449" s="103"/>
    </row>
    <row r="450" spans="1:21" x14ac:dyDescent="0.55000000000000004">
      <c r="A450" s="102"/>
      <c r="B450" s="102"/>
      <c r="C450" s="102"/>
      <c r="D450" s="102"/>
      <c r="E450" s="102"/>
      <c r="F450" s="102"/>
      <c r="G450" s="103"/>
      <c r="H450" s="103"/>
      <c r="I450" s="103"/>
      <c r="J450" s="103"/>
      <c r="K450" s="103"/>
      <c r="L450" s="103"/>
      <c r="M450" s="103"/>
      <c r="N450" s="103"/>
      <c r="O450" s="103"/>
      <c r="P450" s="103"/>
      <c r="Q450" s="103"/>
      <c r="R450" s="103"/>
      <c r="S450" s="103"/>
      <c r="T450" s="103"/>
      <c r="U450" s="103"/>
    </row>
    <row r="451" spans="1:21" x14ac:dyDescent="0.55000000000000004">
      <c r="A451" s="102"/>
      <c r="B451" s="102"/>
      <c r="C451" s="102"/>
      <c r="D451" s="102"/>
      <c r="E451" s="102"/>
      <c r="F451" s="102"/>
      <c r="G451" s="103"/>
      <c r="H451" s="103"/>
      <c r="I451" s="103"/>
      <c r="J451" s="103"/>
      <c r="K451" s="103"/>
      <c r="L451" s="103"/>
      <c r="M451" s="103"/>
      <c r="N451" s="103"/>
      <c r="O451" s="103"/>
      <c r="P451" s="103"/>
      <c r="Q451" s="103"/>
      <c r="R451" s="103"/>
      <c r="S451" s="103"/>
      <c r="T451" s="103"/>
      <c r="U451" s="103"/>
    </row>
    <row r="452" spans="1:21" x14ac:dyDescent="0.55000000000000004">
      <c r="A452" s="102"/>
      <c r="B452" s="102"/>
      <c r="C452" s="102"/>
      <c r="D452" s="102"/>
      <c r="E452" s="102"/>
      <c r="F452" s="102"/>
      <c r="G452" s="103"/>
      <c r="H452" s="103"/>
      <c r="I452" s="103"/>
      <c r="J452" s="103"/>
      <c r="K452" s="103"/>
      <c r="L452" s="103"/>
      <c r="M452" s="103"/>
      <c r="N452" s="103"/>
      <c r="O452" s="103"/>
      <c r="P452" s="103"/>
      <c r="Q452" s="103"/>
      <c r="R452" s="103"/>
      <c r="S452" s="103"/>
      <c r="T452" s="103"/>
      <c r="U452" s="103"/>
    </row>
    <row r="453" spans="1:21" x14ac:dyDescent="0.55000000000000004">
      <c r="A453" s="102"/>
      <c r="B453" s="102"/>
      <c r="C453" s="102"/>
      <c r="D453" s="102"/>
      <c r="E453" s="102"/>
      <c r="F453" s="102"/>
      <c r="G453" s="103"/>
      <c r="H453" s="103"/>
      <c r="I453" s="103"/>
      <c r="J453" s="103"/>
      <c r="K453" s="103"/>
      <c r="L453" s="103"/>
      <c r="M453" s="103"/>
      <c r="N453" s="103"/>
      <c r="O453" s="103"/>
      <c r="P453" s="103"/>
      <c r="Q453" s="103"/>
      <c r="R453" s="103"/>
      <c r="S453" s="103"/>
      <c r="T453" s="103"/>
      <c r="U453" s="103"/>
    </row>
    <row r="454" spans="1:21" x14ac:dyDescent="0.55000000000000004">
      <c r="A454" s="102"/>
      <c r="B454" s="102"/>
      <c r="C454" s="102"/>
      <c r="D454" s="102"/>
      <c r="E454" s="102"/>
      <c r="F454" s="102"/>
      <c r="G454" s="103"/>
      <c r="H454" s="103"/>
      <c r="I454" s="103"/>
      <c r="J454" s="103"/>
      <c r="K454" s="103"/>
      <c r="L454" s="103"/>
      <c r="M454" s="103"/>
      <c r="N454" s="103"/>
      <c r="O454" s="103"/>
      <c r="P454" s="103"/>
      <c r="Q454" s="103"/>
      <c r="R454" s="103"/>
      <c r="S454" s="103"/>
      <c r="T454" s="103"/>
      <c r="U454" s="103"/>
    </row>
    <row r="455" spans="1:21" x14ac:dyDescent="0.55000000000000004">
      <c r="A455" s="102"/>
      <c r="B455" s="102"/>
      <c r="C455" s="102"/>
      <c r="D455" s="102"/>
      <c r="E455" s="102"/>
      <c r="F455" s="102"/>
      <c r="G455" s="103"/>
      <c r="H455" s="103"/>
      <c r="I455" s="103"/>
      <c r="J455" s="103"/>
      <c r="K455" s="103"/>
      <c r="L455" s="103"/>
      <c r="M455" s="103"/>
      <c r="N455" s="103"/>
      <c r="O455" s="103"/>
      <c r="P455" s="103"/>
      <c r="Q455" s="103"/>
      <c r="R455" s="103"/>
      <c r="S455" s="103"/>
      <c r="T455" s="103"/>
      <c r="U455" s="103"/>
    </row>
    <row r="456" spans="1:21" x14ac:dyDescent="0.55000000000000004">
      <c r="A456" s="102"/>
      <c r="B456" s="102"/>
      <c r="C456" s="102"/>
      <c r="D456" s="102"/>
      <c r="E456" s="102"/>
      <c r="F456" s="102"/>
      <c r="G456" s="103"/>
      <c r="H456" s="103"/>
      <c r="I456" s="103"/>
      <c r="J456" s="103"/>
      <c r="K456" s="103"/>
      <c r="L456" s="103"/>
      <c r="M456" s="103"/>
      <c r="N456" s="103"/>
      <c r="O456" s="103"/>
      <c r="P456" s="103"/>
      <c r="Q456" s="103"/>
      <c r="R456" s="103"/>
      <c r="S456" s="103"/>
      <c r="T456" s="103"/>
      <c r="U456" s="103"/>
    </row>
    <row r="457" spans="1:21" x14ac:dyDescent="0.55000000000000004">
      <c r="A457" s="102"/>
      <c r="B457" s="102"/>
      <c r="C457" s="102"/>
      <c r="D457" s="102"/>
      <c r="E457" s="102"/>
      <c r="F457" s="102"/>
      <c r="G457" s="103"/>
      <c r="H457" s="103"/>
      <c r="I457" s="103"/>
      <c r="J457" s="103"/>
      <c r="K457" s="103"/>
      <c r="L457" s="103"/>
      <c r="M457" s="103"/>
      <c r="N457" s="103"/>
      <c r="O457" s="103"/>
      <c r="P457" s="103"/>
      <c r="Q457" s="103"/>
      <c r="R457" s="103"/>
      <c r="S457" s="103"/>
      <c r="T457" s="103"/>
      <c r="U457" s="103"/>
    </row>
    <row r="458" spans="1:21" x14ac:dyDescent="0.55000000000000004">
      <c r="A458" s="102"/>
      <c r="B458" s="102"/>
      <c r="C458" s="102"/>
      <c r="D458" s="102"/>
      <c r="E458" s="102"/>
      <c r="F458" s="102"/>
      <c r="G458" s="103"/>
      <c r="H458" s="103"/>
      <c r="I458" s="103"/>
      <c r="J458" s="103"/>
      <c r="K458" s="103"/>
      <c r="L458" s="103"/>
      <c r="M458" s="103"/>
      <c r="N458" s="103"/>
      <c r="O458" s="103"/>
      <c r="P458" s="103"/>
      <c r="Q458" s="103"/>
      <c r="R458" s="103"/>
      <c r="S458" s="103"/>
      <c r="T458" s="103"/>
      <c r="U458" s="103"/>
    </row>
    <row r="459" spans="1:21" x14ac:dyDescent="0.55000000000000004">
      <c r="A459" s="102"/>
      <c r="B459" s="102"/>
      <c r="C459" s="102"/>
      <c r="D459" s="102"/>
      <c r="E459" s="102"/>
      <c r="F459" s="102"/>
      <c r="G459" s="103"/>
      <c r="H459" s="103"/>
      <c r="I459" s="103"/>
      <c r="J459" s="103"/>
      <c r="K459" s="103"/>
      <c r="L459" s="103"/>
      <c r="M459" s="103"/>
      <c r="N459" s="103"/>
      <c r="O459" s="103"/>
      <c r="P459" s="103"/>
      <c r="Q459" s="103"/>
      <c r="R459" s="103"/>
      <c r="S459" s="103"/>
      <c r="T459" s="103"/>
      <c r="U459" s="103"/>
    </row>
    <row r="460" spans="1:21" x14ac:dyDescent="0.55000000000000004">
      <c r="A460" s="102"/>
      <c r="B460" s="102"/>
      <c r="C460" s="102"/>
      <c r="D460" s="102"/>
      <c r="E460" s="102"/>
      <c r="F460" s="102"/>
      <c r="G460" s="103"/>
      <c r="H460" s="103"/>
      <c r="I460" s="103"/>
      <c r="J460" s="103"/>
      <c r="K460" s="103"/>
      <c r="L460" s="103"/>
      <c r="M460" s="103"/>
      <c r="N460" s="103"/>
      <c r="O460" s="103"/>
      <c r="P460" s="103"/>
      <c r="Q460" s="103"/>
      <c r="R460" s="103"/>
      <c r="S460" s="103"/>
      <c r="T460" s="103"/>
      <c r="U460" s="103"/>
    </row>
    <row r="461" spans="1:21" x14ac:dyDescent="0.55000000000000004">
      <c r="A461" s="102"/>
      <c r="B461" s="102"/>
      <c r="C461" s="102"/>
      <c r="D461" s="102"/>
      <c r="E461" s="102"/>
      <c r="F461" s="102"/>
      <c r="G461" s="103"/>
      <c r="H461" s="103"/>
      <c r="I461" s="103"/>
      <c r="J461" s="103"/>
      <c r="K461" s="103"/>
      <c r="L461" s="103"/>
      <c r="M461" s="103"/>
      <c r="N461" s="103"/>
      <c r="O461" s="103"/>
      <c r="P461" s="103"/>
      <c r="Q461" s="103"/>
      <c r="R461" s="103"/>
      <c r="S461" s="103"/>
      <c r="T461" s="103"/>
      <c r="U461" s="103"/>
    </row>
    <row r="462" spans="1:21" x14ac:dyDescent="0.55000000000000004">
      <c r="A462" s="102"/>
      <c r="B462" s="102"/>
      <c r="C462" s="102"/>
      <c r="D462" s="102"/>
      <c r="E462" s="102"/>
      <c r="F462" s="102"/>
      <c r="G462" s="103"/>
      <c r="H462" s="103"/>
      <c r="I462" s="103"/>
      <c r="J462" s="103"/>
      <c r="K462" s="103"/>
      <c r="L462" s="103"/>
      <c r="M462" s="103"/>
      <c r="N462" s="103"/>
      <c r="O462" s="103"/>
      <c r="P462" s="103"/>
      <c r="Q462" s="103"/>
      <c r="R462" s="103"/>
      <c r="S462" s="103"/>
      <c r="T462" s="103"/>
      <c r="U462" s="103"/>
    </row>
    <row r="463" spans="1:21" x14ac:dyDescent="0.55000000000000004">
      <c r="A463" s="102"/>
      <c r="B463" s="102"/>
      <c r="C463" s="102"/>
      <c r="D463" s="102"/>
      <c r="E463" s="102"/>
      <c r="F463" s="102"/>
      <c r="G463" s="103"/>
      <c r="H463" s="103"/>
      <c r="I463" s="103"/>
      <c r="J463" s="103"/>
      <c r="K463" s="103"/>
      <c r="L463" s="103"/>
      <c r="M463" s="103"/>
      <c r="N463" s="103"/>
      <c r="O463" s="103"/>
      <c r="P463" s="103"/>
      <c r="Q463" s="103"/>
      <c r="R463" s="103"/>
      <c r="S463" s="103"/>
      <c r="T463" s="103"/>
      <c r="U463" s="103"/>
    </row>
    <row r="464" spans="1:21" x14ac:dyDescent="0.55000000000000004">
      <c r="A464" s="102"/>
      <c r="B464" s="102"/>
      <c r="C464" s="102"/>
      <c r="D464" s="102"/>
      <c r="E464" s="102"/>
      <c r="F464" s="102"/>
      <c r="G464" s="103"/>
      <c r="H464" s="103"/>
      <c r="I464" s="103"/>
      <c r="J464" s="103"/>
      <c r="K464" s="103"/>
      <c r="L464" s="103"/>
      <c r="M464" s="103"/>
      <c r="N464" s="103"/>
      <c r="O464" s="103"/>
      <c r="P464" s="103"/>
      <c r="Q464" s="103"/>
      <c r="R464" s="103"/>
      <c r="S464" s="103"/>
      <c r="T464" s="103"/>
      <c r="U464" s="103"/>
    </row>
    <row r="465" spans="1:21" x14ac:dyDescent="0.55000000000000004">
      <c r="A465" s="102"/>
      <c r="B465" s="102"/>
      <c r="C465" s="102"/>
      <c r="D465" s="102"/>
      <c r="E465" s="102"/>
      <c r="F465" s="102"/>
      <c r="G465" s="103"/>
      <c r="H465" s="103"/>
      <c r="I465" s="103"/>
      <c r="J465" s="103"/>
      <c r="K465" s="103"/>
      <c r="L465" s="103"/>
      <c r="M465" s="103"/>
      <c r="N465" s="103"/>
      <c r="O465" s="103"/>
      <c r="P465" s="103"/>
      <c r="Q465" s="103"/>
      <c r="R465" s="103"/>
      <c r="S465" s="103"/>
      <c r="T465" s="103"/>
      <c r="U465" s="103"/>
    </row>
    <row r="466" spans="1:21" x14ac:dyDescent="0.55000000000000004">
      <c r="A466" s="102"/>
      <c r="B466" s="102"/>
      <c r="C466" s="102"/>
      <c r="D466" s="102"/>
      <c r="E466" s="102"/>
      <c r="F466" s="102"/>
      <c r="G466" s="103"/>
      <c r="H466" s="103"/>
      <c r="I466" s="103"/>
      <c r="J466" s="103"/>
      <c r="K466" s="103"/>
      <c r="L466" s="103"/>
      <c r="M466" s="103"/>
      <c r="N466" s="103"/>
      <c r="O466" s="103"/>
      <c r="P466" s="103"/>
      <c r="Q466" s="103"/>
      <c r="R466" s="103"/>
      <c r="S466" s="103"/>
      <c r="T466" s="103"/>
      <c r="U466" s="103"/>
    </row>
    <row r="467" spans="1:21" x14ac:dyDescent="0.55000000000000004">
      <c r="A467" s="102"/>
      <c r="B467" s="102"/>
      <c r="C467" s="102"/>
      <c r="D467" s="102"/>
      <c r="E467" s="102"/>
      <c r="F467" s="102"/>
      <c r="G467" s="103"/>
      <c r="H467" s="103"/>
      <c r="I467" s="103"/>
      <c r="J467" s="103"/>
      <c r="K467" s="103"/>
      <c r="L467" s="103"/>
      <c r="M467" s="103"/>
      <c r="N467" s="103"/>
      <c r="O467" s="103"/>
      <c r="P467" s="103"/>
      <c r="Q467" s="103"/>
      <c r="R467" s="103"/>
      <c r="S467" s="103"/>
      <c r="T467" s="103"/>
      <c r="U467" s="103"/>
    </row>
    <row r="468" spans="1:21" x14ac:dyDescent="0.55000000000000004">
      <c r="A468" s="102"/>
      <c r="B468" s="102"/>
      <c r="C468" s="102"/>
      <c r="D468" s="102"/>
      <c r="E468" s="102"/>
      <c r="F468" s="102"/>
      <c r="G468" s="103"/>
      <c r="H468" s="103"/>
      <c r="I468" s="103"/>
      <c r="J468" s="103"/>
      <c r="K468" s="103"/>
      <c r="L468" s="103"/>
      <c r="M468" s="103"/>
      <c r="N468" s="103"/>
      <c r="O468" s="103"/>
      <c r="P468" s="103"/>
      <c r="Q468" s="103"/>
      <c r="R468" s="103"/>
      <c r="S468" s="103"/>
      <c r="T468" s="103"/>
      <c r="U468" s="103"/>
    </row>
    <row r="469" spans="1:21" x14ac:dyDescent="0.55000000000000004">
      <c r="A469" s="102"/>
      <c r="B469" s="102"/>
      <c r="C469" s="102"/>
      <c r="D469" s="102"/>
      <c r="E469" s="102"/>
      <c r="F469" s="102"/>
      <c r="G469" s="103"/>
      <c r="H469" s="103"/>
      <c r="I469" s="103"/>
      <c r="J469" s="103"/>
      <c r="K469" s="103"/>
      <c r="L469" s="103"/>
      <c r="M469" s="103"/>
      <c r="N469" s="103"/>
      <c r="O469" s="103"/>
      <c r="P469" s="103"/>
      <c r="Q469" s="103"/>
      <c r="R469" s="103"/>
      <c r="S469" s="103"/>
      <c r="T469" s="103"/>
      <c r="U469" s="103"/>
    </row>
    <row r="470" spans="1:21" x14ac:dyDescent="0.55000000000000004">
      <c r="A470" s="102"/>
      <c r="B470" s="102"/>
      <c r="C470" s="102"/>
      <c r="D470" s="102"/>
      <c r="E470" s="102"/>
      <c r="F470" s="102"/>
      <c r="G470" s="103"/>
      <c r="H470" s="103"/>
      <c r="I470" s="103"/>
      <c r="J470" s="103"/>
      <c r="K470" s="103"/>
      <c r="L470" s="103"/>
      <c r="M470" s="103"/>
      <c r="N470" s="103"/>
      <c r="O470" s="103"/>
      <c r="P470" s="103"/>
      <c r="Q470" s="103"/>
      <c r="R470" s="103"/>
      <c r="S470" s="103"/>
      <c r="T470" s="103"/>
      <c r="U470" s="103"/>
    </row>
    <row r="471" spans="1:21" x14ac:dyDescent="0.55000000000000004">
      <c r="A471" s="102"/>
      <c r="B471" s="102"/>
      <c r="C471" s="102"/>
      <c r="D471" s="102"/>
      <c r="E471" s="102"/>
      <c r="F471" s="102"/>
      <c r="G471" s="103"/>
      <c r="H471" s="103"/>
      <c r="I471" s="103"/>
      <c r="J471" s="103"/>
      <c r="K471" s="103"/>
      <c r="L471" s="103"/>
      <c r="M471" s="103"/>
      <c r="N471" s="103"/>
      <c r="O471" s="103"/>
      <c r="P471" s="103"/>
      <c r="Q471" s="103"/>
      <c r="R471" s="103"/>
      <c r="S471" s="103"/>
      <c r="T471" s="103"/>
      <c r="U471" s="103"/>
    </row>
    <row r="472" spans="1:21" x14ac:dyDescent="0.55000000000000004">
      <c r="A472" s="102"/>
      <c r="B472" s="102"/>
      <c r="C472" s="102"/>
      <c r="D472" s="102"/>
      <c r="E472" s="102"/>
      <c r="F472" s="102"/>
      <c r="G472" s="103"/>
      <c r="H472" s="103"/>
      <c r="I472" s="103"/>
      <c r="J472" s="103"/>
      <c r="K472" s="103"/>
      <c r="L472" s="103"/>
      <c r="M472" s="103"/>
      <c r="N472" s="103"/>
      <c r="O472" s="103"/>
      <c r="P472" s="103"/>
      <c r="Q472" s="103"/>
      <c r="R472" s="103"/>
      <c r="S472" s="103"/>
      <c r="T472" s="103"/>
      <c r="U472" s="103"/>
    </row>
    <row r="473" spans="1:21" x14ac:dyDescent="0.55000000000000004">
      <c r="A473" s="102"/>
      <c r="B473" s="102"/>
      <c r="C473" s="102"/>
      <c r="D473" s="102"/>
      <c r="E473" s="102"/>
      <c r="F473" s="102"/>
      <c r="G473" s="103"/>
      <c r="H473" s="103"/>
      <c r="I473" s="103"/>
      <c r="J473" s="103"/>
      <c r="K473" s="103"/>
      <c r="L473" s="103"/>
      <c r="M473" s="103"/>
      <c r="N473" s="103"/>
      <c r="O473" s="103"/>
      <c r="P473" s="103"/>
      <c r="Q473" s="103"/>
      <c r="R473" s="103"/>
      <c r="S473" s="103"/>
      <c r="T473" s="103"/>
      <c r="U473" s="103"/>
    </row>
    <row r="474" spans="1:21" x14ac:dyDescent="0.55000000000000004">
      <c r="A474" s="102"/>
      <c r="B474" s="102"/>
      <c r="C474" s="102"/>
      <c r="D474" s="102"/>
      <c r="E474" s="102"/>
      <c r="F474" s="102"/>
      <c r="G474" s="103"/>
      <c r="H474" s="103"/>
      <c r="I474" s="103"/>
      <c r="J474" s="103"/>
      <c r="K474" s="103"/>
      <c r="L474" s="103"/>
      <c r="M474" s="103"/>
      <c r="N474" s="103"/>
      <c r="O474" s="103"/>
      <c r="P474" s="103"/>
      <c r="Q474" s="103"/>
      <c r="R474" s="103"/>
      <c r="S474" s="103"/>
      <c r="T474" s="103"/>
      <c r="U474" s="103"/>
    </row>
    <row r="475" spans="1:21" x14ac:dyDescent="0.55000000000000004">
      <c r="A475" s="102"/>
      <c r="B475" s="102"/>
      <c r="C475" s="102"/>
      <c r="D475" s="102"/>
      <c r="E475" s="102"/>
      <c r="F475" s="102"/>
      <c r="G475" s="103"/>
      <c r="H475" s="103"/>
      <c r="I475" s="103"/>
      <c r="J475" s="103"/>
      <c r="K475" s="103"/>
      <c r="L475" s="103"/>
      <c r="M475" s="103"/>
      <c r="N475" s="103"/>
      <c r="O475" s="103"/>
      <c r="P475" s="103"/>
      <c r="Q475" s="103"/>
      <c r="R475" s="103"/>
      <c r="S475" s="103"/>
      <c r="T475" s="103"/>
      <c r="U475" s="103"/>
    </row>
    <row r="476" spans="1:21" x14ac:dyDescent="0.55000000000000004">
      <c r="A476" s="102"/>
      <c r="B476" s="102"/>
      <c r="C476" s="102"/>
      <c r="D476" s="102"/>
      <c r="E476" s="102"/>
      <c r="F476" s="102"/>
      <c r="G476" s="103"/>
      <c r="H476" s="103"/>
      <c r="I476" s="103"/>
      <c r="J476" s="103"/>
      <c r="K476" s="103"/>
      <c r="L476" s="103"/>
      <c r="M476" s="103"/>
      <c r="N476" s="103"/>
      <c r="O476" s="103"/>
      <c r="P476" s="103"/>
      <c r="Q476" s="103"/>
      <c r="R476" s="103"/>
      <c r="S476" s="103"/>
      <c r="T476" s="103"/>
      <c r="U476" s="103"/>
    </row>
    <row r="477" spans="1:21" x14ac:dyDescent="0.55000000000000004">
      <c r="A477" s="102"/>
      <c r="B477" s="102"/>
      <c r="C477" s="102"/>
      <c r="D477" s="102"/>
      <c r="E477" s="102"/>
      <c r="F477" s="102"/>
      <c r="G477" s="103"/>
      <c r="H477" s="103"/>
      <c r="I477" s="103"/>
      <c r="J477" s="103"/>
      <c r="K477" s="103"/>
      <c r="L477" s="103"/>
      <c r="M477" s="103"/>
      <c r="N477" s="103"/>
      <c r="O477" s="103"/>
      <c r="P477" s="103"/>
      <c r="Q477" s="103"/>
      <c r="R477" s="103"/>
      <c r="S477" s="103"/>
      <c r="T477" s="103"/>
      <c r="U477" s="103"/>
    </row>
    <row r="478" spans="1:21" x14ac:dyDescent="0.55000000000000004">
      <c r="A478" s="102"/>
      <c r="B478" s="102"/>
      <c r="C478" s="102"/>
      <c r="D478" s="102"/>
      <c r="E478" s="102"/>
      <c r="F478" s="102"/>
      <c r="G478" s="103"/>
      <c r="H478" s="103"/>
      <c r="I478" s="103"/>
      <c r="J478" s="103"/>
      <c r="K478" s="103"/>
      <c r="L478" s="103"/>
      <c r="M478" s="103"/>
      <c r="N478" s="103"/>
      <c r="O478" s="103"/>
      <c r="P478" s="103"/>
      <c r="Q478" s="103"/>
      <c r="R478" s="103"/>
      <c r="S478" s="103"/>
      <c r="T478" s="103"/>
      <c r="U478" s="103"/>
    </row>
    <row r="479" spans="1:21" x14ac:dyDescent="0.55000000000000004">
      <c r="A479" s="102"/>
      <c r="B479" s="102"/>
      <c r="C479" s="102"/>
      <c r="D479" s="102"/>
      <c r="E479" s="102"/>
      <c r="F479" s="102"/>
      <c r="G479" s="103"/>
      <c r="H479" s="103"/>
      <c r="I479" s="103"/>
      <c r="J479" s="103"/>
      <c r="K479" s="103"/>
      <c r="L479" s="103"/>
      <c r="M479" s="103"/>
      <c r="N479" s="103"/>
      <c r="O479" s="103"/>
      <c r="P479" s="103"/>
      <c r="Q479" s="103"/>
      <c r="R479" s="103"/>
      <c r="S479" s="103"/>
      <c r="T479" s="103"/>
      <c r="U479" s="103"/>
    </row>
    <row r="480" spans="1:21" x14ac:dyDescent="0.55000000000000004">
      <c r="A480" s="102"/>
      <c r="B480" s="102"/>
      <c r="C480" s="102"/>
      <c r="D480" s="102"/>
      <c r="E480" s="102"/>
      <c r="F480" s="102"/>
      <c r="G480" s="103"/>
      <c r="H480" s="103"/>
      <c r="I480" s="103"/>
      <c r="J480" s="103"/>
      <c r="K480" s="103"/>
      <c r="L480" s="103"/>
      <c r="M480" s="103"/>
      <c r="N480" s="103"/>
      <c r="O480" s="103"/>
      <c r="P480" s="103"/>
      <c r="Q480" s="103"/>
      <c r="R480" s="103"/>
      <c r="S480" s="103"/>
      <c r="T480" s="103"/>
      <c r="U480" s="103"/>
    </row>
    <row r="481" spans="1:21" x14ac:dyDescent="0.55000000000000004">
      <c r="A481" s="102"/>
      <c r="B481" s="102"/>
      <c r="C481" s="102"/>
      <c r="D481" s="102"/>
      <c r="E481" s="102"/>
      <c r="F481" s="102"/>
      <c r="G481" s="103"/>
      <c r="H481" s="103"/>
      <c r="I481" s="103"/>
      <c r="J481" s="103"/>
      <c r="K481" s="103"/>
      <c r="L481" s="103"/>
      <c r="M481" s="103"/>
      <c r="N481" s="103"/>
      <c r="O481" s="103"/>
      <c r="P481" s="103"/>
      <c r="Q481" s="103"/>
      <c r="R481" s="103"/>
      <c r="S481" s="103"/>
      <c r="T481" s="103"/>
      <c r="U481" s="103"/>
    </row>
    <row r="482" spans="1:21" x14ac:dyDescent="0.55000000000000004">
      <c r="A482" s="102"/>
      <c r="B482" s="102"/>
      <c r="C482" s="102"/>
      <c r="D482" s="102"/>
      <c r="E482" s="102"/>
      <c r="F482" s="102"/>
      <c r="G482" s="103"/>
      <c r="H482" s="103"/>
      <c r="I482" s="103"/>
      <c r="J482" s="103"/>
      <c r="K482" s="103"/>
      <c r="L482" s="103"/>
      <c r="M482" s="103"/>
      <c r="N482" s="103"/>
      <c r="O482" s="103"/>
      <c r="P482" s="103"/>
      <c r="Q482" s="103"/>
      <c r="R482" s="103"/>
      <c r="S482" s="103"/>
      <c r="T482" s="103"/>
      <c r="U482" s="103"/>
    </row>
    <row r="483" spans="1:21" x14ac:dyDescent="0.55000000000000004">
      <c r="A483" s="102"/>
      <c r="B483" s="102"/>
      <c r="C483" s="102"/>
      <c r="D483" s="102"/>
      <c r="E483" s="102"/>
      <c r="F483" s="102"/>
      <c r="G483" s="103"/>
      <c r="H483" s="103"/>
      <c r="I483" s="103"/>
      <c r="J483" s="103"/>
      <c r="K483" s="103"/>
      <c r="L483" s="103"/>
      <c r="M483" s="103"/>
      <c r="N483" s="103"/>
      <c r="O483" s="103"/>
      <c r="P483" s="103"/>
      <c r="Q483" s="103"/>
      <c r="R483" s="103"/>
      <c r="S483" s="103"/>
      <c r="T483" s="103"/>
      <c r="U483" s="103"/>
    </row>
    <row r="484" spans="1:21" x14ac:dyDescent="0.55000000000000004">
      <c r="A484" s="102"/>
      <c r="B484" s="102"/>
      <c r="C484" s="102"/>
      <c r="D484" s="102"/>
      <c r="E484" s="102"/>
      <c r="F484" s="102"/>
      <c r="G484" s="103"/>
      <c r="H484" s="103"/>
      <c r="I484" s="103"/>
      <c r="J484" s="103"/>
      <c r="K484" s="103"/>
      <c r="L484" s="103"/>
      <c r="M484" s="103"/>
      <c r="N484" s="103"/>
      <c r="O484" s="103"/>
      <c r="P484" s="103"/>
      <c r="Q484" s="103"/>
      <c r="R484" s="103"/>
      <c r="S484" s="103"/>
      <c r="T484" s="103"/>
      <c r="U484" s="103"/>
    </row>
    <row r="485" spans="1:21" x14ac:dyDescent="0.55000000000000004">
      <c r="A485" s="102"/>
      <c r="B485" s="102"/>
      <c r="C485" s="102"/>
      <c r="D485" s="102"/>
      <c r="E485" s="102"/>
      <c r="F485" s="102"/>
      <c r="G485" s="103"/>
      <c r="H485" s="103"/>
      <c r="I485" s="103"/>
      <c r="J485" s="103"/>
      <c r="K485" s="103"/>
      <c r="L485" s="103"/>
      <c r="M485" s="103"/>
      <c r="N485" s="103"/>
      <c r="O485" s="103"/>
      <c r="P485" s="103"/>
      <c r="Q485" s="103"/>
      <c r="R485" s="103"/>
      <c r="S485" s="103"/>
      <c r="T485" s="103"/>
      <c r="U485" s="103"/>
    </row>
    <row r="486" spans="1:21" x14ac:dyDescent="0.55000000000000004">
      <c r="A486" s="102"/>
      <c r="B486" s="102"/>
      <c r="C486" s="102"/>
      <c r="D486" s="102"/>
      <c r="E486" s="102"/>
      <c r="F486" s="102"/>
      <c r="G486" s="103"/>
      <c r="H486" s="103"/>
      <c r="I486" s="103"/>
      <c r="J486" s="103"/>
      <c r="K486" s="103"/>
      <c r="L486" s="103"/>
      <c r="M486" s="103"/>
      <c r="N486" s="103"/>
      <c r="O486" s="103"/>
      <c r="P486" s="103"/>
      <c r="Q486" s="103"/>
      <c r="R486" s="103"/>
      <c r="S486" s="103"/>
      <c r="T486" s="103"/>
      <c r="U486" s="103"/>
    </row>
    <row r="487" spans="1:21" x14ac:dyDescent="0.55000000000000004">
      <c r="A487" s="102"/>
      <c r="B487" s="102"/>
      <c r="C487" s="102"/>
      <c r="D487" s="102"/>
      <c r="E487" s="102"/>
      <c r="F487" s="102"/>
      <c r="G487" s="103"/>
      <c r="H487" s="103"/>
      <c r="I487" s="103"/>
      <c r="J487" s="103"/>
      <c r="K487" s="103"/>
      <c r="L487" s="103"/>
      <c r="M487" s="103"/>
      <c r="N487" s="103"/>
      <c r="O487" s="103"/>
      <c r="P487" s="103"/>
      <c r="Q487" s="103"/>
      <c r="R487" s="103"/>
      <c r="S487" s="103"/>
      <c r="T487" s="103"/>
      <c r="U487" s="103"/>
    </row>
    <row r="488" spans="1:21" x14ac:dyDescent="0.55000000000000004">
      <c r="A488" s="102"/>
      <c r="B488" s="102"/>
      <c r="C488" s="102"/>
      <c r="D488" s="102"/>
      <c r="E488" s="102"/>
      <c r="F488" s="102"/>
      <c r="G488" s="103"/>
      <c r="H488" s="103"/>
      <c r="I488" s="103"/>
      <c r="J488" s="103"/>
      <c r="K488" s="103"/>
      <c r="L488" s="103"/>
      <c r="M488" s="103"/>
      <c r="N488" s="103"/>
      <c r="O488" s="103"/>
      <c r="P488" s="103"/>
      <c r="Q488" s="103"/>
      <c r="R488" s="103"/>
      <c r="S488" s="103"/>
      <c r="T488" s="103"/>
      <c r="U488" s="103"/>
    </row>
    <row r="489" spans="1:21" x14ac:dyDescent="0.55000000000000004">
      <c r="A489" s="102"/>
      <c r="B489" s="102"/>
      <c r="C489" s="102"/>
      <c r="D489" s="102"/>
      <c r="E489" s="102"/>
      <c r="F489" s="102"/>
      <c r="G489" s="103"/>
      <c r="H489" s="103"/>
      <c r="I489" s="103"/>
      <c r="J489" s="103"/>
      <c r="K489" s="103"/>
      <c r="L489" s="103"/>
      <c r="M489" s="103"/>
      <c r="N489" s="103"/>
      <c r="O489" s="103"/>
      <c r="P489" s="103"/>
      <c r="Q489" s="103"/>
      <c r="R489" s="103"/>
      <c r="S489" s="103"/>
      <c r="T489" s="103"/>
      <c r="U489" s="103"/>
    </row>
    <row r="490" spans="1:21" x14ac:dyDescent="0.55000000000000004">
      <c r="A490" s="102"/>
      <c r="B490" s="102"/>
      <c r="C490" s="102"/>
      <c r="D490" s="102"/>
      <c r="E490" s="102"/>
      <c r="F490" s="102"/>
      <c r="G490" s="103"/>
      <c r="H490" s="103"/>
      <c r="I490" s="103"/>
      <c r="J490" s="103"/>
      <c r="K490" s="103"/>
      <c r="L490" s="103"/>
      <c r="M490" s="103"/>
      <c r="N490" s="103"/>
      <c r="O490" s="103"/>
      <c r="P490" s="103"/>
      <c r="Q490" s="103"/>
      <c r="R490" s="103"/>
      <c r="S490" s="103"/>
      <c r="T490" s="103"/>
      <c r="U490" s="103"/>
    </row>
    <row r="491" spans="1:21" x14ac:dyDescent="0.55000000000000004">
      <c r="A491" s="102"/>
      <c r="B491" s="102"/>
      <c r="C491" s="102"/>
      <c r="D491" s="102"/>
      <c r="E491" s="102"/>
      <c r="F491" s="102"/>
      <c r="G491" s="103"/>
      <c r="H491" s="103"/>
      <c r="I491" s="103"/>
      <c r="J491" s="103"/>
      <c r="K491" s="103"/>
      <c r="L491" s="103"/>
      <c r="M491" s="103"/>
      <c r="N491" s="103"/>
      <c r="O491" s="103"/>
      <c r="P491" s="103"/>
      <c r="Q491" s="103"/>
      <c r="R491" s="103"/>
      <c r="S491" s="103"/>
      <c r="T491" s="103"/>
      <c r="U491" s="103"/>
    </row>
    <row r="492" spans="1:21" x14ac:dyDescent="0.55000000000000004">
      <c r="A492" s="102"/>
      <c r="B492" s="102"/>
      <c r="C492" s="102"/>
      <c r="D492" s="102"/>
      <c r="E492" s="102"/>
      <c r="F492" s="102"/>
      <c r="G492" s="103"/>
      <c r="H492" s="103"/>
      <c r="I492" s="103"/>
      <c r="J492" s="103"/>
      <c r="K492" s="103"/>
      <c r="L492" s="103"/>
      <c r="M492" s="103"/>
      <c r="N492" s="103"/>
      <c r="O492" s="103"/>
      <c r="P492" s="103"/>
      <c r="Q492" s="103"/>
      <c r="R492" s="103"/>
      <c r="S492" s="103"/>
      <c r="T492" s="103"/>
      <c r="U492" s="103"/>
    </row>
    <row r="493" spans="1:21" x14ac:dyDescent="0.55000000000000004">
      <c r="A493" s="102"/>
      <c r="B493" s="102"/>
      <c r="C493" s="102"/>
      <c r="D493" s="102"/>
      <c r="E493" s="102"/>
      <c r="F493" s="102"/>
      <c r="G493" s="103"/>
      <c r="H493" s="103"/>
      <c r="I493" s="103"/>
      <c r="J493" s="103"/>
      <c r="K493" s="103"/>
      <c r="L493" s="103"/>
      <c r="M493" s="103"/>
      <c r="N493" s="103"/>
      <c r="O493" s="103"/>
      <c r="P493" s="103"/>
      <c r="Q493" s="103"/>
      <c r="R493" s="103"/>
      <c r="S493" s="103"/>
      <c r="T493" s="103"/>
      <c r="U493" s="103"/>
    </row>
    <row r="494" spans="1:21" x14ac:dyDescent="0.55000000000000004">
      <c r="A494" s="102"/>
      <c r="B494" s="102"/>
      <c r="C494" s="102"/>
      <c r="D494" s="102"/>
      <c r="E494" s="102"/>
      <c r="F494" s="102"/>
      <c r="G494" s="103"/>
      <c r="H494" s="103"/>
      <c r="I494" s="103"/>
      <c r="J494" s="103"/>
      <c r="K494" s="103"/>
      <c r="L494" s="103"/>
      <c r="M494" s="103"/>
      <c r="N494" s="103"/>
      <c r="O494" s="103"/>
      <c r="P494" s="103"/>
      <c r="Q494" s="103"/>
      <c r="R494" s="103"/>
      <c r="S494" s="103"/>
      <c r="T494" s="103"/>
      <c r="U494" s="103"/>
    </row>
    <row r="495" spans="1:21" x14ac:dyDescent="0.55000000000000004">
      <c r="A495" s="102"/>
      <c r="B495" s="102"/>
      <c r="C495" s="102"/>
      <c r="D495" s="102"/>
      <c r="E495" s="102"/>
      <c r="F495" s="102"/>
      <c r="G495" s="103"/>
      <c r="H495" s="103"/>
      <c r="I495" s="103"/>
      <c r="J495" s="103"/>
      <c r="K495" s="103"/>
      <c r="L495" s="103"/>
      <c r="M495" s="103"/>
      <c r="N495" s="103"/>
      <c r="O495" s="103"/>
      <c r="P495" s="103"/>
      <c r="Q495" s="103"/>
      <c r="R495" s="103"/>
      <c r="S495" s="103"/>
      <c r="T495" s="103"/>
      <c r="U495" s="103"/>
    </row>
    <row r="496" spans="1:21" x14ac:dyDescent="0.55000000000000004">
      <c r="A496" s="102"/>
      <c r="B496" s="102"/>
      <c r="C496" s="102"/>
      <c r="D496" s="102"/>
      <c r="E496" s="102"/>
      <c r="F496" s="102"/>
      <c r="G496" s="103"/>
      <c r="H496" s="103"/>
      <c r="I496" s="103"/>
      <c r="J496" s="103"/>
      <c r="K496" s="103"/>
      <c r="L496" s="103"/>
      <c r="M496" s="103"/>
      <c r="N496" s="103"/>
      <c r="O496" s="103"/>
      <c r="P496" s="103"/>
      <c r="Q496" s="103"/>
      <c r="R496" s="103"/>
      <c r="S496" s="103"/>
      <c r="T496" s="103"/>
      <c r="U496" s="103"/>
    </row>
    <row r="497" spans="1:21" x14ac:dyDescent="0.55000000000000004">
      <c r="A497" s="102"/>
      <c r="B497" s="102"/>
      <c r="C497" s="102"/>
      <c r="D497" s="102"/>
      <c r="E497" s="102"/>
      <c r="F497" s="102"/>
      <c r="G497" s="103"/>
      <c r="H497" s="103"/>
      <c r="I497" s="103"/>
      <c r="J497" s="103"/>
      <c r="K497" s="103"/>
      <c r="L497" s="103"/>
      <c r="M497" s="103"/>
      <c r="N497" s="103"/>
      <c r="O497" s="103"/>
      <c r="P497" s="103"/>
      <c r="Q497" s="103"/>
      <c r="R497" s="103"/>
      <c r="S497" s="103"/>
      <c r="T497" s="103"/>
      <c r="U497" s="103"/>
    </row>
    <row r="498" spans="1:21" x14ac:dyDescent="0.55000000000000004">
      <c r="A498" s="102"/>
      <c r="B498" s="102"/>
      <c r="C498" s="102"/>
      <c r="D498" s="102"/>
      <c r="E498" s="102"/>
      <c r="F498" s="102"/>
      <c r="G498" s="103"/>
      <c r="H498" s="103"/>
      <c r="I498" s="103"/>
      <c r="J498" s="103"/>
      <c r="K498" s="103"/>
      <c r="L498" s="103"/>
      <c r="M498" s="103"/>
      <c r="N498" s="103"/>
      <c r="O498" s="103"/>
      <c r="P498" s="103"/>
      <c r="Q498" s="103"/>
      <c r="R498" s="103"/>
      <c r="S498" s="103"/>
      <c r="T498" s="103"/>
      <c r="U498" s="103"/>
    </row>
    <row r="499" spans="1:21" x14ac:dyDescent="0.55000000000000004">
      <c r="A499" s="102"/>
      <c r="B499" s="102"/>
      <c r="C499" s="102"/>
      <c r="D499" s="102"/>
      <c r="E499" s="102"/>
      <c r="F499" s="102"/>
      <c r="G499" s="103"/>
      <c r="H499" s="103"/>
      <c r="I499" s="103"/>
      <c r="J499" s="103"/>
      <c r="K499" s="103"/>
      <c r="L499" s="103"/>
      <c r="M499" s="103"/>
      <c r="N499" s="103"/>
      <c r="O499" s="103"/>
      <c r="P499" s="103"/>
      <c r="Q499" s="103"/>
      <c r="R499" s="103"/>
      <c r="S499" s="103"/>
      <c r="T499" s="103"/>
      <c r="U499" s="103"/>
    </row>
    <row r="500" spans="1:21" x14ac:dyDescent="0.55000000000000004">
      <c r="A500" s="102"/>
      <c r="B500" s="102"/>
      <c r="C500" s="102"/>
      <c r="D500" s="102"/>
      <c r="E500" s="102"/>
      <c r="F500" s="102"/>
      <c r="G500" s="103"/>
      <c r="H500" s="103"/>
      <c r="I500" s="103"/>
      <c r="J500" s="103"/>
      <c r="K500" s="103"/>
      <c r="L500" s="103"/>
      <c r="M500" s="103"/>
      <c r="N500" s="103"/>
      <c r="O500" s="103"/>
      <c r="P500" s="103"/>
      <c r="Q500" s="103"/>
      <c r="R500" s="103"/>
      <c r="S500" s="103"/>
      <c r="T500" s="103"/>
      <c r="U500" s="103"/>
    </row>
    <row r="501" spans="1:21" x14ac:dyDescent="0.55000000000000004">
      <c r="A501" s="102"/>
      <c r="B501" s="102"/>
      <c r="C501" s="102"/>
      <c r="D501" s="102"/>
      <c r="E501" s="102"/>
      <c r="F501" s="102"/>
      <c r="G501" s="103"/>
      <c r="H501" s="103"/>
      <c r="I501" s="103"/>
      <c r="J501" s="103"/>
      <c r="K501" s="103"/>
      <c r="L501" s="103"/>
      <c r="M501" s="103"/>
      <c r="N501" s="103"/>
      <c r="O501" s="103"/>
      <c r="P501" s="103"/>
      <c r="Q501" s="103"/>
      <c r="R501" s="103"/>
      <c r="S501" s="103"/>
      <c r="T501" s="103"/>
      <c r="U501" s="103"/>
    </row>
    <row r="502" spans="1:21" x14ac:dyDescent="0.55000000000000004">
      <c r="A502" s="102"/>
      <c r="B502" s="102"/>
      <c r="C502" s="102"/>
      <c r="D502" s="102"/>
      <c r="E502" s="102"/>
      <c r="F502" s="102"/>
      <c r="G502" s="103"/>
      <c r="H502" s="103"/>
      <c r="I502" s="103"/>
      <c r="J502" s="103"/>
      <c r="K502" s="103"/>
      <c r="L502" s="103"/>
      <c r="M502" s="103"/>
      <c r="N502" s="103"/>
      <c r="O502" s="103"/>
      <c r="P502" s="103"/>
      <c r="Q502" s="103"/>
      <c r="R502" s="103"/>
      <c r="S502" s="103"/>
      <c r="T502" s="103"/>
      <c r="U502" s="103"/>
    </row>
    <row r="503" spans="1:21" x14ac:dyDescent="0.55000000000000004">
      <c r="A503" s="102"/>
      <c r="B503" s="102"/>
      <c r="C503" s="102"/>
      <c r="D503" s="102"/>
      <c r="E503" s="102"/>
      <c r="F503" s="102"/>
      <c r="G503" s="103"/>
      <c r="H503" s="103"/>
      <c r="I503" s="103"/>
      <c r="J503" s="103"/>
      <c r="K503" s="103"/>
      <c r="L503" s="103"/>
      <c r="M503" s="103"/>
      <c r="N503" s="103"/>
      <c r="O503" s="103"/>
      <c r="P503" s="103"/>
      <c r="Q503" s="103"/>
      <c r="R503" s="103"/>
      <c r="S503" s="103"/>
      <c r="T503" s="103"/>
      <c r="U503" s="103"/>
    </row>
    <row r="504" spans="1:21" x14ac:dyDescent="0.55000000000000004">
      <c r="A504" s="102"/>
      <c r="B504" s="102"/>
      <c r="C504" s="102"/>
      <c r="D504" s="102"/>
      <c r="E504" s="102"/>
      <c r="F504" s="102"/>
      <c r="G504" s="103"/>
      <c r="H504" s="103"/>
      <c r="I504" s="103"/>
      <c r="J504" s="103"/>
      <c r="K504" s="103"/>
      <c r="L504" s="103"/>
      <c r="M504" s="103"/>
      <c r="N504" s="103"/>
      <c r="O504" s="103"/>
      <c r="P504" s="103"/>
      <c r="Q504" s="103"/>
      <c r="R504" s="103"/>
      <c r="S504" s="103"/>
      <c r="T504" s="103"/>
      <c r="U504" s="103"/>
    </row>
    <row r="505" spans="1:21" x14ac:dyDescent="0.55000000000000004">
      <c r="A505" s="102"/>
      <c r="B505" s="102"/>
      <c r="C505" s="102"/>
      <c r="D505" s="102"/>
      <c r="E505" s="102"/>
      <c r="F505" s="102"/>
      <c r="G505" s="103"/>
      <c r="H505" s="103"/>
      <c r="I505" s="103"/>
      <c r="J505" s="103"/>
      <c r="K505" s="103"/>
      <c r="L505" s="103"/>
      <c r="M505" s="103"/>
      <c r="N505" s="103"/>
      <c r="O505" s="103"/>
      <c r="P505" s="103"/>
      <c r="Q505" s="103"/>
      <c r="R505" s="103"/>
      <c r="S505" s="103"/>
      <c r="T505" s="103"/>
      <c r="U505" s="103"/>
    </row>
    <row r="506" spans="1:21" x14ac:dyDescent="0.55000000000000004">
      <c r="A506" s="102"/>
      <c r="B506" s="102"/>
      <c r="C506" s="102"/>
      <c r="D506" s="102"/>
      <c r="E506" s="102"/>
      <c r="F506" s="102"/>
      <c r="G506" s="103"/>
      <c r="H506" s="103"/>
      <c r="I506" s="103"/>
      <c r="J506" s="103"/>
      <c r="K506" s="103"/>
      <c r="L506" s="103"/>
      <c r="M506" s="103"/>
      <c r="N506" s="103"/>
      <c r="O506" s="103"/>
      <c r="P506" s="103"/>
      <c r="Q506" s="103"/>
      <c r="R506" s="103"/>
      <c r="S506" s="103"/>
      <c r="T506" s="103"/>
      <c r="U506" s="103"/>
    </row>
    <row r="507" spans="1:21" x14ac:dyDescent="0.55000000000000004">
      <c r="A507" s="102"/>
      <c r="B507" s="102"/>
      <c r="C507" s="102"/>
      <c r="D507" s="102"/>
      <c r="E507" s="102"/>
      <c r="F507" s="102"/>
      <c r="G507" s="103"/>
      <c r="H507" s="103"/>
      <c r="I507" s="103"/>
      <c r="J507" s="103"/>
      <c r="K507" s="103"/>
      <c r="L507" s="103"/>
      <c r="M507" s="103"/>
      <c r="N507" s="103"/>
      <c r="O507" s="103"/>
      <c r="P507" s="103"/>
      <c r="Q507" s="103"/>
      <c r="R507" s="103"/>
      <c r="S507" s="103"/>
      <c r="T507" s="103"/>
      <c r="U507" s="103"/>
    </row>
    <row r="508" spans="1:21" x14ac:dyDescent="0.55000000000000004">
      <c r="A508" s="102"/>
      <c r="B508" s="102"/>
      <c r="C508" s="102"/>
      <c r="D508" s="102"/>
      <c r="E508" s="102"/>
      <c r="F508" s="102"/>
      <c r="G508" s="103"/>
      <c r="H508" s="103"/>
      <c r="I508" s="103"/>
      <c r="J508" s="103"/>
      <c r="K508" s="103"/>
      <c r="L508" s="103"/>
      <c r="M508" s="103"/>
      <c r="N508" s="103"/>
      <c r="O508" s="103"/>
      <c r="P508" s="103"/>
      <c r="Q508" s="103"/>
      <c r="R508" s="103"/>
      <c r="S508" s="103"/>
      <c r="T508" s="103"/>
      <c r="U508" s="103"/>
    </row>
    <row r="509" spans="1:21" x14ac:dyDescent="0.55000000000000004">
      <c r="A509" s="102"/>
      <c r="B509" s="102"/>
      <c r="C509" s="102"/>
      <c r="D509" s="102"/>
      <c r="E509" s="102"/>
      <c r="F509" s="102"/>
      <c r="G509" s="103"/>
      <c r="H509" s="103"/>
      <c r="I509" s="103"/>
      <c r="J509" s="103"/>
      <c r="K509" s="103"/>
      <c r="L509" s="103"/>
      <c r="M509" s="103"/>
      <c r="N509" s="103"/>
      <c r="O509" s="103"/>
      <c r="P509" s="103"/>
      <c r="Q509" s="103"/>
      <c r="R509" s="103"/>
      <c r="S509" s="103"/>
      <c r="T509" s="103"/>
      <c r="U509" s="103"/>
    </row>
    <row r="510" spans="1:21" x14ac:dyDescent="0.55000000000000004">
      <c r="A510" s="102"/>
      <c r="B510" s="102"/>
      <c r="C510" s="102"/>
      <c r="D510" s="102"/>
      <c r="E510" s="102"/>
      <c r="F510" s="102"/>
      <c r="G510" s="103"/>
      <c r="H510" s="103"/>
      <c r="I510" s="103"/>
      <c r="J510" s="103"/>
      <c r="K510" s="103"/>
      <c r="L510" s="103"/>
      <c r="M510" s="103"/>
      <c r="N510" s="103"/>
      <c r="O510" s="103"/>
      <c r="P510" s="103"/>
      <c r="Q510" s="103"/>
      <c r="R510" s="103"/>
      <c r="S510" s="103"/>
      <c r="T510" s="103"/>
      <c r="U510" s="103"/>
    </row>
    <row r="511" spans="1:21" x14ac:dyDescent="0.55000000000000004">
      <c r="A511" s="102"/>
      <c r="B511" s="102"/>
      <c r="C511" s="102"/>
      <c r="D511" s="102"/>
      <c r="E511" s="102"/>
      <c r="F511" s="102"/>
      <c r="G511" s="103"/>
      <c r="H511" s="103"/>
      <c r="I511" s="103"/>
      <c r="J511" s="103"/>
      <c r="K511" s="103"/>
      <c r="L511" s="103"/>
      <c r="M511" s="103"/>
      <c r="N511" s="103"/>
      <c r="O511" s="103"/>
      <c r="P511" s="103"/>
      <c r="Q511" s="103"/>
      <c r="R511" s="103"/>
      <c r="S511" s="103"/>
      <c r="T511" s="103"/>
      <c r="U511" s="103"/>
    </row>
    <row r="512" spans="1:21" x14ac:dyDescent="0.55000000000000004">
      <c r="A512" s="102"/>
      <c r="B512" s="102"/>
      <c r="C512" s="102"/>
      <c r="D512" s="102"/>
      <c r="E512" s="102"/>
      <c r="F512" s="102"/>
      <c r="G512" s="103"/>
      <c r="H512" s="103"/>
      <c r="I512" s="103"/>
      <c r="J512" s="103"/>
      <c r="K512" s="103"/>
      <c r="L512" s="103"/>
      <c r="M512" s="103"/>
      <c r="N512" s="103"/>
      <c r="O512" s="103"/>
      <c r="P512" s="103"/>
      <c r="Q512" s="103"/>
      <c r="R512" s="103"/>
      <c r="S512" s="103"/>
      <c r="T512" s="103"/>
      <c r="U512" s="103"/>
    </row>
    <row r="513" spans="1:21" x14ac:dyDescent="0.55000000000000004">
      <c r="A513" s="102"/>
      <c r="B513" s="102"/>
      <c r="C513" s="102"/>
      <c r="D513" s="102"/>
      <c r="E513" s="102"/>
      <c r="F513" s="102"/>
      <c r="G513" s="103"/>
      <c r="H513" s="103"/>
      <c r="I513" s="103"/>
      <c r="J513" s="103"/>
      <c r="K513" s="103"/>
      <c r="L513" s="103"/>
      <c r="M513" s="103"/>
      <c r="N513" s="103"/>
      <c r="O513" s="103"/>
      <c r="P513" s="103"/>
      <c r="Q513" s="103"/>
      <c r="R513" s="103"/>
      <c r="S513" s="103"/>
      <c r="T513" s="103"/>
      <c r="U513" s="103"/>
    </row>
    <row r="514" spans="1:21" x14ac:dyDescent="0.55000000000000004">
      <c r="A514" s="102"/>
      <c r="B514" s="102"/>
      <c r="C514" s="102"/>
      <c r="D514" s="102"/>
      <c r="E514" s="102"/>
      <c r="F514" s="102"/>
      <c r="G514" s="103"/>
      <c r="H514" s="103"/>
      <c r="I514" s="103"/>
      <c r="J514" s="103"/>
      <c r="K514" s="103"/>
      <c r="L514" s="103"/>
      <c r="M514" s="103"/>
      <c r="N514" s="103"/>
      <c r="O514" s="103"/>
      <c r="P514" s="103"/>
      <c r="Q514" s="103"/>
      <c r="R514" s="103"/>
      <c r="S514" s="103"/>
      <c r="T514" s="103"/>
      <c r="U514" s="103"/>
    </row>
    <row r="515" spans="1:21" x14ac:dyDescent="0.55000000000000004">
      <c r="A515" s="102"/>
      <c r="B515" s="102"/>
      <c r="C515" s="102"/>
      <c r="D515" s="102"/>
      <c r="E515" s="102"/>
      <c r="F515" s="102"/>
      <c r="G515" s="103"/>
      <c r="H515" s="103"/>
      <c r="I515" s="103"/>
      <c r="J515" s="103"/>
      <c r="K515" s="103"/>
      <c r="L515" s="103"/>
      <c r="M515" s="103"/>
      <c r="N515" s="103"/>
      <c r="O515" s="103"/>
      <c r="P515" s="103"/>
      <c r="Q515" s="103"/>
      <c r="R515" s="103"/>
      <c r="S515" s="103"/>
      <c r="T515" s="103"/>
      <c r="U515" s="103"/>
    </row>
    <row r="516" spans="1:21" x14ac:dyDescent="0.55000000000000004">
      <c r="A516" s="102"/>
      <c r="B516" s="102"/>
      <c r="C516" s="102"/>
      <c r="D516" s="102"/>
      <c r="E516" s="102"/>
      <c r="F516" s="102"/>
      <c r="G516" s="103"/>
      <c r="H516" s="103"/>
      <c r="I516" s="103"/>
      <c r="J516" s="103"/>
      <c r="K516" s="103"/>
      <c r="L516" s="103"/>
      <c r="M516" s="103"/>
      <c r="N516" s="103"/>
      <c r="O516" s="103"/>
      <c r="P516" s="103"/>
      <c r="Q516" s="103"/>
      <c r="R516" s="103"/>
      <c r="S516" s="103"/>
      <c r="T516" s="103"/>
      <c r="U516" s="103"/>
    </row>
    <row r="517" spans="1:21" x14ac:dyDescent="0.55000000000000004">
      <c r="A517" s="102"/>
      <c r="B517" s="102"/>
      <c r="C517" s="102"/>
      <c r="D517" s="102"/>
      <c r="E517" s="102"/>
      <c r="F517" s="102"/>
      <c r="G517" s="103"/>
      <c r="H517" s="103"/>
      <c r="I517" s="103"/>
      <c r="J517" s="103"/>
      <c r="K517" s="103"/>
      <c r="L517" s="103"/>
      <c r="M517" s="103"/>
      <c r="N517" s="103"/>
      <c r="O517" s="103"/>
      <c r="P517" s="103"/>
      <c r="Q517" s="103"/>
      <c r="R517" s="103"/>
      <c r="S517" s="103"/>
      <c r="T517" s="103"/>
      <c r="U517" s="103"/>
    </row>
    <row r="518" spans="1:21" x14ac:dyDescent="0.55000000000000004">
      <c r="A518" s="102"/>
      <c r="B518" s="102"/>
      <c r="C518" s="102"/>
      <c r="D518" s="102"/>
      <c r="E518" s="102"/>
      <c r="F518" s="102"/>
      <c r="G518" s="103"/>
      <c r="H518" s="103"/>
      <c r="I518" s="103"/>
      <c r="J518" s="103"/>
      <c r="K518" s="103"/>
      <c r="L518" s="103"/>
      <c r="M518" s="103"/>
      <c r="N518" s="103"/>
      <c r="O518" s="103"/>
      <c r="P518" s="103"/>
      <c r="Q518" s="103"/>
      <c r="R518" s="103"/>
      <c r="S518" s="103"/>
      <c r="T518" s="103"/>
      <c r="U518" s="103"/>
    </row>
    <row r="519" spans="1:21" x14ac:dyDescent="0.55000000000000004">
      <c r="A519" s="102"/>
      <c r="B519" s="102"/>
      <c r="C519" s="102"/>
      <c r="D519" s="102"/>
      <c r="E519" s="102"/>
      <c r="F519" s="102"/>
      <c r="G519" s="103"/>
      <c r="H519" s="103"/>
      <c r="I519" s="103"/>
      <c r="J519" s="103"/>
      <c r="K519" s="103"/>
      <c r="L519" s="103"/>
      <c r="M519" s="103"/>
      <c r="N519" s="103"/>
      <c r="O519" s="103"/>
      <c r="P519" s="103"/>
      <c r="Q519" s="103"/>
      <c r="R519" s="103"/>
      <c r="S519" s="103"/>
      <c r="T519" s="103"/>
      <c r="U519" s="103"/>
    </row>
    <row r="520" spans="1:21" x14ac:dyDescent="0.55000000000000004">
      <c r="A520" s="102"/>
      <c r="B520" s="102"/>
      <c r="C520" s="102"/>
      <c r="D520" s="102"/>
      <c r="E520" s="102"/>
      <c r="F520" s="102"/>
      <c r="G520" s="103"/>
      <c r="H520" s="103"/>
      <c r="I520" s="103"/>
      <c r="J520" s="103"/>
      <c r="K520" s="103"/>
      <c r="L520" s="103"/>
      <c r="M520" s="103"/>
      <c r="N520" s="103"/>
      <c r="O520" s="103"/>
      <c r="P520" s="103"/>
      <c r="Q520" s="103"/>
      <c r="R520" s="103"/>
      <c r="S520" s="103"/>
      <c r="T520" s="103"/>
      <c r="U520" s="103"/>
    </row>
    <row r="521" spans="1:21" x14ac:dyDescent="0.55000000000000004">
      <c r="A521" s="102"/>
      <c r="B521" s="102"/>
      <c r="C521" s="102"/>
      <c r="D521" s="102"/>
      <c r="E521" s="102"/>
      <c r="F521" s="102"/>
      <c r="G521" s="103"/>
      <c r="H521" s="103"/>
      <c r="I521" s="103"/>
      <c r="J521" s="103"/>
      <c r="K521" s="103"/>
      <c r="L521" s="103"/>
      <c r="M521" s="103"/>
      <c r="N521" s="103"/>
      <c r="O521" s="103"/>
      <c r="P521" s="103"/>
      <c r="Q521" s="103"/>
      <c r="R521" s="103"/>
      <c r="S521" s="103"/>
      <c r="T521" s="103"/>
      <c r="U521" s="103"/>
    </row>
    <row r="522" spans="1:21" x14ac:dyDescent="0.55000000000000004">
      <c r="A522" s="102"/>
      <c r="B522" s="102"/>
      <c r="C522" s="102"/>
      <c r="D522" s="102"/>
      <c r="E522" s="102"/>
      <c r="F522" s="102"/>
      <c r="G522" s="103"/>
      <c r="H522" s="103"/>
      <c r="I522" s="103"/>
      <c r="J522" s="103"/>
      <c r="K522" s="103"/>
      <c r="L522" s="103"/>
      <c r="M522" s="103"/>
      <c r="N522" s="103"/>
      <c r="O522" s="103"/>
      <c r="P522" s="103"/>
      <c r="Q522" s="103"/>
      <c r="R522" s="103"/>
      <c r="S522" s="103"/>
      <c r="T522" s="103"/>
      <c r="U522" s="103"/>
    </row>
    <row r="523" spans="1:21" x14ac:dyDescent="0.55000000000000004">
      <c r="A523" s="102"/>
      <c r="B523" s="102"/>
      <c r="C523" s="102"/>
      <c r="D523" s="102"/>
      <c r="E523" s="102"/>
      <c r="F523" s="102"/>
      <c r="G523" s="103"/>
      <c r="H523" s="103"/>
      <c r="I523" s="103"/>
      <c r="J523" s="103"/>
      <c r="K523" s="103"/>
      <c r="L523" s="103"/>
      <c r="M523" s="103"/>
      <c r="N523" s="103"/>
      <c r="O523" s="103"/>
      <c r="P523" s="103"/>
      <c r="Q523" s="103"/>
      <c r="R523" s="103"/>
      <c r="S523" s="103"/>
      <c r="T523" s="103"/>
      <c r="U523" s="103"/>
    </row>
    <row r="524" spans="1:21" x14ac:dyDescent="0.55000000000000004">
      <c r="A524" s="102"/>
      <c r="B524" s="102"/>
      <c r="C524" s="102"/>
      <c r="D524" s="102"/>
      <c r="E524" s="102"/>
      <c r="F524" s="102"/>
      <c r="G524" s="103"/>
      <c r="H524" s="103"/>
      <c r="I524" s="103"/>
      <c r="J524" s="103"/>
      <c r="K524" s="103"/>
      <c r="L524" s="103"/>
      <c r="M524" s="103"/>
      <c r="N524" s="103"/>
      <c r="O524" s="103"/>
      <c r="P524" s="103"/>
      <c r="Q524" s="103"/>
      <c r="R524" s="103"/>
      <c r="S524" s="103"/>
      <c r="T524" s="103"/>
      <c r="U524" s="103"/>
    </row>
    <row r="525" spans="1:21" x14ac:dyDescent="0.55000000000000004">
      <c r="A525" s="102"/>
      <c r="B525" s="102"/>
      <c r="C525" s="102"/>
      <c r="D525" s="102"/>
      <c r="E525" s="102"/>
      <c r="F525" s="102"/>
      <c r="G525" s="103"/>
      <c r="H525" s="103"/>
      <c r="I525" s="103"/>
      <c r="J525" s="103"/>
      <c r="K525" s="103"/>
      <c r="L525" s="103"/>
      <c r="M525" s="103"/>
      <c r="N525" s="103"/>
      <c r="O525" s="103"/>
      <c r="P525" s="103"/>
      <c r="Q525" s="103"/>
      <c r="R525" s="103"/>
      <c r="S525" s="103"/>
      <c r="T525" s="103"/>
      <c r="U525" s="103"/>
    </row>
    <row r="526" spans="1:21" x14ac:dyDescent="0.55000000000000004">
      <c r="A526" s="102"/>
      <c r="B526" s="102"/>
      <c r="C526" s="102"/>
      <c r="D526" s="102"/>
      <c r="E526" s="102"/>
      <c r="F526" s="102"/>
      <c r="G526" s="103"/>
      <c r="H526" s="103"/>
      <c r="I526" s="103"/>
      <c r="J526" s="103"/>
      <c r="K526" s="103"/>
      <c r="L526" s="103"/>
      <c r="M526" s="103"/>
      <c r="N526" s="103"/>
      <c r="O526" s="103"/>
      <c r="P526" s="103"/>
      <c r="Q526" s="103"/>
      <c r="R526" s="103"/>
      <c r="S526" s="103"/>
      <c r="T526" s="103"/>
      <c r="U526" s="103"/>
    </row>
    <row r="527" spans="1:21" x14ac:dyDescent="0.55000000000000004">
      <c r="A527" s="102"/>
      <c r="B527" s="102"/>
      <c r="C527" s="102"/>
      <c r="D527" s="102"/>
      <c r="E527" s="102"/>
      <c r="F527" s="102"/>
      <c r="G527" s="103"/>
      <c r="H527" s="103"/>
      <c r="I527" s="103"/>
      <c r="J527" s="103"/>
      <c r="K527" s="103"/>
      <c r="L527" s="103"/>
      <c r="M527" s="103"/>
      <c r="N527" s="103"/>
      <c r="O527" s="103"/>
      <c r="P527" s="103"/>
      <c r="Q527" s="103"/>
      <c r="R527" s="103"/>
      <c r="S527" s="103"/>
      <c r="T527" s="103"/>
      <c r="U527" s="103"/>
    </row>
    <row r="528" spans="1:21" x14ac:dyDescent="0.55000000000000004">
      <c r="A528" s="102"/>
      <c r="B528" s="102"/>
      <c r="C528" s="102"/>
      <c r="D528" s="102"/>
      <c r="E528" s="102"/>
      <c r="F528" s="102"/>
      <c r="G528" s="103"/>
      <c r="H528" s="103"/>
      <c r="I528" s="103"/>
      <c r="J528" s="103"/>
      <c r="K528" s="103"/>
      <c r="L528" s="103"/>
      <c r="M528" s="103"/>
      <c r="N528" s="103"/>
      <c r="O528" s="103"/>
      <c r="P528" s="103"/>
      <c r="Q528" s="103"/>
      <c r="R528" s="103"/>
      <c r="S528" s="103"/>
      <c r="T528" s="103"/>
      <c r="U528" s="103"/>
    </row>
    <row r="529" spans="1:21" x14ac:dyDescent="0.55000000000000004">
      <c r="A529" s="102"/>
      <c r="B529" s="102"/>
      <c r="C529" s="102"/>
      <c r="D529" s="102"/>
      <c r="E529" s="102"/>
      <c r="F529" s="102"/>
      <c r="G529" s="103"/>
      <c r="H529" s="103"/>
      <c r="I529" s="103"/>
      <c r="J529" s="103"/>
      <c r="K529" s="103"/>
      <c r="L529" s="103"/>
      <c r="M529" s="103"/>
      <c r="N529" s="103"/>
      <c r="O529" s="103"/>
      <c r="P529" s="103"/>
      <c r="Q529" s="103"/>
      <c r="R529" s="103"/>
      <c r="S529" s="103"/>
      <c r="T529" s="103"/>
      <c r="U529" s="103"/>
    </row>
    <row r="530" spans="1:21" x14ac:dyDescent="0.55000000000000004">
      <c r="A530" s="102"/>
      <c r="B530" s="102"/>
      <c r="C530" s="102"/>
      <c r="D530" s="102"/>
      <c r="E530" s="102"/>
      <c r="F530" s="102"/>
      <c r="G530" s="103"/>
      <c r="H530" s="103"/>
      <c r="I530" s="103"/>
      <c r="J530" s="103"/>
      <c r="K530" s="103"/>
      <c r="L530" s="103"/>
      <c r="M530" s="103"/>
      <c r="N530" s="103"/>
      <c r="O530" s="103"/>
      <c r="P530" s="103"/>
      <c r="Q530" s="103"/>
      <c r="R530" s="103"/>
      <c r="S530" s="103"/>
      <c r="T530" s="103"/>
      <c r="U530" s="103"/>
    </row>
    <row r="531" spans="1:21" x14ac:dyDescent="0.55000000000000004">
      <c r="A531" s="102"/>
      <c r="B531" s="102"/>
      <c r="C531" s="102"/>
      <c r="D531" s="102"/>
      <c r="E531" s="102"/>
      <c r="F531" s="102"/>
      <c r="G531" s="103"/>
      <c r="H531" s="103"/>
      <c r="I531" s="103"/>
      <c r="J531" s="103"/>
      <c r="K531" s="103"/>
      <c r="L531" s="103"/>
      <c r="M531" s="103"/>
      <c r="N531" s="103"/>
      <c r="O531" s="103"/>
      <c r="P531" s="103"/>
      <c r="Q531" s="103"/>
      <c r="R531" s="103"/>
      <c r="S531" s="103"/>
      <c r="T531" s="103"/>
      <c r="U531" s="103"/>
    </row>
    <row r="532" spans="1:21" x14ac:dyDescent="0.55000000000000004">
      <c r="A532" s="102"/>
      <c r="B532" s="102"/>
      <c r="C532" s="102"/>
      <c r="D532" s="102"/>
      <c r="E532" s="102"/>
      <c r="F532" s="102"/>
      <c r="G532" s="103"/>
      <c r="H532" s="103"/>
      <c r="I532" s="103"/>
      <c r="J532" s="103"/>
      <c r="K532" s="103"/>
      <c r="L532" s="103"/>
      <c r="M532" s="103"/>
      <c r="N532" s="103"/>
      <c r="O532" s="103"/>
      <c r="P532" s="103"/>
      <c r="Q532" s="103"/>
      <c r="R532" s="103"/>
      <c r="S532" s="103"/>
      <c r="T532" s="103"/>
      <c r="U532" s="103"/>
    </row>
    <row r="533" spans="1:21" x14ac:dyDescent="0.55000000000000004">
      <c r="A533" s="102"/>
      <c r="B533" s="102"/>
      <c r="C533" s="102"/>
      <c r="D533" s="102"/>
      <c r="E533" s="102"/>
      <c r="F533" s="102"/>
      <c r="G533" s="103"/>
      <c r="H533" s="103"/>
      <c r="I533" s="103"/>
      <c r="J533" s="103"/>
      <c r="K533" s="103"/>
      <c r="L533" s="103"/>
      <c r="M533" s="103"/>
      <c r="N533" s="103"/>
      <c r="O533" s="103"/>
      <c r="P533" s="103"/>
      <c r="Q533" s="103"/>
      <c r="R533" s="103"/>
      <c r="S533" s="103"/>
      <c r="T533" s="103"/>
      <c r="U533" s="103"/>
    </row>
    <row r="534" spans="1:21" x14ac:dyDescent="0.55000000000000004">
      <c r="A534" s="102"/>
      <c r="B534" s="102"/>
      <c r="C534" s="102"/>
      <c r="D534" s="102"/>
      <c r="E534" s="102"/>
      <c r="F534" s="102"/>
      <c r="G534" s="103"/>
      <c r="H534" s="103"/>
      <c r="I534" s="103"/>
      <c r="J534" s="103"/>
      <c r="K534" s="103"/>
      <c r="L534" s="103"/>
      <c r="M534" s="103"/>
      <c r="N534" s="103"/>
      <c r="O534" s="103"/>
      <c r="P534" s="103"/>
      <c r="Q534" s="103"/>
      <c r="R534" s="103"/>
      <c r="S534" s="103"/>
      <c r="T534" s="103"/>
      <c r="U534" s="103"/>
    </row>
    <row r="535" spans="1:21" x14ac:dyDescent="0.55000000000000004">
      <c r="A535" s="102"/>
      <c r="B535" s="102"/>
      <c r="C535" s="102"/>
      <c r="D535" s="102"/>
      <c r="E535" s="102"/>
      <c r="F535" s="102"/>
      <c r="G535" s="103"/>
      <c r="H535" s="103"/>
      <c r="I535" s="103"/>
      <c r="J535" s="103"/>
      <c r="K535" s="103"/>
      <c r="L535" s="103"/>
      <c r="M535" s="103"/>
      <c r="N535" s="103"/>
      <c r="O535" s="103"/>
      <c r="P535" s="103"/>
      <c r="Q535" s="103"/>
      <c r="R535" s="103"/>
      <c r="S535" s="103"/>
      <c r="T535" s="103"/>
      <c r="U535" s="103"/>
    </row>
    <row r="536" spans="1:21" x14ac:dyDescent="0.55000000000000004">
      <c r="A536" s="102"/>
      <c r="B536" s="102"/>
      <c r="C536" s="102"/>
      <c r="D536" s="102"/>
      <c r="E536" s="102"/>
      <c r="F536" s="102"/>
      <c r="G536" s="103"/>
      <c r="H536" s="103"/>
      <c r="I536" s="103"/>
      <c r="J536" s="103"/>
      <c r="K536" s="103"/>
      <c r="L536" s="103"/>
      <c r="M536" s="103"/>
      <c r="N536" s="103"/>
      <c r="O536" s="103"/>
      <c r="P536" s="103"/>
      <c r="Q536" s="103"/>
      <c r="R536" s="103"/>
      <c r="S536" s="103"/>
      <c r="T536" s="103"/>
      <c r="U536" s="103"/>
    </row>
    <row r="537" spans="1:21" x14ac:dyDescent="0.55000000000000004">
      <c r="A537" s="102"/>
      <c r="B537" s="102"/>
      <c r="C537" s="102"/>
      <c r="D537" s="102"/>
      <c r="E537" s="102"/>
      <c r="F537" s="102"/>
      <c r="G537" s="103"/>
      <c r="H537" s="103"/>
      <c r="I537" s="103"/>
      <c r="J537" s="103"/>
      <c r="K537" s="103"/>
      <c r="L537" s="103"/>
      <c r="M537" s="103"/>
      <c r="N537" s="103"/>
      <c r="O537" s="103"/>
      <c r="P537" s="103"/>
      <c r="Q537" s="103"/>
      <c r="R537" s="103"/>
      <c r="S537" s="103"/>
      <c r="T537" s="103"/>
      <c r="U537" s="103"/>
    </row>
    <row r="538" spans="1:21" x14ac:dyDescent="0.55000000000000004">
      <c r="A538" s="102"/>
      <c r="B538" s="102"/>
      <c r="C538" s="102"/>
      <c r="D538" s="102"/>
      <c r="E538" s="102"/>
      <c r="F538" s="102"/>
      <c r="G538" s="103"/>
      <c r="H538" s="103"/>
      <c r="I538" s="103"/>
      <c r="J538" s="103"/>
      <c r="K538" s="103"/>
      <c r="L538" s="103"/>
      <c r="M538" s="103"/>
      <c r="N538" s="103"/>
      <c r="O538" s="103"/>
      <c r="P538" s="103"/>
      <c r="Q538" s="103"/>
      <c r="R538" s="103"/>
      <c r="S538" s="103"/>
      <c r="T538" s="103"/>
      <c r="U538" s="103"/>
    </row>
    <row r="539" spans="1:21" x14ac:dyDescent="0.55000000000000004">
      <c r="A539" s="102"/>
      <c r="B539" s="102"/>
      <c r="C539" s="102"/>
      <c r="D539" s="102"/>
      <c r="E539" s="102"/>
      <c r="F539" s="102"/>
      <c r="G539" s="103"/>
      <c r="H539" s="103"/>
      <c r="I539" s="103"/>
      <c r="J539" s="103"/>
      <c r="K539" s="103"/>
      <c r="L539" s="103"/>
      <c r="M539" s="103"/>
      <c r="N539" s="103"/>
      <c r="O539" s="103"/>
      <c r="P539" s="103"/>
      <c r="Q539" s="103"/>
      <c r="R539" s="103"/>
      <c r="S539" s="103"/>
      <c r="T539" s="103"/>
      <c r="U539" s="103"/>
    </row>
    <row r="540" spans="1:21" x14ac:dyDescent="0.55000000000000004">
      <c r="A540" s="102"/>
      <c r="B540" s="102"/>
      <c r="C540" s="102"/>
      <c r="D540" s="102"/>
      <c r="E540" s="102"/>
      <c r="F540" s="102"/>
      <c r="G540" s="103"/>
      <c r="H540" s="103"/>
      <c r="I540" s="103"/>
      <c r="J540" s="103"/>
      <c r="K540" s="103"/>
      <c r="L540" s="103"/>
      <c r="M540" s="103"/>
      <c r="N540" s="103"/>
      <c r="O540" s="103"/>
      <c r="P540" s="103"/>
      <c r="Q540" s="103"/>
      <c r="R540" s="103"/>
      <c r="S540" s="103"/>
      <c r="T540" s="103"/>
      <c r="U540" s="103"/>
    </row>
    <row r="541" spans="1:21" x14ac:dyDescent="0.55000000000000004">
      <c r="A541" s="102"/>
      <c r="B541" s="102"/>
      <c r="C541" s="102"/>
      <c r="D541" s="102"/>
      <c r="E541" s="102"/>
      <c r="F541" s="102"/>
      <c r="G541" s="103"/>
      <c r="H541" s="103"/>
      <c r="I541" s="103"/>
      <c r="J541" s="103"/>
      <c r="K541" s="103"/>
      <c r="L541" s="103"/>
      <c r="M541" s="103"/>
      <c r="N541" s="103"/>
      <c r="O541" s="103"/>
      <c r="P541" s="103"/>
      <c r="Q541" s="103"/>
      <c r="R541" s="103"/>
      <c r="S541" s="103"/>
      <c r="T541" s="103"/>
      <c r="U541" s="103"/>
    </row>
    <row r="542" spans="1:21" x14ac:dyDescent="0.55000000000000004">
      <c r="A542" s="102"/>
      <c r="B542" s="102"/>
      <c r="C542" s="102"/>
      <c r="D542" s="102"/>
      <c r="E542" s="102"/>
      <c r="F542" s="102"/>
      <c r="G542" s="103"/>
      <c r="H542" s="103"/>
      <c r="I542" s="103"/>
      <c r="J542" s="103"/>
      <c r="K542" s="103"/>
      <c r="L542" s="103"/>
      <c r="M542" s="103"/>
      <c r="N542" s="103"/>
      <c r="O542" s="103"/>
      <c r="P542" s="103"/>
      <c r="Q542" s="103"/>
      <c r="R542" s="103"/>
      <c r="S542" s="103"/>
      <c r="T542" s="103"/>
      <c r="U542" s="103"/>
    </row>
    <row r="543" spans="1:21" x14ac:dyDescent="0.55000000000000004">
      <c r="A543" s="102"/>
      <c r="B543" s="102"/>
      <c r="C543" s="102"/>
      <c r="D543" s="102"/>
      <c r="E543" s="102"/>
      <c r="F543" s="102"/>
      <c r="G543" s="103"/>
      <c r="H543" s="103"/>
      <c r="I543" s="103"/>
      <c r="J543" s="103"/>
      <c r="K543" s="103"/>
      <c r="L543" s="103"/>
      <c r="M543" s="103"/>
      <c r="N543" s="103"/>
      <c r="O543" s="103"/>
      <c r="P543" s="103"/>
      <c r="Q543" s="103"/>
      <c r="R543" s="103"/>
      <c r="S543" s="103"/>
      <c r="T543" s="103"/>
      <c r="U543" s="103"/>
    </row>
    <row r="544" spans="1:21" x14ac:dyDescent="0.55000000000000004">
      <c r="A544" s="102"/>
      <c r="B544" s="102"/>
      <c r="C544" s="102"/>
      <c r="D544" s="102"/>
      <c r="E544" s="102"/>
      <c r="F544" s="102"/>
      <c r="G544" s="103"/>
      <c r="H544" s="103"/>
      <c r="I544" s="103"/>
      <c r="J544" s="103"/>
      <c r="K544" s="103"/>
      <c r="L544" s="103"/>
      <c r="M544" s="103"/>
      <c r="N544" s="103"/>
      <c r="O544" s="103"/>
      <c r="P544" s="103"/>
      <c r="Q544" s="103"/>
      <c r="R544" s="103"/>
      <c r="S544" s="103"/>
      <c r="T544" s="103"/>
      <c r="U544" s="103"/>
    </row>
    <row r="545" spans="1:21" x14ac:dyDescent="0.55000000000000004">
      <c r="A545" s="102"/>
      <c r="B545" s="102"/>
      <c r="C545" s="102"/>
      <c r="D545" s="102"/>
      <c r="E545" s="102"/>
      <c r="F545" s="102"/>
      <c r="G545" s="103"/>
      <c r="H545" s="103"/>
      <c r="I545" s="103"/>
      <c r="J545" s="103"/>
      <c r="K545" s="103"/>
      <c r="L545" s="103"/>
      <c r="M545" s="103"/>
      <c r="N545" s="103"/>
      <c r="O545" s="103"/>
      <c r="P545" s="103"/>
      <c r="Q545" s="103"/>
      <c r="R545" s="103"/>
      <c r="S545" s="103"/>
      <c r="T545" s="103"/>
      <c r="U545" s="103"/>
    </row>
    <row r="546" spans="1:21" x14ac:dyDescent="0.55000000000000004">
      <c r="A546" s="102"/>
      <c r="B546" s="102"/>
      <c r="C546" s="102"/>
      <c r="D546" s="102"/>
      <c r="E546" s="102"/>
      <c r="F546" s="102"/>
      <c r="G546" s="103"/>
      <c r="H546" s="103"/>
      <c r="I546" s="103"/>
      <c r="J546" s="103"/>
      <c r="K546" s="103"/>
      <c r="L546" s="103"/>
      <c r="M546" s="103"/>
      <c r="N546" s="103"/>
      <c r="O546" s="103"/>
      <c r="P546" s="103"/>
      <c r="Q546" s="103"/>
      <c r="R546" s="103"/>
      <c r="S546" s="103"/>
      <c r="T546" s="103"/>
      <c r="U546" s="103"/>
    </row>
    <row r="547" spans="1:21" x14ac:dyDescent="0.55000000000000004">
      <c r="A547" s="102"/>
      <c r="B547" s="102"/>
      <c r="C547" s="102"/>
      <c r="D547" s="102"/>
      <c r="E547" s="102"/>
      <c r="F547" s="102"/>
      <c r="G547" s="103"/>
      <c r="H547" s="103"/>
      <c r="I547" s="103"/>
      <c r="J547" s="103"/>
      <c r="K547" s="103"/>
      <c r="L547" s="103"/>
      <c r="M547" s="103"/>
      <c r="N547" s="103"/>
      <c r="O547" s="103"/>
      <c r="P547" s="103"/>
      <c r="Q547" s="103"/>
      <c r="R547" s="103"/>
      <c r="S547" s="103"/>
      <c r="T547" s="103"/>
      <c r="U547" s="103"/>
    </row>
    <row r="548" spans="1:21" x14ac:dyDescent="0.55000000000000004">
      <c r="A548" s="102"/>
      <c r="B548" s="102"/>
      <c r="C548" s="102"/>
      <c r="D548" s="102"/>
      <c r="E548" s="102"/>
      <c r="F548" s="102"/>
      <c r="G548" s="103"/>
      <c r="H548" s="103"/>
      <c r="I548" s="103"/>
      <c r="J548" s="103"/>
      <c r="K548" s="103"/>
      <c r="L548" s="103"/>
      <c r="M548" s="103"/>
      <c r="N548" s="103"/>
      <c r="O548" s="103"/>
      <c r="P548" s="103"/>
      <c r="Q548" s="103"/>
      <c r="R548" s="103"/>
      <c r="S548" s="103"/>
      <c r="T548" s="103"/>
      <c r="U548" s="103"/>
    </row>
    <row r="549" spans="1:21" x14ac:dyDescent="0.55000000000000004">
      <c r="A549" s="102"/>
      <c r="B549" s="102"/>
      <c r="C549" s="102"/>
      <c r="D549" s="102"/>
      <c r="E549" s="102"/>
      <c r="F549" s="102"/>
      <c r="G549" s="103"/>
      <c r="H549" s="103"/>
      <c r="I549" s="103"/>
      <c r="J549" s="103"/>
      <c r="K549" s="103"/>
      <c r="L549" s="103"/>
      <c r="M549" s="103"/>
      <c r="N549" s="103"/>
      <c r="O549" s="103"/>
      <c r="P549" s="103"/>
      <c r="Q549" s="103"/>
      <c r="R549" s="103"/>
      <c r="S549" s="103"/>
      <c r="T549" s="103"/>
      <c r="U549" s="103"/>
    </row>
    <row r="550" spans="1:21" x14ac:dyDescent="0.55000000000000004">
      <c r="A550" s="102"/>
      <c r="B550" s="102"/>
      <c r="C550" s="102"/>
      <c r="D550" s="102"/>
      <c r="E550" s="102"/>
      <c r="F550" s="102"/>
      <c r="G550" s="103"/>
      <c r="H550" s="103"/>
      <c r="I550" s="103"/>
      <c r="J550" s="103"/>
      <c r="K550" s="103"/>
      <c r="L550" s="103"/>
      <c r="M550" s="103"/>
      <c r="N550" s="103"/>
      <c r="O550" s="103"/>
      <c r="P550" s="103"/>
      <c r="Q550" s="103"/>
      <c r="R550" s="103"/>
      <c r="S550" s="103"/>
      <c r="T550" s="103"/>
      <c r="U550" s="103"/>
    </row>
    <row r="551" spans="1:21" x14ac:dyDescent="0.55000000000000004">
      <c r="A551" s="102"/>
      <c r="B551" s="102"/>
      <c r="C551" s="102"/>
      <c r="D551" s="102"/>
      <c r="E551" s="102"/>
      <c r="F551" s="102"/>
      <c r="G551" s="103"/>
      <c r="H551" s="103"/>
      <c r="I551" s="103"/>
      <c r="J551" s="103"/>
      <c r="K551" s="103"/>
      <c r="L551" s="103"/>
      <c r="M551" s="103"/>
      <c r="N551" s="103"/>
      <c r="O551" s="103"/>
      <c r="P551" s="103"/>
      <c r="Q551" s="103"/>
      <c r="R551" s="103"/>
      <c r="S551" s="103"/>
      <c r="T551" s="103"/>
      <c r="U551" s="103"/>
    </row>
    <row r="552" spans="1:21" x14ac:dyDescent="0.55000000000000004">
      <c r="A552" s="102"/>
      <c r="B552" s="102"/>
      <c r="C552" s="102"/>
      <c r="D552" s="102"/>
      <c r="E552" s="102"/>
      <c r="F552" s="102"/>
      <c r="G552" s="103"/>
      <c r="H552" s="103"/>
      <c r="I552" s="103"/>
      <c r="J552" s="103"/>
      <c r="K552" s="103"/>
      <c r="L552" s="103"/>
      <c r="M552" s="103"/>
      <c r="N552" s="103"/>
      <c r="O552" s="103"/>
      <c r="P552" s="103"/>
      <c r="Q552" s="103"/>
      <c r="R552" s="103"/>
      <c r="S552" s="103"/>
      <c r="T552" s="103"/>
      <c r="U552" s="103"/>
    </row>
    <row r="553" spans="1:21" x14ac:dyDescent="0.55000000000000004">
      <c r="A553" s="102"/>
      <c r="B553" s="102"/>
      <c r="C553" s="102"/>
      <c r="D553" s="102"/>
      <c r="E553" s="102"/>
      <c r="F553" s="102"/>
      <c r="G553" s="103"/>
      <c r="H553" s="103"/>
      <c r="I553" s="103"/>
      <c r="J553" s="103"/>
      <c r="K553" s="103"/>
      <c r="L553" s="103"/>
      <c r="M553" s="103"/>
      <c r="N553" s="103"/>
      <c r="O553" s="103"/>
      <c r="P553" s="103"/>
      <c r="Q553" s="103"/>
      <c r="R553" s="103"/>
      <c r="S553" s="103"/>
      <c r="T553" s="103"/>
      <c r="U553" s="103"/>
    </row>
    <row r="554" spans="1:21" x14ac:dyDescent="0.55000000000000004">
      <c r="A554" s="102"/>
      <c r="B554" s="102"/>
      <c r="C554" s="102"/>
      <c r="D554" s="102"/>
      <c r="E554" s="102"/>
      <c r="F554" s="102"/>
      <c r="G554" s="103"/>
      <c r="H554" s="103"/>
      <c r="I554" s="103"/>
      <c r="J554" s="103"/>
      <c r="K554" s="103"/>
      <c r="L554" s="103"/>
      <c r="M554" s="103"/>
      <c r="N554" s="103"/>
      <c r="O554" s="103"/>
      <c r="P554" s="103"/>
      <c r="Q554" s="103"/>
      <c r="R554" s="103"/>
      <c r="S554" s="103"/>
      <c r="T554" s="103"/>
      <c r="U554" s="103"/>
    </row>
    <row r="555" spans="1:21" x14ac:dyDescent="0.55000000000000004">
      <c r="A555" s="102"/>
      <c r="B555" s="102"/>
      <c r="C555" s="102"/>
      <c r="D555" s="102"/>
      <c r="E555" s="102"/>
      <c r="F555" s="102"/>
      <c r="G555" s="103"/>
      <c r="H555" s="103"/>
      <c r="I555" s="103"/>
      <c r="J555" s="103"/>
      <c r="K555" s="103"/>
      <c r="L555" s="103"/>
      <c r="M555" s="103"/>
      <c r="N555" s="103"/>
      <c r="O555" s="103"/>
      <c r="P555" s="103"/>
      <c r="Q555" s="103"/>
      <c r="R555" s="103"/>
      <c r="S555" s="103"/>
      <c r="T555" s="103"/>
      <c r="U555" s="103"/>
    </row>
    <row r="556" spans="1:21" x14ac:dyDescent="0.55000000000000004">
      <c r="A556" s="102"/>
      <c r="B556" s="102"/>
      <c r="C556" s="102"/>
      <c r="D556" s="102"/>
      <c r="E556" s="102"/>
      <c r="F556" s="102"/>
      <c r="G556" s="103"/>
      <c r="H556" s="103"/>
      <c r="I556" s="103"/>
      <c r="J556" s="103"/>
      <c r="K556" s="103"/>
      <c r="L556" s="103"/>
      <c r="M556" s="103"/>
      <c r="N556" s="103"/>
      <c r="O556" s="103"/>
      <c r="P556" s="103"/>
      <c r="Q556" s="103"/>
      <c r="R556" s="103"/>
      <c r="S556" s="103"/>
      <c r="T556" s="103"/>
      <c r="U556" s="103"/>
    </row>
    <row r="557" spans="1:21" x14ac:dyDescent="0.55000000000000004">
      <c r="A557" s="102"/>
      <c r="B557" s="102"/>
      <c r="C557" s="102"/>
      <c r="D557" s="102"/>
      <c r="E557" s="102"/>
      <c r="F557" s="102"/>
      <c r="G557" s="103"/>
      <c r="H557" s="103"/>
      <c r="I557" s="103"/>
      <c r="J557" s="103"/>
      <c r="K557" s="103"/>
      <c r="L557" s="103"/>
      <c r="M557" s="103"/>
      <c r="N557" s="103"/>
      <c r="O557" s="103"/>
      <c r="P557" s="103"/>
      <c r="Q557" s="103"/>
      <c r="R557" s="103"/>
      <c r="S557" s="103"/>
      <c r="T557" s="103"/>
      <c r="U557" s="103"/>
    </row>
    <row r="558" spans="1:21" x14ac:dyDescent="0.55000000000000004">
      <c r="A558" s="102"/>
      <c r="B558" s="102"/>
      <c r="C558" s="102"/>
      <c r="D558" s="102"/>
      <c r="E558" s="102"/>
      <c r="F558" s="102"/>
      <c r="G558" s="103"/>
      <c r="H558" s="103"/>
      <c r="I558" s="103"/>
      <c r="J558" s="103"/>
      <c r="K558" s="103"/>
      <c r="L558" s="103"/>
      <c r="M558" s="103"/>
      <c r="N558" s="103"/>
      <c r="O558" s="103"/>
      <c r="P558" s="103"/>
      <c r="Q558" s="103"/>
      <c r="R558" s="103"/>
      <c r="S558" s="103"/>
      <c r="T558" s="103"/>
      <c r="U558" s="103"/>
    </row>
    <row r="559" spans="1:21" x14ac:dyDescent="0.55000000000000004">
      <c r="A559" s="102"/>
      <c r="B559" s="102"/>
      <c r="C559" s="102"/>
      <c r="D559" s="102"/>
      <c r="E559" s="102"/>
      <c r="F559" s="102"/>
      <c r="G559" s="103"/>
      <c r="H559" s="103"/>
      <c r="I559" s="103"/>
      <c r="J559" s="103"/>
      <c r="K559" s="103"/>
      <c r="L559" s="103"/>
      <c r="M559" s="103"/>
      <c r="N559" s="103"/>
      <c r="O559" s="103"/>
      <c r="P559" s="103"/>
      <c r="Q559" s="103"/>
      <c r="R559" s="103"/>
      <c r="S559" s="103"/>
      <c r="T559" s="103"/>
      <c r="U559" s="103"/>
    </row>
    <row r="560" spans="1:21" x14ac:dyDescent="0.55000000000000004">
      <c r="A560" s="102"/>
      <c r="B560" s="102"/>
      <c r="C560" s="102"/>
      <c r="D560" s="102"/>
      <c r="E560" s="102"/>
      <c r="F560" s="102"/>
      <c r="G560" s="103"/>
      <c r="H560" s="103"/>
      <c r="I560" s="103"/>
      <c r="J560" s="103"/>
      <c r="K560" s="103"/>
      <c r="L560" s="103"/>
      <c r="M560" s="103"/>
      <c r="N560" s="103"/>
      <c r="O560" s="103"/>
      <c r="P560" s="103"/>
      <c r="Q560" s="103"/>
      <c r="R560" s="103"/>
      <c r="S560" s="103"/>
      <c r="T560" s="103"/>
      <c r="U560" s="103"/>
    </row>
    <row r="561" spans="1:21" x14ac:dyDescent="0.55000000000000004">
      <c r="A561" s="102"/>
      <c r="B561" s="102"/>
      <c r="C561" s="102"/>
      <c r="D561" s="102"/>
      <c r="E561" s="102"/>
      <c r="F561" s="102"/>
      <c r="G561" s="103"/>
      <c r="H561" s="103"/>
      <c r="I561" s="103"/>
      <c r="J561" s="103"/>
      <c r="K561" s="103"/>
      <c r="L561" s="103"/>
      <c r="M561" s="103"/>
      <c r="N561" s="103"/>
      <c r="O561" s="103"/>
      <c r="P561" s="103"/>
      <c r="Q561" s="103"/>
      <c r="R561" s="103"/>
      <c r="S561" s="103"/>
      <c r="T561" s="103"/>
      <c r="U561" s="103"/>
    </row>
    <row r="562" spans="1:21" x14ac:dyDescent="0.55000000000000004">
      <c r="A562" s="102"/>
      <c r="B562" s="102"/>
      <c r="C562" s="102"/>
      <c r="D562" s="102"/>
      <c r="E562" s="102"/>
      <c r="F562" s="102"/>
      <c r="G562" s="103"/>
      <c r="H562" s="103"/>
      <c r="I562" s="103"/>
      <c r="J562" s="103"/>
      <c r="K562" s="103"/>
      <c r="L562" s="103"/>
      <c r="M562" s="103"/>
      <c r="N562" s="103"/>
      <c r="O562" s="103"/>
      <c r="P562" s="103"/>
      <c r="Q562" s="103"/>
      <c r="R562" s="103"/>
      <c r="S562" s="103"/>
      <c r="T562" s="103"/>
      <c r="U562" s="103"/>
    </row>
    <row r="563" spans="1:21" x14ac:dyDescent="0.55000000000000004">
      <c r="A563" s="102"/>
      <c r="B563" s="102"/>
      <c r="C563" s="102"/>
      <c r="D563" s="102"/>
      <c r="E563" s="102"/>
      <c r="F563" s="102"/>
      <c r="G563" s="103"/>
      <c r="H563" s="103"/>
      <c r="I563" s="103"/>
      <c r="J563" s="103"/>
      <c r="K563" s="103"/>
      <c r="L563" s="103"/>
      <c r="M563" s="103"/>
      <c r="N563" s="103"/>
      <c r="O563" s="103"/>
      <c r="P563" s="103"/>
      <c r="Q563" s="103"/>
      <c r="R563" s="103"/>
      <c r="S563" s="103"/>
      <c r="T563" s="103"/>
      <c r="U563" s="103"/>
    </row>
    <row r="564" spans="1:21" x14ac:dyDescent="0.55000000000000004">
      <c r="A564" s="102"/>
      <c r="B564" s="102"/>
      <c r="C564" s="102"/>
      <c r="D564" s="102"/>
      <c r="E564" s="102"/>
      <c r="F564" s="102"/>
      <c r="G564" s="103"/>
      <c r="H564" s="103"/>
      <c r="I564" s="103"/>
      <c r="J564" s="103"/>
      <c r="K564" s="103"/>
      <c r="L564" s="103"/>
      <c r="M564" s="103"/>
      <c r="N564" s="103"/>
      <c r="O564" s="103"/>
      <c r="P564" s="103"/>
      <c r="Q564" s="103"/>
      <c r="R564" s="103"/>
      <c r="S564" s="103"/>
      <c r="T564" s="103"/>
      <c r="U564" s="103"/>
    </row>
    <row r="565" spans="1:21" x14ac:dyDescent="0.55000000000000004">
      <c r="A565" s="102"/>
      <c r="B565" s="102"/>
      <c r="C565" s="102"/>
      <c r="D565" s="102"/>
      <c r="E565" s="102"/>
      <c r="F565" s="102"/>
      <c r="G565" s="103"/>
      <c r="H565" s="103"/>
      <c r="I565" s="103"/>
      <c r="J565" s="103"/>
      <c r="K565" s="103"/>
      <c r="L565" s="103"/>
      <c r="M565" s="103"/>
      <c r="N565" s="103"/>
      <c r="O565" s="103"/>
      <c r="P565" s="103"/>
      <c r="Q565" s="103"/>
      <c r="R565" s="103"/>
      <c r="S565" s="103"/>
      <c r="T565" s="103"/>
      <c r="U565" s="103"/>
    </row>
    <row r="566" spans="1:21" x14ac:dyDescent="0.55000000000000004">
      <c r="A566" s="102"/>
      <c r="B566" s="102"/>
      <c r="C566" s="102"/>
      <c r="D566" s="102"/>
      <c r="E566" s="102"/>
      <c r="F566" s="102"/>
      <c r="G566" s="103"/>
      <c r="H566" s="103"/>
      <c r="I566" s="103"/>
      <c r="J566" s="103"/>
      <c r="K566" s="103"/>
      <c r="L566" s="103"/>
      <c r="M566" s="103"/>
      <c r="N566" s="103"/>
      <c r="O566" s="103"/>
      <c r="P566" s="103"/>
      <c r="Q566" s="103"/>
      <c r="R566" s="103"/>
      <c r="S566" s="103"/>
      <c r="T566" s="103"/>
      <c r="U566" s="103"/>
    </row>
    <row r="567" spans="1:21" x14ac:dyDescent="0.55000000000000004">
      <c r="A567" s="102"/>
      <c r="B567" s="102"/>
      <c r="C567" s="102"/>
      <c r="D567" s="102"/>
      <c r="E567" s="102"/>
      <c r="F567" s="102"/>
      <c r="G567" s="103"/>
      <c r="H567" s="103"/>
      <c r="I567" s="103"/>
      <c r="J567" s="103"/>
      <c r="K567" s="103"/>
      <c r="L567" s="103"/>
      <c r="M567" s="103"/>
      <c r="N567" s="103"/>
      <c r="O567" s="103"/>
      <c r="P567" s="103"/>
      <c r="Q567" s="103"/>
      <c r="R567" s="103"/>
      <c r="S567" s="103"/>
      <c r="T567" s="103"/>
      <c r="U567" s="103"/>
    </row>
    <row r="568" spans="1:21" x14ac:dyDescent="0.55000000000000004">
      <c r="A568" s="102"/>
      <c r="B568" s="102"/>
      <c r="C568" s="102"/>
      <c r="D568" s="102"/>
      <c r="E568" s="102"/>
      <c r="F568" s="102"/>
      <c r="G568" s="103"/>
      <c r="H568" s="103"/>
      <c r="I568" s="103"/>
      <c r="J568" s="103"/>
      <c r="K568" s="103"/>
      <c r="L568" s="103"/>
      <c r="M568" s="103"/>
      <c r="N568" s="103"/>
      <c r="O568" s="103"/>
      <c r="P568" s="103"/>
      <c r="Q568" s="103"/>
      <c r="R568" s="103"/>
      <c r="S568" s="103"/>
      <c r="T568" s="103"/>
      <c r="U568" s="103"/>
    </row>
    <row r="569" spans="1:21" x14ac:dyDescent="0.55000000000000004">
      <c r="A569" s="102"/>
      <c r="B569" s="102"/>
      <c r="C569" s="102"/>
      <c r="D569" s="102"/>
      <c r="E569" s="102"/>
      <c r="F569" s="102"/>
      <c r="G569" s="103"/>
      <c r="H569" s="103"/>
      <c r="I569" s="103"/>
      <c r="J569" s="103"/>
      <c r="K569" s="103"/>
      <c r="L569" s="103"/>
      <c r="M569" s="103"/>
      <c r="N569" s="103"/>
      <c r="O569" s="103"/>
      <c r="P569" s="103"/>
      <c r="Q569" s="103"/>
      <c r="R569" s="103"/>
      <c r="S569" s="103"/>
      <c r="T569" s="103"/>
      <c r="U569" s="103"/>
    </row>
    <row r="570" spans="1:21" x14ac:dyDescent="0.55000000000000004">
      <c r="A570" s="102"/>
      <c r="B570" s="102"/>
      <c r="C570" s="102"/>
      <c r="D570" s="102"/>
      <c r="E570" s="102"/>
      <c r="F570" s="102"/>
      <c r="G570" s="103"/>
      <c r="H570" s="103"/>
      <c r="I570" s="103"/>
      <c r="J570" s="103"/>
      <c r="K570" s="103"/>
      <c r="L570" s="103"/>
      <c r="M570" s="103"/>
      <c r="N570" s="103"/>
      <c r="O570" s="103"/>
      <c r="P570" s="103"/>
      <c r="Q570" s="103"/>
      <c r="R570" s="103"/>
      <c r="S570" s="103"/>
      <c r="T570" s="103"/>
      <c r="U570" s="103"/>
    </row>
    <row r="571" spans="1:21" x14ac:dyDescent="0.55000000000000004">
      <c r="A571" s="102"/>
      <c r="B571" s="102"/>
      <c r="C571" s="102"/>
      <c r="D571" s="102"/>
      <c r="E571" s="102"/>
      <c r="F571" s="102"/>
      <c r="G571" s="103"/>
      <c r="H571" s="103"/>
      <c r="I571" s="103"/>
      <c r="J571" s="103"/>
      <c r="K571" s="103"/>
      <c r="L571" s="103"/>
      <c r="M571" s="103"/>
      <c r="N571" s="103"/>
      <c r="O571" s="103"/>
      <c r="P571" s="103"/>
      <c r="Q571" s="103"/>
      <c r="R571" s="103"/>
      <c r="S571" s="103"/>
      <c r="T571" s="103"/>
      <c r="U571" s="103"/>
    </row>
    <row r="572" spans="1:21" x14ac:dyDescent="0.55000000000000004">
      <c r="A572" s="102"/>
      <c r="B572" s="102"/>
      <c r="C572" s="102"/>
      <c r="D572" s="102"/>
      <c r="E572" s="102"/>
      <c r="F572" s="102"/>
      <c r="G572" s="103"/>
      <c r="H572" s="103"/>
      <c r="I572" s="103"/>
      <c r="J572" s="103"/>
      <c r="K572" s="103"/>
      <c r="L572" s="103"/>
      <c r="M572" s="103"/>
      <c r="N572" s="103"/>
      <c r="O572" s="103"/>
      <c r="P572" s="103"/>
      <c r="Q572" s="103"/>
      <c r="R572" s="103"/>
      <c r="S572" s="103"/>
      <c r="T572" s="103"/>
      <c r="U572" s="103"/>
    </row>
    <row r="573" spans="1:21" x14ac:dyDescent="0.55000000000000004">
      <c r="A573" s="102"/>
      <c r="B573" s="102"/>
      <c r="C573" s="102"/>
      <c r="D573" s="102"/>
      <c r="E573" s="102"/>
      <c r="F573" s="102"/>
      <c r="G573" s="103"/>
      <c r="H573" s="103"/>
      <c r="I573" s="103"/>
      <c r="J573" s="103"/>
      <c r="K573" s="103"/>
      <c r="L573" s="103"/>
      <c r="M573" s="103"/>
      <c r="N573" s="103"/>
      <c r="O573" s="103"/>
      <c r="P573" s="103"/>
      <c r="Q573" s="103"/>
      <c r="R573" s="103"/>
      <c r="S573" s="103"/>
      <c r="T573" s="103"/>
      <c r="U573" s="103"/>
    </row>
    <row r="574" spans="1:21" x14ac:dyDescent="0.55000000000000004">
      <c r="A574" s="102"/>
      <c r="B574" s="102"/>
      <c r="C574" s="102"/>
      <c r="D574" s="102"/>
      <c r="E574" s="102"/>
      <c r="F574" s="102"/>
      <c r="G574" s="103"/>
      <c r="H574" s="103"/>
      <c r="I574" s="103"/>
      <c r="J574" s="103"/>
      <c r="K574" s="103"/>
      <c r="L574" s="103"/>
      <c r="M574" s="103"/>
      <c r="N574" s="103"/>
      <c r="O574" s="103"/>
      <c r="P574" s="103"/>
      <c r="Q574" s="103"/>
      <c r="R574" s="103"/>
      <c r="S574" s="103"/>
      <c r="T574" s="103"/>
      <c r="U574" s="103"/>
    </row>
    <row r="575" spans="1:21" x14ac:dyDescent="0.55000000000000004">
      <c r="A575" s="102"/>
      <c r="B575" s="102"/>
      <c r="C575" s="102"/>
      <c r="D575" s="102"/>
      <c r="E575" s="102"/>
      <c r="F575" s="102"/>
      <c r="G575" s="103"/>
      <c r="H575" s="103"/>
      <c r="I575" s="103"/>
      <c r="J575" s="103"/>
      <c r="K575" s="103"/>
      <c r="L575" s="103"/>
      <c r="M575" s="103"/>
      <c r="N575" s="103"/>
      <c r="O575" s="103"/>
      <c r="P575" s="103"/>
      <c r="Q575" s="103"/>
      <c r="R575" s="103"/>
      <c r="S575" s="103"/>
      <c r="T575" s="103"/>
      <c r="U575" s="103"/>
    </row>
    <row r="576" spans="1:21" x14ac:dyDescent="0.55000000000000004">
      <c r="A576" s="102"/>
      <c r="B576" s="102"/>
      <c r="C576" s="102"/>
      <c r="D576" s="102"/>
      <c r="E576" s="102"/>
      <c r="F576" s="102"/>
      <c r="G576" s="103"/>
      <c r="H576" s="103"/>
      <c r="I576" s="103"/>
      <c r="J576" s="103"/>
      <c r="K576" s="103"/>
      <c r="L576" s="103"/>
      <c r="M576" s="103"/>
      <c r="N576" s="103"/>
      <c r="O576" s="103"/>
      <c r="P576" s="103"/>
      <c r="Q576" s="103"/>
      <c r="R576" s="103"/>
      <c r="S576" s="103"/>
      <c r="T576" s="103"/>
      <c r="U576" s="103"/>
    </row>
    <row r="577" spans="1:21" x14ac:dyDescent="0.55000000000000004">
      <c r="A577" s="102"/>
      <c r="B577" s="102"/>
      <c r="C577" s="102"/>
      <c r="D577" s="102"/>
      <c r="E577" s="102"/>
      <c r="F577" s="102"/>
      <c r="G577" s="103"/>
      <c r="H577" s="103"/>
      <c r="I577" s="103"/>
      <c r="J577" s="103"/>
      <c r="K577" s="103"/>
      <c r="L577" s="103"/>
      <c r="M577" s="103"/>
      <c r="N577" s="103"/>
      <c r="O577" s="103"/>
      <c r="P577" s="103"/>
      <c r="Q577" s="103"/>
      <c r="R577" s="103"/>
      <c r="S577" s="103"/>
      <c r="T577" s="103"/>
      <c r="U577" s="103"/>
    </row>
    <row r="578" spans="1:21" x14ac:dyDescent="0.55000000000000004">
      <c r="A578" s="102"/>
      <c r="B578" s="102"/>
      <c r="C578" s="102"/>
      <c r="D578" s="102"/>
      <c r="E578" s="102"/>
      <c r="F578" s="102"/>
      <c r="G578" s="103"/>
      <c r="H578" s="103"/>
      <c r="I578" s="103"/>
      <c r="J578" s="103"/>
      <c r="K578" s="103"/>
      <c r="L578" s="103"/>
      <c r="M578" s="103"/>
      <c r="N578" s="103"/>
      <c r="O578" s="103"/>
      <c r="P578" s="103"/>
      <c r="Q578" s="103"/>
      <c r="R578" s="103"/>
      <c r="S578" s="103"/>
      <c r="T578" s="103"/>
      <c r="U578" s="103"/>
    </row>
    <row r="579" spans="1:21" x14ac:dyDescent="0.55000000000000004">
      <c r="A579" s="102"/>
      <c r="B579" s="102"/>
      <c r="C579" s="102"/>
      <c r="D579" s="102"/>
      <c r="E579" s="102"/>
      <c r="F579" s="102"/>
      <c r="G579" s="103"/>
      <c r="H579" s="103"/>
      <c r="I579" s="103"/>
      <c r="J579" s="103"/>
      <c r="K579" s="103"/>
      <c r="L579" s="103"/>
      <c r="M579" s="103"/>
      <c r="N579" s="103"/>
      <c r="O579" s="103"/>
      <c r="P579" s="103"/>
      <c r="Q579" s="103"/>
      <c r="R579" s="103"/>
      <c r="S579" s="103"/>
      <c r="T579" s="103"/>
      <c r="U579" s="103"/>
    </row>
    <row r="580" spans="1:21" x14ac:dyDescent="0.55000000000000004">
      <c r="A580" s="102"/>
      <c r="B580" s="102"/>
      <c r="C580" s="102"/>
      <c r="D580" s="102"/>
      <c r="E580" s="102"/>
      <c r="F580" s="102"/>
      <c r="G580" s="103"/>
      <c r="H580" s="103"/>
      <c r="I580" s="103"/>
      <c r="J580" s="103"/>
      <c r="K580" s="103"/>
      <c r="L580" s="103"/>
      <c r="M580" s="103"/>
      <c r="N580" s="103"/>
      <c r="O580" s="103"/>
      <c r="P580" s="103"/>
      <c r="Q580" s="103"/>
      <c r="R580" s="103"/>
      <c r="S580" s="103"/>
      <c r="T580" s="103"/>
      <c r="U580" s="103"/>
    </row>
    <row r="581" spans="1:21" x14ac:dyDescent="0.55000000000000004">
      <c r="A581" s="102"/>
      <c r="B581" s="102"/>
      <c r="C581" s="102"/>
      <c r="D581" s="102"/>
      <c r="E581" s="102"/>
      <c r="F581" s="102"/>
      <c r="G581" s="103"/>
      <c r="H581" s="103"/>
      <c r="I581" s="103"/>
      <c r="J581" s="103"/>
      <c r="K581" s="103"/>
      <c r="L581" s="103"/>
      <c r="M581" s="103"/>
      <c r="N581" s="103"/>
      <c r="O581" s="103"/>
      <c r="P581" s="103"/>
      <c r="Q581" s="103"/>
      <c r="R581" s="103"/>
      <c r="S581" s="103"/>
      <c r="T581" s="103"/>
      <c r="U581" s="103"/>
    </row>
    <row r="582" spans="1:21" x14ac:dyDescent="0.55000000000000004">
      <c r="A582" s="102"/>
      <c r="B582" s="102"/>
      <c r="C582" s="102"/>
      <c r="D582" s="102"/>
      <c r="E582" s="102"/>
      <c r="F582" s="102"/>
      <c r="G582" s="103"/>
      <c r="H582" s="103"/>
      <c r="I582" s="103"/>
      <c r="J582" s="103"/>
      <c r="K582" s="103"/>
      <c r="L582" s="103"/>
      <c r="M582" s="103"/>
      <c r="N582" s="103"/>
      <c r="O582" s="103"/>
      <c r="P582" s="103"/>
      <c r="Q582" s="103"/>
      <c r="R582" s="103"/>
      <c r="S582" s="103"/>
      <c r="T582" s="103"/>
      <c r="U582" s="103"/>
    </row>
    <row r="583" spans="1:21" x14ac:dyDescent="0.55000000000000004">
      <c r="A583" s="102"/>
      <c r="B583" s="102"/>
      <c r="C583" s="102"/>
      <c r="D583" s="102"/>
      <c r="E583" s="102"/>
      <c r="F583" s="102"/>
      <c r="G583" s="103"/>
      <c r="H583" s="103"/>
      <c r="I583" s="103"/>
      <c r="J583" s="103"/>
      <c r="K583" s="103"/>
      <c r="L583" s="103"/>
      <c r="M583" s="103"/>
      <c r="N583" s="103"/>
      <c r="O583" s="103"/>
      <c r="P583" s="103"/>
      <c r="Q583" s="103"/>
      <c r="R583" s="103"/>
      <c r="S583" s="103"/>
      <c r="T583" s="103"/>
      <c r="U583" s="103"/>
    </row>
    <row r="584" spans="1:21" x14ac:dyDescent="0.55000000000000004">
      <c r="A584" s="102"/>
      <c r="B584" s="102"/>
      <c r="C584" s="102"/>
      <c r="D584" s="102"/>
      <c r="E584" s="102"/>
      <c r="F584" s="102"/>
      <c r="G584" s="103"/>
      <c r="H584" s="103"/>
      <c r="I584" s="103"/>
      <c r="J584" s="103"/>
      <c r="K584" s="103"/>
      <c r="L584" s="103"/>
      <c r="M584" s="103"/>
      <c r="N584" s="103"/>
      <c r="O584" s="103"/>
      <c r="P584" s="103"/>
      <c r="Q584" s="103"/>
      <c r="R584" s="103"/>
      <c r="S584" s="103"/>
      <c r="T584" s="103"/>
      <c r="U584" s="103"/>
    </row>
    <row r="585" spans="1:21" x14ac:dyDescent="0.55000000000000004">
      <c r="A585" s="102"/>
      <c r="B585" s="102"/>
      <c r="C585" s="102"/>
      <c r="D585" s="102"/>
      <c r="E585" s="102"/>
      <c r="F585" s="102"/>
      <c r="G585" s="103"/>
      <c r="H585" s="103"/>
      <c r="I585" s="103"/>
      <c r="J585" s="103"/>
      <c r="K585" s="103"/>
      <c r="L585" s="103"/>
      <c r="M585" s="103"/>
      <c r="N585" s="103"/>
      <c r="O585" s="103"/>
      <c r="P585" s="103"/>
      <c r="Q585" s="103"/>
      <c r="R585" s="103"/>
      <c r="S585" s="103"/>
      <c r="T585" s="103"/>
      <c r="U585" s="103"/>
    </row>
    <row r="586" spans="1:21" x14ac:dyDescent="0.55000000000000004">
      <c r="A586" s="102"/>
      <c r="B586" s="102"/>
      <c r="C586" s="102"/>
      <c r="D586" s="102"/>
      <c r="E586" s="102"/>
      <c r="F586" s="102"/>
      <c r="G586" s="103"/>
      <c r="H586" s="103"/>
      <c r="I586" s="103"/>
      <c r="J586" s="103"/>
      <c r="K586" s="103"/>
      <c r="L586" s="103"/>
      <c r="M586" s="103"/>
      <c r="N586" s="103"/>
      <c r="O586" s="103"/>
      <c r="P586" s="103"/>
      <c r="Q586" s="103"/>
      <c r="R586" s="103"/>
      <c r="S586" s="103"/>
      <c r="T586" s="103"/>
      <c r="U586" s="103"/>
    </row>
    <row r="587" spans="1:21" x14ac:dyDescent="0.55000000000000004">
      <c r="A587" s="102"/>
      <c r="B587" s="102"/>
      <c r="C587" s="102"/>
      <c r="D587" s="102"/>
      <c r="E587" s="102"/>
      <c r="F587" s="102"/>
      <c r="G587" s="103"/>
      <c r="H587" s="103"/>
      <c r="I587" s="103"/>
      <c r="J587" s="103"/>
      <c r="K587" s="103"/>
      <c r="L587" s="103"/>
      <c r="M587" s="103"/>
      <c r="N587" s="103"/>
      <c r="O587" s="103"/>
      <c r="P587" s="103"/>
      <c r="Q587" s="103"/>
      <c r="R587" s="103"/>
      <c r="S587" s="103"/>
      <c r="T587" s="103"/>
      <c r="U587" s="103"/>
    </row>
    <row r="588" spans="1:21" x14ac:dyDescent="0.55000000000000004">
      <c r="A588" s="102"/>
      <c r="B588" s="102"/>
      <c r="C588" s="102"/>
      <c r="D588" s="102"/>
      <c r="E588" s="102"/>
      <c r="F588" s="102"/>
      <c r="G588" s="103"/>
      <c r="H588" s="103"/>
      <c r="I588" s="103"/>
      <c r="J588" s="103"/>
      <c r="K588" s="103"/>
      <c r="L588" s="103"/>
      <c r="M588" s="103"/>
      <c r="N588" s="103"/>
      <c r="O588" s="103"/>
      <c r="P588" s="103"/>
      <c r="Q588" s="103"/>
      <c r="R588" s="103"/>
      <c r="S588" s="103"/>
      <c r="T588" s="103"/>
      <c r="U588" s="103"/>
    </row>
    <row r="589" spans="1:21" x14ac:dyDescent="0.55000000000000004">
      <c r="A589" s="102"/>
      <c r="B589" s="102"/>
      <c r="C589" s="102"/>
      <c r="D589" s="102"/>
      <c r="E589" s="102"/>
      <c r="F589" s="102"/>
      <c r="G589" s="103"/>
      <c r="H589" s="103"/>
      <c r="I589" s="103"/>
      <c r="J589" s="103"/>
      <c r="K589" s="103"/>
      <c r="L589" s="103"/>
      <c r="M589" s="103"/>
      <c r="N589" s="103"/>
      <c r="O589" s="103"/>
      <c r="P589" s="103"/>
      <c r="Q589" s="103"/>
      <c r="R589" s="103"/>
      <c r="S589" s="103"/>
      <c r="T589" s="103"/>
      <c r="U589" s="103"/>
    </row>
    <row r="590" spans="1:21" x14ac:dyDescent="0.55000000000000004">
      <c r="A590" s="102"/>
      <c r="B590" s="102"/>
      <c r="C590" s="102"/>
      <c r="D590" s="102"/>
      <c r="E590" s="102"/>
      <c r="F590" s="102"/>
      <c r="G590" s="103"/>
      <c r="H590" s="103"/>
      <c r="I590" s="103"/>
      <c r="J590" s="103"/>
      <c r="K590" s="103"/>
      <c r="L590" s="103"/>
      <c r="M590" s="103"/>
      <c r="N590" s="103"/>
      <c r="O590" s="103"/>
      <c r="P590" s="103"/>
      <c r="Q590" s="103"/>
      <c r="R590" s="103"/>
      <c r="S590" s="103"/>
      <c r="T590" s="103"/>
      <c r="U590" s="103"/>
    </row>
    <row r="591" spans="1:21" x14ac:dyDescent="0.55000000000000004">
      <c r="A591" s="102"/>
      <c r="B591" s="102"/>
      <c r="C591" s="102"/>
      <c r="D591" s="102"/>
      <c r="E591" s="102"/>
      <c r="F591" s="102"/>
      <c r="G591" s="103"/>
      <c r="H591" s="103"/>
      <c r="I591" s="103"/>
      <c r="J591" s="103"/>
      <c r="K591" s="103"/>
      <c r="L591" s="103"/>
      <c r="M591" s="103"/>
      <c r="N591" s="103"/>
      <c r="O591" s="103"/>
      <c r="P591" s="103"/>
      <c r="Q591" s="103"/>
      <c r="R591" s="103"/>
      <c r="S591" s="103"/>
      <c r="T591" s="103"/>
      <c r="U591" s="103"/>
    </row>
    <row r="592" spans="1:21" x14ac:dyDescent="0.55000000000000004">
      <c r="A592" s="102"/>
      <c r="B592" s="102"/>
      <c r="C592" s="102"/>
      <c r="D592" s="102"/>
      <c r="E592" s="102"/>
      <c r="F592" s="102"/>
      <c r="G592" s="103"/>
      <c r="H592" s="103"/>
      <c r="I592" s="103"/>
      <c r="J592" s="103"/>
      <c r="K592" s="103"/>
      <c r="L592" s="103"/>
      <c r="M592" s="103"/>
      <c r="N592" s="103"/>
      <c r="O592" s="103"/>
      <c r="P592" s="103"/>
      <c r="Q592" s="103"/>
      <c r="R592" s="103"/>
      <c r="S592" s="103"/>
      <c r="T592" s="103"/>
      <c r="U592" s="103"/>
    </row>
    <row r="593" spans="1:21" x14ac:dyDescent="0.55000000000000004">
      <c r="A593" s="102"/>
      <c r="B593" s="102"/>
      <c r="C593" s="102"/>
      <c r="D593" s="102"/>
      <c r="E593" s="102"/>
      <c r="F593" s="102"/>
      <c r="G593" s="103"/>
      <c r="H593" s="103"/>
      <c r="I593" s="103"/>
      <c r="J593" s="103"/>
      <c r="K593" s="103"/>
      <c r="L593" s="103"/>
      <c r="M593" s="103"/>
      <c r="N593" s="103"/>
      <c r="O593" s="103"/>
      <c r="P593" s="103"/>
      <c r="Q593" s="103"/>
      <c r="R593" s="103"/>
      <c r="S593" s="103"/>
      <c r="T593" s="103"/>
      <c r="U593" s="103"/>
    </row>
    <row r="594" spans="1:21" x14ac:dyDescent="0.55000000000000004">
      <c r="A594" s="102"/>
      <c r="B594" s="102"/>
      <c r="C594" s="102"/>
      <c r="D594" s="102"/>
      <c r="E594" s="102"/>
      <c r="F594" s="102"/>
      <c r="G594" s="103"/>
      <c r="H594" s="103"/>
      <c r="I594" s="103"/>
      <c r="J594" s="103"/>
      <c r="K594" s="103"/>
      <c r="L594" s="103"/>
      <c r="M594" s="103"/>
      <c r="N594" s="103"/>
      <c r="O594" s="103"/>
      <c r="P594" s="103"/>
      <c r="Q594" s="103"/>
      <c r="R594" s="103"/>
      <c r="S594" s="103"/>
      <c r="T594" s="103"/>
      <c r="U594" s="103"/>
    </row>
    <row r="595" spans="1:21" x14ac:dyDescent="0.55000000000000004">
      <c r="A595" s="102"/>
      <c r="B595" s="102"/>
      <c r="C595" s="102"/>
      <c r="D595" s="102"/>
      <c r="E595" s="102"/>
      <c r="F595" s="102"/>
      <c r="G595" s="103"/>
      <c r="H595" s="103"/>
      <c r="I595" s="103"/>
      <c r="J595" s="103"/>
      <c r="K595" s="103"/>
      <c r="L595" s="103"/>
      <c r="M595" s="103"/>
      <c r="N595" s="103"/>
      <c r="O595" s="103"/>
      <c r="P595" s="103"/>
      <c r="Q595" s="103"/>
      <c r="R595" s="103"/>
      <c r="S595" s="103"/>
      <c r="T595" s="103"/>
      <c r="U595" s="103"/>
    </row>
    <row r="596" spans="1:21" x14ac:dyDescent="0.55000000000000004">
      <c r="A596" s="102"/>
      <c r="B596" s="102"/>
      <c r="C596" s="102"/>
      <c r="D596" s="102"/>
      <c r="E596" s="102"/>
      <c r="F596" s="102"/>
      <c r="G596" s="103"/>
      <c r="H596" s="103"/>
      <c r="I596" s="103"/>
      <c r="J596" s="103"/>
      <c r="K596" s="103"/>
      <c r="L596" s="103"/>
      <c r="M596" s="103"/>
      <c r="N596" s="103"/>
      <c r="O596" s="103"/>
      <c r="P596" s="103"/>
      <c r="Q596" s="103"/>
      <c r="R596" s="103"/>
      <c r="S596" s="103"/>
      <c r="T596" s="103"/>
      <c r="U596" s="103"/>
    </row>
    <row r="597" spans="1:21" x14ac:dyDescent="0.55000000000000004">
      <c r="A597" s="102"/>
      <c r="B597" s="102"/>
      <c r="C597" s="102"/>
      <c r="D597" s="102"/>
      <c r="E597" s="102"/>
      <c r="F597" s="102"/>
      <c r="G597" s="103"/>
      <c r="H597" s="103"/>
      <c r="I597" s="103"/>
      <c r="J597" s="103"/>
      <c r="K597" s="103"/>
      <c r="L597" s="103"/>
      <c r="M597" s="103"/>
      <c r="N597" s="103"/>
      <c r="O597" s="103"/>
      <c r="P597" s="103"/>
      <c r="Q597" s="103"/>
      <c r="R597" s="103"/>
      <c r="S597" s="103"/>
      <c r="T597" s="103"/>
      <c r="U597" s="103"/>
    </row>
    <row r="598" spans="1:21" x14ac:dyDescent="0.55000000000000004">
      <c r="A598" s="102"/>
      <c r="B598" s="102"/>
      <c r="C598" s="102"/>
      <c r="D598" s="102"/>
      <c r="E598" s="102"/>
      <c r="F598" s="102"/>
      <c r="G598" s="103"/>
      <c r="H598" s="103"/>
      <c r="I598" s="103"/>
      <c r="J598" s="103"/>
      <c r="K598" s="103"/>
      <c r="L598" s="103"/>
      <c r="M598" s="103"/>
      <c r="N598" s="103"/>
      <c r="O598" s="103"/>
      <c r="P598" s="103"/>
      <c r="Q598" s="103"/>
      <c r="R598" s="103"/>
      <c r="S598" s="103"/>
      <c r="T598" s="103"/>
      <c r="U598" s="103"/>
    </row>
    <row r="599" spans="1:21" x14ac:dyDescent="0.55000000000000004">
      <c r="A599" s="102"/>
      <c r="B599" s="102"/>
      <c r="C599" s="102"/>
      <c r="D599" s="102"/>
      <c r="E599" s="102"/>
      <c r="F599" s="102"/>
      <c r="G599" s="103"/>
      <c r="H599" s="103"/>
      <c r="I599" s="103"/>
      <c r="J599" s="103"/>
      <c r="K599" s="103"/>
      <c r="L599" s="103"/>
      <c r="M599" s="103"/>
      <c r="N599" s="103"/>
      <c r="O599" s="103"/>
      <c r="P599" s="103"/>
      <c r="Q599" s="103"/>
      <c r="R599" s="103"/>
      <c r="S599" s="103"/>
      <c r="T599" s="103"/>
      <c r="U599" s="103"/>
    </row>
    <row r="600" spans="1:21" x14ac:dyDescent="0.55000000000000004">
      <c r="A600" s="102"/>
      <c r="B600" s="102"/>
      <c r="C600" s="102"/>
      <c r="D600" s="102"/>
      <c r="E600" s="102"/>
      <c r="F600" s="102"/>
      <c r="G600" s="103"/>
      <c r="H600" s="103"/>
      <c r="I600" s="103"/>
      <c r="J600" s="103"/>
      <c r="K600" s="103"/>
      <c r="L600" s="103"/>
      <c r="M600" s="103"/>
      <c r="N600" s="103"/>
      <c r="O600" s="103"/>
      <c r="P600" s="103"/>
      <c r="Q600" s="103"/>
      <c r="R600" s="103"/>
      <c r="S600" s="103"/>
      <c r="T600" s="103"/>
      <c r="U600" s="103"/>
    </row>
    <row r="601" spans="1:21" x14ac:dyDescent="0.55000000000000004">
      <c r="A601" s="102"/>
      <c r="B601" s="102"/>
      <c r="C601" s="102"/>
      <c r="D601" s="102"/>
      <c r="E601" s="102"/>
      <c r="F601" s="102"/>
      <c r="G601" s="103"/>
      <c r="H601" s="103"/>
      <c r="I601" s="103"/>
      <c r="J601" s="103"/>
      <c r="K601" s="103"/>
      <c r="L601" s="103"/>
      <c r="M601" s="103"/>
      <c r="N601" s="103"/>
      <c r="O601" s="103"/>
      <c r="P601" s="103"/>
      <c r="Q601" s="103"/>
      <c r="R601" s="103"/>
      <c r="S601" s="103"/>
      <c r="T601" s="103"/>
      <c r="U601" s="103"/>
    </row>
    <row r="602" spans="1:21" x14ac:dyDescent="0.55000000000000004">
      <c r="A602" s="102"/>
      <c r="B602" s="102"/>
      <c r="C602" s="102"/>
      <c r="D602" s="102"/>
      <c r="E602" s="102"/>
      <c r="F602" s="102"/>
      <c r="G602" s="103"/>
      <c r="H602" s="103"/>
      <c r="I602" s="103"/>
      <c r="J602" s="103"/>
      <c r="K602" s="103"/>
      <c r="L602" s="103"/>
      <c r="M602" s="103"/>
      <c r="N602" s="103"/>
      <c r="O602" s="103"/>
      <c r="P602" s="103"/>
      <c r="Q602" s="103"/>
      <c r="R602" s="103"/>
      <c r="S602" s="103"/>
      <c r="T602" s="103"/>
      <c r="U602" s="103"/>
    </row>
    <row r="603" spans="1:21" x14ac:dyDescent="0.55000000000000004">
      <c r="A603" s="102"/>
      <c r="B603" s="102"/>
      <c r="C603" s="102"/>
      <c r="D603" s="102"/>
      <c r="E603" s="102"/>
      <c r="F603" s="102"/>
      <c r="G603" s="103"/>
      <c r="H603" s="103"/>
      <c r="I603" s="103"/>
      <c r="J603" s="103"/>
      <c r="K603" s="103"/>
      <c r="L603" s="103"/>
      <c r="M603" s="103"/>
      <c r="N603" s="103"/>
      <c r="O603" s="103"/>
      <c r="P603" s="103"/>
      <c r="Q603" s="103"/>
      <c r="R603" s="103"/>
      <c r="S603" s="103"/>
      <c r="T603" s="103"/>
      <c r="U603" s="103"/>
    </row>
    <row r="604" spans="1:21" x14ac:dyDescent="0.55000000000000004">
      <c r="A604" s="102"/>
      <c r="B604" s="102"/>
      <c r="C604" s="102"/>
      <c r="D604" s="102"/>
      <c r="E604" s="102"/>
      <c r="F604" s="102"/>
      <c r="G604" s="103"/>
      <c r="H604" s="103"/>
      <c r="I604" s="103"/>
      <c r="J604" s="103"/>
      <c r="K604" s="103"/>
      <c r="L604" s="103"/>
      <c r="M604" s="103"/>
      <c r="N604" s="103"/>
      <c r="O604" s="103"/>
      <c r="P604" s="103"/>
      <c r="Q604" s="103"/>
      <c r="R604" s="103"/>
      <c r="S604" s="103"/>
      <c r="T604" s="103"/>
      <c r="U604" s="103"/>
    </row>
    <row r="605" spans="1:21" x14ac:dyDescent="0.55000000000000004">
      <c r="A605" s="102"/>
      <c r="B605" s="102"/>
      <c r="C605" s="102"/>
      <c r="D605" s="102"/>
      <c r="E605" s="102"/>
      <c r="F605" s="102"/>
      <c r="G605" s="103"/>
      <c r="H605" s="103"/>
      <c r="I605" s="103"/>
      <c r="J605" s="103"/>
      <c r="K605" s="103"/>
      <c r="L605" s="103"/>
      <c r="M605" s="103"/>
      <c r="N605" s="103"/>
      <c r="O605" s="103"/>
      <c r="P605" s="103"/>
      <c r="Q605" s="103"/>
      <c r="R605" s="103"/>
      <c r="S605" s="103"/>
      <c r="T605" s="103"/>
      <c r="U605" s="103"/>
    </row>
    <row r="606" spans="1:21" x14ac:dyDescent="0.55000000000000004">
      <c r="A606" s="102"/>
      <c r="B606" s="102"/>
      <c r="C606" s="102"/>
      <c r="D606" s="102"/>
      <c r="E606" s="102"/>
      <c r="F606" s="102"/>
      <c r="G606" s="103"/>
      <c r="H606" s="103"/>
      <c r="I606" s="103"/>
      <c r="J606" s="103"/>
      <c r="K606" s="103"/>
      <c r="L606" s="103"/>
      <c r="M606" s="103"/>
      <c r="N606" s="103"/>
      <c r="O606" s="103"/>
      <c r="P606" s="103"/>
      <c r="Q606" s="103"/>
      <c r="R606" s="103"/>
      <c r="S606" s="103"/>
      <c r="T606" s="103"/>
      <c r="U606" s="103"/>
    </row>
    <row r="607" spans="1:21" x14ac:dyDescent="0.55000000000000004">
      <c r="A607" s="102"/>
      <c r="B607" s="102"/>
      <c r="C607" s="102"/>
      <c r="D607" s="102"/>
      <c r="E607" s="102"/>
      <c r="F607" s="102"/>
      <c r="G607" s="103"/>
      <c r="H607" s="103"/>
      <c r="I607" s="103"/>
      <c r="J607" s="103"/>
      <c r="K607" s="103"/>
      <c r="L607" s="103"/>
      <c r="M607" s="103"/>
      <c r="N607" s="103"/>
      <c r="O607" s="103"/>
      <c r="P607" s="103"/>
      <c r="Q607" s="103"/>
      <c r="R607" s="103"/>
      <c r="S607" s="103"/>
      <c r="T607" s="103"/>
      <c r="U607" s="103"/>
    </row>
    <row r="608" spans="1:21" x14ac:dyDescent="0.55000000000000004">
      <c r="A608" s="102"/>
      <c r="B608" s="102"/>
      <c r="C608" s="102"/>
      <c r="D608" s="102"/>
      <c r="E608" s="102"/>
      <c r="F608" s="102"/>
      <c r="G608" s="103"/>
      <c r="H608" s="103"/>
      <c r="I608" s="103"/>
      <c r="J608" s="103"/>
      <c r="K608" s="103"/>
      <c r="L608" s="103"/>
      <c r="M608" s="103"/>
      <c r="N608" s="103"/>
      <c r="O608" s="103"/>
      <c r="P608" s="103"/>
      <c r="Q608" s="103"/>
      <c r="R608" s="103"/>
      <c r="S608" s="103"/>
      <c r="T608" s="103"/>
      <c r="U608" s="103"/>
    </row>
    <row r="609" spans="1:21" x14ac:dyDescent="0.55000000000000004">
      <c r="A609" s="102"/>
      <c r="B609" s="102"/>
      <c r="C609" s="102"/>
      <c r="D609" s="102"/>
      <c r="E609" s="102"/>
      <c r="F609" s="102"/>
      <c r="G609" s="103"/>
      <c r="H609" s="103"/>
      <c r="I609" s="103"/>
      <c r="J609" s="103"/>
      <c r="K609" s="103"/>
      <c r="L609" s="103"/>
      <c r="M609" s="103"/>
      <c r="N609" s="103"/>
      <c r="O609" s="103"/>
      <c r="P609" s="103"/>
      <c r="Q609" s="103"/>
      <c r="R609" s="103"/>
      <c r="S609" s="103"/>
      <c r="T609" s="103"/>
      <c r="U609" s="103"/>
    </row>
    <row r="610" spans="1:21" x14ac:dyDescent="0.55000000000000004">
      <c r="A610" s="102"/>
      <c r="B610" s="102"/>
      <c r="C610" s="102"/>
      <c r="D610" s="102"/>
      <c r="E610" s="102"/>
      <c r="F610" s="102"/>
      <c r="G610" s="103"/>
      <c r="H610" s="103"/>
      <c r="I610" s="103"/>
      <c r="J610" s="103"/>
      <c r="K610" s="103"/>
      <c r="L610" s="103"/>
      <c r="M610" s="103"/>
      <c r="N610" s="103"/>
      <c r="O610" s="103"/>
      <c r="P610" s="103"/>
      <c r="Q610" s="103"/>
      <c r="R610" s="103"/>
      <c r="S610" s="103"/>
      <c r="T610" s="103"/>
      <c r="U610" s="103"/>
    </row>
    <row r="611" spans="1:21" x14ac:dyDescent="0.55000000000000004">
      <c r="A611" s="102"/>
      <c r="B611" s="102"/>
      <c r="C611" s="102"/>
      <c r="D611" s="102"/>
      <c r="E611" s="102"/>
      <c r="F611" s="102"/>
      <c r="G611" s="103"/>
      <c r="H611" s="103"/>
      <c r="I611" s="103"/>
      <c r="J611" s="103"/>
      <c r="K611" s="103"/>
      <c r="L611" s="103"/>
      <c r="M611" s="103"/>
      <c r="N611" s="103"/>
      <c r="O611" s="103"/>
      <c r="P611" s="103"/>
      <c r="Q611" s="103"/>
      <c r="R611" s="103"/>
      <c r="S611" s="103"/>
      <c r="T611" s="103"/>
      <c r="U611" s="103"/>
    </row>
    <row r="612" spans="1:21" x14ac:dyDescent="0.55000000000000004">
      <c r="A612" s="102"/>
      <c r="B612" s="102"/>
      <c r="C612" s="102"/>
      <c r="D612" s="102"/>
      <c r="E612" s="102"/>
      <c r="F612" s="102"/>
      <c r="G612" s="103"/>
      <c r="H612" s="103"/>
      <c r="I612" s="103"/>
      <c r="J612" s="103"/>
      <c r="K612" s="103"/>
      <c r="L612" s="103"/>
      <c r="M612" s="103"/>
      <c r="N612" s="103"/>
      <c r="O612" s="103"/>
      <c r="P612" s="103"/>
      <c r="Q612" s="103"/>
      <c r="R612" s="103"/>
      <c r="S612" s="103"/>
      <c r="T612" s="103"/>
      <c r="U612" s="103"/>
    </row>
    <row r="613" spans="1:21" x14ac:dyDescent="0.55000000000000004">
      <c r="A613" s="102"/>
      <c r="B613" s="102"/>
      <c r="C613" s="102"/>
      <c r="D613" s="102"/>
      <c r="E613" s="102"/>
      <c r="F613" s="102"/>
      <c r="G613" s="103"/>
      <c r="H613" s="103"/>
      <c r="I613" s="103"/>
      <c r="J613" s="103"/>
      <c r="K613" s="103"/>
      <c r="L613" s="103"/>
      <c r="M613" s="103"/>
      <c r="N613" s="103"/>
      <c r="O613" s="103"/>
      <c r="P613" s="103"/>
      <c r="Q613" s="103"/>
      <c r="R613" s="103"/>
      <c r="S613" s="103"/>
      <c r="T613" s="103"/>
      <c r="U613" s="103"/>
    </row>
    <row r="614" spans="1:21" x14ac:dyDescent="0.55000000000000004">
      <c r="A614" s="102"/>
      <c r="B614" s="102"/>
      <c r="C614" s="102"/>
      <c r="D614" s="102"/>
      <c r="E614" s="102"/>
      <c r="F614" s="102"/>
      <c r="G614" s="103"/>
      <c r="H614" s="103"/>
      <c r="I614" s="103"/>
      <c r="J614" s="103"/>
      <c r="K614" s="103"/>
      <c r="L614" s="103"/>
      <c r="M614" s="103"/>
      <c r="N614" s="103"/>
      <c r="O614" s="103"/>
      <c r="P614" s="103"/>
      <c r="Q614" s="103"/>
      <c r="R614" s="103"/>
      <c r="S614" s="103"/>
      <c r="T614" s="103"/>
      <c r="U614" s="103"/>
    </row>
    <row r="615" spans="1:21" x14ac:dyDescent="0.55000000000000004">
      <c r="A615" s="102"/>
      <c r="B615" s="102"/>
      <c r="C615" s="102"/>
      <c r="D615" s="102"/>
      <c r="E615" s="102"/>
      <c r="F615" s="102"/>
      <c r="G615" s="103"/>
      <c r="H615" s="103"/>
      <c r="I615" s="103"/>
      <c r="J615" s="103"/>
      <c r="K615" s="103"/>
      <c r="L615" s="103"/>
      <c r="M615" s="103"/>
      <c r="N615" s="103"/>
      <c r="O615" s="103"/>
      <c r="P615" s="103"/>
      <c r="Q615" s="103"/>
      <c r="R615" s="103"/>
      <c r="S615" s="103"/>
      <c r="T615" s="103"/>
      <c r="U615" s="103"/>
    </row>
    <row r="616" spans="1:21" x14ac:dyDescent="0.55000000000000004">
      <c r="A616" s="102"/>
      <c r="B616" s="102"/>
      <c r="C616" s="102"/>
      <c r="D616" s="102"/>
      <c r="E616" s="102"/>
      <c r="F616" s="102"/>
      <c r="G616" s="103"/>
      <c r="H616" s="103"/>
      <c r="I616" s="103"/>
      <c r="J616" s="103"/>
      <c r="K616" s="103"/>
      <c r="L616" s="103"/>
      <c r="M616" s="103"/>
      <c r="N616" s="103"/>
      <c r="O616" s="103"/>
      <c r="P616" s="103"/>
      <c r="Q616" s="103"/>
      <c r="R616" s="103"/>
      <c r="S616" s="103"/>
      <c r="T616" s="103"/>
      <c r="U616" s="103"/>
    </row>
    <row r="617" spans="1:21" x14ac:dyDescent="0.55000000000000004">
      <c r="A617" s="102"/>
      <c r="B617" s="102"/>
      <c r="C617" s="102"/>
      <c r="D617" s="102"/>
      <c r="E617" s="102"/>
      <c r="F617" s="102"/>
      <c r="G617" s="103"/>
      <c r="H617" s="103"/>
      <c r="I617" s="103"/>
      <c r="J617" s="103"/>
      <c r="K617" s="103"/>
      <c r="L617" s="103"/>
      <c r="M617" s="103"/>
      <c r="N617" s="103"/>
      <c r="O617" s="103"/>
      <c r="P617" s="103"/>
      <c r="Q617" s="103"/>
      <c r="R617" s="103"/>
      <c r="S617" s="103"/>
      <c r="T617" s="103"/>
      <c r="U617" s="103"/>
    </row>
    <row r="618" spans="1:21" x14ac:dyDescent="0.55000000000000004">
      <c r="A618" s="102"/>
      <c r="B618" s="102"/>
      <c r="C618" s="102"/>
      <c r="D618" s="102"/>
      <c r="E618" s="102"/>
      <c r="F618" s="102"/>
      <c r="G618" s="103"/>
      <c r="H618" s="103"/>
      <c r="I618" s="103"/>
      <c r="J618" s="103"/>
      <c r="K618" s="103"/>
      <c r="L618" s="103"/>
      <c r="M618" s="103"/>
      <c r="N618" s="103"/>
      <c r="O618" s="103"/>
      <c r="P618" s="103"/>
      <c r="Q618" s="103"/>
      <c r="R618" s="103"/>
      <c r="S618" s="103"/>
      <c r="T618" s="103"/>
      <c r="U618" s="103"/>
    </row>
    <row r="619" spans="1:21" x14ac:dyDescent="0.55000000000000004">
      <c r="A619" s="102"/>
      <c r="B619" s="102"/>
      <c r="C619" s="102"/>
      <c r="D619" s="102"/>
      <c r="E619" s="102"/>
      <c r="F619" s="102"/>
      <c r="G619" s="103"/>
      <c r="H619" s="103"/>
      <c r="I619" s="103"/>
      <c r="J619" s="103"/>
      <c r="K619" s="103"/>
      <c r="L619" s="103"/>
      <c r="M619" s="103"/>
      <c r="N619" s="103"/>
      <c r="O619" s="103"/>
      <c r="P619" s="103"/>
      <c r="Q619" s="103"/>
      <c r="R619" s="103"/>
      <c r="S619" s="103"/>
      <c r="T619" s="103"/>
      <c r="U619" s="103"/>
    </row>
    <row r="620" spans="1:21" x14ac:dyDescent="0.55000000000000004">
      <c r="A620" s="102"/>
      <c r="B620" s="102"/>
      <c r="C620" s="102"/>
      <c r="D620" s="102"/>
      <c r="E620" s="102"/>
      <c r="F620" s="102"/>
      <c r="G620" s="103"/>
      <c r="H620" s="103"/>
      <c r="I620" s="103"/>
      <c r="J620" s="103"/>
      <c r="K620" s="103"/>
      <c r="L620" s="103"/>
      <c r="M620" s="103"/>
      <c r="N620" s="103"/>
      <c r="O620" s="103"/>
      <c r="P620" s="103"/>
      <c r="Q620" s="103"/>
      <c r="R620" s="103"/>
      <c r="S620" s="103"/>
      <c r="T620" s="103"/>
      <c r="U620" s="103"/>
    </row>
    <row r="621" spans="1:21" x14ac:dyDescent="0.55000000000000004">
      <c r="A621" s="102"/>
      <c r="B621" s="102"/>
      <c r="C621" s="102"/>
      <c r="D621" s="102"/>
      <c r="E621" s="102"/>
      <c r="F621" s="102"/>
      <c r="G621" s="103"/>
      <c r="H621" s="103"/>
      <c r="I621" s="103"/>
      <c r="J621" s="103"/>
      <c r="K621" s="103"/>
      <c r="L621" s="103"/>
      <c r="M621" s="103"/>
      <c r="N621" s="103"/>
      <c r="O621" s="103"/>
      <c r="P621" s="103"/>
      <c r="Q621" s="103"/>
      <c r="R621" s="103"/>
      <c r="S621" s="103"/>
      <c r="T621" s="103"/>
      <c r="U621" s="103"/>
    </row>
    <row r="622" spans="1:21" x14ac:dyDescent="0.55000000000000004">
      <c r="A622" s="102"/>
      <c r="B622" s="102"/>
      <c r="C622" s="102"/>
      <c r="D622" s="102"/>
      <c r="E622" s="102"/>
      <c r="F622" s="102"/>
      <c r="G622" s="103"/>
      <c r="H622" s="103"/>
      <c r="I622" s="103"/>
      <c r="J622" s="103"/>
      <c r="K622" s="103"/>
      <c r="L622" s="103"/>
      <c r="M622" s="103"/>
      <c r="N622" s="103"/>
      <c r="O622" s="103"/>
      <c r="P622" s="103"/>
      <c r="Q622" s="103"/>
      <c r="R622" s="103"/>
      <c r="S622" s="103"/>
      <c r="T622" s="103"/>
      <c r="U622" s="103"/>
    </row>
    <row r="623" spans="1:21" x14ac:dyDescent="0.55000000000000004">
      <c r="A623" s="102"/>
      <c r="B623" s="102"/>
      <c r="C623" s="102"/>
      <c r="D623" s="102"/>
      <c r="E623" s="102"/>
      <c r="F623" s="102"/>
      <c r="G623" s="103"/>
      <c r="H623" s="103"/>
      <c r="I623" s="103"/>
      <c r="J623" s="103"/>
      <c r="K623" s="103"/>
      <c r="L623" s="103"/>
      <c r="M623" s="103"/>
      <c r="N623" s="103"/>
      <c r="O623" s="103"/>
      <c r="P623" s="103"/>
      <c r="Q623" s="103"/>
      <c r="R623" s="103"/>
      <c r="S623" s="103"/>
      <c r="T623" s="103"/>
      <c r="U623" s="103"/>
    </row>
    <row r="624" spans="1:21" x14ac:dyDescent="0.55000000000000004">
      <c r="A624" s="102"/>
      <c r="B624" s="102"/>
      <c r="C624" s="102"/>
      <c r="D624" s="102"/>
      <c r="E624" s="102"/>
      <c r="F624" s="102"/>
      <c r="G624" s="103"/>
      <c r="H624" s="103"/>
      <c r="I624" s="103"/>
      <c r="J624" s="103"/>
      <c r="K624" s="103"/>
      <c r="L624" s="103"/>
      <c r="M624" s="103"/>
      <c r="N624" s="103"/>
      <c r="O624" s="103"/>
      <c r="P624" s="103"/>
      <c r="Q624" s="103"/>
      <c r="R624" s="103"/>
      <c r="S624" s="103"/>
      <c r="T624" s="103"/>
      <c r="U624" s="103"/>
    </row>
    <row r="625" spans="1:21" x14ac:dyDescent="0.55000000000000004">
      <c r="A625" s="102"/>
      <c r="B625" s="102"/>
      <c r="C625" s="102"/>
      <c r="D625" s="102"/>
      <c r="E625" s="102"/>
      <c r="F625" s="102"/>
      <c r="G625" s="103"/>
      <c r="H625" s="103"/>
      <c r="I625" s="103"/>
      <c r="J625" s="103"/>
      <c r="K625" s="103"/>
      <c r="L625" s="103"/>
      <c r="M625" s="103"/>
      <c r="N625" s="103"/>
      <c r="O625" s="103"/>
      <c r="P625" s="103"/>
      <c r="Q625" s="103"/>
      <c r="R625" s="103"/>
      <c r="S625" s="103"/>
      <c r="T625" s="103"/>
      <c r="U625" s="103"/>
    </row>
    <row r="626" spans="1:21" x14ac:dyDescent="0.55000000000000004">
      <c r="A626" s="102"/>
      <c r="B626" s="102"/>
      <c r="C626" s="102"/>
      <c r="D626" s="102"/>
      <c r="E626" s="102"/>
      <c r="F626" s="102"/>
      <c r="G626" s="103"/>
      <c r="H626" s="103"/>
      <c r="I626" s="103"/>
      <c r="J626" s="103"/>
      <c r="K626" s="103"/>
      <c r="L626" s="103"/>
      <c r="M626" s="103"/>
      <c r="N626" s="103"/>
      <c r="O626" s="103"/>
      <c r="P626" s="103"/>
      <c r="Q626" s="103"/>
      <c r="R626" s="103"/>
      <c r="S626" s="103"/>
      <c r="T626" s="103"/>
      <c r="U626" s="103"/>
    </row>
    <row r="627" spans="1:21" x14ac:dyDescent="0.55000000000000004">
      <c r="A627" s="102"/>
      <c r="B627" s="102"/>
      <c r="C627" s="102"/>
      <c r="D627" s="102"/>
      <c r="E627" s="102"/>
      <c r="F627" s="102"/>
      <c r="G627" s="103"/>
      <c r="H627" s="103"/>
      <c r="I627" s="103"/>
      <c r="J627" s="103"/>
      <c r="K627" s="103"/>
      <c r="L627" s="103"/>
      <c r="M627" s="103"/>
      <c r="N627" s="103"/>
      <c r="O627" s="103"/>
      <c r="P627" s="103"/>
      <c r="Q627" s="103"/>
      <c r="R627" s="103"/>
      <c r="S627" s="103"/>
      <c r="T627" s="103"/>
      <c r="U627" s="103"/>
    </row>
    <row r="628" spans="1:21" x14ac:dyDescent="0.55000000000000004">
      <c r="A628" s="102"/>
      <c r="B628" s="102"/>
      <c r="C628" s="102"/>
      <c r="D628" s="102"/>
      <c r="E628" s="102"/>
      <c r="F628" s="102"/>
      <c r="G628" s="103"/>
      <c r="H628" s="103"/>
      <c r="I628" s="103"/>
      <c r="J628" s="103"/>
      <c r="K628" s="103"/>
      <c r="L628" s="103"/>
      <c r="M628" s="103"/>
      <c r="N628" s="103"/>
      <c r="O628" s="103"/>
      <c r="P628" s="103"/>
      <c r="Q628" s="103"/>
      <c r="R628" s="103"/>
      <c r="S628" s="103"/>
      <c r="T628" s="103"/>
      <c r="U628" s="103"/>
    </row>
    <row r="629" spans="1:21" x14ac:dyDescent="0.55000000000000004">
      <c r="A629" s="102"/>
      <c r="B629" s="102"/>
      <c r="C629" s="102"/>
      <c r="D629" s="102"/>
      <c r="E629" s="102"/>
      <c r="F629" s="102"/>
      <c r="G629" s="103"/>
      <c r="H629" s="103"/>
      <c r="I629" s="103"/>
      <c r="J629" s="103"/>
      <c r="K629" s="103"/>
      <c r="L629" s="103"/>
      <c r="M629" s="103"/>
      <c r="N629" s="103"/>
      <c r="O629" s="103"/>
      <c r="P629" s="103"/>
      <c r="Q629" s="103"/>
      <c r="R629" s="103"/>
      <c r="S629" s="103"/>
      <c r="T629" s="103"/>
      <c r="U629" s="103"/>
    </row>
    <row r="630" spans="1:21" x14ac:dyDescent="0.55000000000000004">
      <c r="A630" s="102"/>
      <c r="B630" s="102"/>
      <c r="C630" s="102"/>
      <c r="D630" s="102"/>
      <c r="E630" s="102"/>
      <c r="F630" s="102"/>
      <c r="G630" s="103"/>
      <c r="H630" s="103"/>
      <c r="I630" s="103"/>
      <c r="J630" s="103"/>
      <c r="K630" s="103"/>
      <c r="L630" s="103"/>
      <c r="M630" s="103"/>
      <c r="N630" s="103"/>
      <c r="O630" s="103"/>
      <c r="P630" s="103"/>
      <c r="Q630" s="103"/>
      <c r="R630" s="103"/>
      <c r="S630" s="103"/>
      <c r="T630" s="103"/>
      <c r="U630" s="103"/>
    </row>
    <row r="631" spans="1:21" x14ac:dyDescent="0.55000000000000004">
      <c r="A631" s="102"/>
      <c r="B631" s="102"/>
      <c r="C631" s="102"/>
      <c r="D631" s="102"/>
      <c r="E631" s="102"/>
      <c r="F631" s="102"/>
      <c r="G631" s="103"/>
      <c r="H631" s="103"/>
      <c r="I631" s="103"/>
      <c r="J631" s="103"/>
      <c r="K631" s="103"/>
      <c r="L631" s="103"/>
      <c r="M631" s="103"/>
      <c r="N631" s="103"/>
      <c r="O631" s="103"/>
      <c r="P631" s="103"/>
      <c r="Q631" s="103"/>
      <c r="R631" s="103"/>
      <c r="S631" s="103"/>
      <c r="T631" s="103"/>
      <c r="U631" s="103"/>
    </row>
    <row r="632" spans="1:21" x14ac:dyDescent="0.55000000000000004">
      <c r="A632" s="102"/>
      <c r="B632" s="102"/>
      <c r="C632" s="102"/>
      <c r="D632" s="102"/>
      <c r="E632" s="102"/>
      <c r="F632" s="102"/>
      <c r="G632" s="103"/>
      <c r="H632" s="103"/>
      <c r="I632" s="103"/>
      <c r="J632" s="103"/>
      <c r="K632" s="103"/>
      <c r="L632" s="103"/>
      <c r="M632" s="103"/>
      <c r="N632" s="103"/>
      <c r="O632" s="103"/>
      <c r="P632" s="103"/>
      <c r="Q632" s="103"/>
      <c r="R632" s="103"/>
      <c r="S632" s="103"/>
      <c r="T632" s="103"/>
      <c r="U632" s="103"/>
    </row>
    <row r="633" spans="1:21" x14ac:dyDescent="0.55000000000000004">
      <c r="A633" s="102"/>
      <c r="B633" s="102"/>
      <c r="C633" s="102"/>
      <c r="D633" s="102"/>
      <c r="E633" s="102"/>
      <c r="F633" s="102"/>
      <c r="G633" s="103"/>
      <c r="H633" s="103"/>
      <c r="I633" s="103"/>
      <c r="J633" s="103"/>
      <c r="K633" s="103"/>
      <c r="L633" s="103"/>
      <c r="M633" s="103"/>
      <c r="N633" s="103"/>
      <c r="O633" s="103"/>
      <c r="P633" s="103"/>
      <c r="Q633" s="103"/>
      <c r="R633" s="103"/>
      <c r="S633" s="103"/>
      <c r="T633" s="103"/>
      <c r="U633" s="103"/>
    </row>
    <row r="634" spans="1:21" x14ac:dyDescent="0.55000000000000004">
      <c r="A634" s="102"/>
      <c r="B634" s="102"/>
      <c r="C634" s="102"/>
      <c r="D634" s="102"/>
      <c r="E634" s="102"/>
      <c r="F634" s="102"/>
      <c r="G634" s="103"/>
      <c r="H634" s="103"/>
      <c r="I634" s="103"/>
      <c r="J634" s="103"/>
      <c r="K634" s="103"/>
      <c r="L634" s="103"/>
      <c r="M634" s="103"/>
      <c r="N634" s="103"/>
      <c r="O634" s="103"/>
      <c r="P634" s="103"/>
      <c r="Q634" s="103"/>
      <c r="R634" s="103"/>
      <c r="S634" s="103"/>
      <c r="T634" s="103"/>
      <c r="U634" s="103"/>
    </row>
    <row r="635" spans="1:21" x14ac:dyDescent="0.55000000000000004">
      <c r="A635" s="102"/>
      <c r="B635" s="102"/>
      <c r="C635" s="102"/>
      <c r="D635" s="102"/>
      <c r="E635" s="102"/>
      <c r="F635" s="102"/>
      <c r="G635" s="103"/>
      <c r="H635" s="103"/>
      <c r="I635" s="103"/>
      <c r="J635" s="103"/>
      <c r="K635" s="103"/>
      <c r="L635" s="103"/>
      <c r="M635" s="103"/>
      <c r="N635" s="103"/>
      <c r="O635" s="103"/>
      <c r="P635" s="103"/>
      <c r="Q635" s="103"/>
      <c r="R635" s="103"/>
      <c r="S635" s="103"/>
      <c r="T635" s="103"/>
      <c r="U635" s="103"/>
    </row>
    <row r="636" spans="1:21" x14ac:dyDescent="0.55000000000000004">
      <c r="A636" s="102"/>
      <c r="B636" s="102"/>
      <c r="C636" s="102"/>
      <c r="D636" s="102"/>
      <c r="E636" s="102"/>
      <c r="F636" s="102"/>
      <c r="G636" s="103"/>
      <c r="H636" s="103"/>
      <c r="I636" s="103"/>
      <c r="J636" s="103"/>
      <c r="K636" s="103"/>
      <c r="L636" s="103"/>
      <c r="M636" s="103"/>
      <c r="N636" s="103"/>
      <c r="O636" s="103"/>
      <c r="P636" s="103"/>
      <c r="Q636" s="103"/>
      <c r="R636" s="103"/>
      <c r="S636" s="103"/>
      <c r="T636" s="103"/>
      <c r="U636" s="103"/>
    </row>
    <row r="637" spans="1:21" x14ac:dyDescent="0.55000000000000004">
      <c r="A637" s="102"/>
      <c r="B637" s="102"/>
      <c r="C637" s="102"/>
      <c r="D637" s="102"/>
      <c r="E637" s="102"/>
      <c r="F637" s="102"/>
      <c r="G637" s="103"/>
      <c r="H637" s="103"/>
      <c r="I637" s="103"/>
      <c r="J637" s="103"/>
      <c r="K637" s="103"/>
      <c r="L637" s="103"/>
      <c r="M637" s="103"/>
      <c r="N637" s="103"/>
      <c r="O637" s="103"/>
      <c r="P637" s="103"/>
      <c r="Q637" s="103"/>
      <c r="R637" s="103"/>
      <c r="S637" s="103"/>
      <c r="T637" s="103"/>
      <c r="U637" s="103"/>
    </row>
    <row r="638" spans="1:21" x14ac:dyDescent="0.55000000000000004">
      <c r="A638" s="102"/>
      <c r="B638" s="102"/>
      <c r="C638" s="102"/>
      <c r="D638" s="102"/>
      <c r="E638" s="102"/>
      <c r="F638" s="102"/>
      <c r="G638" s="103"/>
      <c r="H638" s="103"/>
      <c r="I638" s="103"/>
      <c r="J638" s="103"/>
      <c r="K638" s="103"/>
      <c r="L638" s="103"/>
      <c r="M638" s="103"/>
      <c r="N638" s="103"/>
      <c r="O638" s="103"/>
      <c r="P638" s="103"/>
      <c r="Q638" s="103"/>
      <c r="R638" s="103"/>
      <c r="S638" s="103"/>
      <c r="T638" s="103"/>
      <c r="U638" s="103"/>
    </row>
    <row r="639" spans="1:21" x14ac:dyDescent="0.55000000000000004">
      <c r="A639" s="102"/>
      <c r="B639" s="102"/>
      <c r="C639" s="102"/>
      <c r="D639" s="102"/>
      <c r="E639" s="102"/>
      <c r="F639" s="102"/>
      <c r="G639" s="103"/>
      <c r="H639" s="103"/>
      <c r="I639" s="103"/>
      <c r="J639" s="103"/>
      <c r="K639" s="103"/>
      <c r="L639" s="103"/>
      <c r="M639" s="103"/>
      <c r="N639" s="103"/>
      <c r="O639" s="103"/>
      <c r="P639" s="103"/>
      <c r="Q639" s="103"/>
      <c r="R639" s="103"/>
      <c r="S639" s="103"/>
      <c r="T639" s="103"/>
      <c r="U639" s="103"/>
    </row>
    <row r="640" spans="1:21" x14ac:dyDescent="0.55000000000000004">
      <c r="A640" s="102"/>
      <c r="B640" s="102"/>
      <c r="C640" s="102"/>
      <c r="D640" s="102"/>
      <c r="E640" s="102"/>
      <c r="F640" s="102"/>
      <c r="G640" s="103"/>
      <c r="H640" s="103"/>
      <c r="I640" s="103"/>
      <c r="J640" s="103"/>
      <c r="K640" s="103"/>
      <c r="L640" s="103"/>
      <c r="M640" s="103"/>
      <c r="N640" s="103"/>
      <c r="O640" s="103"/>
      <c r="P640" s="103"/>
      <c r="Q640" s="103"/>
      <c r="R640" s="103"/>
      <c r="S640" s="103"/>
      <c r="T640" s="103"/>
      <c r="U640" s="103"/>
    </row>
    <row r="641" spans="1:21" x14ac:dyDescent="0.55000000000000004">
      <c r="A641" s="102"/>
      <c r="B641" s="102"/>
      <c r="C641" s="102"/>
      <c r="D641" s="102"/>
      <c r="E641" s="102"/>
      <c r="F641" s="102"/>
      <c r="G641" s="103"/>
      <c r="H641" s="103"/>
      <c r="I641" s="103"/>
      <c r="J641" s="103"/>
      <c r="K641" s="103"/>
      <c r="L641" s="103"/>
      <c r="M641" s="103"/>
      <c r="N641" s="103"/>
      <c r="O641" s="103"/>
      <c r="P641" s="103"/>
      <c r="Q641" s="103"/>
      <c r="R641" s="103"/>
      <c r="S641" s="103"/>
      <c r="T641" s="103"/>
      <c r="U641" s="103"/>
    </row>
    <row r="642" spans="1:21" x14ac:dyDescent="0.55000000000000004">
      <c r="A642" s="102"/>
      <c r="B642" s="102"/>
      <c r="C642" s="102"/>
      <c r="D642" s="102"/>
      <c r="E642" s="102"/>
      <c r="F642" s="102"/>
      <c r="G642" s="103"/>
      <c r="H642" s="103"/>
      <c r="I642" s="103"/>
      <c r="J642" s="103"/>
      <c r="K642" s="103"/>
      <c r="L642" s="103"/>
      <c r="M642" s="103"/>
      <c r="N642" s="103"/>
      <c r="O642" s="103"/>
      <c r="P642" s="103"/>
      <c r="Q642" s="103"/>
      <c r="R642" s="103"/>
      <c r="S642" s="103"/>
      <c r="T642" s="103"/>
      <c r="U642" s="103"/>
    </row>
    <row r="643" spans="1:21" x14ac:dyDescent="0.55000000000000004">
      <c r="A643" s="102"/>
      <c r="B643" s="102"/>
      <c r="C643" s="102"/>
      <c r="D643" s="102"/>
      <c r="E643" s="102"/>
      <c r="F643" s="102"/>
      <c r="G643" s="103"/>
      <c r="H643" s="103"/>
      <c r="I643" s="103"/>
      <c r="J643" s="103"/>
      <c r="K643" s="103"/>
      <c r="L643" s="103"/>
      <c r="M643" s="103"/>
      <c r="N643" s="103"/>
      <c r="O643" s="103"/>
      <c r="P643" s="103"/>
      <c r="Q643" s="103"/>
      <c r="R643" s="103"/>
      <c r="S643" s="103"/>
      <c r="T643" s="103"/>
      <c r="U643" s="103"/>
    </row>
    <row r="644" spans="1:21" x14ac:dyDescent="0.55000000000000004">
      <c r="A644" s="102"/>
      <c r="B644" s="102"/>
      <c r="C644" s="102"/>
      <c r="D644" s="102"/>
      <c r="E644" s="102"/>
      <c r="F644" s="102"/>
      <c r="G644" s="103"/>
      <c r="H644" s="103"/>
      <c r="I644" s="103"/>
      <c r="J644" s="103"/>
      <c r="K644" s="103"/>
      <c r="L644" s="103"/>
      <c r="M644" s="103"/>
      <c r="N644" s="103"/>
      <c r="O644" s="103"/>
      <c r="P644" s="103"/>
      <c r="Q644" s="103"/>
      <c r="R644" s="103"/>
      <c r="S644" s="103"/>
      <c r="T644" s="103"/>
      <c r="U644" s="103"/>
    </row>
    <row r="645" spans="1:21" x14ac:dyDescent="0.55000000000000004">
      <c r="A645" s="102"/>
      <c r="B645" s="102"/>
      <c r="C645" s="102"/>
      <c r="D645" s="102"/>
      <c r="E645" s="102"/>
      <c r="F645" s="102"/>
      <c r="G645" s="103"/>
      <c r="H645" s="103"/>
      <c r="I645" s="103"/>
      <c r="J645" s="103"/>
      <c r="K645" s="103"/>
      <c r="L645" s="103"/>
      <c r="M645" s="103"/>
      <c r="N645" s="103"/>
      <c r="O645" s="103"/>
      <c r="P645" s="103"/>
      <c r="Q645" s="103"/>
      <c r="R645" s="103"/>
      <c r="S645" s="103"/>
      <c r="T645" s="103"/>
      <c r="U645" s="103"/>
    </row>
    <row r="646" spans="1:21" x14ac:dyDescent="0.55000000000000004">
      <c r="A646" s="102"/>
      <c r="B646" s="102"/>
      <c r="C646" s="102"/>
      <c r="D646" s="102"/>
      <c r="E646" s="102"/>
      <c r="F646" s="102"/>
      <c r="G646" s="103"/>
      <c r="H646" s="103"/>
      <c r="I646" s="103"/>
      <c r="J646" s="103"/>
      <c r="K646" s="103"/>
      <c r="L646" s="103"/>
      <c r="M646" s="103"/>
      <c r="N646" s="103"/>
      <c r="O646" s="103"/>
      <c r="P646" s="103"/>
      <c r="Q646" s="103"/>
      <c r="R646" s="103"/>
      <c r="S646" s="103"/>
      <c r="T646" s="103"/>
      <c r="U646" s="103"/>
    </row>
    <row r="647" spans="1:21" x14ac:dyDescent="0.55000000000000004">
      <c r="A647" s="102"/>
      <c r="B647" s="102"/>
      <c r="C647" s="102"/>
      <c r="D647" s="102"/>
      <c r="E647" s="102"/>
      <c r="F647" s="102"/>
      <c r="G647" s="103"/>
      <c r="H647" s="103"/>
      <c r="I647" s="103"/>
      <c r="J647" s="103"/>
      <c r="K647" s="103"/>
      <c r="L647" s="103"/>
      <c r="M647" s="103"/>
      <c r="N647" s="103"/>
      <c r="O647" s="103"/>
      <c r="P647" s="103"/>
      <c r="Q647" s="103"/>
      <c r="R647" s="103"/>
      <c r="S647" s="103"/>
      <c r="T647" s="103"/>
      <c r="U647" s="103"/>
    </row>
    <row r="648" spans="1:21" x14ac:dyDescent="0.55000000000000004">
      <c r="A648" s="102"/>
      <c r="B648" s="102"/>
      <c r="C648" s="102"/>
      <c r="D648" s="102"/>
      <c r="E648" s="102"/>
      <c r="F648" s="102"/>
      <c r="G648" s="103"/>
      <c r="H648" s="103"/>
      <c r="I648" s="103"/>
      <c r="J648" s="103"/>
      <c r="K648" s="103"/>
      <c r="L648" s="103"/>
      <c r="M648" s="103"/>
      <c r="N648" s="103"/>
      <c r="O648" s="103"/>
      <c r="P648" s="103"/>
      <c r="Q648" s="103"/>
      <c r="R648" s="103"/>
      <c r="S648" s="103"/>
      <c r="T648" s="103"/>
      <c r="U648" s="103"/>
    </row>
    <row r="649" spans="1:21" x14ac:dyDescent="0.55000000000000004">
      <c r="A649" s="102"/>
      <c r="B649" s="102"/>
      <c r="C649" s="102"/>
      <c r="D649" s="102"/>
      <c r="E649" s="102"/>
      <c r="F649" s="102"/>
      <c r="G649" s="103"/>
      <c r="H649" s="103"/>
      <c r="I649" s="103"/>
      <c r="J649" s="103"/>
      <c r="K649" s="103"/>
      <c r="L649" s="103"/>
      <c r="M649" s="103"/>
      <c r="N649" s="103"/>
      <c r="O649" s="103"/>
      <c r="P649" s="103"/>
      <c r="Q649" s="103"/>
      <c r="R649" s="103"/>
      <c r="S649" s="103"/>
      <c r="T649" s="103"/>
      <c r="U649" s="103"/>
    </row>
    <row r="650" spans="1:21" x14ac:dyDescent="0.55000000000000004">
      <c r="A650" s="102"/>
      <c r="B650" s="102"/>
      <c r="C650" s="102"/>
      <c r="D650" s="102"/>
      <c r="E650" s="102"/>
      <c r="F650" s="102"/>
      <c r="G650" s="103"/>
      <c r="H650" s="103"/>
      <c r="I650" s="103"/>
      <c r="J650" s="103"/>
      <c r="K650" s="103"/>
      <c r="L650" s="103"/>
      <c r="M650" s="103"/>
      <c r="N650" s="103"/>
      <c r="O650" s="103"/>
      <c r="P650" s="103"/>
      <c r="Q650" s="103"/>
      <c r="R650" s="103"/>
      <c r="S650" s="103"/>
      <c r="T650" s="103"/>
      <c r="U650" s="103"/>
    </row>
    <row r="651" spans="1:21" x14ac:dyDescent="0.55000000000000004">
      <c r="A651" s="102"/>
      <c r="B651" s="102"/>
      <c r="C651" s="102"/>
      <c r="D651" s="102"/>
      <c r="E651" s="102"/>
      <c r="F651" s="102"/>
      <c r="G651" s="103"/>
      <c r="H651" s="103"/>
      <c r="I651" s="103"/>
      <c r="J651" s="103"/>
      <c r="K651" s="103"/>
      <c r="L651" s="103"/>
      <c r="M651" s="103"/>
      <c r="N651" s="103"/>
      <c r="O651" s="103"/>
      <c r="P651" s="103"/>
      <c r="Q651" s="103"/>
      <c r="R651" s="103"/>
      <c r="S651" s="103"/>
      <c r="T651" s="103"/>
      <c r="U651" s="103"/>
    </row>
    <row r="652" spans="1:21" x14ac:dyDescent="0.55000000000000004">
      <c r="A652" s="102"/>
      <c r="B652" s="102"/>
      <c r="C652" s="102"/>
      <c r="D652" s="102"/>
      <c r="E652" s="102"/>
      <c r="F652" s="102"/>
      <c r="G652" s="103"/>
      <c r="H652" s="103"/>
      <c r="I652" s="103"/>
      <c r="J652" s="103"/>
      <c r="K652" s="103"/>
      <c r="L652" s="103"/>
      <c r="M652" s="103"/>
      <c r="N652" s="103"/>
      <c r="O652" s="103"/>
      <c r="P652" s="103"/>
      <c r="Q652" s="103"/>
      <c r="R652" s="103"/>
      <c r="S652" s="103"/>
      <c r="T652" s="103"/>
      <c r="U652" s="103"/>
    </row>
    <row r="653" spans="1:21" x14ac:dyDescent="0.55000000000000004">
      <c r="A653" s="102"/>
      <c r="B653" s="102"/>
      <c r="C653" s="102"/>
      <c r="D653" s="102"/>
      <c r="E653" s="102"/>
      <c r="F653" s="102"/>
      <c r="G653" s="103"/>
      <c r="H653" s="103"/>
      <c r="I653" s="103"/>
      <c r="J653" s="103"/>
      <c r="K653" s="103"/>
      <c r="L653" s="103"/>
      <c r="M653" s="103"/>
      <c r="N653" s="103"/>
      <c r="O653" s="103"/>
      <c r="P653" s="103"/>
      <c r="Q653" s="103"/>
      <c r="R653" s="103"/>
      <c r="S653" s="103"/>
      <c r="T653" s="103"/>
      <c r="U653" s="103"/>
    </row>
    <row r="654" spans="1:21" x14ac:dyDescent="0.55000000000000004">
      <c r="A654" s="102"/>
      <c r="B654" s="102"/>
      <c r="C654" s="102"/>
      <c r="D654" s="102"/>
      <c r="E654" s="102"/>
      <c r="F654" s="102"/>
      <c r="G654" s="103"/>
      <c r="H654" s="103"/>
      <c r="I654" s="103"/>
      <c r="J654" s="103"/>
      <c r="K654" s="103"/>
      <c r="L654" s="103"/>
      <c r="M654" s="103"/>
      <c r="N654" s="103"/>
      <c r="O654" s="103"/>
      <c r="P654" s="103"/>
      <c r="Q654" s="103"/>
      <c r="R654" s="103"/>
      <c r="S654" s="103"/>
      <c r="T654" s="103"/>
      <c r="U654" s="103"/>
    </row>
    <row r="655" spans="1:21" x14ac:dyDescent="0.55000000000000004">
      <c r="A655" s="102"/>
      <c r="B655" s="102"/>
      <c r="C655" s="102"/>
      <c r="D655" s="102"/>
      <c r="E655" s="102"/>
      <c r="F655" s="102"/>
      <c r="G655" s="103"/>
      <c r="H655" s="103"/>
      <c r="I655" s="103"/>
      <c r="J655" s="103"/>
      <c r="K655" s="103"/>
      <c r="L655" s="103"/>
      <c r="M655" s="103"/>
      <c r="N655" s="103"/>
      <c r="O655" s="103"/>
      <c r="P655" s="103"/>
      <c r="Q655" s="103"/>
      <c r="R655" s="103"/>
      <c r="S655" s="103"/>
      <c r="T655" s="103"/>
      <c r="U655" s="103"/>
    </row>
    <row r="656" spans="1:21" x14ac:dyDescent="0.55000000000000004">
      <c r="A656" s="102"/>
      <c r="B656" s="102"/>
      <c r="C656" s="102"/>
      <c r="D656" s="102"/>
      <c r="E656" s="102"/>
      <c r="F656" s="102"/>
      <c r="G656" s="103"/>
      <c r="H656" s="103"/>
      <c r="I656" s="103"/>
      <c r="J656" s="103"/>
      <c r="K656" s="103"/>
      <c r="L656" s="103"/>
      <c r="M656" s="103"/>
      <c r="N656" s="103"/>
      <c r="O656" s="103"/>
      <c r="P656" s="103"/>
      <c r="Q656" s="103"/>
      <c r="R656" s="103"/>
      <c r="S656" s="103"/>
      <c r="T656" s="103"/>
      <c r="U656" s="103"/>
    </row>
    <row r="657" spans="1:21" x14ac:dyDescent="0.55000000000000004">
      <c r="A657" s="102"/>
      <c r="B657" s="102"/>
      <c r="C657" s="102"/>
      <c r="D657" s="102"/>
      <c r="E657" s="102"/>
      <c r="F657" s="102"/>
      <c r="G657" s="103"/>
      <c r="H657" s="103"/>
      <c r="I657" s="103"/>
      <c r="J657" s="103"/>
      <c r="K657" s="103"/>
      <c r="L657" s="103"/>
      <c r="M657" s="103"/>
      <c r="N657" s="103"/>
      <c r="O657" s="103"/>
      <c r="P657" s="103"/>
      <c r="Q657" s="103"/>
      <c r="R657" s="103"/>
      <c r="S657" s="103"/>
      <c r="T657" s="103"/>
      <c r="U657" s="103"/>
    </row>
    <row r="658" spans="1:21" x14ac:dyDescent="0.55000000000000004">
      <c r="A658" s="102"/>
      <c r="B658" s="102"/>
      <c r="C658" s="102"/>
      <c r="D658" s="102"/>
      <c r="E658" s="102"/>
      <c r="F658" s="102"/>
      <c r="G658" s="103"/>
      <c r="H658" s="103"/>
      <c r="I658" s="103"/>
      <c r="J658" s="103"/>
      <c r="K658" s="103"/>
      <c r="L658" s="103"/>
      <c r="M658" s="103"/>
      <c r="N658" s="103"/>
      <c r="O658" s="103"/>
      <c r="P658" s="103"/>
      <c r="Q658" s="103"/>
      <c r="R658" s="103"/>
      <c r="S658" s="103"/>
      <c r="T658" s="103"/>
      <c r="U658" s="103"/>
    </row>
    <row r="659" spans="1:21" x14ac:dyDescent="0.55000000000000004">
      <c r="A659" s="102"/>
      <c r="B659" s="102"/>
      <c r="C659" s="102"/>
      <c r="D659" s="102"/>
      <c r="E659" s="102"/>
      <c r="F659" s="102"/>
      <c r="G659" s="103"/>
      <c r="H659" s="103"/>
      <c r="I659" s="103"/>
      <c r="J659" s="103"/>
      <c r="K659" s="103"/>
      <c r="L659" s="103"/>
      <c r="M659" s="103"/>
      <c r="N659" s="103"/>
      <c r="O659" s="103"/>
      <c r="P659" s="103"/>
      <c r="Q659" s="103"/>
      <c r="R659" s="103"/>
      <c r="S659" s="103"/>
      <c r="T659" s="103"/>
      <c r="U659" s="103"/>
    </row>
    <row r="660" spans="1:21" x14ac:dyDescent="0.55000000000000004">
      <c r="A660" s="102"/>
      <c r="B660" s="102"/>
      <c r="C660" s="102"/>
      <c r="D660" s="102"/>
      <c r="E660" s="102"/>
      <c r="F660" s="102"/>
      <c r="G660" s="103"/>
      <c r="H660" s="103"/>
      <c r="I660" s="103"/>
      <c r="J660" s="103"/>
      <c r="K660" s="103"/>
      <c r="L660" s="103"/>
      <c r="M660" s="103"/>
      <c r="N660" s="103"/>
      <c r="O660" s="103"/>
      <c r="P660" s="103"/>
      <c r="Q660" s="103"/>
      <c r="R660" s="103"/>
      <c r="S660" s="103"/>
      <c r="T660" s="103"/>
      <c r="U660" s="103"/>
    </row>
    <row r="661" spans="1:21" x14ac:dyDescent="0.55000000000000004">
      <c r="A661" s="102"/>
      <c r="B661" s="102"/>
      <c r="C661" s="102"/>
      <c r="D661" s="102"/>
      <c r="E661" s="102"/>
      <c r="F661" s="102"/>
      <c r="G661" s="103"/>
      <c r="H661" s="103"/>
      <c r="I661" s="103"/>
      <c r="J661" s="103"/>
      <c r="K661" s="103"/>
      <c r="L661" s="103"/>
      <c r="M661" s="103"/>
      <c r="N661" s="103"/>
      <c r="O661" s="103"/>
      <c r="P661" s="103"/>
      <c r="Q661" s="103"/>
      <c r="R661" s="103"/>
      <c r="S661" s="103"/>
      <c r="T661" s="103"/>
      <c r="U661" s="103"/>
    </row>
    <row r="662" spans="1:21" x14ac:dyDescent="0.55000000000000004">
      <c r="A662" s="102"/>
      <c r="B662" s="102"/>
      <c r="C662" s="102"/>
      <c r="D662" s="102"/>
      <c r="E662" s="102"/>
      <c r="F662" s="102"/>
      <c r="G662" s="103"/>
      <c r="H662" s="103"/>
      <c r="I662" s="103"/>
      <c r="J662" s="103"/>
      <c r="K662" s="103"/>
      <c r="L662" s="103"/>
      <c r="M662" s="103"/>
      <c r="N662" s="103"/>
      <c r="O662" s="103"/>
      <c r="P662" s="103"/>
      <c r="Q662" s="103"/>
      <c r="R662" s="103"/>
      <c r="S662" s="103"/>
      <c r="T662" s="103"/>
      <c r="U662" s="103"/>
    </row>
    <row r="663" spans="1:21" x14ac:dyDescent="0.55000000000000004">
      <c r="A663" s="102"/>
      <c r="B663" s="102"/>
      <c r="C663" s="102"/>
      <c r="D663" s="102"/>
      <c r="E663" s="102"/>
      <c r="F663" s="102"/>
      <c r="G663" s="103"/>
      <c r="H663" s="103"/>
      <c r="I663" s="103"/>
      <c r="J663" s="103"/>
      <c r="K663" s="103"/>
      <c r="L663" s="103"/>
      <c r="M663" s="103"/>
      <c r="N663" s="103"/>
      <c r="O663" s="103"/>
      <c r="P663" s="103"/>
      <c r="Q663" s="103"/>
      <c r="R663" s="103"/>
      <c r="S663" s="103"/>
      <c r="T663" s="103"/>
      <c r="U663" s="103"/>
    </row>
    <row r="664" spans="1:21" x14ac:dyDescent="0.55000000000000004">
      <c r="A664" s="102"/>
      <c r="B664" s="102"/>
      <c r="C664" s="102"/>
      <c r="D664" s="102"/>
      <c r="E664" s="102"/>
      <c r="F664" s="102"/>
      <c r="G664" s="103"/>
      <c r="H664" s="103"/>
      <c r="I664" s="103"/>
      <c r="J664" s="103"/>
      <c r="K664" s="103"/>
      <c r="L664" s="103"/>
      <c r="M664" s="103"/>
      <c r="N664" s="103"/>
      <c r="O664" s="103"/>
      <c r="P664" s="103"/>
      <c r="Q664" s="103"/>
      <c r="R664" s="103"/>
      <c r="S664" s="103"/>
      <c r="T664" s="103"/>
      <c r="U664" s="103"/>
    </row>
    <row r="665" spans="1:21" x14ac:dyDescent="0.55000000000000004">
      <c r="A665" s="102"/>
      <c r="B665" s="102"/>
      <c r="C665" s="102"/>
      <c r="D665" s="102"/>
      <c r="E665" s="102"/>
      <c r="F665" s="102"/>
      <c r="G665" s="103"/>
      <c r="H665" s="103"/>
      <c r="I665" s="103"/>
      <c r="J665" s="103"/>
      <c r="K665" s="103"/>
      <c r="L665" s="103"/>
      <c r="M665" s="103"/>
      <c r="N665" s="103"/>
      <c r="O665" s="103"/>
      <c r="P665" s="103"/>
      <c r="Q665" s="103"/>
      <c r="R665" s="103"/>
      <c r="S665" s="103"/>
      <c r="T665" s="103"/>
      <c r="U665" s="103"/>
    </row>
    <row r="666" spans="1:21" x14ac:dyDescent="0.55000000000000004">
      <c r="A666" s="102"/>
      <c r="B666" s="102"/>
      <c r="C666" s="102"/>
      <c r="D666" s="102"/>
      <c r="E666" s="102"/>
      <c r="F666" s="102"/>
      <c r="G666" s="103"/>
      <c r="H666" s="103"/>
      <c r="I666" s="103"/>
      <c r="J666" s="103"/>
      <c r="K666" s="103"/>
      <c r="L666" s="103"/>
      <c r="M666" s="103"/>
      <c r="N666" s="103"/>
      <c r="O666" s="103"/>
      <c r="P666" s="103"/>
      <c r="Q666" s="103"/>
      <c r="R666" s="103"/>
      <c r="S666" s="103"/>
      <c r="T666" s="103"/>
      <c r="U666" s="103"/>
    </row>
    <row r="667" spans="1:21" x14ac:dyDescent="0.55000000000000004">
      <c r="A667" s="102"/>
      <c r="B667" s="102"/>
      <c r="C667" s="102"/>
      <c r="D667" s="102"/>
      <c r="E667" s="102"/>
      <c r="F667" s="102"/>
      <c r="G667" s="103"/>
      <c r="H667" s="103"/>
      <c r="I667" s="103"/>
      <c r="J667" s="103"/>
      <c r="K667" s="103"/>
      <c r="L667" s="103"/>
      <c r="M667" s="103"/>
      <c r="N667" s="103"/>
      <c r="O667" s="103"/>
      <c r="P667" s="103"/>
      <c r="Q667" s="103"/>
      <c r="R667" s="103"/>
      <c r="S667" s="103"/>
      <c r="T667" s="103"/>
      <c r="U667" s="103"/>
    </row>
    <row r="668" spans="1:21" x14ac:dyDescent="0.55000000000000004">
      <c r="A668" s="102"/>
      <c r="B668" s="102"/>
      <c r="C668" s="102"/>
      <c r="D668" s="102"/>
      <c r="E668" s="102"/>
      <c r="F668" s="102"/>
      <c r="G668" s="103"/>
      <c r="H668" s="103"/>
      <c r="I668" s="103"/>
      <c r="J668" s="103"/>
      <c r="K668" s="103"/>
      <c r="L668" s="103"/>
      <c r="M668" s="103"/>
      <c r="N668" s="103"/>
      <c r="O668" s="103"/>
      <c r="P668" s="103"/>
      <c r="Q668" s="103"/>
      <c r="R668" s="103"/>
      <c r="S668" s="103"/>
      <c r="T668" s="103"/>
      <c r="U668" s="103"/>
    </row>
    <row r="669" spans="1:21" x14ac:dyDescent="0.55000000000000004">
      <c r="A669" s="102"/>
      <c r="B669" s="102"/>
      <c r="C669" s="102"/>
      <c r="D669" s="102"/>
      <c r="E669" s="102"/>
      <c r="F669" s="102"/>
      <c r="G669" s="103"/>
      <c r="H669" s="103"/>
      <c r="I669" s="103"/>
      <c r="J669" s="103"/>
      <c r="K669" s="103"/>
      <c r="L669" s="103"/>
      <c r="M669" s="103"/>
      <c r="N669" s="103"/>
      <c r="O669" s="103"/>
      <c r="P669" s="103"/>
      <c r="Q669" s="103"/>
      <c r="R669" s="103"/>
      <c r="S669" s="103"/>
      <c r="T669" s="103"/>
      <c r="U669" s="103"/>
    </row>
    <row r="670" spans="1:21" x14ac:dyDescent="0.55000000000000004">
      <c r="A670" s="102"/>
      <c r="B670" s="102"/>
      <c r="C670" s="102"/>
      <c r="D670" s="102"/>
      <c r="E670" s="102"/>
      <c r="F670" s="102"/>
      <c r="G670" s="103"/>
      <c r="H670" s="103"/>
      <c r="I670" s="103"/>
      <c r="J670" s="103"/>
      <c r="K670" s="103"/>
      <c r="L670" s="103"/>
      <c r="M670" s="103"/>
      <c r="N670" s="103"/>
      <c r="O670" s="103"/>
      <c r="P670" s="103"/>
      <c r="Q670" s="103"/>
      <c r="R670" s="103"/>
      <c r="S670" s="103"/>
      <c r="T670" s="103"/>
      <c r="U670" s="103"/>
    </row>
    <row r="671" spans="1:21" x14ac:dyDescent="0.55000000000000004">
      <c r="A671" s="102"/>
      <c r="B671" s="102"/>
      <c r="C671" s="102"/>
      <c r="D671" s="102"/>
      <c r="E671" s="102"/>
      <c r="F671" s="102"/>
      <c r="G671" s="103"/>
      <c r="H671" s="103"/>
      <c r="I671" s="103"/>
      <c r="J671" s="103"/>
      <c r="K671" s="103"/>
      <c r="L671" s="103"/>
      <c r="M671" s="103"/>
      <c r="N671" s="103"/>
      <c r="O671" s="103"/>
      <c r="P671" s="103"/>
      <c r="Q671" s="103"/>
      <c r="R671" s="103"/>
      <c r="S671" s="103"/>
      <c r="T671" s="103"/>
      <c r="U671" s="103"/>
    </row>
    <row r="672" spans="1:21" x14ac:dyDescent="0.55000000000000004">
      <c r="A672" s="102"/>
      <c r="B672" s="102"/>
      <c r="C672" s="102"/>
      <c r="D672" s="102"/>
      <c r="E672" s="102"/>
      <c r="F672" s="102"/>
      <c r="G672" s="103"/>
      <c r="H672" s="103"/>
      <c r="I672" s="103"/>
      <c r="J672" s="103"/>
      <c r="K672" s="103"/>
      <c r="L672" s="103"/>
      <c r="M672" s="103"/>
      <c r="N672" s="103"/>
      <c r="O672" s="103"/>
      <c r="P672" s="103"/>
      <c r="Q672" s="103"/>
      <c r="R672" s="103"/>
      <c r="S672" s="103"/>
      <c r="T672" s="103"/>
      <c r="U672" s="103"/>
    </row>
    <row r="673" spans="1:21" x14ac:dyDescent="0.55000000000000004">
      <c r="A673" s="102"/>
      <c r="B673" s="102"/>
      <c r="C673" s="102"/>
      <c r="D673" s="102"/>
      <c r="E673" s="102"/>
      <c r="F673" s="102"/>
      <c r="G673" s="103"/>
      <c r="H673" s="103"/>
      <c r="I673" s="103"/>
      <c r="J673" s="103"/>
      <c r="K673" s="103"/>
      <c r="L673" s="103"/>
      <c r="M673" s="103"/>
      <c r="N673" s="103"/>
      <c r="O673" s="103"/>
      <c r="P673" s="103"/>
      <c r="Q673" s="103"/>
      <c r="R673" s="103"/>
      <c r="S673" s="103"/>
      <c r="T673" s="103"/>
      <c r="U673" s="103"/>
    </row>
    <row r="674" spans="1:21" x14ac:dyDescent="0.55000000000000004">
      <c r="A674" s="102"/>
      <c r="B674" s="102"/>
      <c r="C674" s="102"/>
      <c r="D674" s="102"/>
      <c r="E674" s="102"/>
      <c r="F674" s="102"/>
      <c r="G674" s="103"/>
      <c r="H674" s="103"/>
      <c r="I674" s="103"/>
      <c r="J674" s="103"/>
      <c r="K674" s="103"/>
      <c r="L674" s="103"/>
      <c r="M674" s="103"/>
      <c r="N674" s="103"/>
      <c r="O674" s="103"/>
      <c r="P674" s="103"/>
      <c r="Q674" s="103"/>
      <c r="R674" s="103"/>
      <c r="S674" s="103"/>
      <c r="T674" s="103"/>
      <c r="U674" s="103"/>
    </row>
    <row r="675" spans="1:21" x14ac:dyDescent="0.55000000000000004">
      <c r="A675" s="102"/>
      <c r="B675" s="102"/>
      <c r="C675" s="102"/>
      <c r="D675" s="102"/>
      <c r="E675" s="102"/>
      <c r="F675" s="102"/>
      <c r="G675" s="103"/>
      <c r="H675" s="103"/>
      <c r="I675" s="103"/>
      <c r="J675" s="103"/>
      <c r="K675" s="103"/>
      <c r="L675" s="103"/>
      <c r="M675" s="103"/>
      <c r="N675" s="103"/>
      <c r="O675" s="103"/>
      <c r="P675" s="103"/>
      <c r="Q675" s="103"/>
      <c r="R675" s="103"/>
      <c r="S675" s="103"/>
      <c r="T675" s="103"/>
      <c r="U675" s="103"/>
    </row>
    <row r="676" spans="1:21" x14ac:dyDescent="0.55000000000000004">
      <c r="A676" s="102"/>
      <c r="B676" s="102"/>
      <c r="C676" s="102"/>
      <c r="D676" s="102"/>
      <c r="E676" s="102"/>
      <c r="F676" s="102"/>
      <c r="G676" s="103"/>
      <c r="H676" s="103"/>
      <c r="I676" s="103"/>
      <c r="J676" s="103"/>
      <c r="K676" s="103"/>
      <c r="L676" s="103"/>
      <c r="M676" s="103"/>
      <c r="N676" s="103"/>
      <c r="O676" s="103"/>
      <c r="P676" s="103"/>
      <c r="Q676" s="103"/>
      <c r="R676" s="103"/>
      <c r="S676" s="103"/>
      <c r="T676" s="103"/>
      <c r="U676" s="103"/>
    </row>
    <row r="677" spans="1:21" x14ac:dyDescent="0.55000000000000004">
      <c r="A677" s="102"/>
      <c r="B677" s="102"/>
      <c r="C677" s="102"/>
      <c r="D677" s="102"/>
      <c r="E677" s="102"/>
      <c r="F677" s="102"/>
      <c r="G677" s="103"/>
      <c r="H677" s="103"/>
      <c r="I677" s="103"/>
      <c r="J677" s="103"/>
      <c r="K677" s="103"/>
      <c r="L677" s="103"/>
      <c r="M677" s="103"/>
      <c r="N677" s="103"/>
      <c r="O677" s="103"/>
      <c r="P677" s="103"/>
      <c r="Q677" s="103"/>
      <c r="R677" s="103"/>
      <c r="S677" s="103"/>
      <c r="T677" s="103"/>
      <c r="U677" s="103"/>
    </row>
    <row r="678" spans="1:21" x14ac:dyDescent="0.55000000000000004">
      <c r="A678" s="102"/>
      <c r="B678" s="102"/>
      <c r="C678" s="102"/>
      <c r="D678" s="102"/>
      <c r="E678" s="102"/>
      <c r="F678" s="102"/>
      <c r="G678" s="103"/>
      <c r="H678" s="103"/>
      <c r="I678" s="103"/>
      <c r="J678" s="103"/>
      <c r="K678" s="103"/>
      <c r="L678" s="103"/>
      <c r="M678" s="103"/>
      <c r="N678" s="103"/>
      <c r="O678" s="103"/>
      <c r="P678" s="103"/>
      <c r="Q678" s="103"/>
      <c r="R678" s="103"/>
      <c r="S678" s="103"/>
      <c r="T678" s="103"/>
      <c r="U678" s="103"/>
    </row>
    <row r="679" spans="1:21" x14ac:dyDescent="0.55000000000000004">
      <c r="A679" s="102"/>
      <c r="B679" s="102"/>
      <c r="C679" s="102"/>
      <c r="D679" s="102"/>
      <c r="E679" s="102"/>
      <c r="F679" s="102"/>
      <c r="G679" s="103"/>
      <c r="H679" s="103"/>
      <c r="I679" s="103"/>
      <c r="J679" s="103"/>
      <c r="K679" s="103"/>
      <c r="L679" s="103"/>
      <c r="M679" s="103"/>
      <c r="N679" s="103"/>
      <c r="O679" s="103"/>
      <c r="P679" s="103"/>
      <c r="Q679" s="103"/>
      <c r="R679" s="103"/>
      <c r="S679" s="103"/>
      <c r="T679" s="103"/>
      <c r="U679" s="103"/>
    </row>
    <row r="680" spans="1:21" x14ac:dyDescent="0.55000000000000004">
      <c r="A680" s="102"/>
      <c r="B680" s="102"/>
      <c r="C680" s="102"/>
      <c r="D680" s="102"/>
      <c r="E680" s="102"/>
      <c r="F680" s="102"/>
      <c r="G680" s="103"/>
      <c r="H680" s="103"/>
      <c r="I680" s="103"/>
      <c r="J680" s="103"/>
      <c r="K680" s="103"/>
      <c r="L680" s="103"/>
      <c r="M680" s="103"/>
      <c r="N680" s="103"/>
      <c r="O680" s="103"/>
      <c r="P680" s="103"/>
      <c r="Q680" s="103"/>
      <c r="R680" s="103"/>
      <c r="S680" s="103"/>
      <c r="T680" s="103"/>
      <c r="U680" s="103"/>
    </row>
    <row r="681" spans="1:21" x14ac:dyDescent="0.55000000000000004">
      <c r="A681" s="102"/>
      <c r="B681" s="102"/>
      <c r="C681" s="102"/>
      <c r="D681" s="102"/>
      <c r="E681" s="102"/>
      <c r="F681" s="102"/>
      <c r="G681" s="103"/>
      <c r="H681" s="103"/>
      <c r="I681" s="103"/>
      <c r="J681" s="103"/>
      <c r="K681" s="103"/>
      <c r="L681" s="103"/>
      <c r="M681" s="103"/>
      <c r="N681" s="103"/>
      <c r="O681" s="103"/>
      <c r="P681" s="103"/>
      <c r="Q681" s="103"/>
      <c r="R681" s="103"/>
      <c r="S681" s="103"/>
      <c r="T681" s="103"/>
      <c r="U681" s="103"/>
    </row>
    <row r="682" spans="1:21" x14ac:dyDescent="0.55000000000000004">
      <c r="A682" s="102"/>
      <c r="B682" s="102"/>
      <c r="C682" s="102"/>
      <c r="D682" s="102"/>
      <c r="E682" s="102"/>
      <c r="F682" s="102"/>
      <c r="G682" s="103"/>
      <c r="H682" s="103"/>
      <c r="I682" s="103"/>
      <c r="J682" s="103"/>
      <c r="K682" s="103"/>
      <c r="L682" s="103"/>
      <c r="M682" s="103"/>
      <c r="N682" s="103"/>
      <c r="O682" s="103"/>
      <c r="P682" s="103"/>
      <c r="Q682" s="103"/>
      <c r="R682" s="103"/>
      <c r="S682" s="103"/>
      <c r="T682" s="103"/>
      <c r="U682" s="103"/>
    </row>
    <row r="683" spans="1:21" x14ac:dyDescent="0.55000000000000004">
      <c r="A683" s="102"/>
      <c r="B683" s="102"/>
      <c r="C683" s="102"/>
      <c r="D683" s="102"/>
      <c r="E683" s="102"/>
      <c r="F683" s="102"/>
      <c r="G683" s="103"/>
      <c r="H683" s="103"/>
      <c r="I683" s="103"/>
      <c r="J683" s="103"/>
      <c r="K683" s="103"/>
      <c r="L683" s="103"/>
      <c r="M683" s="103"/>
      <c r="N683" s="103"/>
      <c r="O683" s="103"/>
      <c r="P683" s="103"/>
      <c r="Q683" s="103"/>
      <c r="R683" s="103"/>
      <c r="S683" s="103"/>
      <c r="T683" s="103"/>
      <c r="U683" s="103"/>
    </row>
    <row r="684" spans="1:21" x14ac:dyDescent="0.55000000000000004">
      <c r="A684" s="102"/>
      <c r="B684" s="102"/>
      <c r="C684" s="102"/>
      <c r="D684" s="102"/>
      <c r="E684" s="102"/>
      <c r="F684" s="102"/>
      <c r="G684" s="103"/>
      <c r="H684" s="103"/>
      <c r="I684" s="103"/>
      <c r="J684" s="103"/>
      <c r="K684" s="103"/>
      <c r="L684" s="103"/>
      <c r="M684" s="103"/>
      <c r="N684" s="103"/>
      <c r="O684" s="103"/>
      <c r="P684" s="103"/>
      <c r="Q684" s="103"/>
      <c r="R684" s="103"/>
      <c r="S684" s="103"/>
      <c r="T684" s="103"/>
      <c r="U684" s="103"/>
    </row>
    <row r="685" spans="1:21" x14ac:dyDescent="0.55000000000000004">
      <c r="A685" s="102"/>
      <c r="B685" s="102"/>
      <c r="C685" s="102"/>
      <c r="D685" s="102"/>
      <c r="E685" s="102"/>
      <c r="F685" s="102"/>
      <c r="G685" s="103"/>
      <c r="H685" s="103"/>
      <c r="I685" s="103"/>
      <c r="J685" s="103"/>
      <c r="K685" s="103"/>
      <c r="L685" s="103"/>
      <c r="M685" s="103"/>
      <c r="N685" s="103"/>
      <c r="O685" s="103"/>
      <c r="P685" s="103"/>
      <c r="Q685" s="103"/>
      <c r="R685" s="103"/>
      <c r="S685" s="103"/>
      <c r="T685" s="103"/>
      <c r="U685" s="103"/>
    </row>
    <row r="686" spans="1:21" x14ac:dyDescent="0.55000000000000004">
      <c r="A686" s="102"/>
      <c r="B686" s="102"/>
      <c r="C686" s="102"/>
      <c r="D686" s="102"/>
      <c r="E686" s="102"/>
      <c r="F686" s="102"/>
      <c r="G686" s="103"/>
      <c r="H686" s="103"/>
      <c r="I686" s="103"/>
      <c r="J686" s="103"/>
      <c r="K686" s="103"/>
      <c r="L686" s="103"/>
      <c r="M686" s="103"/>
      <c r="N686" s="103"/>
      <c r="O686" s="103"/>
      <c r="P686" s="103"/>
      <c r="Q686" s="103"/>
      <c r="R686" s="103"/>
      <c r="S686" s="103"/>
      <c r="T686" s="103"/>
      <c r="U686" s="103"/>
    </row>
    <row r="687" spans="1:21" x14ac:dyDescent="0.55000000000000004">
      <c r="A687" s="102"/>
      <c r="B687" s="102"/>
      <c r="C687" s="102"/>
      <c r="D687" s="102"/>
      <c r="E687" s="102"/>
      <c r="F687" s="102"/>
      <c r="G687" s="103"/>
      <c r="H687" s="103"/>
      <c r="I687" s="103"/>
      <c r="J687" s="103"/>
      <c r="K687" s="103"/>
      <c r="L687" s="103"/>
      <c r="M687" s="103"/>
      <c r="N687" s="103"/>
      <c r="O687" s="103"/>
      <c r="P687" s="103"/>
      <c r="Q687" s="103"/>
      <c r="R687" s="103"/>
      <c r="S687" s="103"/>
      <c r="T687" s="103"/>
      <c r="U687" s="103"/>
    </row>
    <row r="688" spans="1:21" x14ac:dyDescent="0.55000000000000004">
      <c r="A688" s="102"/>
      <c r="B688" s="102"/>
      <c r="C688" s="102"/>
      <c r="D688" s="102"/>
      <c r="E688" s="102"/>
      <c r="F688" s="102"/>
      <c r="G688" s="103"/>
      <c r="H688" s="103"/>
      <c r="I688" s="103"/>
      <c r="J688" s="103"/>
      <c r="K688" s="103"/>
      <c r="L688" s="103"/>
      <c r="M688" s="103"/>
      <c r="N688" s="103"/>
      <c r="O688" s="103"/>
      <c r="P688" s="103"/>
      <c r="Q688" s="103"/>
      <c r="R688" s="103"/>
      <c r="S688" s="103"/>
      <c r="T688" s="103"/>
      <c r="U688" s="103"/>
    </row>
    <row r="689" spans="1:21" x14ac:dyDescent="0.55000000000000004">
      <c r="A689" s="102"/>
      <c r="B689" s="102"/>
      <c r="C689" s="102"/>
      <c r="D689" s="102"/>
      <c r="E689" s="102"/>
      <c r="F689" s="102"/>
      <c r="G689" s="103"/>
      <c r="H689" s="103"/>
      <c r="I689" s="103"/>
      <c r="J689" s="103"/>
      <c r="K689" s="103"/>
      <c r="L689" s="103"/>
      <c r="M689" s="103"/>
      <c r="N689" s="103"/>
      <c r="O689" s="103"/>
      <c r="P689" s="103"/>
      <c r="Q689" s="103"/>
      <c r="R689" s="103"/>
      <c r="S689" s="103"/>
      <c r="T689" s="103"/>
      <c r="U689" s="103"/>
    </row>
    <row r="690" spans="1:21" x14ac:dyDescent="0.55000000000000004">
      <c r="A690" s="102"/>
      <c r="B690" s="102"/>
      <c r="C690" s="102"/>
      <c r="D690" s="102"/>
      <c r="E690" s="102"/>
      <c r="F690" s="102"/>
      <c r="G690" s="103"/>
      <c r="H690" s="103"/>
      <c r="I690" s="103"/>
      <c r="J690" s="103"/>
      <c r="K690" s="103"/>
      <c r="L690" s="103"/>
      <c r="M690" s="103"/>
      <c r="N690" s="103"/>
      <c r="O690" s="103"/>
      <c r="P690" s="103"/>
      <c r="Q690" s="103"/>
      <c r="R690" s="103"/>
      <c r="S690" s="103"/>
      <c r="T690" s="103"/>
      <c r="U690" s="103"/>
    </row>
    <row r="691" spans="1:21" x14ac:dyDescent="0.55000000000000004">
      <c r="A691" s="102"/>
      <c r="B691" s="102"/>
      <c r="C691" s="102"/>
      <c r="D691" s="102"/>
      <c r="E691" s="102"/>
      <c r="F691" s="102"/>
      <c r="G691" s="103"/>
      <c r="H691" s="103"/>
      <c r="I691" s="103"/>
      <c r="J691" s="103"/>
      <c r="K691" s="103"/>
      <c r="L691" s="103"/>
      <c r="M691" s="103"/>
      <c r="N691" s="103"/>
      <c r="O691" s="103"/>
      <c r="P691" s="103"/>
      <c r="Q691" s="103"/>
      <c r="R691" s="103"/>
      <c r="S691" s="103"/>
      <c r="T691" s="103"/>
      <c r="U691" s="103"/>
    </row>
    <row r="692" spans="1:21" x14ac:dyDescent="0.55000000000000004">
      <c r="A692" s="102"/>
      <c r="B692" s="102"/>
      <c r="C692" s="102"/>
      <c r="D692" s="102"/>
      <c r="E692" s="102"/>
      <c r="F692" s="102"/>
      <c r="G692" s="103"/>
      <c r="H692" s="103"/>
      <c r="I692" s="103"/>
      <c r="J692" s="103"/>
      <c r="K692" s="103"/>
      <c r="L692" s="103"/>
      <c r="M692" s="103"/>
      <c r="N692" s="103"/>
      <c r="O692" s="103"/>
      <c r="P692" s="103"/>
      <c r="Q692" s="103"/>
      <c r="R692" s="103"/>
      <c r="S692" s="103"/>
      <c r="T692" s="103"/>
      <c r="U692" s="103"/>
    </row>
    <row r="693" spans="1:21" x14ac:dyDescent="0.55000000000000004">
      <c r="A693" s="102"/>
      <c r="B693" s="102"/>
      <c r="C693" s="102"/>
      <c r="D693" s="102"/>
      <c r="E693" s="102"/>
      <c r="F693" s="102"/>
      <c r="G693" s="103"/>
      <c r="H693" s="103"/>
      <c r="I693" s="103"/>
      <c r="J693" s="103"/>
      <c r="K693" s="103"/>
      <c r="L693" s="103"/>
      <c r="M693" s="103"/>
      <c r="N693" s="103"/>
      <c r="O693" s="103"/>
      <c r="P693" s="103"/>
      <c r="Q693" s="103"/>
      <c r="R693" s="103"/>
      <c r="S693" s="103"/>
      <c r="T693" s="103"/>
      <c r="U693" s="103"/>
    </row>
    <row r="694" spans="1:21" x14ac:dyDescent="0.55000000000000004">
      <c r="A694" s="102"/>
      <c r="B694" s="102"/>
      <c r="C694" s="102"/>
      <c r="D694" s="102"/>
      <c r="E694" s="102"/>
      <c r="F694" s="102"/>
      <c r="G694" s="103"/>
      <c r="H694" s="103"/>
      <c r="I694" s="103"/>
      <c r="J694" s="103"/>
      <c r="K694" s="103"/>
      <c r="L694" s="103"/>
      <c r="M694" s="103"/>
      <c r="N694" s="103"/>
      <c r="O694" s="103"/>
      <c r="P694" s="103"/>
      <c r="Q694" s="103"/>
      <c r="R694" s="103"/>
      <c r="S694" s="103"/>
      <c r="T694" s="103"/>
      <c r="U694" s="103"/>
    </row>
    <row r="695" spans="1:21" x14ac:dyDescent="0.55000000000000004">
      <c r="A695" s="102"/>
      <c r="B695" s="102"/>
      <c r="C695" s="102"/>
      <c r="D695" s="102"/>
      <c r="E695" s="102"/>
      <c r="F695" s="102"/>
      <c r="G695" s="103"/>
      <c r="H695" s="103"/>
      <c r="I695" s="103"/>
      <c r="J695" s="103"/>
      <c r="K695" s="103"/>
      <c r="L695" s="103"/>
      <c r="M695" s="103"/>
      <c r="N695" s="103"/>
      <c r="O695" s="103"/>
      <c r="P695" s="103"/>
      <c r="Q695" s="103"/>
      <c r="R695" s="103"/>
      <c r="S695" s="103"/>
      <c r="T695" s="103"/>
      <c r="U695" s="103"/>
    </row>
    <row r="696" spans="1:21" x14ac:dyDescent="0.55000000000000004">
      <c r="A696" s="102"/>
      <c r="B696" s="102"/>
      <c r="C696" s="102"/>
      <c r="D696" s="102"/>
      <c r="E696" s="102"/>
      <c r="F696" s="102"/>
      <c r="G696" s="103"/>
      <c r="H696" s="103"/>
      <c r="I696" s="103"/>
      <c r="J696" s="103"/>
      <c r="K696" s="103"/>
      <c r="L696" s="103"/>
      <c r="M696" s="103"/>
      <c r="N696" s="103"/>
      <c r="O696" s="103"/>
      <c r="P696" s="103"/>
      <c r="Q696" s="103"/>
      <c r="R696" s="103"/>
      <c r="S696" s="103"/>
      <c r="T696" s="103"/>
      <c r="U696" s="103"/>
    </row>
    <row r="697" spans="1:21" x14ac:dyDescent="0.55000000000000004">
      <c r="A697" s="102"/>
      <c r="B697" s="102"/>
      <c r="C697" s="102"/>
      <c r="D697" s="102"/>
      <c r="E697" s="102"/>
      <c r="F697" s="102"/>
      <c r="G697" s="103"/>
      <c r="H697" s="103"/>
      <c r="I697" s="103"/>
      <c r="J697" s="103"/>
      <c r="K697" s="103"/>
      <c r="L697" s="103"/>
      <c r="M697" s="103"/>
      <c r="N697" s="103"/>
      <c r="O697" s="103"/>
      <c r="P697" s="103"/>
      <c r="Q697" s="103"/>
      <c r="R697" s="103"/>
      <c r="S697" s="103"/>
      <c r="T697" s="103"/>
      <c r="U697" s="103"/>
    </row>
    <row r="698" spans="1:21" x14ac:dyDescent="0.55000000000000004">
      <c r="A698" s="102"/>
      <c r="B698" s="102"/>
      <c r="C698" s="102"/>
      <c r="D698" s="102"/>
      <c r="E698" s="102"/>
      <c r="F698" s="102"/>
      <c r="G698" s="103"/>
      <c r="H698" s="103"/>
      <c r="I698" s="103"/>
      <c r="J698" s="103"/>
      <c r="K698" s="103"/>
      <c r="L698" s="103"/>
      <c r="M698" s="103"/>
      <c r="N698" s="103"/>
      <c r="O698" s="103"/>
      <c r="P698" s="103"/>
      <c r="Q698" s="103"/>
      <c r="R698" s="103"/>
      <c r="S698" s="103"/>
      <c r="T698" s="103"/>
      <c r="U698" s="103"/>
    </row>
    <row r="699" spans="1:21" x14ac:dyDescent="0.55000000000000004">
      <c r="A699" s="102"/>
      <c r="B699" s="102"/>
      <c r="C699" s="102"/>
      <c r="D699" s="102"/>
      <c r="E699" s="102"/>
      <c r="F699" s="102"/>
      <c r="G699" s="103"/>
      <c r="H699" s="103"/>
      <c r="I699" s="103"/>
      <c r="J699" s="103"/>
      <c r="K699" s="103"/>
      <c r="L699" s="103"/>
      <c r="M699" s="103"/>
      <c r="N699" s="103"/>
      <c r="O699" s="103"/>
      <c r="P699" s="103"/>
      <c r="Q699" s="103"/>
      <c r="R699" s="103"/>
      <c r="S699" s="103"/>
      <c r="T699" s="103"/>
      <c r="U699" s="103"/>
    </row>
    <row r="700" spans="1:21" x14ac:dyDescent="0.55000000000000004">
      <c r="A700" s="102"/>
      <c r="B700" s="102"/>
      <c r="C700" s="102"/>
      <c r="D700" s="102"/>
      <c r="E700" s="102"/>
      <c r="F700" s="102"/>
      <c r="G700" s="103"/>
      <c r="H700" s="103"/>
      <c r="I700" s="103"/>
      <c r="J700" s="103"/>
      <c r="K700" s="103"/>
      <c r="L700" s="103"/>
      <c r="M700" s="103"/>
      <c r="N700" s="103"/>
      <c r="O700" s="103"/>
      <c r="P700" s="103"/>
      <c r="Q700" s="103"/>
      <c r="R700" s="103"/>
      <c r="S700" s="103"/>
      <c r="T700" s="103"/>
      <c r="U700" s="103"/>
    </row>
    <row r="701" spans="1:21" x14ac:dyDescent="0.55000000000000004">
      <c r="A701" s="102"/>
      <c r="B701" s="102"/>
      <c r="C701" s="102"/>
      <c r="D701" s="102"/>
      <c r="E701" s="102"/>
      <c r="F701" s="102"/>
      <c r="G701" s="103"/>
      <c r="H701" s="103"/>
      <c r="I701" s="103"/>
      <c r="J701" s="103"/>
      <c r="K701" s="103"/>
      <c r="L701" s="103"/>
      <c r="M701" s="103"/>
      <c r="N701" s="103"/>
      <c r="O701" s="103"/>
      <c r="P701" s="103"/>
      <c r="Q701" s="103"/>
      <c r="R701" s="103"/>
      <c r="S701" s="103"/>
      <c r="T701" s="103"/>
      <c r="U701" s="103"/>
    </row>
    <row r="702" spans="1:21" x14ac:dyDescent="0.55000000000000004">
      <c r="A702" s="102"/>
      <c r="B702" s="102"/>
      <c r="C702" s="102"/>
      <c r="D702" s="102"/>
      <c r="E702" s="102"/>
      <c r="F702" s="102"/>
      <c r="G702" s="103"/>
      <c r="H702" s="103"/>
      <c r="I702" s="103"/>
      <c r="J702" s="103"/>
      <c r="K702" s="103"/>
      <c r="L702" s="103"/>
      <c r="M702" s="103"/>
      <c r="N702" s="103"/>
      <c r="O702" s="103"/>
      <c r="P702" s="103"/>
      <c r="Q702" s="103"/>
      <c r="R702" s="103"/>
      <c r="S702" s="103"/>
      <c r="T702" s="103"/>
      <c r="U702" s="103"/>
    </row>
    <row r="703" spans="1:21" x14ac:dyDescent="0.55000000000000004">
      <c r="A703" s="102"/>
      <c r="B703" s="102"/>
      <c r="C703" s="102"/>
      <c r="D703" s="102"/>
      <c r="E703" s="102"/>
      <c r="F703" s="102"/>
      <c r="G703" s="103"/>
      <c r="H703" s="103"/>
      <c r="I703" s="103"/>
      <c r="J703" s="103"/>
      <c r="K703" s="103"/>
      <c r="L703" s="103"/>
      <c r="M703" s="103"/>
      <c r="N703" s="103"/>
      <c r="O703" s="103"/>
      <c r="P703" s="103"/>
      <c r="Q703" s="103"/>
      <c r="R703" s="103"/>
      <c r="S703" s="103"/>
      <c r="T703" s="103"/>
      <c r="U703" s="103"/>
    </row>
    <row r="704" spans="1:21" x14ac:dyDescent="0.55000000000000004">
      <c r="A704" s="102"/>
      <c r="B704" s="102"/>
      <c r="C704" s="102"/>
      <c r="D704" s="102"/>
      <c r="E704" s="102"/>
      <c r="F704" s="102"/>
      <c r="G704" s="103"/>
      <c r="H704" s="103"/>
      <c r="I704" s="103"/>
      <c r="J704" s="103"/>
      <c r="K704" s="103"/>
      <c r="L704" s="103"/>
      <c r="M704" s="103"/>
      <c r="N704" s="103"/>
      <c r="O704" s="103"/>
      <c r="P704" s="103"/>
      <c r="Q704" s="103"/>
      <c r="R704" s="103"/>
      <c r="S704" s="103"/>
      <c r="T704" s="103"/>
      <c r="U704" s="103"/>
    </row>
    <row r="705" spans="1:21" x14ac:dyDescent="0.55000000000000004">
      <c r="A705" s="102"/>
      <c r="B705" s="102"/>
      <c r="C705" s="102"/>
      <c r="D705" s="102"/>
      <c r="E705" s="102"/>
      <c r="F705" s="102"/>
      <c r="G705" s="103"/>
      <c r="H705" s="103"/>
      <c r="I705" s="103"/>
      <c r="J705" s="103"/>
      <c r="K705" s="103"/>
      <c r="L705" s="103"/>
      <c r="M705" s="103"/>
      <c r="N705" s="103"/>
      <c r="O705" s="103"/>
      <c r="P705" s="103"/>
      <c r="Q705" s="103"/>
      <c r="R705" s="103"/>
      <c r="S705" s="103"/>
      <c r="T705" s="103"/>
      <c r="U705" s="103"/>
    </row>
    <row r="706" spans="1:21" x14ac:dyDescent="0.55000000000000004">
      <c r="A706" s="102"/>
      <c r="B706" s="102"/>
      <c r="C706" s="102"/>
      <c r="D706" s="102"/>
      <c r="E706" s="102"/>
      <c r="F706" s="102"/>
      <c r="G706" s="103"/>
      <c r="H706" s="103"/>
      <c r="I706" s="103"/>
      <c r="J706" s="103"/>
      <c r="K706" s="103"/>
      <c r="L706" s="103"/>
      <c r="M706" s="103"/>
      <c r="N706" s="103"/>
      <c r="O706" s="103"/>
      <c r="P706" s="103"/>
      <c r="Q706" s="103"/>
      <c r="R706" s="103"/>
      <c r="S706" s="103"/>
      <c r="T706" s="103"/>
      <c r="U706" s="103"/>
    </row>
    <row r="707" spans="1:21" x14ac:dyDescent="0.55000000000000004">
      <c r="A707" s="102"/>
      <c r="B707" s="102"/>
      <c r="C707" s="102"/>
      <c r="D707" s="102"/>
      <c r="E707" s="102"/>
      <c r="F707" s="102"/>
      <c r="G707" s="103"/>
      <c r="H707" s="103"/>
      <c r="I707" s="103"/>
      <c r="J707" s="103"/>
      <c r="K707" s="103"/>
      <c r="L707" s="103"/>
      <c r="M707" s="103"/>
      <c r="N707" s="103"/>
      <c r="O707" s="103"/>
      <c r="P707" s="103"/>
      <c r="Q707" s="103"/>
      <c r="R707" s="103"/>
      <c r="S707" s="103"/>
      <c r="T707" s="103"/>
      <c r="U707" s="103"/>
    </row>
    <row r="708" spans="1:21" x14ac:dyDescent="0.55000000000000004">
      <c r="A708" s="102"/>
      <c r="B708" s="102"/>
      <c r="C708" s="102"/>
      <c r="D708" s="102"/>
      <c r="E708" s="102"/>
      <c r="F708" s="102"/>
      <c r="G708" s="103"/>
      <c r="H708" s="103"/>
      <c r="I708" s="103"/>
      <c r="J708" s="103"/>
      <c r="K708" s="103"/>
      <c r="L708" s="103"/>
      <c r="M708" s="103"/>
      <c r="N708" s="103"/>
      <c r="O708" s="103"/>
      <c r="P708" s="103"/>
      <c r="Q708" s="103"/>
      <c r="R708" s="103"/>
      <c r="S708" s="103"/>
      <c r="T708" s="103"/>
      <c r="U708" s="103"/>
    </row>
    <row r="709" spans="1:21" x14ac:dyDescent="0.55000000000000004">
      <c r="A709" s="102"/>
      <c r="B709" s="102"/>
      <c r="C709" s="102"/>
      <c r="D709" s="102"/>
      <c r="E709" s="102"/>
      <c r="F709" s="102"/>
      <c r="G709" s="103"/>
      <c r="H709" s="103"/>
      <c r="I709" s="103"/>
      <c r="J709" s="103"/>
      <c r="K709" s="103"/>
      <c r="L709" s="103"/>
      <c r="M709" s="103"/>
      <c r="N709" s="103"/>
      <c r="O709" s="103"/>
      <c r="P709" s="103"/>
      <c r="Q709" s="103"/>
      <c r="R709" s="103"/>
      <c r="S709" s="103"/>
      <c r="T709" s="103"/>
      <c r="U709" s="103"/>
    </row>
    <row r="710" spans="1:21" x14ac:dyDescent="0.55000000000000004">
      <c r="A710" s="102"/>
      <c r="B710" s="102"/>
      <c r="C710" s="102"/>
      <c r="D710" s="102"/>
      <c r="E710" s="102"/>
      <c r="F710" s="102"/>
      <c r="G710" s="103"/>
      <c r="H710" s="103"/>
      <c r="I710" s="103"/>
      <c r="J710" s="103"/>
      <c r="K710" s="103"/>
      <c r="L710" s="103"/>
      <c r="M710" s="103"/>
      <c r="N710" s="103"/>
      <c r="O710" s="103"/>
      <c r="P710" s="103"/>
      <c r="Q710" s="103"/>
      <c r="R710" s="103"/>
      <c r="S710" s="103"/>
      <c r="T710" s="103"/>
      <c r="U710" s="103"/>
    </row>
    <row r="711" spans="1:21" x14ac:dyDescent="0.55000000000000004">
      <c r="A711" s="102"/>
      <c r="B711" s="102"/>
      <c r="C711" s="102"/>
      <c r="D711" s="102"/>
      <c r="E711" s="102"/>
      <c r="F711" s="102"/>
      <c r="G711" s="103"/>
      <c r="H711" s="103"/>
      <c r="I711" s="103"/>
      <c r="J711" s="103"/>
      <c r="K711" s="103"/>
      <c r="L711" s="103"/>
      <c r="M711" s="103"/>
      <c r="N711" s="103"/>
      <c r="O711" s="103"/>
      <c r="P711" s="103"/>
      <c r="Q711" s="103"/>
      <c r="R711" s="103"/>
      <c r="S711" s="103"/>
      <c r="T711" s="103"/>
      <c r="U711" s="103"/>
    </row>
    <row r="712" spans="1:21" x14ac:dyDescent="0.55000000000000004">
      <c r="A712" s="102"/>
      <c r="B712" s="102"/>
      <c r="C712" s="102"/>
      <c r="D712" s="102"/>
      <c r="E712" s="102"/>
      <c r="F712" s="102"/>
      <c r="G712" s="103"/>
      <c r="H712" s="103"/>
      <c r="I712" s="103"/>
      <c r="J712" s="103"/>
      <c r="K712" s="103"/>
      <c r="L712" s="103"/>
      <c r="M712" s="103"/>
      <c r="N712" s="103"/>
      <c r="O712" s="103"/>
      <c r="P712" s="103"/>
      <c r="Q712" s="103"/>
      <c r="R712" s="103"/>
      <c r="S712" s="103"/>
      <c r="T712" s="103"/>
      <c r="U712" s="103"/>
    </row>
    <row r="713" spans="1:21" x14ac:dyDescent="0.55000000000000004">
      <c r="A713" s="102"/>
      <c r="B713" s="102"/>
      <c r="C713" s="102"/>
      <c r="D713" s="102"/>
      <c r="E713" s="102"/>
      <c r="F713" s="102"/>
      <c r="G713" s="103"/>
      <c r="H713" s="103"/>
      <c r="I713" s="103"/>
      <c r="J713" s="103"/>
      <c r="K713" s="103"/>
      <c r="L713" s="103"/>
      <c r="M713" s="103"/>
      <c r="N713" s="103"/>
      <c r="O713" s="103"/>
      <c r="P713" s="103"/>
      <c r="Q713" s="103"/>
      <c r="R713" s="103"/>
      <c r="S713" s="103"/>
      <c r="T713" s="103"/>
      <c r="U713" s="103"/>
    </row>
    <row r="714" spans="1:21" x14ac:dyDescent="0.55000000000000004">
      <c r="A714" s="102"/>
      <c r="B714" s="102"/>
      <c r="C714" s="102"/>
      <c r="D714" s="102"/>
      <c r="E714" s="102"/>
      <c r="F714" s="102"/>
      <c r="G714" s="103"/>
      <c r="H714" s="103"/>
      <c r="I714" s="103"/>
      <c r="J714" s="103"/>
      <c r="K714" s="103"/>
      <c r="L714" s="103"/>
      <c r="M714" s="103"/>
      <c r="N714" s="103"/>
      <c r="O714" s="103"/>
      <c r="P714" s="103"/>
      <c r="Q714" s="103"/>
      <c r="R714" s="103"/>
      <c r="S714" s="103"/>
      <c r="T714" s="103"/>
      <c r="U714" s="103"/>
    </row>
    <row r="715" spans="1:21" x14ac:dyDescent="0.55000000000000004">
      <c r="A715" s="102"/>
      <c r="B715" s="102"/>
      <c r="C715" s="102"/>
      <c r="D715" s="102"/>
      <c r="E715" s="102"/>
      <c r="F715" s="102"/>
      <c r="G715" s="103"/>
      <c r="H715" s="103"/>
      <c r="I715" s="103"/>
      <c r="J715" s="103"/>
      <c r="K715" s="103"/>
      <c r="L715" s="103"/>
      <c r="M715" s="103"/>
      <c r="N715" s="103"/>
      <c r="O715" s="103"/>
      <c r="P715" s="103"/>
      <c r="Q715" s="103"/>
      <c r="R715" s="103"/>
      <c r="S715" s="103"/>
      <c r="T715" s="103"/>
      <c r="U715" s="103"/>
    </row>
    <row r="716" spans="1:21" x14ac:dyDescent="0.55000000000000004">
      <c r="A716" s="102"/>
      <c r="B716" s="102"/>
      <c r="C716" s="102"/>
      <c r="D716" s="102"/>
      <c r="E716" s="102"/>
      <c r="F716" s="102"/>
      <c r="G716" s="103"/>
      <c r="H716" s="103"/>
      <c r="I716" s="103"/>
      <c r="J716" s="103"/>
      <c r="K716" s="103"/>
      <c r="L716" s="103"/>
      <c r="M716" s="103"/>
      <c r="N716" s="103"/>
      <c r="O716" s="103"/>
      <c r="P716" s="103"/>
      <c r="Q716" s="103"/>
      <c r="R716" s="103"/>
      <c r="S716" s="103"/>
      <c r="T716" s="103"/>
      <c r="U716" s="103"/>
    </row>
    <row r="717" spans="1:21" x14ac:dyDescent="0.55000000000000004">
      <c r="A717" s="102"/>
      <c r="B717" s="102"/>
      <c r="C717" s="102"/>
      <c r="D717" s="102"/>
      <c r="E717" s="102"/>
      <c r="F717" s="102"/>
      <c r="G717" s="103"/>
      <c r="H717" s="103"/>
      <c r="I717" s="103"/>
      <c r="J717" s="103"/>
      <c r="K717" s="103"/>
      <c r="L717" s="103"/>
      <c r="M717" s="103"/>
      <c r="N717" s="103"/>
      <c r="O717" s="103"/>
      <c r="P717" s="103"/>
      <c r="Q717" s="103"/>
      <c r="R717" s="103"/>
      <c r="S717" s="103"/>
      <c r="T717" s="103"/>
      <c r="U717" s="103"/>
    </row>
    <row r="718" spans="1:21" x14ac:dyDescent="0.55000000000000004">
      <c r="A718" s="102"/>
      <c r="B718" s="102"/>
      <c r="C718" s="102"/>
      <c r="D718" s="102"/>
      <c r="E718" s="102"/>
      <c r="F718" s="102"/>
      <c r="G718" s="103"/>
      <c r="H718" s="103"/>
      <c r="I718" s="103"/>
      <c r="J718" s="103"/>
      <c r="K718" s="103"/>
      <c r="L718" s="103"/>
      <c r="M718" s="103"/>
      <c r="N718" s="103"/>
      <c r="O718" s="103"/>
      <c r="P718" s="103"/>
      <c r="Q718" s="103"/>
      <c r="R718" s="103"/>
      <c r="S718" s="103"/>
      <c r="T718" s="103"/>
      <c r="U718" s="103"/>
    </row>
    <row r="719" spans="1:21" x14ac:dyDescent="0.55000000000000004">
      <c r="A719" s="102"/>
      <c r="B719" s="102"/>
      <c r="C719" s="102"/>
      <c r="D719" s="102"/>
      <c r="E719" s="102"/>
      <c r="F719" s="102"/>
      <c r="G719" s="103"/>
      <c r="H719" s="103"/>
      <c r="I719" s="103"/>
      <c r="J719" s="103"/>
      <c r="K719" s="103"/>
      <c r="L719" s="103"/>
      <c r="M719" s="103"/>
      <c r="N719" s="103"/>
      <c r="O719" s="103"/>
      <c r="P719" s="103"/>
      <c r="Q719" s="103"/>
      <c r="R719" s="103"/>
      <c r="S719" s="103"/>
      <c r="T719" s="103"/>
      <c r="U719" s="103"/>
    </row>
    <row r="720" spans="1:21" x14ac:dyDescent="0.55000000000000004">
      <c r="A720" s="102"/>
      <c r="B720" s="102"/>
      <c r="C720" s="102"/>
      <c r="D720" s="102"/>
      <c r="E720" s="102"/>
      <c r="F720" s="102"/>
      <c r="G720" s="103"/>
      <c r="H720" s="103"/>
      <c r="I720" s="103"/>
      <c r="J720" s="103"/>
      <c r="K720" s="103"/>
      <c r="L720" s="103"/>
      <c r="M720" s="103"/>
      <c r="N720" s="103"/>
      <c r="O720" s="103"/>
      <c r="P720" s="103"/>
      <c r="Q720" s="103"/>
      <c r="R720" s="103"/>
      <c r="S720" s="103"/>
      <c r="T720" s="103"/>
      <c r="U720" s="103"/>
    </row>
    <row r="721" spans="1:21" x14ac:dyDescent="0.55000000000000004">
      <c r="A721" s="102"/>
      <c r="B721" s="102"/>
      <c r="C721" s="102"/>
      <c r="D721" s="102"/>
      <c r="E721" s="102"/>
      <c r="F721" s="102"/>
      <c r="G721" s="103"/>
      <c r="H721" s="103"/>
      <c r="I721" s="103"/>
      <c r="J721" s="103"/>
      <c r="K721" s="103"/>
      <c r="L721" s="103"/>
      <c r="M721" s="103"/>
      <c r="N721" s="103"/>
      <c r="O721" s="103"/>
      <c r="P721" s="103"/>
      <c r="Q721" s="103"/>
      <c r="R721" s="103"/>
      <c r="S721" s="103"/>
      <c r="T721" s="103"/>
      <c r="U721" s="103"/>
    </row>
    <row r="722" spans="1:21" x14ac:dyDescent="0.55000000000000004">
      <c r="A722" s="102"/>
      <c r="B722" s="102"/>
      <c r="C722" s="102"/>
      <c r="D722" s="102"/>
      <c r="E722" s="102"/>
      <c r="F722" s="102"/>
      <c r="G722" s="103"/>
      <c r="H722" s="103"/>
      <c r="I722" s="103"/>
      <c r="J722" s="103"/>
      <c r="K722" s="103"/>
      <c r="L722" s="103"/>
      <c r="M722" s="103"/>
      <c r="N722" s="103"/>
      <c r="O722" s="103"/>
      <c r="P722" s="103"/>
      <c r="Q722" s="103"/>
      <c r="R722" s="103"/>
      <c r="S722" s="103"/>
      <c r="T722" s="103"/>
      <c r="U722" s="103"/>
    </row>
    <row r="723" spans="1:21" x14ac:dyDescent="0.55000000000000004">
      <c r="A723" s="102"/>
      <c r="B723" s="102"/>
      <c r="C723" s="102"/>
      <c r="D723" s="102"/>
      <c r="E723" s="102"/>
      <c r="F723" s="102"/>
      <c r="G723" s="103"/>
      <c r="H723" s="103"/>
      <c r="I723" s="103"/>
      <c r="J723" s="103"/>
      <c r="K723" s="103"/>
      <c r="L723" s="103"/>
      <c r="M723" s="103"/>
      <c r="N723" s="103"/>
      <c r="O723" s="103"/>
      <c r="P723" s="103"/>
      <c r="Q723" s="103"/>
      <c r="R723" s="103"/>
      <c r="S723" s="103"/>
      <c r="T723" s="103"/>
      <c r="U723" s="103"/>
    </row>
    <row r="724" spans="1:21" x14ac:dyDescent="0.55000000000000004">
      <c r="A724" s="102"/>
      <c r="B724" s="102"/>
      <c r="C724" s="102"/>
      <c r="D724" s="102"/>
      <c r="E724" s="102"/>
      <c r="F724" s="102"/>
      <c r="G724" s="103"/>
      <c r="H724" s="103"/>
      <c r="I724" s="103"/>
      <c r="J724" s="103"/>
      <c r="K724" s="103"/>
      <c r="L724" s="103"/>
      <c r="M724" s="103"/>
      <c r="N724" s="103"/>
      <c r="O724" s="103"/>
      <c r="P724" s="103"/>
      <c r="Q724" s="103"/>
      <c r="R724" s="103"/>
      <c r="S724" s="103"/>
      <c r="T724" s="103"/>
      <c r="U724" s="103"/>
    </row>
    <row r="725" spans="1:21" x14ac:dyDescent="0.55000000000000004">
      <c r="A725" s="102"/>
      <c r="B725" s="102"/>
      <c r="C725" s="102"/>
      <c r="D725" s="102"/>
      <c r="E725" s="102"/>
      <c r="F725" s="102"/>
      <c r="G725" s="103"/>
      <c r="H725" s="103"/>
      <c r="I725" s="103"/>
      <c r="J725" s="103"/>
      <c r="K725" s="103"/>
      <c r="L725" s="103"/>
      <c r="M725" s="103"/>
      <c r="N725" s="103"/>
      <c r="O725" s="103"/>
      <c r="P725" s="103"/>
      <c r="Q725" s="103"/>
      <c r="R725" s="103"/>
      <c r="S725" s="103"/>
      <c r="T725" s="103"/>
      <c r="U725" s="103"/>
    </row>
    <row r="726" spans="1:21" x14ac:dyDescent="0.55000000000000004">
      <c r="A726" s="102"/>
      <c r="B726" s="102"/>
      <c r="C726" s="102"/>
      <c r="D726" s="102"/>
      <c r="E726" s="102"/>
      <c r="F726" s="102"/>
      <c r="G726" s="103"/>
      <c r="H726" s="103"/>
      <c r="I726" s="103"/>
      <c r="J726" s="103"/>
      <c r="K726" s="103"/>
      <c r="L726" s="103"/>
      <c r="M726" s="103"/>
      <c r="N726" s="103"/>
      <c r="O726" s="103"/>
      <c r="P726" s="103"/>
      <c r="Q726" s="103"/>
      <c r="R726" s="103"/>
      <c r="S726" s="103"/>
      <c r="T726" s="103"/>
      <c r="U726" s="103"/>
    </row>
    <row r="727" spans="1:21" x14ac:dyDescent="0.55000000000000004">
      <c r="A727" s="102"/>
      <c r="B727" s="102"/>
      <c r="C727" s="102"/>
      <c r="D727" s="102"/>
      <c r="E727" s="102"/>
      <c r="F727" s="102"/>
      <c r="G727" s="103"/>
      <c r="H727" s="103"/>
      <c r="I727" s="103"/>
      <c r="J727" s="103"/>
      <c r="K727" s="103"/>
      <c r="L727" s="103"/>
      <c r="M727" s="103"/>
      <c r="N727" s="103"/>
      <c r="O727" s="103"/>
      <c r="P727" s="103"/>
      <c r="Q727" s="103"/>
      <c r="R727" s="103"/>
      <c r="S727" s="103"/>
      <c r="T727" s="103"/>
      <c r="U727" s="103"/>
    </row>
    <row r="728" spans="1:21" x14ac:dyDescent="0.55000000000000004">
      <c r="A728" s="102"/>
      <c r="B728" s="102"/>
      <c r="C728" s="102"/>
      <c r="D728" s="102"/>
      <c r="E728" s="102"/>
      <c r="F728" s="102"/>
      <c r="G728" s="103"/>
      <c r="H728" s="103"/>
      <c r="I728" s="103"/>
      <c r="J728" s="103"/>
      <c r="K728" s="103"/>
      <c r="L728" s="103"/>
      <c r="M728" s="103"/>
      <c r="N728" s="103"/>
      <c r="O728" s="103"/>
      <c r="P728" s="103"/>
      <c r="Q728" s="103"/>
      <c r="R728" s="103"/>
      <c r="S728" s="103"/>
      <c r="T728" s="103"/>
      <c r="U728" s="103"/>
    </row>
    <row r="729" spans="1:21" x14ac:dyDescent="0.55000000000000004">
      <c r="A729" s="102"/>
      <c r="B729" s="102"/>
      <c r="C729" s="102"/>
      <c r="D729" s="102"/>
      <c r="E729" s="102"/>
      <c r="F729" s="102"/>
      <c r="G729" s="103"/>
      <c r="H729" s="103"/>
      <c r="I729" s="103"/>
      <c r="J729" s="103"/>
      <c r="K729" s="103"/>
      <c r="L729" s="103"/>
      <c r="M729" s="103"/>
      <c r="N729" s="103"/>
      <c r="O729" s="103"/>
      <c r="P729" s="103"/>
      <c r="Q729" s="103"/>
      <c r="R729" s="103"/>
      <c r="S729" s="103"/>
      <c r="T729" s="103"/>
      <c r="U729" s="103"/>
    </row>
    <row r="730" spans="1:21" x14ac:dyDescent="0.55000000000000004">
      <c r="A730" s="102"/>
      <c r="B730" s="102"/>
      <c r="C730" s="102"/>
      <c r="D730" s="102"/>
      <c r="E730" s="102"/>
      <c r="F730" s="102"/>
      <c r="G730" s="103"/>
      <c r="H730" s="103"/>
      <c r="I730" s="103"/>
      <c r="J730" s="103"/>
      <c r="K730" s="103"/>
      <c r="L730" s="103"/>
      <c r="M730" s="103"/>
      <c r="N730" s="103"/>
      <c r="O730" s="103"/>
      <c r="P730" s="103"/>
      <c r="Q730" s="103"/>
      <c r="R730" s="103"/>
      <c r="S730" s="103"/>
      <c r="T730" s="103"/>
      <c r="U730" s="103"/>
    </row>
    <row r="731" spans="1:21" x14ac:dyDescent="0.55000000000000004">
      <c r="A731" s="102"/>
      <c r="B731" s="102"/>
      <c r="C731" s="102"/>
      <c r="D731" s="102"/>
      <c r="E731" s="102"/>
      <c r="F731" s="102"/>
      <c r="G731" s="103"/>
      <c r="H731" s="103"/>
      <c r="I731" s="103"/>
      <c r="J731" s="103"/>
      <c r="K731" s="103"/>
      <c r="L731" s="103"/>
      <c r="M731" s="103"/>
      <c r="N731" s="103"/>
      <c r="O731" s="103"/>
      <c r="P731" s="103"/>
      <c r="Q731" s="103"/>
      <c r="R731" s="103"/>
      <c r="S731" s="103"/>
      <c r="T731" s="103"/>
      <c r="U731" s="103"/>
    </row>
    <row r="732" spans="1:21" x14ac:dyDescent="0.55000000000000004">
      <c r="A732" s="102"/>
      <c r="B732" s="102"/>
      <c r="C732" s="102"/>
      <c r="D732" s="102"/>
      <c r="E732" s="102"/>
      <c r="F732" s="102"/>
      <c r="G732" s="103"/>
      <c r="H732" s="103"/>
      <c r="I732" s="103"/>
      <c r="J732" s="103"/>
      <c r="K732" s="103"/>
      <c r="L732" s="103"/>
      <c r="M732" s="103"/>
      <c r="N732" s="103"/>
      <c r="O732" s="103"/>
      <c r="P732" s="103"/>
      <c r="Q732" s="103"/>
      <c r="R732" s="103"/>
      <c r="S732" s="103"/>
      <c r="T732" s="103"/>
      <c r="U732" s="103"/>
    </row>
    <row r="733" spans="1:21" x14ac:dyDescent="0.55000000000000004">
      <c r="A733" s="102"/>
      <c r="B733" s="102"/>
      <c r="C733" s="102"/>
      <c r="D733" s="102"/>
      <c r="E733" s="102"/>
      <c r="F733" s="102"/>
      <c r="G733" s="103"/>
      <c r="H733" s="103"/>
      <c r="I733" s="103"/>
      <c r="J733" s="103"/>
      <c r="K733" s="103"/>
      <c r="L733" s="103"/>
      <c r="M733" s="103"/>
      <c r="N733" s="103"/>
      <c r="O733" s="103"/>
      <c r="P733" s="103"/>
      <c r="Q733" s="103"/>
      <c r="R733" s="103"/>
      <c r="S733" s="103"/>
      <c r="T733" s="103"/>
      <c r="U733" s="103"/>
    </row>
    <row r="734" spans="1:21" x14ac:dyDescent="0.55000000000000004">
      <c r="A734" s="102"/>
      <c r="B734" s="102"/>
      <c r="C734" s="102"/>
      <c r="D734" s="102"/>
      <c r="E734" s="102"/>
      <c r="F734" s="102"/>
      <c r="G734" s="103"/>
      <c r="H734" s="103"/>
      <c r="I734" s="103"/>
      <c r="J734" s="103"/>
      <c r="K734" s="103"/>
      <c r="L734" s="103"/>
      <c r="M734" s="103"/>
      <c r="N734" s="103"/>
      <c r="O734" s="103"/>
      <c r="P734" s="103"/>
      <c r="Q734" s="103"/>
      <c r="R734" s="103"/>
      <c r="S734" s="103"/>
      <c r="T734" s="103"/>
      <c r="U734" s="103"/>
    </row>
    <row r="735" spans="1:21" x14ac:dyDescent="0.55000000000000004">
      <c r="A735" s="102"/>
      <c r="B735" s="102"/>
      <c r="C735" s="102"/>
      <c r="D735" s="102"/>
      <c r="E735" s="102"/>
      <c r="F735" s="102"/>
      <c r="G735" s="103"/>
      <c r="H735" s="103"/>
      <c r="I735" s="103"/>
      <c r="J735" s="103"/>
      <c r="K735" s="103"/>
      <c r="L735" s="103"/>
      <c r="M735" s="103"/>
      <c r="N735" s="103"/>
      <c r="O735" s="103"/>
      <c r="P735" s="103"/>
      <c r="Q735" s="103"/>
      <c r="R735" s="103"/>
      <c r="S735" s="103"/>
      <c r="T735" s="103"/>
      <c r="U735" s="103"/>
    </row>
    <row r="736" spans="1:21" x14ac:dyDescent="0.55000000000000004">
      <c r="A736" s="102"/>
      <c r="B736" s="102"/>
      <c r="C736" s="102"/>
      <c r="D736" s="102"/>
      <c r="E736" s="102"/>
      <c r="F736" s="102"/>
      <c r="G736" s="103"/>
      <c r="H736" s="103"/>
      <c r="I736" s="103"/>
      <c r="J736" s="103"/>
      <c r="K736" s="103"/>
      <c r="L736" s="103"/>
      <c r="M736" s="103"/>
      <c r="N736" s="103"/>
      <c r="O736" s="103"/>
      <c r="P736" s="103"/>
      <c r="Q736" s="103"/>
      <c r="R736" s="103"/>
      <c r="S736" s="103"/>
      <c r="T736" s="103"/>
      <c r="U736" s="103"/>
    </row>
    <row r="737" spans="1:21" x14ac:dyDescent="0.55000000000000004">
      <c r="A737" s="102"/>
      <c r="B737" s="102"/>
      <c r="C737" s="102"/>
      <c r="D737" s="102"/>
      <c r="E737" s="102"/>
      <c r="F737" s="102"/>
      <c r="G737" s="103"/>
      <c r="H737" s="103"/>
      <c r="I737" s="103"/>
      <c r="J737" s="103"/>
      <c r="K737" s="103"/>
      <c r="L737" s="103"/>
      <c r="M737" s="103"/>
      <c r="N737" s="103"/>
      <c r="O737" s="103"/>
      <c r="P737" s="103"/>
      <c r="Q737" s="103"/>
      <c r="R737" s="103"/>
      <c r="S737" s="103"/>
      <c r="T737" s="103"/>
      <c r="U737" s="103"/>
    </row>
    <row r="738" spans="1:21" x14ac:dyDescent="0.55000000000000004">
      <c r="A738" s="102"/>
      <c r="B738" s="102"/>
      <c r="C738" s="102"/>
      <c r="D738" s="102"/>
      <c r="E738" s="102"/>
      <c r="F738" s="102"/>
      <c r="G738" s="103"/>
      <c r="H738" s="103"/>
      <c r="I738" s="103"/>
      <c r="J738" s="103"/>
      <c r="K738" s="103"/>
      <c r="L738" s="103"/>
      <c r="M738" s="103"/>
      <c r="N738" s="103"/>
      <c r="O738" s="103"/>
      <c r="P738" s="103"/>
      <c r="Q738" s="103"/>
      <c r="R738" s="103"/>
      <c r="S738" s="103"/>
      <c r="T738" s="103"/>
      <c r="U738" s="103"/>
    </row>
    <row r="739" spans="1:21" x14ac:dyDescent="0.55000000000000004">
      <c r="A739" s="102"/>
      <c r="B739" s="102"/>
      <c r="C739" s="102"/>
      <c r="D739" s="102"/>
      <c r="E739" s="102"/>
      <c r="F739" s="102"/>
      <c r="G739" s="103"/>
      <c r="H739" s="103"/>
      <c r="I739" s="103"/>
      <c r="J739" s="103"/>
      <c r="K739" s="103"/>
      <c r="L739" s="103"/>
      <c r="M739" s="103"/>
      <c r="N739" s="103"/>
      <c r="O739" s="103"/>
      <c r="P739" s="103"/>
      <c r="Q739" s="103"/>
      <c r="R739" s="103"/>
      <c r="S739" s="103"/>
      <c r="T739" s="103"/>
      <c r="U739" s="103"/>
    </row>
    <row r="740" spans="1:21" x14ac:dyDescent="0.55000000000000004">
      <c r="A740" s="102"/>
      <c r="B740" s="102"/>
      <c r="C740" s="102"/>
      <c r="D740" s="102"/>
      <c r="E740" s="102"/>
      <c r="F740" s="102"/>
      <c r="G740" s="103"/>
      <c r="H740" s="103"/>
      <c r="I740" s="103"/>
      <c r="J740" s="103"/>
      <c r="K740" s="103"/>
      <c r="L740" s="103"/>
      <c r="M740" s="103"/>
      <c r="N740" s="103"/>
      <c r="O740" s="103"/>
      <c r="P740" s="103"/>
      <c r="Q740" s="103"/>
      <c r="R740" s="103"/>
      <c r="S740" s="103"/>
      <c r="T740" s="103"/>
      <c r="U740" s="103"/>
    </row>
    <row r="741" spans="1:21" x14ac:dyDescent="0.55000000000000004">
      <c r="A741" s="102"/>
      <c r="B741" s="102"/>
      <c r="C741" s="102"/>
      <c r="D741" s="102"/>
      <c r="E741" s="102"/>
      <c r="F741" s="102"/>
      <c r="G741" s="103"/>
      <c r="H741" s="103"/>
      <c r="I741" s="103"/>
      <c r="J741" s="103"/>
      <c r="K741" s="103"/>
      <c r="L741" s="103"/>
      <c r="M741" s="103"/>
      <c r="N741" s="103"/>
      <c r="O741" s="103"/>
      <c r="P741" s="103"/>
      <c r="Q741" s="103"/>
      <c r="R741" s="103"/>
      <c r="S741" s="103"/>
      <c r="T741" s="103"/>
      <c r="U741" s="103"/>
    </row>
    <row r="742" spans="1:21" x14ac:dyDescent="0.55000000000000004">
      <c r="A742" s="102"/>
      <c r="B742" s="102"/>
      <c r="C742" s="102"/>
      <c r="D742" s="102"/>
      <c r="E742" s="102"/>
      <c r="F742" s="102"/>
      <c r="G742" s="103"/>
      <c r="H742" s="103"/>
      <c r="I742" s="103"/>
      <c r="J742" s="103"/>
      <c r="K742" s="103"/>
      <c r="L742" s="103"/>
      <c r="M742" s="103"/>
      <c r="N742" s="103"/>
      <c r="O742" s="103"/>
      <c r="P742" s="103"/>
      <c r="Q742" s="103"/>
      <c r="R742" s="103"/>
      <c r="S742" s="103"/>
      <c r="T742" s="103"/>
      <c r="U742" s="103"/>
    </row>
    <row r="743" spans="1:21" x14ac:dyDescent="0.55000000000000004">
      <c r="A743" s="102"/>
      <c r="B743" s="102"/>
      <c r="C743" s="102"/>
      <c r="D743" s="102"/>
      <c r="E743" s="102"/>
      <c r="F743" s="102"/>
      <c r="G743" s="103"/>
      <c r="H743" s="103"/>
      <c r="I743" s="103"/>
      <c r="J743" s="103"/>
      <c r="K743" s="103"/>
      <c r="L743" s="103"/>
      <c r="M743" s="103"/>
      <c r="N743" s="103"/>
      <c r="O743" s="103"/>
      <c r="P743" s="103"/>
      <c r="Q743" s="103"/>
      <c r="R743" s="103"/>
      <c r="S743" s="103"/>
      <c r="T743" s="103"/>
      <c r="U743" s="103"/>
    </row>
    <row r="744" spans="1:21" x14ac:dyDescent="0.55000000000000004">
      <c r="A744" s="102"/>
      <c r="B744" s="102"/>
      <c r="C744" s="102"/>
      <c r="D744" s="102"/>
      <c r="E744" s="102"/>
      <c r="F744" s="102"/>
      <c r="G744" s="103"/>
      <c r="H744" s="103"/>
      <c r="I744" s="103"/>
      <c r="J744" s="103"/>
      <c r="K744" s="103"/>
      <c r="L744" s="103"/>
      <c r="M744" s="103"/>
      <c r="N744" s="103"/>
      <c r="O744" s="103"/>
      <c r="P744" s="103"/>
      <c r="Q744" s="103"/>
      <c r="R744" s="103"/>
      <c r="S744" s="103"/>
      <c r="T744" s="103"/>
      <c r="U744" s="103"/>
    </row>
    <row r="745" spans="1:21" x14ac:dyDescent="0.55000000000000004">
      <c r="A745" s="102"/>
      <c r="B745" s="102"/>
      <c r="C745" s="102"/>
      <c r="D745" s="102"/>
      <c r="E745" s="102"/>
      <c r="F745" s="102"/>
      <c r="G745" s="103"/>
      <c r="H745" s="103"/>
      <c r="I745" s="103"/>
      <c r="J745" s="103"/>
      <c r="K745" s="103"/>
      <c r="L745" s="103"/>
      <c r="M745" s="103"/>
      <c r="N745" s="103"/>
      <c r="O745" s="103"/>
      <c r="P745" s="103"/>
      <c r="Q745" s="103"/>
      <c r="R745" s="103"/>
      <c r="S745" s="103"/>
      <c r="T745" s="103"/>
      <c r="U745" s="103"/>
    </row>
    <row r="746" spans="1:21" x14ac:dyDescent="0.55000000000000004">
      <c r="A746" s="102"/>
      <c r="B746" s="102"/>
      <c r="C746" s="102"/>
      <c r="D746" s="102"/>
      <c r="E746" s="102"/>
      <c r="F746" s="102"/>
      <c r="G746" s="103"/>
      <c r="H746" s="103"/>
      <c r="I746" s="103"/>
      <c r="J746" s="103"/>
      <c r="K746" s="103"/>
      <c r="L746" s="103"/>
      <c r="M746" s="103"/>
      <c r="N746" s="103"/>
      <c r="O746" s="103"/>
      <c r="P746" s="103"/>
      <c r="Q746" s="103"/>
      <c r="R746" s="103"/>
      <c r="S746" s="103"/>
      <c r="T746" s="103"/>
      <c r="U746" s="103"/>
    </row>
    <row r="747" spans="1:21" x14ac:dyDescent="0.55000000000000004">
      <c r="A747" s="102"/>
      <c r="B747" s="102"/>
      <c r="C747" s="102"/>
      <c r="D747" s="102"/>
      <c r="E747" s="102"/>
      <c r="F747" s="102"/>
      <c r="G747" s="103"/>
      <c r="H747" s="103"/>
      <c r="I747" s="103"/>
      <c r="J747" s="103"/>
      <c r="K747" s="103"/>
      <c r="L747" s="103"/>
      <c r="M747" s="103"/>
      <c r="N747" s="103"/>
      <c r="O747" s="103"/>
      <c r="P747" s="103"/>
      <c r="Q747" s="103"/>
      <c r="R747" s="103"/>
      <c r="S747" s="103"/>
      <c r="T747" s="103"/>
      <c r="U747" s="103"/>
    </row>
    <row r="748" spans="1:21" x14ac:dyDescent="0.55000000000000004">
      <c r="A748" s="102"/>
      <c r="B748" s="102"/>
      <c r="C748" s="102"/>
      <c r="D748" s="102"/>
      <c r="E748" s="102"/>
      <c r="F748" s="102"/>
      <c r="G748" s="103"/>
      <c r="H748" s="103"/>
      <c r="I748" s="103"/>
      <c r="J748" s="103"/>
      <c r="K748" s="103"/>
      <c r="L748" s="103"/>
      <c r="M748" s="103"/>
      <c r="N748" s="103"/>
      <c r="O748" s="103"/>
      <c r="P748" s="103"/>
      <c r="Q748" s="103"/>
      <c r="R748" s="103"/>
      <c r="S748" s="103"/>
      <c r="T748" s="103"/>
      <c r="U748" s="103"/>
    </row>
    <row r="749" spans="1:21" x14ac:dyDescent="0.55000000000000004">
      <c r="A749" s="102"/>
      <c r="B749" s="102"/>
      <c r="C749" s="102"/>
      <c r="D749" s="102"/>
      <c r="E749" s="102"/>
      <c r="F749" s="102"/>
      <c r="G749" s="103"/>
      <c r="H749" s="103"/>
      <c r="I749" s="103"/>
      <c r="J749" s="103"/>
      <c r="K749" s="103"/>
      <c r="L749" s="103"/>
      <c r="M749" s="103"/>
      <c r="N749" s="103"/>
      <c r="O749" s="103"/>
      <c r="P749" s="103"/>
      <c r="Q749" s="103"/>
      <c r="R749" s="103"/>
      <c r="S749" s="103"/>
      <c r="T749" s="103"/>
      <c r="U749" s="103"/>
    </row>
    <row r="750" spans="1:21" x14ac:dyDescent="0.55000000000000004">
      <c r="A750" s="102"/>
      <c r="B750" s="102"/>
      <c r="C750" s="102"/>
      <c r="D750" s="102"/>
      <c r="E750" s="102"/>
      <c r="F750" s="102"/>
      <c r="G750" s="103"/>
      <c r="H750" s="103"/>
      <c r="I750" s="103"/>
      <c r="J750" s="103"/>
      <c r="K750" s="103"/>
      <c r="L750" s="103"/>
      <c r="M750" s="103"/>
      <c r="N750" s="103"/>
      <c r="O750" s="103"/>
      <c r="P750" s="103"/>
      <c r="Q750" s="103"/>
      <c r="R750" s="103"/>
      <c r="S750" s="103"/>
      <c r="T750" s="103"/>
      <c r="U750" s="103"/>
    </row>
    <row r="751" spans="1:21" x14ac:dyDescent="0.55000000000000004">
      <c r="A751" s="102"/>
      <c r="B751" s="102"/>
      <c r="C751" s="102"/>
      <c r="D751" s="102"/>
      <c r="E751" s="102"/>
      <c r="F751" s="102"/>
      <c r="G751" s="103"/>
      <c r="H751" s="103"/>
      <c r="I751" s="103"/>
      <c r="J751" s="103"/>
      <c r="K751" s="103"/>
      <c r="L751" s="103"/>
      <c r="M751" s="103"/>
      <c r="N751" s="103"/>
      <c r="O751" s="103"/>
      <c r="P751" s="103"/>
      <c r="Q751" s="103"/>
      <c r="R751" s="103"/>
      <c r="S751" s="103"/>
      <c r="T751" s="103"/>
      <c r="U751" s="103"/>
    </row>
    <row r="752" spans="1:21" x14ac:dyDescent="0.55000000000000004">
      <c r="A752" s="102"/>
      <c r="B752" s="102"/>
      <c r="C752" s="102"/>
      <c r="D752" s="102"/>
      <c r="E752" s="102"/>
      <c r="F752" s="102"/>
      <c r="G752" s="103"/>
      <c r="H752" s="103"/>
      <c r="I752" s="103"/>
      <c r="J752" s="103"/>
      <c r="K752" s="103"/>
      <c r="L752" s="103"/>
      <c r="M752" s="103"/>
      <c r="N752" s="103"/>
      <c r="O752" s="103"/>
      <c r="P752" s="103"/>
      <c r="Q752" s="103"/>
      <c r="R752" s="103"/>
      <c r="S752" s="103"/>
      <c r="T752" s="103"/>
      <c r="U752" s="103"/>
    </row>
    <row r="753" spans="1:21" x14ac:dyDescent="0.55000000000000004">
      <c r="A753" s="102"/>
      <c r="B753" s="102"/>
      <c r="C753" s="102"/>
      <c r="D753" s="102"/>
      <c r="E753" s="102"/>
      <c r="F753" s="102"/>
      <c r="G753" s="103"/>
      <c r="H753" s="103"/>
      <c r="I753" s="103"/>
      <c r="J753" s="103"/>
      <c r="K753" s="103"/>
      <c r="L753" s="103"/>
      <c r="M753" s="103"/>
      <c r="N753" s="103"/>
      <c r="O753" s="103"/>
      <c r="P753" s="103"/>
      <c r="Q753" s="103"/>
      <c r="R753" s="103"/>
      <c r="S753" s="103"/>
      <c r="T753" s="103"/>
      <c r="U753" s="103"/>
    </row>
    <row r="754" spans="1:21" x14ac:dyDescent="0.55000000000000004">
      <c r="A754" s="102"/>
      <c r="B754" s="102"/>
      <c r="C754" s="102"/>
      <c r="D754" s="102"/>
      <c r="E754" s="102"/>
      <c r="F754" s="102"/>
      <c r="G754" s="103"/>
      <c r="H754" s="103"/>
      <c r="I754" s="103"/>
      <c r="J754" s="103"/>
      <c r="K754" s="103"/>
      <c r="L754" s="103"/>
      <c r="M754" s="103"/>
      <c r="N754" s="103"/>
      <c r="O754" s="103"/>
      <c r="P754" s="103"/>
      <c r="Q754" s="103"/>
      <c r="R754" s="103"/>
      <c r="S754" s="103"/>
      <c r="T754" s="103"/>
      <c r="U754" s="103"/>
    </row>
    <row r="755" spans="1:21" x14ac:dyDescent="0.55000000000000004">
      <c r="A755" s="102"/>
      <c r="B755" s="102"/>
      <c r="C755" s="102"/>
      <c r="D755" s="102"/>
      <c r="E755" s="102"/>
      <c r="F755" s="102"/>
      <c r="G755" s="103"/>
      <c r="H755" s="103"/>
      <c r="I755" s="103"/>
      <c r="J755" s="103"/>
      <c r="K755" s="103"/>
      <c r="L755" s="103"/>
      <c r="M755" s="103"/>
      <c r="N755" s="103"/>
      <c r="O755" s="103"/>
      <c r="P755" s="103"/>
      <c r="Q755" s="103"/>
      <c r="R755" s="103"/>
      <c r="S755" s="103"/>
      <c r="T755" s="103"/>
      <c r="U755" s="103"/>
    </row>
    <row r="756" spans="1:21" x14ac:dyDescent="0.55000000000000004">
      <c r="A756" s="102"/>
      <c r="B756" s="102"/>
      <c r="C756" s="102"/>
      <c r="D756" s="102"/>
      <c r="E756" s="102"/>
      <c r="F756" s="102"/>
      <c r="G756" s="103"/>
      <c r="H756" s="103"/>
      <c r="I756" s="103"/>
      <c r="J756" s="103"/>
      <c r="K756" s="103"/>
      <c r="L756" s="103"/>
      <c r="M756" s="103"/>
      <c r="N756" s="103"/>
      <c r="O756" s="103"/>
      <c r="P756" s="103"/>
      <c r="Q756" s="103"/>
      <c r="R756" s="103"/>
      <c r="S756" s="103"/>
      <c r="T756" s="103"/>
      <c r="U756" s="103"/>
    </row>
    <row r="757" spans="1:21" x14ac:dyDescent="0.55000000000000004">
      <c r="A757" s="102"/>
      <c r="B757" s="102"/>
      <c r="C757" s="102"/>
      <c r="D757" s="102"/>
      <c r="E757" s="102"/>
      <c r="F757" s="102"/>
      <c r="G757" s="103"/>
      <c r="H757" s="103"/>
      <c r="I757" s="103"/>
      <c r="J757" s="103"/>
      <c r="K757" s="103"/>
      <c r="L757" s="103"/>
      <c r="M757" s="103"/>
      <c r="N757" s="103"/>
      <c r="O757" s="103"/>
      <c r="P757" s="103"/>
      <c r="Q757" s="103"/>
      <c r="R757" s="103"/>
      <c r="S757" s="103"/>
      <c r="T757" s="103"/>
      <c r="U757" s="103"/>
    </row>
    <row r="758" spans="1:21" x14ac:dyDescent="0.55000000000000004">
      <c r="A758" s="102"/>
      <c r="B758" s="102"/>
      <c r="C758" s="102"/>
      <c r="D758" s="102"/>
      <c r="E758" s="102"/>
      <c r="F758" s="102"/>
      <c r="G758" s="103"/>
      <c r="H758" s="103"/>
      <c r="I758" s="103"/>
      <c r="J758" s="103"/>
      <c r="K758" s="103"/>
      <c r="L758" s="103"/>
      <c r="M758" s="103"/>
      <c r="N758" s="103"/>
      <c r="O758" s="103"/>
      <c r="P758" s="103"/>
      <c r="Q758" s="103"/>
      <c r="R758" s="103"/>
      <c r="S758" s="103"/>
      <c r="T758" s="103"/>
      <c r="U758" s="103"/>
    </row>
    <row r="759" spans="1:21" x14ac:dyDescent="0.55000000000000004">
      <c r="A759" s="102"/>
      <c r="B759" s="102"/>
      <c r="C759" s="102"/>
      <c r="D759" s="102"/>
      <c r="E759" s="102"/>
      <c r="F759" s="102"/>
      <c r="G759" s="103"/>
      <c r="H759" s="103"/>
      <c r="I759" s="103"/>
      <c r="J759" s="103"/>
      <c r="K759" s="103"/>
      <c r="L759" s="103"/>
      <c r="M759" s="103"/>
      <c r="N759" s="103"/>
      <c r="O759" s="103"/>
      <c r="P759" s="103"/>
      <c r="Q759" s="103"/>
      <c r="R759" s="103"/>
      <c r="S759" s="103"/>
      <c r="T759" s="103"/>
      <c r="U759" s="103"/>
    </row>
    <row r="760" spans="1:21" x14ac:dyDescent="0.55000000000000004">
      <c r="A760" s="102"/>
      <c r="B760" s="102"/>
      <c r="C760" s="102"/>
      <c r="D760" s="102"/>
      <c r="E760" s="102"/>
      <c r="F760" s="102"/>
      <c r="G760" s="103"/>
      <c r="H760" s="103"/>
      <c r="I760" s="103"/>
      <c r="J760" s="103"/>
      <c r="K760" s="103"/>
      <c r="L760" s="103"/>
      <c r="M760" s="103"/>
      <c r="N760" s="103"/>
      <c r="O760" s="103"/>
      <c r="P760" s="103"/>
      <c r="Q760" s="103"/>
      <c r="R760" s="103"/>
      <c r="S760" s="103"/>
      <c r="T760" s="103"/>
      <c r="U760" s="103"/>
    </row>
    <row r="761" spans="1:21" x14ac:dyDescent="0.55000000000000004">
      <c r="A761" s="102"/>
      <c r="B761" s="102"/>
      <c r="C761" s="102"/>
      <c r="D761" s="102"/>
      <c r="E761" s="102"/>
      <c r="F761" s="102"/>
      <c r="G761" s="103"/>
      <c r="H761" s="103"/>
      <c r="I761" s="103"/>
      <c r="J761" s="103"/>
      <c r="K761" s="103"/>
      <c r="L761" s="103"/>
      <c r="M761" s="103"/>
      <c r="N761" s="103"/>
      <c r="O761" s="103"/>
      <c r="P761" s="103"/>
      <c r="Q761" s="103"/>
      <c r="R761" s="103"/>
      <c r="S761" s="103"/>
      <c r="T761" s="103"/>
      <c r="U761" s="103"/>
    </row>
    <row r="762" spans="1:21" x14ac:dyDescent="0.55000000000000004">
      <c r="A762" s="102"/>
      <c r="B762" s="102"/>
      <c r="C762" s="102"/>
      <c r="D762" s="102"/>
      <c r="E762" s="102"/>
      <c r="F762" s="102"/>
      <c r="G762" s="103"/>
      <c r="H762" s="103"/>
      <c r="I762" s="103"/>
      <c r="J762" s="103"/>
      <c r="K762" s="103"/>
      <c r="L762" s="103"/>
      <c r="M762" s="103"/>
      <c r="N762" s="103"/>
      <c r="O762" s="103"/>
      <c r="P762" s="103"/>
      <c r="Q762" s="103"/>
      <c r="R762" s="103"/>
      <c r="S762" s="103"/>
      <c r="T762" s="103"/>
      <c r="U762" s="103"/>
    </row>
    <row r="763" spans="1:21" x14ac:dyDescent="0.55000000000000004">
      <c r="A763" s="102"/>
      <c r="B763" s="102"/>
      <c r="C763" s="102"/>
      <c r="D763" s="102"/>
      <c r="E763" s="102"/>
      <c r="F763" s="102"/>
      <c r="G763" s="103"/>
      <c r="H763" s="103"/>
      <c r="I763" s="103"/>
      <c r="J763" s="103"/>
      <c r="K763" s="103"/>
      <c r="L763" s="103"/>
      <c r="M763" s="103"/>
      <c r="N763" s="103"/>
      <c r="O763" s="103"/>
      <c r="P763" s="103"/>
      <c r="Q763" s="103"/>
      <c r="R763" s="103"/>
      <c r="S763" s="103"/>
      <c r="T763" s="103"/>
      <c r="U763" s="103"/>
    </row>
    <row r="764" spans="1:21" x14ac:dyDescent="0.55000000000000004">
      <c r="A764" s="102"/>
      <c r="B764" s="102"/>
      <c r="C764" s="102"/>
      <c r="D764" s="102"/>
      <c r="E764" s="102"/>
      <c r="F764" s="102"/>
      <c r="G764" s="103"/>
      <c r="H764" s="103"/>
      <c r="I764" s="103"/>
      <c r="J764" s="103"/>
      <c r="K764" s="103"/>
      <c r="L764" s="103"/>
      <c r="M764" s="103"/>
      <c r="N764" s="103"/>
      <c r="O764" s="103"/>
      <c r="P764" s="103"/>
      <c r="Q764" s="103"/>
      <c r="R764" s="103"/>
      <c r="S764" s="103"/>
      <c r="T764" s="103"/>
      <c r="U764" s="103"/>
    </row>
    <row r="765" spans="1:21" x14ac:dyDescent="0.55000000000000004">
      <c r="A765" s="102"/>
      <c r="B765" s="102"/>
      <c r="C765" s="102"/>
      <c r="D765" s="102"/>
      <c r="E765" s="102"/>
      <c r="F765" s="102"/>
      <c r="G765" s="103"/>
      <c r="H765" s="103"/>
      <c r="I765" s="103"/>
      <c r="J765" s="103"/>
      <c r="K765" s="103"/>
      <c r="L765" s="103"/>
      <c r="M765" s="103"/>
      <c r="N765" s="103"/>
      <c r="O765" s="103"/>
      <c r="P765" s="103"/>
      <c r="Q765" s="103"/>
      <c r="R765" s="103"/>
      <c r="S765" s="103"/>
      <c r="T765" s="103"/>
      <c r="U765" s="103"/>
    </row>
    <row r="766" spans="1:21" x14ac:dyDescent="0.55000000000000004">
      <c r="A766" s="102"/>
      <c r="B766" s="102"/>
      <c r="C766" s="102"/>
      <c r="D766" s="102"/>
      <c r="E766" s="102"/>
      <c r="F766" s="102"/>
      <c r="G766" s="103"/>
      <c r="H766" s="103"/>
      <c r="I766" s="103"/>
      <c r="J766" s="103"/>
      <c r="K766" s="103"/>
      <c r="L766" s="103"/>
      <c r="M766" s="103"/>
      <c r="N766" s="103"/>
      <c r="O766" s="103"/>
      <c r="P766" s="103"/>
      <c r="Q766" s="103"/>
      <c r="R766" s="103"/>
      <c r="S766" s="103"/>
      <c r="T766" s="103"/>
      <c r="U766" s="103"/>
    </row>
    <row r="767" spans="1:21" x14ac:dyDescent="0.55000000000000004">
      <c r="A767" s="102"/>
      <c r="B767" s="102"/>
      <c r="C767" s="102"/>
      <c r="D767" s="102"/>
      <c r="E767" s="102"/>
      <c r="F767" s="102"/>
      <c r="G767" s="103"/>
      <c r="H767" s="103"/>
      <c r="I767" s="103"/>
      <c r="J767" s="103"/>
      <c r="K767" s="103"/>
      <c r="L767" s="103"/>
      <c r="M767" s="103"/>
      <c r="N767" s="103"/>
      <c r="O767" s="103"/>
      <c r="P767" s="103"/>
      <c r="Q767" s="103"/>
      <c r="R767" s="103"/>
      <c r="S767" s="103"/>
      <c r="T767" s="103"/>
      <c r="U767" s="103"/>
    </row>
    <row r="768" spans="1:21" x14ac:dyDescent="0.55000000000000004">
      <c r="A768" s="102"/>
      <c r="B768" s="102"/>
      <c r="C768" s="102"/>
      <c r="D768" s="102"/>
      <c r="E768" s="102"/>
      <c r="F768" s="102"/>
      <c r="G768" s="103"/>
      <c r="H768" s="103"/>
      <c r="I768" s="103"/>
      <c r="J768" s="103"/>
      <c r="K768" s="103"/>
      <c r="L768" s="103"/>
      <c r="M768" s="103"/>
      <c r="N768" s="103"/>
      <c r="O768" s="103"/>
      <c r="P768" s="103"/>
      <c r="Q768" s="103"/>
      <c r="R768" s="103"/>
      <c r="S768" s="103"/>
      <c r="T768" s="103"/>
      <c r="U768" s="103"/>
    </row>
    <row r="769" spans="1:21" x14ac:dyDescent="0.55000000000000004">
      <c r="A769" s="102"/>
      <c r="B769" s="102"/>
      <c r="C769" s="102"/>
      <c r="D769" s="102"/>
      <c r="E769" s="102"/>
      <c r="F769" s="102"/>
      <c r="G769" s="103"/>
      <c r="H769" s="103"/>
      <c r="I769" s="103"/>
      <c r="J769" s="103"/>
      <c r="K769" s="103"/>
      <c r="L769" s="103"/>
      <c r="M769" s="103"/>
      <c r="N769" s="103"/>
      <c r="O769" s="103"/>
      <c r="P769" s="103"/>
      <c r="Q769" s="103"/>
      <c r="R769" s="103"/>
      <c r="S769" s="103"/>
      <c r="T769" s="103"/>
      <c r="U769" s="103"/>
    </row>
    <row r="770" spans="1:21" x14ac:dyDescent="0.55000000000000004">
      <c r="A770" s="102"/>
      <c r="B770" s="102"/>
      <c r="C770" s="102"/>
      <c r="D770" s="102"/>
      <c r="E770" s="102"/>
      <c r="F770" s="102"/>
      <c r="G770" s="103"/>
      <c r="H770" s="103"/>
      <c r="I770" s="103"/>
      <c r="J770" s="103"/>
      <c r="K770" s="103"/>
      <c r="L770" s="103"/>
      <c r="M770" s="103"/>
      <c r="N770" s="103"/>
      <c r="O770" s="103"/>
      <c r="P770" s="103"/>
      <c r="Q770" s="103"/>
      <c r="R770" s="103"/>
      <c r="S770" s="103"/>
      <c r="T770" s="103"/>
      <c r="U770" s="103"/>
    </row>
    <row r="771" spans="1:21" x14ac:dyDescent="0.55000000000000004">
      <c r="A771" s="102"/>
      <c r="B771" s="102"/>
      <c r="C771" s="102"/>
      <c r="D771" s="102"/>
      <c r="E771" s="102"/>
      <c r="F771" s="102"/>
      <c r="G771" s="103"/>
      <c r="H771" s="103"/>
      <c r="I771" s="103"/>
      <c r="J771" s="103"/>
      <c r="K771" s="103"/>
      <c r="L771" s="103"/>
      <c r="M771" s="103"/>
      <c r="N771" s="103"/>
      <c r="O771" s="103"/>
      <c r="P771" s="103"/>
      <c r="Q771" s="103"/>
      <c r="R771" s="103"/>
      <c r="S771" s="103"/>
      <c r="T771" s="103"/>
      <c r="U771" s="103"/>
    </row>
    <row r="772" spans="1:21" x14ac:dyDescent="0.55000000000000004">
      <c r="A772" s="102"/>
      <c r="B772" s="102"/>
      <c r="C772" s="102"/>
      <c r="D772" s="102"/>
      <c r="E772" s="102"/>
      <c r="F772" s="102"/>
      <c r="G772" s="103"/>
      <c r="H772" s="103"/>
      <c r="I772" s="103"/>
      <c r="J772" s="103"/>
      <c r="K772" s="103"/>
      <c r="L772" s="103"/>
      <c r="M772" s="103"/>
      <c r="N772" s="103"/>
      <c r="O772" s="103"/>
      <c r="P772" s="103"/>
      <c r="Q772" s="103"/>
      <c r="R772" s="103"/>
      <c r="S772" s="103"/>
      <c r="T772" s="103"/>
      <c r="U772" s="103"/>
    </row>
    <row r="773" spans="1:21" x14ac:dyDescent="0.55000000000000004">
      <c r="A773" s="102"/>
      <c r="B773" s="102"/>
      <c r="C773" s="102"/>
      <c r="D773" s="102"/>
      <c r="E773" s="102"/>
      <c r="F773" s="102"/>
      <c r="G773" s="103"/>
      <c r="H773" s="103"/>
      <c r="I773" s="103"/>
      <c r="J773" s="103"/>
      <c r="K773" s="103"/>
      <c r="L773" s="103"/>
      <c r="M773" s="103"/>
      <c r="N773" s="103"/>
      <c r="O773" s="103"/>
      <c r="P773" s="103"/>
      <c r="Q773" s="103"/>
      <c r="R773" s="103"/>
      <c r="S773" s="103"/>
      <c r="T773" s="103"/>
      <c r="U773" s="103"/>
    </row>
    <row r="774" spans="1:21" x14ac:dyDescent="0.55000000000000004">
      <c r="A774" s="102"/>
      <c r="B774" s="102"/>
      <c r="C774" s="102"/>
      <c r="D774" s="102"/>
      <c r="E774" s="102"/>
      <c r="F774" s="102"/>
      <c r="G774" s="103"/>
      <c r="H774" s="103"/>
      <c r="I774" s="103"/>
      <c r="J774" s="103"/>
      <c r="K774" s="103"/>
      <c r="L774" s="103"/>
      <c r="M774" s="103"/>
      <c r="N774" s="103"/>
      <c r="O774" s="103"/>
      <c r="P774" s="103"/>
      <c r="Q774" s="103"/>
      <c r="R774" s="103"/>
      <c r="S774" s="103"/>
      <c r="T774" s="103"/>
      <c r="U774" s="103"/>
    </row>
    <row r="775" spans="1:21" x14ac:dyDescent="0.55000000000000004">
      <c r="A775" s="102"/>
      <c r="B775" s="102"/>
      <c r="C775" s="102"/>
      <c r="D775" s="102"/>
      <c r="E775" s="102"/>
      <c r="F775" s="102"/>
      <c r="G775" s="103"/>
      <c r="H775" s="103"/>
      <c r="I775" s="103"/>
      <c r="J775" s="103"/>
      <c r="K775" s="103"/>
      <c r="L775" s="103"/>
      <c r="M775" s="103"/>
      <c r="N775" s="103"/>
      <c r="O775" s="103"/>
      <c r="P775" s="103"/>
      <c r="Q775" s="103"/>
      <c r="R775" s="103"/>
      <c r="S775" s="103"/>
      <c r="T775" s="103"/>
      <c r="U775" s="103"/>
    </row>
    <row r="776" spans="1:21" x14ac:dyDescent="0.55000000000000004">
      <c r="A776" s="102"/>
      <c r="B776" s="102"/>
      <c r="C776" s="102"/>
      <c r="D776" s="102"/>
      <c r="E776" s="102"/>
      <c r="F776" s="102"/>
      <c r="G776" s="103"/>
      <c r="H776" s="103"/>
      <c r="I776" s="103"/>
      <c r="J776" s="103"/>
      <c r="K776" s="103"/>
      <c r="L776" s="103"/>
      <c r="M776" s="103"/>
      <c r="N776" s="103"/>
      <c r="O776" s="103"/>
      <c r="P776" s="103"/>
      <c r="Q776" s="103"/>
      <c r="R776" s="103"/>
      <c r="S776" s="103"/>
      <c r="T776" s="103"/>
      <c r="U776" s="103"/>
    </row>
    <row r="777" spans="1:21" x14ac:dyDescent="0.55000000000000004">
      <c r="A777" s="102"/>
      <c r="B777" s="102"/>
      <c r="C777" s="102"/>
      <c r="D777" s="102"/>
      <c r="E777" s="102"/>
      <c r="F777" s="102"/>
      <c r="G777" s="103"/>
      <c r="H777" s="103"/>
      <c r="I777" s="103"/>
      <c r="J777" s="103"/>
      <c r="K777" s="103"/>
      <c r="L777" s="103"/>
      <c r="M777" s="103"/>
      <c r="N777" s="103"/>
      <c r="O777" s="103"/>
      <c r="P777" s="103"/>
      <c r="Q777" s="103"/>
      <c r="R777" s="103"/>
      <c r="S777" s="103"/>
      <c r="T777" s="103"/>
      <c r="U777" s="103"/>
    </row>
    <row r="778" spans="1:21" x14ac:dyDescent="0.55000000000000004">
      <c r="A778" s="102"/>
      <c r="B778" s="102"/>
      <c r="C778" s="102"/>
      <c r="D778" s="102"/>
      <c r="E778" s="102"/>
      <c r="F778" s="102"/>
      <c r="G778" s="103"/>
      <c r="H778" s="103"/>
      <c r="I778" s="103"/>
      <c r="J778" s="103"/>
      <c r="K778" s="103"/>
      <c r="L778" s="103"/>
      <c r="M778" s="103"/>
      <c r="N778" s="103"/>
      <c r="O778" s="103"/>
      <c r="P778" s="103"/>
      <c r="Q778" s="103"/>
      <c r="R778" s="103"/>
      <c r="S778" s="103"/>
      <c r="T778" s="103"/>
      <c r="U778" s="103"/>
    </row>
    <row r="779" spans="1:21" x14ac:dyDescent="0.55000000000000004">
      <c r="A779" s="102"/>
      <c r="B779" s="102"/>
      <c r="C779" s="102"/>
      <c r="D779" s="102"/>
      <c r="E779" s="102"/>
      <c r="F779" s="102"/>
      <c r="G779" s="103"/>
      <c r="H779" s="103"/>
      <c r="I779" s="103"/>
      <c r="J779" s="103"/>
      <c r="K779" s="103"/>
      <c r="L779" s="103"/>
      <c r="M779" s="103"/>
      <c r="N779" s="103"/>
      <c r="O779" s="103"/>
      <c r="P779" s="103"/>
      <c r="Q779" s="103"/>
      <c r="R779" s="103"/>
      <c r="S779" s="103"/>
      <c r="T779" s="103"/>
      <c r="U779" s="103"/>
    </row>
    <row r="780" spans="1:21" x14ac:dyDescent="0.55000000000000004">
      <c r="A780" s="102"/>
      <c r="B780" s="102"/>
      <c r="C780" s="102"/>
      <c r="D780" s="102"/>
      <c r="E780" s="102"/>
      <c r="F780" s="102"/>
      <c r="G780" s="103"/>
      <c r="H780" s="103"/>
      <c r="I780" s="103"/>
      <c r="J780" s="103"/>
      <c r="K780" s="103"/>
      <c r="L780" s="103"/>
      <c r="M780" s="103"/>
      <c r="N780" s="103"/>
      <c r="O780" s="103"/>
      <c r="P780" s="103"/>
      <c r="Q780" s="103"/>
      <c r="R780" s="103"/>
      <c r="S780" s="103"/>
      <c r="T780" s="103"/>
      <c r="U780" s="103"/>
    </row>
    <row r="781" spans="1:21" x14ac:dyDescent="0.55000000000000004">
      <c r="A781" s="102"/>
      <c r="B781" s="102"/>
      <c r="C781" s="102"/>
      <c r="D781" s="102"/>
      <c r="E781" s="102"/>
      <c r="F781" s="102"/>
      <c r="G781" s="103"/>
      <c r="H781" s="103"/>
      <c r="I781" s="103"/>
      <c r="J781" s="103"/>
      <c r="K781" s="103"/>
      <c r="L781" s="103"/>
      <c r="M781" s="103"/>
      <c r="N781" s="103"/>
      <c r="O781" s="103"/>
      <c r="P781" s="103"/>
      <c r="Q781" s="103"/>
      <c r="R781" s="103"/>
      <c r="S781" s="103"/>
      <c r="T781" s="103"/>
      <c r="U781" s="103"/>
    </row>
    <row r="782" spans="1:21" x14ac:dyDescent="0.55000000000000004">
      <c r="A782" s="102"/>
      <c r="B782" s="102"/>
      <c r="C782" s="102"/>
      <c r="D782" s="102"/>
      <c r="E782" s="102"/>
      <c r="F782" s="102"/>
      <c r="G782" s="103"/>
      <c r="H782" s="103"/>
      <c r="I782" s="103"/>
      <c r="J782" s="103"/>
      <c r="K782" s="103"/>
      <c r="L782" s="103"/>
      <c r="M782" s="103"/>
      <c r="N782" s="103"/>
      <c r="O782" s="103"/>
      <c r="P782" s="103"/>
      <c r="Q782" s="103"/>
      <c r="R782" s="103"/>
      <c r="S782" s="103"/>
      <c r="T782" s="103"/>
      <c r="U782" s="103"/>
    </row>
    <row r="783" spans="1:21" x14ac:dyDescent="0.55000000000000004">
      <c r="A783" s="102"/>
      <c r="B783" s="102"/>
      <c r="C783" s="102"/>
      <c r="D783" s="102"/>
      <c r="E783" s="102"/>
      <c r="F783" s="102"/>
      <c r="G783" s="103"/>
      <c r="H783" s="103"/>
      <c r="I783" s="103"/>
      <c r="J783" s="103"/>
      <c r="K783" s="103"/>
      <c r="L783" s="103"/>
      <c r="M783" s="103"/>
      <c r="N783" s="103"/>
      <c r="O783" s="103"/>
      <c r="P783" s="103"/>
      <c r="Q783" s="103"/>
      <c r="R783" s="103"/>
      <c r="S783" s="103"/>
      <c r="T783" s="103"/>
      <c r="U783" s="103"/>
    </row>
    <row r="784" spans="1:21" x14ac:dyDescent="0.55000000000000004">
      <c r="A784" s="102"/>
      <c r="B784" s="102"/>
      <c r="C784" s="102"/>
      <c r="D784" s="102"/>
      <c r="E784" s="102"/>
      <c r="F784" s="102"/>
      <c r="G784" s="103"/>
      <c r="H784" s="103"/>
      <c r="I784" s="103"/>
      <c r="J784" s="103"/>
      <c r="K784" s="103"/>
      <c r="L784" s="103"/>
      <c r="M784" s="103"/>
      <c r="N784" s="103"/>
      <c r="O784" s="103"/>
      <c r="P784" s="103"/>
      <c r="Q784" s="103"/>
      <c r="R784" s="103"/>
      <c r="S784" s="103"/>
      <c r="T784" s="103"/>
      <c r="U784" s="103"/>
    </row>
    <row r="785" spans="1:21" x14ac:dyDescent="0.55000000000000004">
      <c r="A785" s="102"/>
      <c r="B785" s="102"/>
      <c r="C785" s="102"/>
      <c r="D785" s="102"/>
      <c r="E785" s="102"/>
      <c r="F785" s="102"/>
      <c r="G785" s="103"/>
      <c r="H785" s="103"/>
      <c r="I785" s="103"/>
      <c r="J785" s="103"/>
      <c r="K785" s="103"/>
      <c r="L785" s="103"/>
      <c r="M785" s="103"/>
      <c r="N785" s="103"/>
      <c r="O785" s="103"/>
      <c r="P785" s="103"/>
      <c r="Q785" s="103"/>
      <c r="R785" s="103"/>
      <c r="S785" s="103"/>
      <c r="T785" s="103"/>
      <c r="U785" s="103"/>
    </row>
    <row r="786" spans="1:21" x14ac:dyDescent="0.55000000000000004">
      <c r="A786" s="102"/>
      <c r="B786" s="102"/>
      <c r="C786" s="102"/>
      <c r="D786" s="102"/>
      <c r="E786" s="102"/>
      <c r="F786" s="102"/>
      <c r="G786" s="103"/>
      <c r="H786" s="103"/>
      <c r="I786" s="103"/>
      <c r="J786" s="103"/>
      <c r="K786" s="103"/>
      <c r="L786" s="103"/>
      <c r="M786" s="103"/>
      <c r="N786" s="103"/>
      <c r="O786" s="103"/>
      <c r="P786" s="103"/>
      <c r="Q786" s="103"/>
      <c r="R786" s="103"/>
      <c r="S786" s="103"/>
      <c r="T786" s="103"/>
      <c r="U786" s="103"/>
    </row>
    <row r="787" spans="1:21" x14ac:dyDescent="0.55000000000000004">
      <c r="A787" s="102"/>
      <c r="B787" s="102"/>
      <c r="C787" s="102"/>
      <c r="D787" s="102"/>
      <c r="E787" s="102"/>
      <c r="F787" s="102"/>
      <c r="G787" s="103"/>
      <c r="H787" s="103"/>
      <c r="I787" s="103"/>
      <c r="J787" s="103"/>
      <c r="K787" s="103"/>
      <c r="L787" s="103"/>
      <c r="M787" s="103"/>
      <c r="N787" s="103"/>
      <c r="O787" s="103"/>
      <c r="P787" s="103"/>
      <c r="Q787" s="103"/>
      <c r="R787" s="103"/>
      <c r="S787" s="103"/>
      <c r="T787" s="103"/>
      <c r="U787" s="103"/>
    </row>
    <row r="788" spans="1:21" x14ac:dyDescent="0.55000000000000004">
      <c r="A788" s="102"/>
      <c r="B788" s="102"/>
      <c r="C788" s="102"/>
      <c r="D788" s="102"/>
      <c r="E788" s="102"/>
      <c r="F788" s="102"/>
      <c r="G788" s="103"/>
      <c r="H788" s="103"/>
      <c r="I788" s="103"/>
      <c r="J788" s="103"/>
      <c r="K788" s="103"/>
      <c r="L788" s="103"/>
      <c r="M788" s="103"/>
      <c r="N788" s="103"/>
      <c r="O788" s="103"/>
      <c r="P788" s="103"/>
      <c r="Q788" s="103"/>
      <c r="R788" s="103"/>
      <c r="S788" s="103"/>
      <c r="T788" s="103"/>
      <c r="U788" s="103"/>
    </row>
    <row r="789" spans="1:21" x14ac:dyDescent="0.55000000000000004">
      <c r="A789" s="102"/>
      <c r="B789" s="102"/>
      <c r="C789" s="102"/>
      <c r="D789" s="102"/>
      <c r="E789" s="102"/>
      <c r="F789" s="102"/>
      <c r="G789" s="103"/>
      <c r="H789" s="103"/>
      <c r="I789" s="103"/>
      <c r="J789" s="103"/>
      <c r="K789" s="103"/>
      <c r="L789" s="103"/>
      <c r="M789" s="103"/>
      <c r="N789" s="103"/>
      <c r="O789" s="103"/>
      <c r="P789" s="103"/>
      <c r="Q789" s="103"/>
      <c r="R789" s="103"/>
      <c r="S789" s="103"/>
      <c r="T789" s="103"/>
      <c r="U789" s="103"/>
    </row>
    <row r="790" spans="1:21" x14ac:dyDescent="0.55000000000000004">
      <c r="A790" s="102"/>
      <c r="B790" s="102"/>
      <c r="C790" s="102"/>
      <c r="D790" s="102"/>
      <c r="E790" s="102"/>
      <c r="F790" s="102"/>
      <c r="G790" s="103"/>
      <c r="H790" s="103"/>
      <c r="I790" s="103"/>
      <c r="J790" s="103"/>
      <c r="K790" s="103"/>
      <c r="L790" s="103"/>
      <c r="M790" s="103"/>
      <c r="N790" s="103"/>
      <c r="O790" s="103"/>
      <c r="P790" s="103"/>
      <c r="Q790" s="103"/>
      <c r="R790" s="103"/>
      <c r="S790" s="103"/>
      <c r="T790" s="103"/>
      <c r="U790" s="103"/>
    </row>
    <row r="791" spans="1:21" x14ac:dyDescent="0.55000000000000004">
      <c r="A791" s="102"/>
      <c r="B791" s="102"/>
      <c r="C791" s="102"/>
      <c r="D791" s="102"/>
      <c r="E791" s="102"/>
      <c r="F791" s="102"/>
      <c r="G791" s="103"/>
      <c r="H791" s="103"/>
      <c r="I791" s="103"/>
      <c r="J791" s="103"/>
      <c r="K791" s="103"/>
      <c r="L791" s="103"/>
      <c r="M791" s="103"/>
      <c r="N791" s="103"/>
      <c r="O791" s="103"/>
      <c r="P791" s="103"/>
      <c r="Q791" s="103"/>
      <c r="R791" s="103"/>
      <c r="S791" s="103"/>
      <c r="T791" s="103"/>
      <c r="U791" s="103"/>
    </row>
    <row r="792" spans="1:21" x14ac:dyDescent="0.55000000000000004">
      <c r="A792" s="102"/>
      <c r="B792" s="102"/>
      <c r="C792" s="102"/>
      <c r="D792" s="102"/>
      <c r="E792" s="102"/>
      <c r="F792" s="102"/>
      <c r="G792" s="103"/>
      <c r="H792" s="103"/>
      <c r="I792" s="103"/>
      <c r="J792" s="103"/>
      <c r="K792" s="103"/>
      <c r="L792" s="103"/>
      <c r="M792" s="103"/>
      <c r="N792" s="103"/>
      <c r="O792" s="103"/>
      <c r="P792" s="103"/>
      <c r="Q792" s="103"/>
      <c r="R792" s="103"/>
      <c r="S792" s="103"/>
      <c r="T792" s="103"/>
      <c r="U792" s="103"/>
    </row>
    <row r="793" spans="1:21" x14ac:dyDescent="0.55000000000000004">
      <c r="A793" s="102"/>
      <c r="B793" s="102"/>
      <c r="C793" s="102"/>
      <c r="D793" s="102"/>
      <c r="E793" s="102"/>
      <c r="F793" s="102"/>
      <c r="G793" s="103"/>
      <c r="H793" s="103"/>
      <c r="I793" s="103"/>
      <c r="J793" s="103"/>
      <c r="K793" s="103"/>
      <c r="L793" s="103"/>
      <c r="M793" s="103"/>
      <c r="N793" s="103"/>
      <c r="O793" s="103"/>
      <c r="P793" s="103"/>
      <c r="Q793" s="103"/>
      <c r="R793" s="103"/>
      <c r="S793" s="103"/>
      <c r="T793" s="103"/>
      <c r="U793" s="103"/>
    </row>
    <row r="794" spans="1:21" x14ac:dyDescent="0.55000000000000004">
      <c r="A794" s="102"/>
      <c r="B794" s="102"/>
      <c r="C794" s="102"/>
      <c r="D794" s="102"/>
      <c r="E794" s="102"/>
      <c r="F794" s="102"/>
      <c r="G794" s="103"/>
      <c r="H794" s="103"/>
      <c r="I794" s="103"/>
      <c r="J794" s="103"/>
      <c r="K794" s="103"/>
      <c r="L794" s="103"/>
      <c r="M794" s="103"/>
      <c r="N794" s="103"/>
      <c r="O794" s="103"/>
      <c r="P794" s="103"/>
      <c r="Q794" s="103"/>
      <c r="R794" s="103"/>
      <c r="S794" s="103"/>
      <c r="T794" s="103"/>
      <c r="U794" s="103"/>
    </row>
    <row r="795" spans="1:21" x14ac:dyDescent="0.55000000000000004">
      <c r="A795" s="102"/>
      <c r="B795" s="102"/>
      <c r="C795" s="102"/>
      <c r="D795" s="102"/>
      <c r="E795" s="102"/>
      <c r="F795" s="102"/>
      <c r="G795" s="103"/>
      <c r="H795" s="103"/>
      <c r="I795" s="103"/>
      <c r="J795" s="103"/>
      <c r="K795" s="103"/>
      <c r="L795" s="103"/>
      <c r="M795" s="103"/>
      <c r="N795" s="103"/>
      <c r="O795" s="103"/>
      <c r="P795" s="103"/>
      <c r="Q795" s="103"/>
      <c r="R795" s="103"/>
      <c r="S795" s="103"/>
      <c r="T795" s="103"/>
      <c r="U795" s="103"/>
    </row>
    <row r="796" spans="1:21" x14ac:dyDescent="0.55000000000000004">
      <c r="A796" s="102"/>
      <c r="B796" s="102"/>
      <c r="C796" s="102"/>
      <c r="D796" s="102"/>
      <c r="E796" s="102"/>
      <c r="F796" s="102"/>
      <c r="G796" s="103"/>
      <c r="H796" s="103"/>
      <c r="I796" s="103"/>
      <c r="J796" s="103"/>
      <c r="K796" s="103"/>
      <c r="L796" s="103"/>
      <c r="M796" s="103"/>
      <c r="N796" s="103"/>
      <c r="O796" s="103"/>
      <c r="P796" s="103"/>
      <c r="Q796" s="103"/>
      <c r="R796" s="103"/>
      <c r="S796" s="103"/>
      <c r="T796" s="103"/>
      <c r="U796" s="103"/>
    </row>
    <row r="797" spans="1:21" x14ac:dyDescent="0.55000000000000004">
      <c r="A797" s="102"/>
      <c r="B797" s="102"/>
      <c r="C797" s="102"/>
      <c r="D797" s="102"/>
      <c r="E797" s="102"/>
      <c r="F797" s="102"/>
      <c r="G797" s="103"/>
      <c r="H797" s="103"/>
      <c r="I797" s="103"/>
      <c r="J797" s="103"/>
      <c r="K797" s="103"/>
      <c r="L797" s="103"/>
      <c r="M797" s="103"/>
      <c r="N797" s="103"/>
      <c r="O797" s="103"/>
      <c r="P797" s="103"/>
      <c r="Q797" s="103"/>
      <c r="R797" s="103"/>
      <c r="S797" s="103"/>
      <c r="T797" s="103"/>
      <c r="U797" s="103"/>
    </row>
    <row r="798" spans="1:21" x14ac:dyDescent="0.55000000000000004">
      <c r="A798" s="102"/>
      <c r="B798" s="102"/>
      <c r="C798" s="102"/>
      <c r="D798" s="102"/>
      <c r="E798" s="102"/>
      <c r="F798" s="102"/>
      <c r="G798" s="103"/>
      <c r="H798" s="103"/>
      <c r="I798" s="103"/>
      <c r="J798" s="103"/>
      <c r="K798" s="103"/>
      <c r="L798" s="103"/>
      <c r="M798" s="103"/>
      <c r="N798" s="103"/>
      <c r="O798" s="103"/>
      <c r="P798" s="103"/>
      <c r="Q798" s="103"/>
      <c r="R798" s="103"/>
      <c r="S798" s="103"/>
      <c r="T798" s="103"/>
      <c r="U798" s="103"/>
    </row>
    <row r="799" spans="1:21" x14ac:dyDescent="0.55000000000000004">
      <c r="A799" s="102"/>
      <c r="B799" s="102"/>
      <c r="C799" s="102"/>
      <c r="D799" s="102"/>
      <c r="E799" s="102"/>
      <c r="F799" s="102"/>
      <c r="G799" s="103"/>
      <c r="H799" s="103"/>
      <c r="I799" s="103"/>
      <c r="J799" s="103"/>
      <c r="K799" s="103"/>
      <c r="L799" s="103"/>
      <c r="M799" s="103"/>
      <c r="N799" s="103"/>
      <c r="O799" s="103"/>
      <c r="P799" s="103"/>
      <c r="Q799" s="103"/>
      <c r="R799" s="103"/>
      <c r="S799" s="103"/>
      <c r="T799" s="103"/>
      <c r="U799" s="103"/>
    </row>
    <row r="800" spans="1:21" x14ac:dyDescent="0.55000000000000004">
      <c r="A800" s="102"/>
      <c r="B800" s="102"/>
      <c r="C800" s="102"/>
      <c r="D800" s="102"/>
      <c r="E800" s="102"/>
      <c r="F800" s="102"/>
      <c r="G800" s="103"/>
      <c r="H800" s="103"/>
      <c r="I800" s="103"/>
      <c r="J800" s="103"/>
      <c r="K800" s="103"/>
      <c r="L800" s="103"/>
      <c r="M800" s="103"/>
      <c r="N800" s="103"/>
      <c r="O800" s="103"/>
      <c r="P800" s="103"/>
      <c r="Q800" s="103"/>
      <c r="R800" s="103"/>
      <c r="S800" s="103"/>
      <c r="T800" s="103"/>
      <c r="U800" s="103"/>
    </row>
    <row r="801" spans="1:21" x14ac:dyDescent="0.55000000000000004">
      <c r="A801" s="102"/>
      <c r="B801" s="102"/>
      <c r="C801" s="102"/>
      <c r="D801" s="102"/>
      <c r="E801" s="102"/>
      <c r="F801" s="102"/>
      <c r="G801" s="103"/>
      <c r="H801" s="103"/>
      <c r="I801" s="103"/>
      <c r="J801" s="103"/>
      <c r="K801" s="103"/>
      <c r="L801" s="103"/>
      <c r="M801" s="103"/>
      <c r="N801" s="103"/>
      <c r="O801" s="103"/>
      <c r="P801" s="103"/>
      <c r="Q801" s="103"/>
      <c r="R801" s="103"/>
      <c r="S801" s="103"/>
      <c r="T801" s="103"/>
      <c r="U801" s="103"/>
    </row>
    <row r="802" spans="1:21" x14ac:dyDescent="0.55000000000000004">
      <c r="A802" s="102"/>
      <c r="B802" s="102"/>
      <c r="C802" s="102"/>
      <c r="D802" s="102"/>
      <c r="E802" s="102"/>
      <c r="F802" s="102"/>
      <c r="G802" s="103"/>
      <c r="H802" s="103"/>
      <c r="I802" s="103"/>
      <c r="J802" s="103"/>
      <c r="K802" s="103"/>
      <c r="L802" s="103"/>
      <c r="M802" s="103"/>
      <c r="N802" s="103"/>
      <c r="O802" s="103"/>
      <c r="P802" s="103"/>
      <c r="Q802" s="103"/>
      <c r="R802" s="103"/>
      <c r="S802" s="103"/>
      <c r="T802" s="103"/>
      <c r="U802" s="103"/>
    </row>
    <row r="803" spans="1:21" x14ac:dyDescent="0.55000000000000004">
      <c r="A803" s="102"/>
      <c r="B803" s="102"/>
      <c r="C803" s="102"/>
      <c r="D803" s="102"/>
      <c r="E803" s="102"/>
      <c r="F803" s="102"/>
      <c r="G803" s="103"/>
      <c r="H803" s="103"/>
      <c r="I803" s="103"/>
      <c r="J803" s="103"/>
      <c r="K803" s="103"/>
      <c r="L803" s="103"/>
      <c r="M803" s="103"/>
      <c r="N803" s="103"/>
      <c r="O803" s="103"/>
      <c r="P803" s="103"/>
      <c r="Q803" s="103"/>
      <c r="R803" s="103"/>
      <c r="S803" s="103"/>
      <c r="T803" s="103"/>
      <c r="U803" s="103"/>
    </row>
    <row r="804" spans="1:21" x14ac:dyDescent="0.55000000000000004">
      <c r="A804" s="102"/>
      <c r="B804" s="102"/>
      <c r="C804" s="102"/>
      <c r="D804" s="102"/>
      <c r="E804" s="102"/>
      <c r="F804" s="102"/>
      <c r="G804" s="103"/>
      <c r="H804" s="103"/>
      <c r="I804" s="103"/>
      <c r="J804" s="103"/>
      <c r="K804" s="103"/>
      <c r="L804" s="103"/>
      <c r="M804" s="103"/>
      <c r="N804" s="103"/>
      <c r="O804" s="103"/>
      <c r="P804" s="103"/>
      <c r="Q804" s="103"/>
      <c r="R804" s="103"/>
      <c r="S804" s="103"/>
      <c r="T804" s="103"/>
      <c r="U804" s="103"/>
    </row>
    <row r="805" spans="1:21" x14ac:dyDescent="0.55000000000000004">
      <c r="A805" s="102"/>
      <c r="B805" s="102"/>
      <c r="C805" s="102"/>
      <c r="D805" s="102"/>
      <c r="E805" s="102"/>
      <c r="F805" s="102"/>
      <c r="G805" s="103"/>
      <c r="H805" s="103"/>
      <c r="I805" s="103"/>
      <c r="J805" s="103"/>
      <c r="K805" s="103"/>
      <c r="L805" s="103"/>
      <c r="M805" s="103"/>
      <c r="N805" s="103"/>
      <c r="O805" s="103"/>
      <c r="P805" s="103"/>
      <c r="Q805" s="103"/>
      <c r="R805" s="103"/>
      <c r="S805" s="103"/>
      <c r="T805" s="103"/>
      <c r="U805" s="103"/>
    </row>
    <row r="806" spans="1:21" x14ac:dyDescent="0.55000000000000004">
      <c r="A806" s="102"/>
      <c r="B806" s="102"/>
      <c r="C806" s="102"/>
      <c r="D806" s="102"/>
      <c r="E806" s="102"/>
      <c r="F806" s="102"/>
      <c r="G806" s="103"/>
      <c r="H806" s="103"/>
      <c r="I806" s="103"/>
      <c r="J806" s="103"/>
      <c r="K806" s="103"/>
      <c r="L806" s="103"/>
      <c r="M806" s="103"/>
      <c r="N806" s="103"/>
      <c r="O806" s="103"/>
      <c r="P806" s="103"/>
      <c r="Q806" s="103"/>
      <c r="R806" s="103"/>
      <c r="S806" s="103"/>
      <c r="T806" s="103"/>
      <c r="U806" s="103"/>
    </row>
    <row r="807" spans="1:21" x14ac:dyDescent="0.55000000000000004">
      <c r="A807" s="102"/>
      <c r="B807" s="102"/>
      <c r="C807" s="102"/>
      <c r="D807" s="102"/>
      <c r="E807" s="102"/>
      <c r="F807" s="102"/>
      <c r="G807" s="103"/>
      <c r="H807" s="103"/>
      <c r="I807" s="103"/>
      <c r="J807" s="103"/>
      <c r="K807" s="103"/>
      <c r="L807" s="103"/>
      <c r="M807" s="103"/>
      <c r="N807" s="103"/>
      <c r="O807" s="103"/>
      <c r="P807" s="103"/>
      <c r="Q807" s="103"/>
      <c r="R807" s="103"/>
      <c r="S807" s="103"/>
      <c r="T807" s="103"/>
      <c r="U807" s="103"/>
    </row>
    <row r="808" spans="1:21" x14ac:dyDescent="0.55000000000000004">
      <c r="A808" s="102"/>
      <c r="B808" s="102"/>
      <c r="C808" s="102"/>
      <c r="D808" s="102"/>
      <c r="E808" s="102"/>
      <c r="F808" s="102"/>
      <c r="G808" s="103"/>
      <c r="H808" s="103"/>
      <c r="I808" s="103"/>
      <c r="J808" s="103"/>
      <c r="K808" s="103"/>
      <c r="L808" s="103"/>
      <c r="M808" s="103"/>
      <c r="N808" s="103"/>
      <c r="O808" s="103"/>
      <c r="P808" s="103"/>
      <c r="Q808" s="103"/>
      <c r="R808" s="103"/>
      <c r="S808" s="103"/>
      <c r="T808" s="103"/>
      <c r="U808" s="103"/>
    </row>
    <row r="809" spans="1:21" x14ac:dyDescent="0.55000000000000004">
      <c r="A809" s="102"/>
      <c r="B809" s="102"/>
      <c r="C809" s="102"/>
      <c r="D809" s="102"/>
      <c r="E809" s="102"/>
      <c r="F809" s="102"/>
      <c r="G809" s="103"/>
      <c r="H809" s="103"/>
      <c r="I809" s="103"/>
      <c r="J809" s="103"/>
      <c r="K809" s="103"/>
      <c r="L809" s="103"/>
      <c r="M809" s="103"/>
      <c r="N809" s="103"/>
      <c r="O809" s="103"/>
      <c r="P809" s="103"/>
      <c r="Q809" s="103"/>
      <c r="R809" s="103"/>
      <c r="S809" s="103"/>
      <c r="T809" s="103"/>
      <c r="U809" s="103"/>
    </row>
    <row r="810" spans="1:21" x14ac:dyDescent="0.55000000000000004">
      <c r="A810" s="102"/>
      <c r="B810" s="102"/>
      <c r="C810" s="102"/>
      <c r="D810" s="102"/>
      <c r="E810" s="102"/>
      <c r="F810" s="102"/>
      <c r="G810" s="103"/>
      <c r="H810" s="103"/>
      <c r="I810" s="103"/>
      <c r="J810" s="103"/>
      <c r="K810" s="103"/>
      <c r="L810" s="103"/>
      <c r="M810" s="103"/>
      <c r="N810" s="103"/>
      <c r="O810" s="103"/>
      <c r="P810" s="103"/>
      <c r="Q810" s="103"/>
      <c r="R810" s="103"/>
      <c r="S810" s="103"/>
      <c r="T810" s="103"/>
      <c r="U810" s="103"/>
    </row>
    <row r="811" spans="1:21" x14ac:dyDescent="0.55000000000000004">
      <c r="A811" s="102"/>
      <c r="B811" s="102"/>
      <c r="C811" s="102"/>
      <c r="D811" s="102"/>
      <c r="E811" s="102"/>
      <c r="F811" s="102"/>
      <c r="G811" s="103"/>
      <c r="H811" s="103"/>
      <c r="I811" s="103"/>
      <c r="J811" s="103"/>
      <c r="K811" s="103"/>
      <c r="L811" s="103"/>
      <c r="M811" s="103"/>
      <c r="N811" s="103"/>
      <c r="O811" s="103"/>
      <c r="P811" s="103"/>
      <c r="Q811" s="103"/>
      <c r="R811" s="103"/>
      <c r="S811" s="103"/>
      <c r="T811" s="103"/>
      <c r="U811" s="103"/>
    </row>
    <row r="812" spans="1:21" x14ac:dyDescent="0.55000000000000004">
      <c r="A812" s="102"/>
      <c r="B812" s="102"/>
      <c r="C812" s="102"/>
      <c r="D812" s="102"/>
      <c r="E812" s="102"/>
      <c r="F812" s="102"/>
      <c r="G812" s="103"/>
      <c r="H812" s="103"/>
      <c r="I812" s="103"/>
      <c r="J812" s="103"/>
      <c r="K812" s="103"/>
      <c r="L812" s="103"/>
      <c r="M812" s="103"/>
      <c r="N812" s="103"/>
      <c r="O812" s="103"/>
      <c r="P812" s="103"/>
      <c r="Q812" s="103"/>
      <c r="R812" s="103"/>
      <c r="S812" s="103"/>
      <c r="T812" s="103"/>
      <c r="U812" s="103"/>
    </row>
    <row r="813" spans="1:21" x14ac:dyDescent="0.55000000000000004">
      <c r="A813" s="102"/>
      <c r="B813" s="102"/>
      <c r="C813" s="102"/>
      <c r="D813" s="102"/>
      <c r="E813" s="102"/>
      <c r="F813" s="102"/>
      <c r="G813" s="103"/>
      <c r="H813" s="103"/>
      <c r="I813" s="103"/>
      <c r="J813" s="103"/>
      <c r="K813" s="103"/>
      <c r="L813" s="103"/>
      <c r="M813" s="103"/>
      <c r="N813" s="103"/>
      <c r="O813" s="103"/>
      <c r="P813" s="103"/>
      <c r="Q813" s="103"/>
      <c r="R813" s="103"/>
      <c r="S813" s="103"/>
      <c r="T813" s="103"/>
      <c r="U813" s="103"/>
    </row>
    <row r="814" spans="1:21" x14ac:dyDescent="0.55000000000000004">
      <c r="A814" s="102"/>
      <c r="B814" s="102"/>
      <c r="C814" s="102"/>
      <c r="D814" s="102"/>
      <c r="E814" s="102"/>
      <c r="F814" s="102"/>
      <c r="G814" s="103"/>
      <c r="H814" s="103"/>
      <c r="I814" s="103"/>
      <c r="J814" s="103"/>
      <c r="K814" s="103"/>
      <c r="L814" s="103"/>
      <c r="M814" s="103"/>
      <c r="N814" s="103"/>
      <c r="O814" s="103"/>
      <c r="P814" s="103"/>
      <c r="Q814" s="103"/>
      <c r="R814" s="103"/>
      <c r="S814" s="103"/>
      <c r="T814" s="103"/>
      <c r="U814" s="103"/>
    </row>
    <row r="815" spans="1:21" x14ac:dyDescent="0.55000000000000004">
      <c r="A815" s="102"/>
      <c r="B815" s="102"/>
      <c r="C815" s="102"/>
      <c r="D815" s="102"/>
      <c r="E815" s="102"/>
      <c r="F815" s="102"/>
      <c r="G815" s="103"/>
      <c r="H815" s="103"/>
      <c r="I815" s="103"/>
      <c r="J815" s="103"/>
      <c r="K815" s="103"/>
      <c r="L815" s="103"/>
      <c r="M815" s="103"/>
      <c r="N815" s="103"/>
      <c r="O815" s="103"/>
      <c r="P815" s="103"/>
      <c r="Q815" s="103"/>
      <c r="R815" s="103"/>
      <c r="S815" s="103"/>
      <c r="T815" s="103"/>
      <c r="U815" s="103"/>
    </row>
    <row r="816" spans="1:21" x14ac:dyDescent="0.55000000000000004">
      <c r="A816" s="102"/>
      <c r="B816" s="102"/>
      <c r="C816" s="102"/>
      <c r="D816" s="102"/>
      <c r="E816" s="102"/>
      <c r="F816" s="102"/>
      <c r="G816" s="103"/>
      <c r="H816" s="103"/>
      <c r="I816" s="103"/>
      <c r="J816" s="103"/>
      <c r="K816" s="103"/>
      <c r="L816" s="103"/>
      <c r="M816" s="103"/>
      <c r="N816" s="103"/>
      <c r="O816" s="103"/>
      <c r="P816" s="103"/>
      <c r="Q816" s="103"/>
      <c r="R816" s="103"/>
      <c r="S816" s="103"/>
      <c r="T816" s="103"/>
      <c r="U816" s="103"/>
    </row>
    <row r="817" spans="1:21" x14ac:dyDescent="0.55000000000000004">
      <c r="A817" s="102"/>
      <c r="B817" s="102"/>
      <c r="C817" s="102"/>
      <c r="D817" s="102"/>
      <c r="E817" s="102"/>
      <c r="F817" s="102"/>
      <c r="G817" s="103"/>
      <c r="H817" s="103"/>
      <c r="I817" s="103"/>
      <c r="J817" s="103"/>
      <c r="K817" s="103"/>
      <c r="L817" s="103"/>
      <c r="M817" s="103"/>
      <c r="N817" s="103"/>
      <c r="O817" s="103"/>
      <c r="P817" s="103"/>
      <c r="Q817" s="103"/>
      <c r="R817" s="103"/>
      <c r="S817" s="103"/>
      <c r="T817" s="103"/>
      <c r="U817" s="103"/>
    </row>
    <row r="818" spans="1:21" x14ac:dyDescent="0.55000000000000004">
      <c r="A818" s="102"/>
      <c r="B818" s="102"/>
      <c r="C818" s="102"/>
      <c r="D818" s="102"/>
      <c r="E818" s="102"/>
      <c r="F818" s="102"/>
      <c r="G818" s="103"/>
      <c r="H818" s="103"/>
      <c r="I818" s="103"/>
      <c r="J818" s="103"/>
      <c r="K818" s="103"/>
      <c r="L818" s="103"/>
      <c r="M818" s="103"/>
      <c r="N818" s="103"/>
      <c r="O818" s="103"/>
      <c r="P818" s="103"/>
      <c r="Q818" s="103"/>
      <c r="R818" s="103"/>
      <c r="S818" s="103"/>
      <c r="T818" s="103"/>
      <c r="U818" s="103"/>
    </row>
    <row r="819" spans="1:21" x14ac:dyDescent="0.55000000000000004">
      <c r="A819" s="102"/>
      <c r="B819" s="102"/>
      <c r="C819" s="102"/>
      <c r="D819" s="102"/>
      <c r="E819" s="102"/>
      <c r="F819" s="102"/>
      <c r="G819" s="103"/>
      <c r="H819" s="103"/>
      <c r="I819" s="103"/>
      <c r="J819" s="103"/>
      <c r="K819" s="103"/>
      <c r="L819" s="103"/>
      <c r="M819" s="103"/>
      <c r="N819" s="103"/>
      <c r="O819" s="103"/>
      <c r="P819" s="103"/>
      <c r="Q819" s="103"/>
      <c r="R819" s="103"/>
      <c r="S819" s="103"/>
      <c r="T819" s="103"/>
      <c r="U819" s="103"/>
    </row>
    <row r="820" spans="1:21" x14ac:dyDescent="0.55000000000000004">
      <c r="A820" s="102"/>
      <c r="B820" s="102"/>
      <c r="C820" s="102"/>
      <c r="D820" s="102"/>
      <c r="E820" s="102"/>
      <c r="F820" s="102"/>
      <c r="G820" s="103"/>
      <c r="H820" s="103"/>
      <c r="I820" s="103"/>
      <c r="J820" s="103"/>
      <c r="K820" s="103"/>
      <c r="L820" s="103"/>
      <c r="M820" s="103"/>
      <c r="N820" s="103"/>
      <c r="O820" s="103"/>
      <c r="P820" s="103"/>
      <c r="Q820" s="103"/>
      <c r="R820" s="103"/>
      <c r="S820" s="103"/>
      <c r="T820" s="103"/>
      <c r="U820" s="103"/>
    </row>
    <row r="821" spans="1:21" x14ac:dyDescent="0.55000000000000004">
      <c r="A821" s="102"/>
      <c r="B821" s="102"/>
      <c r="C821" s="102"/>
      <c r="D821" s="102"/>
      <c r="E821" s="102"/>
      <c r="F821" s="102"/>
      <c r="G821" s="103"/>
      <c r="H821" s="103"/>
      <c r="I821" s="103"/>
      <c r="J821" s="103"/>
      <c r="K821" s="103"/>
      <c r="L821" s="103"/>
      <c r="M821" s="103"/>
      <c r="N821" s="103"/>
      <c r="O821" s="103"/>
      <c r="P821" s="103"/>
      <c r="Q821" s="103"/>
      <c r="R821" s="103"/>
      <c r="S821" s="103"/>
      <c r="T821" s="103"/>
      <c r="U821" s="103"/>
    </row>
    <row r="822" spans="1:21" x14ac:dyDescent="0.55000000000000004">
      <c r="A822" s="102"/>
      <c r="B822" s="102"/>
      <c r="C822" s="102"/>
      <c r="D822" s="102"/>
      <c r="E822" s="102"/>
      <c r="F822" s="102"/>
      <c r="G822" s="103"/>
      <c r="H822" s="103"/>
      <c r="I822" s="103"/>
      <c r="J822" s="103"/>
      <c r="K822" s="103"/>
      <c r="L822" s="103"/>
      <c r="M822" s="103"/>
      <c r="N822" s="103"/>
      <c r="O822" s="103"/>
      <c r="P822" s="103"/>
      <c r="Q822" s="103"/>
      <c r="R822" s="103"/>
      <c r="S822" s="103"/>
      <c r="T822" s="103"/>
      <c r="U822" s="103"/>
    </row>
    <row r="823" spans="1:21" x14ac:dyDescent="0.55000000000000004">
      <c r="A823" s="102"/>
      <c r="B823" s="102"/>
      <c r="C823" s="102"/>
      <c r="D823" s="102"/>
      <c r="E823" s="102"/>
      <c r="F823" s="102"/>
      <c r="G823" s="103"/>
      <c r="H823" s="103"/>
      <c r="I823" s="103"/>
      <c r="J823" s="103"/>
      <c r="K823" s="103"/>
      <c r="L823" s="103"/>
      <c r="M823" s="103"/>
      <c r="N823" s="103"/>
      <c r="O823" s="103"/>
      <c r="P823" s="103"/>
      <c r="Q823" s="103"/>
      <c r="R823" s="103"/>
      <c r="S823" s="103"/>
      <c r="T823" s="103"/>
      <c r="U823" s="103"/>
    </row>
    <row r="824" spans="1:21" x14ac:dyDescent="0.55000000000000004">
      <c r="A824" s="102"/>
      <c r="B824" s="102"/>
      <c r="C824" s="102"/>
      <c r="D824" s="102"/>
      <c r="E824" s="102"/>
      <c r="F824" s="102"/>
      <c r="G824" s="103"/>
      <c r="H824" s="103"/>
      <c r="I824" s="103"/>
      <c r="J824" s="103"/>
      <c r="K824" s="103"/>
      <c r="L824" s="103"/>
      <c r="M824" s="103"/>
      <c r="N824" s="103"/>
      <c r="O824" s="103"/>
      <c r="P824" s="103"/>
      <c r="Q824" s="103"/>
      <c r="R824" s="103"/>
      <c r="S824" s="103"/>
      <c r="T824" s="103"/>
      <c r="U824" s="103"/>
    </row>
    <row r="825" spans="1:21" x14ac:dyDescent="0.55000000000000004">
      <c r="A825" s="102"/>
      <c r="B825" s="102"/>
      <c r="C825" s="102"/>
      <c r="D825" s="102"/>
      <c r="E825" s="102"/>
      <c r="F825" s="102"/>
      <c r="G825" s="103"/>
      <c r="H825" s="103"/>
      <c r="I825" s="103"/>
      <c r="J825" s="103"/>
      <c r="K825" s="103"/>
      <c r="L825" s="103"/>
      <c r="M825" s="103"/>
      <c r="N825" s="103"/>
      <c r="O825" s="103"/>
      <c r="P825" s="103"/>
      <c r="Q825" s="103"/>
      <c r="R825" s="103"/>
      <c r="S825" s="103"/>
      <c r="T825" s="103"/>
      <c r="U825" s="103"/>
    </row>
    <row r="826" spans="1:21" x14ac:dyDescent="0.55000000000000004">
      <c r="A826" s="102"/>
      <c r="B826" s="102"/>
      <c r="C826" s="102"/>
      <c r="D826" s="102"/>
      <c r="E826" s="102"/>
      <c r="F826" s="102"/>
      <c r="G826" s="103"/>
      <c r="H826" s="103"/>
      <c r="I826" s="103"/>
      <c r="J826" s="103"/>
      <c r="K826" s="103"/>
      <c r="L826" s="103"/>
      <c r="M826" s="103"/>
      <c r="N826" s="103"/>
      <c r="O826" s="103"/>
      <c r="P826" s="103"/>
      <c r="Q826" s="103"/>
      <c r="R826" s="103"/>
      <c r="S826" s="103"/>
      <c r="T826" s="103"/>
      <c r="U826" s="103"/>
    </row>
    <row r="827" spans="1:21" x14ac:dyDescent="0.55000000000000004">
      <c r="A827" s="102"/>
      <c r="B827" s="102"/>
      <c r="C827" s="102"/>
      <c r="D827" s="102"/>
      <c r="E827" s="102"/>
      <c r="F827" s="102"/>
      <c r="G827" s="103"/>
      <c r="H827" s="103"/>
      <c r="I827" s="103"/>
      <c r="J827" s="103"/>
      <c r="K827" s="103"/>
      <c r="L827" s="103"/>
      <c r="M827" s="103"/>
      <c r="N827" s="103"/>
      <c r="O827" s="103"/>
      <c r="P827" s="103"/>
      <c r="Q827" s="103"/>
      <c r="R827" s="103"/>
      <c r="S827" s="103"/>
      <c r="T827" s="103"/>
      <c r="U827" s="103"/>
    </row>
    <row r="828" spans="1:21" x14ac:dyDescent="0.55000000000000004">
      <c r="A828" s="102"/>
      <c r="B828" s="102"/>
      <c r="C828" s="102"/>
      <c r="D828" s="102"/>
      <c r="E828" s="102"/>
      <c r="F828" s="102"/>
      <c r="G828" s="103"/>
      <c r="H828" s="103"/>
      <c r="I828" s="103"/>
      <c r="J828" s="103"/>
      <c r="K828" s="103"/>
      <c r="L828" s="103"/>
      <c r="M828" s="103"/>
      <c r="N828" s="103"/>
      <c r="O828" s="103"/>
      <c r="P828" s="103"/>
      <c r="Q828" s="103"/>
      <c r="R828" s="103"/>
      <c r="S828" s="103"/>
      <c r="T828" s="103"/>
      <c r="U828" s="103"/>
    </row>
    <row r="829" spans="1:21" x14ac:dyDescent="0.55000000000000004">
      <c r="A829" s="102"/>
      <c r="B829" s="102"/>
      <c r="C829" s="102"/>
      <c r="D829" s="102"/>
      <c r="E829" s="102"/>
      <c r="F829" s="102"/>
      <c r="G829" s="103"/>
      <c r="H829" s="103"/>
      <c r="I829" s="103"/>
      <c r="J829" s="103"/>
      <c r="K829" s="103"/>
      <c r="L829" s="103"/>
      <c r="M829" s="103"/>
      <c r="N829" s="103"/>
      <c r="O829" s="103"/>
      <c r="P829" s="103"/>
      <c r="Q829" s="103"/>
      <c r="R829" s="103"/>
      <c r="S829" s="103"/>
      <c r="T829" s="103"/>
      <c r="U829" s="103"/>
    </row>
    <row r="830" spans="1:21" x14ac:dyDescent="0.55000000000000004">
      <c r="A830" s="102"/>
      <c r="B830" s="102"/>
      <c r="C830" s="102"/>
      <c r="D830" s="102"/>
      <c r="E830" s="102"/>
      <c r="F830" s="102"/>
      <c r="G830" s="103"/>
      <c r="H830" s="103"/>
      <c r="I830" s="103"/>
      <c r="J830" s="103"/>
      <c r="K830" s="103"/>
      <c r="L830" s="103"/>
      <c r="M830" s="103"/>
      <c r="N830" s="103"/>
      <c r="O830" s="103"/>
      <c r="P830" s="103"/>
      <c r="Q830" s="103"/>
      <c r="R830" s="103"/>
      <c r="S830" s="103"/>
      <c r="T830" s="103"/>
      <c r="U830" s="103"/>
    </row>
    <row r="831" spans="1:21" x14ac:dyDescent="0.55000000000000004">
      <c r="A831" s="102"/>
      <c r="B831" s="102"/>
      <c r="C831" s="102"/>
      <c r="D831" s="102"/>
      <c r="E831" s="102"/>
      <c r="F831" s="102"/>
      <c r="G831" s="103"/>
      <c r="H831" s="103"/>
      <c r="I831" s="103"/>
      <c r="J831" s="103"/>
      <c r="K831" s="103"/>
      <c r="L831" s="103"/>
      <c r="M831" s="103"/>
      <c r="N831" s="103"/>
      <c r="O831" s="103"/>
      <c r="P831" s="103"/>
      <c r="Q831" s="103"/>
      <c r="R831" s="103"/>
      <c r="S831" s="103"/>
      <c r="T831" s="103"/>
      <c r="U831" s="103"/>
    </row>
    <row r="832" spans="1:21" x14ac:dyDescent="0.55000000000000004">
      <c r="A832" s="102"/>
      <c r="B832" s="102"/>
      <c r="C832" s="102"/>
      <c r="D832" s="102"/>
      <c r="E832" s="102"/>
      <c r="F832" s="102"/>
      <c r="G832" s="103"/>
      <c r="H832" s="103"/>
      <c r="I832" s="103"/>
      <c r="J832" s="103"/>
      <c r="K832" s="103"/>
      <c r="L832" s="103"/>
      <c r="M832" s="103"/>
      <c r="N832" s="103"/>
      <c r="O832" s="103"/>
      <c r="P832" s="103"/>
      <c r="Q832" s="103"/>
      <c r="R832" s="103"/>
      <c r="S832" s="103"/>
      <c r="T832" s="103"/>
      <c r="U832" s="103"/>
    </row>
    <row r="833" spans="1:21" x14ac:dyDescent="0.55000000000000004">
      <c r="A833" s="102"/>
      <c r="B833" s="102"/>
      <c r="C833" s="102"/>
      <c r="D833" s="102"/>
      <c r="E833" s="102"/>
      <c r="F833" s="102"/>
      <c r="G833" s="103"/>
      <c r="H833" s="103"/>
      <c r="I833" s="103"/>
      <c r="J833" s="103"/>
      <c r="K833" s="103"/>
      <c r="L833" s="103"/>
      <c r="M833" s="103"/>
      <c r="N833" s="103"/>
      <c r="O833" s="103"/>
      <c r="P833" s="103"/>
      <c r="Q833" s="103"/>
      <c r="R833" s="103"/>
      <c r="S833" s="103"/>
      <c r="T833" s="103"/>
      <c r="U833" s="103"/>
    </row>
    <row r="834" spans="1:21" x14ac:dyDescent="0.55000000000000004">
      <c r="A834" s="102"/>
      <c r="B834" s="102"/>
      <c r="C834" s="102"/>
      <c r="D834" s="102"/>
      <c r="E834" s="102"/>
      <c r="F834" s="102"/>
      <c r="G834" s="103"/>
      <c r="H834" s="103"/>
      <c r="I834" s="103"/>
      <c r="J834" s="103"/>
      <c r="K834" s="103"/>
      <c r="L834" s="103"/>
      <c r="M834" s="103"/>
      <c r="N834" s="103"/>
      <c r="O834" s="103"/>
      <c r="P834" s="103"/>
      <c r="Q834" s="103"/>
      <c r="R834" s="103"/>
      <c r="S834" s="103"/>
      <c r="T834" s="103"/>
      <c r="U834" s="103"/>
    </row>
    <row r="835" spans="1:21" x14ac:dyDescent="0.55000000000000004">
      <c r="A835" s="102"/>
      <c r="B835" s="102"/>
      <c r="C835" s="102"/>
      <c r="D835" s="102"/>
      <c r="E835" s="102"/>
      <c r="F835" s="102"/>
      <c r="G835" s="103"/>
      <c r="H835" s="103"/>
      <c r="I835" s="103"/>
      <c r="J835" s="103"/>
      <c r="K835" s="103"/>
      <c r="L835" s="103"/>
      <c r="M835" s="103"/>
      <c r="N835" s="103"/>
      <c r="O835" s="103"/>
      <c r="P835" s="103"/>
      <c r="Q835" s="103"/>
      <c r="R835" s="103"/>
      <c r="S835" s="103"/>
      <c r="T835" s="103"/>
      <c r="U835" s="103"/>
    </row>
    <row r="836" spans="1:21" x14ac:dyDescent="0.55000000000000004">
      <c r="A836" s="102"/>
      <c r="B836" s="102"/>
      <c r="C836" s="102"/>
      <c r="D836" s="102"/>
      <c r="E836" s="102"/>
      <c r="F836" s="102"/>
      <c r="G836" s="103"/>
      <c r="H836" s="103"/>
      <c r="I836" s="103"/>
      <c r="J836" s="103"/>
      <c r="K836" s="103"/>
      <c r="L836" s="103"/>
      <c r="M836" s="103"/>
      <c r="N836" s="103"/>
      <c r="O836" s="103"/>
      <c r="P836" s="103"/>
      <c r="Q836" s="103"/>
      <c r="R836" s="103"/>
      <c r="S836" s="103"/>
      <c r="T836" s="103"/>
      <c r="U836" s="103"/>
    </row>
    <row r="837" spans="1:21" x14ac:dyDescent="0.55000000000000004">
      <c r="A837" s="102"/>
      <c r="B837" s="102"/>
      <c r="C837" s="102"/>
      <c r="D837" s="102"/>
      <c r="E837" s="102"/>
      <c r="F837" s="102"/>
      <c r="G837" s="103"/>
      <c r="H837" s="103"/>
      <c r="I837" s="103"/>
      <c r="J837" s="103"/>
      <c r="K837" s="103"/>
      <c r="L837" s="103"/>
      <c r="M837" s="103"/>
      <c r="N837" s="103"/>
      <c r="O837" s="103"/>
      <c r="P837" s="103"/>
      <c r="Q837" s="103"/>
      <c r="R837" s="103"/>
      <c r="S837" s="103"/>
      <c r="T837" s="103"/>
      <c r="U837" s="103"/>
    </row>
    <row r="838" spans="1:21" x14ac:dyDescent="0.55000000000000004">
      <c r="A838" s="102"/>
      <c r="B838" s="102"/>
      <c r="C838" s="102"/>
      <c r="D838" s="102"/>
      <c r="E838" s="102"/>
      <c r="F838" s="102"/>
      <c r="G838" s="103"/>
      <c r="H838" s="103"/>
      <c r="I838" s="103"/>
      <c r="J838" s="103"/>
      <c r="K838" s="103"/>
      <c r="L838" s="103"/>
      <c r="M838" s="103"/>
      <c r="N838" s="103"/>
      <c r="O838" s="103"/>
      <c r="P838" s="103"/>
      <c r="Q838" s="103"/>
      <c r="R838" s="103"/>
      <c r="S838" s="103"/>
      <c r="T838" s="103"/>
      <c r="U838" s="103"/>
    </row>
    <row r="839" spans="1:21" x14ac:dyDescent="0.55000000000000004">
      <c r="A839" s="102"/>
      <c r="B839" s="102"/>
      <c r="C839" s="102"/>
      <c r="D839" s="102"/>
      <c r="E839" s="102"/>
      <c r="F839" s="102"/>
      <c r="G839" s="103"/>
      <c r="H839" s="103"/>
      <c r="I839" s="103"/>
      <c r="J839" s="103"/>
      <c r="K839" s="103"/>
      <c r="L839" s="103"/>
      <c r="M839" s="103"/>
      <c r="N839" s="103"/>
      <c r="O839" s="103"/>
      <c r="P839" s="103"/>
      <c r="Q839" s="103"/>
      <c r="R839" s="103"/>
      <c r="S839" s="103"/>
      <c r="T839" s="103"/>
      <c r="U839" s="103"/>
    </row>
    <row r="840" spans="1:21" x14ac:dyDescent="0.55000000000000004">
      <c r="A840" s="102"/>
      <c r="B840" s="102"/>
      <c r="C840" s="102"/>
      <c r="D840" s="102"/>
      <c r="E840" s="102"/>
      <c r="F840" s="102"/>
      <c r="G840" s="103"/>
      <c r="H840" s="103"/>
      <c r="I840" s="103"/>
      <c r="J840" s="103"/>
      <c r="K840" s="103"/>
      <c r="L840" s="103"/>
      <c r="M840" s="103"/>
      <c r="N840" s="103"/>
      <c r="O840" s="103"/>
      <c r="P840" s="103"/>
      <c r="Q840" s="103"/>
      <c r="R840" s="103"/>
      <c r="S840" s="103"/>
      <c r="T840" s="103"/>
      <c r="U840" s="103"/>
    </row>
    <row r="841" spans="1:21" x14ac:dyDescent="0.55000000000000004">
      <c r="A841" s="102"/>
      <c r="B841" s="102"/>
      <c r="C841" s="102"/>
      <c r="D841" s="102"/>
      <c r="E841" s="102"/>
      <c r="F841" s="102"/>
      <c r="G841" s="103"/>
      <c r="H841" s="103"/>
      <c r="I841" s="103"/>
      <c r="J841" s="103"/>
      <c r="K841" s="103"/>
      <c r="L841" s="103"/>
      <c r="M841" s="103"/>
      <c r="N841" s="103"/>
      <c r="O841" s="103"/>
      <c r="P841" s="103"/>
      <c r="Q841" s="103"/>
      <c r="R841" s="103"/>
      <c r="S841" s="103"/>
      <c r="T841" s="103"/>
      <c r="U841" s="103"/>
    </row>
    <row r="842" spans="1:21" x14ac:dyDescent="0.55000000000000004">
      <c r="A842" s="102"/>
      <c r="B842" s="102"/>
      <c r="C842" s="102"/>
      <c r="D842" s="102"/>
      <c r="E842" s="102"/>
      <c r="F842" s="102"/>
      <c r="G842" s="103"/>
      <c r="H842" s="103"/>
      <c r="I842" s="103"/>
      <c r="J842" s="103"/>
      <c r="K842" s="103"/>
      <c r="L842" s="103"/>
      <c r="M842" s="103"/>
      <c r="N842" s="103"/>
      <c r="O842" s="103"/>
      <c r="P842" s="103"/>
      <c r="Q842" s="103"/>
      <c r="R842" s="103"/>
      <c r="S842" s="103"/>
      <c r="T842" s="103"/>
      <c r="U842" s="103"/>
    </row>
    <row r="843" spans="1:21" x14ac:dyDescent="0.55000000000000004">
      <c r="A843" s="102"/>
      <c r="B843" s="102"/>
      <c r="C843" s="102"/>
      <c r="D843" s="102"/>
      <c r="E843" s="102"/>
      <c r="F843" s="102"/>
      <c r="G843" s="103"/>
      <c r="H843" s="103"/>
      <c r="I843" s="103"/>
      <c r="J843" s="103"/>
      <c r="K843" s="103"/>
      <c r="L843" s="103"/>
      <c r="M843" s="103"/>
      <c r="N843" s="103"/>
      <c r="O843" s="103"/>
      <c r="P843" s="103"/>
      <c r="Q843" s="103"/>
      <c r="R843" s="103"/>
      <c r="S843" s="103"/>
      <c r="T843" s="103"/>
      <c r="U843" s="103"/>
    </row>
    <row r="844" spans="1:21" x14ac:dyDescent="0.55000000000000004">
      <c r="A844" s="102"/>
      <c r="B844" s="102"/>
      <c r="C844" s="102"/>
      <c r="D844" s="102"/>
      <c r="E844" s="102"/>
      <c r="F844" s="102"/>
      <c r="G844" s="103"/>
      <c r="H844" s="103"/>
      <c r="I844" s="103"/>
      <c r="J844" s="103"/>
      <c r="K844" s="103"/>
      <c r="L844" s="103"/>
      <c r="M844" s="103"/>
      <c r="N844" s="103"/>
      <c r="O844" s="103"/>
      <c r="P844" s="103"/>
      <c r="Q844" s="103"/>
      <c r="R844" s="103"/>
      <c r="S844" s="103"/>
      <c r="T844" s="103"/>
      <c r="U844" s="103"/>
    </row>
    <row r="845" spans="1:21" x14ac:dyDescent="0.55000000000000004">
      <c r="A845" s="102"/>
      <c r="B845" s="102"/>
      <c r="C845" s="102"/>
      <c r="D845" s="102"/>
      <c r="E845" s="102"/>
      <c r="F845" s="102"/>
      <c r="G845" s="103"/>
      <c r="H845" s="103"/>
      <c r="I845" s="103"/>
      <c r="J845" s="103"/>
      <c r="K845" s="103"/>
      <c r="L845" s="103"/>
      <c r="M845" s="103"/>
      <c r="N845" s="103"/>
      <c r="O845" s="103"/>
      <c r="P845" s="103"/>
      <c r="Q845" s="103"/>
      <c r="R845" s="103"/>
      <c r="S845" s="103"/>
      <c r="T845" s="103"/>
      <c r="U845" s="103"/>
    </row>
    <row r="846" spans="1:21" x14ac:dyDescent="0.55000000000000004">
      <c r="A846" s="102"/>
      <c r="B846" s="102"/>
      <c r="C846" s="102"/>
      <c r="D846" s="102"/>
      <c r="E846" s="102"/>
      <c r="F846" s="102"/>
      <c r="G846" s="103"/>
      <c r="H846" s="103"/>
      <c r="I846" s="103"/>
      <c r="J846" s="103"/>
      <c r="K846" s="103"/>
      <c r="L846" s="103"/>
      <c r="M846" s="103"/>
      <c r="N846" s="103"/>
      <c r="O846" s="103"/>
      <c r="P846" s="103"/>
      <c r="Q846" s="103"/>
      <c r="R846" s="103"/>
      <c r="S846" s="103"/>
      <c r="T846" s="103"/>
      <c r="U846" s="103"/>
    </row>
    <row r="847" spans="1:21" x14ac:dyDescent="0.55000000000000004">
      <c r="A847" s="102"/>
      <c r="B847" s="102"/>
      <c r="C847" s="102"/>
      <c r="D847" s="102"/>
      <c r="E847" s="102"/>
      <c r="F847" s="102"/>
      <c r="G847" s="103"/>
      <c r="H847" s="103"/>
      <c r="I847" s="103"/>
      <c r="J847" s="103"/>
      <c r="K847" s="103"/>
      <c r="L847" s="103"/>
      <c r="M847" s="103"/>
      <c r="N847" s="103"/>
      <c r="O847" s="103"/>
      <c r="P847" s="103"/>
      <c r="Q847" s="103"/>
      <c r="R847" s="103"/>
      <c r="S847" s="103"/>
      <c r="T847" s="103"/>
      <c r="U847" s="103"/>
    </row>
    <row r="848" spans="1:21" x14ac:dyDescent="0.55000000000000004">
      <c r="A848" s="102"/>
      <c r="B848" s="102"/>
      <c r="C848" s="102"/>
      <c r="D848" s="102"/>
      <c r="E848" s="102"/>
      <c r="F848" s="102"/>
      <c r="G848" s="103"/>
      <c r="H848" s="103"/>
      <c r="I848" s="103"/>
      <c r="J848" s="103"/>
      <c r="K848" s="103"/>
      <c r="L848" s="103"/>
      <c r="M848" s="103"/>
      <c r="N848" s="103"/>
      <c r="O848" s="103"/>
      <c r="P848" s="103"/>
      <c r="Q848" s="103"/>
      <c r="R848" s="103"/>
      <c r="S848" s="103"/>
      <c r="T848" s="103"/>
      <c r="U848" s="103"/>
    </row>
    <row r="849" spans="1:21" x14ac:dyDescent="0.55000000000000004">
      <c r="A849" s="102"/>
      <c r="B849" s="102"/>
      <c r="C849" s="102"/>
      <c r="D849" s="102"/>
      <c r="E849" s="102"/>
      <c r="F849" s="102"/>
      <c r="G849" s="103"/>
      <c r="H849" s="103"/>
      <c r="I849" s="103"/>
      <c r="J849" s="103"/>
      <c r="K849" s="103"/>
      <c r="L849" s="103"/>
      <c r="M849" s="103"/>
      <c r="N849" s="103"/>
      <c r="O849" s="103"/>
      <c r="P849" s="103"/>
      <c r="Q849" s="103"/>
      <c r="R849" s="103"/>
      <c r="S849" s="103"/>
      <c r="T849" s="103"/>
      <c r="U849" s="103"/>
    </row>
    <row r="850" spans="1:21" x14ac:dyDescent="0.55000000000000004">
      <c r="A850" s="102"/>
      <c r="B850" s="102"/>
      <c r="C850" s="102"/>
      <c r="D850" s="102"/>
      <c r="E850" s="102"/>
      <c r="F850" s="102"/>
      <c r="G850" s="103"/>
      <c r="H850" s="103"/>
      <c r="I850" s="103"/>
      <c r="J850" s="103"/>
      <c r="K850" s="103"/>
      <c r="L850" s="103"/>
      <c r="M850" s="103"/>
      <c r="N850" s="103"/>
      <c r="O850" s="103"/>
      <c r="P850" s="103"/>
      <c r="Q850" s="103"/>
      <c r="R850" s="103"/>
      <c r="S850" s="103"/>
      <c r="T850" s="103"/>
      <c r="U850" s="103"/>
    </row>
    <row r="851" spans="1:21" x14ac:dyDescent="0.55000000000000004">
      <c r="A851" s="102"/>
      <c r="B851" s="102"/>
      <c r="C851" s="102"/>
      <c r="D851" s="102"/>
      <c r="E851" s="102"/>
      <c r="F851" s="102"/>
      <c r="G851" s="103"/>
      <c r="H851" s="103"/>
      <c r="I851" s="103"/>
      <c r="J851" s="103"/>
      <c r="K851" s="103"/>
      <c r="L851" s="103"/>
      <c r="M851" s="103"/>
      <c r="N851" s="103"/>
      <c r="O851" s="103"/>
      <c r="P851" s="103"/>
      <c r="Q851" s="103"/>
      <c r="R851" s="103"/>
      <c r="S851" s="103"/>
      <c r="T851" s="103"/>
      <c r="U851" s="103"/>
    </row>
    <row r="852" spans="1:21" x14ac:dyDescent="0.55000000000000004">
      <c r="A852" s="102"/>
      <c r="B852" s="102"/>
      <c r="C852" s="102"/>
      <c r="D852" s="102"/>
      <c r="E852" s="102"/>
      <c r="F852" s="102"/>
      <c r="G852" s="103"/>
      <c r="H852" s="103"/>
      <c r="I852" s="103"/>
      <c r="J852" s="103"/>
      <c r="K852" s="103"/>
      <c r="L852" s="103"/>
      <c r="M852" s="103"/>
      <c r="N852" s="103"/>
      <c r="O852" s="103"/>
      <c r="P852" s="103"/>
      <c r="Q852" s="103"/>
      <c r="R852" s="103"/>
      <c r="S852" s="103"/>
      <c r="T852" s="103"/>
      <c r="U852" s="103"/>
    </row>
    <row r="853" spans="1:21" x14ac:dyDescent="0.55000000000000004">
      <c r="A853" s="102"/>
      <c r="B853" s="102"/>
      <c r="C853" s="102"/>
      <c r="D853" s="102"/>
      <c r="E853" s="102"/>
      <c r="F853" s="102"/>
      <c r="G853" s="103"/>
      <c r="H853" s="103"/>
      <c r="I853" s="103"/>
      <c r="J853" s="103"/>
      <c r="K853" s="103"/>
      <c r="L853" s="103"/>
      <c r="M853" s="103"/>
      <c r="N853" s="103"/>
      <c r="O853" s="103"/>
      <c r="P853" s="103"/>
      <c r="Q853" s="103"/>
      <c r="R853" s="103"/>
      <c r="S853" s="103"/>
      <c r="T853" s="103"/>
      <c r="U853" s="103"/>
    </row>
    <row r="854" spans="1:21" x14ac:dyDescent="0.55000000000000004">
      <c r="A854" s="102"/>
      <c r="B854" s="102"/>
      <c r="C854" s="102"/>
      <c r="D854" s="102"/>
      <c r="E854" s="102"/>
      <c r="F854" s="102"/>
      <c r="G854" s="103"/>
      <c r="H854" s="103"/>
      <c r="I854" s="103"/>
      <c r="J854" s="103"/>
      <c r="K854" s="103"/>
      <c r="L854" s="103"/>
      <c r="M854" s="103"/>
      <c r="N854" s="103"/>
      <c r="O854" s="103"/>
      <c r="P854" s="103"/>
      <c r="Q854" s="103"/>
      <c r="R854" s="103"/>
      <c r="S854" s="103"/>
      <c r="T854" s="103"/>
      <c r="U854" s="103"/>
    </row>
    <row r="855" spans="1:21" x14ac:dyDescent="0.55000000000000004">
      <c r="A855" s="102"/>
      <c r="B855" s="102"/>
      <c r="C855" s="102"/>
      <c r="D855" s="102"/>
      <c r="E855" s="102"/>
      <c r="F855" s="102"/>
      <c r="G855" s="103"/>
      <c r="H855" s="103"/>
      <c r="I855" s="103"/>
      <c r="J855" s="103"/>
      <c r="K855" s="103"/>
      <c r="L855" s="103"/>
      <c r="M855" s="103"/>
      <c r="N855" s="103"/>
      <c r="O855" s="103"/>
      <c r="P855" s="103"/>
      <c r="Q855" s="103"/>
      <c r="R855" s="103"/>
      <c r="S855" s="103"/>
      <c r="T855" s="103"/>
      <c r="U855" s="103"/>
    </row>
    <row r="856" spans="1:21" x14ac:dyDescent="0.55000000000000004">
      <c r="A856" s="102"/>
      <c r="B856" s="102"/>
      <c r="C856" s="102"/>
      <c r="D856" s="102"/>
      <c r="E856" s="102"/>
      <c r="F856" s="102"/>
      <c r="G856" s="103"/>
      <c r="H856" s="103"/>
      <c r="I856" s="103"/>
      <c r="J856" s="103"/>
      <c r="K856" s="103"/>
      <c r="L856" s="103"/>
      <c r="M856" s="103"/>
      <c r="N856" s="103"/>
      <c r="O856" s="103"/>
      <c r="P856" s="103"/>
      <c r="Q856" s="103"/>
      <c r="R856" s="103"/>
      <c r="S856" s="103"/>
      <c r="T856" s="103"/>
      <c r="U856" s="103"/>
    </row>
    <row r="857" spans="1:21" x14ac:dyDescent="0.55000000000000004">
      <c r="A857" s="102"/>
      <c r="B857" s="102"/>
      <c r="C857" s="102"/>
      <c r="D857" s="102"/>
      <c r="E857" s="102"/>
      <c r="F857" s="102"/>
      <c r="G857" s="103"/>
      <c r="H857" s="103"/>
      <c r="I857" s="103"/>
      <c r="J857" s="103"/>
      <c r="K857" s="103"/>
      <c r="L857" s="103"/>
      <c r="M857" s="103"/>
      <c r="N857" s="103"/>
      <c r="O857" s="103"/>
      <c r="P857" s="103"/>
      <c r="Q857" s="103"/>
      <c r="R857" s="103"/>
      <c r="S857" s="103"/>
      <c r="T857" s="103"/>
      <c r="U857" s="103"/>
    </row>
    <row r="858" spans="1:21" x14ac:dyDescent="0.55000000000000004">
      <c r="A858" s="102"/>
      <c r="B858" s="102"/>
      <c r="C858" s="102"/>
      <c r="D858" s="102"/>
      <c r="E858" s="102"/>
      <c r="F858" s="102"/>
      <c r="G858" s="103"/>
      <c r="H858" s="103"/>
      <c r="I858" s="103"/>
      <c r="J858" s="103"/>
      <c r="K858" s="103"/>
      <c r="L858" s="103"/>
      <c r="M858" s="103"/>
      <c r="N858" s="103"/>
      <c r="O858" s="103"/>
      <c r="P858" s="103"/>
      <c r="Q858" s="103"/>
      <c r="R858" s="103"/>
      <c r="S858" s="103"/>
      <c r="T858" s="103"/>
      <c r="U858" s="103"/>
    </row>
    <row r="859" spans="1:21" x14ac:dyDescent="0.55000000000000004">
      <c r="A859" s="102"/>
      <c r="B859" s="102"/>
      <c r="C859" s="102"/>
      <c r="D859" s="102"/>
      <c r="E859" s="102"/>
      <c r="F859" s="102"/>
      <c r="G859" s="103"/>
      <c r="H859" s="103"/>
      <c r="I859" s="103"/>
      <c r="J859" s="103"/>
      <c r="K859" s="103"/>
      <c r="L859" s="103"/>
      <c r="M859" s="103"/>
      <c r="N859" s="103"/>
      <c r="O859" s="103"/>
      <c r="P859" s="103"/>
      <c r="Q859" s="103"/>
      <c r="R859" s="103"/>
      <c r="S859" s="103"/>
      <c r="T859" s="103"/>
      <c r="U859" s="103"/>
    </row>
    <row r="860" spans="1:21" x14ac:dyDescent="0.55000000000000004">
      <c r="A860" s="102"/>
      <c r="B860" s="102"/>
      <c r="C860" s="102"/>
      <c r="D860" s="102"/>
      <c r="E860" s="102"/>
      <c r="F860" s="102"/>
      <c r="G860" s="103"/>
      <c r="H860" s="103"/>
      <c r="I860" s="103"/>
      <c r="J860" s="103"/>
      <c r="K860" s="103"/>
      <c r="L860" s="103"/>
      <c r="M860" s="103"/>
      <c r="N860" s="103"/>
      <c r="O860" s="103"/>
      <c r="P860" s="103"/>
      <c r="Q860" s="103"/>
      <c r="R860" s="103"/>
      <c r="S860" s="103"/>
      <c r="T860" s="103"/>
      <c r="U860" s="103"/>
    </row>
    <row r="861" spans="1:21" x14ac:dyDescent="0.55000000000000004">
      <c r="A861" s="102"/>
      <c r="B861" s="102"/>
      <c r="C861" s="102"/>
      <c r="D861" s="102"/>
      <c r="E861" s="102"/>
      <c r="F861" s="102"/>
      <c r="G861" s="103"/>
      <c r="H861" s="103"/>
      <c r="I861" s="103"/>
      <c r="J861" s="103"/>
      <c r="K861" s="103"/>
      <c r="L861" s="103"/>
      <c r="M861" s="103"/>
      <c r="N861" s="103"/>
      <c r="O861" s="103"/>
      <c r="P861" s="103"/>
      <c r="Q861" s="103"/>
      <c r="R861" s="103"/>
      <c r="S861" s="103"/>
      <c r="T861" s="103"/>
      <c r="U861" s="103"/>
    </row>
    <row r="862" spans="1:21" x14ac:dyDescent="0.55000000000000004">
      <c r="A862" s="102"/>
      <c r="B862" s="102"/>
      <c r="C862" s="102"/>
      <c r="D862" s="102"/>
      <c r="E862" s="102"/>
      <c r="F862" s="102"/>
      <c r="G862" s="103"/>
      <c r="H862" s="103"/>
      <c r="I862" s="103"/>
      <c r="J862" s="103"/>
      <c r="K862" s="103"/>
      <c r="L862" s="103"/>
      <c r="M862" s="103"/>
      <c r="N862" s="103"/>
      <c r="O862" s="103"/>
      <c r="P862" s="103"/>
      <c r="Q862" s="103"/>
      <c r="R862" s="103"/>
      <c r="S862" s="103"/>
      <c r="T862" s="103"/>
      <c r="U862" s="103"/>
    </row>
    <row r="863" spans="1:21" x14ac:dyDescent="0.55000000000000004">
      <c r="A863" s="102"/>
      <c r="B863" s="102"/>
      <c r="C863" s="102"/>
      <c r="D863" s="102"/>
      <c r="E863" s="102"/>
      <c r="F863" s="102"/>
      <c r="G863" s="103"/>
      <c r="H863" s="103"/>
      <c r="I863" s="103"/>
      <c r="J863" s="103"/>
      <c r="K863" s="103"/>
      <c r="L863" s="103"/>
      <c r="M863" s="103"/>
      <c r="N863" s="103"/>
      <c r="O863" s="103"/>
      <c r="P863" s="103"/>
      <c r="Q863" s="103"/>
      <c r="R863" s="103"/>
      <c r="S863" s="103"/>
      <c r="T863" s="103"/>
      <c r="U863" s="103"/>
    </row>
    <row r="864" spans="1:21" x14ac:dyDescent="0.55000000000000004">
      <c r="A864" s="102"/>
      <c r="B864" s="102"/>
      <c r="C864" s="102"/>
      <c r="D864" s="102"/>
      <c r="E864" s="102"/>
      <c r="F864" s="102"/>
      <c r="G864" s="103"/>
      <c r="H864" s="103"/>
      <c r="I864" s="103"/>
      <c r="J864" s="103"/>
      <c r="K864" s="103"/>
      <c r="L864" s="103"/>
      <c r="M864" s="103"/>
      <c r="N864" s="103"/>
      <c r="O864" s="103"/>
      <c r="P864" s="103"/>
      <c r="Q864" s="103"/>
      <c r="R864" s="103"/>
      <c r="S864" s="103"/>
      <c r="T864" s="103"/>
      <c r="U864" s="103"/>
    </row>
    <row r="865" spans="1:21" x14ac:dyDescent="0.55000000000000004">
      <c r="A865" s="102"/>
      <c r="B865" s="102"/>
      <c r="C865" s="102"/>
      <c r="D865" s="102"/>
      <c r="E865" s="102"/>
      <c r="F865" s="102"/>
      <c r="G865" s="103"/>
      <c r="H865" s="103"/>
      <c r="I865" s="103"/>
      <c r="J865" s="103"/>
      <c r="K865" s="103"/>
      <c r="L865" s="103"/>
      <c r="M865" s="103"/>
      <c r="N865" s="103"/>
      <c r="O865" s="103"/>
      <c r="P865" s="103"/>
      <c r="Q865" s="103"/>
      <c r="R865" s="103"/>
      <c r="S865" s="103"/>
      <c r="T865" s="103"/>
      <c r="U865" s="103"/>
    </row>
    <row r="866" spans="1:21" x14ac:dyDescent="0.55000000000000004">
      <c r="A866" s="102"/>
      <c r="B866" s="102"/>
      <c r="C866" s="102"/>
      <c r="D866" s="102"/>
      <c r="E866" s="102"/>
      <c r="F866" s="102"/>
      <c r="G866" s="103"/>
      <c r="H866" s="103"/>
      <c r="I866" s="103"/>
      <c r="J866" s="103"/>
      <c r="K866" s="103"/>
      <c r="L866" s="103"/>
      <c r="M866" s="103"/>
      <c r="N866" s="103"/>
      <c r="O866" s="103"/>
      <c r="P866" s="103"/>
      <c r="Q866" s="103"/>
      <c r="R866" s="103"/>
      <c r="S866" s="103"/>
      <c r="T866" s="103"/>
      <c r="U866" s="103"/>
    </row>
    <row r="867" spans="1:21" x14ac:dyDescent="0.55000000000000004">
      <c r="A867" s="102"/>
      <c r="B867" s="102"/>
      <c r="C867" s="102"/>
      <c r="D867" s="102"/>
      <c r="E867" s="102"/>
      <c r="F867" s="102"/>
      <c r="G867" s="103"/>
      <c r="H867" s="103"/>
      <c r="I867" s="103"/>
      <c r="J867" s="103"/>
      <c r="K867" s="103"/>
      <c r="L867" s="103"/>
      <c r="M867" s="103"/>
      <c r="N867" s="103"/>
      <c r="O867" s="103"/>
      <c r="P867" s="103"/>
      <c r="Q867" s="103"/>
      <c r="R867" s="103"/>
      <c r="S867" s="103"/>
      <c r="T867" s="103"/>
      <c r="U867" s="103"/>
    </row>
    <row r="868" spans="1:21" x14ac:dyDescent="0.55000000000000004">
      <c r="A868" s="102"/>
      <c r="B868" s="102"/>
      <c r="C868" s="102"/>
      <c r="D868" s="102"/>
      <c r="E868" s="102"/>
      <c r="F868" s="102"/>
      <c r="G868" s="103"/>
      <c r="H868" s="103"/>
      <c r="I868" s="103"/>
      <c r="J868" s="103"/>
      <c r="K868" s="103"/>
      <c r="L868" s="103"/>
      <c r="M868" s="103"/>
      <c r="N868" s="103"/>
      <c r="O868" s="103"/>
      <c r="P868" s="103"/>
      <c r="Q868" s="103"/>
      <c r="R868" s="103"/>
      <c r="S868" s="103"/>
      <c r="T868" s="103"/>
      <c r="U868" s="103"/>
    </row>
    <row r="869" spans="1:21" x14ac:dyDescent="0.55000000000000004">
      <c r="A869" s="102"/>
      <c r="B869" s="102"/>
      <c r="C869" s="102"/>
      <c r="D869" s="102"/>
      <c r="E869" s="102"/>
      <c r="F869" s="102"/>
      <c r="G869" s="103"/>
      <c r="H869" s="103"/>
      <c r="I869" s="103"/>
      <c r="J869" s="103"/>
      <c r="K869" s="103"/>
      <c r="L869" s="103"/>
      <c r="M869" s="103"/>
      <c r="N869" s="103"/>
      <c r="O869" s="103"/>
      <c r="P869" s="103"/>
      <c r="Q869" s="103"/>
      <c r="R869" s="103"/>
      <c r="S869" s="103"/>
      <c r="T869" s="103"/>
      <c r="U869" s="103"/>
    </row>
    <row r="870" spans="1:21" x14ac:dyDescent="0.55000000000000004">
      <c r="A870" s="102"/>
      <c r="B870" s="102"/>
      <c r="C870" s="102"/>
      <c r="D870" s="102"/>
      <c r="E870" s="102"/>
      <c r="F870" s="102"/>
      <c r="G870" s="103"/>
      <c r="H870" s="103"/>
      <c r="I870" s="103"/>
      <c r="J870" s="103"/>
      <c r="K870" s="103"/>
      <c r="L870" s="103"/>
      <c r="M870" s="103"/>
      <c r="N870" s="103"/>
      <c r="O870" s="103"/>
      <c r="P870" s="103"/>
      <c r="Q870" s="103"/>
      <c r="R870" s="103"/>
      <c r="S870" s="103"/>
      <c r="T870" s="103"/>
      <c r="U870" s="103"/>
    </row>
    <row r="871" spans="1:21" x14ac:dyDescent="0.55000000000000004">
      <c r="A871" s="102"/>
      <c r="B871" s="102"/>
      <c r="C871" s="102"/>
      <c r="D871" s="102"/>
      <c r="E871" s="102"/>
      <c r="F871" s="102"/>
      <c r="G871" s="103"/>
      <c r="H871" s="103"/>
      <c r="I871" s="103"/>
      <c r="J871" s="103"/>
      <c r="K871" s="103"/>
      <c r="L871" s="103"/>
      <c r="M871" s="103"/>
      <c r="N871" s="103"/>
      <c r="O871" s="103"/>
      <c r="P871" s="103"/>
      <c r="Q871" s="103"/>
      <c r="R871" s="103"/>
      <c r="S871" s="103"/>
      <c r="T871" s="103"/>
      <c r="U871" s="103"/>
    </row>
    <row r="872" spans="1:21" x14ac:dyDescent="0.55000000000000004">
      <c r="A872" s="102"/>
      <c r="B872" s="102"/>
      <c r="C872" s="102"/>
      <c r="D872" s="102"/>
      <c r="E872" s="102"/>
      <c r="F872" s="102"/>
      <c r="G872" s="103"/>
      <c r="H872" s="103"/>
      <c r="I872" s="103"/>
      <c r="J872" s="103"/>
      <c r="K872" s="103"/>
      <c r="L872" s="103"/>
      <c r="M872" s="103"/>
      <c r="N872" s="103"/>
      <c r="O872" s="103"/>
      <c r="P872" s="103"/>
      <c r="Q872" s="103"/>
      <c r="R872" s="103"/>
      <c r="S872" s="103"/>
      <c r="T872" s="103"/>
      <c r="U872" s="103"/>
    </row>
    <row r="873" spans="1:21" x14ac:dyDescent="0.55000000000000004">
      <c r="A873" s="102"/>
      <c r="B873" s="102"/>
      <c r="C873" s="102"/>
      <c r="D873" s="102"/>
      <c r="E873" s="102"/>
      <c r="F873" s="102"/>
      <c r="G873" s="103"/>
      <c r="H873" s="103"/>
      <c r="I873" s="103"/>
      <c r="J873" s="103"/>
      <c r="K873" s="103"/>
      <c r="L873" s="103"/>
      <c r="M873" s="103"/>
      <c r="N873" s="103"/>
      <c r="O873" s="103"/>
      <c r="P873" s="103"/>
      <c r="Q873" s="103"/>
      <c r="R873" s="103"/>
      <c r="S873" s="103"/>
      <c r="T873" s="103"/>
      <c r="U873" s="103"/>
    </row>
    <row r="874" spans="1:21" x14ac:dyDescent="0.55000000000000004">
      <c r="A874" s="102"/>
      <c r="B874" s="102"/>
      <c r="C874" s="102"/>
      <c r="D874" s="102"/>
      <c r="E874" s="102"/>
      <c r="F874" s="102"/>
      <c r="G874" s="103"/>
      <c r="H874" s="103"/>
      <c r="I874" s="103"/>
      <c r="J874" s="103"/>
      <c r="K874" s="103"/>
      <c r="L874" s="103"/>
      <c r="M874" s="103"/>
      <c r="N874" s="103"/>
      <c r="O874" s="103"/>
      <c r="P874" s="103"/>
      <c r="Q874" s="103"/>
      <c r="R874" s="103"/>
      <c r="S874" s="103"/>
      <c r="T874" s="103"/>
      <c r="U874" s="103"/>
    </row>
    <row r="875" spans="1:21" x14ac:dyDescent="0.55000000000000004">
      <c r="A875" s="102"/>
      <c r="B875" s="102"/>
      <c r="C875" s="102"/>
      <c r="D875" s="102"/>
      <c r="E875" s="102"/>
      <c r="F875" s="102"/>
      <c r="G875" s="103"/>
      <c r="H875" s="103"/>
      <c r="I875" s="103"/>
      <c r="J875" s="103"/>
      <c r="K875" s="103"/>
      <c r="L875" s="103"/>
      <c r="M875" s="103"/>
      <c r="N875" s="103"/>
      <c r="O875" s="103"/>
      <c r="P875" s="103"/>
      <c r="Q875" s="103"/>
      <c r="R875" s="103"/>
      <c r="S875" s="103"/>
      <c r="T875" s="103"/>
      <c r="U875" s="103"/>
    </row>
    <row r="876" spans="1:21" x14ac:dyDescent="0.55000000000000004">
      <c r="A876" s="102"/>
      <c r="B876" s="102"/>
      <c r="C876" s="102"/>
      <c r="D876" s="102"/>
      <c r="E876" s="102"/>
      <c r="F876" s="102"/>
      <c r="G876" s="103"/>
      <c r="H876" s="103"/>
      <c r="I876" s="103"/>
      <c r="J876" s="103"/>
      <c r="K876" s="103"/>
      <c r="L876" s="103"/>
      <c r="M876" s="103"/>
      <c r="N876" s="103"/>
      <c r="O876" s="103"/>
      <c r="P876" s="103"/>
      <c r="Q876" s="103"/>
      <c r="R876" s="103"/>
      <c r="S876" s="103"/>
      <c r="T876" s="103"/>
      <c r="U876" s="103"/>
    </row>
    <row r="877" spans="1:21" x14ac:dyDescent="0.55000000000000004">
      <c r="A877" s="102"/>
      <c r="B877" s="102"/>
      <c r="C877" s="102"/>
      <c r="D877" s="102"/>
      <c r="E877" s="102"/>
      <c r="F877" s="102"/>
      <c r="G877" s="103"/>
      <c r="H877" s="103"/>
      <c r="I877" s="103"/>
      <c r="J877" s="103"/>
      <c r="K877" s="103"/>
      <c r="L877" s="103"/>
      <c r="M877" s="103"/>
      <c r="N877" s="103"/>
      <c r="O877" s="103"/>
      <c r="P877" s="103"/>
      <c r="Q877" s="103"/>
      <c r="R877" s="103"/>
      <c r="S877" s="103"/>
      <c r="T877" s="103"/>
      <c r="U877" s="103"/>
    </row>
    <row r="878" spans="1:21" x14ac:dyDescent="0.55000000000000004">
      <c r="A878" s="102"/>
      <c r="B878" s="102"/>
      <c r="C878" s="102"/>
      <c r="D878" s="102"/>
      <c r="E878" s="102"/>
      <c r="F878" s="102"/>
      <c r="G878" s="103"/>
      <c r="H878" s="103"/>
      <c r="I878" s="103"/>
      <c r="J878" s="103"/>
      <c r="K878" s="103"/>
      <c r="L878" s="103"/>
      <c r="M878" s="103"/>
      <c r="N878" s="103"/>
      <c r="O878" s="103"/>
      <c r="P878" s="103"/>
      <c r="Q878" s="103"/>
      <c r="R878" s="103"/>
      <c r="S878" s="103"/>
      <c r="T878" s="103"/>
      <c r="U878" s="103"/>
    </row>
    <row r="879" spans="1:21" x14ac:dyDescent="0.55000000000000004">
      <c r="A879" s="102"/>
      <c r="B879" s="102"/>
      <c r="C879" s="102"/>
      <c r="D879" s="102"/>
      <c r="E879" s="102"/>
      <c r="F879" s="102"/>
      <c r="G879" s="103"/>
      <c r="H879" s="103"/>
      <c r="I879" s="103"/>
      <c r="J879" s="103"/>
      <c r="K879" s="103"/>
      <c r="L879" s="103"/>
      <c r="M879" s="103"/>
      <c r="N879" s="103"/>
      <c r="O879" s="103"/>
      <c r="P879" s="103"/>
      <c r="Q879" s="103"/>
      <c r="R879" s="103"/>
      <c r="S879" s="103"/>
      <c r="T879" s="103"/>
      <c r="U879" s="103"/>
    </row>
    <row r="880" spans="1:21" x14ac:dyDescent="0.55000000000000004">
      <c r="A880" s="102"/>
      <c r="B880" s="102"/>
      <c r="C880" s="102"/>
      <c r="D880" s="102"/>
      <c r="E880" s="102"/>
      <c r="F880" s="102"/>
      <c r="G880" s="103"/>
      <c r="H880" s="103"/>
      <c r="I880" s="103"/>
      <c r="J880" s="103"/>
      <c r="K880" s="103"/>
      <c r="L880" s="103"/>
      <c r="M880" s="103"/>
      <c r="N880" s="103"/>
      <c r="O880" s="103"/>
      <c r="P880" s="103"/>
      <c r="Q880" s="103"/>
      <c r="R880" s="103"/>
      <c r="S880" s="103"/>
      <c r="T880" s="103"/>
      <c r="U880" s="103"/>
    </row>
    <row r="881" spans="1:21" x14ac:dyDescent="0.55000000000000004">
      <c r="A881" s="102"/>
      <c r="B881" s="102"/>
      <c r="C881" s="102"/>
      <c r="D881" s="102"/>
      <c r="E881" s="102"/>
      <c r="F881" s="102"/>
      <c r="G881" s="103"/>
      <c r="H881" s="103"/>
      <c r="I881" s="103"/>
      <c r="J881" s="103"/>
      <c r="K881" s="103"/>
      <c r="L881" s="103"/>
      <c r="M881" s="103"/>
      <c r="N881" s="103"/>
      <c r="O881" s="103"/>
      <c r="P881" s="103"/>
      <c r="Q881" s="103"/>
      <c r="R881" s="103"/>
      <c r="S881" s="103"/>
      <c r="T881" s="103"/>
      <c r="U881" s="103"/>
    </row>
    <row r="882" spans="1:21" x14ac:dyDescent="0.55000000000000004">
      <c r="A882" s="102"/>
      <c r="B882" s="102"/>
      <c r="C882" s="102"/>
      <c r="D882" s="102"/>
      <c r="E882" s="102"/>
      <c r="F882" s="102"/>
      <c r="G882" s="103"/>
      <c r="H882" s="103"/>
      <c r="I882" s="103"/>
      <c r="J882" s="103"/>
      <c r="K882" s="103"/>
      <c r="L882" s="103"/>
      <c r="M882" s="103"/>
      <c r="N882" s="103"/>
      <c r="O882" s="103"/>
      <c r="P882" s="103"/>
      <c r="Q882" s="103"/>
      <c r="R882" s="103"/>
      <c r="S882" s="103"/>
      <c r="T882" s="103"/>
      <c r="U882" s="103"/>
    </row>
    <row r="883" spans="1:21" x14ac:dyDescent="0.55000000000000004">
      <c r="A883" s="102"/>
      <c r="B883" s="102"/>
      <c r="C883" s="102"/>
      <c r="D883" s="102"/>
      <c r="E883" s="102"/>
      <c r="F883" s="102"/>
      <c r="G883" s="103"/>
      <c r="H883" s="103"/>
      <c r="I883" s="103"/>
      <c r="J883" s="103"/>
      <c r="K883" s="103"/>
      <c r="L883" s="103"/>
      <c r="M883" s="103"/>
      <c r="N883" s="103"/>
      <c r="O883" s="103"/>
      <c r="P883" s="103"/>
      <c r="Q883" s="103"/>
      <c r="R883" s="103"/>
      <c r="S883" s="103"/>
      <c r="T883" s="103"/>
      <c r="U883" s="103"/>
    </row>
    <row r="884" spans="1:21" x14ac:dyDescent="0.55000000000000004">
      <c r="A884" s="102"/>
      <c r="B884" s="102"/>
      <c r="C884" s="102"/>
      <c r="D884" s="102"/>
      <c r="E884" s="102"/>
      <c r="F884" s="102"/>
      <c r="G884" s="103"/>
      <c r="H884" s="103"/>
      <c r="I884" s="103"/>
      <c r="J884" s="103"/>
      <c r="K884" s="103"/>
      <c r="L884" s="103"/>
      <c r="M884" s="103"/>
      <c r="N884" s="103"/>
      <c r="O884" s="103"/>
      <c r="P884" s="103"/>
      <c r="Q884" s="103"/>
      <c r="R884" s="103"/>
      <c r="S884" s="103"/>
      <c r="T884" s="103"/>
      <c r="U884" s="103"/>
    </row>
    <row r="885" spans="1:21" x14ac:dyDescent="0.55000000000000004">
      <c r="A885" s="102"/>
      <c r="B885" s="102"/>
      <c r="C885" s="102"/>
      <c r="D885" s="102"/>
      <c r="E885" s="102"/>
      <c r="F885" s="102"/>
      <c r="G885" s="103"/>
      <c r="H885" s="103"/>
      <c r="I885" s="103"/>
      <c r="J885" s="103"/>
      <c r="K885" s="103"/>
      <c r="L885" s="103"/>
      <c r="M885" s="103"/>
      <c r="N885" s="103"/>
      <c r="O885" s="103"/>
      <c r="P885" s="103"/>
      <c r="Q885" s="103"/>
      <c r="R885" s="103"/>
      <c r="S885" s="103"/>
      <c r="T885" s="103"/>
      <c r="U885" s="103"/>
    </row>
    <row r="886" spans="1:21" x14ac:dyDescent="0.55000000000000004">
      <c r="A886" s="102"/>
      <c r="B886" s="102"/>
      <c r="C886" s="102"/>
      <c r="D886" s="102"/>
      <c r="E886" s="102"/>
      <c r="F886" s="102"/>
      <c r="G886" s="103"/>
      <c r="H886" s="103"/>
      <c r="I886" s="103"/>
      <c r="J886" s="103"/>
      <c r="K886" s="103"/>
      <c r="L886" s="103"/>
      <c r="M886" s="103"/>
      <c r="N886" s="103"/>
      <c r="O886" s="103"/>
      <c r="P886" s="103"/>
      <c r="Q886" s="103"/>
      <c r="R886" s="103"/>
      <c r="S886" s="103"/>
      <c r="T886" s="103"/>
      <c r="U886" s="103"/>
    </row>
    <row r="887" spans="1:21" x14ac:dyDescent="0.55000000000000004">
      <c r="A887" s="102"/>
      <c r="B887" s="102"/>
      <c r="C887" s="102"/>
      <c r="D887" s="102"/>
      <c r="E887" s="102"/>
      <c r="F887" s="102"/>
      <c r="G887" s="103"/>
      <c r="H887" s="103"/>
      <c r="I887" s="103"/>
      <c r="J887" s="103"/>
      <c r="K887" s="103"/>
      <c r="L887" s="103"/>
      <c r="M887" s="103"/>
      <c r="N887" s="103"/>
      <c r="O887" s="103"/>
      <c r="P887" s="103"/>
      <c r="Q887" s="103"/>
      <c r="R887" s="103"/>
      <c r="S887" s="103"/>
      <c r="T887" s="103"/>
      <c r="U887" s="103"/>
    </row>
    <row r="888" spans="1:21" x14ac:dyDescent="0.55000000000000004">
      <c r="A888" s="102"/>
      <c r="B888" s="102"/>
      <c r="C888" s="102"/>
      <c r="D888" s="102"/>
      <c r="E888" s="102"/>
      <c r="F888" s="102"/>
      <c r="G888" s="103"/>
      <c r="H888" s="103"/>
      <c r="I888" s="103"/>
      <c r="J888" s="103"/>
      <c r="K888" s="103"/>
      <c r="L888" s="103"/>
      <c r="M888" s="103"/>
      <c r="N888" s="103"/>
      <c r="O888" s="103"/>
      <c r="P888" s="103"/>
      <c r="Q888" s="103"/>
      <c r="R888" s="103"/>
      <c r="S888" s="103"/>
      <c r="T888" s="103"/>
      <c r="U888" s="103"/>
    </row>
    <row r="889" spans="1:21" x14ac:dyDescent="0.55000000000000004">
      <c r="A889" s="102"/>
      <c r="B889" s="102"/>
      <c r="C889" s="102"/>
      <c r="D889" s="102"/>
      <c r="E889" s="102"/>
      <c r="F889" s="102"/>
      <c r="G889" s="103"/>
      <c r="H889" s="103"/>
      <c r="I889" s="103"/>
      <c r="J889" s="103"/>
      <c r="K889" s="103"/>
      <c r="L889" s="103"/>
      <c r="M889" s="103"/>
      <c r="N889" s="103"/>
      <c r="O889" s="103"/>
      <c r="P889" s="103"/>
      <c r="Q889" s="103"/>
      <c r="R889" s="103"/>
      <c r="S889" s="103"/>
      <c r="T889" s="103"/>
      <c r="U889" s="103"/>
    </row>
    <row r="890" spans="1:21" x14ac:dyDescent="0.55000000000000004">
      <c r="A890" s="102"/>
      <c r="B890" s="102"/>
      <c r="C890" s="102"/>
      <c r="D890" s="102"/>
      <c r="E890" s="102"/>
      <c r="F890" s="102"/>
      <c r="G890" s="103"/>
      <c r="H890" s="103"/>
      <c r="I890" s="103"/>
      <c r="J890" s="103"/>
      <c r="K890" s="103"/>
      <c r="L890" s="103"/>
      <c r="M890" s="103"/>
      <c r="N890" s="103"/>
      <c r="O890" s="103"/>
      <c r="P890" s="103"/>
      <c r="Q890" s="103"/>
      <c r="R890" s="103"/>
      <c r="S890" s="103"/>
      <c r="T890" s="103"/>
      <c r="U890" s="103"/>
    </row>
    <row r="891" spans="1:21" x14ac:dyDescent="0.55000000000000004">
      <c r="A891" s="102"/>
      <c r="B891" s="102"/>
      <c r="C891" s="102"/>
      <c r="D891" s="102"/>
      <c r="E891" s="102"/>
      <c r="F891" s="102"/>
      <c r="G891" s="103"/>
      <c r="H891" s="103"/>
      <c r="I891" s="103"/>
      <c r="J891" s="103"/>
      <c r="K891" s="103"/>
      <c r="L891" s="103"/>
      <c r="M891" s="103"/>
      <c r="N891" s="103"/>
      <c r="O891" s="103"/>
      <c r="P891" s="103"/>
      <c r="Q891" s="103"/>
      <c r="R891" s="103"/>
      <c r="S891" s="103"/>
      <c r="T891" s="103"/>
      <c r="U891" s="103"/>
    </row>
    <row r="892" spans="1:21" x14ac:dyDescent="0.55000000000000004">
      <c r="A892" s="102"/>
      <c r="B892" s="102"/>
      <c r="C892" s="102"/>
      <c r="D892" s="102"/>
      <c r="E892" s="102"/>
      <c r="F892" s="102"/>
      <c r="G892" s="103"/>
      <c r="H892" s="103"/>
      <c r="I892" s="103"/>
      <c r="J892" s="103"/>
      <c r="K892" s="103"/>
      <c r="L892" s="103"/>
      <c r="M892" s="103"/>
      <c r="N892" s="103"/>
      <c r="O892" s="103"/>
      <c r="P892" s="103"/>
      <c r="Q892" s="103"/>
      <c r="R892" s="103"/>
      <c r="S892" s="103"/>
      <c r="T892" s="103"/>
      <c r="U892" s="103"/>
    </row>
    <row r="893" spans="1:21" x14ac:dyDescent="0.55000000000000004">
      <c r="A893" s="102"/>
      <c r="B893" s="102"/>
      <c r="C893" s="102"/>
      <c r="D893" s="102"/>
      <c r="E893" s="102"/>
      <c r="F893" s="102"/>
      <c r="G893" s="103"/>
      <c r="H893" s="103"/>
      <c r="I893" s="103"/>
      <c r="J893" s="103"/>
      <c r="K893" s="103"/>
      <c r="L893" s="103"/>
      <c r="M893" s="103"/>
      <c r="N893" s="103"/>
      <c r="O893" s="103"/>
      <c r="P893" s="103"/>
      <c r="Q893" s="103"/>
      <c r="R893" s="103"/>
      <c r="S893" s="103"/>
      <c r="T893" s="103"/>
      <c r="U893" s="103"/>
    </row>
    <row r="894" spans="1:21" x14ac:dyDescent="0.55000000000000004">
      <c r="A894" s="102"/>
      <c r="B894" s="102"/>
      <c r="C894" s="102"/>
      <c r="D894" s="102"/>
      <c r="E894" s="102"/>
      <c r="F894" s="102"/>
      <c r="G894" s="103"/>
      <c r="H894" s="103"/>
      <c r="I894" s="103"/>
      <c r="J894" s="103"/>
      <c r="K894" s="103"/>
      <c r="L894" s="103"/>
      <c r="M894" s="103"/>
      <c r="N894" s="103"/>
      <c r="O894" s="103"/>
      <c r="P894" s="103"/>
      <c r="Q894" s="103"/>
      <c r="R894" s="103"/>
      <c r="S894" s="103"/>
      <c r="T894" s="103"/>
      <c r="U894" s="103"/>
    </row>
    <row r="895" spans="1:21" x14ac:dyDescent="0.55000000000000004">
      <c r="A895" s="102"/>
      <c r="B895" s="102"/>
      <c r="C895" s="102"/>
      <c r="D895" s="102"/>
      <c r="E895" s="102"/>
      <c r="F895" s="102"/>
      <c r="G895" s="103"/>
      <c r="H895" s="103"/>
      <c r="I895" s="103"/>
      <c r="J895" s="103"/>
      <c r="K895" s="103"/>
      <c r="L895" s="103"/>
      <c r="M895" s="103"/>
      <c r="N895" s="103"/>
      <c r="O895" s="103"/>
      <c r="P895" s="103"/>
      <c r="Q895" s="103"/>
      <c r="R895" s="103"/>
      <c r="S895" s="103"/>
      <c r="T895" s="103"/>
      <c r="U895" s="103"/>
    </row>
    <row r="896" spans="1:21" x14ac:dyDescent="0.55000000000000004">
      <c r="A896" s="102"/>
      <c r="B896" s="102"/>
      <c r="C896" s="102"/>
      <c r="D896" s="102"/>
      <c r="E896" s="102"/>
      <c r="F896" s="102"/>
      <c r="G896" s="103"/>
      <c r="H896" s="103"/>
      <c r="I896" s="103"/>
      <c r="J896" s="103"/>
      <c r="K896" s="103"/>
      <c r="L896" s="103"/>
      <c r="M896" s="103"/>
      <c r="N896" s="103"/>
      <c r="O896" s="103"/>
      <c r="P896" s="103"/>
      <c r="Q896" s="103"/>
      <c r="R896" s="103"/>
      <c r="S896" s="103"/>
      <c r="T896" s="103"/>
      <c r="U896" s="103"/>
    </row>
    <row r="897" spans="1:21" x14ac:dyDescent="0.55000000000000004">
      <c r="A897" s="102"/>
      <c r="B897" s="102"/>
      <c r="C897" s="102"/>
      <c r="D897" s="102"/>
      <c r="E897" s="102"/>
      <c r="F897" s="102"/>
      <c r="G897" s="103"/>
      <c r="H897" s="103"/>
      <c r="I897" s="103"/>
      <c r="J897" s="103"/>
      <c r="K897" s="103"/>
      <c r="L897" s="103"/>
      <c r="M897" s="103"/>
      <c r="N897" s="103"/>
      <c r="O897" s="103"/>
      <c r="P897" s="103"/>
      <c r="Q897" s="103"/>
      <c r="R897" s="103"/>
      <c r="S897" s="103"/>
      <c r="T897" s="103"/>
      <c r="U897" s="103"/>
    </row>
    <row r="898" spans="1:21" x14ac:dyDescent="0.55000000000000004">
      <c r="A898" s="102"/>
      <c r="B898" s="102"/>
      <c r="C898" s="102"/>
      <c r="D898" s="102"/>
      <c r="E898" s="102"/>
      <c r="F898" s="102"/>
      <c r="G898" s="103"/>
      <c r="H898" s="103"/>
      <c r="I898" s="103"/>
      <c r="J898" s="103"/>
      <c r="K898" s="103"/>
      <c r="L898" s="103"/>
      <c r="M898" s="103"/>
      <c r="N898" s="103"/>
      <c r="O898" s="103"/>
      <c r="P898" s="103"/>
      <c r="Q898" s="103"/>
      <c r="R898" s="103"/>
      <c r="S898" s="103"/>
      <c r="T898" s="103"/>
      <c r="U898" s="103"/>
    </row>
    <row r="899" spans="1:21" x14ac:dyDescent="0.55000000000000004">
      <c r="A899" s="102"/>
      <c r="B899" s="102"/>
      <c r="C899" s="102"/>
      <c r="D899" s="102"/>
      <c r="E899" s="102"/>
      <c r="F899" s="102"/>
      <c r="G899" s="103"/>
      <c r="H899" s="103"/>
      <c r="I899" s="103"/>
      <c r="J899" s="103"/>
      <c r="K899" s="103"/>
      <c r="L899" s="103"/>
      <c r="M899" s="103"/>
      <c r="N899" s="103"/>
      <c r="O899" s="103"/>
      <c r="P899" s="103"/>
      <c r="Q899" s="103"/>
      <c r="R899" s="103"/>
      <c r="S899" s="103"/>
      <c r="T899" s="103"/>
      <c r="U899" s="103"/>
    </row>
    <row r="900" spans="1:21" x14ac:dyDescent="0.55000000000000004">
      <c r="A900" s="102"/>
      <c r="B900" s="102"/>
      <c r="C900" s="102"/>
      <c r="D900" s="102"/>
      <c r="E900" s="102"/>
      <c r="F900" s="102"/>
      <c r="G900" s="103"/>
      <c r="H900" s="103"/>
      <c r="I900" s="103"/>
      <c r="J900" s="103"/>
      <c r="K900" s="103"/>
      <c r="L900" s="103"/>
      <c r="M900" s="103"/>
      <c r="N900" s="103"/>
      <c r="O900" s="103"/>
      <c r="P900" s="103"/>
      <c r="Q900" s="103"/>
      <c r="R900" s="103"/>
      <c r="S900" s="103"/>
      <c r="T900" s="103"/>
      <c r="U900" s="103"/>
    </row>
    <row r="901" spans="1:21" x14ac:dyDescent="0.55000000000000004">
      <c r="A901" s="102"/>
      <c r="B901" s="102"/>
      <c r="C901" s="102"/>
      <c r="D901" s="102"/>
      <c r="E901" s="102"/>
      <c r="F901" s="102"/>
      <c r="G901" s="103"/>
      <c r="H901" s="103"/>
      <c r="I901" s="103"/>
      <c r="J901" s="103"/>
      <c r="K901" s="103"/>
      <c r="L901" s="103"/>
      <c r="M901" s="103"/>
      <c r="N901" s="103"/>
      <c r="O901" s="103"/>
      <c r="P901" s="103"/>
      <c r="Q901" s="103"/>
      <c r="R901" s="103"/>
      <c r="S901" s="103"/>
      <c r="T901" s="103"/>
      <c r="U901" s="103"/>
    </row>
    <row r="902" spans="1:21" x14ac:dyDescent="0.55000000000000004">
      <c r="A902" s="102"/>
      <c r="B902" s="102"/>
      <c r="C902" s="102"/>
      <c r="D902" s="102"/>
      <c r="E902" s="102"/>
      <c r="F902" s="102"/>
      <c r="G902" s="103"/>
      <c r="H902" s="103"/>
      <c r="I902" s="103"/>
      <c r="J902" s="103"/>
      <c r="K902" s="103"/>
      <c r="L902" s="103"/>
      <c r="M902" s="103"/>
      <c r="N902" s="103"/>
      <c r="O902" s="103"/>
      <c r="P902" s="103"/>
      <c r="Q902" s="103"/>
      <c r="R902" s="103"/>
      <c r="S902" s="103"/>
      <c r="T902" s="103"/>
      <c r="U902" s="103"/>
    </row>
    <row r="903" spans="1:21" x14ac:dyDescent="0.55000000000000004">
      <c r="A903" s="102"/>
      <c r="B903" s="102"/>
      <c r="C903" s="102"/>
      <c r="D903" s="102"/>
      <c r="E903" s="102"/>
      <c r="F903" s="102"/>
      <c r="G903" s="103"/>
      <c r="H903" s="103"/>
      <c r="I903" s="103"/>
      <c r="J903" s="103"/>
      <c r="K903" s="103"/>
      <c r="L903" s="103"/>
      <c r="M903" s="103"/>
      <c r="N903" s="103"/>
      <c r="O903" s="103"/>
      <c r="P903" s="103"/>
      <c r="Q903" s="103"/>
      <c r="R903" s="103"/>
      <c r="S903" s="103"/>
      <c r="T903" s="103"/>
      <c r="U903" s="103"/>
    </row>
    <row r="904" spans="1:21" x14ac:dyDescent="0.55000000000000004">
      <c r="A904" s="102"/>
      <c r="B904" s="102"/>
      <c r="C904" s="102"/>
      <c r="D904" s="102"/>
      <c r="E904" s="102"/>
      <c r="F904" s="102"/>
      <c r="G904" s="103"/>
      <c r="H904" s="103"/>
      <c r="I904" s="103"/>
      <c r="J904" s="103"/>
      <c r="K904" s="103"/>
      <c r="L904" s="103"/>
      <c r="M904" s="103"/>
      <c r="N904" s="103"/>
      <c r="O904" s="103"/>
      <c r="P904" s="103"/>
      <c r="Q904" s="103"/>
      <c r="R904" s="103"/>
      <c r="S904" s="103"/>
      <c r="T904" s="103"/>
      <c r="U904" s="103"/>
    </row>
    <row r="905" spans="1:21" x14ac:dyDescent="0.55000000000000004">
      <c r="A905" s="102"/>
      <c r="B905" s="102"/>
      <c r="C905" s="102"/>
      <c r="D905" s="102"/>
      <c r="E905" s="102"/>
      <c r="F905" s="102"/>
      <c r="G905" s="103"/>
      <c r="H905" s="103"/>
      <c r="I905" s="103"/>
      <c r="J905" s="103"/>
      <c r="K905" s="103"/>
      <c r="L905" s="103"/>
      <c r="M905" s="103"/>
      <c r="N905" s="103"/>
      <c r="O905" s="103"/>
      <c r="P905" s="103"/>
      <c r="Q905" s="103"/>
      <c r="R905" s="103"/>
      <c r="S905" s="103"/>
      <c r="T905" s="103"/>
      <c r="U905" s="103"/>
    </row>
    <row r="906" spans="1:21" x14ac:dyDescent="0.55000000000000004">
      <c r="A906" s="102"/>
      <c r="B906" s="102"/>
      <c r="C906" s="102"/>
      <c r="D906" s="102"/>
      <c r="E906" s="102"/>
      <c r="F906" s="102"/>
      <c r="G906" s="103"/>
      <c r="H906" s="103"/>
      <c r="I906" s="103"/>
      <c r="J906" s="103"/>
      <c r="K906" s="103"/>
      <c r="L906" s="103"/>
      <c r="M906" s="103"/>
      <c r="N906" s="103"/>
      <c r="O906" s="103"/>
      <c r="P906" s="103"/>
      <c r="Q906" s="103"/>
      <c r="R906" s="103"/>
      <c r="S906" s="103"/>
      <c r="T906" s="103"/>
      <c r="U906" s="103"/>
    </row>
    <row r="907" spans="1:21" x14ac:dyDescent="0.55000000000000004">
      <c r="A907" s="102"/>
      <c r="B907" s="102"/>
      <c r="C907" s="102"/>
      <c r="D907" s="102"/>
      <c r="E907" s="102"/>
      <c r="F907" s="102"/>
      <c r="G907" s="103"/>
      <c r="H907" s="103"/>
      <c r="I907" s="103"/>
      <c r="J907" s="103"/>
      <c r="K907" s="103"/>
      <c r="L907" s="103"/>
      <c r="M907" s="103"/>
      <c r="N907" s="103"/>
      <c r="O907" s="103"/>
      <c r="P907" s="103"/>
      <c r="Q907" s="103"/>
      <c r="R907" s="103"/>
      <c r="S907" s="103"/>
      <c r="T907" s="103"/>
      <c r="U907" s="103"/>
    </row>
    <row r="908" spans="1:21" x14ac:dyDescent="0.55000000000000004">
      <c r="A908" s="102"/>
      <c r="B908" s="102"/>
      <c r="C908" s="102"/>
      <c r="D908" s="102"/>
      <c r="E908" s="102"/>
      <c r="F908" s="102"/>
      <c r="G908" s="103"/>
      <c r="H908" s="103"/>
      <c r="I908" s="103"/>
      <c r="J908" s="103"/>
      <c r="K908" s="103"/>
      <c r="L908" s="103"/>
      <c r="M908" s="103"/>
      <c r="N908" s="103"/>
      <c r="O908" s="103"/>
      <c r="P908" s="103"/>
      <c r="Q908" s="103"/>
      <c r="R908" s="103"/>
      <c r="S908" s="103"/>
      <c r="T908" s="103"/>
      <c r="U908" s="103"/>
    </row>
    <row r="909" spans="1:21" x14ac:dyDescent="0.55000000000000004">
      <c r="A909" s="102"/>
      <c r="B909" s="102"/>
      <c r="C909" s="102"/>
      <c r="D909" s="102"/>
      <c r="E909" s="102"/>
      <c r="F909" s="102"/>
      <c r="G909" s="103"/>
      <c r="H909" s="103"/>
      <c r="I909" s="103"/>
      <c r="J909" s="103"/>
      <c r="K909" s="103"/>
      <c r="L909" s="103"/>
      <c r="M909" s="103"/>
      <c r="N909" s="103"/>
      <c r="O909" s="103"/>
      <c r="P909" s="103"/>
      <c r="Q909" s="103"/>
      <c r="R909" s="103"/>
      <c r="S909" s="103"/>
      <c r="T909" s="103"/>
      <c r="U909" s="103"/>
    </row>
    <row r="910" spans="1:21" x14ac:dyDescent="0.55000000000000004">
      <c r="A910" s="102"/>
      <c r="B910" s="102"/>
      <c r="C910" s="102"/>
      <c r="D910" s="102"/>
      <c r="E910" s="102"/>
      <c r="F910" s="102"/>
      <c r="G910" s="103"/>
      <c r="H910" s="103"/>
      <c r="I910" s="103"/>
      <c r="J910" s="103"/>
      <c r="K910" s="103"/>
      <c r="L910" s="103"/>
      <c r="M910" s="103"/>
      <c r="N910" s="103"/>
      <c r="O910" s="103"/>
      <c r="P910" s="103"/>
      <c r="Q910" s="103"/>
      <c r="R910" s="103"/>
      <c r="S910" s="103"/>
      <c r="T910" s="103"/>
      <c r="U910" s="103"/>
    </row>
    <row r="911" spans="1:21" x14ac:dyDescent="0.55000000000000004">
      <c r="A911" s="102"/>
      <c r="B911" s="102"/>
      <c r="C911" s="102"/>
      <c r="D911" s="102"/>
      <c r="E911" s="102"/>
      <c r="F911" s="102"/>
      <c r="G911" s="103"/>
      <c r="H911" s="103"/>
      <c r="I911" s="103"/>
      <c r="J911" s="103"/>
      <c r="K911" s="103"/>
      <c r="L911" s="103"/>
      <c r="M911" s="103"/>
      <c r="N911" s="103"/>
      <c r="O911" s="103"/>
      <c r="P911" s="103"/>
      <c r="Q911" s="103"/>
      <c r="R911" s="103"/>
      <c r="S911" s="103"/>
      <c r="T911" s="103"/>
      <c r="U911" s="103"/>
    </row>
    <row r="912" spans="1:21" x14ac:dyDescent="0.55000000000000004">
      <c r="A912" s="102"/>
      <c r="B912" s="102"/>
      <c r="C912" s="102"/>
      <c r="D912" s="102"/>
      <c r="E912" s="102"/>
      <c r="F912" s="102"/>
      <c r="G912" s="103"/>
      <c r="H912" s="103"/>
      <c r="I912" s="103"/>
      <c r="J912" s="103"/>
      <c r="K912" s="103"/>
      <c r="L912" s="103"/>
      <c r="M912" s="103"/>
      <c r="N912" s="103"/>
      <c r="O912" s="103"/>
      <c r="P912" s="103"/>
      <c r="Q912" s="103"/>
      <c r="R912" s="103"/>
      <c r="S912" s="103"/>
      <c r="T912" s="103"/>
      <c r="U912" s="103"/>
    </row>
    <row r="913" spans="1:21" x14ac:dyDescent="0.55000000000000004">
      <c r="A913" s="102"/>
      <c r="B913" s="102"/>
      <c r="C913" s="102"/>
      <c r="D913" s="102"/>
      <c r="E913" s="102"/>
      <c r="F913" s="102"/>
      <c r="G913" s="103"/>
      <c r="H913" s="103"/>
      <c r="I913" s="103"/>
      <c r="J913" s="103"/>
      <c r="K913" s="103"/>
      <c r="L913" s="103"/>
      <c r="M913" s="103"/>
      <c r="N913" s="103"/>
      <c r="O913" s="103"/>
      <c r="P913" s="103"/>
      <c r="Q913" s="103"/>
      <c r="R913" s="103"/>
      <c r="S913" s="103"/>
      <c r="T913" s="103"/>
      <c r="U913" s="103"/>
    </row>
    <row r="914" spans="1:21" x14ac:dyDescent="0.55000000000000004">
      <c r="A914" s="102"/>
      <c r="B914" s="102"/>
      <c r="C914" s="102"/>
      <c r="D914" s="102"/>
      <c r="E914" s="102"/>
      <c r="F914" s="102"/>
      <c r="G914" s="103"/>
      <c r="H914" s="103"/>
      <c r="I914" s="103"/>
      <c r="J914" s="103"/>
      <c r="K914" s="103"/>
      <c r="L914" s="103"/>
      <c r="M914" s="103"/>
      <c r="N914" s="103"/>
      <c r="O914" s="103"/>
      <c r="P914" s="103"/>
      <c r="Q914" s="103"/>
      <c r="R914" s="103"/>
      <c r="S914" s="103"/>
      <c r="T914" s="103"/>
      <c r="U914" s="103"/>
    </row>
    <row r="915" spans="1:21" x14ac:dyDescent="0.55000000000000004">
      <c r="A915" s="102"/>
      <c r="B915" s="102"/>
      <c r="C915" s="102"/>
      <c r="D915" s="102"/>
      <c r="E915" s="102"/>
      <c r="F915" s="102"/>
      <c r="G915" s="103"/>
      <c r="H915" s="103"/>
      <c r="I915" s="103"/>
      <c r="J915" s="103"/>
      <c r="K915" s="103"/>
      <c r="L915" s="103"/>
      <c r="M915" s="103"/>
      <c r="N915" s="103"/>
      <c r="O915" s="103"/>
      <c r="P915" s="103"/>
      <c r="Q915" s="103"/>
      <c r="R915" s="103"/>
      <c r="S915" s="103"/>
      <c r="T915" s="103"/>
      <c r="U915" s="103"/>
    </row>
    <row r="916" spans="1:21" x14ac:dyDescent="0.55000000000000004">
      <c r="A916" s="102"/>
      <c r="B916" s="102"/>
      <c r="C916" s="102"/>
      <c r="D916" s="102"/>
      <c r="E916" s="102"/>
      <c r="F916" s="102"/>
      <c r="G916" s="103"/>
      <c r="H916" s="103"/>
      <c r="I916" s="103"/>
      <c r="J916" s="103"/>
      <c r="K916" s="103"/>
      <c r="L916" s="103"/>
      <c r="M916" s="103"/>
      <c r="N916" s="103"/>
      <c r="O916" s="103"/>
      <c r="P916" s="103"/>
      <c r="Q916" s="103"/>
      <c r="R916" s="103"/>
      <c r="S916" s="103"/>
      <c r="T916" s="103"/>
      <c r="U916" s="103"/>
    </row>
    <row r="917" spans="1:21" x14ac:dyDescent="0.55000000000000004">
      <c r="A917" s="102"/>
      <c r="B917" s="102"/>
      <c r="C917" s="102"/>
      <c r="D917" s="102"/>
      <c r="E917" s="102"/>
      <c r="F917" s="102"/>
      <c r="G917" s="103"/>
      <c r="H917" s="103"/>
      <c r="I917" s="103"/>
      <c r="J917" s="103"/>
      <c r="K917" s="103"/>
      <c r="L917" s="103"/>
      <c r="M917" s="103"/>
      <c r="N917" s="103"/>
      <c r="O917" s="103"/>
      <c r="P917" s="103"/>
      <c r="Q917" s="103"/>
      <c r="R917" s="103"/>
      <c r="S917" s="103"/>
      <c r="T917" s="103"/>
      <c r="U917" s="103"/>
    </row>
    <row r="918" spans="1:21" x14ac:dyDescent="0.55000000000000004">
      <c r="A918" s="102"/>
      <c r="B918" s="102"/>
      <c r="C918" s="102"/>
      <c r="D918" s="102"/>
      <c r="E918" s="102"/>
      <c r="F918" s="102"/>
      <c r="G918" s="103"/>
      <c r="H918" s="103"/>
      <c r="I918" s="103"/>
      <c r="J918" s="103"/>
      <c r="K918" s="103"/>
      <c r="L918" s="103"/>
      <c r="M918" s="103"/>
      <c r="N918" s="103"/>
      <c r="O918" s="103"/>
      <c r="P918" s="103"/>
      <c r="Q918" s="103"/>
      <c r="R918" s="103"/>
      <c r="S918" s="103"/>
      <c r="T918" s="103"/>
      <c r="U918" s="103"/>
    </row>
    <row r="919" spans="1:21" x14ac:dyDescent="0.55000000000000004">
      <c r="A919" s="102"/>
      <c r="B919" s="102"/>
      <c r="C919" s="102"/>
      <c r="D919" s="102"/>
      <c r="E919" s="102"/>
      <c r="F919" s="102"/>
      <c r="G919" s="103"/>
      <c r="H919" s="103"/>
      <c r="I919" s="103"/>
      <c r="J919" s="103"/>
      <c r="K919" s="103"/>
      <c r="L919" s="103"/>
      <c r="M919" s="103"/>
      <c r="N919" s="103"/>
      <c r="O919" s="103"/>
      <c r="P919" s="103"/>
      <c r="Q919" s="103"/>
      <c r="R919" s="103"/>
      <c r="S919" s="103"/>
      <c r="T919" s="103"/>
      <c r="U919" s="103"/>
    </row>
    <row r="920" spans="1:21" x14ac:dyDescent="0.55000000000000004">
      <c r="A920" s="102"/>
      <c r="B920" s="102"/>
      <c r="C920" s="102"/>
      <c r="D920" s="102"/>
      <c r="E920" s="102"/>
      <c r="F920" s="102"/>
      <c r="G920" s="103"/>
      <c r="H920" s="103"/>
      <c r="I920" s="103"/>
      <c r="J920" s="103"/>
      <c r="K920" s="103"/>
      <c r="L920" s="103"/>
      <c r="M920" s="103"/>
      <c r="N920" s="103"/>
      <c r="O920" s="103"/>
      <c r="P920" s="103"/>
      <c r="Q920" s="103"/>
      <c r="R920" s="103"/>
      <c r="S920" s="103"/>
      <c r="T920" s="103"/>
      <c r="U920" s="103"/>
    </row>
    <row r="921" spans="1:21" x14ac:dyDescent="0.55000000000000004">
      <c r="A921" s="102"/>
      <c r="B921" s="102"/>
      <c r="C921" s="102"/>
      <c r="D921" s="102"/>
      <c r="E921" s="102"/>
      <c r="F921" s="102"/>
      <c r="G921" s="103"/>
      <c r="H921" s="103"/>
      <c r="I921" s="103"/>
      <c r="J921" s="103"/>
      <c r="K921" s="103"/>
      <c r="L921" s="103"/>
      <c r="M921" s="103"/>
      <c r="N921" s="103"/>
      <c r="O921" s="103"/>
      <c r="P921" s="103"/>
      <c r="Q921" s="103"/>
      <c r="R921" s="103"/>
      <c r="S921" s="103"/>
      <c r="T921" s="103"/>
      <c r="U921" s="103"/>
    </row>
    <row r="922" spans="1:21" x14ac:dyDescent="0.55000000000000004">
      <c r="A922" s="102"/>
      <c r="B922" s="102"/>
      <c r="C922" s="102"/>
      <c r="D922" s="102"/>
      <c r="E922" s="102"/>
      <c r="F922" s="102"/>
      <c r="G922" s="103"/>
      <c r="H922" s="103"/>
      <c r="I922" s="103"/>
      <c r="J922" s="103"/>
      <c r="K922" s="103"/>
      <c r="L922" s="103"/>
      <c r="M922" s="103"/>
      <c r="N922" s="103"/>
      <c r="O922" s="103"/>
      <c r="P922" s="103"/>
      <c r="Q922" s="103"/>
      <c r="R922" s="103"/>
      <c r="S922" s="103"/>
      <c r="T922" s="103"/>
      <c r="U922" s="103"/>
    </row>
    <row r="923" spans="1:21" x14ac:dyDescent="0.55000000000000004">
      <c r="A923" s="102"/>
      <c r="B923" s="102"/>
      <c r="C923" s="102"/>
      <c r="D923" s="102"/>
      <c r="E923" s="102"/>
      <c r="F923" s="102"/>
      <c r="G923" s="103"/>
      <c r="H923" s="103"/>
      <c r="I923" s="103"/>
      <c r="J923" s="103"/>
      <c r="K923" s="103"/>
      <c r="L923" s="103"/>
      <c r="M923" s="103"/>
      <c r="N923" s="103"/>
      <c r="O923" s="103"/>
      <c r="P923" s="103"/>
      <c r="Q923" s="103"/>
      <c r="R923" s="103"/>
      <c r="S923" s="103"/>
      <c r="T923" s="103"/>
      <c r="U923" s="103"/>
    </row>
    <row r="924" spans="1:21" x14ac:dyDescent="0.55000000000000004">
      <c r="A924" s="102"/>
      <c r="B924" s="102"/>
      <c r="C924" s="102"/>
      <c r="D924" s="102"/>
      <c r="E924" s="102"/>
      <c r="F924" s="102"/>
      <c r="G924" s="103"/>
      <c r="H924" s="103"/>
      <c r="I924" s="103"/>
      <c r="J924" s="103"/>
      <c r="K924" s="103"/>
      <c r="L924" s="103"/>
      <c r="M924" s="103"/>
      <c r="N924" s="103"/>
      <c r="O924" s="103"/>
      <c r="P924" s="103"/>
      <c r="Q924" s="103"/>
      <c r="R924" s="103"/>
      <c r="S924" s="103"/>
      <c r="T924" s="103"/>
      <c r="U924" s="103"/>
    </row>
    <row r="925" spans="1:21" x14ac:dyDescent="0.55000000000000004">
      <c r="A925" s="102"/>
      <c r="B925" s="102"/>
      <c r="C925" s="102"/>
      <c r="D925" s="102"/>
      <c r="E925" s="102"/>
      <c r="F925" s="102"/>
      <c r="G925" s="103"/>
      <c r="H925" s="103"/>
      <c r="I925" s="103"/>
      <c r="J925" s="103"/>
      <c r="K925" s="103"/>
      <c r="L925" s="103"/>
      <c r="M925" s="103"/>
      <c r="N925" s="103"/>
      <c r="O925" s="103"/>
      <c r="P925" s="103"/>
      <c r="Q925" s="103"/>
      <c r="R925" s="103"/>
      <c r="S925" s="103"/>
      <c r="T925" s="103"/>
      <c r="U925" s="103"/>
    </row>
    <row r="926" spans="1:21" x14ac:dyDescent="0.55000000000000004">
      <c r="A926" s="102"/>
      <c r="B926" s="102"/>
      <c r="C926" s="102"/>
      <c r="D926" s="102"/>
      <c r="E926" s="102"/>
      <c r="F926" s="102"/>
      <c r="G926" s="103"/>
      <c r="H926" s="103"/>
      <c r="I926" s="103"/>
      <c r="J926" s="103"/>
      <c r="K926" s="103"/>
      <c r="L926" s="103"/>
      <c r="M926" s="103"/>
      <c r="N926" s="103"/>
      <c r="O926" s="103"/>
      <c r="P926" s="103"/>
      <c r="Q926" s="103"/>
      <c r="R926" s="103"/>
      <c r="S926" s="103"/>
      <c r="T926" s="103"/>
      <c r="U926" s="103"/>
    </row>
    <row r="927" spans="1:21" x14ac:dyDescent="0.55000000000000004">
      <c r="A927" s="102"/>
      <c r="B927" s="102"/>
      <c r="C927" s="102"/>
      <c r="D927" s="102"/>
      <c r="E927" s="102"/>
      <c r="F927" s="102"/>
      <c r="G927" s="103"/>
      <c r="H927" s="103"/>
      <c r="I927" s="103"/>
      <c r="J927" s="103"/>
      <c r="K927" s="103"/>
      <c r="L927" s="103"/>
      <c r="M927" s="103"/>
      <c r="N927" s="103"/>
      <c r="O927" s="103"/>
      <c r="P927" s="103"/>
      <c r="Q927" s="103"/>
      <c r="R927" s="103"/>
      <c r="S927" s="103"/>
      <c r="T927" s="103"/>
      <c r="U927" s="103"/>
    </row>
    <row r="928" spans="1:21" x14ac:dyDescent="0.55000000000000004">
      <c r="A928" s="102"/>
      <c r="B928" s="102"/>
      <c r="C928" s="102"/>
      <c r="D928" s="102"/>
      <c r="E928" s="102"/>
      <c r="F928" s="102"/>
      <c r="G928" s="103"/>
      <c r="H928" s="103"/>
      <c r="I928" s="103"/>
      <c r="J928" s="103"/>
      <c r="K928" s="103"/>
      <c r="L928" s="103"/>
      <c r="M928" s="103"/>
      <c r="N928" s="103"/>
      <c r="O928" s="103"/>
      <c r="P928" s="103"/>
      <c r="Q928" s="103"/>
      <c r="R928" s="103"/>
      <c r="S928" s="103"/>
      <c r="T928" s="103"/>
      <c r="U928" s="103"/>
    </row>
    <row r="929" spans="1:21" x14ac:dyDescent="0.55000000000000004">
      <c r="A929" s="102"/>
      <c r="B929" s="102"/>
      <c r="C929" s="102"/>
      <c r="D929" s="102"/>
      <c r="E929" s="102"/>
      <c r="F929" s="102"/>
      <c r="G929" s="103"/>
      <c r="H929" s="103"/>
      <c r="I929" s="103"/>
      <c r="J929" s="103"/>
      <c r="K929" s="103"/>
      <c r="L929" s="103"/>
      <c r="M929" s="103"/>
      <c r="N929" s="103"/>
      <c r="O929" s="103"/>
      <c r="P929" s="103"/>
      <c r="Q929" s="103"/>
      <c r="R929" s="103"/>
      <c r="S929" s="103"/>
      <c r="T929" s="103"/>
      <c r="U929" s="103"/>
    </row>
    <row r="930" spans="1:21" x14ac:dyDescent="0.55000000000000004">
      <c r="A930" s="102"/>
      <c r="B930" s="102"/>
      <c r="C930" s="102"/>
      <c r="D930" s="102"/>
      <c r="E930" s="102"/>
      <c r="F930" s="102"/>
      <c r="G930" s="103"/>
      <c r="H930" s="103"/>
      <c r="I930" s="103"/>
      <c r="J930" s="103"/>
      <c r="K930" s="103"/>
      <c r="L930" s="103"/>
      <c r="M930" s="103"/>
      <c r="N930" s="103"/>
      <c r="O930" s="103"/>
      <c r="P930" s="103"/>
      <c r="Q930" s="103"/>
      <c r="R930" s="103"/>
      <c r="S930" s="103"/>
      <c r="T930" s="103"/>
      <c r="U930" s="103"/>
    </row>
    <row r="931" spans="1:21" x14ac:dyDescent="0.55000000000000004">
      <c r="A931" s="102"/>
      <c r="B931" s="102"/>
      <c r="C931" s="102"/>
      <c r="D931" s="102"/>
      <c r="E931" s="102"/>
      <c r="F931" s="102"/>
      <c r="G931" s="103"/>
      <c r="H931" s="103"/>
      <c r="I931" s="103"/>
      <c r="J931" s="103"/>
      <c r="K931" s="103"/>
      <c r="L931" s="103"/>
      <c r="M931" s="103"/>
      <c r="N931" s="103"/>
      <c r="O931" s="103"/>
      <c r="P931" s="103"/>
      <c r="Q931" s="103"/>
      <c r="R931" s="103"/>
      <c r="S931" s="103"/>
      <c r="T931" s="103"/>
      <c r="U931" s="103"/>
    </row>
    <row r="932" spans="1:21" x14ac:dyDescent="0.55000000000000004">
      <c r="A932" s="102"/>
      <c r="B932" s="102"/>
      <c r="C932" s="102"/>
      <c r="D932" s="102"/>
      <c r="E932" s="102"/>
      <c r="F932" s="102"/>
      <c r="G932" s="103"/>
      <c r="H932" s="103"/>
      <c r="I932" s="103"/>
      <c r="J932" s="103"/>
      <c r="K932" s="103"/>
      <c r="L932" s="103"/>
      <c r="M932" s="103"/>
      <c r="N932" s="103"/>
      <c r="O932" s="103"/>
      <c r="P932" s="103"/>
      <c r="Q932" s="103"/>
      <c r="R932" s="103"/>
      <c r="S932" s="103"/>
      <c r="T932" s="103"/>
      <c r="U932" s="103"/>
    </row>
    <row r="933" spans="1:21" x14ac:dyDescent="0.55000000000000004">
      <c r="A933" s="102"/>
      <c r="B933" s="102"/>
      <c r="C933" s="102"/>
      <c r="D933" s="102"/>
      <c r="E933" s="102"/>
      <c r="F933" s="102"/>
      <c r="G933" s="103"/>
      <c r="H933" s="103"/>
      <c r="I933" s="103"/>
      <c r="J933" s="103"/>
      <c r="K933" s="103"/>
      <c r="L933" s="103"/>
      <c r="M933" s="103"/>
      <c r="N933" s="103"/>
      <c r="O933" s="103"/>
      <c r="P933" s="103"/>
      <c r="Q933" s="103"/>
      <c r="R933" s="103"/>
      <c r="S933" s="103"/>
      <c r="T933" s="103"/>
      <c r="U933" s="103"/>
    </row>
    <row r="934" spans="1:21" x14ac:dyDescent="0.55000000000000004">
      <c r="A934" s="102"/>
      <c r="B934" s="102"/>
      <c r="C934" s="102"/>
      <c r="D934" s="102"/>
      <c r="E934" s="102"/>
      <c r="F934" s="102"/>
      <c r="G934" s="103"/>
      <c r="H934" s="103"/>
      <c r="I934" s="103"/>
      <c r="J934" s="103"/>
      <c r="K934" s="103"/>
      <c r="L934" s="103"/>
      <c r="M934" s="103"/>
      <c r="N934" s="103"/>
      <c r="O934" s="103"/>
      <c r="P934" s="103"/>
      <c r="Q934" s="103"/>
      <c r="R934" s="103"/>
      <c r="S934" s="103"/>
      <c r="T934" s="103"/>
      <c r="U934" s="103"/>
    </row>
    <row r="935" spans="1:21" x14ac:dyDescent="0.55000000000000004">
      <c r="A935" s="102"/>
      <c r="B935" s="102"/>
      <c r="C935" s="102"/>
      <c r="D935" s="102"/>
      <c r="E935" s="102"/>
      <c r="F935" s="102"/>
      <c r="G935" s="103"/>
      <c r="H935" s="103"/>
      <c r="I935" s="103"/>
      <c r="J935" s="103"/>
      <c r="K935" s="103"/>
      <c r="L935" s="103"/>
      <c r="M935" s="103"/>
      <c r="N935" s="103"/>
      <c r="O935" s="103"/>
      <c r="P935" s="103"/>
      <c r="Q935" s="103"/>
      <c r="R935" s="103"/>
      <c r="S935" s="103"/>
      <c r="T935" s="103"/>
      <c r="U935" s="103"/>
    </row>
    <row r="936" spans="1:21" x14ac:dyDescent="0.55000000000000004">
      <c r="A936" s="102"/>
      <c r="B936" s="102"/>
      <c r="C936" s="102"/>
      <c r="D936" s="102"/>
      <c r="E936" s="102"/>
      <c r="F936" s="102"/>
      <c r="G936" s="103"/>
      <c r="H936" s="103"/>
      <c r="I936" s="103"/>
      <c r="J936" s="103"/>
      <c r="K936" s="103"/>
      <c r="L936" s="103"/>
      <c r="M936" s="103"/>
      <c r="N936" s="103"/>
      <c r="O936" s="103"/>
      <c r="P936" s="103"/>
      <c r="Q936" s="103"/>
      <c r="R936" s="103"/>
      <c r="S936" s="103"/>
      <c r="T936" s="103"/>
      <c r="U936" s="103"/>
    </row>
    <row r="937" spans="1:21" x14ac:dyDescent="0.55000000000000004">
      <c r="A937" s="102"/>
      <c r="B937" s="102"/>
      <c r="C937" s="102"/>
      <c r="D937" s="102"/>
      <c r="E937" s="102"/>
      <c r="F937" s="102"/>
      <c r="G937" s="103"/>
      <c r="H937" s="103"/>
      <c r="I937" s="103"/>
      <c r="J937" s="103"/>
      <c r="K937" s="103"/>
      <c r="L937" s="103"/>
      <c r="M937" s="103"/>
      <c r="N937" s="103"/>
      <c r="O937" s="103"/>
      <c r="P937" s="103"/>
      <c r="Q937" s="103"/>
      <c r="R937" s="103"/>
      <c r="S937" s="103"/>
      <c r="T937" s="103"/>
      <c r="U937" s="103"/>
    </row>
    <row r="938" spans="1:21" x14ac:dyDescent="0.55000000000000004">
      <c r="A938" s="102"/>
      <c r="B938" s="102"/>
      <c r="C938" s="102"/>
      <c r="D938" s="102"/>
      <c r="E938" s="102"/>
      <c r="F938" s="102"/>
      <c r="G938" s="103"/>
      <c r="H938" s="103"/>
      <c r="I938" s="103"/>
      <c r="J938" s="103"/>
      <c r="K938" s="103"/>
      <c r="L938" s="103"/>
      <c r="M938" s="103"/>
      <c r="N938" s="103"/>
      <c r="O938" s="103"/>
      <c r="P938" s="103"/>
      <c r="Q938" s="103"/>
      <c r="R938" s="103"/>
      <c r="S938" s="103"/>
      <c r="T938" s="103"/>
      <c r="U938" s="103"/>
    </row>
    <row r="939" spans="1:21" x14ac:dyDescent="0.55000000000000004">
      <c r="A939" s="102"/>
      <c r="B939" s="102"/>
      <c r="C939" s="102"/>
      <c r="D939" s="102"/>
      <c r="E939" s="102"/>
      <c r="F939" s="102"/>
      <c r="G939" s="103"/>
      <c r="H939" s="103"/>
      <c r="I939" s="103"/>
      <c r="J939" s="103"/>
      <c r="K939" s="103"/>
      <c r="L939" s="103"/>
      <c r="M939" s="103"/>
      <c r="N939" s="103"/>
      <c r="O939" s="103"/>
      <c r="P939" s="103"/>
      <c r="Q939" s="103"/>
      <c r="R939" s="103"/>
      <c r="S939" s="103"/>
      <c r="T939" s="103"/>
      <c r="U939" s="103"/>
    </row>
    <row r="940" spans="1:21" x14ac:dyDescent="0.55000000000000004">
      <c r="A940" s="102"/>
      <c r="B940" s="102"/>
      <c r="C940" s="102"/>
      <c r="D940" s="102"/>
      <c r="E940" s="102"/>
      <c r="F940" s="102"/>
      <c r="G940" s="103"/>
      <c r="H940" s="103"/>
      <c r="I940" s="103"/>
      <c r="J940" s="103"/>
      <c r="K940" s="103"/>
      <c r="L940" s="103"/>
      <c r="M940" s="103"/>
      <c r="N940" s="103"/>
      <c r="O940" s="103"/>
      <c r="P940" s="103"/>
      <c r="Q940" s="103"/>
      <c r="R940" s="103"/>
      <c r="S940" s="103"/>
      <c r="T940" s="103"/>
      <c r="U940" s="103"/>
    </row>
    <row r="941" spans="1:21" x14ac:dyDescent="0.55000000000000004">
      <c r="A941" s="102"/>
      <c r="B941" s="102"/>
      <c r="C941" s="102"/>
      <c r="D941" s="102"/>
      <c r="E941" s="102"/>
      <c r="F941" s="102"/>
      <c r="G941" s="103"/>
      <c r="H941" s="103"/>
      <c r="I941" s="103"/>
      <c r="J941" s="103"/>
      <c r="K941" s="103"/>
      <c r="L941" s="103"/>
      <c r="M941" s="103"/>
      <c r="N941" s="103"/>
      <c r="O941" s="103"/>
      <c r="P941" s="103"/>
      <c r="Q941" s="103"/>
      <c r="R941" s="103"/>
      <c r="S941" s="103"/>
      <c r="T941" s="103"/>
      <c r="U941" s="103"/>
    </row>
    <row r="942" spans="1:21" x14ac:dyDescent="0.55000000000000004">
      <c r="A942" s="102"/>
      <c r="B942" s="102"/>
      <c r="C942" s="102"/>
      <c r="D942" s="102"/>
      <c r="E942" s="102"/>
      <c r="F942" s="102"/>
      <c r="G942" s="103"/>
      <c r="H942" s="103"/>
      <c r="I942" s="103"/>
      <c r="J942" s="103"/>
      <c r="K942" s="103"/>
      <c r="L942" s="103"/>
      <c r="M942" s="103"/>
      <c r="N942" s="103"/>
      <c r="O942" s="103"/>
      <c r="P942" s="103"/>
      <c r="Q942" s="103"/>
      <c r="R942" s="103"/>
      <c r="S942" s="103"/>
      <c r="T942" s="103"/>
      <c r="U942" s="103"/>
    </row>
    <row r="943" spans="1:21" x14ac:dyDescent="0.55000000000000004">
      <c r="A943" s="102"/>
      <c r="B943" s="102"/>
      <c r="C943" s="102"/>
      <c r="D943" s="102"/>
      <c r="E943" s="102"/>
      <c r="F943" s="102"/>
      <c r="G943" s="103"/>
      <c r="H943" s="103"/>
      <c r="I943" s="103"/>
      <c r="J943" s="103"/>
      <c r="K943" s="103"/>
      <c r="L943" s="103"/>
      <c r="M943" s="103"/>
      <c r="N943" s="103"/>
      <c r="O943" s="103"/>
      <c r="P943" s="103"/>
      <c r="Q943" s="103"/>
      <c r="R943" s="103"/>
      <c r="S943" s="103"/>
      <c r="T943" s="103"/>
      <c r="U943" s="103"/>
    </row>
    <row r="944" spans="1:21" x14ac:dyDescent="0.55000000000000004">
      <c r="A944" s="102"/>
      <c r="B944" s="102"/>
      <c r="C944" s="102"/>
      <c r="D944" s="102"/>
      <c r="E944" s="102"/>
      <c r="F944" s="102"/>
      <c r="G944" s="103"/>
      <c r="H944" s="103"/>
      <c r="I944" s="103"/>
      <c r="J944" s="103"/>
      <c r="K944" s="103"/>
      <c r="L944" s="103"/>
      <c r="M944" s="103"/>
      <c r="N944" s="103"/>
      <c r="O944" s="103"/>
      <c r="P944" s="103"/>
      <c r="Q944" s="103"/>
      <c r="R944" s="103"/>
      <c r="S944" s="103"/>
      <c r="T944" s="103"/>
      <c r="U944" s="103"/>
    </row>
    <row r="945" spans="1:21" x14ac:dyDescent="0.55000000000000004">
      <c r="A945" s="102"/>
      <c r="B945" s="102"/>
      <c r="C945" s="102"/>
      <c r="D945" s="102"/>
      <c r="E945" s="102"/>
      <c r="F945" s="102"/>
      <c r="G945" s="103"/>
      <c r="H945" s="103"/>
      <c r="I945" s="103"/>
      <c r="J945" s="103"/>
      <c r="K945" s="103"/>
      <c r="L945" s="103"/>
      <c r="M945" s="103"/>
      <c r="N945" s="103"/>
      <c r="O945" s="103"/>
      <c r="P945" s="103"/>
      <c r="Q945" s="103"/>
      <c r="R945" s="103"/>
      <c r="S945" s="103"/>
      <c r="T945" s="103"/>
      <c r="U945" s="103"/>
    </row>
    <row r="946" spans="1:21" x14ac:dyDescent="0.55000000000000004">
      <c r="A946" s="102"/>
      <c r="B946" s="102"/>
      <c r="C946" s="102"/>
      <c r="D946" s="102"/>
      <c r="E946" s="102"/>
      <c r="F946" s="102"/>
      <c r="G946" s="103"/>
      <c r="H946" s="103"/>
      <c r="I946" s="103"/>
      <c r="J946" s="103"/>
      <c r="K946" s="103"/>
      <c r="L946" s="103"/>
      <c r="M946" s="103"/>
      <c r="N946" s="103"/>
      <c r="O946" s="103"/>
      <c r="P946" s="103"/>
      <c r="Q946" s="103"/>
      <c r="R946" s="103"/>
      <c r="S946" s="103"/>
      <c r="T946" s="103"/>
      <c r="U946" s="103"/>
    </row>
    <row r="947" spans="1:21" x14ac:dyDescent="0.55000000000000004">
      <c r="A947" s="102"/>
      <c r="B947" s="102"/>
      <c r="C947" s="102"/>
      <c r="D947" s="102"/>
      <c r="E947" s="102"/>
      <c r="F947" s="102"/>
      <c r="G947" s="103"/>
      <c r="H947" s="103"/>
      <c r="I947" s="103"/>
      <c r="J947" s="103"/>
      <c r="K947" s="103"/>
      <c r="L947" s="103"/>
      <c r="M947" s="103"/>
      <c r="N947" s="103"/>
      <c r="O947" s="103"/>
      <c r="P947" s="103"/>
      <c r="Q947" s="103"/>
      <c r="R947" s="103"/>
      <c r="S947" s="103"/>
      <c r="T947" s="103"/>
      <c r="U947" s="103"/>
    </row>
    <row r="948" spans="1:21" x14ac:dyDescent="0.55000000000000004">
      <c r="A948" s="102"/>
      <c r="B948" s="102"/>
      <c r="C948" s="102"/>
      <c r="D948" s="102"/>
      <c r="E948" s="102"/>
      <c r="F948" s="102"/>
      <c r="G948" s="103"/>
      <c r="H948" s="103"/>
      <c r="I948" s="103"/>
      <c r="J948" s="103"/>
      <c r="K948" s="103"/>
      <c r="L948" s="103"/>
      <c r="M948" s="103"/>
      <c r="N948" s="103"/>
      <c r="O948" s="103"/>
      <c r="P948" s="103"/>
      <c r="Q948" s="103"/>
      <c r="R948" s="103"/>
      <c r="S948" s="103"/>
      <c r="T948" s="103"/>
      <c r="U948" s="103"/>
    </row>
    <row r="949" spans="1:21" x14ac:dyDescent="0.55000000000000004">
      <c r="A949" s="102"/>
      <c r="B949" s="102"/>
      <c r="C949" s="102"/>
      <c r="D949" s="102"/>
      <c r="E949" s="102"/>
      <c r="F949" s="102"/>
      <c r="G949" s="103"/>
      <c r="H949" s="103"/>
      <c r="I949" s="103"/>
      <c r="J949" s="103"/>
      <c r="K949" s="103"/>
      <c r="L949" s="103"/>
      <c r="M949" s="103"/>
      <c r="N949" s="103"/>
      <c r="O949" s="103"/>
      <c r="P949" s="103"/>
      <c r="Q949" s="103"/>
      <c r="R949" s="103"/>
      <c r="S949" s="103"/>
      <c r="T949" s="103"/>
      <c r="U949" s="103"/>
    </row>
    <row r="950" spans="1:21" x14ac:dyDescent="0.55000000000000004">
      <c r="A950" s="102"/>
      <c r="B950" s="102"/>
      <c r="C950" s="102"/>
      <c r="D950" s="102"/>
      <c r="E950" s="102"/>
      <c r="F950" s="102"/>
      <c r="G950" s="103"/>
      <c r="H950" s="103"/>
      <c r="I950" s="103"/>
      <c r="J950" s="103"/>
      <c r="K950" s="103"/>
      <c r="L950" s="103"/>
      <c r="M950" s="103"/>
      <c r="N950" s="103"/>
      <c r="O950" s="103"/>
      <c r="P950" s="103"/>
      <c r="Q950" s="103"/>
      <c r="R950" s="103"/>
      <c r="S950" s="103"/>
      <c r="T950" s="103"/>
      <c r="U950" s="103"/>
    </row>
    <row r="951" spans="1:21" x14ac:dyDescent="0.55000000000000004">
      <c r="A951" s="102"/>
      <c r="B951" s="102"/>
      <c r="C951" s="102"/>
      <c r="D951" s="102"/>
      <c r="E951" s="102"/>
      <c r="F951" s="102"/>
      <c r="G951" s="103"/>
      <c r="H951" s="103"/>
      <c r="I951" s="103"/>
      <c r="J951" s="103"/>
      <c r="K951" s="103"/>
      <c r="L951" s="103"/>
      <c r="M951" s="103"/>
      <c r="N951" s="103"/>
      <c r="O951" s="103"/>
      <c r="P951" s="103"/>
      <c r="Q951" s="103"/>
      <c r="R951" s="103"/>
      <c r="S951" s="103"/>
      <c r="T951" s="103"/>
      <c r="U951" s="103"/>
    </row>
    <row r="952" spans="1:21" x14ac:dyDescent="0.55000000000000004">
      <c r="A952" s="102"/>
      <c r="B952" s="102"/>
      <c r="C952" s="102"/>
      <c r="D952" s="102"/>
      <c r="E952" s="102"/>
      <c r="F952" s="102"/>
      <c r="G952" s="103"/>
      <c r="H952" s="103"/>
      <c r="I952" s="103"/>
      <c r="J952" s="103"/>
      <c r="K952" s="103"/>
      <c r="L952" s="103"/>
      <c r="M952" s="103"/>
      <c r="N952" s="103"/>
      <c r="O952" s="103"/>
      <c r="P952" s="103"/>
      <c r="Q952" s="103"/>
      <c r="R952" s="103"/>
      <c r="S952" s="103"/>
      <c r="T952" s="103"/>
      <c r="U952" s="103"/>
    </row>
    <row r="953" spans="1:21" x14ac:dyDescent="0.55000000000000004">
      <c r="A953" s="102"/>
      <c r="B953" s="102"/>
      <c r="C953" s="102"/>
      <c r="D953" s="102"/>
      <c r="E953" s="102"/>
      <c r="F953" s="102"/>
      <c r="G953" s="103"/>
      <c r="H953" s="103"/>
      <c r="I953" s="103"/>
      <c r="J953" s="103"/>
      <c r="K953" s="103"/>
      <c r="L953" s="103"/>
      <c r="M953" s="103"/>
      <c r="N953" s="103"/>
      <c r="O953" s="103"/>
      <c r="P953" s="103"/>
      <c r="Q953" s="103"/>
      <c r="R953" s="103"/>
      <c r="S953" s="103"/>
      <c r="T953" s="103"/>
      <c r="U953" s="103"/>
    </row>
    <row r="954" spans="1:21" x14ac:dyDescent="0.55000000000000004">
      <c r="A954" s="102"/>
      <c r="B954" s="102"/>
      <c r="C954" s="102"/>
      <c r="D954" s="102"/>
      <c r="E954" s="102"/>
      <c r="F954" s="102"/>
      <c r="G954" s="103"/>
      <c r="H954" s="103"/>
      <c r="I954" s="103"/>
      <c r="J954" s="103"/>
      <c r="K954" s="103"/>
      <c r="L954" s="103"/>
      <c r="M954" s="103"/>
      <c r="N954" s="103"/>
      <c r="O954" s="103"/>
      <c r="P954" s="103"/>
      <c r="Q954" s="103"/>
      <c r="R954" s="103"/>
      <c r="S954" s="103"/>
      <c r="T954" s="103"/>
      <c r="U954" s="103"/>
    </row>
    <row r="955" spans="1:21" x14ac:dyDescent="0.55000000000000004">
      <c r="A955" s="102"/>
      <c r="B955" s="102"/>
      <c r="C955" s="102"/>
      <c r="D955" s="102"/>
      <c r="E955" s="102"/>
      <c r="F955" s="102"/>
      <c r="G955" s="103"/>
      <c r="H955" s="103"/>
      <c r="I955" s="103"/>
      <c r="J955" s="103"/>
      <c r="K955" s="103"/>
      <c r="L955" s="103"/>
      <c r="M955" s="103"/>
      <c r="N955" s="103"/>
      <c r="O955" s="103"/>
      <c r="P955" s="103"/>
      <c r="Q955" s="103"/>
      <c r="R955" s="103"/>
      <c r="S955" s="103"/>
      <c r="T955" s="103"/>
      <c r="U955" s="103"/>
    </row>
    <row r="956" spans="1:21" x14ac:dyDescent="0.55000000000000004">
      <c r="A956" s="102"/>
      <c r="B956" s="102"/>
      <c r="C956" s="102"/>
      <c r="D956" s="102"/>
      <c r="E956" s="102"/>
      <c r="F956" s="102"/>
      <c r="G956" s="103"/>
      <c r="H956" s="103"/>
      <c r="I956" s="103"/>
      <c r="J956" s="103"/>
      <c r="K956" s="103"/>
      <c r="L956" s="103"/>
      <c r="M956" s="103"/>
      <c r="N956" s="103"/>
      <c r="O956" s="103"/>
      <c r="P956" s="103"/>
      <c r="Q956" s="103"/>
      <c r="R956" s="103"/>
      <c r="S956" s="103"/>
      <c r="T956" s="103"/>
      <c r="U956" s="103"/>
    </row>
    <row r="957" spans="1:21" x14ac:dyDescent="0.55000000000000004">
      <c r="A957" s="102"/>
      <c r="B957" s="102"/>
      <c r="C957" s="102"/>
      <c r="D957" s="102"/>
      <c r="E957" s="102"/>
      <c r="F957" s="102"/>
      <c r="G957" s="103"/>
      <c r="H957" s="103"/>
      <c r="I957" s="103"/>
      <c r="J957" s="103"/>
      <c r="K957" s="103"/>
      <c r="L957" s="103"/>
      <c r="M957" s="103"/>
      <c r="N957" s="103"/>
      <c r="O957" s="103"/>
      <c r="P957" s="103"/>
      <c r="Q957" s="103"/>
      <c r="R957" s="103"/>
      <c r="S957" s="103"/>
      <c r="T957" s="103"/>
      <c r="U957" s="103"/>
    </row>
    <row r="958" spans="1:21" x14ac:dyDescent="0.55000000000000004">
      <c r="A958" s="102"/>
      <c r="B958" s="102"/>
      <c r="C958" s="102"/>
      <c r="D958" s="102"/>
      <c r="E958" s="102"/>
      <c r="F958" s="102"/>
      <c r="G958" s="103"/>
      <c r="H958" s="103"/>
      <c r="I958" s="103"/>
      <c r="J958" s="103"/>
      <c r="K958" s="103"/>
      <c r="L958" s="103"/>
      <c r="M958" s="103"/>
      <c r="N958" s="103"/>
      <c r="O958" s="103"/>
      <c r="P958" s="103"/>
      <c r="Q958" s="103"/>
      <c r="R958" s="103"/>
      <c r="S958" s="103"/>
      <c r="T958" s="103"/>
      <c r="U958" s="103"/>
    </row>
    <row r="959" spans="1:21" x14ac:dyDescent="0.55000000000000004">
      <c r="A959" s="102"/>
      <c r="B959" s="102"/>
      <c r="C959" s="102"/>
      <c r="D959" s="102"/>
      <c r="E959" s="102"/>
      <c r="F959" s="102"/>
      <c r="G959" s="103"/>
      <c r="H959" s="103"/>
      <c r="I959" s="103"/>
      <c r="J959" s="103"/>
      <c r="K959" s="103"/>
      <c r="L959" s="103"/>
      <c r="M959" s="103"/>
      <c r="N959" s="103"/>
      <c r="O959" s="103"/>
      <c r="P959" s="103"/>
      <c r="Q959" s="103"/>
      <c r="R959" s="103"/>
      <c r="S959" s="103"/>
      <c r="T959" s="103"/>
      <c r="U959" s="103"/>
    </row>
    <row r="960" spans="1:21" x14ac:dyDescent="0.55000000000000004">
      <c r="A960" s="102"/>
      <c r="B960" s="102"/>
      <c r="C960" s="102"/>
      <c r="D960" s="102"/>
      <c r="E960" s="102"/>
      <c r="F960" s="102"/>
      <c r="G960" s="103"/>
      <c r="H960" s="103"/>
      <c r="I960" s="103"/>
      <c r="J960" s="103"/>
      <c r="K960" s="103"/>
      <c r="L960" s="103"/>
      <c r="M960" s="103"/>
      <c r="N960" s="103"/>
      <c r="O960" s="103"/>
      <c r="P960" s="103"/>
      <c r="Q960" s="103"/>
      <c r="R960" s="103"/>
      <c r="S960" s="103"/>
      <c r="T960" s="103"/>
      <c r="U960" s="103"/>
    </row>
    <row r="961" spans="1:21" x14ac:dyDescent="0.55000000000000004">
      <c r="A961" s="102"/>
      <c r="B961" s="102"/>
      <c r="C961" s="102"/>
      <c r="D961" s="102"/>
      <c r="E961" s="102"/>
      <c r="F961" s="102"/>
      <c r="G961" s="103"/>
      <c r="H961" s="103"/>
      <c r="I961" s="103"/>
      <c r="J961" s="103"/>
      <c r="K961" s="103"/>
      <c r="L961" s="103"/>
      <c r="M961" s="103"/>
      <c r="N961" s="103"/>
      <c r="O961" s="103"/>
      <c r="P961" s="103"/>
      <c r="Q961" s="103"/>
      <c r="R961" s="103"/>
      <c r="S961" s="103"/>
      <c r="T961" s="103"/>
      <c r="U961" s="103"/>
    </row>
    <row r="962" spans="1:21" x14ac:dyDescent="0.55000000000000004">
      <c r="A962" s="102"/>
      <c r="B962" s="102"/>
      <c r="C962" s="102"/>
      <c r="D962" s="102"/>
      <c r="E962" s="102"/>
      <c r="F962" s="102"/>
      <c r="G962" s="103"/>
      <c r="H962" s="103"/>
      <c r="I962" s="103"/>
      <c r="J962" s="103"/>
      <c r="K962" s="103"/>
      <c r="L962" s="103"/>
      <c r="M962" s="103"/>
      <c r="N962" s="103"/>
      <c r="O962" s="103"/>
      <c r="P962" s="103"/>
      <c r="Q962" s="103"/>
      <c r="R962" s="103"/>
      <c r="S962" s="103"/>
      <c r="T962" s="103"/>
      <c r="U962" s="103"/>
    </row>
    <row r="963" spans="1:21" x14ac:dyDescent="0.55000000000000004">
      <c r="A963" s="102"/>
      <c r="B963" s="102"/>
      <c r="C963" s="102"/>
      <c r="D963" s="102"/>
      <c r="E963" s="102"/>
      <c r="F963" s="102"/>
      <c r="G963" s="103"/>
      <c r="H963" s="103"/>
      <c r="I963" s="103"/>
      <c r="J963" s="103"/>
      <c r="K963" s="103"/>
      <c r="L963" s="103"/>
      <c r="M963" s="103"/>
      <c r="N963" s="103"/>
      <c r="O963" s="103"/>
      <c r="P963" s="103"/>
      <c r="Q963" s="103"/>
      <c r="R963" s="103"/>
      <c r="S963" s="103"/>
      <c r="T963" s="103"/>
      <c r="U963" s="103"/>
    </row>
    <row r="964" spans="1:21" x14ac:dyDescent="0.55000000000000004">
      <c r="A964" s="102"/>
      <c r="B964" s="102"/>
      <c r="C964" s="102"/>
      <c r="D964" s="102"/>
      <c r="E964" s="102"/>
      <c r="F964" s="102"/>
      <c r="G964" s="103"/>
      <c r="H964" s="103"/>
      <c r="I964" s="103"/>
      <c r="J964" s="103"/>
      <c r="K964" s="103"/>
      <c r="L964" s="103"/>
      <c r="M964" s="103"/>
      <c r="N964" s="103"/>
      <c r="O964" s="103"/>
      <c r="P964" s="103"/>
      <c r="Q964" s="103"/>
      <c r="R964" s="103"/>
      <c r="S964" s="103"/>
      <c r="T964" s="103"/>
      <c r="U964" s="103"/>
    </row>
    <row r="965" spans="1:21" x14ac:dyDescent="0.55000000000000004">
      <c r="A965" s="102"/>
      <c r="B965" s="102"/>
      <c r="C965" s="102"/>
      <c r="D965" s="102"/>
      <c r="E965" s="102"/>
      <c r="F965" s="102"/>
      <c r="G965" s="103"/>
      <c r="H965" s="103"/>
      <c r="I965" s="103"/>
      <c r="J965" s="103"/>
      <c r="K965" s="103"/>
      <c r="L965" s="103"/>
      <c r="M965" s="103"/>
      <c r="N965" s="103"/>
      <c r="O965" s="103"/>
      <c r="P965" s="103"/>
      <c r="Q965" s="103"/>
      <c r="R965" s="103"/>
      <c r="S965" s="103"/>
      <c r="T965" s="103"/>
      <c r="U965" s="103"/>
    </row>
    <row r="966" spans="1:21" x14ac:dyDescent="0.55000000000000004">
      <c r="A966" s="102"/>
      <c r="B966" s="102"/>
      <c r="C966" s="102"/>
      <c r="D966" s="102"/>
      <c r="E966" s="102"/>
      <c r="F966" s="102"/>
      <c r="G966" s="103"/>
      <c r="H966" s="103"/>
      <c r="I966" s="103"/>
      <c r="J966" s="103"/>
      <c r="K966" s="103"/>
      <c r="L966" s="103"/>
      <c r="M966" s="103"/>
      <c r="N966" s="103"/>
      <c r="O966" s="103"/>
      <c r="P966" s="103"/>
      <c r="Q966" s="103"/>
      <c r="R966" s="103"/>
      <c r="S966" s="103"/>
      <c r="T966" s="103"/>
      <c r="U966" s="103"/>
    </row>
    <row r="967" spans="1:21" x14ac:dyDescent="0.55000000000000004">
      <c r="A967" s="102"/>
      <c r="B967" s="102"/>
      <c r="C967" s="102"/>
      <c r="D967" s="102"/>
      <c r="E967" s="102"/>
      <c r="F967" s="102"/>
      <c r="G967" s="103"/>
      <c r="H967" s="103"/>
      <c r="I967" s="103"/>
      <c r="J967" s="103"/>
      <c r="K967" s="103"/>
      <c r="L967" s="103"/>
      <c r="M967" s="103"/>
      <c r="N967" s="103"/>
      <c r="O967" s="103"/>
      <c r="P967" s="103"/>
      <c r="Q967" s="103"/>
      <c r="R967" s="103"/>
      <c r="S967" s="103"/>
      <c r="T967" s="103"/>
      <c r="U967" s="103"/>
    </row>
    <row r="968" spans="1:21" x14ac:dyDescent="0.55000000000000004">
      <c r="A968" s="102"/>
      <c r="B968" s="102"/>
      <c r="C968" s="102"/>
      <c r="D968" s="102"/>
      <c r="E968" s="102"/>
      <c r="F968" s="102"/>
      <c r="G968" s="103"/>
      <c r="H968" s="103"/>
      <c r="I968" s="103"/>
      <c r="J968" s="103"/>
      <c r="K968" s="103"/>
      <c r="L968" s="103"/>
      <c r="M968" s="103"/>
      <c r="N968" s="103"/>
      <c r="O968" s="103"/>
      <c r="P968" s="103"/>
      <c r="Q968" s="103"/>
      <c r="R968" s="103"/>
      <c r="S968" s="103"/>
      <c r="T968" s="103"/>
      <c r="U968" s="103"/>
    </row>
    <row r="969" spans="1:21" x14ac:dyDescent="0.55000000000000004">
      <c r="A969" s="102"/>
      <c r="B969" s="102"/>
      <c r="C969" s="102"/>
      <c r="D969" s="102"/>
      <c r="E969" s="102"/>
      <c r="F969" s="102"/>
      <c r="G969" s="103"/>
      <c r="H969" s="103"/>
      <c r="I969" s="103"/>
      <c r="J969" s="103"/>
      <c r="K969" s="103"/>
      <c r="L969" s="103"/>
      <c r="M969" s="103"/>
      <c r="N969" s="103"/>
      <c r="O969" s="103"/>
      <c r="P969" s="103"/>
      <c r="Q969" s="103"/>
      <c r="R969" s="103"/>
      <c r="S969" s="103"/>
      <c r="T969" s="103"/>
      <c r="U969" s="103"/>
    </row>
    <row r="970" spans="1:21" x14ac:dyDescent="0.55000000000000004">
      <c r="A970" s="102"/>
      <c r="B970" s="102"/>
      <c r="C970" s="102"/>
      <c r="D970" s="102"/>
      <c r="E970" s="102"/>
      <c r="F970" s="102"/>
      <c r="G970" s="103"/>
      <c r="H970" s="103"/>
      <c r="I970" s="103"/>
      <c r="J970" s="103"/>
      <c r="K970" s="103"/>
      <c r="L970" s="103"/>
      <c r="M970" s="103"/>
      <c r="N970" s="103"/>
      <c r="O970" s="103"/>
      <c r="P970" s="103"/>
      <c r="Q970" s="103"/>
      <c r="R970" s="103"/>
      <c r="S970" s="103"/>
      <c r="T970" s="103"/>
      <c r="U970" s="103"/>
    </row>
    <row r="971" spans="1:21" x14ac:dyDescent="0.55000000000000004">
      <c r="A971" s="102"/>
      <c r="B971" s="102"/>
      <c r="C971" s="102"/>
      <c r="D971" s="102"/>
      <c r="E971" s="102"/>
      <c r="F971" s="102"/>
      <c r="G971" s="103"/>
      <c r="H971" s="103"/>
      <c r="I971" s="103"/>
      <c r="J971" s="103"/>
      <c r="K971" s="103"/>
      <c r="L971" s="103"/>
      <c r="M971" s="103"/>
      <c r="N971" s="103"/>
      <c r="O971" s="103"/>
      <c r="P971" s="103"/>
      <c r="Q971" s="103"/>
      <c r="R971" s="103"/>
      <c r="S971" s="103"/>
      <c r="T971" s="103"/>
      <c r="U971" s="103"/>
    </row>
    <row r="972" spans="1:21" x14ac:dyDescent="0.55000000000000004">
      <c r="A972" s="102"/>
      <c r="B972" s="102"/>
      <c r="C972" s="102"/>
      <c r="D972" s="102"/>
      <c r="E972" s="102"/>
      <c r="F972" s="102"/>
      <c r="G972" s="103"/>
      <c r="H972" s="103"/>
      <c r="I972" s="103"/>
      <c r="J972" s="103"/>
      <c r="K972" s="103"/>
      <c r="L972" s="103"/>
      <c r="M972" s="103"/>
      <c r="N972" s="103"/>
      <c r="O972" s="103"/>
      <c r="P972" s="103"/>
      <c r="Q972" s="103"/>
      <c r="R972" s="103"/>
      <c r="S972" s="103"/>
      <c r="T972" s="103"/>
      <c r="U972" s="103"/>
    </row>
    <row r="973" spans="1:21" x14ac:dyDescent="0.55000000000000004">
      <c r="A973" s="102"/>
      <c r="B973" s="102"/>
      <c r="C973" s="102"/>
      <c r="D973" s="102"/>
      <c r="E973" s="102"/>
      <c r="F973" s="102"/>
      <c r="G973" s="103"/>
      <c r="H973" s="103"/>
      <c r="I973" s="103"/>
      <c r="J973" s="103"/>
      <c r="K973" s="103"/>
      <c r="L973" s="103"/>
      <c r="M973" s="103"/>
      <c r="N973" s="103"/>
      <c r="O973" s="103"/>
      <c r="P973" s="103"/>
      <c r="Q973" s="103"/>
      <c r="R973" s="103"/>
      <c r="S973" s="103"/>
      <c r="T973" s="103"/>
      <c r="U973" s="103"/>
    </row>
    <row r="974" spans="1:21" x14ac:dyDescent="0.55000000000000004">
      <c r="A974" s="102"/>
      <c r="B974" s="102"/>
      <c r="C974" s="102"/>
      <c r="D974" s="102"/>
      <c r="E974" s="102"/>
      <c r="F974" s="102"/>
      <c r="G974" s="103"/>
      <c r="H974" s="103"/>
      <c r="I974" s="103"/>
      <c r="J974" s="103"/>
      <c r="K974" s="103"/>
      <c r="L974" s="103"/>
      <c r="M974" s="103"/>
      <c r="N974" s="103"/>
      <c r="O974" s="103"/>
      <c r="P974" s="103"/>
      <c r="Q974" s="103"/>
      <c r="R974" s="103"/>
      <c r="S974" s="103"/>
      <c r="T974" s="103"/>
      <c r="U974" s="103"/>
    </row>
    <row r="975" spans="1:21" x14ac:dyDescent="0.55000000000000004">
      <c r="A975" s="102"/>
      <c r="B975" s="102"/>
      <c r="C975" s="102"/>
      <c r="D975" s="102"/>
      <c r="E975" s="102"/>
      <c r="F975" s="102"/>
      <c r="G975" s="103"/>
      <c r="H975" s="103"/>
      <c r="I975" s="103"/>
      <c r="J975" s="103"/>
      <c r="K975" s="103"/>
      <c r="L975" s="103"/>
      <c r="M975" s="103"/>
      <c r="N975" s="103"/>
      <c r="O975" s="103"/>
      <c r="P975" s="103"/>
      <c r="Q975" s="103"/>
      <c r="R975" s="103"/>
      <c r="S975" s="103"/>
      <c r="T975" s="103"/>
      <c r="U975" s="103"/>
    </row>
    <row r="976" spans="1:21" x14ac:dyDescent="0.55000000000000004">
      <c r="A976" s="102"/>
      <c r="B976" s="102"/>
      <c r="C976" s="102"/>
      <c r="D976" s="102"/>
      <c r="E976" s="102"/>
      <c r="F976" s="102"/>
      <c r="G976" s="103"/>
      <c r="H976" s="103"/>
      <c r="I976" s="103"/>
      <c r="J976" s="103"/>
      <c r="K976" s="103"/>
      <c r="L976" s="103"/>
      <c r="M976" s="103"/>
      <c r="N976" s="103"/>
      <c r="O976" s="103"/>
      <c r="P976" s="103"/>
      <c r="Q976" s="103"/>
      <c r="R976" s="103"/>
      <c r="S976" s="103"/>
      <c r="T976" s="103"/>
      <c r="U976" s="103"/>
    </row>
    <row r="977" spans="1:21" x14ac:dyDescent="0.55000000000000004">
      <c r="A977" s="102"/>
      <c r="B977" s="102"/>
      <c r="C977" s="102"/>
      <c r="D977" s="102"/>
      <c r="E977" s="102"/>
      <c r="F977" s="102"/>
      <c r="G977" s="103"/>
      <c r="H977" s="103"/>
      <c r="I977" s="103"/>
      <c r="J977" s="103"/>
      <c r="K977" s="103"/>
      <c r="L977" s="103"/>
      <c r="M977" s="103"/>
      <c r="N977" s="103"/>
      <c r="O977" s="103"/>
      <c r="P977" s="103"/>
      <c r="Q977" s="103"/>
      <c r="R977" s="103"/>
      <c r="S977" s="103"/>
      <c r="T977" s="103"/>
      <c r="U977" s="103"/>
    </row>
    <row r="978" spans="1:21" x14ac:dyDescent="0.55000000000000004">
      <c r="A978" s="102"/>
      <c r="B978" s="102"/>
      <c r="C978" s="102"/>
      <c r="D978" s="102"/>
      <c r="E978" s="102"/>
      <c r="F978" s="102"/>
      <c r="G978" s="103"/>
      <c r="H978" s="103"/>
      <c r="I978" s="103"/>
      <c r="J978" s="103"/>
      <c r="K978" s="103"/>
      <c r="L978" s="103"/>
      <c r="M978" s="103"/>
      <c r="N978" s="103"/>
      <c r="O978" s="103"/>
      <c r="P978" s="103"/>
      <c r="Q978" s="103"/>
      <c r="R978" s="103"/>
      <c r="S978" s="103"/>
      <c r="T978" s="103"/>
      <c r="U978" s="103"/>
    </row>
    <row r="979" spans="1:21" x14ac:dyDescent="0.55000000000000004">
      <c r="A979" s="102"/>
      <c r="B979" s="102"/>
      <c r="C979" s="102"/>
      <c r="D979" s="102"/>
      <c r="E979" s="102"/>
      <c r="F979" s="102"/>
      <c r="G979" s="103"/>
      <c r="H979" s="103"/>
      <c r="I979" s="103"/>
      <c r="J979" s="103"/>
      <c r="K979" s="103"/>
      <c r="L979" s="103"/>
      <c r="M979" s="103"/>
      <c r="N979" s="103"/>
      <c r="O979" s="103"/>
      <c r="P979" s="103"/>
      <c r="Q979" s="103"/>
      <c r="R979" s="103"/>
      <c r="S979" s="103"/>
      <c r="T979" s="103"/>
      <c r="U979" s="103"/>
    </row>
    <row r="980" spans="1:21" x14ac:dyDescent="0.55000000000000004">
      <c r="A980" s="102"/>
      <c r="B980" s="102"/>
      <c r="C980" s="102"/>
      <c r="D980" s="102"/>
      <c r="E980" s="102"/>
      <c r="F980" s="102"/>
      <c r="G980" s="103"/>
      <c r="H980" s="103"/>
      <c r="I980" s="103"/>
      <c r="J980" s="103"/>
      <c r="K980" s="103"/>
      <c r="L980" s="103"/>
      <c r="M980" s="103"/>
      <c r="N980" s="103"/>
      <c r="O980" s="103"/>
      <c r="P980" s="103"/>
      <c r="Q980" s="103"/>
      <c r="R980" s="103"/>
      <c r="S980" s="103"/>
      <c r="T980" s="103"/>
      <c r="U980" s="103"/>
    </row>
    <row r="981" spans="1:21" x14ac:dyDescent="0.55000000000000004">
      <c r="A981" s="102"/>
      <c r="B981" s="102"/>
      <c r="C981" s="102"/>
      <c r="D981" s="102"/>
      <c r="E981" s="102"/>
      <c r="F981" s="102"/>
      <c r="G981" s="103"/>
      <c r="H981" s="103"/>
      <c r="I981" s="103"/>
      <c r="J981" s="103"/>
      <c r="K981" s="103"/>
      <c r="L981" s="103"/>
      <c r="M981" s="103"/>
      <c r="N981" s="103"/>
      <c r="O981" s="103"/>
      <c r="P981" s="103"/>
      <c r="Q981" s="103"/>
      <c r="R981" s="103"/>
      <c r="S981" s="103"/>
      <c r="T981" s="103"/>
      <c r="U981" s="103"/>
    </row>
    <row r="982" spans="1:21" x14ac:dyDescent="0.55000000000000004">
      <c r="A982" s="102"/>
      <c r="B982" s="102"/>
      <c r="C982" s="102"/>
      <c r="D982" s="102"/>
      <c r="E982" s="102"/>
      <c r="F982" s="102"/>
      <c r="G982" s="103"/>
      <c r="H982" s="103"/>
      <c r="I982" s="103"/>
      <c r="J982" s="103"/>
      <c r="K982" s="103"/>
      <c r="L982" s="103"/>
      <c r="M982" s="103"/>
      <c r="N982" s="103"/>
      <c r="O982" s="103"/>
      <c r="P982" s="103"/>
      <c r="Q982" s="103"/>
      <c r="R982" s="103"/>
      <c r="S982" s="103"/>
      <c r="T982" s="103"/>
      <c r="U982" s="103"/>
    </row>
    <row r="983" spans="1:21" x14ac:dyDescent="0.55000000000000004">
      <c r="A983" s="102"/>
      <c r="B983" s="102"/>
      <c r="C983" s="102"/>
      <c r="D983" s="102"/>
      <c r="E983" s="102"/>
      <c r="F983" s="102"/>
      <c r="G983" s="103"/>
      <c r="H983" s="103"/>
      <c r="I983" s="103"/>
      <c r="J983" s="103"/>
      <c r="K983" s="103"/>
      <c r="L983" s="103"/>
      <c r="M983" s="103"/>
      <c r="N983" s="103"/>
      <c r="O983" s="103"/>
      <c r="P983" s="103"/>
      <c r="Q983" s="103"/>
      <c r="R983" s="103"/>
      <c r="S983" s="103"/>
      <c r="T983" s="103"/>
      <c r="U983" s="103"/>
    </row>
    <row r="984" spans="1:21" x14ac:dyDescent="0.55000000000000004">
      <c r="A984" s="102"/>
      <c r="B984" s="102"/>
      <c r="C984" s="102"/>
      <c r="D984" s="102"/>
      <c r="E984" s="102"/>
      <c r="F984" s="102"/>
      <c r="G984" s="103"/>
      <c r="H984" s="103"/>
      <c r="I984" s="103"/>
      <c r="J984" s="103"/>
      <c r="K984" s="103"/>
      <c r="L984" s="103"/>
      <c r="M984" s="103"/>
      <c r="N984" s="103"/>
      <c r="O984" s="103"/>
      <c r="P984" s="103"/>
      <c r="Q984" s="103"/>
      <c r="R984" s="103"/>
      <c r="S984" s="103"/>
      <c r="T984" s="103"/>
      <c r="U984" s="103"/>
    </row>
    <row r="985" spans="1:21" x14ac:dyDescent="0.55000000000000004">
      <c r="A985" s="102"/>
      <c r="B985" s="102"/>
      <c r="C985" s="102"/>
      <c r="D985" s="102"/>
      <c r="E985" s="102"/>
      <c r="F985" s="102"/>
      <c r="G985" s="103"/>
      <c r="H985" s="103"/>
      <c r="I985" s="103"/>
      <c r="J985" s="103"/>
      <c r="K985" s="103"/>
      <c r="L985" s="103"/>
      <c r="M985" s="103"/>
      <c r="N985" s="103"/>
      <c r="O985" s="103"/>
      <c r="P985" s="103"/>
      <c r="Q985" s="103"/>
      <c r="R985" s="103"/>
      <c r="S985" s="103"/>
      <c r="T985" s="103"/>
      <c r="U985" s="103"/>
    </row>
    <row r="986" spans="1:21" x14ac:dyDescent="0.55000000000000004">
      <c r="A986" s="102"/>
      <c r="B986" s="102"/>
      <c r="C986" s="102"/>
      <c r="D986" s="102"/>
      <c r="E986" s="102"/>
      <c r="F986" s="102"/>
      <c r="G986" s="103"/>
      <c r="H986" s="103"/>
      <c r="I986" s="103"/>
      <c r="J986" s="103"/>
      <c r="K986" s="103"/>
      <c r="L986" s="103"/>
      <c r="M986" s="103"/>
      <c r="N986" s="103"/>
      <c r="O986" s="103"/>
      <c r="P986" s="103"/>
      <c r="Q986" s="103"/>
      <c r="R986" s="103"/>
      <c r="S986" s="103"/>
      <c r="T986" s="103"/>
      <c r="U986" s="103"/>
    </row>
    <row r="987" spans="1:21" x14ac:dyDescent="0.55000000000000004">
      <c r="A987" s="102"/>
      <c r="B987" s="102"/>
      <c r="C987" s="102"/>
      <c r="D987" s="102"/>
      <c r="E987" s="102"/>
      <c r="F987" s="102"/>
      <c r="G987" s="103"/>
      <c r="H987" s="103"/>
      <c r="I987" s="103"/>
      <c r="J987" s="103"/>
      <c r="K987" s="103"/>
      <c r="L987" s="103"/>
      <c r="M987" s="103"/>
      <c r="N987" s="103"/>
      <c r="O987" s="103"/>
      <c r="P987" s="103"/>
      <c r="Q987" s="103"/>
      <c r="R987" s="103"/>
      <c r="S987" s="103"/>
      <c r="T987" s="103"/>
      <c r="U987" s="103"/>
    </row>
    <row r="988" spans="1:21" x14ac:dyDescent="0.55000000000000004">
      <c r="A988" s="102"/>
      <c r="B988" s="102"/>
      <c r="C988" s="102"/>
      <c r="D988" s="102"/>
      <c r="E988" s="102"/>
      <c r="F988" s="102"/>
      <c r="G988" s="103"/>
      <c r="H988" s="103"/>
      <c r="I988" s="103"/>
      <c r="J988" s="103"/>
      <c r="K988" s="103"/>
      <c r="L988" s="103"/>
      <c r="M988" s="103"/>
      <c r="N988" s="103"/>
      <c r="O988" s="103"/>
      <c r="P988" s="103"/>
      <c r="Q988" s="103"/>
      <c r="R988" s="103"/>
      <c r="S988" s="103"/>
      <c r="T988" s="103"/>
      <c r="U988" s="103"/>
    </row>
    <row r="989" spans="1:21" x14ac:dyDescent="0.55000000000000004">
      <c r="A989" s="102"/>
      <c r="B989" s="102"/>
      <c r="C989" s="102"/>
      <c r="D989" s="102"/>
      <c r="E989" s="102"/>
      <c r="F989" s="102"/>
      <c r="G989" s="103"/>
      <c r="H989" s="103"/>
      <c r="I989" s="103"/>
      <c r="J989" s="103"/>
      <c r="K989" s="103"/>
      <c r="L989" s="103"/>
      <c r="M989" s="103"/>
      <c r="N989" s="103"/>
      <c r="O989" s="103"/>
      <c r="P989" s="103"/>
      <c r="Q989" s="103"/>
      <c r="R989" s="103"/>
      <c r="S989" s="103"/>
      <c r="T989" s="103"/>
      <c r="U989" s="103"/>
    </row>
    <row r="990" spans="1:21" x14ac:dyDescent="0.55000000000000004">
      <c r="A990" s="102"/>
      <c r="B990" s="102"/>
      <c r="C990" s="102"/>
      <c r="D990" s="102"/>
      <c r="E990" s="102"/>
      <c r="F990" s="102"/>
      <c r="G990" s="103"/>
      <c r="H990" s="103"/>
      <c r="I990" s="103"/>
      <c r="J990" s="103"/>
      <c r="K990" s="103"/>
      <c r="L990" s="103"/>
      <c r="M990" s="103"/>
      <c r="N990" s="103"/>
      <c r="O990" s="103"/>
      <c r="P990" s="103"/>
      <c r="Q990" s="103"/>
      <c r="R990" s="103"/>
      <c r="S990" s="103"/>
      <c r="T990" s="103"/>
      <c r="U990" s="103"/>
    </row>
    <row r="991" spans="1:21" x14ac:dyDescent="0.55000000000000004">
      <c r="A991" s="102"/>
      <c r="B991" s="102"/>
      <c r="C991" s="102"/>
      <c r="D991" s="102"/>
      <c r="E991" s="102"/>
      <c r="F991" s="102"/>
      <c r="G991" s="103"/>
      <c r="H991" s="103"/>
      <c r="I991" s="103"/>
      <c r="J991" s="103"/>
      <c r="K991" s="103"/>
      <c r="L991" s="103"/>
      <c r="M991" s="103"/>
      <c r="N991" s="103"/>
      <c r="O991" s="103"/>
      <c r="P991" s="103"/>
      <c r="Q991" s="103"/>
      <c r="R991" s="103"/>
      <c r="S991" s="103"/>
      <c r="T991" s="103"/>
      <c r="U991" s="103"/>
    </row>
    <row r="992" spans="1:21" x14ac:dyDescent="0.55000000000000004">
      <c r="A992" s="102"/>
      <c r="B992" s="102"/>
      <c r="C992" s="102"/>
      <c r="D992" s="102"/>
      <c r="E992" s="102"/>
      <c r="F992" s="102"/>
      <c r="G992" s="103"/>
      <c r="H992" s="103"/>
      <c r="I992" s="103"/>
      <c r="J992" s="103"/>
      <c r="K992" s="103"/>
      <c r="L992" s="103"/>
      <c r="M992" s="103"/>
      <c r="N992" s="103"/>
      <c r="O992" s="103"/>
      <c r="P992" s="103"/>
      <c r="Q992" s="103"/>
      <c r="R992" s="103"/>
      <c r="S992" s="103"/>
      <c r="T992" s="103"/>
      <c r="U992" s="103"/>
    </row>
    <row r="993" spans="1:21" x14ac:dyDescent="0.55000000000000004">
      <c r="A993" s="102"/>
      <c r="B993" s="102"/>
      <c r="C993" s="102"/>
      <c r="D993" s="102"/>
      <c r="E993" s="102"/>
      <c r="F993" s="102"/>
      <c r="G993" s="103"/>
      <c r="H993" s="103"/>
      <c r="I993" s="103"/>
      <c r="J993" s="103"/>
      <c r="K993" s="103"/>
      <c r="L993" s="103"/>
      <c r="M993" s="103"/>
      <c r="N993" s="103"/>
      <c r="O993" s="103"/>
      <c r="P993" s="103"/>
      <c r="Q993" s="103"/>
      <c r="R993" s="103"/>
      <c r="S993" s="103"/>
      <c r="T993" s="103"/>
      <c r="U993" s="103"/>
    </row>
    <row r="994" spans="1:21" x14ac:dyDescent="0.55000000000000004">
      <c r="A994" s="102"/>
      <c r="B994" s="102"/>
      <c r="C994" s="102"/>
      <c r="D994" s="102"/>
      <c r="E994" s="102"/>
      <c r="F994" s="102"/>
      <c r="G994" s="103"/>
      <c r="H994" s="103"/>
      <c r="I994" s="103"/>
      <c r="J994" s="103"/>
      <c r="K994" s="103"/>
      <c r="L994" s="103"/>
      <c r="M994" s="103"/>
      <c r="N994" s="103"/>
      <c r="O994" s="103"/>
      <c r="P994" s="103"/>
      <c r="Q994" s="103"/>
      <c r="R994" s="103"/>
      <c r="S994" s="103"/>
      <c r="T994" s="103"/>
      <c r="U994" s="103"/>
    </row>
    <row r="995" spans="1:21" x14ac:dyDescent="0.55000000000000004">
      <c r="A995" s="102"/>
      <c r="B995" s="102"/>
      <c r="C995" s="102"/>
      <c r="D995" s="102"/>
      <c r="E995" s="102"/>
      <c r="F995" s="102"/>
      <c r="G995" s="103"/>
      <c r="H995" s="103"/>
      <c r="I995" s="103"/>
      <c r="J995" s="103"/>
      <c r="K995" s="103"/>
      <c r="L995" s="103"/>
      <c r="M995" s="103"/>
      <c r="N995" s="103"/>
      <c r="O995" s="103"/>
      <c r="P995" s="103"/>
      <c r="Q995" s="103"/>
      <c r="R995" s="103"/>
      <c r="S995" s="103"/>
      <c r="T995" s="103"/>
      <c r="U995" s="103"/>
    </row>
    <row r="996" spans="1:21" x14ac:dyDescent="0.55000000000000004">
      <c r="A996" s="102"/>
      <c r="B996" s="102"/>
      <c r="C996" s="102"/>
      <c r="D996" s="102"/>
      <c r="E996" s="102"/>
      <c r="F996" s="102"/>
      <c r="G996" s="103"/>
      <c r="H996" s="103"/>
      <c r="I996" s="103"/>
      <c r="J996" s="103"/>
      <c r="K996" s="103"/>
      <c r="L996" s="103"/>
      <c r="M996" s="103"/>
      <c r="N996" s="103"/>
      <c r="O996" s="103"/>
      <c r="P996" s="103"/>
      <c r="Q996" s="103"/>
      <c r="R996" s="103"/>
      <c r="S996" s="103"/>
      <c r="T996" s="103"/>
      <c r="U996" s="103"/>
    </row>
    <row r="997" spans="1:21" x14ac:dyDescent="0.55000000000000004">
      <c r="A997" s="102"/>
      <c r="B997" s="102"/>
      <c r="C997" s="102"/>
      <c r="D997" s="102"/>
      <c r="E997" s="102"/>
      <c r="F997" s="102"/>
      <c r="G997" s="103"/>
      <c r="H997" s="103"/>
      <c r="I997" s="103"/>
      <c r="J997" s="103"/>
      <c r="K997" s="103"/>
      <c r="L997" s="103"/>
      <c r="M997" s="103"/>
      <c r="N997" s="103"/>
      <c r="O997" s="103"/>
      <c r="P997" s="103"/>
      <c r="Q997" s="103"/>
      <c r="R997" s="103"/>
      <c r="S997" s="103"/>
      <c r="T997" s="103"/>
      <c r="U997" s="103"/>
    </row>
    <row r="998" spans="1:21" x14ac:dyDescent="0.55000000000000004">
      <c r="A998" s="102"/>
      <c r="B998" s="102"/>
      <c r="C998" s="102"/>
      <c r="D998" s="102"/>
      <c r="E998" s="102"/>
      <c r="F998" s="102"/>
      <c r="G998" s="103"/>
      <c r="H998" s="103"/>
      <c r="I998" s="103"/>
      <c r="J998" s="103"/>
      <c r="K998" s="103"/>
      <c r="L998" s="103"/>
      <c r="M998" s="103"/>
      <c r="N998" s="103"/>
      <c r="O998" s="103"/>
      <c r="P998" s="103"/>
      <c r="Q998" s="103"/>
      <c r="R998" s="103"/>
      <c r="S998" s="103"/>
      <c r="T998" s="103"/>
      <c r="U998" s="103"/>
    </row>
    <row r="999" spans="1:21" x14ac:dyDescent="0.55000000000000004">
      <c r="A999" s="102"/>
      <c r="B999" s="102"/>
      <c r="C999" s="102"/>
      <c r="D999" s="102"/>
      <c r="E999" s="102"/>
      <c r="F999" s="102"/>
      <c r="G999" s="103"/>
      <c r="H999" s="103"/>
      <c r="I999" s="103"/>
      <c r="J999" s="103"/>
      <c r="K999" s="103"/>
      <c r="L999" s="103"/>
      <c r="M999" s="103"/>
      <c r="N999" s="103"/>
      <c r="O999" s="103"/>
      <c r="P999" s="103"/>
      <c r="Q999" s="103"/>
      <c r="R999" s="103"/>
      <c r="S999" s="103"/>
      <c r="T999" s="103"/>
      <c r="U999" s="103"/>
    </row>
    <row r="1000" spans="1:21" x14ac:dyDescent="0.55000000000000004">
      <c r="A1000" s="102"/>
      <c r="B1000" s="102"/>
      <c r="C1000" s="102"/>
      <c r="D1000" s="102"/>
      <c r="E1000" s="102"/>
      <c r="F1000" s="102"/>
      <c r="G1000" s="103"/>
      <c r="H1000" s="103"/>
      <c r="I1000" s="103"/>
      <c r="J1000" s="103"/>
      <c r="K1000" s="103"/>
      <c r="L1000" s="103"/>
      <c r="M1000" s="103"/>
      <c r="N1000" s="103"/>
      <c r="O1000" s="103"/>
      <c r="P1000" s="103"/>
      <c r="Q1000" s="103"/>
      <c r="R1000" s="103"/>
      <c r="S1000" s="103"/>
      <c r="T1000" s="103"/>
      <c r="U1000" s="103"/>
    </row>
    <row r="1001" spans="1:21" x14ac:dyDescent="0.55000000000000004">
      <c r="A1001" s="102"/>
      <c r="B1001" s="102"/>
      <c r="C1001" s="102"/>
      <c r="D1001" s="102"/>
      <c r="E1001" s="102"/>
      <c r="F1001" s="102"/>
      <c r="G1001" s="103"/>
      <c r="H1001" s="103"/>
      <c r="I1001" s="103"/>
      <c r="J1001" s="103"/>
      <c r="K1001" s="103"/>
      <c r="L1001" s="103"/>
      <c r="M1001" s="103"/>
      <c r="N1001" s="103"/>
      <c r="O1001" s="103"/>
      <c r="P1001" s="103"/>
      <c r="Q1001" s="103"/>
      <c r="R1001" s="103"/>
      <c r="S1001" s="103"/>
      <c r="T1001" s="103"/>
      <c r="U1001" s="103"/>
    </row>
  </sheetData>
  <sheetProtection formatCells="0" formatColumns="0" formatRows="0" insertColumns="0" insertRows="0" insertHyperlinks="0" deleteColumns="0" deleteRows="0" sort="0" autoFilter="0" pivotTables="0"/>
  <mergeCells count="800">
    <mergeCell ref="A211:D211"/>
    <mergeCell ref="O208:O210"/>
    <mergeCell ref="P208:P210"/>
    <mergeCell ref="Q208:Q210"/>
    <mergeCell ref="R208:R210"/>
    <mergeCell ref="S208:S210"/>
    <mergeCell ref="T208:T210"/>
    <mergeCell ref="I208:I210"/>
    <mergeCell ref="J208:J210"/>
    <mergeCell ref="K208:K210"/>
    <mergeCell ref="L208:L210"/>
    <mergeCell ref="M208:M210"/>
    <mergeCell ref="N208:N210"/>
    <mergeCell ref="M202:M204"/>
    <mergeCell ref="N202:N204"/>
    <mergeCell ref="R205:R207"/>
    <mergeCell ref="S205:S207"/>
    <mergeCell ref="T205:T207"/>
    <mergeCell ref="U205:U207"/>
    <mergeCell ref="A208:A210"/>
    <mergeCell ref="B208:B210"/>
    <mergeCell ref="C208:C210"/>
    <mergeCell ref="D208:D210"/>
    <mergeCell ref="G208:G210"/>
    <mergeCell ref="H208:H210"/>
    <mergeCell ref="L205:L207"/>
    <mergeCell ref="M205:M207"/>
    <mergeCell ref="N205:N207"/>
    <mergeCell ref="O205:O207"/>
    <mergeCell ref="P205:P207"/>
    <mergeCell ref="Q205:Q207"/>
    <mergeCell ref="U208:U210"/>
    <mergeCell ref="A205:A207"/>
    <mergeCell ref="B205:B207"/>
    <mergeCell ref="C205:C207"/>
    <mergeCell ref="D205:D207"/>
    <mergeCell ref="G205:G207"/>
    <mergeCell ref="H205:H207"/>
    <mergeCell ref="I205:I207"/>
    <mergeCell ref="J205:J207"/>
    <mergeCell ref="K205:K207"/>
    <mergeCell ref="U196:U201"/>
    <mergeCell ref="A202:A204"/>
    <mergeCell ref="B202:B204"/>
    <mergeCell ref="C202:C204"/>
    <mergeCell ref="D202:D204"/>
    <mergeCell ref="G202:G204"/>
    <mergeCell ref="H202:H204"/>
    <mergeCell ref="L196:L201"/>
    <mergeCell ref="M196:M201"/>
    <mergeCell ref="N196:N201"/>
    <mergeCell ref="O196:O201"/>
    <mergeCell ref="P196:P201"/>
    <mergeCell ref="Q196:Q201"/>
    <mergeCell ref="U202:U204"/>
    <mergeCell ref="O202:O204"/>
    <mergeCell ref="P202:P204"/>
    <mergeCell ref="Q202:Q204"/>
    <mergeCell ref="R202:R204"/>
    <mergeCell ref="S202:S204"/>
    <mergeCell ref="T202:T204"/>
    <mergeCell ref="I202:I204"/>
    <mergeCell ref="J202:J204"/>
    <mergeCell ref="K202:K204"/>
    <mergeCell ref="L202:L204"/>
    <mergeCell ref="T193:T195"/>
    <mergeCell ref="I193:I195"/>
    <mergeCell ref="J193:J195"/>
    <mergeCell ref="K193:K195"/>
    <mergeCell ref="L193:L195"/>
    <mergeCell ref="M193:M195"/>
    <mergeCell ref="N193:N195"/>
    <mergeCell ref="R196:R201"/>
    <mergeCell ref="S196:S201"/>
    <mergeCell ref="T196:T201"/>
    <mergeCell ref="A196:A201"/>
    <mergeCell ref="B196:B201"/>
    <mergeCell ref="C196:C201"/>
    <mergeCell ref="D196:D201"/>
    <mergeCell ref="G196:G201"/>
    <mergeCell ref="H196:H201"/>
    <mergeCell ref="I196:I201"/>
    <mergeCell ref="J196:J201"/>
    <mergeCell ref="K196:K201"/>
    <mergeCell ref="M184:M187"/>
    <mergeCell ref="N184:N187"/>
    <mergeCell ref="R188:R192"/>
    <mergeCell ref="S188:S192"/>
    <mergeCell ref="T188:T192"/>
    <mergeCell ref="U188:U192"/>
    <mergeCell ref="A193:A195"/>
    <mergeCell ref="B193:B195"/>
    <mergeCell ref="C193:C195"/>
    <mergeCell ref="D193:D195"/>
    <mergeCell ref="G193:G195"/>
    <mergeCell ref="H193:H195"/>
    <mergeCell ref="L188:L192"/>
    <mergeCell ref="M188:M192"/>
    <mergeCell ref="N188:N192"/>
    <mergeCell ref="O188:O192"/>
    <mergeCell ref="P188:P192"/>
    <mergeCell ref="Q188:Q192"/>
    <mergeCell ref="U193:U195"/>
    <mergeCell ref="O193:O195"/>
    <mergeCell ref="P193:P195"/>
    <mergeCell ref="Q193:Q195"/>
    <mergeCell ref="R193:R195"/>
    <mergeCell ref="S193:S195"/>
    <mergeCell ref="A188:A192"/>
    <mergeCell ref="B188:B192"/>
    <mergeCell ref="C188:C192"/>
    <mergeCell ref="D188:D192"/>
    <mergeCell ref="G188:G192"/>
    <mergeCell ref="H188:H192"/>
    <mergeCell ref="I188:I192"/>
    <mergeCell ref="J188:J192"/>
    <mergeCell ref="K188:K192"/>
    <mergeCell ref="U180:U183"/>
    <mergeCell ref="A184:A187"/>
    <mergeCell ref="B184:B187"/>
    <mergeCell ref="C184:C187"/>
    <mergeCell ref="D184:D187"/>
    <mergeCell ref="G184:G187"/>
    <mergeCell ref="H184:H187"/>
    <mergeCell ref="L180:L183"/>
    <mergeCell ref="M180:M183"/>
    <mergeCell ref="N180:N183"/>
    <mergeCell ref="O180:O183"/>
    <mergeCell ref="P180:P183"/>
    <mergeCell ref="Q180:Q183"/>
    <mergeCell ref="U184:U187"/>
    <mergeCell ref="O184:O187"/>
    <mergeCell ref="P184:P187"/>
    <mergeCell ref="Q184:Q187"/>
    <mergeCell ref="R184:R187"/>
    <mergeCell ref="S184:S187"/>
    <mergeCell ref="T184:T187"/>
    <mergeCell ref="I184:I187"/>
    <mergeCell ref="J184:J187"/>
    <mergeCell ref="K184:K187"/>
    <mergeCell ref="L184:L187"/>
    <mergeCell ref="T171:T179"/>
    <mergeCell ref="I171:I179"/>
    <mergeCell ref="J171:J179"/>
    <mergeCell ref="K171:K179"/>
    <mergeCell ref="L171:L179"/>
    <mergeCell ref="M171:M179"/>
    <mergeCell ref="N171:N179"/>
    <mergeCell ref="R180:R183"/>
    <mergeCell ref="S180:S183"/>
    <mergeCell ref="T180:T183"/>
    <mergeCell ref="A180:A183"/>
    <mergeCell ref="B180:B183"/>
    <mergeCell ref="C180:C183"/>
    <mergeCell ref="D180:D183"/>
    <mergeCell ref="G180:G183"/>
    <mergeCell ref="H180:H183"/>
    <mergeCell ref="I180:I183"/>
    <mergeCell ref="J180:J183"/>
    <mergeCell ref="K180:K183"/>
    <mergeCell ref="M155:M159"/>
    <mergeCell ref="N155:N159"/>
    <mergeCell ref="R160:R170"/>
    <mergeCell ref="S160:S170"/>
    <mergeCell ref="T160:T170"/>
    <mergeCell ref="U160:U170"/>
    <mergeCell ref="A171:A179"/>
    <mergeCell ref="B171:B179"/>
    <mergeCell ref="C171:C179"/>
    <mergeCell ref="D171:D179"/>
    <mergeCell ref="G171:G179"/>
    <mergeCell ref="H171:H179"/>
    <mergeCell ref="L160:L170"/>
    <mergeCell ref="M160:M170"/>
    <mergeCell ref="N160:N170"/>
    <mergeCell ref="O160:O170"/>
    <mergeCell ref="P160:P170"/>
    <mergeCell ref="Q160:Q170"/>
    <mergeCell ref="U171:U179"/>
    <mergeCell ref="O171:O179"/>
    <mergeCell ref="P171:P179"/>
    <mergeCell ref="Q171:Q179"/>
    <mergeCell ref="R171:R179"/>
    <mergeCell ref="S171:S179"/>
    <mergeCell ref="A160:A170"/>
    <mergeCell ref="B160:B170"/>
    <mergeCell ref="C160:C170"/>
    <mergeCell ref="D160:D170"/>
    <mergeCell ref="G160:G170"/>
    <mergeCell ref="H160:H170"/>
    <mergeCell ref="I160:I170"/>
    <mergeCell ref="J160:J170"/>
    <mergeCell ref="K160:K170"/>
    <mergeCell ref="U151:U154"/>
    <mergeCell ref="A155:A159"/>
    <mergeCell ref="B155:B159"/>
    <mergeCell ref="C155:C159"/>
    <mergeCell ref="D155:D159"/>
    <mergeCell ref="G155:G159"/>
    <mergeCell ref="H155:H159"/>
    <mergeCell ref="L151:L154"/>
    <mergeCell ref="M151:M154"/>
    <mergeCell ref="N151:N154"/>
    <mergeCell ref="O151:O154"/>
    <mergeCell ref="P151:P154"/>
    <mergeCell ref="Q151:Q154"/>
    <mergeCell ref="U155:U159"/>
    <mergeCell ref="O155:O159"/>
    <mergeCell ref="P155:P159"/>
    <mergeCell ref="Q155:Q159"/>
    <mergeCell ref="R155:R159"/>
    <mergeCell ref="S155:S159"/>
    <mergeCell ref="T155:T159"/>
    <mergeCell ref="I155:I159"/>
    <mergeCell ref="J155:J159"/>
    <mergeCell ref="K155:K159"/>
    <mergeCell ref="L155:L159"/>
    <mergeCell ref="S144:S150"/>
    <mergeCell ref="T144:T150"/>
    <mergeCell ref="I144:I150"/>
    <mergeCell ref="J144:J150"/>
    <mergeCell ref="K144:K150"/>
    <mergeCell ref="L144:L150"/>
    <mergeCell ref="M144:M150"/>
    <mergeCell ref="N144:N150"/>
    <mergeCell ref="R151:R154"/>
    <mergeCell ref="S151:S154"/>
    <mergeCell ref="T151:T154"/>
    <mergeCell ref="A151:A154"/>
    <mergeCell ref="B151:B154"/>
    <mergeCell ref="C151:C154"/>
    <mergeCell ref="D151:D154"/>
    <mergeCell ref="G151:G154"/>
    <mergeCell ref="H151:H154"/>
    <mergeCell ref="I151:I154"/>
    <mergeCell ref="J151:J154"/>
    <mergeCell ref="K151:K154"/>
    <mergeCell ref="L130:L138"/>
    <mergeCell ref="M130:M138"/>
    <mergeCell ref="N130:N138"/>
    <mergeCell ref="R139:R143"/>
    <mergeCell ref="S139:S143"/>
    <mergeCell ref="T139:T143"/>
    <mergeCell ref="U139:U143"/>
    <mergeCell ref="A144:A150"/>
    <mergeCell ref="B144:B150"/>
    <mergeCell ref="C144:C150"/>
    <mergeCell ref="D144:D150"/>
    <mergeCell ref="G144:G150"/>
    <mergeCell ref="H144:H150"/>
    <mergeCell ref="L139:L143"/>
    <mergeCell ref="M139:M143"/>
    <mergeCell ref="N139:N143"/>
    <mergeCell ref="O139:O143"/>
    <mergeCell ref="P139:P143"/>
    <mergeCell ref="Q139:Q143"/>
    <mergeCell ref="U144:U150"/>
    <mergeCell ref="O144:O150"/>
    <mergeCell ref="P144:P150"/>
    <mergeCell ref="Q144:Q150"/>
    <mergeCell ref="R144:R150"/>
    <mergeCell ref="A139:A143"/>
    <mergeCell ref="B139:B143"/>
    <mergeCell ref="C139:C143"/>
    <mergeCell ref="D139:D143"/>
    <mergeCell ref="G139:G143"/>
    <mergeCell ref="H139:H143"/>
    <mergeCell ref="I139:I143"/>
    <mergeCell ref="J139:J143"/>
    <mergeCell ref="K139:K143"/>
    <mergeCell ref="T125:T129"/>
    <mergeCell ref="U125:U129"/>
    <mergeCell ref="A130:A138"/>
    <mergeCell ref="B130:B138"/>
    <mergeCell ref="C130:C138"/>
    <mergeCell ref="D130:D138"/>
    <mergeCell ref="G130:G138"/>
    <mergeCell ref="H130:H138"/>
    <mergeCell ref="L125:L129"/>
    <mergeCell ref="M125:M129"/>
    <mergeCell ref="N125:N129"/>
    <mergeCell ref="O125:O129"/>
    <mergeCell ref="P125:P129"/>
    <mergeCell ref="Q125:Q129"/>
    <mergeCell ref="U130:U138"/>
    <mergeCell ref="O130:O138"/>
    <mergeCell ref="P130:P138"/>
    <mergeCell ref="Q130:Q138"/>
    <mergeCell ref="R130:R138"/>
    <mergeCell ref="S130:S138"/>
    <mergeCell ref="T130:T138"/>
    <mergeCell ref="I130:I138"/>
    <mergeCell ref="J130:J138"/>
    <mergeCell ref="K130:K138"/>
    <mergeCell ref="U121:U124"/>
    <mergeCell ref="A125:A129"/>
    <mergeCell ref="B125:B129"/>
    <mergeCell ref="C125:C129"/>
    <mergeCell ref="D125:D129"/>
    <mergeCell ref="G125:G129"/>
    <mergeCell ref="H125:H129"/>
    <mergeCell ref="I125:I129"/>
    <mergeCell ref="J125:J129"/>
    <mergeCell ref="K125:K129"/>
    <mergeCell ref="O121:O124"/>
    <mergeCell ref="P121:P124"/>
    <mergeCell ref="Q121:Q124"/>
    <mergeCell ref="R121:R124"/>
    <mergeCell ref="S121:S124"/>
    <mergeCell ref="T121:T124"/>
    <mergeCell ref="I121:I124"/>
    <mergeCell ref="J121:J124"/>
    <mergeCell ref="K121:K124"/>
    <mergeCell ref="L121:L124"/>
    <mergeCell ref="M121:M124"/>
    <mergeCell ref="N121:N124"/>
    <mergeCell ref="R125:R129"/>
    <mergeCell ref="S125:S129"/>
    <mergeCell ref="A121:A124"/>
    <mergeCell ref="B121:B124"/>
    <mergeCell ref="C121:C124"/>
    <mergeCell ref="D121:D124"/>
    <mergeCell ref="G121:G124"/>
    <mergeCell ref="H121:H124"/>
    <mergeCell ref="L114:L120"/>
    <mergeCell ref="M114:M120"/>
    <mergeCell ref="N114:N120"/>
    <mergeCell ref="J107:J113"/>
    <mergeCell ref="K107:K113"/>
    <mergeCell ref="L107:L113"/>
    <mergeCell ref="M107:M113"/>
    <mergeCell ref="N107:N113"/>
    <mergeCell ref="R114:R120"/>
    <mergeCell ref="S114:S120"/>
    <mergeCell ref="T114:T120"/>
    <mergeCell ref="U114:U120"/>
    <mergeCell ref="O114:O120"/>
    <mergeCell ref="P114:P120"/>
    <mergeCell ref="Q114:Q120"/>
    <mergeCell ref="A114:A120"/>
    <mergeCell ref="B114:B120"/>
    <mergeCell ref="C114:C120"/>
    <mergeCell ref="D114:D120"/>
    <mergeCell ref="G114:G120"/>
    <mergeCell ref="H114:H120"/>
    <mergeCell ref="I114:I120"/>
    <mergeCell ref="J114:J120"/>
    <mergeCell ref="K114:K120"/>
    <mergeCell ref="R103:R106"/>
    <mergeCell ref="S103:S106"/>
    <mergeCell ref="T103:T106"/>
    <mergeCell ref="U103:U106"/>
    <mergeCell ref="A107:A113"/>
    <mergeCell ref="B107:B113"/>
    <mergeCell ref="C107:C113"/>
    <mergeCell ref="D107:D113"/>
    <mergeCell ref="G107:G113"/>
    <mergeCell ref="H107:H113"/>
    <mergeCell ref="L103:L106"/>
    <mergeCell ref="M103:M106"/>
    <mergeCell ref="N103:N106"/>
    <mergeCell ref="O103:O106"/>
    <mergeCell ref="P103:P106"/>
    <mergeCell ref="Q103:Q106"/>
    <mergeCell ref="U107:U113"/>
    <mergeCell ref="O107:O113"/>
    <mergeCell ref="P107:P113"/>
    <mergeCell ref="Q107:Q113"/>
    <mergeCell ref="R107:R113"/>
    <mergeCell ref="S107:S113"/>
    <mergeCell ref="T107:T113"/>
    <mergeCell ref="I107:I113"/>
    <mergeCell ref="U97:U102"/>
    <mergeCell ref="A103:A106"/>
    <mergeCell ref="B103:B106"/>
    <mergeCell ref="C103:C106"/>
    <mergeCell ref="D103:D106"/>
    <mergeCell ref="G103:G106"/>
    <mergeCell ref="H103:H106"/>
    <mergeCell ref="I103:I106"/>
    <mergeCell ref="J103:J106"/>
    <mergeCell ref="K103:K106"/>
    <mergeCell ref="O97:O102"/>
    <mergeCell ref="P97:P102"/>
    <mergeCell ref="Q97:Q102"/>
    <mergeCell ref="R97:R102"/>
    <mergeCell ref="S97:S102"/>
    <mergeCell ref="T97:T102"/>
    <mergeCell ref="I97:I102"/>
    <mergeCell ref="J97:J102"/>
    <mergeCell ref="K97:K102"/>
    <mergeCell ref="L97:L102"/>
    <mergeCell ref="M97:M102"/>
    <mergeCell ref="N97:N102"/>
    <mergeCell ref="A97:A102"/>
    <mergeCell ref="B97:B102"/>
    <mergeCell ref="U93:U94"/>
    <mergeCell ref="A95:D95"/>
    <mergeCell ref="A96:U96"/>
    <mergeCell ref="L93:L94"/>
    <mergeCell ref="M93:M94"/>
    <mergeCell ref="N93:N94"/>
    <mergeCell ref="O93:O94"/>
    <mergeCell ref="P93:P94"/>
    <mergeCell ref="Q93:Q94"/>
    <mergeCell ref="M91:M92"/>
    <mergeCell ref="N91:N92"/>
    <mergeCell ref="C97:C102"/>
    <mergeCell ref="D97:D102"/>
    <mergeCell ref="G97:G102"/>
    <mergeCell ref="H97:H102"/>
    <mergeCell ref="R93:R94"/>
    <mergeCell ref="S93:S94"/>
    <mergeCell ref="T93:T94"/>
    <mergeCell ref="A93:A94"/>
    <mergeCell ref="B93:B94"/>
    <mergeCell ref="C93:C94"/>
    <mergeCell ref="D93:D94"/>
    <mergeCell ref="G93:G94"/>
    <mergeCell ref="H93:H94"/>
    <mergeCell ref="I93:I94"/>
    <mergeCell ref="J93:J94"/>
    <mergeCell ref="K93:K94"/>
    <mergeCell ref="U84:U90"/>
    <mergeCell ref="A91:A92"/>
    <mergeCell ref="B91:B92"/>
    <mergeCell ref="C91:C92"/>
    <mergeCell ref="D91:D92"/>
    <mergeCell ref="G91:G92"/>
    <mergeCell ref="H91:H92"/>
    <mergeCell ref="L84:L90"/>
    <mergeCell ref="M84:M90"/>
    <mergeCell ref="N84:N90"/>
    <mergeCell ref="O84:O90"/>
    <mergeCell ref="P84:P90"/>
    <mergeCell ref="Q84:Q90"/>
    <mergeCell ref="U91:U92"/>
    <mergeCell ref="O91:O92"/>
    <mergeCell ref="P91:P92"/>
    <mergeCell ref="Q91:Q92"/>
    <mergeCell ref="R91:R92"/>
    <mergeCell ref="S91:S92"/>
    <mergeCell ref="T91:T92"/>
    <mergeCell ref="I91:I92"/>
    <mergeCell ref="J91:J92"/>
    <mergeCell ref="K91:K92"/>
    <mergeCell ref="L91:L92"/>
    <mergeCell ref="S77:S83"/>
    <mergeCell ref="T77:T83"/>
    <mergeCell ref="I77:I83"/>
    <mergeCell ref="J77:J83"/>
    <mergeCell ref="K77:K83"/>
    <mergeCell ref="L77:L83"/>
    <mergeCell ref="M77:M83"/>
    <mergeCell ref="N77:N83"/>
    <mergeCell ref="R84:R90"/>
    <mergeCell ref="S84:S90"/>
    <mergeCell ref="T84:T90"/>
    <mergeCell ref="A84:A90"/>
    <mergeCell ref="B84:B90"/>
    <mergeCell ref="C84:C90"/>
    <mergeCell ref="D84:D90"/>
    <mergeCell ref="G84:G90"/>
    <mergeCell ref="H84:H90"/>
    <mergeCell ref="I84:I90"/>
    <mergeCell ref="J84:J90"/>
    <mergeCell ref="K84:K90"/>
    <mergeCell ref="L64:L69"/>
    <mergeCell ref="M64:M69"/>
    <mergeCell ref="N64:N69"/>
    <mergeCell ref="R70:R76"/>
    <mergeCell ref="S70:S76"/>
    <mergeCell ref="T70:T76"/>
    <mergeCell ref="U70:U76"/>
    <mergeCell ref="A77:A83"/>
    <mergeCell ref="B77:B83"/>
    <mergeCell ref="C77:C83"/>
    <mergeCell ref="D77:D83"/>
    <mergeCell ref="G77:G83"/>
    <mergeCell ref="H77:H83"/>
    <mergeCell ref="L70:L76"/>
    <mergeCell ref="M70:M76"/>
    <mergeCell ref="N70:N76"/>
    <mergeCell ref="O70:O76"/>
    <mergeCell ref="P70:P76"/>
    <mergeCell ref="Q70:Q76"/>
    <mergeCell ref="U77:U83"/>
    <mergeCell ref="O77:O83"/>
    <mergeCell ref="P77:P83"/>
    <mergeCell ref="Q77:Q83"/>
    <mergeCell ref="R77:R83"/>
    <mergeCell ref="A70:A76"/>
    <mergeCell ref="B70:B76"/>
    <mergeCell ref="C70:C76"/>
    <mergeCell ref="D70:D76"/>
    <mergeCell ref="G70:G76"/>
    <mergeCell ref="H70:H76"/>
    <mergeCell ref="I70:I76"/>
    <mergeCell ref="J70:J76"/>
    <mergeCell ref="K70:K76"/>
    <mergeCell ref="T61:T63"/>
    <mergeCell ref="U61:U63"/>
    <mergeCell ref="A64:A69"/>
    <mergeCell ref="B64:B69"/>
    <mergeCell ref="C64:C69"/>
    <mergeCell ref="D64:D69"/>
    <mergeCell ref="G64:G69"/>
    <mergeCell ref="H64:H69"/>
    <mergeCell ref="L61:L63"/>
    <mergeCell ref="M61:M63"/>
    <mergeCell ref="N61:N63"/>
    <mergeCell ref="O61:O63"/>
    <mergeCell ref="P61:P63"/>
    <mergeCell ref="Q61:Q63"/>
    <mergeCell ref="U64:U69"/>
    <mergeCell ref="O64:O69"/>
    <mergeCell ref="P64:P69"/>
    <mergeCell ref="Q64:Q69"/>
    <mergeCell ref="R64:R69"/>
    <mergeCell ref="S64:S69"/>
    <mergeCell ref="T64:T69"/>
    <mergeCell ref="I64:I69"/>
    <mergeCell ref="J64:J69"/>
    <mergeCell ref="K64:K69"/>
    <mergeCell ref="U59:U60"/>
    <mergeCell ref="A61:A63"/>
    <mergeCell ref="B61:B63"/>
    <mergeCell ref="C61:C63"/>
    <mergeCell ref="D61:D63"/>
    <mergeCell ref="G61:G63"/>
    <mergeCell ref="H61:H63"/>
    <mergeCell ref="I61:I63"/>
    <mergeCell ref="J61:J63"/>
    <mergeCell ref="K61:K63"/>
    <mergeCell ref="O59:O60"/>
    <mergeCell ref="P59:P60"/>
    <mergeCell ref="Q59:Q60"/>
    <mergeCell ref="R59:R60"/>
    <mergeCell ref="S59:S60"/>
    <mergeCell ref="T59:T60"/>
    <mergeCell ref="I59:I60"/>
    <mergeCell ref="J59:J60"/>
    <mergeCell ref="K59:K60"/>
    <mergeCell ref="L59:L60"/>
    <mergeCell ref="M59:M60"/>
    <mergeCell ref="N59:N60"/>
    <mergeCell ref="R61:R63"/>
    <mergeCell ref="S61:S63"/>
    <mergeCell ref="A59:A60"/>
    <mergeCell ref="B59:B60"/>
    <mergeCell ref="C59:C60"/>
    <mergeCell ref="D59:D60"/>
    <mergeCell ref="G59:G60"/>
    <mergeCell ref="H59:H60"/>
    <mergeCell ref="L54:L58"/>
    <mergeCell ref="M54:M58"/>
    <mergeCell ref="N54:N58"/>
    <mergeCell ref="J51:J53"/>
    <mergeCell ref="K51:K53"/>
    <mergeCell ref="L51:L53"/>
    <mergeCell ref="M51:M53"/>
    <mergeCell ref="N51:N53"/>
    <mergeCell ref="R54:R58"/>
    <mergeCell ref="S54:S58"/>
    <mergeCell ref="T54:T58"/>
    <mergeCell ref="U54:U58"/>
    <mergeCell ref="O54:O58"/>
    <mergeCell ref="P54:P58"/>
    <mergeCell ref="Q54:Q58"/>
    <mergeCell ref="A54:A58"/>
    <mergeCell ref="B54:B58"/>
    <mergeCell ref="C54:C58"/>
    <mergeCell ref="D54:D58"/>
    <mergeCell ref="G54:G58"/>
    <mergeCell ref="H54:H58"/>
    <mergeCell ref="I54:I58"/>
    <mergeCell ref="J54:J58"/>
    <mergeCell ref="K54:K58"/>
    <mergeCell ref="R46:R50"/>
    <mergeCell ref="S46:S50"/>
    <mergeCell ref="T46:T50"/>
    <mergeCell ref="U46:U50"/>
    <mergeCell ref="A51:A53"/>
    <mergeCell ref="B51:B53"/>
    <mergeCell ref="C51:C53"/>
    <mergeCell ref="D51:D53"/>
    <mergeCell ref="G51:G53"/>
    <mergeCell ref="H51:H53"/>
    <mergeCell ref="L46:L50"/>
    <mergeCell ref="M46:M50"/>
    <mergeCell ref="N46:N50"/>
    <mergeCell ref="O46:O50"/>
    <mergeCell ref="P46:P50"/>
    <mergeCell ref="Q46:Q50"/>
    <mergeCell ref="U51:U53"/>
    <mergeCell ref="O51:O53"/>
    <mergeCell ref="P51:P53"/>
    <mergeCell ref="Q51:Q53"/>
    <mergeCell ref="R51:R53"/>
    <mergeCell ref="S51:S53"/>
    <mergeCell ref="T51:T53"/>
    <mergeCell ref="I51:I53"/>
    <mergeCell ref="U42:U45"/>
    <mergeCell ref="A46:A50"/>
    <mergeCell ref="B46:B50"/>
    <mergeCell ref="C46:C50"/>
    <mergeCell ref="D46:D50"/>
    <mergeCell ref="G46:G50"/>
    <mergeCell ref="H46:H50"/>
    <mergeCell ref="I46:I50"/>
    <mergeCell ref="J46:J50"/>
    <mergeCell ref="K46:K50"/>
    <mergeCell ref="O42:O45"/>
    <mergeCell ref="P42:P45"/>
    <mergeCell ref="Q42:Q45"/>
    <mergeCell ref="R42:R45"/>
    <mergeCell ref="S42:S45"/>
    <mergeCell ref="T42:T45"/>
    <mergeCell ref="I42:I45"/>
    <mergeCell ref="J42:J45"/>
    <mergeCell ref="K42:K45"/>
    <mergeCell ref="L42:L45"/>
    <mergeCell ref="M42:M45"/>
    <mergeCell ref="N42:N45"/>
    <mergeCell ref="A42:A45"/>
    <mergeCell ref="B42:B45"/>
    <mergeCell ref="U33:U39"/>
    <mergeCell ref="A40:D40"/>
    <mergeCell ref="A41:U41"/>
    <mergeCell ref="L33:L39"/>
    <mergeCell ref="M33:M39"/>
    <mergeCell ref="N33:N39"/>
    <mergeCell ref="O33:O39"/>
    <mergeCell ref="P33:P39"/>
    <mergeCell ref="Q33:Q39"/>
    <mergeCell ref="A29:A32"/>
    <mergeCell ref="B29:B32"/>
    <mergeCell ref="C42:C45"/>
    <mergeCell ref="D42:D45"/>
    <mergeCell ref="G42:G45"/>
    <mergeCell ref="H42:H45"/>
    <mergeCell ref="R33:R39"/>
    <mergeCell ref="S33:S39"/>
    <mergeCell ref="T33:T39"/>
    <mergeCell ref="P29:P32"/>
    <mergeCell ref="Q29:Q32"/>
    <mergeCell ref="R29:R32"/>
    <mergeCell ref="S29:S32"/>
    <mergeCell ref="T29:T32"/>
    <mergeCell ref="I29:I32"/>
    <mergeCell ref="J29:J32"/>
    <mergeCell ref="K29:K32"/>
    <mergeCell ref="L29:L32"/>
    <mergeCell ref="M29:M32"/>
    <mergeCell ref="N29:N32"/>
    <mergeCell ref="A33:A39"/>
    <mergeCell ref="B33:B39"/>
    <mergeCell ref="C33:C39"/>
    <mergeCell ref="D33:D39"/>
    <mergeCell ref="G33:G39"/>
    <mergeCell ref="H33:H39"/>
    <mergeCell ref="I33:I39"/>
    <mergeCell ref="J33:J39"/>
    <mergeCell ref="K33:K39"/>
    <mergeCell ref="C29:C32"/>
    <mergeCell ref="D29:D32"/>
    <mergeCell ref="G29:G32"/>
    <mergeCell ref="H29:H32"/>
    <mergeCell ref="T20:T21"/>
    <mergeCell ref="U20:U21"/>
    <mergeCell ref="A22:D22"/>
    <mergeCell ref="A26:U26"/>
    <mergeCell ref="A27:U27"/>
    <mergeCell ref="A28:U28"/>
    <mergeCell ref="N20:N21"/>
    <mergeCell ref="O20:O21"/>
    <mergeCell ref="P20:P21"/>
    <mergeCell ref="Q20:Q21"/>
    <mergeCell ref="R20:R21"/>
    <mergeCell ref="S20:S21"/>
    <mergeCell ref="H20:H21"/>
    <mergeCell ref="I20:I21"/>
    <mergeCell ref="J20:J21"/>
    <mergeCell ref="K20:K21"/>
    <mergeCell ref="L20:L21"/>
    <mergeCell ref="M20:M21"/>
    <mergeCell ref="U29:U32"/>
    <mergeCell ref="O29:O32"/>
    <mergeCell ref="Q18:Q19"/>
    <mergeCell ref="R18:R19"/>
    <mergeCell ref="S18:S19"/>
    <mergeCell ref="T18:T19"/>
    <mergeCell ref="U18:U19"/>
    <mergeCell ref="A20:A21"/>
    <mergeCell ref="B20:B21"/>
    <mergeCell ref="C20:C21"/>
    <mergeCell ref="D20:D21"/>
    <mergeCell ref="G20:G21"/>
    <mergeCell ref="K18:K19"/>
    <mergeCell ref="L18:L19"/>
    <mergeCell ref="M18:M19"/>
    <mergeCell ref="N18:N19"/>
    <mergeCell ref="O18:O19"/>
    <mergeCell ref="P18:P19"/>
    <mergeCell ref="A18:A19"/>
    <mergeCell ref="B18:B19"/>
    <mergeCell ref="C18:C19"/>
    <mergeCell ref="D18:D19"/>
    <mergeCell ref="G18:G19"/>
    <mergeCell ref="H18:H19"/>
    <mergeCell ref="I18:I19"/>
    <mergeCell ref="J18:J19"/>
    <mergeCell ref="N13:N17"/>
    <mergeCell ref="H13:H17"/>
    <mergeCell ref="I13:I17"/>
    <mergeCell ref="J13:J17"/>
    <mergeCell ref="K13:K17"/>
    <mergeCell ref="L13:L17"/>
    <mergeCell ref="M13:M17"/>
    <mergeCell ref="S11:S12"/>
    <mergeCell ref="T11:T12"/>
    <mergeCell ref="U11:U12"/>
    <mergeCell ref="A13:A17"/>
    <mergeCell ref="B13:B17"/>
    <mergeCell ref="C13:C17"/>
    <mergeCell ref="D13:D17"/>
    <mergeCell ref="G13:G17"/>
    <mergeCell ref="K11:K12"/>
    <mergeCell ref="L11:L12"/>
    <mergeCell ref="M11:M12"/>
    <mergeCell ref="N11:N12"/>
    <mergeCell ref="O11:O12"/>
    <mergeCell ref="P11:P12"/>
    <mergeCell ref="T13:T17"/>
    <mergeCell ref="U13:U17"/>
    <mergeCell ref="O13:O17"/>
    <mergeCell ref="P13:P17"/>
    <mergeCell ref="Q13:Q17"/>
    <mergeCell ref="R13:R17"/>
    <mergeCell ref="S13:S17"/>
    <mergeCell ref="T9:T10"/>
    <mergeCell ref="U9:U10"/>
    <mergeCell ref="A11:A12"/>
    <mergeCell ref="B11:B12"/>
    <mergeCell ref="C11:C12"/>
    <mergeCell ref="D11:D12"/>
    <mergeCell ref="G11:G12"/>
    <mergeCell ref="H11:H12"/>
    <mergeCell ref="I11:I12"/>
    <mergeCell ref="J11:J12"/>
    <mergeCell ref="N9:N10"/>
    <mergeCell ref="O9:O10"/>
    <mergeCell ref="P9:P10"/>
    <mergeCell ref="Q9:Q10"/>
    <mergeCell ref="R9:R10"/>
    <mergeCell ref="S9:S10"/>
    <mergeCell ref="H9:H10"/>
    <mergeCell ref="I9:I10"/>
    <mergeCell ref="J9:J10"/>
    <mergeCell ref="K9:K10"/>
    <mergeCell ref="L9:L10"/>
    <mergeCell ref="M9:M10"/>
    <mergeCell ref="Q11:Q12"/>
    <mergeCell ref="R11:R12"/>
    <mergeCell ref="A9:A10"/>
    <mergeCell ref="B9:B10"/>
    <mergeCell ref="C9:C10"/>
    <mergeCell ref="D9:D10"/>
    <mergeCell ref="G9:G10"/>
    <mergeCell ref="K7:K8"/>
    <mergeCell ref="L7:L8"/>
    <mergeCell ref="M7:M8"/>
    <mergeCell ref="N7:N8"/>
    <mergeCell ref="A6:U6"/>
    <mergeCell ref="A7:A8"/>
    <mergeCell ref="B7:B8"/>
    <mergeCell ref="C7:C8"/>
    <mergeCell ref="D7:D8"/>
    <mergeCell ref="G7:G8"/>
    <mergeCell ref="H7:H8"/>
    <mergeCell ref="I7:I8"/>
    <mergeCell ref="J7:J8"/>
    <mergeCell ref="Q7:Q8"/>
    <mergeCell ref="R7:R8"/>
    <mergeCell ref="S7:S8"/>
    <mergeCell ref="T7:T8"/>
    <mergeCell ref="U7:U8"/>
    <mergeCell ref="O7:O8"/>
    <mergeCell ref="P7:P8"/>
    <mergeCell ref="A1:U1"/>
    <mergeCell ref="A2:U2"/>
    <mergeCell ref="A3:U3"/>
    <mergeCell ref="A4:A5"/>
    <mergeCell ref="B4:B5"/>
    <mergeCell ref="C4:C5"/>
    <mergeCell ref="D4:D5"/>
    <mergeCell ref="E4:G4"/>
    <mergeCell ref="H4:H5"/>
    <mergeCell ref="I4:T4"/>
    <mergeCell ref="U4:U5"/>
  </mergeCells>
  <pageMargins left="0.7" right="0.7" top="0.75" bottom="0.75" header="0.3" footer="0.3"/>
  <pageSetup paperSize="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V1012"/>
  <sheetViews>
    <sheetView topLeftCell="A145" workbookViewId="0">
      <selection activeCell="E154" sqref="E154"/>
    </sheetView>
  </sheetViews>
  <sheetFormatPr defaultColWidth="9.28515625" defaultRowHeight="18.600000000000001" x14ac:dyDescent="0.55000000000000004"/>
  <cols>
    <col min="1" max="3" width="20" style="86" customWidth="1"/>
    <col min="4" max="4" width="18" style="86" customWidth="1"/>
    <col min="5" max="5" width="27" style="86" customWidth="1"/>
    <col min="6" max="6" width="14" style="86" customWidth="1"/>
    <col min="7" max="8" width="7" style="86" customWidth="1"/>
    <col min="9" max="20" width="5" style="86" customWidth="1"/>
    <col min="21" max="21" width="7" style="86" customWidth="1"/>
    <col min="22" max="22" width="12.7109375" style="86" bestFit="1" customWidth="1"/>
    <col min="23" max="16384" width="9.28515625" style="86"/>
  </cols>
  <sheetData>
    <row r="1" spans="1:21" ht="24.6" x14ac:dyDescent="0.7">
      <c r="A1" s="433" t="s">
        <v>0</v>
      </c>
      <c r="B1" s="433"/>
      <c r="C1" s="433"/>
      <c r="D1" s="433"/>
      <c r="E1" s="433"/>
      <c r="F1" s="433"/>
      <c r="G1" s="433"/>
      <c r="H1" s="433"/>
      <c r="I1" s="433"/>
      <c r="J1" s="433"/>
      <c r="K1" s="433"/>
      <c r="L1" s="433"/>
      <c r="M1" s="433"/>
      <c r="N1" s="433"/>
      <c r="O1" s="433"/>
      <c r="P1" s="433"/>
      <c r="Q1" s="433"/>
      <c r="R1" s="433"/>
      <c r="S1" s="433"/>
      <c r="T1" s="433"/>
      <c r="U1" s="433"/>
    </row>
    <row r="2" spans="1:21" ht="21" x14ac:dyDescent="0.6">
      <c r="A2" s="434" t="s">
        <v>1561</v>
      </c>
      <c r="B2" s="434"/>
      <c r="C2" s="434"/>
      <c r="D2" s="434"/>
      <c r="E2" s="434"/>
      <c r="F2" s="434"/>
      <c r="G2" s="435"/>
      <c r="H2" s="435"/>
      <c r="I2" s="435"/>
      <c r="J2" s="435"/>
      <c r="K2" s="435"/>
      <c r="L2" s="435"/>
      <c r="M2" s="435"/>
      <c r="N2" s="435"/>
      <c r="O2" s="435"/>
      <c r="P2" s="435"/>
      <c r="Q2" s="435"/>
      <c r="R2" s="435"/>
      <c r="S2" s="435"/>
      <c r="T2" s="435"/>
      <c r="U2" s="435"/>
    </row>
    <row r="3" spans="1:21" ht="21.6" thickBot="1" x14ac:dyDescent="0.65">
      <c r="A3" s="434" t="s">
        <v>1560</v>
      </c>
      <c r="B3" s="434"/>
      <c r="C3" s="434"/>
      <c r="D3" s="434"/>
      <c r="E3" s="434"/>
      <c r="F3" s="434"/>
      <c r="G3" s="435"/>
      <c r="H3" s="435"/>
      <c r="I3" s="435"/>
      <c r="J3" s="435"/>
      <c r="K3" s="435"/>
      <c r="L3" s="435"/>
      <c r="M3" s="435"/>
      <c r="N3" s="435"/>
      <c r="O3" s="435"/>
      <c r="P3" s="435"/>
      <c r="Q3" s="435"/>
      <c r="R3" s="435"/>
      <c r="S3" s="435"/>
      <c r="T3" s="435"/>
      <c r="U3" s="435"/>
    </row>
    <row r="4" spans="1:21" x14ac:dyDescent="0.55000000000000004">
      <c r="A4" s="436" t="s">
        <v>3</v>
      </c>
      <c r="B4" s="438" t="s">
        <v>4</v>
      </c>
      <c r="C4" s="438" t="s">
        <v>5</v>
      </c>
      <c r="D4" s="438" t="s">
        <v>6</v>
      </c>
      <c r="E4" s="438" t="s">
        <v>7</v>
      </c>
      <c r="F4" s="438"/>
      <c r="G4" s="438"/>
      <c r="H4" s="438" t="s">
        <v>8</v>
      </c>
      <c r="I4" s="438" t="s">
        <v>9</v>
      </c>
      <c r="J4" s="438"/>
      <c r="K4" s="438"/>
      <c r="L4" s="438"/>
      <c r="M4" s="438"/>
      <c r="N4" s="438"/>
      <c r="O4" s="438"/>
      <c r="P4" s="438"/>
      <c r="Q4" s="438"/>
      <c r="R4" s="438"/>
      <c r="S4" s="438"/>
      <c r="T4" s="438"/>
      <c r="U4" s="440" t="s">
        <v>10</v>
      </c>
    </row>
    <row r="5" spans="1:21" ht="37.799999999999997" thickBot="1" x14ac:dyDescent="0.6">
      <c r="A5" s="437"/>
      <c r="B5" s="439"/>
      <c r="C5" s="439"/>
      <c r="D5" s="439"/>
      <c r="E5" s="87" t="s">
        <v>11</v>
      </c>
      <c r="F5" s="87" t="s">
        <v>12</v>
      </c>
      <c r="G5" s="87" t="s">
        <v>13</v>
      </c>
      <c r="H5" s="439"/>
      <c r="I5" s="88" t="s">
        <v>14</v>
      </c>
      <c r="J5" s="88" t="s">
        <v>15</v>
      </c>
      <c r="K5" s="88" t="s">
        <v>16</v>
      </c>
      <c r="L5" s="88" t="s">
        <v>17</v>
      </c>
      <c r="M5" s="88" t="s">
        <v>18</v>
      </c>
      <c r="N5" s="88" t="s">
        <v>19</v>
      </c>
      <c r="O5" s="88" t="s">
        <v>20</v>
      </c>
      <c r="P5" s="88" t="s">
        <v>21</v>
      </c>
      <c r="Q5" s="88" t="s">
        <v>22</v>
      </c>
      <c r="R5" s="88" t="s">
        <v>23</v>
      </c>
      <c r="S5" s="88" t="s">
        <v>24</v>
      </c>
      <c r="T5" s="88" t="s">
        <v>25</v>
      </c>
      <c r="U5" s="441"/>
    </row>
    <row r="6" spans="1:21" ht="21" x14ac:dyDescent="0.6">
      <c r="A6" s="442" t="s">
        <v>275</v>
      </c>
      <c r="B6" s="443"/>
      <c r="C6" s="443"/>
      <c r="D6" s="443"/>
      <c r="E6" s="443"/>
      <c r="F6" s="443"/>
      <c r="G6" s="444"/>
      <c r="H6" s="444"/>
      <c r="I6" s="444"/>
      <c r="J6" s="444"/>
      <c r="K6" s="444"/>
      <c r="L6" s="444"/>
      <c r="M6" s="444"/>
      <c r="N6" s="444"/>
      <c r="O6" s="444"/>
      <c r="P6" s="444"/>
      <c r="Q6" s="444"/>
      <c r="R6" s="444"/>
      <c r="S6" s="444"/>
      <c r="T6" s="444"/>
      <c r="U6" s="445"/>
    </row>
    <row r="7" spans="1:21" ht="55.8" x14ac:dyDescent="0.55000000000000004">
      <c r="A7" s="446" t="s">
        <v>2968</v>
      </c>
      <c r="B7" s="447" t="s">
        <v>1559</v>
      </c>
      <c r="C7" s="447" t="s">
        <v>1558</v>
      </c>
      <c r="D7" s="447" t="s">
        <v>2969</v>
      </c>
      <c r="E7" s="89" t="s">
        <v>2970</v>
      </c>
      <c r="F7" s="90">
        <v>1750</v>
      </c>
      <c r="G7" s="448" t="s">
        <v>1534</v>
      </c>
      <c r="H7" s="448" t="s">
        <v>1557</v>
      </c>
      <c r="I7" s="449"/>
      <c r="J7" s="449"/>
      <c r="K7" s="449"/>
      <c r="L7" s="449"/>
      <c r="M7" s="449"/>
      <c r="N7" s="449"/>
      <c r="O7" s="449"/>
      <c r="P7" s="449"/>
      <c r="Q7" s="450">
        <v>9250</v>
      </c>
      <c r="R7" s="449"/>
      <c r="S7" s="449"/>
      <c r="T7" s="449"/>
      <c r="U7" s="451" t="s">
        <v>1399</v>
      </c>
    </row>
    <row r="8" spans="1:21" ht="54.75" customHeight="1" x14ac:dyDescent="0.55000000000000004">
      <c r="A8" s="446"/>
      <c r="B8" s="447"/>
      <c r="C8" s="447"/>
      <c r="D8" s="447"/>
      <c r="E8" s="89" t="s">
        <v>2971</v>
      </c>
      <c r="F8" s="90">
        <v>7500</v>
      </c>
      <c r="G8" s="449"/>
      <c r="H8" s="449"/>
      <c r="I8" s="449"/>
      <c r="J8" s="449"/>
      <c r="K8" s="449"/>
      <c r="L8" s="449"/>
      <c r="M8" s="449"/>
      <c r="N8" s="449"/>
      <c r="O8" s="449"/>
      <c r="P8" s="449"/>
      <c r="Q8" s="449"/>
      <c r="R8" s="449"/>
      <c r="S8" s="449"/>
      <c r="T8" s="449"/>
      <c r="U8" s="452"/>
    </row>
    <row r="9" spans="1:21" x14ac:dyDescent="0.55000000000000004">
      <c r="A9" s="446"/>
      <c r="B9" s="447"/>
      <c r="C9" s="447"/>
      <c r="D9" s="447"/>
      <c r="E9" s="91" t="s">
        <v>30</v>
      </c>
      <c r="F9" s="92">
        <v>9250</v>
      </c>
      <c r="G9" s="449"/>
      <c r="H9" s="449"/>
      <c r="I9" s="449"/>
      <c r="J9" s="449"/>
      <c r="K9" s="449"/>
      <c r="L9" s="449"/>
      <c r="M9" s="449"/>
      <c r="N9" s="449"/>
      <c r="O9" s="449"/>
      <c r="P9" s="449"/>
      <c r="Q9" s="449"/>
      <c r="R9" s="449"/>
      <c r="S9" s="449"/>
      <c r="T9" s="449"/>
      <c r="U9" s="452"/>
    </row>
    <row r="10" spans="1:21" ht="37.200000000000003" x14ac:dyDescent="0.55000000000000004">
      <c r="A10" s="446" t="s">
        <v>2972</v>
      </c>
      <c r="B10" s="447" t="s">
        <v>1552</v>
      </c>
      <c r="C10" s="447" t="s">
        <v>1551</v>
      </c>
      <c r="D10" s="447" t="s">
        <v>1550</v>
      </c>
      <c r="E10" s="89" t="s">
        <v>1549</v>
      </c>
      <c r="F10" s="90">
        <v>21000</v>
      </c>
      <c r="G10" s="448" t="s">
        <v>2237</v>
      </c>
      <c r="H10" s="448" t="s">
        <v>155</v>
      </c>
      <c r="I10" s="449"/>
      <c r="J10" s="449"/>
      <c r="K10" s="449"/>
      <c r="L10" s="450">
        <v>82500</v>
      </c>
      <c r="M10" s="449"/>
      <c r="N10" s="449"/>
      <c r="O10" s="449"/>
      <c r="P10" s="449"/>
      <c r="Q10" s="449"/>
      <c r="R10" s="449"/>
      <c r="S10" s="449"/>
      <c r="T10" s="449"/>
      <c r="U10" s="451" t="s">
        <v>1399</v>
      </c>
    </row>
    <row r="11" spans="1:21" ht="37.200000000000003" x14ac:dyDescent="0.55000000000000004">
      <c r="A11" s="446"/>
      <c r="B11" s="447"/>
      <c r="C11" s="447"/>
      <c r="D11" s="447"/>
      <c r="E11" s="89" t="s">
        <v>1548</v>
      </c>
      <c r="F11" s="90">
        <v>6000</v>
      </c>
      <c r="G11" s="449"/>
      <c r="H11" s="449"/>
      <c r="I11" s="449"/>
      <c r="J11" s="449"/>
      <c r="K11" s="449"/>
      <c r="L11" s="449"/>
      <c r="M11" s="449"/>
      <c r="N11" s="449"/>
      <c r="O11" s="449"/>
      <c r="P11" s="449"/>
      <c r="Q11" s="449"/>
      <c r="R11" s="449"/>
      <c r="S11" s="449"/>
      <c r="T11" s="449"/>
      <c r="U11" s="452"/>
    </row>
    <row r="12" spans="1:21" ht="55.8" x14ac:dyDescent="0.55000000000000004">
      <c r="A12" s="446"/>
      <c r="B12" s="447"/>
      <c r="C12" s="447"/>
      <c r="D12" s="447"/>
      <c r="E12" s="89" t="s">
        <v>1547</v>
      </c>
      <c r="F12" s="90">
        <v>1800</v>
      </c>
      <c r="G12" s="449"/>
      <c r="H12" s="449"/>
      <c r="I12" s="449"/>
      <c r="J12" s="449"/>
      <c r="K12" s="449"/>
      <c r="L12" s="449"/>
      <c r="M12" s="449"/>
      <c r="N12" s="449"/>
      <c r="O12" s="449"/>
      <c r="P12" s="449"/>
      <c r="Q12" s="449"/>
      <c r="R12" s="449"/>
      <c r="S12" s="449"/>
      <c r="T12" s="449"/>
      <c r="U12" s="452"/>
    </row>
    <row r="13" spans="1:21" ht="37.200000000000003" x14ac:dyDescent="0.55000000000000004">
      <c r="A13" s="446"/>
      <c r="B13" s="447"/>
      <c r="C13" s="447"/>
      <c r="D13" s="447"/>
      <c r="E13" s="89" t="s">
        <v>1546</v>
      </c>
      <c r="F13" s="90">
        <v>10800</v>
      </c>
      <c r="G13" s="449"/>
      <c r="H13" s="449"/>
      <c r="I13" s="449"/>
      <c r="J13" s="449"/>
      <c r="K13" s="449"/>
      <c r="L13" s="449"/>
      <c r="M13" s="449"/>
      <c r="N13" s="449"/>
      <c r="O13" s="449"/>
      <c r="P13" s="449"/>
      <c r="Q13" s="449"/>
      <c r="R13" s="449"/>
      <c r="S13" s="449"/>
      <c r="T13" s="449"/>
      <c r="U13" s="452"/>
    </row>
    <row r="14" spans="1:21" ht="37.200000000000003" x14ac:dyDescent="0.55000000000000004">
      <c r="A14" s="446"/>
      <c r="B14" s="447"/>
      <c r="C14" s="447"/>
      <c r="D14" s="447"/>
      <c r="E14" s="89" t="s">
        <v>1545</v>
      </c>
      <c r="F14" s="90">
        <v>900</v>
      </c>
      <c r="G14" s="449"/>
      <c r="H14" s="449"/>
      <c r="I14" s="449"/>
      <c r="J14" s="449"/>
      <c r="K14" s="449"/>
      <c r="L14" s="449"/>
      <c r="M14" s="449"/>
      <c r="N14" s="449"/>
      <c r="O14" s="449"/>
      <c r="P14" s="449"/>
      <c r="Q14" s="449"/>
      <c r="R14" s="449"/>
      <c r="S14" s="449"/>
      <c r="T14" s="449"/>
      <c r="U14" s="452"/>
    </row>
    <row r="15" spans="1:21" ht="37.200000000000003" x14ac:dyDescent="0.55000000000000004">
      <c r="A15" s="446"/>
      <c r="B15" s="447"/>
      <c r="C15" s="447"/>
      <c r="D15" s="447"/>
      <c r="E15" s="89" t="s">
        <v>1544</v>
      </c>
      <c r="F15" s="90">
        <v>10500</v>
      </c>
      <c r="G15" s="449"/>
      <c r="H15" s="449"/>
      <c r="I15" s="449"/>
      <c r="J15" s="449"/>
      <c r="K15" s="449"/>
      <c r="L15" s="449"/>
      <c r="M15" s="449"/>
      <c r="N15" s="449"/>
      <c r="O15" s="449"/>
      <c r="P15" s="449"/>
      <c r="Q15" s="449"/>
      <c r="R15" s="449"/>
      <c r="S15" s="449"/>
      <c r="T15" s="449"/>
      <c r="U15" s="452"/>
    </row>
    <row r="16" spans="1:21" ht="37.200000000000003" x14ac:dyDescent="0.55000000000000004">
      <c r="A16" s="446"/>
      <c r="B16" s="447"/>
      <c r="C16" s="447"/>
      <c r="D16" s="447"/>
      <c r="E16" s="89" t="s">
        <v>1543</v>
      </c>
      <c r="F16" s="90">
        <v>25500</v>
      </c>
      <c r="G16" s="449"/>
      <c r="H16" s="449"/>
      <c r="I16" s="449"/>
      <c r="J16" s="449"/>
      <c r="K16" s="449"/>
      <c r="L16" s="449"/>
      <c r="M16" s="449"/>
      <c r="N16" s="449"/>
      <c r="O16" s="449"/>
      <c r="P16" s="449"/>
      <c r="Q16" s="449"/>
      <c r="R16" s="449"/>
      <c r="S16" s="449"/>
      <c r="T16" s="449"/>
      <c r="U16" s="452"/>
    </row>
    <row r="17" spans="1:21" ht="37.200000000000003" x14ac:dyDescent="0.55000000000000004">
      <c r="A17" s="446"/>
      <c r="B17" s="447"/>
      <c r="C17" s="447"/>
      <c r="D17" s="447"/>
      <c r="E17" s="89" t="s">
        <v>1542</v>
      </c>
      <c r="F17" s="90">
        <v>6000</v>
      </c>
      <c r="G17" s="449"/>
      <c r="H17" s="449"/>
      <c r="I17" s="449"/>
      <c r="J17" s="449"/>
      <c r="K17" s="449"/>
      <c r="L17" s="449"/>
      <c r="M17" s="449"/>
      <c r="N17" s="449"/>
      <c r="O17" s="449"/>
      <c r="P17" s="449"/>
      <c r="Q17" s="449"/>
      <c r="R17" s="449"/>
      <c r="S17" s="449"/>
      <c r="T17" s="449"/>
      <c r="U17" s="452"/>
    </row>
    <row r="18" spans="1:21" x14ac:dyDescent="0.55000000000000004">
      <c r="A18" s="446"/>
      <c r="B18" s="447"/>
      <c r="C18" s="447"/>
      <c r="D18" s="447"/>
      <c r="E18" s="91" t="s">
        <v>30</v>
      </c>
      <c r="F18" s="92">
        <v>82500</v>
      </c>
      <c r="G18" s="449"/>
      <c r="H18" s="449"/>
      <c r="I18" s="449"/>
      <c r="J18" s="449"/>
      <c r="K18" s="449"/>
      <c r="L18" s="449"/>
      <c r="M18" s="449"/>
      <c r="N18" s="449"/>
      <c r="O18" s="449"/>
      <c r="P18" s="449"/>
      <c r="Q18" s="449"/>
      <c r="R18" s="449"/>
      <c r="S18" s="449"/>
      <c r="T18" s="449"/>
      <c r="U18" s="452"/>
    </row>
    <row r="19" spans="1:21" ht="55.8" x14ac:dyDescent="0.55000000000000004">
      <c r="A19" s="446" t="s">
        <v>2973</v>
      </c>
      <c r="B19" s="447" t="s">
        <v>2974</v>
      </c>
      <c r="C19" s="447" t="s">
        <v>1540</v>
      </c>
      <c r="D19" s="447" t="s">
        <v>2975</v>
      </c>
      <c r="E19" s="89" t="s">
        <v>1539</v>
      </c>
      <c r="F19" s="90">
        <v>1800</v>
      </c>
      <c r="G19" s="448" t="s">
        <v>1534</v>
      </c>
      <c r="H19" s="448" t="s">
        <v>1538</v>
      </c>
      <c r="I19" s="449"/>
      <c r="J19" s="449"/>
      <c r="K19" s="449"/>
      <c r="L19" s="449"/>
      <c r="M19" s="450">
        <v>173340</v>
      </c>
      <c r="N19" s="449"/>
      <c r="O19" s="449"/>
      <c r="P19" s="449"/>
      <c r="Q19" s="449"/>
      <c r="R19" s="449"/>
      <c r="S19" s="449"/>
      <c r="T19" s="449"/>
      <c r="U19" s="451" t="s">
        <v>1399</v>
      </c>
    </row>
    <row r="20" spans="1:21" ht="55.8" x14ac:dyDescent="0.55000000000000004">
      <c r="A20" s="446"/>
      <c r="B20" s="447"/>
      <c r="C20" s="447"/>
      <c r="D20" s="447"/>
      <c r="E20" s="89" t="s">
        <v>2976</v>
      </c>
      <c r="F20" s="90">
        <v>24000</v>
      </c>
      <c r="G20" s="449"/>
      <c r="H20" s="449"/>
      <c r="I20" s="449"/>
      <c r="J20" s="449"/>
      <c r="K20" s="449"/>
      <c r="L20" s="449"/>
      <c r="M20" s="449"/>
      <c r="N20" s="449"/>
      <c r="O20" s="449"/>
      <c r="P20" s="449"/>
      <c r="Q20" s="449"/>
      <c r="R20" s="449"/>
      <c r="S20" s="449"/>
      <c r="T20" s="449"/>
      <c r="U20" s="452"/>
    </row>
    <row r="21" spans="1:21" ht="37.200000000000003" x14ac:dyDescent="0.55000000000000004">
      <c r="A21" s="446"/>
      <c r="B21" s="447"/>
      <c r="C21" s="447"/>
      <c r="D21" s="447"/>
      <c r="E21" s="89" t="s">
        <v>2977</v>
      </c>
      <c r="F21" s="90">
        <v>16800</v>
      </c>
      <c r="G21" s="449"/>
      <c r="H21" s="449"/>
      <c r="I21" s="449"/>
      <c r="J21" s="449"/>
      <c r="K21" s="449"/>
      <c r="L21" s="449"/>
      <c r="M21" s="449"/>
      <c r="N21" s="449"/>
      <c r="O21" s="449"/>
      <c r="P21" s="449"/>
      <c r="Q21" s="449"/>
      <c r="R21" s="449"/>
      <c r="S21" s="449"/>
      <c r="T21" s="449"/>
      <c r="U21" s="452"/>
    </row>
    <row r="22" spans="1:21" ht="37.200000000000003" x14ac:dyDescent="0.55000000000000004">
      <c r="A22" s="446"/>
      <c r="B22" s="447"/>
      <c r="C22" s="447"/>
      <c r="D22" s="447"/>
      <c r="E22" s="89" t="s">
        <v>2978</v>
      </c>
      <c r="F22" s="90">
        <v>7000</v>
      </c>
      <c r="G22" s="449"/>
      <c r="H22" s="449"/>
      <c r="I22" s="449"/>
      <c r="J22" s="449"/>
      <c r="K22" s="449"/>
      <c r="L22" s="449"/>
      <c r="M22" s="449"/>
      <c r="N22" s="449"/>
      <c r="O22" s="449"/>
      <c r="P22" s="449"/>
      <c r="Q22" s="449"/>
      <c r="R22" s="449"/>
      <c r="S22" s="449"/>
      <c r="T22" s="449"/>
      <c r="U22" s="452"/>
    </row>
    <row r="23" spans="1:21" ht="37.200000000000003" x14ac:dyDescent="0.55000000000000004">
      <c r="A23" s="446"/>
      <c r="B23" s="447"/>
      <c r="C23" s="447"/>
      <c r="D23" s="447"/>
      <c r="E23" s="89" t="s">
        <v>2979</v>
      </c>
      <c r="F23" s="90">
        <v>22400</v>
      </c>
      <c r="G23" s="449"/>
      <c r="H23" s="449"/>
      <c r="I23" s="449"/>
      <c r="J23" s="449"/>
      <c r="K23" s="449"/>
      <c r="L23" s="449"/>
      <c r="M23" s="449"/>
      <c r="N23" s="449"/>
      <c r="O23" s="449"/>
      <c r="P23" s="449"/>
      <c r="Q23" s="449"/>
      <c r="R23" s="449"/>
      <c r="S23" s="449"/>
      <c r="T23" s="449"/>
      <c r="U23" s="452"/>
    </row>
    <row r="24" spans="1:21" ht="37.200000000000003" x14ac:dyDescent="0.55000000000000004">
      <c r="A24" s="446"/>
      <c r="B24" s="447"/>
      <c r="C24" s="447"/>
      <c r="D24" s="447"/>
      <c r="E24" s="89" t="s">
        <v>2980</v>
      </c>
      <c r="F24" s="90">
        <v>3200</v>
      </c>
      <c r="G24" s="449"/>
      <c r="H24" s="449"/>
      <c r="I24" s="449"/>
      <c r="J24" s="449"/>
      <c r="K24" s="449"/>
      <c r="L24" s="449"/>
      <c r="M24" s="449"/>
      <c r="N24" s="449"/>
      <c r="O24" s="449"/>
      <c r="P24" s="449"/>
      <c r="Q24" s="449"/>
      <c r="R24" s="449"/>
      <c r="S24" s="449"/>
      <c r="T24" s="449"/>
      <c r="U24" s="452"/>
    </row>
    <row r="25" spans="1:21" ht="37.200000000000003" x14ac:dyDescent="0.55000000000000004">
      <c r="A25" s="446"/>
      <c r="B25" s="447"/>
      <c r="C25" s="447"/>
      <c r="D25" s="447"/>
      <c r="E25" s="89" t="s">
        <v>2981</v>
      </c>
      <c r="F25" s="90">
        <v>9000</v>
      </c>
      <c r="G25" s="449"/>
      <c r="H25" s="449"/>
      <c r="I25" s="449"/>
      <c r="J25" s="449"/>
      <c r="K25" s="449"/>
      <c r="L25" s="449"/>
      <c r="M25" s="449"/>
      <c r="N25" s="449"/>
      <c r="O25" s="449"/>
      <c r="P25" s="449"/>
      <c r="Q25" s="449"/>
      <c r="R25" s="449"/>
      <c r="S25" s="449"/>
      <c r="T25" s="449"/>
      <c r="U25" s="452"/>
    </row>
    <row r="26" spans="1:21" ht="37.200000000000003" x14ac:dyDescent="0.55000000000000004">
      <c r="A26" s="446"/>
      <c r="B26" s="447"/>
      <c r="C26" s="447"/>
      <c r="D26" s="447"/>
      <c r="E26" s="89" t="s">
        <v>2982</v>
      </c>
      <c r="F26" s="90">
        <v>44800</v>
      </c>
      <c r="G26" s="449"/>
      <c r="H26" s="449"/>
      <c r="I26" s="449"/>
      <c r="J26" s="449"/>
      <c r="K26" s="449"/>
      <c r="L26" s="449"/>
      <c r="M26" s="449"/>
      <c r="N26" s="449"/>
      <c r="O26" s="449"/>
      <c r="P26" s="449"/>
      <c r="Q26" s="449"/>
      <c r="R26" s="449"/>
      <c r="S26" s="449"/>
      <c r="T26" s="449"/>
      <c r="U26" s="452"/>
    </row>
    <row r="27" spans="1:21" ht="37.200000000000003" x14ac:dyDescent="0.55000000000000004">
      <c r="A27" s="446"/>
      <c r="B27" s="447"/>
      <c r="C27" s="447"/>
      <c r="D27" s="447"/>
      <c r="E27" s="89" t="s">
        <v>1537</v>
      </c>
      <c r="F27" s="90">
        <v>10000</v>
      </c>
      <c r="G27" s="449"/>
      <c r="H27" s="449"/>
      <c r="I27" s="449"/>
      <c r="J27" s="449"/>
      <c r="K27" s="449"/>
      <c r="L27" s="449"/>
      <c r="M27" s="449"/>
      <c r="N27" s="449"/>
      <c r="O27" s="449"/>
      <c r="P27" s="449"/>
      <c r="Q27" s="449"/>
      <c r="R27" s="449"/>
      <c r="S27" s="449"/>
      <c r="T27" s="449"/>
      <c r="U27" s="452"/>
    </row>
    <row r="28" spans="1:21" ht="55.8" x14ac:dyDescent="0.55000000000000004">
      <c r="A28" s="446"/>
      <c r="B28" s="447"/>
      <c r="C28" s="447"/>
      <c r="D28" s="447"/>
      <c r="E28" s="89" t="s">
        <v>2983</v>
      </c>
      <c r="F28" s="90">
        <v>30000</v>
      </c>
      <c r="G28" s="449"/>
      <c r="H28" s="449"/>
      <c r="I28" s="449"/>
      <c r="J28" s="449"/>
      <c r="K28" s="449"/>
      <c r="L28" s="449"/>
      <c r="M28" s="449"/>
      <c r="N28" s="449"/>
      <c r="O28" s="449"/>
      <c r="P28" s="449"/>
      <c r="Q28" s="449"/>
      <c r="R28" s="449"/>
      <c r="S28" s="449"/>
      <c r="T28" s="449"/>
      <c r="U28" s="452"/>
    </row>
    <row r="29" spans="1:21" ht="37.200000000000003" x14ac:dyDescent="0.55000000000000004">
      <c r="A29" s="446"/>
      <c r="B29" s="447"/>
      <c r="C29" s="447"/>
      <c r="D29" s="447"/>
      <c r="E29" s="89" t="s">
        <v>2984</v>
      </c>
      <c r="F29" s="90">
        <v>3500</v>
      </c>
      <c r="G29" s="449"/>
      <c r="H29" s="449"/>
      <c r="I29" s="449"/>
      <c r="J29" s="449"/>
      <c r="K29" s="449"/>
      <c r="L29" s="449"/>
      <c r="M29" s="449"/>
      <c r="N29" s="449"/>
      <c r="O29" s="449"/>
      <c r="P29" s="449"/>
      <c r="Q29" s="449"/>
      <c r="R29" s="449"/>
      <c r="S29" s="449"/>
      <c r="T29" s="449"/>
      <c r="U29" s="452"/>
    </row>
    <row r="30" spans="1:21" ht="37.200000000000003" x14ac:dyDescent="0.55000000000000004">
      <c r="A30" s="446"/>
      <c r="B30" s="447"/>
      <c r="C30" s="447"/>
      <c r="D30" s="447"/>
      <c r="E30" s="89" t="s">
        <v>2985</v>
      </c>
      <c r="F30" s="90">
        <v>840</v>
      </c>
      <c r="G30" s="449"/>
      <c r="H30" s="449"/>
      <c r="I30" s="449"/>
      <c r="J30" s="449"/>
      <c r="K30" s="449"/>
      <c r="L30" s="449"/>
      <c r="M30" s="449"/>
      <c r="N30" s="449"/>
      <c r="O30" s="449"/>
      <c r="P30" s="449"/>
      <c r="Q30" s="449"/>
      <c r="R30" s="449"/>
      <c r="S30" s="449"/>
      <c r="T30" s="449"/>
      <c r="U30" s="452"/>
    </row>
    <row r="31" spans="1:21" x14ac:dyDescent="0.55000000000000004">
      <c r="A31" s="446"/>
      <c r="B31" s="447"/>
      <c r="C31" s="447"/>
      <c r="D31" s="447"/>
      <c r="E31" s="91" t="s">
        <v>30</v>
      </c>
      <c r="F31" s="92">
        <v>173340</v>
      </c>
      <c r="G31" s="449"/>
      <c r="H31" s="449"/>
      <c r="I31" s="449"/>
      <c r="J31" s="449"/>
      <c r="K31" s="449"/>
      <c r="L31" s="449"/>
      <c r="M31" s="449"/>
      <c r="N31" s="449"/>
      <c r="O31" s="449"/>
      <c r="P31" s="449"/>
      <c r="Q31" s="449"/>
      <c r="R31" s="449"/>
      <c r="S31" s="449"/>
      <c r="T31" s="449"/>
      <c r="U31" s="452"/>
    </row>
    <row r="32" spans="1:21" ht="37.200000000000003" x14ac:dyDescent="0.55000000000000004">
      <c r="A32" s="446" t="s">
        <v>2986</v>
      </c>
      <c r="B32" s="447" t="s">
        <v>1556</v>
      </c>
      <c r="C32" s="447" t="s">
        <v>1555</v>
      </c>
      <c r="D32" s="447" t="s">
        <v>2987</v>
      </c>
      <c r="E32" s="89" t="s">
        <v>1554</v>
      </c>
      <c r="F32" s="90">
        <v>9000</v>
      </c>
      <c r="G32" s="448" t="s">
        <v>1534</v>
      </c>
      <c r="H32" s="448" t="s">
        <v>2400</v>
      </c>
      <c r="I32" s="449"/>
      <c r="J32" s="449"/>
      <c r="K32" s="450">
        <v>152800</v>
      </c>
      <c r="L32" s="449"/>
      <c r="M32" s="449"/>
      <c r="N32" s="449"/>
      <c r="O32" s="449"/>
      <c r="P32" s="449"/>
      <c r="Q32" s="449"/>
      <c r="R32" s="449"/>
      <c r="S32" s="449"/>
      <c r="T32" s="449"/>
      <c r="U32" s="451" t="s">
        <v>1399</v>
      </c>
    </row>
    <row r="33" spans="1:22" ht="55.8" x14ac:dyDescent="0.55000000000000004">
      <c r="A33" s="446"/>
      <c r="B33" s="447"/>
      <c r="C33" s="447"/>
      <c r="D33" s="447"/>
      <c r="E33" s="89" t="s">
        <v>1553</v>
      </c>
      <c r="F33" s="90">
        <v>30000</v>
      </c>
      <c r="G33" s="449"/>
      <c r="H33" s="449"/>
      <c r="I33" s="449"/>
      <c r="J33" s="449"/>
      <c r="K33" s="449"/>
      <c r="L33" s="449"/>
      <c r="M33" s="449"/>
      <c r="N33" s="449"/>
      <c r="O33" s="449"/>
      <c r="P33" s="449"/>
      <c r="Q33" s="449"/>
      <c r="R33" s="449"/>
      <c r="S33" s="449"/>
      <c r="T33" s="449"/>
      <c r="U33" s="452"/>
    </row>
    <row r="34" spans="1:22" ht="37.200000000000003" x14ac:dyDescent="0.55000000000000004">
      <c r="A34" s="446"/>
      <c r="B34" s="447"/>
      <c r="C34" s="447"/>
      <c r="D34" s="447"/>
      <c r="E34" s="89" t="s">
        <v>2988</v>
      </c>
      <c r="F34" s="90">
        <v>88200</v>
      </c>
      <c r="G34" s="449"/>
      <c r="H34" s="449"/>
      <c r="I34" s="449"/>
      <c r="J34" s="449"/>
      <c r="K34" s="449"/>
      <c r="L34" s="449"/>
      <c r="M34" s="449"/>
      <c r="N34" s="449"/>
      <c r="O34" s="449"/>
      <c r="P34" s="449"/>
      <c r="Q34" s="449"/>
      <c r="R34" s="449"/>
      <c r="S34" s="449"/>
      <c r="T34" s="449"/>
      <c r="U34" s="452"/>
    </row>
    <row r="35" spans="1:22" ht="37.200000000000003" x14ac:dyDescent="0.55000000000000004">
      <c r="A35" s="446"/>
      <c r="B35" s="447"/>
      <c r="C35" s="447"/>
      <c r="D35" s="447"/>
      <c r="E35" s="89" t="s">
        <v>2989</v>
      </c>
      <c r="F35" s="90">
        <v>25600</v>
      </c>
      <c r="G35" s="449"/>
      <c r="H35" s="449"/>
      <c r="I35" s="449"/>
      <c r="J35" s="449"/>
      <c r="K35" s="449"/>
      <c r="L35" s="449"/>
      <c r="M35" s="449"/>
      <c r="N35" s="449"/>
      <c r="O35" s="449"/>
      <c r="P35" s="449"/>
      <c r="Q35" s="449"/>
      <c r="R35" s="449"/>
      <c r="S35" s="449"/>
      <c r="T35" s="449"/>
      <c r="U35" s="452"/>
    </row>
    <row r="36" spans="1:22" x14ac:dyDescent="0.55000000000000004">
      <c r="A36" s="446"/>
      <c r="B36" s="447"/>
      <c r="C36" s="447"/>
      <c r="D36" s="447"/>
      <c r="E36" s="91" t="s">
        <v>30</v>
      </c>
      <c r="F36" s="92">
        <v>152800</v>
      </c>
      <c r="G36" s="449"/>
      <c r="H36" s="449"/>
      <c r="I36" s="449"/>
      <c r="J36" s="449"/>
      <c r="K36" s="449"/>
      <c r="L36" s="449"/>
      <c r="M36" s="449"/>
      <c r="N36" s="449"/>
      <c r="O36" s="449"/>
      <c r="P36" s="449"/>
      <c r="Q36" s="449"/>
      <c r="R36" s="449"/>
      <c r="S36" s="449"/>
      <c r="T36" s="449"/>
      <c r="U36" s="452"/>
    </row>
    <row r="37" spans="1:22" ht="79.5" customHeight="1" x14ac:dyDescent="0.55000000000000004">
      <c r="A37" s="446" t="s">
        <v>2990</v>
      </c>
      <c r="B37" s="447" t="s">
        <v>2991</v>
      </c>
      <c r="C37" s="447" t="s">
        <v>2992</v>
      </c>
      <c r="D37" s="447" t="s">
        <v>2993</v>
      </c>
      <c r="E37" s="89" t="s">
        <v>2994</v>
      </c>
      <c r="F37" s="90">
        <v>90000</v>
      </c>
      <c r="G37" s="448" t="s">
        <v>2237</v>
      </c>
      <c r="H37" s="448" t="s">
        <v>734</v>
      </c>
      <c r="I37" s="449"/>
      <c r="J37" s="449"/>
      <c r="K37" s="449"/>
      <c r="L37" s="449"/>
      <c r="M37" s="449"/>
      <c r="N37" s="449"/>
      <c r="O37" s="449"/>
      <c r="P37" s="449"/>
      <c r="Q37" s="450">
        <v>90000</v>
      </c>
      <c r="R37" s="449"/>
      <c r="S37" s="449"/>
      <c r="T37" s="449"/>
      <c r="U37" s="451" t="s">
        <v>1399</v>
      </c>
    </row>
    <row r="38" spans="1:22" x14ac:dyDescent="0.55000000000000004">
      <c r="A38" s="446"/>
      <c r="B38" s="447"/>
      <c r="C38" s="447"/>
      <c r="D38" s="447"/>
      <c r="E38" s="91" t="s">
        <v>30</v>
      </c>
      <c r="F38" s="92">
        <v>90000</v>
      </c>
      <c r="G38" s="449"/>
      <c r="H38" s="449"/>
      <c r="I38" s="449"/>
      <c r="J38" s="449"/>
      <c r="K38" s="449"/>
      <c r="L38" s="449"/>
      <c r="M38" s="449"/>
      <c r="N38" s="449"/>
      <c r="O38" s="449"/>
      <c r="P38" s="449"/>
      <c r="Q38" s="449"/>
      <c r="R38" s="449"/>
      <c r="S38" s="449"/>
      <c r="T38" s="449"/>
      <c r="U38" s="452"/>
    </row>
    <row r="39" spans="1:22" ht="37.200000000000003" x14ac:dyDescent="0.55000000000000004">
      <c r="A39" s="446" t="s">
        <v>2995</v>
      </c>
      <c r="B39" s="447" t="s">
        <v>1536</v>
      </c>
      <c r="C39" s="447" t="s">
        <v>1535</v>
      </c>
      <c r="D39" s="447" t="s">
        <v>2996</v>
      </c>
      <c r="E39" s="89" t="s">
        <v>2997</v>
      </c>
      <c r="F39" s="90">
        <v>6000</v>
      </c>
      <c r="G39" s="448" t="s">
        <v>1534</v>
      </c>
      <c r="H39" s="448" t="s">
        <v>734</v>
      </c>
      <c r="I39" s="449"/>
      <c r="J39" s="449"/>
      <c r="K39" s="449"/>
      <c r="L39" s="449"/>
      <c r="M39" s="449"/>
      <c r="N39" s="449"/>
      <c r="O39" s="449"/>
      <c r="P39" s="449"/>
      <c r="Q39" s="450">
        <v>14500</v>
      </c>
      <c r="R39" s="449"/>
      <c r="S39" s="449"/>
      <c r="T39" s="449"/>
      <c r="U39" s="451" t="s">
        <v>1399</v>
      </c>
    </row>
    <row r="40" spans="1:22" ht="37.200000000000003" x14ac:dyDescent="0.55000000000000004">
      <c r="A40" s="446"/>
      <c r="B40" s="447"/>
      <c r="C40" s="447"/>
      <c r="D40" s="447"/>
      <c r="E40" s="89" t="s">
        <v>2998</v>
      </c>
      <c r="F40" s="90">
        <v>2000</v>
      </c>
      <c r="G40" s="449"/>
      <c r="H40" s="449"/>
      <c r="I40" s="449"/>
      <c r="J40" s="449"/>
      <c r="K40" s="449"/>
      <c r="L40" s="449"/>
      <c r="M40" s="449"/>
      <c r="N40" s="449"/>
      <c r="O40" s="449"/>
      <c r="P40" s="449"/>
      <c r="Q40" s="449"/>
      <c r="R40" s="449"/>
      <c r="S40" s="449"/>
      <c r="T40" s="449"/>
      <c r="U40" s="452"/>
    </row>
    <row r="41" spans="1:22" ht="37.200000000000003" x14ac:dyDescent="0.55000000000000004">
      <c r="A41" s="446"/>
      <c r="B41" s="447"/>
      <c r="C41" s="447"/>
      <c r="D41" s="447"/>
      <c r="E41" s="89" t="s">
        <v>1541</v>
      </c>
      <c r="F41" s="90">
        <v>1500</v>
      </c>
      <c r="G41" s="449"/>
      <c r="H41" s="449"/>
      <c r="I41" s="449"/>
      <c r="J41" s="449"/>
      <c r="K41" s="449"/>
      <c r="L41" s="449"/>
      <c r="M41" s="449"/>
      <c r="N41" s="449"/>
      <c r="O41" s="449"/>
      <c r="P41" s="449"/>
      <c r="Q41" s="449"/>
      <c r="R41" s="449"/>
      <c r="S41" s="449"/>
      <c r="T41" s="449"/>
      <c r="U41" s="452"/>
    </row>
    <row r="42" spans="1:22" ht="37.200000000000003" x14ac:dyDescent="0.55000000000000004">
      <c r="A42" s="446"/>
      <c r="B42" s="447"/>
      <c r="C42" s="447"/>
      <c r="D42" s="447"/>
      <c r="E42" s="89" t="s">
        <v>2999</v>
      </c>
      <c r="F42" s="90">
        <v>5000</v>
      </c>
      <c r="G42" s="449"/>
      <c r="H42" s="449"/>
      <c r="I42" s="449"/>
      <c r="J42" s="449"/>
      <c r="K42" s="449"/>
      <c r="L42" s="449"/>
      <c r="M42" s="449"/>
      <c r="N42" s="449"/>
      <c r="O42" s="449"/>
      <c r="P42" s="449"/>
      <c r="Q42" s="449"/>
      <c r="R42" s="449"/>
      <c r="S42" s="449"/>
      <c r="T42" s="449"/>
      <c r="U42" s="452"/>
    </row>
    <row r="43" spans="1:22" x14ac:dyDescent="0.55000000000000004">
      <c r="A43" s="446"/>
      <c r="B43" s="447"/>
      <c r="C43" s="447"/>
      <c r="D43" s="447"/>
      <c r="E43" s="91" t="s">
        <v>30</v>
      </c>
      <c r="F43" s="92">
        <v>14500</v>
      </c>
      <c r="G43" s="449"/>
      <c r="H43" s="449"/>
      <c r="I43" s="449"/>
      <c r="J43" s="449"/>
      <c r="K43" s="449"/>
      <c r="L43" s="449"/>
      <c r="M43" s="449"/>
      <c r="N43" s="449"/>
      <c r="O43" s="449"/>
      <c r="P43" s="449"/>
      <c r="Q43" s="449"/>
      <c r="R43" s="449"/>
      <c r="S43" s="449"/>
      <c r="T43" s="449"/>
      <c r="U43" s="452"/>
    </row>
    <row r="44" spans="1:22" ht="33.6" x14ac:dyDescent="0.55000000000000004">
      <c r="A44" s="453" t="s">
        <v>3000</v>
      </c>
      <c r="B44" s="449"/>
      <c r="C44" s="449"/>
      <c r="D44" s="449"/>
      <c r="E44" s="91" t="s">
        <v>66</v>
      </c>
      <c r="F44" s="92">
        <v>522390</v>
      </c>
      <c r="G44" s="258"/>
      <c r="H44" s="258"/>
      <c r="I44" s="259">
        <f t="shared" ref="I44:T44" si="0">SUM(I7:I43)</f>
        <v>0</v>
      </c>
      <c r="J44" s="259">
        <f t="shared" si="0"/>
        <v>0</v>
      </c>
      <c r="K44" s="259">
        <f t="shared" si="0"/>
        <v>152800</v>
      </c>
      <c r="L44" s="259">
        <f t="shared" si="0"/>
        <v>82500</v>
      </c>
      <c r="M44" s="259">
        <f t="shared" si="0"/>
        <v>173340</v>
      </c>
      <c r="N44" s="259">
        <f t="shared" si="0"/>
        <v>0</v>
      </c>
      <c r="O44" s="259">
        <f t="shared" si="0"/>
        <v>0</v>
      </c>
      <c r="P44" s="259">
        <f t="shared" si="0"/>
        <v>0</v>
      </c>
      <c r="Q44" s="259">
        <f t="shared" si="0"/>
        <v>113750</v>
      </c>
      <c r="R44" s="259">
        <f t="shared" si="0"/>
        <v>0</v>
      </c>
      <c r="S44" s="259">
        <f t="shared" si="0"/>
        <v>0</v>
      </c>
      <c r="T44" s="259">
        <f t="shared" si="0"/>
        <v>0</v>
      </c>
      <c r="U44" s="260"/>
      <c r="V44" s="254">
        <f>SUM(I44:U44)</f>
        <v>522390</v>
      </c>
    </row>
    <row r="45" spans="1:22" x14ac:dyDescent="0.55000000000000004">
      <c r="A45" s="292"/>
      <c r="B45" s="291"/>
      <c r="C45" s="291"/>
      <c r="D45" s="265"/>
      <c r="E45" s="266" t="str">
        <f>G7</f>
        <v>TICA</v>
      </c>
      <c r="F45" s="267">
        <f>F9+F31+F36+F43</f>
        <v>349890</v>
      </c>
      <c r="G45" s="261"/>
      <c r="H45" s="261"/>
      <c r="I45" s="262"/>
      <c r="J45" s="262"/>
      <c r="K45" s="262"/>
      <c r="L45" s="262"/>
      <c r="M45" s="262"/>
      <c r="N45" s="262"/>
      <c r="O45" s="262"/>
      <c r="P45" s="262"/>
      <c r="Q45" s="262"/>
      <c r="R45" s="262"/>
      <c r="S45" s="262"/>
      <c r="T45" s="262"/>
      <c r="U45" s="263"/>
    </row>
    <row r="46" spans="1:22" x14ac:dyDescent="0.55000000000000004">
      <c r="A46" s="292"/>
      <c r="B46" s="291"/>
      <c r="C46" s="291"/>
      <c r="D46" s="265"/>
      <c r="E46" s="266" t="str">
        <f>G37</f>
        <v>กองยุทธศาสตร์และแผนงาน</v>
      </c>
      <c r="F46" s="267">
        <f>F18+F38</f>
        <v>172500</v>
      </c>
      <c r="G46" s="261"/>
      <c r="H46" s="261"/>
      <c r="I46" s="262"/>
      <c r="J46" s="262"/>
      <c r="K46" s="262"/>
      <c r="L46" s="262"/>
      <c r="M46" s="262"/>
      <c r="N46" s="262"/>
      <c r="O46" s="262"/>
      <c r="P46" s="262"/>
      <c r="Q46" s="262"/>
      <c r="R46" s="262"/>
      <c r="S46" s="262"/>
      <c r="T46" s="262"/>
      <c r="U46" s="263"/>
    </row>
    <row r="47" spans="1:22" x14ac:dyDescent="0.55000000000000004">
      <c r="A47" s="292"/>
      <c r="B47" s="291"/>
      <c r="C47" s="291"/>
      <c r="D47" s="265"/>
      <c r="E47" s="266"/>
      <c r="F47" s="267">
        <f>SUM(F45:F46)</f>
        <v>522390</v>
      </c>
      <c r="G47" s="261"/>
      <c r="H47" s="261"/>
      <c r="I47" s="262"/>
      <c r="J47" s="262"/>
      <c r="K47" s="262"/>
      <c r="L47" s="262"/>
      <c r="M47" s="262"/>
      <c r="N47" s="262"/>
      <c r="O47" s="262"/>
      <c r="P47" s="262"/>
      <c r="Q47" s="262"/>
      <c r="R47" s="262"/>
      <c r="S47" s="262"/>
      <c r="T47" s="262"/>
      <c r="U47" s="263"/>
    </row>
    <row r="48" spans="1:22" ht="21" x14ac:dyDescent="0.55000000000000004">
      <c r="A48" s="454" t="s">
        <v>1533</v>
      </c>
      <c r="B48" s="455"/>
      <c r="C48" s="455"/>
      <c r="D48" s="455"/>
      <c r="E48" s="455"/>
      <c r="F48" s="455"/>
      <c r="G48" s="456"/>
      <c r="H48" s="456"/>
      <c r="I48" s="456"/>
      <c r="J48" s="456"/>
      <c r="K48" s="456"/>
      <c r="L48" s="456"/>
      <c r="M48" s="456"/>
      <c r="N48" s="456"/>
      <c r="O48" s="456"/>
      <c r="P48" s="456"/>
      <c r="Q48" s="456"/>
      <c r="R48" s="456"/>
      <c r="S48" s="456"/>
      <c r="T48" s="456"/>
      <c r="U48" s="457"/>
    </row>
    <row r="49" spans="1:21" ht="21" x14ac:dyDescent="0.55000000000000004">
      <c r="A49" s="454" t="s">
        <v>1532</v>
      </c>
      <c r="B49" s="455"/>
      <c r="C49" s="455"/>
      <c r="D49" s="455"/>
      <c r="E49" s="455"/>
      <c r="F49" s="455"/>
      <c r="G49" s="456"/>
      <c r="H49" s="456"/>
      <c r="I49" s="456"/>
      <c r="J49" s="456"/>
      <c r="K49" s="456"/>
      <c r="L49" s="456"/>
      <c r="M49" s="456"/>
      <c r="N49" s="456"/>
      <c r="O49" s="456"/>
      <c r="P49" s="456"/>
      <c r="Q49" s="456"/>
      <c r="R49" s="456"/>
      <c r="S49" s="456"/>
      <c r="T49" s="456"/>
      <c r="U49" s="457"/>
    </row>
    <row r="50" spans="1:21" ht="21" x14ac:dyDescent="0.55000000000000004">
      <c r="A50" s="454" t="s">
        <v>281</v>
      </c>
      <c r="B50" s="455"/>
      <c r="C50" s="455"/>
      <c r="D50" s="455"/>
      <c r="E50" s="455"/>
      <c r="F50" s="455"/>
      <c r="G50" s="456"/>
      <c r="H50" s="456"/>
      <c r="I50" s="456"/>
      <c r="J50" s="456"/>
      <c r="K50" s="456"/>
      <c r="L50" s="456"/>
      <c r="M50" s="456"/>
      <c r="N50" s="456"/>
      <c r="O50" s="456"/>
      <c r="P50" s="456"/>
      <c r="Q50" s="456"/>
      <c r="R50" s="456"/>
      <c r="S50" s="456"/>
      <c r="T50" s="456"/>
      <c r="U50" s="457"/>
    </row>
    <row r="51" spans="1:21" ht="37.200000000000003" x14ac:dyDescent="0.55000000000000004">
      <c r="A51" s="446" t="s">
        <v>3001</v>
      </c>
      <c r="B51" s="447" t="s">
        <v>1522</v>
      </c>
      <c r="C51" s="447" t="s">
        <v>1521</v>
      </c>
      <c r="D51" s="447" t="s">
        <v>1520</v>
      </c>
      <c r="E51" s="89" t="s">
        <v>1519</v>
      </c>
      <c r="F51" s="90">
        <v>28800</v>
      </c>
      <c r="G51" s="448" t="s">
        <v>1518</v>
      </c>
      <c r="H51" s="448" t="s">
        <v>1517</v>
      </c>
      <c r="I51" s="449"/>
      <c r="J51" s="449"/>
      <c r="K51" s="450">
        <v>224250</v>
      </c>
      <c r="L51" s="449"/>
      <c r="M51" s="449"/>
      <c r="N51" s="449"/>
      <c r="O51" s="449"/>
      <c r="P51" s="449"/>
      <c r="Q51" s="449"/>
      <c r="R51" s="449"/>
      <c r="S51" s="449"/>
      <c r="T51" s="449"/>
      <c r="U51" s="451" t="s">
        <v>1516</v>
      </c>
    </row>
    <row r="52" spans="1:21" ht="37.200000000000003" x14ac:dyDescent="0.55000000000000004">
      <c r="A52" s="446"/>
      <c r="B52" s="447"/>
      <c r="C52" s="447"/>
      <c r="D52" s="447"/>
      <c r="E52" s="89" t="s">
        <v>1515</v>
      </c>
      <c r="F52" s="90">
        <v>91000</v>
      </c>
      <c r="G52" s="449"/>
      <c r="H52" s="449"/>
      <c r="I52" s="449"/>
      <c r="J52" s="449"/>
      <c r="K52" s="449"/>
      <c r="L52" s="449"/>
      <c r="M52" s="449"/>
      <c r="N52" s="449"/>
      <c r="O52" s="449"/>
      <c r="P52" s="449"/>
      <c r="Q52" s="449"/>
      <c r="R52" s="449"/>
      <c r="S52" s="449"/>
      <c r="T52" s="449"/>
      <c r="U52" s="452"/>
    </row>
    <row r="53" spans="1:21" ht="37.200000000000003" x14ac:dyDescent="0.55000000000000004">
      <c r="A53" s="446"/>
      <c r="B53" s="447"/>
      <c r="C53" s="447"/>
      <c r="D53" s="447"/>
      <c r="E53" s="89" t="s">
        <v>1514</v>
      </c>
      <c r="F53" s="90">
        <v>10000</v>
      </c>
      <c r="G53" s="449"/>
      <c r="H53" s="449"/>
      <c r="I53" s="449"/>
      <c r="J53" s="449"/>
      <c r="K53" s="449"/>
      <c r="L53" s="449"/>
      <c r="M53" s="449"/>
      <c r="N53" s="449"/>
      <c r="O53" s="449"/>
      <c r="P53" s="449"/>
      <c r="Q53" s="449"/>
      <c r="R53" s="449"/>
      <c r="S53" s="449"/>
      <c r="T53" s="449"/>
      <c r="U53" s="452"/>
    </row>
    <row r="54" spans="1:21" ht="37.200000000000003" x14ac:dyDescent="0.55000000000000004">
      <c r="A54" s="446"/>
      <c r="B54" s="447"/>
      <c r="C54" s="447"/>
      <c r="D54" s="447"/>
      <c r="E54" s="89" t="s">
        <v>1513</v>
      </c>
      <c r="F54" s="90">
        <v>49000</v>
      </c>
      <c r="G54" s="449"/>
      <c r="H54" s="449"/>
      <c r="I54" s="449"/>
      <c r="J54" s="449"/>
      <c r="K54" s="449"/>
      <c r="L54" s="449"/>
      <c r="M54" s="449"/>
      <c r="N54" s="449"/>
      <c r="O54" s="449"/>
      <c r="P54" s="449"/>
      <c r="Q54" s="449"/>
      <c r="R54" s="449"/>
      <c r="S54" s="449"/>
      <c r="T54" s="449"/>
      <c r="U54" s="452"/>
    </row>
    <row r="55" spans="1:21" ht="37.200000000000003" x14ac:dyDescent="0.55000000000000004">
      <c r="A55" s="446"/>
      <c r="B55" s="447"/>
      <c r="C55" s="447"/>
      <c r="D55" s="447"/>
      <c r="E55" s="89" t="s">
        <v>1512</v>
      </c>
      <c r="F55" s="90">
        <v>14000</v>
      </c>
      <c r="G55" s="449"/>
      <c r="H55" s="449"/>
      <c r="I55" s="449"/>
      <c r="J55" s="449"/>
      <c r="K55" s="449"/>
      <c r="L55" s="449"/>
      <c r="M55" s="449"/>
      <c r="N55" s="449"/>
      <c r="O55" s="449"/>
      <c r="P55" s="449"/>
      <c r="Q55" s="449"/>
      <c r="R55" s="449"/>
      <c r="S55" s="449"/>
      <c r="T55" s="449"/>
      <c r="U55" s="452"/>
    </row>
    <row r="56" spans="1:21" ht="37.200000000000003" x14ac:dyDescent="0.55000000000000004">
      <c r="A56" s="446"/>
      <c r="B56" s="447"/>
      <c r="C56" s="447"/>
      <c r="D56" s="447"/>
      <c r="E56" s="89" t="s">
        <v>1511</v>
      </c>
      <c r="F56" s="90">
        <v>6950</v>
      </c>
      <c r="G56" s="449"/>
      <c r="H56" s="449"/>
      <c r="I56" s="449"/>
      <c r="J56" s="449"/>
      <c r="K56" s="449"/>
      <c r="L56" s="449"/>
      <c r="M56" s="449"/>
      <c r="N56" s="449"/>
      <c r="O56" s="449"/>
      <c r="P56" s="449"/>
      <c r="Q56" s="449"/>
      <c r="R56" s="449"/>
      <c r="S56" s="449"/>
      <c r="T56" s="449"/>
      <c r="U56" s="452"/>
    </row>
    <row r="57" spans="1:21" ht="37.200000000000003" x14ac:dyDescent="0.55000000000000004">
      <c r="A57" s="446"/>
      <c r="B57" s="447"/>
      <c r="C57" s="447"/>
      <c r="D57" s="447"/>
      <c r="E57" s="89" t="s">
        <v>3002</v>
      </c>
      <c r="F57" s="90">
        <v>24500</v>
      </c>
      <c r="G57" s="449"/>
      <c r="H57" s="449"/>
      <c r="I57" s="449"/>
      <c r="J57" s="449"/>
      <c r="K57" s="449"/>
      <c r="L57" s="449"/>
      <c r="M57" s="449"/>
      <c r="N57" s="449"/>
      <c r="O57" s="449"/>
      <c r="P57" s="449"/>
      <c r="Q57" s="449"/>
      <c r="R57" s="449"/>
      <c r="S57" s="449"/>
      <c r="T57" s="449"/>
      <c r="U57" s="452"/>
    </row>
    <row r="58" spans="1:21" x14ac:dyDescent="0.55000000000000004">
      <c r="A58" s="446"/>
      <c r="B58" s="447"/>
      <c r="C58" s="447"/>
      <c r="D58" s="447"/>
      <c r="E58" s="91" t="s">
        <v>30</v>
      </c>
      <c r="F58" s="92">
        <v>224250</v>
      </c>
      <c r="G58" s="449"/>
      <c r="H58" s="449"/>
      <c r="I58" s="449"/>
      <c r="J58" s="449"/>
      <c r="K58" s="449"/>
      <c r="L58" s="449"/>
      <c r="M58" s="449"/>
      <c r="N58" s="449"/>
      <c r="O58" s="449"/>
      <c r="P58" s="449"/>
      <c r="Q58" s="449"/>
      <c r="R58" s="449"/>
      <c r="S58" s="449"/>
      <c r="T58" s="449"/>
      <c r="U58" s="452"/>
    </row>
    <row r="59" spans="1:21" ht="79.5" customHeight="1" x14ac:dyDescent="0.55000000000000004">
      <c r="A59" s="446" t="s">
        <v>3003</v>
      </c>
      <c r="B59" s="447" t="s">
        <v>1498</v>
      </c>
      <c r="C59" s="447" t="s">
        <v>1497</v>
      </c>
      <c r="D59" s="447" t="s">
        <v>1496</v>
      </c>
      <c r="E59" s="89" t="s">
        <v>79</v>
      </c>
      <c r="F59" s="90">
        <v>0</v>
      </c>
      <c r="G59" s="448" t="s">
        <v>1495</v>
      </c>
      <c r="H59" s="448" t="s">
        <v>1494</v>
      </c>
      <c r="I59" s="449"/>
      <c r="J59" s="449"/>
      <c r="K59" s="449"/>
      <c r="L59" s="449"/>
      <c r="M59" s="449"/>
      <c r="N59" s="449"/>
      <c r="O59" s="449"/>
      <c r="P59" s="449"/>
      <c r="Q59" s="450">
        <v>0</v>
      </c>
      <c r="R59" s="449"/>
      <c r="S59" s="449"/>
      <c r="T59" s="449"/>
      <c r="U59" s="451" t="s">
        <v>1417</v>
      </c>
    </row>
    <row r="60" spans="1:21" x14ac:dyDescent="0.55000000000000004">
      <c r="A60" s="446"/>
      <c r="B60" s="447"/>
      <c r="C60" s="447"/>
      <c r="D60" s="447"/>
      <c r="E60" s="91" t="s">
        <v>30</v>
      </c>
      <c r="F60" s="92">
        <v>0</v>
      </c>
      <c r="G60" s="449"/>
      <c r="H60" s="449"/>
      <c r="I60" s="449"/>
      <c r="J60" s="449"/>
      <c r="K60" s="449"/>
      <c r="L60" s="449"/>
      <c r="M60" s="449"/>
      <c r="N60" s="449"/>
      <c r="O60" s="449"/>
      <c r="P60" s="449"/>
      <c r="Q60" s="449"/>
      <c r="R60" s="449"/>
      <c r="S60" s="449"/>
      <c r="T60" s="449"/>
      <c r="U60" s="452"/>
    </row>
    <row r="61" spans="1:21" ht="120.75" customHeight="1" x14ac:dyDescent="0.55000000000000004">
      <c r="A61" s="446" t="s">
        <v>3004</v>
      </c>
      <c r="B61" s="447" t="s">
        <v>1531</v>
      </c>
      <c r="C61" s="447" t="s">
        <v>1530</v>
      </c>
      <c r="D61" s="447" t="s">
        <v>1529</v>
      </c>
      <c r="E61" s="89" t="s">
        <v>1528</v>
      </c>
      <c r="F61" s="90">
        <v>6300</v>
      </c>
      <c r="G61" s="448" t="s">
        <v>27</v>
      </c>
      <c r="H61" s="448" t="s">
        <v>28</v>
      </c>
      <c r="I61" s="449"/>
      <c r="J61" s="449"/>
      <c r="K61" s="449"/>
      <c r="L61" s="449"/>
      <c r="M61" s="449"/>
      <c r="N61" s="449"/>
      <c r="O61" s="449"/>
      <c r="P61" s="449"/>
      <c r="Q61" s="449"/>
      <c r="R61" s="449"/>
      <c r="S61" s="449"/>
      <c r="T61" s="450">
        <v>6300</v>
      </c>
      <c r="U61" s="451" t="s">
        <v>1417</v>
      </c>
    </row>
    <row r="62" spans="1:21" x14ac:dyDescent="0.55000000000000004">
      <c r="A62" s="446"/>
      <c r="B62" s="447"/>
      <c r="C62" s="447"/>
      <c r="D62" s="447"/>
      <c r="E62" s="91" t="s">
        <v>30</v>
      </c>
      <c r="F62" s="92">
        <v>6300</v>
      </c>
      <c r="G62" s="449"/>
      <c r="H62" s="449"/>
      <c r="I62" s="449"/>
      <c r="J62" s="449"/>
      <c r="K62" s="449"/>
      <c r="L62" s="449"/>
      <c r="M62" s="449"/>
      <c r="N62" s="449"/>
      <c r="O62" s="449"/>
      <c r="P62" s="449"/>
      <c r="Q62" s="449"/>
      <c r="R62" s="449"/>
      <c r="S62" s="449"/>
      <c r="T62" s="449"/>
      <c r="U62" s="452"/>
    </row>
    <row r="63" spans="1:21" ht="37.200000000000003" x14ac:dyDescent="0.55000000000000004">
      <c r="A63" s="446" t="s">
        <v>3005</v>
      </c>
      <c r="B63" s="447" t="s">
        <v>1505</v>
      </c>
      <c r="C63" s="447" t="s">
        <v>1504</v>
      </c>
      <c r="D63" s="447" t="s">
        <v>1503</v>
      </c>
      <c r="E63" s="89" t="s">
        <v>348</v>
      </c>
      <c r="F63" s="90">
        <v>4800</v>
      </c>
      <c r="G63" s="448" t="s">
        <v>27</v>
      </c>
      <c r="H63" s="448" t="s">
        <v>3006</v>
      </c>
      <c r="I63" s="449"/>
      <c r="J63" s="449"/>
      <c r="K63" s="449"/>
      <c r="L63" s="449"/>
      <c r="M63" s="449"/>
      <c r="N63" s="450">
        <v>24600</v>
      </c>
      <c r="O63" s="449"/>
      <c r="P63" s="449"/>
      <c r="Q63" s="449"/>
      <c r="R63" s="449"/>
      <c r="S63" s="449"/>
      <c r="T63" s="449"/>
      <c r="U63" s="451" t="s">
        <v>1417</v>
      </c>
    </row>
    <row r="64" spans="1:21" ht="37.200000000000003" x14ac:dyDescent="0.55000000000000004">
      <c r="A64" s="446"/>
      <c r="B64" s="447"/>
      <c r="C64" s="447"/>
      <c r="D64" s="447"/>
      <c r="E64" s="89" t="s">
        <v>350</v>
      </c>
      <c r="F64" s="90">
        <v>4200</v>
      </c>
      <c r="G64" s="449"/>
      <c r="H64" s="449"/>
      <c r="I64" s="449"/>
      <c r="J64" s="449"/>
      <c r="K64" s="449"/>
      <c r="L64" s="449"/>
      <c r="M64" s="449"/>
      <c r="N64" s="449"/>
      <c r="O64" s="449"/>
      <c r="P64" s="449"/>
      <c r="Q64" s="449"/>
      <c r="R64" s="449"/>
      <c r="S64" s="449"/>
      <c r="T64" s="449"/>
      <c r="U64" s="452"/>
    </row>
    <row r="65" spans="1:21" ht="37.200000000000003" x14ac:dyDescent="0.55000000000000004">
      <c r="A65" s="446"/>
      <c r="B65" s="447"/>
      <c r="C65" s="447"/>
      <c r="D65" s="447"/>
      <c r="E65" s="89" t="s">
        <v>1502</v>
      </c>
      <c r="F65" s="90">
        <v>1200</v>
      </c>
      <c r="G65" s="449"/>
      <c r="H65" s="449"/>
      <c r="I65" s="449"/>
      <c r="J65" s="449"/>
      <c r="K65" s="449"/>
      <c r="L65" s="449"/>
      <c r="M65" s="449"/>
      <c r="N65" s="449"/>
      <c r="O65" s="449"/>
      <c r="P65" s="449"/>
      <c r="Q65" s="449"/>
      <c r="R65" s="449"/>
      <c r="S65" s="449"/>
      <c r="T65" s="449"/>
      <c r="U65" s="452"/>
    </row>
    <row r="66" spans="1:21" ht="37.200000000000003" x14ac:dyDescent="0.55000000000000004">
      <c r="A66" s="446"/>
      <c r="B66" s="447"/>
      <c r="C66" s="447"/>
      <c r="D66" s="447"/>
      <c r="E66" s="89" t="s">
        <v>1397</v>
      </c>
      <c r="F66" s="90">
        <v>9600</v>
      </c>
      <c r="G66" s="449"/>
      <c r="H66" s="449"/>
      <c r="I66" s="449"/>
      <c r="J66" s="449"/>
      <c r="K66" s="449"/>
      <c r="L66" s="449"/>
      <c r="M66" s="449"/>
      <c r="N66" s="449"/>
      <c r="O66" s="449"/>
      <c r="P66" s="449"/>
      <c r="Q66" s="449"/>
      <c r="R66" s="449"/>
      <c r="S66" s="449"/>
      <c r="T66" s="449"/>
      <c r="U66" s="452"/>
    </row>
    <row r="67" spans="1:21" ht="37.200000000000003" x14ac:dyDescent="0.55000000000000004">
      <c r="A67" s="446"/>
      <c r="B67" s="447"/>
      <c r="C67" s="447"/>
      <c r="D67" s="447"/>
      <c r="E67" s="89" t="s">
        <v>1501</v>
      </c>
      <c r="F67" s="90">
        <v>1500</v>
      </c>
      <c r="G67" s="449"/>
      <c r="H67" s="449"/>
      <c r="I67" s="449"/>
      <c r="J67" s="449"/>
      <c r="K67" s="449"/>
      <c r="L67" s="449"/>
      <c r="M67" s="449"/>
      <c r="N67" s="449"/>
      <c r="O67" s="449"/>
      <c r="P67" s="449"/>
      <c r="Q67" s="449"/>
      <c r="R67" s="449"/>
      <c r="S67" s="449"/>
      <c r="T67" s="449"/>
      <c r="U67" s="452"/>
    </row>
    <row r="68" spans="1:21" ht="37.200000000000003" x14ac:dyDescent="0.55000000000000004">
      <c r="A68" s="446"/>
      <c r="B68" s="447"/>
      <c r="C68" s="447"/>
      <c r="D68" s="447"/>
      <c r="E68" s="89" t="s">
        <v>1500</v>
      </c>
      <c r="F68" s="90">
        <v>1500</v>
      </c>
      <c r="G68" s="449"/>
      <c r="H68" s="449"/>
      <c r="I68" s="449"/>
      <c r="J68" s="449"/>
      <c r="K68" s="449"/>
      <c r="L68" s="449"/>
      <c r="M68" s="449"/>
      <c r="N68" s="449"/>
      <c r="O68" s="449"/>
      <c r="P68" s="449"/>
      <c r="Q68" s="449"/>
      <c r="R68" s="449"/>
      <c r="S68" s="449"/>
      <c r="T68" s="449"/>
      <c r="U68" s="452"/>
    </row>
    <row r="69" spans="1:21" ht="37.200000000000003" x14ac:dyDescent="0.55000000000000004">
      <c r="A69" s="446"/>
      <c r="B69" s="447"/>
      <c r="C69" s="447"/>
      <c r="D69" s="447"/>
      <c r="E69" s="89" t="s">
        <v>1499</v>
      </c>
      <c r="F69" s="90">
        <v>1800</v>
      </c>
      <c r="G69" s="449"/>
      <c r="H69" s="449"/>
      <c r="I69" s="449"/>
      <c r="J69" s="449"/>
      <c r="K69" s="449"/>
      <c r="L69" s="449"/>
      <c r="M69" s="449"/>
      <c r="N69" s="449"/>
      <c r="O69" s="449"/>
      <c r="P69" s="449"/>
      <c r="Q69" s="449"/>
      <c r="R69" s="449"/>
      <c r="S69" s="449"/>
      <c r="T69" s="449"/>
      <c r="U69" s="452"/>
    </row>
    <row r="70" spans="1:21" x14ac:dyDescent="0.55000000000000004">
      <c r="A70" s="446"/>
      <c r="B70" s="447"/>
      <c r="C70" s="447"/>
      <c r="D70" s="447"/>
      <c r="E70" s="91" t="s">
        <v>30</v>
      </c>
      <c r="F70" s="92">
        <v>24600</v>
      </c>
      <c r="G70" s="449"/>
      <c r="H70" s="449"/>
      <c r="I70" s="449"/>
      <c r="J70" s="449"/>
      <c r="K70" s="449"/>
      <c r="L70" s="449"/>
      <c r="M70" s="449"/>
      <c r="N70" s="449"/>
      <c r="O70" s="449"/>
      <c r="P70" s="449"/>
      <c r="Q70" s="449"/>
      <c r="R70" s="449"/>
      <c r="S70" s="449"/>
      <c r="T70" s="449"/>
      <c r="U70" s="452"/>
    </row>
    <row r="71" spans="1:21" ht="37.200000000000003" x14ac:dyDescent="0.55000000000000004">
      <c r="A71" s="446" t="s">
        <v>3007</v>
      </c>
      <c r="B71" s="447" t="s">
        <v>1510</v>
      </c>
      <c r="C71" s="447" t="s">
        <v>1509</v>
      </c>
      <c r="D71" s="447" t="s">
        <v>3008</v>
      </c>
      <c r="E71" s="89" t="s">
        <v>3009</v>
      </c>
      <c r="F71" s="90">
        <v>70000</v>
      </c>
      <c r="G71" s="448" t="s">
        <v>27</v>
      </c>
      <c r="H71" s="448" t="s">
        <v>3010</v>
      </c>
      <c r="I71" s="449"/>
      <c r="J71" s="449"/>
      <c r="K71" s="450">
        <v>337400</v>
      </c>
      <c r="L71" s="449"/>
      <c r="M71" s="449"/>
      <c r="N71" s="449"/>
      <c r="O71" s="449"/>
      <c r="P71" s="449"/>
      <c r="Q71" s="449"/>
      <c r="R71" s="449"/>
      <c r="S71" s="449"/>
      <c r="T71" s="449"/>
      <c r="U71" s="451" t="s">
        <v>1417</v>
      </c>
    </row>
    <row r="72" spans="1:21" ht="37.200000000000003" x14ac:dyDescent="0.55000000000000004">
      <c r="A72" s="446"/>
      <c r="B72" s="447"/>
      <c r="C72" s="447"/>
      <c r="D72" s="447"/>
      <c r="E72" s="89" t="s">
        <v>1205</v>
      </c>
      <c r="F72" s="90">
        <v>20000</v>
      </c>
      <c r="G72" s="449"/>
      <c r="H72" s="449"/>
      <c r="I72" s="449"/>
      <c r="J72" s="449"/>
      <c r="K72" s="449"/>
      <c r="L72" s="449"/>
      <c r="M72" s="449"/>
      <c r="N72" s="449"/>
      <c r="O72" s="449"/>
      <c r="P72" s="449"/>
      <c r="Q72" s="449"/>
      <c r="R72" s="449"/>
      <c r="S72" s="449"/>
      <c r="T72" s="449"/>
      <c r="U72" s="452"/>
    </row>
    <row r="73" spans="1:21" ht="55.8" x14ac:dyDescent="0.55000000000000004">
      <c r="A73" s="446"/>
      <c r="B73" s="447"/>
      <c r="C73" s="447"/>
      <c r="D73" s="447"/>
      <c r="E73" s="89" t="s">
        <v>1547</v>
      </c>
      <c r="F73" s="90">
        <v>1800</v>
      </c>
      <c r="G73" s="449"/>
      <c r="H73" s="449"/>
      <c r="I73" s="449"/>
      <c r="J73" s="449"/>
      <c r="K73" s="449"/>
      <c r="L73" s="449"/>
      <c r="M73" s="449"/>
      <c r="N73" s="449"/>
      <c r="O73" s="449"/>
      <c r="P73" s="449"/>
      <c r="Q73" s="449"/>
      <c r="R73" s="449"/>
      <c r="S73" s="449"/>
      <c r="T73" s="449"/>
      <c r="U73" s="452"/>
    </row>
    <row r="74" spans="1:21" ht="37.200000000000003" x14ac:dyDescent="0.55000000000000004">
      <c r="A74" s="446"/>
      <c r="B74" s="447"/>
      <c r="C74" s="447"/>
      <c r="D74" s="447"/>
      <c r="E74" s="89" t="s">
        <v>3011</v>
      </c>
      <c r="F74" s="90">
        <v>21600</v>
      </c>
      <c r="G74" s="449"/>
      <c r="H74" s="449"/>
      <c r="I74" s="449"/>
      <c r="J74" s="449"/>
      <c r="K74" s="449"/>
      <c r="L74" s="449"/>
      <c r="M74" s="449"/>
      <c r="N74" s="449"/>
      <c r="O74" s="449"/>
      <c r="P74" s="449"/>
      <c r="Q74" s="449"/>
      <c r="R74" s="449"/>
      <c r="S74" s="449"/>
      <c r="T74" s="449"/>
      <c r="U74" s="452"/>
    </row>
    <row r="75" spans="1:21" ht="37.200000000000003" x14ac:dyDescent="0.55000000000000004">
      <c r="A75" s="446"/>
      <c r="B75" s="447"/>
      <c r="C75" s="447"/>
      <c r="D75" s="447"/>
      <c r="E75" s="89" t="s">
        <v>3012</v>
      </c>
      <c r="F75" s="90">
        <v>90000</v>
      </c>
      <c r="G75" s="449"/>
      <c r="H75" s="449"/>
      <c r="I75" s="449"/>
      <c r="J75" s="449"/>
      <c r="K75" s="449"/>
      <c r="L75" s="449"/>
      <c r="M75" s="449"/>
      <c r="N75" s="449"/>
      <c r="O75" s="449"/>
      <c r="P75" s="449"/>
      <c r="Q75" s="449"/>
      <c r="R75" s="449"/>
      <c r="S75" s="449"/>
      <c r="T75" s="449"/>
      <c r="U75" s="452"/>
    </row>
    <row r="76" spans="1:21" ht="55.8" x14ac:dyDescent="0.55000000000000004">
      <c r="A76" s="446"/>
      <c r="B76" s="447"/>
      <c r="C76" s="447"/>
      <c r="D76" s="447"/>
      <c r="E76" s="89" t="s">
        <v>3013</v>
      </c>
      <c r="F76" s="90">
        <v>8000</v>
      </c>
      <c r="G76" s="449"/>
      <c r="H76" s="449"/>
      <c r="I76" s="449"/>
      <c r="J76" s="449"/>
      <c r="K76" s="449"/>
      <c r="L76" s="449"/>
      <c r="M76" s="449"/>
      <c r="N76" s="449"/>
      <c r="O76" s="449"/>
      <c r="P76" s="449"/>
      <c r="Q76" s="449"/>
      <c r="R76" s="449"/>
      <c r="S76" s="449"/>
      <c r="T76" s="449"/>
      <c r="U76" s="452"/>
    </row>
    <row r="77" spans="1:21" ht="37.200000000000003" x14ac:dyDescent="0.55000000000000004">
      <c r="A77" s="446"/>
      <c r="B77" s="447"/>
      <c r="C77" s="447"/>
      <c r="D77" s="447"/>
      <c r="E77" s="89" t="s">
        <v>3014</v>
      </c>
      <c r="F77" s="90">
        <v>3000</v>
      </c>
      <c r="G77" s="449"/>
      <c r="H77" s="449"/>
      <c r="I77" s="449"/>
      <c r="J77" s="449"/>
      <c r="K77" s="449"/>
      <c r="L77" s="449"/>
      <c r="M77" s="449"/>
      <c r="N77" s="449"/>
      <c r="O77" s="449"/>
      <c r="P77" s="449"/>
      <c r="Q77" s="449"/>
      <c r="R77" s="449"/>
      <c r="S77" s="449"/>
      <c r="T77" s="449"/>
      <c r="U77" s="452"/>
    </row>
    <row r="78" spans="1:21" ht="37.200000000000003" x14ac:dyDescent="0.55000000000000004">
      <c r="A78" s="446"/>
      <c r="B78" s="447"/>
      <c r="C78" s="447"/>
      <c r="D78" s="447"/>
      <c r="E78" s="89" t="s">
        <v>3015</v>
      </c>
      <c r="F78" s="90">
        <v>35000</v>
      </c>
      <c r="G78" s="449"/>
      <c r="H78" s="449"/>
      <c r="I78" s="449"/>
      <c r="J78" s="449"/>
      <c r="K78" s="449"/>
      <c r="L78" s="449"/>
      <c r="M78" s="449"/>
      <c r="N78" s="449"/>
      <c r="O78" s="449"/>
      <c r="P78" s="449"/>
      <c r="Q78" s="449"/>
      <c r="R78" s="449"/>
      <c r="S78" s="449"/>
      <c r="T78" s="449"/>
      <c r="U78" s="452"/>
    </row>
    <row r="79" spans="1:21" ht="55.8" x14ac:dyDescent="0.55000000000000004">
      <c r="A79" s="446"/>
      <c r="B79" s="447"/>
      <c r="C79" s="447"/>
      <c r="D79" s="447"/>
      <c r="E79" s="89" t="s">
        <v>3016</v>
      </c>
      <c r="F79" s="90">
        <v>72000</v>
      </c>
      <c r="G79" s="449"/>
      <c r="H79" s="449"/>
      <c r="I79" s="449"/>
      <c r="J79" s="449"/>
      <c r="K79" s="449"/>
      <c r="L79" s="449"/>
      <c r="M79" s="449"/>
      <c r="N79" s="449"/>
      <c r="O79" s="449"/>
      <c r="P79" s="449"/>
      <c r="Q79" s="449"/>
      <c r="R79" s="449"/>
      <c r="S79" s="449"/>
      <c r="T79" s="449"/>
      <c r="U79" s="452"/>
    </row>
    <row r="80" spans="1:21" ht="37.200000000000003" x14ac:dyDescent="0.55000000000000004">
      <c r="A80" s="446"/>
      <c r="B80" s="447"/>
      <c r="C80" s="447"/>
      <c r="D80" s="447"/>
      <c r="E80" s="89" t="s">
        <v>3017</v>
      </c>
      <c r="F80" s="90">
        <v>10000</v>
      </c>
      <c r="G80" s="449"/>
      <c r="H80" s="449"/>
      <c r="I80" s="449"/>
      <c r="J80" s="449"/>
      <c r="K80" s="449"/>
      <c r="L80" s="449"/>
      <c r="M80" s="449"/>
      <c r="N80" s="449"/>
      <c r="O80" s="449"/>
      <c r="P80" s="449"/>
      <c r="Q80" s="449"/>
      <c r="R80" s="449"/>
      <c r="S80" s="449"/>
      <c r="T80" s="449"/>
      <c r="U80" s="452"/>
    </row>
    <row r="81" spans="1:22" ht="37.200000000000003" x14ac:dyDescent="0.55000000000000004">
      <c r="A81" s="446"/>
      <c r="B81" s="447"/>
      <c r="C81" s="447"/>
      <c r="D81" s="447"/>
      <c r="E81" s="89" t="s">
        <v>3018</v>
      </c>
      <c r="F81" s="90">
        <v>6000</v>
      </c>
      <c r="G81" s="449"/>
      <c r="H81" s="449"/>
      <c r="I81" s="449"/>
      <c r="J81" s="449"/>
      <c r="K81" s="449"/>
      <c r="L81" s="449"/>
      <c r="M81" s="449"/>
      <c r="N81" s="449"/>
      <c r="O81" s="449"/>
      <c r="P81" s="449"/>
      <c r="Q81" s="449"/>
      <c r="R81" s="449"/>
      <c r="S81" s="449"/>
      <c r="T81" s="449"/>
      <c r="U81" s="452"/>
    </row>
    <row r="82" spans="1:22" x14ac:dyDescent="0.55000000000000004">
      <c r="A82" s="446"/>
      <c r="B82" s="447"/>
      <c r="C82" s="447"/>
      <c r="D82" s="447"/>
      <c r="E82" s="91" t="s">
        <v>30</v>
      </c>
      <c r="F82" s="92">
        <v>337400</v>
      </c>
      <c r="G82" s="449"/>
      <c r="H82" s="449"/>
      <c r="I82" s="449"/>
      <c r="J82" s="449"/>
      <c r="K82" s="449"/>
      <c r="L82" s="449"/>
      <c r="M82" s="449"/>
      <c r="N82" s="449"/>
      <c r="O82" s="449"/>
      <c r="P82" s="449"/>
      <c r="Q82" s="449"/>
      <c r="R82" s="449"/>
      <c r="S82" s="449"/>
      <c r="T82" s="449"/>
      <c r="U82" s="452"/>
    </row>
    <row r="83" spans="1:22" ht="37.200000000000003" x14ac:dyDescent="0.55000000000000004">
      <c r="A83" s="446" t="s">
        <v>3019</v>
      </c>
      <c r="B83" s="447" t="s">
        <v>1527</v>
      </c>
      <c r="C83" s="447" t="s">
        <v>1526</v>
      </c>
      <c r="D83" s="447" t="s">
        <v>1525</v>
      </c>
      <c r="E83" s="89" t="s">
        <v>73</v>
      </c>
      <c r="F83" s="90">
        <v>6400</v>
      </c>
      <c r="G83" s="448" t="s">
        <v>27</v>
      </c>
      <c r="H83" s="448" t="s">
        <v>41</v>
      </c>
      <c r="I83" s="449"/>
      <c r="J83" s="450">
        <v>45000</v>
      </c>
      <c r="K83" s="449"/>
      <c r="L83" s="449"/>
      <c r="M83" s="449"/>
      <c r="N83" s="449"/>
      <c r="O83" s="449"/>
      <c r="P83" s="449"/>
      <c r="Q83" s="449"/>
      <c r="R83" s="449"/>
      <c r="S83" s="449"/>
      <c r="T83" s="449"/>
      <c r="U83" s="451" t="s">
        <v>1417</v>
      </c>
    </row>
    <row r="84" spans="1:22" ht="37.200000000000003" x14ac:dyDescent="0.55000000000000004">
      <c r="A84" s="446"/>
      <c r="B84" s="447"/>
      <c r="C84" s="447"/>
      <c r="D84" s="447"/>
      <c r="E84" s="89" t="s">
        <v>74</v>
      </c>
      <c r="F84" s="90">
        <v>5600</v>
      </c>
      <c r="G84" s="449"/>
      <c r="H84" s="449"/>
      <c r="I84" s="449"/>
      <c r="J84" s="449"/>
      <c r="K84" s="449"/>
      <c r="L84" s="449"/>
      <c r="M84" s="449"/>
      <c r="N84" s="449"/>
      <c r="O84" s="449"/>
      <c r="P84" s="449"/>
      <c r="Q84" s="449"/>
      <c r="R84" s="449"/>
      <c r="S84" s="449"/>
      <c r="T84" s="449"/>
      <c r="U84" s="452"/>
    </row>
    <row r="85" spans="1:22" ht="37.200000000000003" x14ac:dyDescent="0.55000000000000004">
      <c r="A85" s="446"/>
      <c r="B85" s="447"/>
      <c r="C85" s="447"/>
      <c r="D85" s="447"/>
      <c r="E85" s="89" t="s">
        <v>1377</v>
      </c>
      <c r="F85" s="90">
        <v>1800</v>
      </c>
      <c r="G85" s="449"/>
      <c r="H85" s="449"/>
      <c r="I85" s="449"/>
      <c r="J85" s="449"/>
      <c r="K85" s="449"/>
      <c r="L85" s="449"/>
      <c r="M85" s="449"/>
      <c r="N85" s="449"/>
      <c r="O85" s="449"/>
      <c r="P85" s="449"/>
      <c r="Q85" s="449"/>
      <c r="R85" s="449"/>
      <c r="S85" s="449"/>
      <c r="T85" s="449"/>
      <c r="U85" s="452"/>
    </row>
    <row r="86" spans="1:22" ht="37.200000000000003" x14ac:dyDescent="0.55000000000000004">
      <c r="A86" s="446"/>
      <c r="B86" s="447"/>
      <c r="C86" s="447"/>
      <c r="D86" s="447"/>
      <c r="E86" s="89" t="s">
        <v>1524</v>
      </c>
      <c r="F86" s="90">
        <v>21600</v>
      </c>
      <c r="G86" s="449"/>
      <c r="H86" s="449"/>
      <c r="I86" s="449"/>
      <c r="J86" s="449"/>
      <c r="K86" s="449"/>
      <c r="L86" s="449"/>
      <c r="M86" s="449"/>
      <c r="N86" s="449"/>
      <c r="O86" s="449"/>
      <c r="P86" s="449"/>
      <c r="Q86" s="449"/>
      <c r="R86" s="449"/>
      <c r="S86" s="449"/>
      <c r="T86" s="449"/>
      <c r="U86" s="452"/>
    </row>
    <row r="87" spans="1:22" ht="37.200000000000003" x14ac:dyDescent="0.55000000000000004">
      <c r="A87" s="446"/>
      <c r="B87" s="447"/>
      <c r="C87" s="447"/>
      <c r="D87" s="447"/>
      <c r="E87" s="89" t="s">
        <v>1523</v>
      </c>
      <c r="F87" s="90">
        <v>4000</v>
      </c>
      <c r="G87" s="449"/>
      <c r="H87" s="449"/>
      <c r="I87" s="449"/>
      <c r="J87" s="449"/>
      <c r="K87" s="449"/>
      <c r="L87" s="449"/>
      <c r="M87" s="449"/>
      <c r="N87" s="449"/>
      <c r="O87" s="449"/>
      <c r="P87" s="449"/>
      <c r="Q87" s="449"/>
      <c r="R87" s="449"/>
      <c r="S87" s="449"/>
      <c r="T87" s="449"/>
      <c r="U87" s="452"/>
    </row>
    <row r="88" spans="1:22" ht="55.8" x14ac:dyDescent="0.55000000000000004">
      <c r="A88" s="446"/>
      <c r="B88" s="447"/>
      <c r="C88" s="447"/>
      <c r="D88" s="447"/>
      <c r="E88" s="89" t="s">
        <v>3020</v>
      </c>
      <c r="F88" s="90">
        <v>3000</v>
      </c>
      <c r="G88" s="449"/>
      <c r="H88" s="449"/>
      <c r="I88" s="449"/>
      <c r="J88" s="449"/>
      <c r="K88" s="449"/>
      <c r="L88" s="449"/>
      <c r="M88" s="449"/>
      <c r="N88" s="449"/>
      <c r="O88" s="449"/>
      <c r="P88" s="449"/>
      <c r="Q88" s="449"/>
      <c r="R88" s="449"/>
      <c r="S88" s="449"/>
      <c r="T88" s="449"/>
      <c r="U88" s="452"/>
    </row>
    <row r="89" spans="1:22" ht="37.200000000000003" x14ac:dyDescent="0.55000000000000004">
      <c r="A89" s="446"/>
      <c r="B89" s="447"/>
      <c r="C89" s="447"/>
      <c r="D89" s="447"/>
      <c r="E89" s="89" t="s">
        <v>3021</v>
      </c>
      <c r="F89" s="90">
        <v>1400</v>
      </c>
      <c r="G89" s="449"/>
      <c r="H89" s="449"/>
      <c r="I89" s="449"/>
      <c r="J89" s="449"/>
      <c r="K89" s="449"/>
      <c r="L89" s="449"/>
      <c r="M89" s="449"/>
      <c r="N89" s="449"/>
      <c r="O89" s="449"/>
      <c r="P89" s="449"/>
      <c r="Q89" s="449"/>
      <c r="R89" s="449"/>
      <c r="S89" s="449"/>
      <c r="T89" s="449"/>
      <c r="U89" s="452"/>
    </row>
    <row r="90" spans="1:22" ht="37.200000000000003" x14ac:dyDescent="0.55000000000000004">
      <c r="A90" s="446"/>
      <c r="B90" s="447"/>
      <c r="C90" s="447"/>
      <c r="D90" s="447"/>
      <c r="E90" s="89" t="s">
        <v>3022</v>
      </c>
      <c r="F90" s="90">
        <v>1200</v>
      </c>
      <c r="G90" s="449"/>
      <c r="H90" s="449"/>
      <c r="I90" s="449"/>
      <c r="J90" s="449"/>
      <c r="K90" s="449"/>
      <c r="L90" s="449"/>
      <c r="M90" s="449"/>
      <c r="N90" s="449"/>
      <c r="O90" s="449"/>
      <c r="P90" s="449"/>
      <c r="Q90" s="449"/>
      <c r="R90" s="449"/>
      <c r="S90" s="449"/>
      <c r="T90" s="449"/>
      <c r="U90" s="452"/>
    </row>
    <row r="91" spans="1:22" x14ac:dyDescent="0.55000000000000004">
      <c r="A91" s="446"/>
      <c r="B91" s="447"/>
      <c r="C91" s="447"/>
      <c r="D91" s="447"/>
      <c r="E91" s="91" t="s">
        <v>30</v>
      </c>
      <c r="F91" s="92">
        <v>45000</v>
      </c>
      <c r="G91" s="449"/>
      <c r="H91" s="449"/>
      <c r="I91" s="449"/>
      <c r="J91" s="449"/>
      <c r="K91" s="449"/>
      <c r="L91" s="449"/>
      <c r="M91" s="449"/>
      <c r="N91" s="449"/>
      <c r="O91" s="449"/>
      <c r="P91" s="449"/>
      <c r="Q91" s="449"/>
      <c r="R91" s="449"/>
      <c r="S91" s="449"/>
      <c r="T91" s="449"/>
      <c r="U91" s="452"/>
    </row>
    <row r="92" spans="1:22" ht="33.6" x14ac:dyDescent="0.55000000000000004">
      <c r="A92" s="453" t="s">
        <v>3023</v>
      </c>
      <c r="B92" s="449"/>
      <c r="C92" s="449"/>
      <c r="D92" s="449"/>
      <c r="E92" s="91" t="s">
        <v>66</v>
      </c>
      <c r="F92" s="92">
        <v>637550</v>
      </c>
      <c r="G92" s="258"/>
      <c r="H92" s="258"/>
      <c r="I92" s="259">
        <f>SUM(I51:I91)</f>
        <v>0</v>
      </c>
      <c r="J92" s="259">
        <f t="shared" ref="J92:T92" si="1">SUM(J51:J91)</f>
        <v>45000</v>
      </c>
      <c r="K92" s="259">
        <f t="shared" si="1"/>
        <v>561650</v>
      </c>
      <c r="L92" s="259">
        <f t="shared" si="1"/>
        <v>0</v>
      </c>
      <c r="M92" s="259">
        <f t="shared" si="1"/>
        <v>0</v>
      </c>
      <c r="N92" s="259">
        <f t="shared" si="1"/>
        <v>24600</v>
      </c>
      <c r="O92" s="259">
        <f t="shared" si="1"/>
        <v>0</v>
      </c>
      <c r="P92" s="259">
        <f t="shared" si="1"/>
        <v>0</v>
      </c>
      <c r="Q92" s="259">
        <f t="shared" si="1"/>
        <v>0</v>
      </c>
      <c r="R92" s="259">
        <f t="shared" si="1"/>
        <v>0</v>
      </c>
      <c r="S92" s="259">
        <f t="shared" si="1"/>
        <v>0</v>
      </c>
      <c r="T92" s="259">
        <f t="shared" si="1"/>
        <v>6300</v>
      </c>
      <c r="U92" s="260"/>
      <c r="V92" s="307">
        <f>SUM(H92:T92)</f>
        <v>637550</v>
      </c>
    </row>
    <row r="93" spans="1:22" x14ac:dyDescent="0.55000000000000004">
      <c r="A93" s="264"/>
      <c r="B93" s="265"/>
      <c r="C93" s="265"/>
      <c r="D93" s="265"/>
      <c r="E93" s="266" t="str">
        <f>G51</f>
        <v>สพฉ.</v>
      </c>
      <c r="F93" s="267">
        <f>F58</f>
        <v>224250</v>
      </c>
      <c r="G93" s="261"/>
      <c r="H93" s="261"/>
      <c r="I93" s="262"/>
      <c r="J93" s="262"/>
      <c r="K93" s="262"/>
      <c r="L93" s="262"/>
      <c r="M93" s="262"/>
      <c r="N93" s="262"/>
      <c r="O93" s="262"/>
      <c r="P93" s="262"/>
      <c r="Q93" s="262"/>
      <c r="R93" s="262"/>
      <c r="S93" s="262"/>
      <c r="T93" s="262"/>
      <c r="U93" s="263"/>
    </row>
    <row r="94" spans="1:22" x14ac:dyDescent="0.55000000000000004">
      <c r="A94" s="264"/>
      <c r="B94" s="265"/>
      <c r="C94" s="265"/>
      <c r="D94" s="265"/>
      <c r="E94" s="266" t="str">
        <f>G61</f>
        <v>สสจ.สระแก้ว</v>
      </c>
      <c r="F94" s="267">
        <f>F62+F70+F82+F91</f>
        <v>413300</v>
      </c>
      <c r="G94" s="261"/>
      <c r="H94" s="261"/>
      <c r="I94" s="262"/>
      <c r="J94" s="262"/>
      <c r="K94" s="262"/>
      <c r="L94" s="262"/>
      <c r="M94" s="262"/>
      <c r="N94" s="262"/>
      <c r="O94" s="262"/>
      <c r="P94" s="262"/>
      <c r="Q94" s="262"/>
      <c r="R94" s="262"/>
      <c r="S94" s="262"/>
      <c r="T94" s="262"/>
      <c r="U94" s="263"/>
    </row>
    <row r="95" spans="1:22" x14ac:dyDescent="0.55000000000000004">
      <c r="A95" s="264"/>
      <c r="B95" s="265"/>
      <c r="C95" s="265"/>
      <c r="D95" s="265"/>
      <c r="E95" s="266"/>
      <c r="F95" s="267">
        <f>SUM(F93:F94)</f>
        <v>637550</v>
      </c>
      <c r="G95" s="261"/>
      <c r="H95" s="261"/>
      <c r="I95" s="262"/>
      <c r="J95" s="262"/>
      <c r="K95" s="262"/>
      <c r="L95" s="262"/>
      <c r="M95" s="262"/>
      <c r="N95" s="262"/>
      <c r="O95" s="262"/>
      <c r="P95" s="262"/>
      <c r="Q95" s="262"/>
      <c r="R95" s="262"/>
      <c r="S95" s="262"/>
      <c r="T95" s="262"/>
      <c r="U95" s="263"/>
    </row>
    <row r="96" spans="1:22" ht="21" x14ac:dyDescent="0.55000000000000004">
      <c r="A96" s="454" t="s">
        <v>85</v>
      </c>
      <c r="B96" s="455"/>
      <c r="C96" s="455"/>
      <c r="D96" s="455"/>
      <c r="E96" s="455"/>
      <c r="F96" s="455"/>
      <c r="G96" s="456"/>
      <c r="H96" s="456"/>
      <c r="I96" s="456"/>
      <c r="J96" s="456"/>
      <c r="K96" s="456"/>
      <c r="L96" s="456"/>
      <c r="M96" s="456"/>
      <c r="N96" s="456"/>
      <c r="O96" s="456"/>
      <c r="P96" s="456"/>
      <c r="Q96" s="456"/>
      <c r="R96" s="456"/>
      <c r="S96" s="456"/>
      <c r="T96" s="456"/>
      <c r="U96" s="457"/>
    </row>
    <row r="97" spans="1:21" ht="21" x14ac:dyDescent="0.55000000000000004">
      <c r="A97" s="454" t="s">
        <v>86</v>
      </c>
      <c r="B97" s="455"/>
      <c r="C97" s="455"/>
      <c r="D97" s="455"/>
      <c r="E97" s="455"/>
      <c r="F97" s="455"/>
      <c r="G97" s="456"/>
      <c r="H97" s="456"/>
      <c r="I97" s="456"/>
      <c r="J97" s="456"/>
      <c r="K97" s="456"/>
      <c r="L97" s="456"/>
      <c r="M97" s="456"/>
      <c r="N97" s="456"/>
      <c r="O97" s="456"/>
      <c r="P97" s="456"/>
      <c r="Q97" s="456"/>
      <c r="R97" s="456"/>
      <c r="S97" s="456"/>
      <c r="T97" s="456"/>
      <c r="U97" s="457"/>
    </row>
    <row r="98" spans="1:21" ht="21" x14ac:dyDescent="0.55000000000000004">
      <c r="A98" s="454" t="s">
        <v>276</v>
      </c>
      <c r="B98" s="455"/>
      <c r="C98" s="455"/>
      <c r="D98" s="455"/>
      <c r="E98" s="455"/>
      <c r="F98" s="455"/>
      <c r="G98" s="456"/>
      <c r="H98" s="456"/>
      <c r="I98" s="456"/>
      <c r="J98" s="456"/>
      <c r="K98" s="456"/>
      <c r="L98" s="456"/>
      <c r="M98" s="456"/>
      <c r="N98" s="456"/>
      <c r="O98" s="456"/>
      <c r="P98" s="456"/>
      <c r="Q98" s="456"/>
      <c r="R98" s="456"/>
      <c r="S98" s="456"/>
      <c r="T98" s="456"/>
      <c r="U98" s="457"/>
    </row>
    <row r="99" spans="1:21" ht="37.200000000000003" x14ac:dyDescent="0.55000000000000004">
      <c r="A99" s="446" t="s">
        <v>3024</v>
      </c>
      <c r="B99" s="447" t="s">
        <v>1446</v>
      </c>
      <c r="C99" s="447" t="s">
        <v>1445</v>
      </c>
      <c r="D99" s="447" t="s">
        <v>1444</v>
      </c>
      <c r="E99" s="89" t="s">
        <v>1443</v>
      </c>
      <c r="F99" s="90">
        <v>800</v>
      </c>
      <c r="G99" s="448" t="s">
        <v>1425</v>
      </c>
      <c r="H99" s="448" t="s">
        <v>77</v>
      </c>
      <c r="I99" s="449"/>
      <c r="J99" s="449"/>
      <c r="K99" s="450">
        <v>1800</v>
      </c>
      <c r="L99" s="449"/>
      <c r="M99" s="449"/>
      <c r="N99" s="449"/>
      <c r="O99" s="449"/>
      <c r="P99" s="449"/>
      <c r="Q99" s="449"/>
      <c r="R99" s="449"/>
      <c r="S99" s="449"/>
      <c r="T99" s="449"/>
      <c r="U99" s="451" t="s">
        <v>1424</v>
      </c>
    </row>
    <row r="100" spans="1:21" ht="59.25" customHeight="1" x14ac:dyDescent="0.55000000000000004">
      <c r="A100" s="446"/>
      <c r="B100" s="447"/>
      <c r="C100" s="447"/>
      <c r="D100" s="447"/>
      <c r="E100" s="89" t="s">
        <v>1442</v>
      </c>
      <c r="F100" s="90">
        <v>1000</v>
      </c>
      <c r="G100" s="449"/>
      <c r="H100" s="449"/>
      <c r="I100" s="449"/>
      <c r="J100" s="449"/>
      <c r="K100" s="449"/>
      <c r="L100" s="449"/>
      <c r="M100" s="449"/>
      <c r="N100" s="449"/>
      <c r="O100" s="449"/>
      <c r="P100" s="449"/>
      <c r="Q100" s="449"/>
      <c r="R100" s="449"/>
      <c r="S100" s="449"/>
      <c r="T100" s="449"/>
      <c r="U100" s="452"/>
    </row>
    <row r="101" spans="1:21" x14ac:dyDescent="0.55000000000000004">
      <c r="A101" s="446"/>
      <c r="B101" s="447"/>
      <c r="C101" s="447"/>
      <c r="D101" s="447"/>
      <c r="E101" s="91" t="s">
        <v>30</v>
      </c>
      <c r="F101" s="92">
        <v>1800</v>
      </c>
      <c r="G101" s="449"/>
      <c r="H101" s="449"/>
      <c r="I101" s="449"/>
      <c r="J101" s="449"/>
      <c r="K101" s="449"/>
      <c r="L101" s="449"/>
      <c r="M101" s="449"/>
      <c r="N101" s="449"/>
      <c r="O101" s="449"/>
      <c r="P101" s="449"/>
      <c r="Q101" s="449"/>
      <c r="R101" s="449"/>
      <c r="S101" s="449"/>
      <c r="T101" s="449"/>
      <c r="U101" s="452"/>
    </row>
    <row r="102" spans="1:21" ht="74.25" customHeight="1" x14ac:dyDescent="0.55000000000000004">
      <c r="A102" s="446" t="s">
        <v>3025</v>
      </c>
      <c r="B102" s="447" t="s">
        <v>1437</v>
      </c>
      <c r="C102" s="447" t="s">
        <v>1436</v>
      </c>
      <c r="D102" s="447" t="s">
        <v>1435</v>
      </c>
      <c r="E102" s="89" t="s">
        <v>1434</v>
      </c>
      <c r="F102" s="90">
        <v>800</v>
      </c>
      <c r="G102" s="448" t="s">
        <v>1425</v>
      </c>
      <c r="H102" s="448" t="s">
        <v>77</v>
      </c>
      <c r="I102" s="449"/>
      <c r="J102" s="449"/>
      <c r="K102" s="450">
        <v>800</v>
      </c>
      <c r="L102" s="449"/>
      <c r="M102" s="449"/>
      <c r="N102" s="449"/>
      <c r="O102" s="449"/>
      <c r="P102" s="449"/>
      <c r="Q102" s="449"/>
      <c r="R102" s="449"/>
      <c r="S102" s="449"/>
      <c r="T102" s="449"/>
      <c r="U102" s="451" t="s">
        <v>1424</v>
      </c>
    </row>
    <row r="103" spans="1:21" x14ac:dyDescent="0.55000000000000004">
      <c r="A103" s="446"/>
      <c r="B103" s="447"/>
      <c r="C103" s="447"/>
      <c r="D103" s="447"/>
      <c r="E103" s="91" t="s">
        <v>30</v>
      </c>
      <c r="F103" s="92">
        <v>800</v>
      </c>
      <c r="G103" s="449"/>
      <c r="H103" s="449"/>
      <c r="I103" s="449"/>
      <c r="J103" s="449"/>
      <c r="K103" s="449"/>
      <c r="L103" s="449"/>
      <c r="M103" s="449"/>
      <c r="N103" s="449"/>
      <c r="O103" s="449"/>
      <c r="P103" s="449"/>
      <c r="Q103" s="449"/>
      <c r="R103" s="449"/>
      <c r="S103" s="449"/>
      <c r="T103" s="449"/>
      <c r="U103" s="452"/>
    </row>
    <row r="104" spans="1:21" ht="72" customHeight="1" x14ac:dyDescent="0.55000000000000004">
      <c r="A104" s="446" t="s">
        <v>3026</v>
      </c>
      <c r="B104" s="447" t="s">
        <v>1441</v>
      </c>
      <c r="C104" s="447" t="s">
        <v>1440</v>
      </c>
      <c r="D104" s="447" t="s">
        <v>1439</v>
      </c>
      <c r="E104" s="89" t="s">
        <v>1438</v>
      </c>
      <c r="F104" s="90">
        <v>800</v>
      </c>
      <c r="G104" s="448" t="s">
        <v>1425</v>
      </c>
      <c r="H104" s="448" t="s">
        <v>77</v>
      </c>
      <c r="I104" s="449"/>
      <c r="J104" s="449"/>
      <c r="K104" s="450">
        <v>800</v>
      </c>
      <c r="L104" s="449"/>
      <c r="M104" s="449"/>
      <c r="N104" s="449"/>
      <c r="O104" s="449"/>
      <c r="P104" s="449"/>
      <c r="Q104" s="449"/>
      <c r="R104" s="449"/>
      <c r="S104" s="449"/>
      <c r="T104" s="449"/>
      <c r="U104" s="451" t="s">
        <v>1424</v>
      </c>
    </row>
    <row r="105" spans="1:21" x14ac:dyDescent="0.55000000000000004">
      <c r="A105" s="446"/>
      <c r="B105" s="447"/>
      <c r="C105" s="447"/>
      <c r="D105" s="447"/>
      <c r="E105" s="91" t="s">
        <v>30</v>
      </c>
      <c r="F105" s="92">
        <v>800</v>
      </c>
      <c r="G105" s="449"/>
      <c r="H105" s="449"/>
      <c r="I105" s="449"/>
      <c r="J105" s="449"/>
      <c r="K105" s="449"/>
      <c r="L105" s="449"/>
      <c r="M105" s="449"/>
      <c r="N105" s="449"/>
      <c r="O105" s="449"/>
      <c r="P105" s="449"/>
      <c r="Q105" s="449"/>
      <c r="R105" s="449"/>
      <c r="S105" s="449"/>
      <c r="T105" s="449"/>
      <c r="U105" s="452"/>
    </row>
    <row r="106" spans="1:21" ht="37.200000000000003" x14ac:dyDescent="0.55000000000000004">
      <c r="A106" s="446" t="s">
        <v>3027</v>
      </c>
      <c r="B106" s="447" t="s">
        <v>1428</v>
      </c>
      <c r="C106" s="447" t="s">
        <v>1428</v>
      </c>
      <c r="D106" s="447" t="s">
        <v>1427</v>
      </c>
      <c r="E106" s="89" t="s">
        <v>1426</v>
      </c>
      <c r="F106" s="90">
        <v>9600</v>
      </c>
      <c r="G106" s="448" t="s">
        <v>1425</v>
      </c>
      <c r="H106" s="448" t="s">
        <v>77</v>
      </c>
      <c r="I106" s="449"/>
      <c r="J106" s="449"/>
      <c r="K106" s="450">
        <v>9600</v>
      </c>
      <c r="L106" s="449"/>
      <c r="M106" s="449"/>
      <c r="N106" s="449"/>
      <c r="O106" s="449"/>
      <c r="P106" s="449"/>
      <c r="Q106" s="449"/>
      <c r="R106" s="449"/>
      <c r="S106" s="449"/>
      <c r="T106" s="449"/>
      <c r="U106" s="451" t="s">
        <v>1424</v>
      </c>
    </row>
    <row r="107" spans="1:21" ht="55.8" x14ac:dyDescent="0.55000000000000004">
      <c r="A107" s="446"/>
      <c r="B107" s="447"/>
      <c r="C107" s="447"/>
      <c r="D107" s="447"/>
      <c r="E107" s="89" t="s">
        <v>1423</v>
      </c>
      <c r="F107" s="90">
        <v>6000</v>
      </c>
      <c r="G107" s="449"/>
      <c r="H107" s="449"/>
      <c r="I107" s="449"/>
      <c r="J107" s="449"/>
      <c r="K107" s="449"/>
      <c r="L107" s="449"/>
      <c r="M107" s="449"/>
      <c r="N107" s="449"/>
      <c r="O107" s="449"/>
      <c r="P107" s="449"/>
      <c r="Q107" s="449"/>
      <c r="R107" s="449"/>
      <c r="S107" s="449"/>
      <c r="T107" s="449"/>
      <c r="U107" s="452"/>
    </row>
    <row r="108" spans="1:21" x14ac:dyDescent="0.55000000000000004">
      <c r="A108" s="446"/>
      <c r="B108" s="447"/>
      <c r="C108" s="447"/>
      <c r="D108" s="447"/>
      <c r="E108" s="91" t="s">
        <v>30</v>
      </c>
      <c r="F108" s="92">
        <v>9600</v>
      </c>
      <c r="G108" s="449"/>
      <c r="H108" s="449"/>
      <c r="I108" s="449"/>
      <c r="J108" s="449"/>
      <c r="K108" s="449"/>
      <c r="L108" s="449"/>
      <c r="M108" s="449"/>
      <c r="N108" s="449"/>
      <c r="O108" s="449"/>
      <c r="P108" s="449"/>
      <c r="Q108" s="449"/>
      <c r="R108" s="449"/>
      <c r="S108" s="449"/>
      <c r="T108" s="449"/>
      <c r="U108" s="452"/>
    </row>
    <row r="109" spans="1:21" ht="71.25" customHeight="1" x14ac:dyDescent="0.55000000000000004">
      <c r="A109" s="446" t="s">
        <v>3028</v>
      </c>
      <c r="B109" s="447" t="s">
        <v>1450</v>
      </c>
      <c r="C109" s="447" t="s">
        <v>1449</v>
      </c>
      <c r="D109" s="447" t="s">
        <v>1448</v>
      </c>
      <c r="E109" s="89" t="s">
        <v>1447</v>
      </c>
      <c r="F109" s="90">
        <v>9900</v>
      </c>
      <c r="G109" s="448" t="s">
        <v>1425</v>
      </c>
      <c r="H109" s="448" t="s">
        <v>77</v>
      </c>
      <c r="I109" s="449"/>
      <c r="J109" s="449"/>
      <c r="K109" s="450">
        <v>9900</v>
      </c>
      <c r="L109" s="449"/>
      <c r="M109" s="449"/>
      <c r="N109" s="449"/>
      <c r="O109" s="449"/>
      <c r="P109" s="449"/>
      <c r="Q109" s="449"/>
      <c r="R109" s="449"/>
      <c r="S109" s="449"/>
      <c r="T109" s="449"/>
      <c r="U109" s="451" t="s">
        <v>1424</v>
      </c>
    </row>
    <row r="110" spans="1:21" x14ac:dyDescent="0.55000000000000004">
      <c r="A110" s="446"/>
      <c r="B110" s="447"/>
      <c r="C110" s="447"/>
      <c r="D110" s="447"/>
      <c r="E110" s="91" t="s">
        <v>30</v>
      </c>
      <c r="F110" s="92">
        <v>9900</v>
      </c>
      <c r="G110" s="449"/>
      <c r="H110" s="449"/>
      <c r="I110" s="449"/>
      <c r="J110" s="449"/>
      <c r="K110" s="449"/>
      <c r="L110" s="449"/>
      <c r="M110" s="449"/>
      <c r="N110" s="449"/>
      <c r="O110" s="449"/>
      <c r="P110" s="449"/>
      <c r="Q110" s="449"/>
      <c r="R110" s="449"/>
      <c r="S110" s="449"/>
      <c r="T110" s="449"/>
      <c r="U110" s="452"/>
    </row>
    <row r="111" spans="1:21" ht="37.200000000000003" x14ac:dyDescent="0.55000000000000004">
      <c r="A111" s="446" t="s">
        <v>3029</v>
      </c>
      <c r="B111" s="447" t="s">
        <v>1430</v>
      </c>
      <c r="C111" s="447" t="s">
        <v>1430</v>
      </c>
      <c r="D111" s="447" t="s">
        <v>27</v>
      </c>
      <c r="E111" s="89" t="s">
        <v>1429</v>
      </c>
      <c r="F111" s="90">
        <v>9000</v>
      </c>
      <c r="G111" s="448" t="s">
        <v>1425</v>
      </c>
      <c r="H111" s="448" t="s">
        <v>77</v>
      </c>
      <c r="I111" s="449"/>
      <c r="J111" s="449"/>
      <c r="K111" s="450">
        <v>9000</v>
      </c>
      <c r="L111" s="449"/>
      <c r="M111" s="449"/>
      <c r="N111" s="449"/>
      <c r="O111" s="449"/>
      <c r="P111" s="449"/>
      <c r="Q111" s="449"/>
      <c r="R111" s="449"/>
      <c r="S111" s="449"/>
      <c r="T111" s="449"/>
      <c r="U111" s="451" t="s">
        <v>1424</v>
      </c>
    </row>
    <row r="112" spans="1:21" x14ac:dyDescent="0.55000000000000004">
      <c r="A112" s="446"/>
      <c r="B112" s="447"/>
      <c r="C112" s="447"/>
      <c r="D112" s="447"/>
      <c r="E112" s="91" t="s">
        <v>30</v>
      </c>
      <c r="F112" s="92">
        <v>9000</v>
      </c>
      <c r="G112" s="449"/>
      <c r="H112" s="449"/>
      <c r="I112" s="449"/>
      <c r="J112" s="449"/>
      <c r="K112" s="449"/>
      <c r="L112" s="449"/>
      <c r="M112" s="449"/>
      <c r="N112" s="449"/>
      <c r="O112" s="449"/>
      <c r="P112" s="449"/>
      <c r="Q112" s="449"/>
      <c r="R112" s="449"/>
      <c r="S112" s="449"/>
      <c r="T112" s="449"/>
      <c r="U112" s="452"/>
    </row>
    <row r="113" spans="1:21" ht="67.5" customHeight="1" x14ac:dyDescent="0.55000000000000004">
      <c r="A113" s="446" t="s">
        <v>3030</v>
      </c>
      <c r="B113" s="447" t="s">
        <v>1433</v>
      </c>
      <c r="C113" s="447" t="s">
        <v>1433</v>
      </c>
      <c r="D113" s="447" t="s">
        <v>1432</v>
      </c>
      <c r="E113" s="89" t="s">
        <v>1431</v>
      </c>
      <c r="F113" s="90">
        <v>12000</v>
      </c>
      <c r="G113" s="448" t="s">
        <v>1425</v>
      </c>
      <c r="H113" s="448" t="s">
        <v>77</v>
      </c>
      <c r="I113" s="449"/>
      <c r="J113" s="449"/>
      <c r="K113" s="450">
        <v>12000</v>
      </c>
      <c r="L113" s="449"/>
      <c r="M113" s="449"/>
      <c r="N113" s="449"/>
      <c r="O113" s="449"/>
      <c r="P113" s="449"/>
      <c r="Q113" s="449"/>
      <c r="R113" s="449"/>
      <c r="S113" s="449"/>
      <c r="T113" s="449"/>
      <c r="U113" s="451" t="s">
        <v>1424</v>
      </c>
    </row>
    <row r="114" spans="1:21" x14ac:dyDescent="0.55000000000000004">
      <c r="A114" s="446"/>
      <c r="B114" s="447"/>
      <c r="C114" s="447"/>
      <c r="D114" s="447"/>
      <c r="E114" s="91" t="s">
        <v>30</v>
      </c>
      <c r="F114" s="92">
        <v>12000</v>
      </c>
      <c r="G114" s="449"/>
      <c r="H114" s="449"/>
      <c r="I114" s="449"/>
      <c r="J114" s="449"/>
      <c r="K114" s="449"/>
      <c r="L114" s="449"/>
      <c r="M114" s="449"/>
      <c r="N114" s="449"/>
      <c r="O114" s="449"/>
      <c r="P114" s="449"/>
      <c r="Q114" s="449"/>
      <c r="R114" s="449"/>
      <c r="S114" s="449"/>
      <c r="T114" s="449"/>
      <c r="U114" s="452"/>
    </row>
    <row r="115" spans="1:21" ht="133.5" customHeight="1" x14ac:dyDescent="0.55000000000000004">
      <c r="A115" s="446" t="s">
        <v>3031</v>
      </c>
      <c r="B115" s="447" t="s">
        <v>2343</v>
      </c>
      <c r="C115" s="447" t="s">
        <v>2344</v>
      </c>
      <c r="D115" s="447" t="s">
        <v>1483</v>
      </c>
      <c r="E115" s="89" t="s">
        <v>1482</v>
      </c>
      <c r="F115" s="90">
        <v>75000</v>
      </c>
      <c r="G115" s="448" t="s">
        <v>1472</v>
      </c>
      <c r="H115" s="448" t="s">
        <v>313</v>
      </c>
      <c r="I115" s="449"/>
      <c r="J115" s="449"/>
      <c r="K115" s="449"/>
      <c r="L115" s="449"/>
      <c r="M115" s="449"/>
      <c r="N115" s="449"/>
      <c r="O115" s="449"/>
      <c r="P115" s="449"/>
      <c r="Q115" s="450">
        <v>75000</v>
      </c>
      <c r="R115" s="449"/>
      <c r="S115" s="449"/>
      <c r="T115" s="449"/>
      <c r="U115" s="451" t="s">
        <v>1466</v>
      </c>
    </row>
    <row r="116" spans="1:21" x14ac:dyDescent="0.55000000000000004">
      <c r="A116" s="446"/>
      <c r="B116" s="447"/>
      <c r="C116" s="447"/>
      <c r="D116" s="447"/>
      <c r="E116" s="91" t="s">
        <v>30</v>
      </c>
      <c r="F116" s="92">
        <v>75000</v>
      </c>
      <c r="G116" s="449"/>
      <c r="H116" s="449"/>
      <c r="I116" s="449"/>
      <c r="J116" s="449"/>
      <c r="K116" s="449"/>
      <c r="L116" s="449"/>
      <c r="M116" s="449"/>
      <c r="N116" s="449"/>
      <c r="O116" s="449"/>
      <c r="P116" s="449"/>
      <c r="Q116" s="449"/>
      <c r="R116" s="449"/>
      <c r="S116" s="449"/>
      <c r="T116" s="449"/>
      <c r="U116" s="452"/>
    </row>
    <row r="117" spans="1:21" ht="37.200000000000003" x14ac:dyDescent="0.55000000000000004">
      <c r="A117" s="446" t="s">
        <v>3032</v>
      </c>
      <c r="B117" s="447" t="s">
        <v>1475</v>
      </c>
      <c r="C117" s="447" t="s">
        <v>1474</v>
      </c>
      <c r="D117" s="447" t="s">
        <v>1473</v>
      </c>
      <c r="E117" s="89" t="s">
        <v>321</v>
      </c>
      <c r="F117" s="90">
        <v>3000</v>
      </c>
      <c r="G117" s="448" t="s">
        <v>1472</v>
      </c>
      <c r="H117" s="448" t="s">
        <v>435</v>
      </c>
      <c r="I117" s="449"/>
      <c r="J117" s="449"/>
      <c r="K117" s="449"/>
      <c r="L117" s="449"/>
      <c r="M117" s="449"/>
      <c r="N117" s="449"/>
      <c r="O117" s="449"/>
      <c r="P117" s="450">
        <v>17800</v>
      </c>
      <c r="Q117" s="449"/>
      <c r="R117" s="449"/>
      <c r="S117" s="449"/>
      <c r="T117" s="449"/>
      <c r="U117" s="451" t="s">
        <v>1466</v>
      </c>
    </row>
    <row r="118" spans="1:21" ht="63.75" customHeight="1" x14ac:dyDescent="0.55000000000000004">
      <c r="A118" s="446"/>
      <c r="B118" s="447"/>
      <c r="C118" s="447"/>
      <c r="D118" s="447"/>
      <c r="E118" s="89" t="s">
        <v>2345</v>
      </c>
      <c r="F118" s="90">
        <v>14800</v>
      </c>
      <c r="G118" s="449"/>
      <c r="H118" s="449"/>
      <c r="I118" s="449"/>
      <c r="J118" s="449"/>
      <c r="K118" s="449"/>
      <c r="L118" s="449"/>
      <c r="M118" s="449"/>
      <c r="N118" s="449"/>
      <c r="O118" s="449"/>
      <c r="P118" s="449"/>
      <c r="Q118" s="449"/>
      <c r="R118" s="449"/>
      <c r="S118" s="449"/>
      <c r="T118" s="449"/>
      <c r="U118" s="452"/>
    </row>
    <row r="119" spans="1:21" x14ac:dyDescent="0.55000000000000004">
      <c r="A119" s="446"/>
      <c r="B119" s="447"/>
      <c r="C119" s="447"/>
      <c r="D119" s="447"/>
      <c r="E119" s="91" t="s">
        <v>30</v>
      </c>
      <c r="F119" s="92">
        <v>17800</v>
      </c>
      <c r="G119" s="449"/>
      <c r="H119" s="449"/>
      <c r="I119" s="449"/>
      <c r="J119" s="449"/>
      <c r="K119" s="449"/>
      <c r="L119" s="449"/>
      <c r="M119" s="449"/>
      <c r="N119" s="449"/>
      <c r="O119" s="449"/>
      <c r="P119" s="449"/>
      <c r="Q119" s="449"/>
      <c r="R119" s="449"/>
      <c r="S119" s="449"/>
      <c r="T119" s="449"/>
      <c r="U119" s="452"/>
    </row>
    <row r="120" spans="1:21" ht="69" customHeight="1" x14ac:dyDescent="0.55000000000000004">
      <c r="A120" s="446" t="s">
        <v>3033</v>
      </c>
      <c r="B120" s="447" t="s">
        <v>1455</v>
      </c>
      <c r="C120" s="447" t="s">
        <v>1454</v>
      </c>
      <c r="D120" s="447" t="s">
        <v>1453</v>
      </c>
      <c r="E120" s="89" t="s">
        <v>1452</v>
      </c>
      <c r="F120" s="90">
        <v>3600</v>
      </c>
      <c r="G120" s="448" t="s">
        <v>1410</v>
      </c>
      <c r="H120" s="448" t="s">
        <v>1451</v>
      </c>
      <c r="I120" s="449"/>
      <c r="J120" s="449"/>
      <c r="K120" s="449"/>
      <c r="L120" s="449"/>
      <c r="M120" s="449"/>
      <c r="N120" s="449"/>
      <c r="O120" s="449"/>
      <c r="P120" s="449"/>
      <c r="Q120" s="449"/>
      <c r="R120" s="449"/>
      <c r="S120" s="449"/>
      <c r="T120" s="450">
        <v>3600</v>
      </c>
      <c r="U120" s="451" t="s">
        <v>1408</v>
      </c>
    </row>
    <row r="121" spans="1:21" x14ac:dyDescent="0.55000000000000004">
      <c r="A121" s="446"/>
      <c r="B121" s="447"/>
      <c r="C121" s="447"/>
      <c r="D121" s="447"/>
      <c r="E121" s="91" t="s">
        <v>30</v>
      </c>
      <c r="F121" s="92">
        <v>3600</v>
      </c>
      <c r="G121" s="449"/>
      <c r="H121" s="449"/>
      <c r="I121" s="449"/>
      <c r="J121" s="449"/>
      <c r="K121" s="449"/>
      <c r="L121" s="449"/>
      <c r="M121" s="449"/>
      <c r="N121" s="449"/>
      <c r="O121" s="449"/>
      <c r="P121" s="449"/>
      <c r="Q121" s="449"/>
      <c r="R121" s="449"/>
      <c r="S121" s="449"/>
      <c r="T121" s="449"/>
      <c r="U121" s="452"/>
    </row>
    <row r="122" spans="1:21" ht="37.200000000000003" x14ac:dyDescent="0.55000000000000004">
      <c r="A122" s="446" t="s">
        <v>3034</v>
      </c>
      <c r="B122" s="447" t="s">
        <v>1422</v>
      </c>
      <c r="C122" s="447" t="s">
        <v>1421</v>
      </c>
      <c r="D122" s="447" t="s">
        <v>1420</v>
      </c>
      <c r="E122" s="89" t="s">
        <v>1419</v>
      </c>
      <c r="F122" s="90">
        <v>2100</v>
      </c>
      <c r="G122" s="448" t="s">
        <v>27</v>
      </c>
      <c r="H122" s="448" t="s">
        <v>1418</v>
      </c>
      <c r="I122" s="449"/>
      <c r="J122" s="449"/>
      <c r="K122" s="449"/>
      <c r="L122" s="449"/>
      <c r="M122" s="449"/>
      <c r="N122" s="449"/>
      <c r="O122" s="449"/>
      <c r="P122" s="449"/>
      <c r="Q122" s="450">
        <v>42500</v>
      </c>
      <c r="R122" s="449"/>
      <c r="S122" s="449"/>
      <c r="T122" s="449"/>
      <c r="U122" s="451" t="s">
        <v>1417</v>
      </c>
    </row>
    <row r="123" spans="1:21" ht="55.8" x14ac:dyDescent="0.55000000000000004">
      <c r="A123" s="446"/>
      <c r="B123" s="447"/>
      <c r="C123" s="447"/>
      <c r="D123" s="447"/>
      <c r="E123" s="89" t="s">
        <v>1416</v>
      </c>
      <c r="F123" s="90">
        <v>2000</v>
      </c>
      <c r="G123" s="449"/>
      <c r="H123" s="449"/>
      <c r="I123" s="449"/>
      <c r="J123" s="449"/>
      <c r="K123" s="449"/>
      <c r="L123" s="449"/>
      <c r="M123" s="449"/>
      <c r="N123" s="449"/>
      <c r="O123" s="449"/>
      <c r="P123" s="449"/>
      <c r="Q123" s="449"/>
      <c r="R123" s="449"/>
      <c r="S123" s="449"/>
      <c r="T123" s="449"/>
      <c r="U123" s="452"/>
    </row>
    <row r="124" spans="1:21" ht="37.200000000000003" x14ac:dyDescent="0.55000000000000004">
      <c r="A124" s="446"/>
      <c r="B124" s="447"/>
      <c r="C124" s="447"/>
      <c r="D124" s="447"/>
      <c r="E124" s="89" t="s">
        <v>1415</v>
      </c>
      <c r="F124" s="90">
        <v>38400</v>
      </c>
      <c r="G124" s="449"/>
      <c r="H124" s="449"/>
      <c r="I124" s="449"/>
      <c r="J124" s="449"/>
      <c r="K124" s="449"/>
      <c r="L124" s="449"/>
      <c r="M124" s="449"/>
      <c r="N124" s="449"/>
      <c r="O124" s="449"/>
      <c r="P124" s="449"/>
      <c r="Q124" s="449"/>
      <c r="R124" s="449"/>
      <c r="S124" s="449"/>
      <c r="T124" s="449"/>
      <c r="U124" s="452"/>
    </row>
    <row r="125" spans="1:21" x14ac:dyDescent="0.55000000000000004">
      <c r="A125" s="446"/>
      <c r="B125" s="447"/>
      <c r="C125" s="447"/>
      <c r="D125" s="447"/>
      <c r="E125" s="91" t="s">
        <v>30</v>
      </c>
      <c r="F125" s="92">
        <v>42500</v>
      </c>
      <c r="G125" s="449"/>
      <c r="H125" s="449"/>
      <c r="I125" s="449"/>
      <c r="J125" s="449"/>
      <c r="K125" s="449"/>
      <c r="L125" s="449"/>
      <c r="M125" s="449"/>
      <c r="N125" s="449"/>
      <c r="O125" s="449"/>
      <c r="P125" s="449"/>
      <c r="Q125" s="449"/>
      <c r="R125" s="449"/>
      <c r="S125" s="449"/>
      <c r="T125" s="449"/>
      <c r="U125" s="452"/>
    </row>
    <row r="126" spans="1:21" ht="37.200000000000003" x14ac:dyDescent="0.55000000000000004">
      <c r="A126" s="446" t="s">
        <v>3035</v>
      </c>
      <c r="B126" s="447" t="s">
        <v>1489</v>
      </c>
      <c r="C126" s="447" t="s">
        <v>1488</v>
      </c>
      <c r="D126" s="447" t="s">
        <v>1487</v>
      </c>
      <c r="E126" s="89" t="s">
        <v>1486</v>
      </c>
      <c r="F126" s="90">
        <v>3200</v>
      </c>
      <c r="G126" s="448" t="s">
        <v>1472</v>
      </c>
      <c r="H126" s="448" t="s">
        <v>1485</v>
      </c>
      <c r="I126" s="450">
        <v>7200</v>
      </c>
      <c r="J126" s="449"/>
      <c r="K126" s="449"/>
      <c r="L126" s="449"/>
      <c r="M126" s="449"/>
      <c r="N126" s="449"/>
      <c r="O126" s="449"/>
      <c r="P126" s="449"/>
      <c r="Q126" s="449"/>
      <c r="R126" s="449"/>
      <c r="S126" s="449"/>
      <c r="T126" s="449"/>
      <c r="U126" s="451" t="s">
        <v>1466</v>
      </c>
    </row>
    <row r="127" spans="1:21" ht="37.200000000000003" x14ac:dyDescent="0.55000000000000004">
      <c r="A127" s="446"/>
      <c r="B127" s="447"/>
      <c r="C127" s="447"/>
      <c r="D127" s="447"/>
      <c r="E127" s="89" t="s">
        <v>1484</v>
      </c>
      <c r="F127" s="90">
        <v>2800</v>
      </c>
      <c r="G127" s="449"/>
      <c r="H127" s="449"/>
      <c r="I127" s="449"/>
      <c r="J127" s="449"/>
      <c r="K127" s="449"/>
      <c r="L127" s="449"/>
      <c r="M127" s="449"/>
      <c r="N127" s="449"/>
      <c r="O127" s="449"/>
      <c r="P127" s="449"/>
      <c r="Q127" s="449"/>
      <c r="R127" s="449"/>
      <c r="S127" s="449"/>
      <c r="T127" s="449"/>
      <c r="U127" s="452"/>
    </row>
    <row r="128" spans="1:21" ht="163.5" customHeight="1" x14ac:dyDescent="0.55000000000000004">
      <c r="A128" s="446"/>
      <c r="B128" s="447"/>
      <c r="C128" s="447"/>
      <c r="D128" s="447"/>
      <c r="E128" s="89" t="s">
        <v>2202</v>
      </c>
      <c r="F128" s="90">
        <v>1200</v>
      </c>
      <c r="G128" s="449"/>
      <c r="H128" s="449"/>
      <c r="I128" s="449"/>
      <c r="J128" s="449"/>
      <c r="K128" s="449"/>
      <c r="L128" s="449"/>
      <c r="M128" s="449"/>
      <c r="N128" s="449"/>
      <c r="O128" s="449"/>
      <c r="P128" s="449"/>
      <c r="Q128" s="449"/>
      <c r="R128" s="449"/>
      <c r="S128" s="449"/>
      <c r="T128" s="449"/>
      <c r="U128" s="452"/>
    </row>
    <row r="129" spans="1:22" x14ac:dyDescent="0.55000000000000004">
      <c r="A129" s="446"/>
      <c r="B129" s="447"/>
      <c r="C129" s="447"/>
      <c r="D129" s="447"/>
      <c r="E129" s="91" t="s">
        <v>30</v>
      </c>
      <c r="F129" s="92">
        <v>7200</v>
      </c>
      <c r="G129" s="449"/>
      <c r="H129" s="449"/>
      <c r="I129" s="449"/>
      <c r="J129" s="449"/>
      <c r="K129" s="449"/>
      <c r="L129" s="449"/>
      <c r="M129" s="449"/>
      <c r="N129" s="449"/>
      <c r="O129" s="449"/>
      <c r="P129" s="449"/>
      <c r="Q129" s="449"/>
      <c r="R129" s="449"/>
      <c r="S129" s="449"/>
      <c r="T129" s="449"/>
      <c r="U129" s="452"/>
    </row>
    <row r="130" spans="1:22" ht="37.200000000000003" x14ac:dyDescent="0.55000000000000004">
      <c r="A130" s="446" t="s">
        <v>3036</v>
      </c>
      <c r="B130" s="447" t="s">
        <v>1403</v>
      </c>
      <c r="C130" s="447" t="s">
        <v>1402</v>
      </c>
      <c r="D130" s="447" t="s">
        <v>1401</v>
      </c>
      <c r="E130" s="89" t="s">
        <v>422</v>
      </c>
      <c r="F130" s="90">
        <v>4000</v>
      </c>
      <c r="G130" s="448" t="s">
        <v>2237</v>
      </c>
      <c r="H130" s="448" t="s">
        <v>1400</v>
      </c>
      <c r="I130" s="449"/>
      <c r="J130" s="449"/>
      <c r="K130" s="449"/>
      <c r="L130" s="450">
        <v>19800</v>
      </c>
      <c r="M130" s="449"/>
      <c r="N130" s="449"/>
      <c r="O130" s="449"/>
      <c r="P130" s="449"/>
      <c r="Q130" s="449"/>
      <c r="R130" s="449"/>
      <c r="S130" s="449"/>
      <c r="T130" s="449"/>
      <c r="U130" s="451" t="s">
        <v>1399</v>
      </c>
    </row>
    <row r="131" spans="1:22" ht="37.200000000000003" x14ac:dyDescent="0.55000000000000004">
      <c r="A131" s="446"/>
      <c r="B131" s="447"/>
      <c r="C131" s="447"/>
      <c r="D131" s="447"/>
      <c r="E131" s="89" t="s">
        <v>424</v>
      </c>
      <c r="F131" s="90">
        <v>3500</v>
      </c>
      <c r="G131" s="449"/>
      <c r="H131" s="449"/>
      <c r="I131" s="449"/>
      <c r="J131" s="449"/>
      <c r="K131" s="449"/>
      <c r="L131" s="449"/>
      <c r="M131" s="449"/>
      <c r="N131" s="449"/>
      <c r="O131" s="449"/>
      <c r="P131" s="449"/>
      <c r="Q131" s="449"/>
      <c r="R131" s="449"/>
      <c r="S131" s="449"/>
      <c r="T131" s="449"/>
      <c r="U131" s="452"/>
    </row>
    <row r="132" spans="1:22" ht="37.200000000000003" x14ac:dyDescent="0.55000000000000004">
      <c r="A132" s="446"/>
      <c r="B132" s="447"/>
      <c r="C132" s="447"/>
      <c r="D132" s="447"/>
      <c r="E132" s="89" t="s">
        <v>1398</v>
      </c>
      <c r="F132" s="90">
        <v>1200</v>
      </c>
      <c r="G132" s="449"/>
      <c r="H132" s="449"/>
      <c r="I132" s="449"/>
      <c r="J132" s="449"/>
      <c r="K132" s="449"/>
      <c r="L132" s="449"/>
      <c r="M132" s="449"/>
      <c r="N132" s="449"/>
      <c r="O132" s="449"/>
      <c r="P132" s="449"/>
      <c r="Q132" s="449"/>
      <c r="R132" s="449"/>
      <c r="S132" s="449"/>
      <c r="T132" s="449"/>
      <c r="U132" s="452"/>
    </row>
    <row r="133" spans="1:22" ht="37.200000000000003" x14ac:dyDescent="0.55000000000000004">
      <c r="A133" s="446"/>
      <c r="B133" s="447"/>
      <c r="C133" s="447"/>
      <c r="D133" s="447"/>
      <c r="E133" s="89" t="s">
        <v>1397</v>
      </c>
      <c r="F133" s="90">
        <v>9600</v>
      </c>
      <c r="G133" s="449"/>
      <c r="H133" s="449"/>
      <c r="I133" s="449"/>
      <c r="J133" s="449"/>
      <c r="K133" s="449"/>
      <c r="L133" s="449"/>
      <c r="M133" s="449"/>
      <c r="N133" s="449"/>
      <c r="O133" s="449"/>
      <c r="P133" s="449"/>
      <c r="Q133" s="449"/>
      <c r="R133" s="449"/>
      <c r="S133" s="449"/>
      <c r="T133" s="449"/>
      <c r="U133" s="452"/>
    </row>
    <row r="134" spans="1:22" ht="37.200000000000003" x14ac:dyDescent="0.55000000000000004">
      <c r="A134" s="446"/>
      <c r="B134" s="447"/>
      <c r="C134" s="447"/>
      <c r="D134" s="447"/>
      <c r="E134" s="89" t="s">
        <v>1396</v>
      </c>
      <c r="F134" s="90">
        <v>1500</v>
      </c>
      <c r="G134" s="449"/>
      <c r="H134" s="449"/>
      <c r="I134" s="449"/>
      <c r="J134" s="449"/>
      <c r="K134" s="449"/>
      <c r="L134" s="449"/>
      <c r="M134" s="449"/>
      <c r="N134" s="449"/>
      <c r="O134" s="449"/>
      <c r="P134" s="449"/>
      <c r="Q134" s="449"/>
      <c r="R134" s="449"/>
      <c r="S134" s="449"/>
      <c r="T134" s="449"/>
      <c r="U134" s="452"/>
    </row>
    <row r="135" spans="1:22" x14ac:dyDescent="0.55000000000000004">
      <c r="A135" s="446"/>
      <c r="B135" s="447"/>
      <c r="C135" s="447"/>
      <c r="D135" s="447"/>
      <c r="E135" s="91" t="s">
        <v>30</v>
      </c>
      <c r="F135" s="92">
        <v>19800</v>
      </c>
      <c r="G135" s="449"/>
      <c r="H135" s="449"/>
      <c r="I135" s="449"/>
      <c r="J135" s="449"/>
      <c r="K135" s="449"/>
      <c r="L135" s="449"/>
      <c r="M135" s="449"/>
      <c r="N135" s="449"/>
      <c r="O135" s="449"/>
      <c r="P135" s="449"/>
      <c r="Q135" s="449"/>
      <c r="R135" s="449"/>
      <c r="S135" s="449"/>
      <c r="T135" s="449"/>
      <c r="U135" s="452"/>
    </row>
    <row r="136" spans="1:22" ht="37.200000000000003" x14ac:dyDescent="0.55000000000000004">
      <c r="A136" s="446" t="s">
        <v>3037</v>
      </c>
      <c r="B136" s="447" t="s">
        <v>1414</v>
      </c>
      <c r="C136" s="447" t="s">
        <v>1413</v>
      </c>
      <c r="D136" s="447" t="s">
        <v>1412</v>
      </c>
      <c r="E136" s="89" t="s">
        <v>1411</v>
      </c>
      <c r="F136" s="90">
        <v>5600</v>
      </c>
      <c r="G136" s="448" t="s">
        <v>1410</v>
      </c>
      <c r="H136" s="448" t="s">
        <v>1409</v>
      </c>
      <c r="I136" s="449"/>
      <c r="J136" s="450">
        <v>20250</v>
      </c>
      <c r="K136" s="449"/>
      <c r="L136" s="449"/>
      <c r="M136" s="449"/>
      <c r="N136" s="449"/>
      <c r="O136" s="449"/>
      <c r="P136" s="449"/>
      <c r="Q136" s="449"/>
      <c r="R136" s="449"/>
      <c r="S136" s="449"/>
      <c r="T136" s="449"/>
      <c r="U136" s="451" t="s">
        <v>1408</v>
      </c>
    </row>
    <row r="137" spans="1:22" ht="37.200000000000003" x14ac:dyDescent="0.55000000000000004">
      <c r="A137" s="446"/>
      <c r="B137" s="447"/>
      <c r="C137" s="447"/>
      <c r="D137" s="447"/>
      <c r="E137" s="89" t="s">
        <v>1407</v>
      </c>
      <c r="F137" s="90">
        <v>4900</v>
      </c>
      <c r="G137" s="449"/>
      <c r="H137" s="449"/>
      <c r="I137" s="449"/>
      <c r="J137" s="449"/>
      <c r="K137" s="449"/>
      <c r="L137" s="449"/>
      <c r="M137" s="449"/>
      <c r="N137" s="449"/>
      <c r="O137" s="449"/>
      <c r="P137" s="449"/>
      <c r="Q137" s="449"/>
      <c r="R137" s="449"/>
      <c r="S137" s="449"/>
      <c r="T137" s="449"/>
      <c r="U137" s="452"/>
    </row>
    <row r="138" spans="1:22" ht="37.200000000000003" x14ac:dyDescent="0.55000000000000004">
      <c r="A138" s="446"/>
      <c r="B138" s="447"/>
      <c r="C138" s="447"/>
      <c r="D138" s="447"/>
      <c r="E138" s="89" t="s">
        <v>1406</v>
      </c>
      <c r="F138" s="90">
        <v>7200</v>
      </c>
      <c r="G138" s="449"/>
      <c r="H138" s="449"/>
      <c r="I138" s="449"/>
      <c r="J138" s="449"/>
      <c r="K138" s="449"/>
      <c r="L138" s="449"/>
      <c r="M138" s="449"/>
      <c r="N138" s="449"/>
      <c r="O138" s="449"/>
      <c r="P138" s="449"/>
      <c r="Q138" s="449"/>
      <c r="R138" s="449"/>
      <c r="S138" s="449"/>
      <c r="T138" s="449"/>
      <c r="U138" s="452"/>
    </row>
    <row r="139" spans="1:22" ht="37.200000000000003" x14ac:dyDescent="0.55000000000000004">
      <c r="A139" s="446"/>
      <c r="B139" s="447"/>
      <c r="C139" s="447"/>
      <c r="D139" s="447"/>
      <c r="E139" s="89" t="s">
        <v>1405</v>
      </c>
      <c r="F139" s="90">
        <v>1500</v>
      </c>
      <c r="G139" s="449"/>
      <c r="H139" s="449"/>
      <c r="I139" s="449"/>
      <c r="J139" s="449"/>
      <c r="K139" s="449"/>
      <c r="L139" s="449"/>
      <c r="M139" s="449"/>
      <c r="N139" s="449"/>
      <c r="O139" s="449"/>
      <c r="P139" s="449"/>
      <c r="Q139" s="449"/>
      <c r="R139" s="449"/>
      <c r="S139" s="449"/>
      <c r="T139" s="449"/>
      <c r="U139" s="452"/>
    </row>
    <row r="140" spans="1:22" ht="37.200000000000003" x14ac:dyDescent="0.55000000000000004">
      <c r="A140" s="446"/>
      <c r="B140" s="447"/>
      <c r="C140" s="447"/>
      <c r="D140" s="447"/>
      <c r="E140" s="89" t="s">
        <v>1404</v>
      </c>
      <c r="F140" s="90">
        <v>1050</v>
      </c>
      <c r="G140" s="449"/>
      <c r="H140" s="449"/>
      <c r="I140" s="449"/>
      <c r="J140" s="449"/>
      <c r="K140" s="449"/>
      <c r="L140" s="449"/>
      <c r="M140" s="449"/>
      <c r="N140" s="449"/>
      <c r="O140" s="449"/>
      <c r="P140" s="449"/>
      <c r="Q140" s="449"/>
      <c r="R140" s="449"/>
      <c r="S140" s="449"/>
      <c r="T140" s="449"/>
      <c r="U140" s="452"/>
    </row>
    <row r="141" spans="1:22" x14ac:dyDescent="0.55000000000000004">
      <c r="A141" s="446"/>
      <c r="B141" s="447"/>
      <c r="C141" s="447"/>
      <c r="D141" s="447"/>
      <c r="E141" s="91" t="s">
        <v>30</v>
      </c>
      <c r="F141" s="92">
        <v>20250</v>
      </c>
      <c r="G141" s="449"/>
      <c r="H141" s="449"/>
      <c r="I141" s="449"/>
      <c r="J141" s="449"/>
      <c r="K141" s="449"/>
      <c r="L141" s="449"/>
      <c r="M141" s="449"/>
      <c r="N141" s="449"/>
      <c r="O141" s="449"/>
      <c r="P141" s="449"/>
      <c r="Q141" s="449"/>
      <c r="R141" s="449"/>
      <c r="S141" s="449"/>
      <c r="T141" s="449"/>
      <c r="U141" s="452"/>
    </row>
    <row r="142" spans="1:22" ht="88.5" customHeight="1" x14ac:dyDescent="0.55000000000000004">
      <c r="A142" s="446" t="s">
        <v>3038</v>
      </c>
      <c r="B142" s="447" t="s">
        <v>1459</v>
      </c>
      <c r="C142" s="447" t="s">
        <v>1458</v>
      </c>
      <c r="D142" s="447" t="s">
        <v>1457</v>
      </c>
      <c r="E142" s="89" t="s">
        <v>1456</v>
      </c>
      <c r="F142" s="90">
        <v>7200</v>
      </c>
      <c r="G142" s="448" t="s">
        <v>2237</v>
      </c>
      <c r="H142" s="448" t="s">
        <v>1451</v>
      </c>
      <c r="I142" s="449"/>
      <c r="J142" s="449"/>
      <c r="K142" s="449"/>
      <c r="L142" s="449"/>
      <c r="M142" s="449"/>
      <c r="N142" s="449"/>
      <c r="O142" s="449"/>
      <c r="P142" s="449"/>
      <c r="Q142" s="449"/>
      <c r="R142" s="449"/>
      <c r="S142" s="449"/>
      <c r="T142" s="450">
        <v>7200</v>
      </c>
      <c r="U142" s="451" t="s">
        <v>1417</v>
      </c>
    </row>
    <row r="143" spans="1:22" x14ac:dyDescent="0.55000000000000004">
      <c r="A143" s="446"/>
      <c r="B143" s="447"/>
      <c r="C143" s="447"/>
      <c r="D143" s="447"/>
      <c r="E143" s="91" t="s">
        <v>30</v>
      </c>
      <c r="F143" s="92">
        <v>7200</v>
      </c>
      <c r="G143" s="449"/>
      <c r="H143" s="449"/>
      <c r="I143" s="449"/>
      <c r="J143" s="449"/>
      <c r="K143" s="449"/>
      <c r="L143" s="449"/>
      <c r="M143" s="449"/>
      <c r="N143" s="449"/>
      <c r="O143" s="449"/>
      <c r="P143" s="449"/>
      <c r="Q143" s="449"/>
      <c r="R143" s="449"/>
      <c r="S143" s="449"/>
      <c r="T143" s="449"/>
      <c r="U143" s="452"/>
    </row>
    <row r="144" spans="1:22" ht="33.6" x14ac:dyDescent="0.55000000000000004">
      <c r="A144" s="453" t="s">
        <v>2346</v>
      </c>
      <c r="B144" s="449"/>
      <c r="C144" s="449"/>
      <c r="D144" s="449"/>
      <c r="E144" s="91" t="s">
        <v>66</v>
      </c>
      <c r="F144" s="92">
        <v>237250</v>
      </c>
      <c r="G144" s="258"/>
      <c r="H144" s="258"/>
      <c r="I144" s="259">
        <f>SUM(I99:I143)</f>
        <v>7200</v>
      </c>
      <c r="J144" s="259">
        <f t="shared" ref="J144:T144" si="2">SUM(J99:J143)</f>
        <v>20250</v>
      </c>
      <c r="K144" s="259">
        <f t="shared" si="2"/>
        <v>43900</v>
      </c>
      <c r="L144" s="259">
        <f t="shared" si="2"/>
        <v>19800</v>
      </c>
      <c r="M144" s="259">
        <f t="shared" si="2"/>
        <v>0</v>
      </c>
      <c r="N144" s="259">
        <f t="shared" si="2"/>
        <v>0</v>
      </c>
      <c r="O144" s="259">
        <f t="shared" si="2"/>
        <v>0</v>
      </c>
      <c r="P144" s="259">
        <f t="shared" si="2"/>
        <v>17800</v>
      </c>
      <c r="Q144" s="259">
        <f t="shared" si="2"/>
        <v>117500</v>
      </c>
      <c r="R144" s="259">
        <f t="shared" si="2"/>
        <v>0</v>
      </c>
      <c r="S144" s="259">
        <f t="shared" si="2"/>
        <v>0</v>
      </c>
      <c r="T144" s="259">
        <f t="shared" si="2"/>
        <v>10800</v>
      </c>
      <c r="U144" s="260"/>
      <c r="V144" s="86">
        <f>SUM(H144:T144)</f>
        <v>237250</v>
      </c>
    </row>
    <row r="145" spans="1:21" ht="37.200000000000003" x14ac:dyDescent="0.55000000000000004">
      <c r="A145" s="292"/>
      <c r="B145" s="291"/>
      <c r="C145" s="265"/>
      <c r="D145" s="265"/>
      <c r="E145" s="266" t="str">
        <f>G99</f>
        <v>โครงการกองทุนโลกด้านมาลาเรีย RAI สสจ.สระแก้ว</v>
      </c>
      <c r="F145" s="267">
        <f>F101+F103+F105+F108+F110+F112+F114</f>
        <v>43900</v>
      </c>
      <c r="G145" s="261"/>
      <c r="H145" s="261"/>
      <c r="I145" s="262"/>
      <c r="J145" s="262"/>
      <c r="K145" s="262"/>
      <c r="L145" s="262"/>
      <c r="M145" s="262"/>
      <c r="N145" s="262"/>
      <c r="O145" s="262"/>
      <c r="P145" s="262"/>
      <c r="Q145" s="262"/>
      <c r="R145" s="262"/>
      <c r="S145" s="262"/>
      <c r="T145" s="262"/>
      <c r="U145" s="263"/>
    </row>
    <row r="146" spans="1:21" x14ac:dyDescent="0.55000000000000004">
      <c r="A146" s="292"/>
      <c r="B146" s="291"/>
      <c r="C146" s="265"/>
      <c r="D146" s="265"/>
      <c r="E146" s="266" t="str">
        <f>G115</f>
        <v>งบอุดหนุน กพด.</v>
      </c>
      <c r="F146" s="267">
        <f>F116+F119+F129</f>
        <v>100000</v>
      </c>
      <c r="G146" s="261"/>
      <c r="H146" s="261"/>
      <c r="I146" s="262"/>
      <c r="J146" s="262"/>
      <c r="K146" s="262"/>
      <c r="L146" s="262"/>
      <c r="M146" s="262"/>
      <c r="N146" s="262"/>
      <c r="O146" s="262"/>
      <c r="P146" s="262"/>
      <c r="Q146" s="262"/>
      <c r="R146" s="262"/>
      <c r="S146" s="262"/>
      <c r="T146" s="262"/>
      <c r="U146" s="263"/>
    </row>
    <row r="147" spans="1:21" x14ac:dyDescent="0.55000000000000004">
      <c r="A147" s="292"/>
      <c r="B147" s="291"/>
      <c r="C147" s="265"/>
      <c r="D147" s="265"/>
      <c r="E147" s="266" t="str">
        <f>G142</f>
        <v>กองยุทธศาสตร์และแผนงาน</v>
      </c>
      <c r="F147" s="267">
        <f>F135+F143</f>
        <v>27000</v>
      </c>
      <c r="G147" s="261"/>
      <c r="H147" s="261"/>
      <c r="I147" s="262"/>
      <c r="J147" s="262"/>
      <c r="K147" s="262"/>
      <c r="L147" s="262"/>
      <c r="M147" s="262"/>
      <c r="N147" s="262"/>
      <c r="O147" s="262"/>
      <c r="P147" s="262"/>
      <c r="Q147" s="262"/>
      <c r="R147" s="262"/>
      <c r="S147" s="262"/>
      <c r="T147" s="262"/>
      <c r="U147" s="263"/>
    </row>
    <row r="148" spans="1:21" x14ac:dyDescent="0.55000000000000004">
      <c r="A148" s="292"/>
      <c r="B148" s="291"/>
      <c r="C148" s="265"/>
      <c r="D148" s="265"/>
      <c r="E148" s="266" t="str">
        <f>G136</f>
        <v>กองโรคเอดส์</v>
      </c>
      <c r="F148" s="267">
        <f>F141+F121</f>
        <v>23850</v>
      </c>
      <c r="G148" s="261"/>
      <c r="H148" s="261"/>
      <c r="I148" s="262"/>
      <c r="J148" s="262"/>
      <c r="K148" s="262"/>
      <c r="L148" s="262"/>
      <c r="M148" s="262"/>
      <c r="N148" s="262"/>
      <c r="O148" s="262"/>
      <c r="P148" s="262"/>
      <c r="Q148" s="262"/>
      <c r="R148" s="262"/>
      <c r="S148" s="262"/>
      <c r="T148" s="262"/>
      <c r="U148" s="263"/>
    </row>
    <row r="149" spans="1:21" x14ac:dyDescent="0.55000000000000004">
      <c r="A149" s="292"/>
      <c r="B149" s="291"/>
      <c r="C149" s="265"/>
      <c r="D149" s="265"/>
      <c r="E149" s="266" t="s">
        <v>27</v>
      </c>
      <c r="F149" s="267">
        <f>F125</f>
        <v>42500</v>
      </c>
      <c r="G149" s="261"/>
      <c r="H149" s="261"/>
      <c r="I149" s="262"/>
      <c r="J149" s="262"/>
      <c r="K149" s="262"/>
      <c r="L149" s="262"/>
      <c r="M149" s="262"/>
      <c r="N149" s="262"/>
      <c r="O149" s="262"/>
      <c r="P149" s="262"/>
      <c r="Q149" s="262"/>
      <c r="R149" s="262"/>
      <c r="S149" s="262"/>
      <c r="T149" s="262"/>
      <c r="U149" s="263"/>
    </row>
    <row r="150" spans="1:21" x14ac:dyDescent="0.55000000000000004">
      <c r="A150" s="292"/>
      <c r="B150" s="291"/>
      <c r="C150" s="265"/>
      <c r="D150" s="265"/>
      <c r="E150" s="266"/>
      <c r="F150" s="267">
        <f>SUM(F145:F149)</f>
        <v>237250</v>
      </c>
      <c r="G150" s="261"/>
      <c r="H150" s="261"/>
      <c r="I150" s="262"/>
      <c r="J150" s="262"/>
      <c r="K150" s="262"/>
      <c r="L150" s="262"/>
      <c r="M150" s="262"/>
      <c r="N150" s="262"/>
      <c r="O150" s="262"/>
      <c r="P150" s="262"/>
      <c r="Q150" s="262"/>
      <c r="R150" s="262"/>
      <c r="S150" s="262"/>
      <c r="T150" s="262"/>
      <c r="U150" s="263"/>
    </row>
    <row r="151" spans="1:21" ht="21" x14ac:dyDescent="0.55000000000000004">
      <c r="A151" s="454" t="s">
        <v>2259</v>
      </c>
      <c r="B151" s="455"/>
      <c r="C151" s="455"/>
      <c r="D151" s="455"/>
      <c r="E151" s="455"/>
      <c r="F151" s="455"/>
      <c r="G151" s="456"/>
      <c r="H151" s="456"/>
      <c r="I151" s="456"/>
      <c r="J151" s="456"/>
      <c r="K151" s="456"/>
      <c r="L151" s="456"/>
      <c r="M151" s="456"/>
      <c r="N151" s="456"/>
      <c r="O151" s="456"/>
      <c r="P151" s="456"/>
      <c r="Q151" s="456"/>
      <c r="R151" s="456"/>
      <c r="S151" s="456"/>
      <c r="T151" s="456"/>
      <c r="U151" s="457"/>
    </row>
    <row r="152" spans="1:21" ht="66.75" customHeight="1" x14ac:dyDescent="0.55000000000000004">
      <c r="A152" s="446" t="s">
        <v>3039</v>
      </c>
      <c r="B152" s="447" t="s">
        <v>2263</v>
      </c>
      <c r="C152" s="447" t="s">
        <v>2264</v>
      </c>
      <c r="D152" s="447" t="s">
        <v>2347</v>
      </c>
      <c r="E152" s="89" t="s">
        <v>2348</v>
      </c>
      <c r="F152" s="90">
        <v>60000</v>
      </c>
      <c r="G152" s="448" t="s">
        <v>1467</v>
      </c>
      <c r="H152" s="448" t="s">
        <v>2349</v>
      </c>
      <c r="I152" s="449"/>
      <c r="J152" s="449"/>
      <c r="K152" s="449"/>
      <c r="L152" s="449"/>
      <c r="M152" s="449"/>
      <c r="N152" s="450">
        <v>60000</v>
      </c>
      <c r="O152" s="449"/>
      <c r="P152" s="449"/>
      <c r="Q152" s="449"/>
      <c r="R152" s="449"/>
      <c r="S152" s="449"/>
      <c r="T152" s="449"/>
      <c r="U152" s="451" t="s">
        <v>1089</v>
      </c>
    </row>
    <row r="153" spans="1:21" x14ac:dyDescent="0.55000000000000004">
      <c r="A153" s="446"/>
      <c r="B153" s="447"/>
      <c r="C153" s="447"/>
      <c r="D153" s="447"/>
      <c r="E153" s="91" t="s">
        <v>30</v>
      </c>
      <c r="F153" s="92">
        <v>60000</v>
      </c>
      <c r="G153" s="449"/>
      <c r="H153" s="449"/>
      <c r="I153" s="449"/>
      <c r="J153" s="449"/>
      <c r="K153" s="449"/>
      <c r="L153" s="449"/>
      <c r="M153" s="449"/>
      <c r="N153" s="449"/>
      <c r="O153" s="449"/>
      <c r="P153" s="449"/>
      <c r="Q153" s="449"/>
      <c r="R153" s="449"/>
      <c r="S153" s="449"/>
      <c r="T153" s="449"/>
      <c r="U153" s="452"/>
    </row>
    <row r="154" spans="1:21" ht="37.200000000000003" x14ac:dyDescent="0.55000000000000004">
      <c r="A154" s="446" t="s">
        <v>3040</v>
      </c>
      <c r="B154" s="447" t="s">
        <v>1471</v>
      </c>
      <c r="C154" s="447" t="s">
        <v>1470</v>
      </c>
      <c r="D154" s="447" t="s">
        <v>1469</v>
      </c>
      <c r="E154" s="89" t="s">
        <v>1468</v>
      </c>
      <c r="F154" s="90">
        <v>28000</v>
      </c>
      <c r="G154" s="448" t="s">
        <v>1467</v>
      </c>
      <c r="H154" s="448" t="s">
        <v>2350</v>
      </c>
      <c r="I154" s="449"/>
      <c r="J154" s="449"/>
      <c r="K154" s="449"/>
      <c r="L154" s="449"/>
      <c r="M154" s="449"/>
      <c r="N154" s="449"/>
      <c r="O154" s="449"/>
      <c r="P154" s="449"/>
      <c r="Q154" s="450">
        <v>100400</v>
      </c>
      <c r="R154" s="449"/>
      <c r="S154" s="449"/>
      <c r="T154" s="449"/>
      <c r="U154" s="451" t="s">
        <v>1466</v>
      </c>
    </row>
    <row r="155" spans="1:21" ht="37.200000000000003" x14ac:dyDescent="0.55000000000000004">
      <c r="A155" s="446"/>
      <c r="B155" s="447"/>
      <c r="C155" s="447"/>
      <c r="D155" s="447"/>
      <c r="E155" s="89" t="s">
        <v>1465</v>
      </c>
      <c r="F155" s="90">
        <v>14000</v>
      </c>
      <c r="G155" s="449"/>
      <c r="H155" s="449"/>
      <c r="I155" s="449"/>
      <c r="J155" s="449"/>
      <c r="K155" s="449"/>
      <c r="L155" s="449"/>
      <c r="M155" s="449"/>
      <c r="N155" s="449"/>
      <c r="O155" s="449"/>
      <c r="P155" s="449"/>
      <c r="Q155" s="449"/>
      <c r="R155" s="449"/>
      <c r="S155" s="449"/>
      <c r="T155" s="449"/>
      <c r="U155" s="452"/>
    </row>
    <row r="156" spans="1:21" ht="37.200000000000003" x14ac:dyDescent="0.55000000000000004">
      <c r="A156" s="446"/>
      <c r="B156" s="447"/>
      <c r="C156" s="447"/>
      <c r="D156" s="447"/>
      <c r="E156" s="89" t="s">
        <v>1464</v>
      </c>
      <c r="F156" s="90">
        <v>8000</v>
      </c>
      <c r="G156" s="449"/>
      <c r="H156" s="449"/>
      <c r="I156" s="449"/>
      <c r="J156" s="449"/>
      <c r="K156" s="449"/>
      <c r="L156" s="449"/>
      <c r="M156" s="449"/>
      <c r="N156" s="449"/>
      <c r="O156" s="449"/>
      <c r="P156" s="449"/>
      <c r="Q156" s="449"/>
      <c r="R156" s="449"/>
      <c r="S156" s="449"/>
      <c r="T156" s="449"/>
      <c r="U156" s="452"/>
    </row>
    <row r="157" spans="1:21" ht="37.200000000000003" x14ac:dyDescent="0.55000000000000004">
      <c r="A157" s="446"/>
      <c r="B157" s="447"/>
      <c r="C157" s="447"/>
      <c r="D157" s="447"/>
      <c r="E157" s="89" t="s">
        <v>1463</v>
      </c>
      <c r="F157" s="90">
        <v>30000</v>
      </c>
      <c r="G157" s="449"/>
      <c r="H157" s="449"/>
      <c r="I157" s="449"/>
      <c r="J157" s="449"/>
      <c r="K157" s="449"/>
      <c r="L157" s="449"/>
      <c r="M157" s="449"/>
      <c r="N157" s="449"/>
      <c r="O157" s="449"/>
      <c r="P157" s="449"/>
      <c r="Q157" s="449"/>
      <c r="R157" s="449"/>
      <c r="S157" s="449"/>
      <c r="T157" s="449"/>
      <c r="U157" s="452"/>
    </row>
    <row r="158" spans="1:21" ht="55.8" x14ac:dyDescent="0.55000000000000004">
      <c r="A158" s="446"/>
      <c r="B158" s="447"/>
      <c r="C158" s="447"/>
      <c r="D158" s="447"/>
      <c r="E158" s="89" t="s">
        <v>1462</v>
      </c>
      <c r="F158" s="90">
        <v>1200</v>
      </c>
      <c r="G158" s="449"/>
      <c r="H158" s="449"/>
      <c r="I158" s="449"/>
      <c r="J158" s="449"/>
      <c r="K158" s="449"/>
      <c r="L158" s="449"/>
      <c r="M158" s="449"/>
      <c r="N158" s="449"/>
      <c r="O158" s="449"/>
      <c r="P158" s="449"/>
      <c r="Q158" s="449"/>
      <c r="R158" s="449"/>
      <c r="S158" s="449"/>
      <c r="T158" s="449"/>
      <c r="U158" s="452"/>
    </row>
    <row r="159" spans="1:21" ht="55.8" x14ac:dyDescent="0.55000000000000004">
      <c r="A159" s="446"/>
      <c r="B159" s="447"/>
      <c r="C159" s="447"/>
      <c r="D159" s="447"/>
      <c r="E159" s="89" t="s">
        <v>1461</v>
      </c>
      <c r="F159" s="90">
        <v>18000</v>
      </c>
      <c r="G159" s="449"/>
      <c r="H159" s="449"/>
      <c r="I159" s="449"/>
      <c r="J159" s="449"/>
      <c r="K159" s="449"/>
      <c r="L159" s="449"/>
      <c r="M159" s="449"/>
      <c r="N159" s="449"/>
      <c r="O159" s="449"/>
      <c r="P159" s="449"/>
      <c r="Q159" s="449"/>
      <c r="R159" s="449"/>
      <c r="S159" s="449"/>
      <c r="T159" s="449"/>
      <c r="U159" s="452"/>
    </row>
    <row r="160" spans="1:21" ht="37.200000000000003" x14ac:dyDescent="0.55000000000000004">
      <c r="A160" s="446"/>
      <c r="B160" s="447"/>
      <c r="C160" s="447"/>
      <c r="D160" s="447"/>
      <c r="E160" s="89" t="s">
        <v>1460</v>
      </c>
      <c r="F160" s="90">
        <v>1200</v>
      </c>
      <c r="G160" s="449"/>
      <c r="H160" s="449"/>
      <c r="I160" s="449"/>
      <c r="J160" s="449"/>
      <c r="K160" s="449"/>
      <c r="L160" s="449"/>
      <c r="M160" s="449"/>
      <c r="N160" s="449"/>
      <c r="O160" s="449"/>
      <c r="P160" s="449"/>
      <c r="Q160" s="449"/>
      <c r="R160" s="449"/>
      <c r="S160" s="449"/>
      <c r="T160" s="449"/>
      <c r="U160" s="452"/>
    </row>
    <row r="161" spans="1:21" x14ac:dyDescent="0.55000000000000004">
      <c r="A161" s="446"/>
      <c r="B161" s="447"/>
      <c r="C161" s="447"/>
      <c r="D161" s="447"/>
      <c r="E161" s="91" t="s">
        <v>30</v>
      </c>
      <c r="F161" s="92">
        <v>100400</v>
      </c>
      <c r="G161" s="449"/>
      <c r="H161" s="449"/>
      <c r="I161" s="449"/>
      <c r="J161" s="449"/>
      <c r="K161" s="449"/>
      <c r="L161" s="449"/>
      <c r="M161" s="449"/>
      <c r="N161" s="449"/>
      <c r="O161" s="449"/>
      <c r="P161" s="449"/>
      <c r="Q161" s="449"/>
      <c r="R161" s="449"/>
      <c r="S161" s="449"/>
      <c r="T161" s="449"/>
      <c r="U161" s="452"/>
    </row>
    <row r="162" spans="1:21" ht="37.200000000000003" x14ac:dyDescent="0.55000000000000004">
      <c r="A162" s="446" t="s">
        <v>3041</v>
      </c>
      <c r="B162" s="447" t="s">
        <v>2351</v>
      </c>
      <c r="C162" s="447" t="s">
        <v>2264</v>
      </c>
      <c r="D162" s="447" t="s">
        <v>2262</v>
      </c>
      <c r="E162" s="89" t="s">
        <v>2352</v>
      </c>
      <c r="F162" s="90">
        <v>1440</v>
      </c>
      <c r="G162" s="448" t="s">
        <v>1467</v>
      </c>
      <c r="H162" s="448" t="s">
        <v>2353</v>
      </c>
      <c r="I162" s="449"/>
      <c r="J162" s="449"/>
      <c r="K162" s="449"/>
      <c r="L162" s="449"/>
      <c r="M162" s="449"/>
      <c r="N162" s="449"/>
      <c r="O162" s="449"/>
      <c r="P162" s="449"/>
      <c r="Q162" s="450">
        <v>11440</v>
      </c>
      <c r="R162" s="449"/>
      <c r="S162" s="449"/>
      <c r="T162" s="449"/>
      <c r="U162" s="451" t="s">
        <v>1089</v>
      </c>
    </row>
    <row r="163" spans="1:21" ht="64.5" customHeight="1" x14ac:dyDescent="0.55000000000000004">
      <c r="A163" s="446"/>
      <c r="B163" s="447"/>
      <c r="C163" s="447"/>
      <c r="D163" s="447"/>
      <c r="E163" s="89" t="s">
        <v>2354</v>
      </c>
      <c r="F163" s="90">
        <v>10000</v>
      </c>
      <c r="G163" s="449"/>
      <c r="H163" s="449"/>
      <c r="I163" s="449"/>
      <c r="J163" s="449"/>
      <c r="K163" s="449"/>
      <c r="L163" s="449"/>
      <c r="M163" s="449"/>
      <c r="N163" s="449"/>
      <c r="O163" s="449"/>
      <c r="P163" s="449"/>
      <c r="Q163" s="449"/>
      <c r="R163" s="449"/>
      <c r="S163" s="449"/>
      <c r="T163" s="449"/>
      <c r="U163" s="452"/>
    </row>
    <row r="164" spans="1:21" x14ac:dyDescent="0.55000000000000004">
      <c r="A164" s="446"/>
      <c r="B164" s="447"/>
      <c r="C164" s="447"/>
      <c r="D164" s="447"/>
      <c r="E164" s="91" t="s">
        <v>30</v>
      </c>
      <c r="F164" s="92">
        <v>11440</v>
      </c>
      <c r="G164" s="449"/>
      <c r="H164" s="449"/>
      <c r="I164" s="449"/>
      <c r="J164" s="449"/>
      <c r="K164" s="449"/>
      <c r="L164" s="449"/>
      <c r="M164" s="449"/>
      <c r="N164" s="449"/>
      <c r="O164" s="449"/>
      <c r="P164" s="449"/>
      <c r="Q164" s="449"/>
      <c r="R164" s="449"/>
      <c r="S164" s="449"/>
      <c r="T164" s="449"/>
      <c r="U164" s="452"/>
    </row>
    <row r="165" spans="1:21" ht="37.200000000000003" x14ac:dyDescent="0.55000000000000004">
      <c r="A165" s="446" t="s">
        <v>3042</v>
      </c>
      <c r="B165" s="447" t="s">
        <v>2260</v>
      </c>
      <c r="C165" s="447" t="s">
        <v>2205</v>
      </c>
      <c r="D165" s="447" t="s">
        <v>2261</v>
      </c>
      <c r="E165" s="89" t="s">
        <v>2355</v>
      </c>
      <c r="F165" s="90">
        <v>32200</v>
      </c>
      <c r="G165" s="448" t="s">
        <v>1467</v>
      </c>
      <c r="H165" s="448" t="s">
        <v>2356</v>
      </c>
      <c r="I165" s="449"/>
      <c r="J165" s="449"/>
      <c r="K165" s="450">
        <v>104180</v>
      </c>
      <c r="L165" s="449"/>
      <c r="M165" s="449"/>
      <c r="N165" s="449"/>
      <c r="O165" s="449"/>
      <c r="P165" s="449"/>
      <c r="Q165" s="449"/>
      <c r="R165" s="449"/>
      <c r="S165" s="449"/>
      <c r="T165" s="449"/>
      <c r="U165" s="451" t="s">
        <v>2357</v>
      </c>
    </row>
    <row r="166" spans="1:21" ht="37.200000000000003" x14ac:dyDescent="0.55000000000000004">
      <c r="A166" s="446"/>
      <c r="B166" s="447"/>
      <c r="C166" s="447"/>
      <c r="D166" s="447"/>
      <c r="E166" s="89" t="s">
        <v>2358</v>
      </c>
      <c r="F166" s="90">
        <v>9200</v>
      </c>
      <c r="G166" s="449"/>
      <c r="H166" s="449"/>
      <c r="I166" s="449"/>
      <c r="J166" s="449"/>
      <c r="K166" s="449"/>
      <c r="L166" s="449"/>
      <c r="M166" s="449"/>
      <c r="N166" s="449"/>
      <c r="O166" s="449"/>
      <c r="P166" s="449"/>
      <c r="Q166" s="449"/>
      <c r="R166" s="449"/>
      <c r="S166" s="449"/>
      <c r="T166" s="449"/>
      <c r="U166" s="452"/>
    </row>
    <row r="167" spans="1:21" ht="37.200000000000003" x14ac:dyDescent="0.55000000000000004">
      <c r="A167" s="446"/>
      <c r="B167" s="447"/>
      <c r="C167" s="447"/>
      <c r="D167" s="447"/>
      <c r="E167" s="89" t="s">
        <v>2359</v>
      </c>
      <c r="F167" s="90">
        <v>16100</v>
      </c>
      <c r="G167" s="449"/>
      <c r="H167" s="449"/>
      <c r="I167" s="449"/>
      <c r="J167" s="449"/>
      <c r="K167" s="449"/>
      <c r="L167" s="449"/>
      <c r="M167" s="449"/>
      <c r="N167" s="449"/>
      <c r="O167" s="449"/>
      <c r="P167" s="449"/>
      <c r="Q167" s="449"/>
      <c r="R167" s="449"/>
      <c r="S167" s="449"/>
      <c r="T167" s="449"/>
      <c r="U167" s="452"/>
    </row>
    <row r="168" spans="1:21" ht="37.200000000000003" x14ac:dyDescent="0.55000000000000004">
      <c r="A168" s="446"/>
      <c r="B168" s="447"/>
      <c r="C168" s="447"/>
      <c r="D168" s="447"/>
      <c r="E168" s="89" t="s">
        <v>2360</v>
      </c>
      <c r="F168" s="90">
        <v>34500</v>
      </c>
      <c r="G168" s="449"/>
      <c r="H168" s="449"/>
      <c r="I168" s="449"/>
      <c r="J168" s="449"/>
      <c r="K168" s="449"/>
      <c r="L168" s="449"/>
      <c r="M168" s="449"/>
      <c r="N168" s="449"/>
      <c r="O168" s="449"/>
      <c r="P168" s="449"/>
      <c r="Q168" s="449"/>
      <c r="R168" s="449"/>
      <c r="S168" s="449"/>
      <c r="T168" s="449"/>
      <c r="U168" s="452"/>
    </row>
    <row r="169" spans="1:21" ht="37.200000000000003" x14ac:dyDescent="0.55000000000000004">
      <c r="A169" s="446"/>
      <c r="B169" s="447"/>
      <c r="C169" s="447"/>
      <c r="D169" s="447"/>
      <c r="E169" s="89" t="s">
        <v>2361</v>
      </c>
      <c r="F169" s="90">
        <v>10800</v>
      </c>
      <c r="G169" s="449"/>
      <c r="H169" s="449"/>
      <c r="I169" s="449"/>
      <c r="J169" s="449"/>
      <c r="K169" s="449"/>
      <c r="L169" s="449"/>
      <c r="M169" s="449"/>
      <c r="N169" s="449"/>
      <c r="O169" s="449"/>
      <c r="P169" s="449"/>
      <c r="Q169" s="449"/>
      <c r="R169" s="449"/>
      <c r="S169" s="449"/>
      <c r="T169" s="449"/>
      <c r="U169" s="452"/>
    </row>
    <row r="170" spans="1:21" ht="37.200000000000003" x14ac:dyDescent="0.55000000000000004">
      <c r="A170" s="446"/>
      <c r="B170" s="447"/>
      <c r="C170" s="447"/>
      <c r="D170" s="447"/>
      <c r="E170" s="89" t="s">
        <v>2362</v>
      </c>
      <c r="F170" s="90">
        <v>1380</v>
      </c>
      <c r="G170" s="449"/>
      <c r="H170" s="449"/>
      <c r="I170" s="449"/>
      <c r="J170" s="449"/>
      <c r="K170" s="449"/>
      <c r="L170" s="449"/>
      <c r="M170" s="449"/>
      <c r="N170" s="449"/>
      <c r="O170" s="449"/>
      <c r="P170" s="449"/>
      <c r="Q170" s="449"/>
      <c r="R170" s="449"/>
      <c r="S170" s="449"/>
      <c r="T170" s="449"/>
      <c r="U170" s="452"/>
    </row>
    <row r="171" spans="1:21" x14ac:dyDescent="0.55000000000000004">
      <c r="A171" s="446"/>
      <c r="B171" s="447"/>
      <c r="C171" s="447"/>
      <c r="D171" s="447"/>
      <c r="E171" s="91" t="s">
        <v>30</v>
      </c>
      <c r="F171" s="92">
        <v>104180</v>
      </c>
      <c r="G171" s="449"/>
      <c r="H171" s="449"/>
      <c r="I171" s="449"/>
      <c r="J171" s="449"/>
      <c r="K171" s="449"/>
      <c r="L171" s="449"/>
      <c r="M171" s="449"/>
      <c r="N171" s="449"/>
      <c r="O171" s="449"/>
      <c r="P171" s="449"/>
      <c r="Q171" s="449"/>
      <c r="R171" s="449"/>
      <c r="S171" s="449"/>
      <c r="T171" s="449"/>
      <c r="U171" s="452"/>
    </row>
    <row r="172" spans="1:21" ht="102.75" customHeight="1" x14ac:dyDescent="0.55000000000000004">
      <c r="A172" s="446" t="s">
        <v>3043</v>
      </c>
      <c r="B172" s="447" t="s">
        <v>1478</v>
      </c>
      <c r="C172" s="447" t="s">
        <v>1477</v>
      </c>
      <c r="D172" s="447" t="s">
        <v>1476</v>
      </c>
      <c r="E172" s="89" t="s">
        <v>1101</v>
      </c>
      <c r="F172" s="90">
        <v>0</v>
      </c>
      <c r="G172" s="448"/>
      <c r="H172" s="448" t="s">
        <v>2363</v>
      </c>
      <c r="I172" s="449"/>
      <c r="J172" s="449"/>
      <c r="K172" s="449"/>
      <c r="L172" s="449"/>
      <c r="M172" s="449"/>
      <c r="N172" s="449"/>
      <c r="O172" s="449"/>
      <c r="P172" s="449"/>
      <c r="Q172" s="450">
        <v>0</v>
      </c>
      <c r="R172" s="449"/>
      <c r="S172" s="449"/>
      <c r="T172" s="449"/>
      <c r="U172" s="451" t="s">
        <v>1466</v>
      </c>
    </row>
    <row r="173" spans="1:21" x14ac:dyDescent="0.55000000000000004">
      <c r="A173" s="446"/>
      <c r="B173" s="447"/>
      <c r="C173" s="447"/>
      <c r="D173" s="447"/>
      <c r="E173" s="91" t="s">
        <v>30</v>
      </c>
      <c r="F173" s="92">
        <v>0</v>
      </c>
      <c r="G173" s="449"/>
      <c r="H173" s="449"/>
      <c r="I173" s="449"/>
      <c r="J173" s="449"/>
      <c r="K173" s="449"/>
      <c r="L173" s="449"/>
      <c r="M173" s="449"/>
      <c r="N173" s="449"/>
      <c r="O173" s="449"/>
      <c r="P173" s="449"/>
      <c r="Q173" s="449"/>
      <c r="R173" s="449"/>
      <c r="S173" s="449"/>
      <c r="T173" s="449"/>
      <c r="U173" s="452"/>
    </row>
    <row r="174" spans="1:21" ht="37.200000000000003" x14ac:dyDescent="0.55000000000000004">
      <c r="A174" s="446" t="s">
        <v>3044</v>
      </c>
      <c r="B174" s="447" t="s">
        <v>1694</v>
      </c>
      <c r="C174" s="447" t="s">
        <v>1693</v>
      </c>
      <c r="D174" s="447" t="s">
        <v>1692</v>
      </c>
      <c r="E174" s="89" t="s">
        <v>2364</v>
      </c>
      <c r="F174" s="90">
        <v>10800</v>
      </c>
      <c r="G174" s="448" t="s">
        <v>1467</v>
      </c>
      <c r="H174" s="448" t="s">
        <v>2365</v>
      </c>
      <c r="I174" s="449"/>
      <c r="J174" s="449"/>
      <c r="K174" s="449"/>
      <c r="L174" s="449"/>
      <c r="M174" s="449"/>
      <c r="N174" s="449"/>
      <c r="O174" s="449"/>
      <c r="P174" s="449"/>
      <c r="Q174" s="449"/>
      <c r="R174" s="449"/>
      <c r="S174" s="449"/>
      <c r="T174" s="450">
        <v>20250</v>
      </c>
      <c r="U174" s="451" t="s">
        <v>1676</v>
      </c>
    </row>
    <row r="175" spans="1:21" ht="117.75" customHeight="1" x14ac:dyDescent="0.55000000000000004">
      <c r="A175" s="446"/>
      <c r="B175" s="447"/>
      <c r="C175" s="447"/>
      <c r="D175" s="447"/>
      <c r="E175" s="89" t="s">
        <v>2366</v>
      </c>
      <c r="F175" s="90">
        <v>9450</v>
      </c>
      <c r="G175" s="449"/>
      <c r="H175" s="449"/>
      <c r="I175" s="449"/>
      <c r="J175" s="449"/>
      <c r="K175" s="449"/>
      <c r="L175" s="449"/>
      <c r="M175" s="449"/>
      <c r="N175" s="449"/>
      <c r="O175" s="449"/>
      <c r="P175" s="449"/>
      <c r="Q175" s="449"/>
      <c r="R175" s="449"/>
      <c r="S175" s="449"/>
      <c r="T175" s="449"/>
      <c r="U175" s="452"/>
    </row>
    <row r="176" spans="1:21" x14ac:dyDescent="0.55000000000000004">
      <c r="A176" s="446"/>
      <c r="B176" s="447"/>
      <c r="C176" s="447"/>
      <c r="D176" s="447"/>
      <c r="E176" s="91" t="s">
        <v>30</v>
      </c>
      <c r="F176" s="92">
        <v>20250</v>
      </c>
      <c r="G176" s="449"/>
      <c r="H176" s="449"/>
      <c r="I176" s="449"/>
      <c r="J176" s="449"/>
      <c r="K176" s="449"/>
      <c r="L176" s="449"/>
      <c r="M176" s="449"/>
      <c r="N176" s="449"/>
      <c r="O176" s="449"/>
      <c r="P176" s="449"/>
      <c r="Q176" s="449"/>
      <c r="R176" s="449"/>
      <c r="S176" s="449"/>
      <c r="T176" s="449"/>
      <c r="U176" s="452"/>
    </row>
    <row r="177" spans="1:21" ht="103.5" customHeight="1" x14ac:dyDescent="0.55000000000000004">
      <c r="A177" s="446" t="s">
        <v>3045</v>
      </c>
      <c r="B177" s="447" t="s">
        <v>1481</v>
      </c>
      <c r="C177" s="447" t="s">
        <v>1480</v>
      </c>
      <c r="D177" s="447" t="s">
        <v>1479</v>
      </c>
      <c r="E177" s="89" t="s">
        <v>1101</v>
      </c>
      <c r="F177" s="90">
        <v>0</v>
      </c>
      <c r="G177" s="448" t="s">
        <v>1472</v>
      </c>
      <c r="H177" s="448" t="s">
        <v>2367</v>
      </c>
      <c r="I177" s="449"/>
      <c r="J177" s="450">
        <v>0</v>
      </c>
      <c r="K177" s="449"/>
      <c r="L177" s="449"/>
      <c r="M177" s="449"/>
      <c r="N177" s="449"/>
      <c r="O177" s="449"/>
      <c r="P177" s="449"/>
      <c r="Q177" s="449"/>
      <c r="R177" s="449"/>
      <c r="S177" s="449"/>
      <c r="T177" s="449"/>
      <c r="U177" s="451" t="s">
        <v>1466</v>
      </c>
    </row>
    <row r="178" spans="1:21" x14ac:dyDescent="0.55000000000000004">
      <c r="A178" s="446"/>
      <c r="B178" s="447"/>
      <c r="C178" s="447"/>
      <c r="D178" s="447"/>
      <c r="E178" s="91" t="s">
        <v>30</v>
      </c>
      <c r="F178" s="92">
        <v>0</v>
      </c>
      <c r="G178" s="449"/>
      <c r="H178" s="449"/>
      <c r="I178" s="449"/>
      <c r="J178" s="449"/>
      <c r="K178" s="449"/>
      <c r="L178" s="449"/>
      <c r="M178" s="449"/>
      <c r="N178" s="449"/>
      <c r="O178" s="449"/>
      <c r="P178" s="449"/>
      <c r="Q178" s="449"/>
      <c r="R178" s="449"/>
      <c r="S178" s="449"/>
      <c r="T178" s="449"/>
      <c r="U178" s="452"/>
    </row>
    <row r="179" spans="1:21" ht="83.25" customHeight="1" x14ac:dyDescent="0.55000000000000004">
      <c r="A179" s="446" t="s">
        <v>3046</v>
      </c>
      <c r="B179" s="447" t="s">
        <v>1493</v>
      </c>
      <c r="C179" s="447" t="s">
        <v>1492</v>
      </c>
      <c r="D179" s="447" t="s">
        <v>1491</v>
      </c>
      <c r="E179" s="89" t="s">
        <v>1490</v>
      </c>
      <c r="F179" s="90">
        <v>295000</v>
      </c>
      <c r="G179" s="448" t="s">
        <v>1467</v>
      </c>
      <c r="H179" s="448" t="s">
        <v>889</v>
      </c>
      <c r="I179" s="450">
        <v>295000</v>
      </c>
      <c r="J179" s="449"/>
      <c r="K179" s="449"/>
      <c r="L179" s="449"/>
      <c r="M179" s="449"/>
      <c r="N179" s="449"/>
      <c r="O179" s="449"/>
      <c r="P179" s="449"/>
      <c r="Q179" s="449"/>
      <c r="R179" s="449"/>
      <c r="S179" s="449"/>
      <c r="T179" s="449"/>
      <c r="U179" s="451" t="s">
        <v>1466</v>
      </c>
    </row>
    <row r="180" spans="1:21" x14ac:dyDescent="0.55000000000000004">
      <c r="A180" s="446"/>
      <c r="B180" s="447"/>
      <c r="C180" s="447"/>
      <c r="D180" s="447"/>
      <c r="E180" s="91" t="s">
        <v>30</v>
      </c>
      <c r="F180" s="92">
        <v>295000</v>
      </c>
      <c r="G180" s="449"/>
      <c r="H180" s="449"/>
      <c r="I180" s="449"/>
      <c r="J180" s="449"/>
      <c r="K180" s="449"/>
      <c r="L180" s="449"/>
      <c r="M180" s="449"/>
      <c r="N180" s="449"/>
      <c r="O180" s="449"/>
      <c r="P180" s="449"/>
      <c r="Q180" s="449"/>
      <c r="R180" s="449"/>
      <c r="S180" s="449"/>
      <c r="T180" s="449"/>
      <c r="U180" s="452"/>
    </row>
    <row r="181" spans="1:21" ht="141.75" customHeight="1" x14ac:dyDescent="0.55000000000000004">
      <c r="A181" s="446" t="s">
        <v>3047</v>
      </c>
      <c r="B181" s="447" t="s">
        <v>1679</v>
      </c>
      <c r="C181" s="447" t="s">
        <v>1678</v>
      </c>
      <c r="D181" s="447" t="s">
        <v>1677</v>
      </c>
      <c r="E181" s="89" t="s">
        <v>2368</v>
      </c>
      <c r="F181" s="90">
        <v>200000</v>
      </c>
      <c r="G181" s="448" t="s">
        <v>1467</v>
      </c>
      <c r="H181" s="448" t="s">
        <v>2365</v>
      </c>
      <c r="I181" s="449"/>
      <c r="J181" s="449"/>
      <c r="K181" s="449"/>
      <c r="L181" s="449"/>
      <c r="M181" s="449"/>
      <c r="N181" s="449"/>
      <c r="O181" s="449"/>
      <c r="P181" s="449"/>
      <c r="Q181" s="449"/>
      <c r="R181" s="449"/>
      <c r="S181" s="449"/>
      <c r="T181" s="450">
        <v>200000</v>
      </c>
      <c r="U181" s="451" t="s">
        <v>1676</v>
      </c>
    </row>
    <row r="182" spans="1:21" x14ac:dyDescent="0.55000000000000004">
      <c r="A182" s="446"/>
      <c r="B182" s="447"/>
      <c r="C182" s="447"/>
      <c r="D182" s="447"/>
      <c r="E182" s="91" t="s">
        <v>30</v>
      </c>
      <c r="F182" s="92">
        <v>200000</v>
      </c>
      <c r="G182" s="449"/>
      <c r="H182" s="449"/>
      <c r="I182" s="449"/>
      <c r="J182" s="449"/>
      <c r="K182" s="449"/>
      <c r="L182" s="449"/>
      <c r="M182" s="449"/>
      <c r="N182" s="449"/>
      <c r="O182" s="449"/>
      <c r="P182" s="449"/>
      <c r="Q182" s="449"/>
      <c r="R182" s="449"/>
      <c r="S182" s="449"/>
      <c r="T182" s="449"/>
      <c r="U182" s="452"/>
    </row>
    <row r="183" spans="1:21" ht="102" customHeight="1" x14ac:dyDescent="0.55000000000000004">
      <c r="A183" s="446" t="s">
        <v>3048</v>
      </c>
      <c r="B183" s="447" t="s">
        <v>2369</v>
      </c>
      <c r="C183" s="447" t="s">
        <v>2370</v>
      </c>
      <c r="D183" s="447" t="s">
        <v>2262</v>
      </c>
      <c r="E183" s="89" t="s">
        <v>2371</v>
      </c>
      <c r="F183" s="90">
        <v>50000</v>
      </c>
      <c r="G183" s="448" t="s">
        <v>1467</v>
      </c>
      <c r="H183" s="448" t="s">
        <v>2372</v>
      </c>
      <c r="I183" s="449"/>
      <c r="J183" s="449"/>
      <c r="K183" s="449"/>
      <c r="L183" s="449"/>
      <c r="M183" s="449"/>
      <c r="N183" s="449"/>
      <c r="O183" s="449"/>
      <c r="P183" s="449"/>
      <c r="Q183" s="449"/>
      <c r="R183" s="450">
        <v>50000</v>
      </c>
      <c r="S183" s="449"/>
      <c r="T183" s="449"/>
      <c r="U183" s="451" t="s">
        <v>1089</v>
      </c>
    </row>
    <row r="184" spans="1:21" x14ac:dyDescent="0.55000000000000004">
      <c r="A184" s="446"/>
      <c r="B184" s="447"/>
      <c r="C184" s="447"/>
      <c r="D184" s="447"/>
      <c r="E184" s="91" t="s">
        <v>30</v>
      </c>
      <c r="F184" s="92">
        <v>50000</v>
      </c>
      <c r="G184" s="449"/>
      <c r="H184" s="449"/>
      <c r="I184" s="449"/>
      <c r="J184" s="449"/>
      <c r="K184" s="449"/>
      <c r="L184" s="449"/>
      <c r="M184" s="449"/>
      <c r="N184" s="449"/>
      <c r="O184" s="449"/>
      <c r="P184" s="449"/>
      <c r="Q184" s="449"/>
      <c r="R184" s="449"/>
      <c r="S184" s="449"/>
      <c r="T184" s="449"/>
      <c r="U184" s="452"/>
    </row>
    <row r="185" spans="1:21" ht="40.200000000000003" thickBot="1" x14ac:dyDescent="0.6">
      <c r="A185" s="461" t="s">
        <v>2373</v>
      </c>
      <c r="B185" s="462"/>
      <c r="C185" s="462"/>
      <c r="D185" s="462"/>
      <c r="E185" s="249" t="s">
        <v>66</v>
      </c>
      <c r="F185" s="250">
        <v>841270</v>
      </c>
      <c r="G185" s="251"/>
      <c r="H185" s="251"/>
      <c r="I185" s="252">
        <f t="shared" ref="I185:T185" si="3">SUM(I7:I184)</f>
        <v>309400</v>
      </c>
      <c r="J185" s="252">
        <f t="shared" si="3"/>
        <v>130500</v>
      </c>
      <c r="K185" s="252">
        <f t="shared" si="3"/>
        <v>1620880</v>
      </c>
      <c r="L185" s="252">
        <f t="shared" si="3"/>
        <v>204600</v>
      </c>
      <c r="M185" s="252">
        <f t="shared" si="3"/>
        <v>346680</v>
      </c>
      <c r="N185" s="252">
        <f t="shared" si="3"/>
        <v>109200</v>
      </c>
      <c r="O185" s="252">
        <f t="shared" si="3"/>
        <v>0</v>
      </c>
      <c r="P185" s="252">
        <f t="shared" si="3"/>
        <v>35600</v>
      </c>
      <c r="Q185" s="252">
        <f t="shared" si="3"/>
        <v>574340</v>
      </c>
      <c r="R185" s="252">
        <f t="shared" si="3"/>
        <v>50000</v>
      </c>
      <c r="S185" s="252">
        <f t="shared" si="3"/>
        <v>0</v>
      </c>
      <c r="T185" s="252">
        <f t="shared" si="3"/>
        <v>254450</v>
      </c>
      <c r="U185" s="253"/>
    </row>
    <row r="186" spans="1:21" x14ac:dyDescent="0.55000000000000004">
      <c r="A186" s="102"/>
      <c r="B186" s="102"/>
      <c r="C186" s="102"/>
      <c r="D186" s="102"/>
      <c r="E186" s="102"/>
      <c r="F186" s="102"/>
      <c r="G186" s="103"/>
      <c r="H186" s="103"/>
      <c r="I186" s="103"/>
      <c r="J186" s="103"/>
      <c r="K186" s="103"/>
      <c r="L186" s="103"/>
      <c r="M186" s="103"/>
      <c r="N186" s="103"/>
      <c r="O186" s="103"/>
      <c r="P186" s="103"/>
      <c r="Q186" s="103"/>
      <c r="R186" s="103"/>
      <c r="S186" s="103"/>
      <c r="T186" s="103"/>
      <c r="U186" s="103"/>
    </row>
    <row r="187" spans="1:21" x14ac:dyDescent="0.55000000000000004">
      <c r="A187" s="102"/>
      <c r="B187" s="102"/>
      <c r="C187" s="102"/>
      <c r="D187" s="102"/>
      <c r="E187" s="102"/>
      <c r="F187" s="102"/>
      <c r="G187" s="103"/>
      <c r="H187" s="103"/>
      <c r="I187" s="103"/>
      <c r="J187" s="103"/>
      <c r="K187" s="103"/>
      <c r="L187" s="103"/>
      <c r="M187" s="103"/>
      <c r="N187" s="103"/>
      <c r="O187" s="103"/>
      <c r="P187" s="103"/>
      <c r="Q187" s="103"/>
      <c r="R187" s="103"/>
      <c r="S187" s="103"/>
      <c r="T187" s="103"/>
      <c r="U187" s="103"/>
    </row>
    <row r="188" spans="1:21" x14ac:dyDescent="0.55000000000000004">
      <c r="A188" s="102"/>
      <c r="B188" s="102"/>
      <c r="C188" s="102"/>
      <c r="D188" s="102"/>
      <c r="E188" s="102"/>
      <c r="F188" s="102"/>
      <c r="G188" s="103"/>
      <c r="H188" s="103"/>
      <c r="I188" s="103"/>
      <c r="J188" s="103"/>
      <c r="K188" s="103"/>
      <c r="L188" s="103"/>
      <c r="M188" s="103"/>
      <c r="N188" s="103"/>
      <c r="O188" s="103"/>
      <c r="P188" s="103"/>
      <c r="Q188" s="103"/>
      <c r="R188" s="103"/>
      <c r="S188" s="103"/>
      <c r="T188" s="103"/>
      <c r="U188" s="103"/>
    </row>
    <row r="189" spans="1:21" x14ac:dyDescent="0.55000000000000004">
      <c r="A189" s="102"/>
      <c r="B189" s="102"/>
      <c r="C189" s="102"/>
      <c r="D189" s="102"/>
      <c r="E189" s="102"/>
      <c r="F189" s="102"/>
      <c r="G189" s="103"/>
      <c r="H189" s="103"/>
      <c r="I189" s="103"/>
      <c r="J189" s="103"/>
      <c r="K189" s="103"/>
      <c r="L189" s="103"/>
      <c r="M189" s="103"/>
      <c r="N189" s="103"/>
      <c r="O189" s="103"/>
      <c r="P189" s="103"/>
      <c r="Q189" s="103"/>
      <c r="R189" s="103"/>
      <c r="S189" s="103"/>
      <c r="T189" s="103"/>
      <c r="U189" s="103"/>
    </row>
    <row r="190" spans="1:21" x14ac:dyDescent="0.55000000000000004">
      <c r="A190" s="102"/>
      <c r="B190" s="102"/>
      <c r="C190" s="102"/>
      <c r="D190" s="102"/>
      <c r="E190" s="102"/>
      <c r="F190" s="102"/>
      <c r="G190" s="103"/>
      <c r="H190" s="103"/>
      <c r="I190" s="103"/>
      <c r="J190" s="103"/>
      <c r="K190" s="103"/>
      <c r="L190" s="103"/>
      <c r="M190" s="103"/>
      <c r="N190" s="103"/>
      <c r="O190" s="103"/>
      <c r="P190" s="103"/>
      <c r="Q190" s="103"/>
      <c r="R190" s="103"/>
      <c r="S190" s="103"/>
      <c r="T190" s="103"/>
      <c r="U190" s="103"/>
    </row>
    <row r="191" spans="1:21" x14ac:dyDescent="0.55000000000000004">
      <c r="A191" s="102"/>
      <c r="B191" s="102"/>
      <c r="C191" s="102"/>
      <c r="D191" s="102"/>
      <c r="E191" s="102"/>
      <c r="F191" s="102"/>
      <c r="G191" s="103"/>
      <c r="H191" s="103"/>
      <c r="I191" s="103"/>
      <c r="J191" s="103"/>
      <c r="K191" s="103"/>
      <c r="L191" s="103"/>
      <c r="M191" s="103"/>
      <c r="N191" s="103"/>
      <c r="O191" s="103"/>
      <c r="P191" s="103"/>
      <c r="Q191" s="103"/>
      <c r="R191" s="103"/>
      <c r="S191" s="103"/>
      <c r="T191" s="103"/>
      <c r="U191" s="103"/>
    </row>
    <row r="192" spans="1:21" x14ac:dyDescent="0.55000000000000004">
      <c r="A192" s="102"/>
      <c r="B192" s="102"/>
      <c r="C192" s="102"/>
      <c r="D192" s="102"/>
      <c r="E192" s="102"/>
      <c r="F192" s="102"/>
      <c r="G192" s="103"/>
      <c r="H192" s="103"/>
      <c r="I192" s="103"/>
      <c r="J192" s="103"/>
      <c r="K192" s="103"/>
      <c r="L192" s="103"/>
      <c r="M192" s="103"/>
      <c r="N192" s="103"/>
      <c r="O192" s="103"/>
      <c r="P192" s="103"/>
      <c r="Q192" s="103"/>
      <c r="R192" s="103"/>
      <c r="S192" s="103"/>
      <c r="T192" s="103"/>
      <c r="U192" s="103"/>
    </row>
    <row r="193" spans="1:21" x14ac:dyDescent="0.55000000000000004">
      <c r="A193" s="102"/>
      <c r="B193" s="102"/>
      <c r="C193" s="102"/>
      <c r="D193" s="102"/>
      <c r="E193" s="102"/>
      <c r="F193" s="102"/>
      <c r="G193" s="103"/>
      <c r="H193" s="103"/>
      <c r="I193" s="103"/>
      <c r="J193" s="103"/>
      <c r="K193" s="103"/>
      <c r="L193" s="103"/>
      <c r="M193" s="103"/>
      <c r="N193" s="103"/>
      <c r="O193" s="103"/>
      <c r="P193" s="103"/>
      <c r="Q193" s="103"/>
      <c r="R193" s="103"/>
      <c r="S193" s="103"/>
      <c r="T193" s="103"/>
      <c r="U193" s="103"/>
    </row>
    <row r="194" spans="1:21" x14ac:dyDescent="0.55000000000000004">
      <c r="A194" s="102"/>
      <c r="B194" s="102"/>
      <c r="C194" s="102"/>
      <c r="D194" s="102"/>
      <c r="E194" s="102"/>
      <c r="F194" s="102"/>
      <c r="G194" s="103"/>
      <c r="H194" s="103"/>
      <c r="I194" s="103"/>
      <c r="J194" s="103"/>
      <c r="K194" s="103"/>
      <c r="L194" s="103"/>
      <c r="M194" s="103"/>
      <c r="N194" s="103"/>
      <c r="O194" s="103"/>
      <c r="P194" s="103"/>
      <c r="Q194" s="103"/>
      <c r="R194" s="103"/>
      <c r="S194" s="103"/>
      <c r="T194" s="103"/>
      <c r="U194" s="103"/>
    </row>
    <row r="195" spans="1:21" x14ac:dyDescent="0.55000000000000004">
      <c r="A195" s="102"/>
      <c r="B195" s="102"/>
      <c r="C195" s="102"/>
      <c r="D195" s="102"/>
      <c r="E195" s="102"/>
      <c r="F195" s="102"/>
      <c r="G195" s="103"/>
      <c r="H195" s="103"/>
      <c r="I195" s="103"/>
      <c r="J195" s="103"/>
      <c r="K195" s="103"/>
      <c r="L195" s="103"/>
      <c r="M195" s="103"/>
      <c r="N195" s="103"/>
      <c r="O195" s="103"/>
      <c r="P195" s="103"/>
      <c r="Q195" s="103"/>
      <c r="R195" s="103"/>
      <c r="S195" s="103"/>
      <c r="T195" s="103"/>
      <c r="U195" s="103"/>
    </row>
    <row r="196" spans="1:21" x14ac:dyDescent="0.55000000000000004">
      <c r="A196" s="102"/>
      <c r="B196" s="102"/>
      <c r="C196" s="102"/>
      <c r="D196" s="102"/>
      <c r="E196" s="102"/>
      <c r="F196" s="102"/>
      <c r="G196" s="103"/>
      <c r="H196" s="103"/>
      <c r="I196" s="103"/>
      <c r="J196" s="103"/>
      <c r="K196" s="103"/>
      <c r="L196" s="103"/>
      <c r="M196" s="103"/>
      <c r="N196" s="103"/>
      <c r="O196" s="103"/>
      <c r="P196" s="103"/>
      <c r="Q196" s="103"/>
      <c r="R196" s="103"/>
      <c r="S196" s="103"/>
      <c r="T196" s="103"/>
      <c r="U196" s="103"/>
    </row>
    <row r="197" spans="1:21" x14ac:dyDescent="0.55000000000000004">
      <c r="A197" s="102"/>
      <c r="B197" s="102"/>
      <c r="C197" s="102"/>
      <c r="D197" s="102"/>
      <c r="E197" s="102"/>
      <c r="F197" s="102"/>
      <c r="G197" s="103"/>
      <c r="H197" s="103"/>
      <c r="I197" s="103"/>
      <c r="J197" s="103"/>
      <c r="K197" s="103"/>
      <c r="L197" s="103"/>
      <c r="M197" s="103"/>
      <c r="N197" s="103"/>
      <c r="O197" s="103"/>
      <c r="P197" s="103"/>
      <c r="Q197" s="103"/>
      <c r="R197" s="103"/>
      <c r="S197" s="103"/>
      <c r="T197" s="103"/>
      <c r="U197" s="103"/>
    </row>
    <row r="198" spans="1:21" x14ac:dyDescent="0.55000000000000004">
      <c r="A198" s="102"/>
      <c r="B198" s="102"/>
      <c r="C198" s="102"/>
      <c r="D198" s="102"/>
      <c r="E198" s="102"/>
      <c r="F198" s="102"/>
      <c r="G198" s="103"/>
      <c r="H198" s="103"/>
      <c r="I198" s="103"/>
      <c r="J198" s="103"/>
      <c r="K198" s="103"/>
      <c r="L198" s="103"/>
      <c r="M198" s="103"/>
      <c r="N198" s="103"/>
      <c r="O198" s="103"/>
      <c r="P198" s="103"/>
      <c r="Q198" s="103"/>
      <c r="R198" s="103"/>
      <c r="S198" s="103"/>
      <c r="T198" s="103"/>
      <c r="U198" s="103"/>
    </row>
    <row r="199" spans="1:21" x14ac:dyDescent="0.55000000000000004">
      <c r="A199" s="102"/>
      <c r="B199" s="102"/>
      <c r="C199" s="102"/>
      <c r="D199" s="102"/>
      <c r="E199" s="102"/>
      <c r="F199" s="102"/>
      <c r="G199" s="103"/>
      <c r="H199" s="103"/>
      <c r="I199" s="103"/>
      <c r="J199" s="103"/>
      <c r="K199" s="103"/>
      <c r="L199" s="103"/>
      <c r="M199" s="103"/>
      <c r="N199" s="103"/>
      <c r="O199" s="103"/>
      <c r="P199" s="103"/>
      <c r="Q199" s="103"/>
      <c r="R199" s="103"/>
      <c r="S199" s="103"/>
      <c r="T199" s="103"/>
      <c r="U199" s="103"/>
    </row>
    <row r="200" spans="1:21" x14ac:dyDescent="0.55000000000000004">
      <c r="A200" s="102"/>
      <c r="B200" s="102"/>
      <c r="C200" s="102"/>
      <c r="D200" s="102"/>
      <c r="E200" s="102"/>
      <c r="F200" s="102"/>
      <c r="G200" s="103"/>
      <c r="H200" s="103"/>
      <c r="I200" s="103"/>
      <c r="J200" s="103"/>
      <c r="K200" s="103"/>
      <c r="L200" s="103"/>
      <c r="M200" s="103"/>
      <c r="N200" s="103"/>
      <c r="O200" s="103"/>
      <c r="P200" s="103"/>
      <c r="Q200" s="103"/>
      <c r="R200" s="103"/>
      <c r="S200" s="103"/>
      <c r="T200" s="103"/>
      <c r="U200" s="103"/>
    </row>
    <row r="201" spans="1:21" x14ac:dyDescent="0.55000000000000004">
      <c r="A201" s="102"/>
      <c r="B201" s="102"/>
      <c r="C201" s="102"/>
      <c r="D201" s="102"/>
      <c r="E201" s="102"/>
      <c r="F201" s="102"/>
      <c r="G201" s="103"/>
      <c r="H201" s="103"/>
      <c r="I201" s="103"/>
      <c r="J201" s="103"/>
      <c r="K201" s="103"/>
      <c r="L201" s="103"/>
      <c r="M201" s="103"/>
      <c r="N201" s="103"/>
      <c r="O201" s="103"/>
      <c r="P201" s="103"/>
      <c r="Q201" s="103"/>
      <c r="R201" s="103"/>
      <c r="S201" s="103"/>
      <c r="T201" s="103"/>
      <c r="U201" s="103"/>
    </row>
    <row r="202" spans="1:21" x14ac:dyDescent="0.55000000000000004">
      <c r="A202" s="102"/>
      <c r="B202" s="102"/>
      <c r="C202" s="102"/>
      <c r="D202" s="102"/>
      <c r="E202" s="102"/>
      <c r="F202" s="102"/>
      <c r="G202" s="103"/>
      <c r="H202" s="103"/>
      <c r="I202" s="103"/>
      <c r="J202" s="103"/>
      <c r="K202" s="103"/>
      <c r="L202" s="103"/>
      <c r="M202" s="103"/>
      <c r="N202" s="103"/>
      <c r="O202" s="103"/>
      <c r="P202" s="103"/>
      <c r="Q202" s="103"/>
      <c r="R202" s="103"/>
      <c r="S202" s="103"/>
      <c r="T202" s="103"/>
      <c r="U202" s="103"/>
    </row>
    <row r="203" spans="1:21" x14ac:dyDescent="0.55000000000000004">
      <c r="A203" s="102"/>
      <c r="B203" s="102"/>
      <c r="C203" s="102"/>
      <c r="D203" s="102"/>
      <c r="E203" s="102"/>
      <c r="F203" s="102"/>
      <c r="G203" s="103"/>
      <c r="H203" s="103"/>
      <c r="I203" s="103"/>
      <c r="J203" s="103"/>
      <c r="K203" s="103"/>
      <c r="L203" s="103"/>
      <c r="M203" s="103"/>
      <c r="N203" s="103"/>
      <c r="O203" s="103"/>
      <c r="P203" s="103"/>
      <c r="Q203" s="103"/>
      <c r="R203" s="103"/>
      <c r="S203" s="103"/>
      <c r="T203" s="103"/>
      <c r="U203" s="103"/>
    </row>
    <row r="204" spans="1:21" x14ac:dyDescent="0.55000000000000004">
      <c r="A204" s="102"/>
      <c r="B204" s="102"/>
      <c r="C204" s="102"/>
      <c r="D204" s="102"/>
      <c r="E204" s="102"/>
      <c r="F204" s="102"/>
      <c r="G204" s="103"/>
      <c r="H204" s="103"/>
      <c r="I204" s="103"/>
      <c r="J204" s="103"/>
      <c r="K204" s="103"/>
      <c r="L204" s="103"/>
      <c r="M204" s="103"/>
      <c r="N204" s="103"/>
      <c r="O204" s="103"/>
      <c r="P204" s="103"/>
      <c r="Q204" s="103"/>
      <c r="R204" s="103"/>
      <c r="S204" s="103"/>
      <c r="T204" s="103"/>
      <c r="U204" s="103"/>
    </row>
    <row r="205" spans="1:21" x14ac:dyDescent="0.55000000000000004">
      <c r="A205" s="102"/>
      <c r="B205" s="102"/>
      <c r="C205" s="102"/>
      <c r="D205" s="102"/>
      <c r="E205" s="102"/>
      <c r="F205" s="102"/>
      <c r="G205" s="103"/>
      <c r="H205" s="103"/>
      <c r="I205" s="103"/>
      <c r="J205" s="103"/>
      <c r="K205" s="103"/>
      <c r="L205" s="103"/>
      <c r="M205" s="103"/>
      <c r="N205" s="103"/>
      <c r="O205" s="103"/>
      <c r="P205" s="103"/>
      <c r="Q205" s="103"/>
      <c r="R205" s="103"/>
      <c r="S205" s="103"/>
      <c r="T205" s="103"/>
      <c r="U205" s="103"/>
    </row>
    <row r="206" spans="1:21" x14ac:dyDescent="0.55000000000000004">
      <c r="A206" s="102"/>
      <c r="B206" s="102"/>
      <c r="C206" s="102"/>
      <c r="D206" s="102"/>
      <c r="E206" s="102"/>
      <c r="F206" s="102"/>
      <c r="G206" s="103"/>
      <c r="H206" s="103"/>
      <c r="I206" s="103"/>
      <c r="J206" s="103"/>
      <c r="K206" s="103"/>
      <c r="L206" s="103"/>
      <c r="M206" s="103"/>
      <c r="N206" s="103"/>
      <c r="O206" s="103"/>
      <c r="P206" s="103"/>
      <c r="Q206" s="103"/>
      <c r="R206" s="103"/>
      <c r="S206" s="103"/>
      <c r="T206" s="103"/>
      <c r="U206" s="103"/>
    </row>
    <row r="207" spans="1:21" x14ac:dyDescent="0.55000000000000004">
      <c r="A207" s="102"/>
      <c r="B207" s="102"/>
      <c r="C207" s="102"/>
      <c r="D207" s="102"/>
      <c r="E207" s="102"/>
      <c r="F207" s="102"/>
      <c r="G207" s="103"/>
      <c r="H207" s="103"/>
      <c r="I207" s="103"/>
      <c r="J207" s="103"/>
      <c r="K207" s="103"/>
      <c r="L207" s="103"/>
      <c r="M207" s="103"/>
      <c r="N207" s="103"/>
      <c r="O207" s="103"/>
      <c r="P207" s="103"/>
      <c r="Q207" s="103"/>
      <c r="R207" s="103"/>
      <c r="S207" s="103"/>
      <c r="T207" s="103"/>
      <c r="U207" s="103"/>
    </row>
    <row r="208" spans="1:21" x14ac:dyDescent="0.55000000000000004">
      <c r="A208" s="102"/>
      <c r="B208" s="102"/>
      <c r="C208" s="102"/>
      <c r="D208" s="102"/>
      <c r="E208" s="102"/>
      <c r="F208" s="102"/>
      <c r="G208" s="103"/>
      <c r="H208" s="103"/>
      <c r="I208" s="103"/>
      <c r="J208" s="103"/>
      <c r="K208" s="103"/>
      <c r="L208" s="103"/>
      <c r="M208" s="103"/>
      <c r="N208" s="103"/>
      <c r="O208" s="103"/>
      <c r="P208" s="103"/>
      <c r="Q208" s="103"/>
      <c r="R208" s="103"/>
      <c r="S208" s="103"/>
      <c r="T208" s="103"/>
      <c r="U208" s="103"/>
    </row>
    <row r="209" spans="1:21" x14ac:dyDescent="0.55000000000000004">
      <c r="A209" s="102"/>
      <c r="B209" s="102"/>
      <c r="C209" s="102"/>
      <c r="D209" s="102"/>
      <c r="E209" s="102"/>
      <c r="F209" s="102"/>
      <c r="G209" s="103"/>
      <c r="H209" s="103"/>
      <c r="I209" s="103"/>
      <c r="J209" s="103"/>
      <c r="K209" s="103"/>
      <c r="L209" s="103"/>
      <c r="M209" s="103"/>
      <c r="N209" s="103"/>
      <c r="O209" s="103"/>
      <c r="P209" s="103"/>
      <c r="Q209" s="103"/>
      <c r="R209" s="103"/>
      <c r="S209" s="103"/>
      <c r="T209" s="103"/>
      <c r="U209" s="103"/>
    </row>
    <row r="210" spans="1:21" x14ac:dyDescent="0.55000000000000004">
      <c r="A210" s="102"/>
      <c r="B210" s="102"/>
      <c r="C210" s="102"/>
      <c r="D210" s="102"/>
      <c r="E210" s="102"/>
      <c r="F210" s="102"/>
      <c r="G210" s="103"/>
      <c r="H210" s="103"/>
      <c r="I210" s="103"/>
      <c r="J210" s="103"/>
      <c r="K210" s="103"/>
      <c r="L210" s="103"/>
      <c r="M210" s="103"/>
      <c r="N210" s="103"/>
      <c r="O210" s="103"/>
      <c r="P210" s="103"/>
      <c r="Q210" s="103"/>
      <c r="R210" s="103"/>
      <c r="S210" s="103"/>
      <c r="T210" s="103"/>
      <c r="U210" s="103"/>
    </row>
    <row r="211" spans="1:21" x14ac:dyDescent="0.55000000000000004">
      <c r="A211" s="102"/>
      <c r="B211" s="102"/>
      <c r="C211" s="102"/>
      <c r="D211" s="102"/>
      <c r="E211" s="102"/>
      <c r="F211" s="102"/>
      <c r="G211" s="103"/>
      <c r="H211" s="103"/>
      <c r="I211" s="103"/>
      <c r="J211" s="103"/>
      <c r="K211" s="103"/>
      <c r="L211" s="103"/>
      <c r="M211" s="103"/>
      <c r="N211" s="103"/>
      <c r="O211" s="103"/>
      <c r="P211" s="103"/>
      <c r="Q211" s="103"/>
      <c r="R211" s="103"/>
      <c r="S211" s="103"/>
      <c r="T211" s="103"/>
      <c r="U211" s="103"/>
    </row>
    <row r="212" spans="1:21" x14ac:dyDescent="0.55000000000000004">
      <c r="A212" s="102"/>
      <c r="B212" s="102"/>
      <c r="C212" s="102"/>
      <c r="D212" s="102"/>
      <c r="E212" s="102"/>
      <c r="F212" s="102"/>
      <c r="G212" s="103"/>
      <c r="H212" s="103"/>
      <c r="I212" s="103"/>
      <c r="J212" s="103"/>
      <c r="K212" s="103"/>
      <c r="L212" s="103"/>
      <c r="M212" s="103"/>
      <c r="N212" s="103"/>
      <c r="O212" s="103"/>
      <c r="P212" s="103"/>
      <c r="Q212" s="103"/>
      <c r="R212" s="103"/>
      <c r="S212" s="103"/>
      <c r="T212" s="103"/>
      <c r="U212" s="103"/>
    </row>
    <row r="213" spans="1:21" x14ac:dyDescent="0.55000000000000004">
      <c r="A213" s="102"/>
      <c r="B213" s="102"/>
      <c r="C213" s="102"/>
      <c r="D213" s="102"/>
      <c r="E213" s="102"/>
      <c r="F213" s="102"/>
      <c r="G213" s="103"/>
      <c r="H213" s="103"/>
      <c r="I213" s="103"/>
      <c r="J213" s="103"/>
      <c r="K213" s="103"/>
      <c r="L213" s="103"/>
      <c r="M213" s="103"/>
      <c r="N213" s="103"/>
      <c r="O213" s="103"/>
      <c r="P213" s="103"/>
      <c r="Q213" s="103"/>
      <c r="R213" s="103"/>
      <c r="S213" s="103"/>
      <c r="T213" s="103"/>
      <c r="U213" s="103"/>
    </row>
    <row r="214" spans="1:21" x14ac:dyDescent="0.55000000000000004">
      <c r="A214" s="102"/>
      <c r="B214" s="102"/>
      <c r="C214" s="102"/>
      <c r="D214" s="102"/>
      <c r="E214" s="102"/>
      <c r="F214" s="102"/>
      <c r="G214" s="103"/>
      <c r="H214" s="103"/>
      <c r="I214" s="103"/>
      <c r="J214" s="103"/>
      <c r="K214" s="103"/>
      <c r="L214" s="103"/>
      <c r="M214" s="103"/>
      <c r="N214" s="103"/>
      <c r="O214" s="103"/>
      <c r="P214" s="103"/>
      <c r="Q214" s="103"/>
      <c r="R214" s="103"/>
      <c r="S214" s="103"/>
      <c r="T214" s="103"/>
      <c r="U214" s="103"/>
    </row>
    <row r="215" spans="1:21" x14ac:dyDescent="0.55000000000000004">
      <c r="A215" s="102"/>
      <c r="B215" s="102"/>
      <c r="C215" s="102"/>
      <c r="D215" s="102"/>
      <c r="E215" s="102"/>
      <c r="F215" s="102"/>
      <c r="G215" s="103"/>
      <c r="H215" s="103"/>
      <c r="I215" s="103"/>
      <c r="J215" s="103"/>
      <c r="K215" s="103"/>
      <c r="L215" s="103"/>
      <c r="M215" s="103"/>
      <c r="N215" s="103"/>
      <c r="O215" s="103"/>
      <c r="P215" s="103"/>
      <c r="Q215" s="103"/>
      <c r="R215" s="103"/>
      <c r="S215" s="103"/>
      <c r="T215" s="103"/>
      <c r="U215" s="103"/>
    </row>
    <row r="216" spans="1:21" x14ac:dyDescent="0.55000000000000004">
      <c r="A216" s="102"/>
      <c r="B216" s="102"/>
      <c r="C216" s="102"/>
      <c r="D216" s="102"/>
      <c r="E216" s="102"/>
      <c r="F216" s="102"/>
      <c r="G216" s="103"/>
      <c r="H216" s="103"/>
      <c r="I216" s="103"/>
      <c r="J216" s="103"/>
      <c r="K216" s="103"/>
      <c r="L216" s="103"/>
      <c r="M216" s="103"/>
      <c r="N216" s="103"/>
      <c r="O216" s="103"/>
      <c r="P216" s="103"/>
      <c r="Q216" s="103"/>
      <c r="R216" s="103"/>
      <c r="S216" s="103"/>
      <c r="T216" s="103"/>
      <c r="U216" s="103"/>
    </row>
    <row r="217" spans="1:21" x14ac:dyDescent="0.55000000000000004">
      <c r="A217" s="102"/>
      <c r="B217" s="102"/>
      <c r="C217" s="102"/>
      <c r="D217" s="102"/>
      <c r="E217" s="102"/>
      <c r="F217" s="102"/>
      <c r="G217" s="103"/>
      <c r="H217" s="103"/>
      <c r="I217" s="103"/>
      <c r="J217" s="103"/>
      <c r="K217" s="103"/>
      <c r="L217" s="103"/>
      <c r="M217" s="103"/>
      <c r="N217" s="103"/>
      <c r="O217" s="103"/>
      <c r="P217" s="103"/>
      <c r="Q217" s="103"/>
      <c r="R217" s="103"/>
      <c r="S217" s="103"/>
      <c r="T217" s="103"/>
      <c r="U217" s="103"/>
    </row>
    <row r="218" spans="1:21" x14ac:dyDescent="0.55000000000000004">
      <c r="A218" s="102"/>
      <c r="B218" s="102"/>
      <c r="C218" s="102"/>
      <c r="D218" s="102"/>
      <c r="E218" s="102"/>
      <c r="F218" s="102"/>
      <c r="G218" s="103"/>
      <c r="H218" s="103"/>
      <c r="I218" s="103"/>
      <c r="J218" s="103"/>
      <c r="K218" s="103"/>
      <c r="L218" s="103"/>
      <c r="M218" s="103"/>
      <c r="N218" s="103"/>
      <c r="O218" s="103"/>
      <c r="P218" s="103"/>
      <c r="Q218" s="103"/>
      <c r="R218" s="103"/>
      <c r="S218" s="103"/>
      <c r="T218" s="103"/>
      <c r="U218" s="103"/>
    </row>
    <row r="219" spans="1:21" x14ac:dyDescent="0.55000000000000004">
      <c r="A219" s="102"/>
      <c r="B219" s="102"/>
      <c r="C219" s="102"/>
      <c r="D219" s="102"/>
      <c r="E219" s="102"/>
      <c r="F219" s="102"/>
      <c r="G219" s="103"/>
      <c r="H219" s="103"/>
      <c r="I219" s="103"/>
      <c r="J219" s="103"/>
      <c r="K219" s="103"/>
      <c r="L219" s="103"/>
      <c r="M219" s="103"/>
      <c r="N219" s="103"/>
      <c r="O219" s="103"/>
      <c r="P219" s="103"/>
      <c r="Q219" s="103"/>
      <c r="R219" s="103"/>
      <c r="S219" s="103"/>
      <c r="T219" s="103"/>
      <c r="U219" s="103"/>
    </row>
    <row r="220" spans="1:21" x14ac:dyDescent="0.55000000000000004">
      <c r="A220" s="102"/>
      <c r="B220" s="102"/>
      <c r="C220" s="102"/>
      <c r="D220" s="102"/>
      <c r="E220" s="102"/>
      <c r="F220" s="102"/>
      <c r="G220" s="103"/>
      <c r="H220" s="103"/>
      <c r="I220" s="103"/>
      <c r="J220" s="103"/>
      <c r="K220" s="103"/>
      <c r="L220" s="103"/>
      <c r="M220" s="103"/>
      <c r="N220" s="103"/>
      <c r="O220" s="103"/>
      <c r="P220" s="103"/>
      <c r="Q220" s="103"/>
      <c r="R220" s="103"/>
      <c r="S220" s="103"/>
      <c r="T220" s="103"/>
      <c r="U220" s="103"/>
    </row>
    <row r="221" spans="1:21" x14ac:dyDescent="0.55000000000000004">
      <c r="A221" s="102"/>
      <c r="B221" s="102"/>
      <c r="C221" s="102"/>
      <c r="D221" s="102"/>
      <c r="E221" s="102"/>
      <c r="F221" s="102"/>
      <c r="G221" s="103"/>
      <c r="H221" s="103"/>
      <c r="I221" s="103"/>
      <c r="J221" s="103"/>
      <c r="K221" s="103"/>
      <c r="L221" s="103"/>
      <c r="M221" s="103"/>
      <c r="N221" s="103"/>
      <c r="O221" s="103"/>
      <c r="P221" s="103"/>
      <c r="Q221" s="103"/>
      <c r="R221" s="103"/>
      <c r="S221" s="103"/>
      <c r="T221" s="103"/>
      <c r="U221" s="103"/>
    </row>
    <row r="222" spans="1:21" x14ac:dyDescent="0.55000000000000004">
      <c r="A222" s="102"/>
      <c r="B222" s="102"/>
      <c r="C222" s="102"/>
      <c r="D222" s="102"/>
      <c r="E222" s="102"/>
      <c r="F222" s="102"/>
      <c r="G222" s="103"/>
      <c r="H222" s="103"/>
      <c r="I222" s="103"/>
      <c r="J222" s="103"/>
      <c r="K222" s="103"/>
      <c r="L222" s="103"/>
      <c r="M222" s="103"/>
      <c r="N222" s="103"/>
      <c r="O222" s="103"/>
      <c r="P222" s="103"/>
      <c r="Q222" s="103"/>
      <c r="R222" s="103"/>
      <c r="S222" s="103"/>
      <c r="T222" s="103"/>
      <c r="U222" s="103"/>
    </row>
    <row r="223" spans="1:21" x14ac:dyDescent="0.55000000000000004">
      <c r="A223" s="102"/>
      <c r="B223" s="102"/>
      <c r="C223" s="102"/>
      <c r="D223" s="102"/>
      <c r="E223" s="102"/>
      <c r="F223" s="102"/>
      <c r="G223" s="103"/>
      <c r="H223" s="103"/>
      <c r="I223" s="103"/>
      <c r="J223" s="103"/>
      <c r="K223" s="103"/>
      <c r="L223" s="103"/>
      <c r="M223" s="103"/>
      <c r="N223" s="103"/>
      <c r="O223" s="103"/>
      <c r="P223" s="103"/>
      <c r="Q223" s="103"/>
      <c r="R223" s="103"/>
      <c r="S223" s="103"/>
      <c r="T223" s="103"/>
      <c r="U223" s="103"/>
    </row>
    <row r="224" spans="1:21" x14ac:dyDescent="0.55000000000000004">
      <c r="A224" s="102"/>
      <c r="B224" s="102"/>
      <c r="C224" s="102"/>
      <c r="D224" s="102"/>
      <c r="E224" s="102"/>
      <c r="F224" s="102"/>
      <c r="G224" s="103"/>
      <c r="H224" s="103"/>
      <c r="I224" s="103"/>
      <c r="J224" s="103"/>
      <c r="K224" s="103"/>
      <c r="L224" s="103"/>
      <c r="M224" s="103"/>
      <c r="N224" s="103"/>
      <c r="O224" s="103"/>
      <c r="P224" s="103"/>
      <c r="Q224" s="103"/>
      <c r="R224" s="103"/>
      <c r="S224" s="103"/>
      <c r="T224" s="103"/>
      <c r="U224" s="103"/>
    </row>
    <row r="225" spans="1:21" x14ac:dyDescent="0.55000000000000004">
      <c r="A225" s="102"/>
      <c r="B225" s="102"/>
      <c r="C225" s="102"/>
      <c r="D225" s="102"/>
      <c r="E225" s="102"/>
      <c r="F225" s="102"/>
      <c r="G225" s="103"/>
      <c r="H225" s="103"/>
      <c r="I225" s="103"/>
      <c r="J225" s="103"/>
      <c r="K225" s="103"/>
      <c r="L225" s="103"/>
      <c r="M225" s="103"/>
      <c r="N225" s="103"/>
      <c r="O225" s="103"/>
      <c r="P225" s="103"/>
      <c r="Q225" s="103"/>
      <c r="R225" s="103"/>
      <c r="S225" s="103"/>
      <c r="T225" s="103"/>
      <c r="U225" s="103"/>
    </row>
    <row r="226" spans="1:21" x14ac:dyDescent="0.55000000000000004">
      <c r="A226" s="102"/>
      <c r="B226" s="102"/>
      <c r="C226" s="102"/>
      <c r="D226" s="102"/>
      <c r="E226" s="102"/>
      <c r="F226" s="102"/>
      <c r="G226" s="103"/>
      <c r="H226" s="103"/>
      <c r="I226" s="103"/>
      <c r="J226" s="103"/>
      <c r="K226" s="103"/>
      <c r="L226" s="103"/>
      <c r="M226" s="103"/>
      <c r="N226" s="103"/>
      <c r="O226" s="103"/>
      <c r="P226" s="103"/>
      <c r="Q226" s="103"/>
      <c r="R226" s="103"/>
      <c r="S226" s="103"/>
      <c r="T226" s="103"/>
      <c r="U226" s="103"/>
    </row>
    <row r="227" spans="1:21" x14ac:dyDescent="0.55000000000000004">
      <c r="A227" s="102"/>
      <c r="B227" s="102"/>
      <c r="C227" s="102"/>
      <c r="D227" s="102"/>
      <c r="E227" s="102"/>
      <c r="F227" s="102"/>
      <c r="G227" s="103"/>
      <c r="H227" s="103"/>
      <c r="I227" s="103"/>
      <c r="J227" s="103"/>
      <c r="K227" s="103"/>
      <c r="L227" s="103"/>
      <c r="M227" s="103"/>
      <c r="N227" s="103"/>
      <c r="O227" s="103"/>
      <c r="P227" s="103"/>
      <c r="Q227" s="103"/>
      <c r="R227" s="103"/>
      <c r="S227" s="103"/>
      <c r="T227" s="103"/>
      <c r="U227" s="103"/>
    </row>
    <row r="228" spans="1:21" x14ac:dyDescent="0.55000000000000004">
      <c r="A228" s="102"/>
      <c r="B228" s="102"/>
      <c r="C228" s="102"/>
      <c r="D228" s="102"/>
      <c r="E228" s="102"/>
      <c r="F228" s="102"/>
      <c r="G228" s="103"/>
      <c r="H228" s="103"/>
      <c r="I228" s="103"/>
      <c r="J228" s="103"/>
      <c r="K228" s="103"/>
      <c r="L228" s="103"/>
      <c r="M228" s="103"/>
      <c r="N228" s="103"/>
      <c r="O228" s="103"/>
      <c r="P228" s="103"/>
      <c r="Q228" s="103"/>
      <c r="R228" s="103"/>
      <c r="S228" s="103"/>
      <c r="T228" s="103"/>
      <c r="U228" s="103"/>
    </row>
    <row r="229" spans="1:21" x14ac:dyDescent="0.55000000000000004">
      <c r="A229" s="102"/>
      <c r="B229" s="102"/>
      <c r="C229" s="102"/>
      <c r="D229" s="102"/>
      <c r="E229" s="102"/>
      <c r="F229" s="102"/>
      <c r="G229" s="103"/>
      <c r="H229" s="103"/>
      <c r="I229" s="103"/>
      <c r="J229" s="103"/>
      <c r="K229" s="103"/>
      <c r="L229" s="103"/>
      <c r="M229" s="103"/>
      <c r="N229" s="103"/>
      <c r="O229" s="103"/>
      <c r="P229" s="103"/>
      <c r="Q229" s="103"/>
      <c r="R229" s="103"/>
      <c r="S229" s="103"/>
      <c r="T229" s="103"/>
      <c r="U229" s="103"/>
    </row>
    <row r="230" spans="1:21" x14ac:dyDescent="0.55000000000000004">
      <c r="A230" s="102"/>
      <c r="B230" s="102"/>
      <c r="C230" s="102"/>
      <c r="D230" s="102"/>
      <c r="E230" s="102"/>
      <c r="F230" s="102"/>
      <c r="G230" s="103"/>
      <c r="H230" s="103"/>
      <c r="I230" s="103"/>
      <c r="J230" s="103"/>
      <c r="K230" s="103"/>
      <c r="L230" s="103"/>
      <c r="M230" s="103"/>
      <c r="N230" s="103"/>
      <c r="O230" s="103"/>
      <c r="P230" s="103"/>
      <c r="Q230" s="103"/>
      <c r="R230" s="103"/>
      <c r="S230" s="103"/>
      <c r="T230" s="103"/>
      <c r="U230" s="103"/>
    </row>
    <row r="231" spans="1:21" x14ac:dyDescent="0.55000000000000004">
      <c r="A231" s="102"/>
      <c r="B231" s="102"/>
      <c r="C231" s="102"/>
      <c r="D231" s="102"/>
      <c r="E231" s="102"/>
      <c r="F231" s="102"/>
      <c r="G231" s="103"/>
      <c r="H231" s="103"/>
      <c r="I231" s="103"/>
      <c r="J231" s="103"/>
      <c r="K231" s="103"/>
      <c r="L231" s="103"/>
      <c r="M231" s="103"/>
      <c r="N231" s="103"/>
      <c r="O231" s="103"/>
      <c r="P231" s="103"/>
      <c r="Q231" s="103"/>
      <c r="R231" s="103"/>
      <c r="S231" s="103"/>
      <c r="T231" s="103"/>
      <c r="U231" s="103"/>
    </row>
    <row r="232" spans="1:21" x14ac:dyDescent="0.55000000000000004">
      <c r="A232" s="102"/>
      <c r="B232" s="102"/>
      <c r="C232" s="102"/>
      <c r="D232" s="102"/>
      <c r="E232" s="102"/>
      <c r="F232" s="102"/>
      <c r="G232" s="103"/>
      <c r="H232" s="103"/>
      <c r="I232" s="103"/>
      <c r="J232" s="103"/>
      <c r="K232" s="103"/>
      <c r="L232" s="103"/>
      <c r="M232" s="103"/>
      <c r="N232" s="103"/>
      <c r="O232" s="103"/>
      <c r="P232" s="103"/>
      <c r="Q232" s="103"/>
      <c r="R232" s="103"/>
      <c r="S232" s="103"/>
      <c r="T232" s="103"/>
      <c r="U232" s="103"/>
    </row>
    <row r="233" spans="1:21" x14ac:dyDescent="0.55000000000000004">
      <c r="A233" s="102"/>
      <c r="B233" s="102"/>
      <c r="C233" s="102"/>
      <c r="D233" s="102"/>
      <c r="E233" s="102"/>
      <c r="F233" s="102"/>
      <c r="G233" s="103"/>
      <c r="H233" s="103"/>
      <c r="I233" s="103"/>
      <c r="J233" s="103"/>
      <c r="K233" s="103"/>
      <c r="L233" s="103"/>
      <c r="M233" s="103"/>
      <c r="N233" s="103"/>
      <c r="O233" s="103"/>
      <c r="P233" s="103"/>
      <c r="Q233" s="103"/>
      <c r="R233" s="103"/>
      <c r="S233" s="103"/>
      <c r="T233" s="103"/>
      <c r="U233" s="103"/>
    </row>
    <row r="234" spans="1:21" x14ac:dyDescent="0.55000000000000004">
      <c r="A234" s="102"/>
      <c r="B234" s="102"/>
      <c r="C234" s="102"/>
      <c r="D234" s="102"/>
      <c r="E234" s="102"/>
      <c r="F234" s="102"/>
      <c r="G234" s="103"/>
      <c r="H234" s="103"/>
      <c r="I234" s="103"/>
      <c r="J234" s="103"/>
      <c r="K234" s="103"/>
      <c r="L234" s="103"/>
      <c r="M234" s="103"/>
      <c r="N234" s="103"/>
      <c r="O234" s="103"/>
      <c r="P234" s="103"/>
      <c r="Q234" s="103"/>
      <c r="R234" s="103"/>
      <c r="S234" s="103"/>
      <c r="T234" s="103"/>
      <c r="U234" s="103"/>
    </row>
    <row r="235" spans="1:21" x14ac:dyDescent="0.55000000000000004">
      <c r="A235" s="102"/>
      <c r="B235" s="102"/>
      <c r="C235" s="102"/>
      <c r="D235" s="102"/>
      <c r="E235" s="102"/>
      <c r="F235" s="102"/>
      <c r="G235" s="103"/>
      <c r="H235" s="103"/>
      <c r="I235" s="103"/>
      <c r="J235" s="103"/>
      <c r="K235" s="103"/>
      <c r="L235" s="103"/>
      <c r="M235" s="103"/>
      <c r="N235" s="103"/>
      <c r="O235" s="103"/>
      <c r="P235" s="103"/>
      <c r="Q235" s="103"/>
      <c r="R235" s="103"/>
      <c r="S235" s="103"/>
      <c r="T235" s="103"/>
      <c r="U235" s="103"/>
    </row>
    <row r="236" spans="1:21" x14ac:dyDescent="0.55000000000000004">
      <c r="A236" s="102"/>
      <c r="B236" s="102"/>
      <c r="C236" s="102"/>
      <c r="D236" s="102"/>
      <c r="E236" s="102"/>
      <c r="F236" s="102"/>
      <c r="G236" s="103"/>
      <c r="H236" s="103"/>
      <c r="I236" s="103"/>
      <c r="J236" s="103"/>
      <c r="K236" s="103"/>
      <c r="L236" s="103"/>
      <c r="M236" s="103"/>
      <c r="N236" s="103"/>
      <c r="O236" s="103"/>
      <c r="P236" s="103"/>
      <c r="Q236" s="103"/>
      <c r="R236" s="103"/>
      <c r="S236" s="103"/>
      <c r="T236" s="103"/>
      <c r="U236" s="103"/>
    </row>
    <row r="237" spans="1:21" x14ac:dyDescent="0.55000000000000004">
      <c r="A237" s="102"/>
      <c r="B237" s="102"/>
      <c r="C237" s="102"/>
      <c r="D237" s="102"/>
      <c r="E237" s="102"/>
      <c r="F237" s="102"/>
      <c r="G237" s="103"/>
      <c r="H237" s="103"/>
      <c r="I237" s="103"/>
      <c r="J237" s="103"/>
      <c r="K237" s="103"/>
      <c r="L237" s="103"/>
      <c r="M237" s="103"/>
      <c r="N237" s="103"/>
      <c r="O237" s="103"/>
      <c r="P237" s="103"/>
      <c r="Q237" s="103"/>
      <c r="R237" s="103"/>
      <c r="S237" s="103"/>
      <c r="T237" s="103"/>
      <c r="U237" s="103"/>
    </row>
    <row r="238" spans="1:21" x14ac:dyDescent="0.55000000000000004">
      <c r="A238" s="102"/>
      <c r="B238" s="102"/>
      <c r="C238" s="102"/>
      <c r="D238" s="102"/>
      <c r="E238" s="102"/>
      <c r="F238" s="102"/>
      <c r="G238" s="103"/>
      <c r="H238" s="103"/>
      <c r="I238" s="103"/>
      <c r="J238" s="103"/>
      <c r="K238" s="103"/>
      <c r="L238" s="103"/>
      <c r="M238" s="103"/>
      <c r="N238" s="103"/>
      <c r="O238" s="103"/>
      <c r="P238" s="103"/>
      <c r="Q238" s="103"/>
      <c r="R238" s="103"/>
      <c r="S238" s="103"/>
      <c r="T238" s="103"/>
      <c r="U238" s="103"/>
    </row>
    <row r="239" spans="1:21" x14ac:dyDescent="0.55000000000000004">
      <c r="A239" s="102"/>
      <c r="B239" s="102"/>
      <c r="C239" s="102"/>
      <c r="D239" s="102"/>
      <c r="E239" s="102"/>
      <c r="F239" s="102"/>
      <c r="G239" s="103"/>
      <c r="H239" s="103"/>
      <c r="I239" s="103"/>
      <c r="J239" s="103"/>
      <c r="K239" s="103"/>
      <c r="L239" s="103"/>
      <c r="M239" s="103"/>
      <c r="N239" s="103"/>
      <c r="O239" s="103"/>
      <c r="P239" s="103"/>
      <c r="Q239" s="103"/>
      <c r="R239" s="103"/>
      <c r="S239" s="103"/>
      <c r="T239" s="103"/>
      <c r="U239" s="103"/>
    </row>
    <row r="240" spans="1:21" x14ac:dyDescent="0.55000000000000004">
      <c r="A240" s="102"/>
      <c r="B240" s="102"/>
      <c r="C240" s="102"/>
      <c r="D240" s="102"/>
      <c r="E240" s="102"/>
      <c r="F240" s="102"/>
      <c r="G240" s="103"/>
      <c r="H240" s="103"/>
      <c r="I240" s="103"/>
      <c r="J240" s="103"/>
      <c r="K240" s="103"/>
      <c r="L240" s="103"/>
      <c r="M240" s="103"/>
      <c r="N240" s="103"/>
      <c r="O240" s="103"/>
      <c r="P240" s="103"/>
      <c r="Q240" s="103"/>
      <c r="R240" s="103"/>
      <c r="S240" s="103"/>
      <c r="T240" s="103"/>
      <c r="U240" s="103"/>
    </row>
    <row r="241" spans="1:21" x14ac:dyDescent="0.55000000000000004">
      <c r="A241" s="102"/>
      <c r="B241" s="102"/>
      <c r="C241" s="102"/>
      <c r="D241" s="102"/>
      <c r="E241" s="102"/>
      <c r="F241" s="102"/>
      <c r="G241" s="103"/>
      <c r="H241" s="103"/>
      <c r="I241" s="103"/>
      <c r="J241" s="103"/>
      <c r="K241" s="103"/>
      <c r="L241" s="103"/>
      <c r="M241" s="103"/>
      <c r="N241" s="103"/>
      <c r="O241" s="103"/>
      <c r="P241" s="103"/>
      <c r="Q241" s="103"/>
      <c r="R241" s="103"/>
      <c r="S241" s="103"/>
      <c r="T241" s="103"/>
      <c r="U241" s="103"/>
    </row>
    <row r="242" spans="1:21" x14ac:dyDescent="0.55000000000000004">
      <c r="A242" s="102"/>
      <c r="B242" s="102"/>
      <c r="C242" s="102"/>
      <c r="D242" s="102"/>
      <c r="E242" s="102"/>
      <c r="F242" s="102"/>
      <c r="G242" s="103"/>
      <c r="H242" s="103"/>
      <c r="I242" s="103"/>
      <c r="J242" s="103"/>
      <c r="K242" s="103"/>
      <c r="L242" s="103"/>
      <c r="M242" s="103"/>
      <c r="N242" s="103"/>
      <c r="O242" s="103"/>
      <c r="P242" s="103"/>
      <c r="Q242" s="103"/>
      <c r="R242" s="103"/>
      <c r="S242" s="103"/>
      <c r="T242" s="103"/>
      <c r="U242" s="103"/>
    </row>
    <row r="243" spans="1:21" x14ac:dyDescent="0.55000000000000004">
      <c r="A243" s="102"/>
      <c r="B243" s="102"/>
      <c r="C243" s="102"/>
      <c r="D243" s="102"/>
      <c r="E243" s="102"/>
      <c r="F243" s="102"/>
      <c r="G243" s="103"/>
      <c r="H243" s="103"/>
      <c r="I243" s="103"/>
      <c r="J243" s="103"/>
      <c r="K243" s="103"/>
      <c r="L243" s="103"/>
      <c r="M243" s="103"/>
      <c r="N243" s="103"/>
      <c r="O243" s="103"/>
      <c r="P243" s="103"/>
      <c r="Q243" s="103"/>
      <c r="R243" s="103"/>
      <c r="S243" s="103"/>
      <c r="T243" s="103"/>
      <c r="U243" s="103"/>
    </row>
    <row r="244" spans="1:21" x14ac:dyDescent="0.55000000000000004">
      <c r="A244" s="102"/>
      <c r="B244" s="102"/>
      <c r="C244" s="102"/>
      <c r="D244" s="102"/>
      <c r="E244" s="102"/>
      <c r="F244" s="102"/>
      <c r="G244" s="103"/>
      <c r="H244" s="103"/>
      <c r="I244" s="103"/>
      <c r="J244" s="103"/>
      <c r="K244" s="103"/>
      <c r="L244" s="103"/>
      <c r="M244" s="103"/>
      <c r="N244" s="103"/>
      <c r="O244" s="103"/>
      <c r="P244" s="103"/>
      <c r="Q244" s="103"/>
      <c r="R244" s="103"/>
      <c r="S244" s="103"/>
      <c r="T244" s="103"/>
      <c r="U244" s="103"/>
    </row>
    <row r="245" spans="1:21" x14ac:dyDescent="0.55000000000000004">
      <c r="A245" s="102"/>
      <c r="B245" s="102"/>
      <c r="C245" s="102"/>
      <c r="D245" s="102"/>
      <c r="E245" s="102"/>
      <c r="F245" s="102"/>
      <c r="G245" s="103"/>
      <c r="H245" s="103"/>
      <c r="I245" s="103"/>
      <c r="J245" s="103"/>
      <c r="K245" s="103"/>
      <c r="L245" s="103"/>
      <c r="M245" s="103"/>
      <c r="N245" s="103"/>
      <c r="O245" s="103"/>
      <c r="P245" s="103"/>
      <c r="Q245" s="103"/>
      <c r="R245" s="103"/>
      <c r="S245" s="103"/>
      <c r="T245" s="103"/>
      <c r="U245" s="103"/>
    </row>
    <row r="246" spans="1:21" x14ac:dyDescent="0.55000000000000004">
      <c r="A246" s="102"/>
      <c r="B246" s="102"/>
      <c r="C246" s="102"/>
      <c r="D246" s="102"/>
      <c r="E246" s="102"/>
      <c r="F246" s="102"/>
      <c r="G246" s="103"/>
      <c r="H246" s="103"/>
      <c r="I246" s="103"/>
      <c r="J246" s="103"/>
      <c r="K246" s="103"/>
      <c r="L246" s="103"/>
      <c r="M246" s="103"/>
      <c r="N246" s="103"/>
      <c r="O246" s="103"/>
      <c r="P246" s="103"/>
      <c r="Q246" s="103"/>
      <c r="R246" s="103"/>
      <c r="S246" s="103"/>
      <c r="T246" s="103"/>
      <c r="U246" s="103"/>
    </row>
    <row r="247" spans="1:21" x14ac:dyDescent="0.55000000000000004">
      <c r="A247" s="102"/>
      <c r="B247" s="102"/>
      <c r="C247" s="102"/>
      <c r="D247" s="102"/>
      <c r="E247" s="102"/>
      <c r="F247" s="102"/>
      <c r="G247" s="103"/>
      <c r="H247" s="103"/>
      <c r="I247" s="103"/>
      <c r="J247" s="103"/>
      <c r="K247" s="103"/>
      <c r="L247" s="103"/>
      <c r="M247" s="103"/>
      <c r="N247" s="103"/>
      <c r="O247" s="103"/>
      <c r="P247" s="103"/>
      <c r="Q247" s="103"/>
      <c r="R247" s="103"/>
      <c r="S247" s="103"/>
      <c r="T247" s="103"/>
      <c r="U247" s="103"/>
    </row>
    <row r="248" spans="1:21" x14ac:dyDescent="0.55000000000000004">
      <c r="A248" s="102"/>
      <c r="B248" s="102"/>
      <c r="C248" s="102"/>
      <c r="D248" s="102"/>
      <c r="E248" s="102"/>
      <c r="F248" s="102"/>
      <c r="G248" s="103"/>
      <c r="H248" s="103"/>
      <c r="I248" s="103"/>
      <c r="J248" s="103"/>
      <c r="K248" s="103"/>
      <c r="L248" s="103"/>
      <c r="M248" s="103"/>
      <c r="N248" s="103"/>
      <c r="O248" s="103"/>
      <c r="P248" s="103"/>
      <c r="Q248" s="103"/>
      <c r="R248" s="103"/>
      <c r="S248" s="103"/>
      <c r="T248" s="103"/>
      <c r="U248" s="103"/>
    </row>
    <row r="249" spans="1:21" x14ac:dyDescent="0.55000000000000004">
      <c r="A249" s="102"/>
      <c r="B249" s="102"/>
      <c r="C249" s="102"/>
      <c r="D249" s="102"/>
      <c r="E249" s="102"/>
      <c r="F249" s="102"/>
      <c r="G249" s="103"/>
      <c r="H249" s="103"/>
      <c r="I249" s="103"/>
      <c r="J249" s="103"/>
      <c r="K249" s="103"/>
      <c r="L249" s="103"/>
      <c r="M249" s="103"/>
      <c r="N249" s="103"/>
      <c r="O249" s="103"/>
      <c r="P249" s="103"/>
      <c r="Q249" s="103"/>
      <c r="R249" s="103"/>
      <c r="S249" s="103"/>
      <c r="T249" s="103"/>
      <c r="U249" s="103"/>
    </row>
    <row r="250" spans="1:21" x14ac:dyDescent="0.55000000000000004">
      <c r="A250" s="102"/>
      <c r="B250" s="102"/>
      <c r="C250" s="102"/>
      <c r="D250" s="102"/>
      <c r="E250" s="102"/>
      <c r="F250" s="102"/>
      <c r="G250" s="103"/>
      <c r="H250" s="103"/>
      <c r="I250" s="103"/>
      <c r="J250" s="103"/>
      <c r="K250" s="103"/>
      <c r="L250" s="103"/>
      <c r="M250" s="103"/>
      <c r="N250" s="103"/>
      <c r="O250" s="103"/>
      <c r="P250" s="103"/>
      <c r="Q250" s="103"/>
      <c r="R250" s="103"/>
      <c r="S250" s="103"/>
      <c r="T250" s="103"/>
      <c r="U250" s="103"/>
    </row>
    <row r="251" spans="1:21" x14ac:dyDescent="0.55000000000000004">
      <c r="A251" s="102"/>
      <c r="B251" s="102"/>
      <c r="C251" s="102"/>
      <c r="D251" s="102"/>
      <c r="E251" s="102"/>
      <c r="F251" s="102"/>
      <c r="G251" s="103"/>
      <c r="H251" s="103"/>
      <c r="I251" s="103"/>
      <c r="J251" s="103"/>
      <c r="K251" s="103"/>
      <c r="L251" s="103"/>
      <c r="M251" s="103"/>
      <c r="N251" s="103"/>
      <c r="O251" s="103"/>
      <c r="P251" s="103"/>
      <c r="Q251" s="103"/>
      <c r="R251" s="103"/>
      <c r="S251" s="103"/>
      <c r="T251" s="103"/>
      <c r="U251" s="103"/>
    </row>
    <row r="252" spans="1:21" x14ac:dyDescent="0.55000000000000004">
      <c r="A252" s="102"/>
      <c r="B252" s="102"/>
      <c r="C252" s="102"/>
      <c r="D252" s="102"/>
      <c r="E252" s="102"/>
      <c r="F252" s="102"/>
      <c r="G252" s="103"/>
      <c r="H252" s="103"/>
      <c r="I252" s="103"/>
      <c r="J252" s="103"/>
      <c r="K252" s="103"/>
      <c r="L252" s="103"/>
      <c r="M252" s="103"/>
      <c r="N252" s="103"/>
      <c r="O252" s="103"/>
      <c r="P252" s="103"/>
      <c r="Q252" s="103"/>
      <c r="R252" s="103"/>
      <c r="S252" s="103"/>
      <c r="T252" s="103"/>
      <c r="U252" s="103"/>
    </row>
    <row r="253" spans="1:21" x14ac:dyDescent="0.55000000000000004">
      <c r="A253" s="102"/>
      <c r="B253" s="102"/>
      <c r="C253" s="102"/>
      <c r="D253" s="102"/>
      <c r="E253" s="102"/>
      <c r="F253" s="102"/>
      <c r="G253" s="103"/>
      <c r="H253" s="103"/>
      <c r="I253" s="103"/>
      <c r="J253" s="103"/>
      <c r="K253" s="103"/>
      <c r="L253" s="103"/>
      <c r="M253" s="103"/>
      <c r="N253" s="103"/>
      <c r="O253" s="103"/>
      <c r="P253" s="103"/>
      <c r="Q253" s="103"/>
      <c r="R253" s="103"/>
      <c r="S253" s="103"/>
      <c r="T253" s="103"/>
      <c r="U253" s="103"/>
    </row>
    <row r="254" spans="1:21" x14ac:dyDescent="0.55000000000000004">
      <c r="A254" s="102"/>
      <c r="B254" s="102"/>
      <c r="C254" s="102"/>
      <c r="D254" s="102"/>
      <c r="E254" s="102"/>
      <c r="F254" s="102"/>
      <c r="G254" s="103"/>
      <c r="H254" s="103"/>
      <c r="I254" s="103"/>
      <c r="J254" s="103"/>
      <c r="K254" s="103"/>
      <c r="L254" s="103"/>
      <c r="M254" s="103"/>
      <c r="N254" s="103"/>
      <c r="O254" s="103"/>
      <c r="P254" s="103"/>
      <c r="Q254" s="103"/>
      <c r="R254" s="103"/>
      <c r="S254" s="103"/>
      <c r="T254" s="103"/>
      <c r="U254" s="103"/>
    </row>
    <row r="255" spans="1:21" x14ac:dyDescent="0.55000000000000004">
      <c r="A255" s="102"/>
      <c r="B255" s="102"/>
      <c r="C255" s="102"/>
      <c r="D255" s="102"/>
      <c r="E255" s="102"/>
      <c r="F255" s="102"/>
      <c r="G255" s="103"/>
      <c r="H255" s="103"/>
      <c r="I255" s="103"/>
      <c r="J255" s="103"/>
      <c r="K255" s="103"/>
      <c r="L255" s="103"/>
      <c r="M255" s="103"/>
      <c r="N255" s="103"/>
      <c r="O255" s="103"/>
      <c r="P255" s="103"/>
      <c r="Q255" s="103"/>
      <c r="R255" s="103"/>
      <c r="S255" s="103"/>
      <c r="T255" s="103"/>
      <c r="U255" s="103"/>
    </row>
    <row r="256" spans="1:21" x14ac:dyDescent="0.55000000000000004">
      <c r="A256" s="102"/>
      <c r="B256" s="102"/>
      <c r="C256" s="102"/>
      <c r="D256" s="102"/>
      <c r="E256" s="102"/>
      <c r="F256" s="102"/>
      <c r="G256" s="103"/>
      <c r="H256" s="103"/>
      <c r="I256" s="103"/>
      <c r="J256" s="103"/>
      <c r="K256" s="103"/>
      <c r="L256" s="103"/>
      <c r="M256" s="103"/>
      <c r="N256" s="103"/>
      <c r="O256" s="103"/>
      <c r="P256" s="103"/>
      <c r="Q256" s="103"/>
      <c r="R256" s="103"/>
      <c r="S256" s="103"/>
      <c r="T256" s="103"/>
      <c r="U256" s="103"/>
    </row>
    <row r="257" spans="1:21" x14ac:dyDescent="0.55000000000000004">
      <c r="A257" s="102"/>
      <c r="B257" s="102"/>
      <c r="C257" s="102"/>
      <c r="D257" s="102"/>
      <c r="E257" s="102"/>
      <c r="F257" s="102"/>
      <c r="G257" s="103"/>
      <c r="H257" s="103"/>
      <c r="I257" s="103"/>
      <c r="J257" s="103"/>
      <c r="K257" s="103"/>
      <c r="L257" s="103"/>
      <c r="M257" s="103"/>
      <c r="N257" s="103"/>
      <c r="O257" s="103"/>
      <c r="P257" s="103"/>
      <c r="Q257" s="103"/>
      <c r="R257" s="103"/>
      <c r="S257" s="103"/>
      <c r="T257" s="103"/>
      <c r="U257" s="103"/>
    </row>
    <row r="258" spans="1:21" x14ac:dyDescent="0.55000000000000004">
      <c r="A258" s="102"/>
      <c r="B258" s="102"/>
      <c r="C258" s="102"/>
      <c r="D258" s="102"/>
      <c r="E258" s="102"/>
      <c r="F258" s="102"/>
      <c r="G258" s="103"/>
      <c r="H258" s="103"/>
      <c r="I258" s="103"/>
      <c r="J258" s="103"/>
      <c r="K258" s="103"/>
      <c r="L258" s="103"/>
      <c r="M258" s="103"/>
      <c r="N258" s="103"/>
      <c r="O258" s="103"/>
      <c r="P258" s="103"/>
      <c r="Q258" s="103"/>
      <c r="R258" s="103"/>
      <c r="S258" s="103"/>
      <c r="T258" s="103"/>
      <c r="U258" s="103"/>
    </row>
    <row r="259" spans="1:21" x14ac:dyDescent="0.55000000000000004">
      <c r="A259" s="102"/>
      <c r="B259" s="102"/>
      <c r="C259" s="102"/>
      <c r="D259" s="102"/>
      <c r="E259" s="102"/>
      <c r="F259" s="102"/>
      <c r="G259" s="103"/>
      <c r="H259" s="103"/>
      <c r="I259" s="103"/>
      <c r="J259" s="103"/>
      <c r="K259" s="103"/>
      <c r="L259" s="103"/>
      <c r="M259" s="103"/>
      <c r="N259" s="103"/>
      <c r="O259" s="103"/>
      <c r="P259" s="103"/>
      <c r="Q259" s="103"/>
      <c r="R259" s="103"/>
      <c r="S259" s="103"/>
      <c r="T259" s="103"/>
      <c r="U259" s="103"/>
    </row>
    <row r="260" spans="1:21" x14ac:dyDescent="0.55000000000000004">
      <c r="A260" s="102"/>
      <c r="B260" s="102"/>
      <c r="C260" s="102"/>
      <c r="D260" s="102"/>
      <c r="E260" s="102"/>
      <c r="F260" s="102"/>
      <c r="G260" s="103"/>
      <c r="H260" s="103"/>
      <c r="I260" s="103"/>
      <c r="J260" s="103"/>
      <c r="K260" s="103"/>
      <c r="L260" s="103"/>
      <c r="M260" s="103"/>
      <c r="N260" s="103"/>
      <c r="O260" s="103"/>
      <c r="P260" s="103"/>
      <c r="Q260" s="103"/>
      <c r="R260" s="103"/>
      <c r="S260" s="103"/>
      <c r="T260" s="103"/>
      <c r="U260" s="103"/>
    </row>
    <row r="261" spans="1:21" x14ac:dyDescent="0.55000000000000004">
      <c r="A261" s="102"/>
      <c r="B261" s="102"/>
      <c r="C261" s="102"/>
      <c r="D261" s="102"/>
      <c r="E261" s="102"/>
      <c r="F261" s="102"/>
      <c r="G261" s="103"/>
      <c r="H261" s="103"/>
      <c r="I261" s="103"/>
      <c r="J261" s="103"/>
      <c r="K261" s="103"/>
      <c r="L261" s="103"/>
      <c r="M261" s="103"/>
      <c r="N261" s="103"/>
      <c r="O261" s="103"/>
      <c r="P261" s="103"/>
      <c r="Q261" s="103"/>
      <c r="R261" s="103"/>
      <c r="S261" s="103"/>
      <c r="T261" s="103"/>
      <c r="U261" s="103"/>
    </row>
    <row r="262" spans="1:21" x14ac:dyDescent="0.55000000000000004">
      <c r="A262" s="102"/>
      <c r="B262" s="102"/>
      <c r="C262" s="102"/>
      <c r="D262" s="102"/>
      <c r="E262" s="102"/>
      <c r="F262" s="102"/>
      <c r="G262" s="103"/>
      <c r="H262" s="103"/>
      <c r="I262" s="103"/>
      <c r="J262" s="103"/>
      <c r="K262" s="103"/>
      <c r="L262" s="103"/>
      <c r="M262" s="103"/>
      <c r="N262" s="103"/>
      <c r="O262" s="103"/>
      <c r="P262" s="103"/>
      <c r="Q262" s="103"/>
      <c r="R262" s="103"/>
      <c r="S262" s="103"/>
      <c r="T262" s="103"/>
      <c r="U262" s="103"/>
    </row>
    <row r="263" spans="1:21" x14ac:dyDescent="0.55000000000000004">
      <c r="A263" s="102"/>
      <c r="B263" s="102"/>
      <c r="C263" s="102"/>
      <c r="D263" s="102"/>
      <c r="E263" s="102"/>
      <c r="F263" s="102"/>
      <c r="G263" s="103"/>
      <c r="H263" s="103"/>
      <c r="I263" s="103"/>
      <c r="J263" s="103"/>
      <c r="K263" s="103"/>
      <c r="L263" s="103"/>
      <c r="M263" s="103"/>
      <c r="N263" s="103"/>
      <c r="O263" s="103"/>
      <c r="P263" s="103"/>
      <c r="Q263" s="103"/>
      <c r="R263" s="103"/>
      <c r="S263" s="103"/>
      <c r="T263" s="103"/>
      <c r="U263" s="103"/>
    </row>
    <row r="264" spans="1:21" x14ac:dyDescent="0.55000000000000004">
      <c r="A264" s="102"/>
      <c r="B264" s="102"/>
      <c r="C264" s="102"/>
      <c r="D264" s="102"/>
      <c r="E264" s="102"/>
      <c r="F264" s="102"/>
      <c r="G264" s="103"/>
      <c r="H264" s="103"/>
      <c r="I264" s="103"/>
      <c r="J264" s="103"/>
      <c r="K264" s="103"/>
      <c r="L264" s="103"/>
      <c r="M264" s="103"/>
      <c r="N264" s="103"/>
      <c r="O264" s="103"/>
      <c r="P264" s="103"/>
      <c r="Q264" s="103"/>
      <c r="R264" s="103"/>
      <c r="S264" s="103"/>
      <c r="T264" s="103"/>
      <c r="U264" s="103"/>
    </row>
    <row r="265" spans="1:21" x14ac:dyDescent="0.55000000000000004">
      <c r="A265" s="102"/>
      <c r="B265" s="102"/>
      <c r="C265" s="102"/>
      <c r="D265" s="102"/>
      <c r="E265" s="102"/>
      <c r="F265" s="102"/>
      <c r="G265" s="103"/>
      <c r="H265" s="103"/>
      <c r="I265" s="103"/>
      <c r="J265" s="103"/>
      <c r="K265" s="103"/>
      <c r="L265" s="103"/>
      <c r="M265" s="103"/>
      <c r="N265" s="103"/>
      <c r="O265" s="103"/>
      <c r="P265" s="103"/>
      <c r="Q265" s="103"/>
      <c r="R265" s="103"/>
      <c r="S265" s="103"/>
      <c r="T265" s="103"/>
      <c r="U265" s="103"/>
    </row>
    <row r="266" spans="1:21" x14ac:dyDescent="0.55000000000000004">
      <c r="A266" s="102"/>
      <c r="B266" s="102"/>
      <c r="C266" s="102"/>
      <c r="D266" s="102"/>
      <c r="E266" s="102"/>
      <c r="F266" s="102"/>
      <c r="G266" s="103"/>
      <c r="H266" s="103"/>
      <c r="I266" s="103"/>
      <c r="J266" s="103"/>
      <c r="K266" s="103"/>
      <c r="L266" s="103"/>
      <c r="M266" s="103"/>
      <c r="N266" s="103"/>
      <c r="O266" s="103"/>
      <c r="P266" s="103"/>
      <c r="Q266" s="103"/>
      <c r="R266" s="103"/>
      <c r="S266" s="103"/>
      <c r="T266" s="103"/>
      <c r="U266" s="103"/>
    </row>
    <row r="267" spans="1:21" x14ac:dyDescent="0.55000000000000004">
      <c r="A267" s="102"/>
      <c r="B267" s="102"/>
      <c r="C267" s="102"/>
      <c r="D267" s="102"/>
      <c r="E267" s="102"/>
      <c r="F267" s="102"/>
      <c r="G267" s="103"/>
      <c r="H267" s="103"/>
      <c r="I267" s="103"/>
      <c r="J267" s="103"/>
      <c r="K267" s="103"/>
      <c r="L267" s="103"/>
      <c r="M267" s="103"/>
      <c r="N267" s="103"/>
      <c r="O267" s="103"/>
      <c r="P267" s="103"/>
      <c r="Q267" s="103"/>
      <c r="R267" s="103"/>
      <c r="S267" s="103"/>
      <c r="T267" s="103"/>
      <c r="U267" s="103"/>
    </row>
    <row r="268" spans="1:21" x14ac:dyDescent="0.55000000000000004">
      <c r="A268" s="102"/>
      <c r="B268" s="102"/>
      <c r="C268" s="102"/>
      <c r="D268" s="102"/>
      <c r="E268" s="102"/>
      <c r="F268" s="102"/>
      <c r="G268" s="103"/>
      <c r="H268" s="103"/>
      <c r="I268" s="103"/>
      <c r="J268" s="103"/>
      <c r="K268" s="103"/>
      <c r="L268" s="103"/>
      <c r="M268" s="103"/>
      <c r="N268" s="103"/>
      <c r="O268" s="103"/>
      <c r="P268" s="103"/>
      <c r="Q268" s="103"/>
      <c r="R268" s="103"/>
      <c r="S268" s="103"/>
      <c r="T268" s="103"/>
      <c r="U268" s="103"/>
    </row>
    <row r="269" spans="1:21" x14ac:dyDescent="0.55000000000000004">
      <c r="A269" s="102"/>
      <c r="B269" s="102"/>
      <c r="C269" s="102"/>
      <c r="D269" s="102"/>
      <c r="E269" s="102"/>
      <c r="F269" s="102"/>
      <c r="G269" s="103"/>
      <c r="H269" s="103"/>
      <c r="I269" s="103"/>
      <c r="J269" s="103"/>
      <c r="K269" s="103"/>
      <c r="L269" s="103"/>
      <c r="M269" s="103"/>
      <c r="N269" s="103"/>
      <c r="O269" s="103"/>
      <c r="P269" s="103"/>
      <c r="Q269" s="103"/>
      <c r="R269" s="103"/>
      <c r="S269" s="103"/>
      <c r="T269" s="103"/>
      <c r="U269" s="103"/>
    </row>
    <row r="270" spans="1:21" x14ac:dyDescent="0.55000000000000004">
      <c r="A270" s="102"/>
      <c r="B270" s="102"/>
      <c r="C270" s="102"/>
      <c r="D270" s="102"/>
      <c r="E270" s="102"/>
      <c r="F270" s="102"/>
      <c r="G270" s="103"/>
      <c r="H270" s="103"/>
      <c r="I270" s="103"/>
      <c r="J270" s="103"/>
      <c r="K270" s="103"/>
      <c r="L270" s="103"/>
      <c r="M270" s="103"/>
      <c r="N270" s="103"/>
      <c r="O270" s="103"/>
      <c r="P270" s="103"/>
      <c r="Q270" s="103"/>
      <c r="R270" s="103"/>
      <c r="S270" s="103"/>
      <c r="T270" s="103"/>
      <c r="U270" s="103"/>
    </row>
    <row r="271" spans="1:21" x14ac:dyDescent="0.55000000000000004">
      <c r="A271" s="102"/>
      <c r="B271" s="102"/>
      <c r="C271" s="102"/>
      <c r="D271" s="102"/>
      <c r="E271" s="102"/>
      <c r="F271" s="102"/>
      <c r="G271" s="103"/>
      <c r="H271" s="103"/>
      <c r="I271" s="103"/>
      <c r="J271" s="103"/>
      <c r="K271" s="103"/>
      <c r="L271" s="103"/>
      <c r="M271" s="103"/>
      <c r="N271" s="103"/>
      <c r="O271" s="103"/>
      <c r="P271" s="103"/>
      <c r="Q271" s="103"/>
      <c r="R271" s="103"/>
      <c r="S271" s="103"/>
      <c r="T271" s="103"/>
      <c r="U271" s="103"/>
    </row>
    <row r="272" spans="1:21" x14ac:dyDescent="0.55000000000000004">
      <c r="A272" s="102"/>
      <c r="B272" s="102"/>
      <c r="C272" s="102"/>
      <c r="D272" s="102"/>
      <c r="E272" s="102"/>
      <c r="F272" s="102"/>
      <c r="G272" s="103"/>
      <c r="H272" s="103"/>
      <c r="I272" s="103"/>
      <c r="J272" s="103"/>
      <c r="K272" s="103"/>
      <c r="L272" s="103"/>
      <c r="M272" s="103"/>
      <c r="N272" s="103"/>
      <c r="O272" s="103"/>
      <c r="P272" s="103"/>
      <c r="Q272" s="103"/>
      <c r="R272" s="103"/>
      <c r="S272" s="103"/>
      <c r="T272" s="103"/>
      <c r="U272" s="103"/>
    </row>
    <row r="273" spans="1:21" x14ac:dyDescent="0.55000000000000004">
      <c r="A273" s="102"/>
      <c r="B273" s="102"/>
      <c r="C273" s="102"/>
      <c r="D273" s="102"/>
      <c r="E273" s="102"/>
      <c r="F273" s="102"/>
      <c r="G273" s="103"/>
      <c r="H273" s="103"/>
      <c r="I273" s="103"/>
      <c r="J273" s="103"/>
      <c r="K273" s="103"/>
      <c r="L273" s="103"/>
      <c r="M273" s="103"/>
      <c r="N273" s="103"/>
      <c r="O273" s="103"/>
      <c r="P273" s="103"/>
      <c r="Q273" s="103"/>
      <c r="R273" s="103"/>
      <c r="S273" s="103"/>
      <c r="T273" s="103"/>
      <c r="U273" s="103"/>
    </row>
    <row r="274" spans="1:21" x14ac:dyDescent="0.55000000000000004">
      <c r="A274" s="102"/>
      <c r="B274" s="102"/>
      <c r="C274" s="102"/>
      <c r="D274" s="102"/>
      <c r="E274" s="102"/>
      <c r="F274" s="102"/>
      <c r="G274" s="103"/>
      <c r="H274" s="103"/>
      <c r="I274" s="103"/>
      <c r="J274" s="103"/>
      <c r="K274" s="103"/>
      <c r="L274" s="103"/>
      <c r="M274" s="103"/>
      <c r="N274" s="103"/>
      <c r="O274" s="103"/>
      <c r="P274" s="103"/>
      <c r="Q274" s="103"/>
      <c r="R274" s="103"/>
      <c r="S274" s="103"/>
      <c r="T274" s="103"/>
      <c r="U274" s="103"/>
    </row>
    <row r="275" spans="1:21" x14ac:dyDescent="0.55000000000000004">
      <c r="A275" s="102"/>
      <c r="B275" s="102"/>
      <c r="C275" s="102"/>
      <c r="D275" s="102"/>
      <c r="E275" s="102"/>
      <c r="F275" s="102"/>
      <c r="G275" s="103"/>
      <c r="H275" s="103"/>
      <c r="I275" s="103"/>
      <c r="J275" s="103"/>
      <c r="K275" s="103"/>
      <c r="L275" s="103"/>
      <c r="M275" s="103"/>
      <c r="N275" s="103"/>
      <c r="O275" s="103"/>
      <c r="P275" s="103"/>
      <c r="Q275" s="103"/>
      <c r="R275" s="103"/>
      <c r="S275" s="103"/>
      <c r="T275" s="103"/>
      <c r="U275" s="103"/>
    </row>
    <row r="276" spans="1:21" x14ac:dyDescent="0.55000000000000004">
      <c r="A276" s="102"/>
      <c r="B276" s="102"/>
      <c r="C276" s="102"/>
      <c r="D276" s="102"/>
      <c r="E276" s="102"/>
      <c r="F276" s="102"/>
      <c r="G276" s="103"/>
      <c r="H276" s="103"/>
      <c r="I276" s="103"/>
      <c r="J276" s="103"/>
      <c r="K276" s="103"/>
      <c r="L276" s="103"/>
      <c r="M276" s="103"/>
      <c r="N276" s="103"/>
      <c r="O276" s="103"/>
      <c r="P276" s="103"/>
      <c r="Q276" s="103"/>
      <c r="R276" s="103"/>
      <c r="S276" s="103"/>
      <c r="T276" s="103"/>
      <c r="U276" s="103"/>
    </row>
    <row r="277" spans="1:21" x14ac:dyDescent="0.55000000000000004">
      <c r="A277" s="102"/>
      <c r="B277" s="102"/>
      <c r="C277" s="102"/>
      <c r="D277" s="102"/>
      <c r="E277" s="102"/>
      <c r="F277" s="102"/>
      <c r="G277" s="103"/>
      <c r="H277" s="103"/>
      <c r="I277" s="103"/>
      <c r="J277" s="103"/>
      <c r="K277" s="103"/>
      <c r="L277" s="103"/>
      <c r="M277" s="103"/>
      <c r="N277" s="103"/>
      <c r="O277" s="103"/>
      <c r="P277" s="103"/>
      <c r="Q277" s="103"/>
      <c r="R277" s="103"/>
      <c r="S277" s="103"/>
      <c r="T277" s="103"/>
      <c r="U277" s="103"/>
    </row>
    <row r="278" spans="1:21" x14ac:dyDescent="0.55000000000000004">
      <c r="A278" s="102"/>
      <c r="B278" s="102"/>
      <c r="C278" s="102"/>
      <c r="D278" s="102"/>
      <c r="E278" s="102"/>
      <c r="F278" s="102"/>
      <c r="G278" s="103"/>
      <c r="H278" s="103"/>
      <c r="I278" s="103"/>
      <c r="J278" s="103"/>
      <c r="K278" s="103"/>
      <c r="L278" s="103"/>
      <c r="M278" s="103"/>
      <c r="N278" s="103"/>
      <c r="O278" s="103"/>
      <c r="P278" s="103"/>
      <c r="Q278" s="103"/>
      <c r="R278" s="103"/>
      <c r="S278" s="103"/>
      <c r="T278" s="103"/>
      <c r="U278" s="103"/>
    </row>
    <row r="279" spans="1:21" x14ac:dyDescent="0.55000000000000004">
      <c r="A279" s="102"/>
      <c r="B279" s="102"/>
      <c r="C279" s="102"/>
      <c r="D279" s="102"/>
      <c r="E279" s="102"/>
      <c r="F279" s="102"/>
      <c r="G279" s="103"/>
      <c r="H279" s="103"/>
      <c r="I279" s="103"/>
      <c r="J279" s="103"/>
      <c r="K279" s="103"/>
      <c r="L279" s="103"/>
      <c r="M279" s="103"/>
      <c r="N279" s="103"/>
      <c r="O279" s="103"/>
      <c r="P279" s="103"/>
      <c r="Q279" s="103"/>
      <c r="R279" s="103"/>
      <c r="S279" s="103"/>
      <c r="T279" s="103"/>
      <c r="U279" s="103"/>
    </row>
    <row r="280" spans="1:21" x14ac:dyDescent="0.55000000000000004">
      <c r="A280" s="102"/>
      <c r="B280" s="102"/>
      <c r="C280" s="102"/>
      <c r="D280" s="102"/>
      <c r="E280" s="102"/>
      <c r="F280" s="102"/>
      <c r="G280" s="103"/>
      <c r="H280" s="103"/>
      <c r="I280" s="103"/>
      <c r="J280" s="103"/>
      <c r="K280" s="103"/>
      <c r="L280" s="103"/>
      <c r="M280" s="103"/>
      <c r="N280" s="103"/>
      <c r="O280" s="103"/>
      <c r="P280" s="103"/>
      <c r="Q280" s="103"/>
      <c r="R280" s="103"/>
      <c r="S280" s="103"/>
      <c r="T280" s="103"/>
      <c r="U280" s="103"/>
    </row>
    <row r="281" spans="1:21" x14ac:dyDescent="0.55000000000000004">
      <c r="A281" s="102"/>
      <c r="B281" s="102"/>
      <c r="C281" s="102"/>
      <c r="D281" s="102"/>
      <c r="E281" s="102"/>
      <c r="F281" s="102"/>
      <c r="G281" s="103"/>
      <c r="H281" s="103"/>
      <c r="I281" s="103"/>
      <c r="J281" s="103"/>
      <c r="K281" s="103"/>
      <c r="L281" s="103"/>
      <c r="M281" s="103"/>
      <c r="N281" s="103"/>
      <c r="O281" s="103"/>
      <c r="P281" s="103"/>
      <c r="Q281" s="103"/>
      <c r="R281" s="103"/>
      <c r="S281" s="103"/>
      <c r="T281" s="103"/>
      <c r="U281" s="103"/>
    </row>
    <row r="282" spans="1:21" x14ac:dyDescent="0.55000000000000004">
      <c r="A282" s="102"/>
      <c r="B282" s="102"/>
      <c r="C282" s="102"/>
      <c r="D282" s="102"/>
      <c r="E282" s="102"/>
      <c r="F282" s="102"/>
      <c r="G282" s="103"/>
      <c r="H282" s="103"/>
      <c r="I282" s="103"/>
      <c r="J282" s="103"/>
      <c r="K282" s="103"/>
      <c r="L282" s="103"/>
      <c r="M282" s="103"/>
      <c r="N282" s="103"/>
      <c r="O282" s="103"/>
      <c r="P282" s="103"/>
      <c r="Q282" s="103"/>
      <c r="R282" s="103"/>
      <c r="S282" s="103"/>
      <c r="T282" s="103"/>
      <c r="U282" s="103"/>
    </row>
    <row r="283" spans="1:21" x14ac:dyDescent="0.55000000000000004">
      <c r="A283" s="102"/>
      <c r="B283" s="102"/>
      <c r="C283" s="102"/>
      <c r="D283" s="102"/>
      <c r="E283" s="102"/>
      <c r="F283" s="102"/>
      <c r="G283" s="103"/>
      <c r="H283" s="103"/>
      <c r="I283" s="103"/>
      <c r="J283" s="103"/>
      <c r="K283" s="103"/>
      <c r="L283" s="103"/>
      <c r="M283" s="103"/>
      <c r="N283" s="103"/>
      <c r="O283" s="103"/>
      <c r="P283" s="103"/>
      <c r="Q283" s="103"/>
      <c r="R283" s="103"/>
      <c r="S283" s="103"/>
      <c r="T283" s="103"/>
      <c r="U283" s="103"/>
    </row>
    <row r="284" spans="1:21" x14ac:dyDescent="0.55000000000000004">
      <c r="A284" s="102"/>
      <c r="B284" s="102"/>
      <c r="C284" s="102"/>
      <c r="D284" s="102"/>
      <c r="E284" s="102"/>
      <c r="F284" s="102"/>
      <c r="G284" s="103"/>
      <c r="H284" s="103"/>
      <c r="I284" s="103"/>
      <c r="J284" s="103"/>
      <c r="K284" s="103"/>
      <c r="L284" s="103"/>
      <c r="M284" s="103"/>
      <c r="N284" s="103"/>
      <c r="O284" s="103"/>
      <c r="P284" s="103"/>
      <c r="Q284" s="103"/>
      <c r="R284" s="103"/>
      <c r="S284" s="103"/>
      <c r="T284" s="103"/>
      <c r="U284" s="103"/>
    </row>
    <row r="285" spans="1:21" x14ac:dyDescent="0.55000000000000004">
      <c r="A285" s="102"/>
      <c r="B285" s="102"/>
      <c r="C285" s="102"/>
      <c r="D285" s="102"/>
      <c r="E285" s="102"/>
      <c r="F285" s="102"/>
      <c r="G285" s="103"/>
      <c r="H285" s="103"/>
      <c r="I285" s="103"/>
      <c r="J285" s="103"/>
      <c r="K285" s="103"/>
      <c r="L285" s="103"/>
      <c r="M285" s="103"/>
      <c r="N285" s="103"/>
      <c r="O285" s="103"/>
      <c r="P285" s="103"/>
      <c r="Q285" s="103"/>
      <c r="R285" s="103"/>
      <c r="S285" s="103"/>
      <c r="T285" s="103"/>
      <c r="U285" s="103"/>
    </row>
    <row r="286" spans="1:21" x14ac:dyDescent="0.55000000000000004">
      <c r="A286" s="102"/>
      <c r="B286" s="102"/>
      <c r="C286" s="102"/>
      <c r="D286" s="102"/>
      <c r="E286" s="102"/>
      <c r="F286" s="102"/>
      <c r="G286" s="103"/>
      <c r="H286" s="103"/>
      <c r="I286" s="103"/>
      <c r="J286" s="103"/>
      <c r="K286" s="103"/>
      <c r="L286" s="103"/>
      <c r="M286" s="103"/>
      <c r="N286" s="103"/>
      <c r="O286" s="103"/>
      <c r="P286" s="103"/>
      <c r="Q286" s="103"/>
      <c r="R286" s="103"/>
      <c r="S286" s="103"/>
      <c r="T286" s="103"/>
      <c r="U286" s="103"/>
    </row>
    <row r="287" spans="1:21" x14ac:dyDescent="0.55000000000000004">
      <c r="A287" s="102"/>
      <c r="B287" s="102"/>
      <c r="C287" s="102"/>
      <c r="D287" s="102"/>
      <c r="E287" s="102"/>
      <c r="F287" s="102"/>
      <c r="G287" s="103"/>
      <c r="H287" s="103"/>
      <c r="I287" s="103"/>
      <c r="J287" s="103"/>
      <c r="K287" s="103"/>
      <c r="L287" s="103"/>
      <c r="M287" s="103"/>
      <c r="N287" s="103"/>
      <c r="O287" s="103"/>
      <c r="P287" s="103"/>
      <c r="Q287" s="103"/>
      <c r="R287" s="103"/>
      <c r="S287" s="103"/>
      <c r="T287" s="103"/>
      <c r="U287" s="103"/>
    </row>
    <row r="288" spans="1:21" x14ac:dyDescent="0.55000000000000004">
      <c r="A288" s="102"/>
      <c r="B288" s="102"/>
      <c r="C288" s="102"/>
      <c r="D288" s="102"/>
      <c r="E288" s="102"/>
      <c r="F288" s="102"/>
      <c r="G288" s="103"/>
      <c r="H288" s="103"/>
      <c r="I288" s="103"/>
      <c r="J288" s="103"/>
      <c r="K288" s="103"/>
      <c r="L288" s="103"/>
      <c r="M288" s="103"/>
      <c r="N288" s="103"/>
      <c r="O288" s="103"/>
      <c r="P288" s="103"/>
      <c r="Q288" s="103"/>
      <c r="R288" s="103"/>
      <c r="S288" s="103"/>
      <c r="T288" s="103"/>
      <c r="U288" s="103"/>
    </row>
    <row r="289" spans="1:21" x14ac:dyDescent="0.55000000000000004">
      <c r="A289" s="102"/>
      <c r="B289" s="102"/>
      <c r="C289" s="102"/>
      <c r="D289" s="102"/>
      <c r="E289" s="102"/>
      <c r="F289" s="102"/>
      <c r="G289" s="103"/>
      <c r="H289" s="103"/>
      <c r="I289" s="103"/>
      <c r="J289" s="103"/>
      <c r="K289" s="103"/>
      <c r="L289" s="103"/>
      <c r="M289" s="103"/>
      <c r="N289" s="103"/>
      <c r="O289" s="103"/>
      <c r="P289" s="103"/>
      <c r="Q289" s="103"/>
      <c r="R289" s="103"/>
      <c r="S289" s="103"/>
      <c r="T289" s="103"/>
      <c r="U289" s="103"/>
    </row>
    <row r="290" spans="1:21" x14ac:dyDescent="0.55000000000000004">
      <c r="A290" s="102"/>
      <c r="B290" s="102"/>
      <c r="C290" s="102"/>
      <c r="D290" s="102"/>
      <c r="E290" s="102"/>
      <c r="F290" s="102"/>
      <c r="G290" s="103"/>
      <c r="H290" s="103"/>
      <c r="I290" s="103"/>
      <c r="J290" s="103"/>
      <c r="K290" s="103"/>
      <c r="L290" s="103"/>
      <c r="M290" s="103"/>
      <c r="N290" s="103"/>
      <c r="O290" s="103"/>
      <c r="P290" s="103"/>
      <c r="Q290" s="103"/>
      <c r="R290" s="103"/>
      <c r="S290" s="103"/>
      <c r="T290" s="103"/>
      <c r="U290" s="103"/>
    </row>
    <row r="291" spans="1:21" x14ac:dyDescent="0.55000000000000004">
      <c r="A291" s="102"/>
      <c r="B291" s="102"/>
      <c r="C291" s="102"/>
      <c r="D291" s="102"/>
      <c r="E291" s="102"/>
      <c r="F291" s="102"/>
      <c r="G291" s="103"/>
      <c r="H291" s="103"/>
      <c r="I291" s="103"/>
      <c r="J291" s="103"/>
      <c r="K291" s="103"/>
      <c r="L291" s="103"/>
      <c r="M291" s="103"/>
      <c r="N291" s="103"/>
      <c r="O291" s="103"/>
      <c r="P291" s="103"/>
      <c r="Q291" s="103"/>
      <c r="R291" s="103"/>
      <c r="S291" s="103"/>
      <c r="T291" s="103"/>
      <c r="U291" s="103"/>
    </row>
    <row r="292" spans="1:21" x14ac:dyDescent="0.55000000000000004">
      <c r="A292" s="102"/>
      <c r="B292" s="102"/>
      <c r="C292" s="102"/>
      <c r="D292" s="102"/>
      <c r="E292" s="102"/>
      <c r="F292" s="102"/>
      <c r="G292" s="103"/>
      <c r="H292" s="103"/>
      <c r="I292" s="103"/>
      <c r="J292" s="103"/>
      <c r="K292" s="103"/>
      <c r="L292" s="103"/>
      <c r="M292" s="103"/>
      <c r="N292" s="103"/>
      <c r="O292" s="103"/>
      <c r="P292" s="103"/>
      <c r="Q292" s="103"/>
      <c r="R292" s="103"/>
      <c r="S292" s="103"/>
      <c r="T292" s="103"/>
      <c r="U292" s="103"/>
    </row>
    <row r="293" spans="1:21" x14ac:dyDescent="0.55000000000000004">
      <c r="A293" s="102"/>
      <c r="B293" s="102"/>
      <c r="C293" s="102"/>
      <c r="D293" s="102"/>
      <c r="E293" s="102"/>
      <c r="F293" s="102"/>
      <c r="G293" s="103"/>
      <c r="H293" s="103"/>
      <c r="I293" s="103"/>
      <c r="J293" s="103"/>
      <c r="K293" s="103"/>
      <c r="L293" s="103"/>
      <c r="M293" s="103"/>
      <c r="N293" s="103"/>
      <c r="O293" s="103"/>
      <c r="P293" s="103"/>
      <c r="Q293" s="103"/>
      <c r="R293" s="103"/>
      <c r="S293" s="103"/>
      <c r="T293" s="103"/>
      <c r="U293" s="103"/>
    </row>
    <row r="294" spans="1:21" x14ac:dyDescent="0.55000000000000004">
      <c r="A294" s="102"/>
      <c r="B294" s="102"/>
      <c r="C294" s="102"/>
      <c r="D294" s="102"/>
      <c r="E294" s="102"/>
      <c r="F294" s="102"/>
      <c r="G294" s="103"/>
      <c r="H294" s="103"/>
      <c r="I294" s="103"/>
      <c r="J294" s="103"/>
      <c r="K294" s="103"/>
      <c r="L294" s="103"/>
      <c r="M294" s="103"/>
      <c r="N294" s="103"/>
      <c r="O294" s="103"/>
      <c r="P294" s="103"/>
      <c r="Q294" s="103"/>
      <c r="R294" s="103"/>
      <c r="S294" s="103"/>
      <c r="T294" s="103"/>
      <c r="U294" s="103"/>
    </row>
    <row r="295" spans="1:21" x14ac:dyDescent="0.55000000000000004">
      <c r="A295" s="102"/>
      <c r="B295" s="102"/>
      <c r="C295" s="102"/>
      <c r="D295" s="102"/>
      <c r="E295" s="102"/>
      <c r="F295" s="102"/>
      <c r="G295" s="103"/>
      <c r="H295" s="103"/>
      <c r="I295" s="103"/>
      <c r="J295" s="103"/>
      <c r="K295" s="103"/>
      <c r="L295" s="103"/>
      <c r="M295" s="103"/>
      <c r="N295" s="103"/>
      <c r="O295" s="103"/>
      <c r="P295" s="103"/>
      <c r="Q295" s="103"/>
      <c r="R295" s="103"/>
      <c r="S295" s="103"/>
      <c r="T295" s="103"/>
      <c r="U295" s="103"/>
    </row>
    <row r="296" spans="1:21" x14ac:dyDescent="0.55000000000000004">
      <c r="A296" s="102"/>
      <c r="B296" s="102"/>
      <c r="C296" s="102"/>
      <c r="D296" s="102"/>
      <c r="E296" s="102"/>
      <c r="F296" s="102"/>
      <c r="G296" s="103"/>
      <c r="H296" s="103"/>
      <c r="I296" s="103"/>
      <c r="J296" s="103"/>
      <c r="K296" s="103"/>
      <c r="L296" s="103"/>
      <c r="M296" s="103"/>
      <c r="N296" s="103"/>
      <c r="O296" s="103"/>
      <c r="P296" s="103"/>
      <c r="Q296" s="103"/>
      <c r="R296" s="103"/>
      <c r="S296" s="103"/>
      <c r="T296" s="103"/>
      <c r="U296" s="103"/>
    </row>
    <row r="297" spans="1:21" x14ac:dyDescent="0.55000000000000004">
      <c r="A297" s="102"/>
      <c r="B297" s="102"/>
      <c r="C297" s="102"/>
      <c r="D297" s="102"/>
      <c r="E297" s="102"/>
      <c r="F297" s="102"/>
      <c r="G297" s="103"/>
      <c r="H297" s="103"/>
      <c r="I297" s="103"/>
      <c r="J297" s="103"/>
      <c r="K297" s="103"/>
      <c r="L297" s="103"/>
      <c r="M297" s="103"/>
      <c r="N297" s="103"/>
      <c r="O297" s="103"/>
      <c r="P297" s="103"/>
      <c r="Q297" s="103"/>
      <c r="R297" s="103"/>
      <c r="S297" s="103"/>
      <c r="T297" s="103"/>
      <c r="U297" s="103"/>
    </row>
    <row r="298" spans="1:21" x14ac:dyDescent="0.55000000000000004">
      <c r="A298" s="102"/>
      <c r="B298" s="102"/>
      <c r="C298" s="102"/>
      <c r="D298" s="102"/>
      <c r="E298" s="102"/>
      <c r="F298" s="102"/>
      <c r="G298" s="103"/>
      <c r="H298" s="103"/>
      <c r="I298" s="103"/>
      <c r="J298" s="103"/>
      <c r="K298" s="103"/>
      <c r="L298" s="103"/>
      <c r="M298" s="103"/>
      <c r="N298" s="103"/>
      <c r="O298" s="103"/>
      <c r="P298" s="103"/>
      <c r="Q298" s="103"/>
      <c r="R298" s="103"/>
      <c r="S298" s="103"/>
      <c r="T298" s="103"/>
      <c r="U298" s="103"/>
    </row>
    <row r="299" spans="1:21" x14ac:dyDescent="0.55000000000000004">
      <c r="A299" s="102"/>
      <c r="B299" s="102"/>
      <c r="C299" s="102"/>
      <c r="D299" s="102"/>
      <c r="E299" s="102"/>
      <c r="F299" s="102"/>
      <c r="G299" s="103"/>
      <c r="H299" s="103"/>
      <c r="I299" s="103"/>
      <c r="J299" s="103"/>
      <c r="K299" s="103"/>
      <c r="L299" s="103"/>
      <c r="M299" s="103"/>
      <c r="N299" s="103"/>
      <c r="O299" s="103"/>
      <c r="P299" s="103"/>
      <c r="Q299" s="103"/>
      <c r="R299" s="103"/>
      <c r="S299" s="103"/>
      <c r="T299" s="103"/>
      <c r="U299" s="103"/>
    </row>
    <row r="300" spans="1:21" x14ac:dyDescent="0.55000000000000004">
      <c r="A300" s="102"/>
      <c r="B300" s="102"/>
      <c r="C300" s="102"/>
      <c r="D300" s="102"/>
      <c r="E300" s="102"/>
      <c r="F300" s="102"/>
      <c r="G300" s="103"/>
      <c r="H300" s="103"/>
      <c r="I300" s="103"/>
      <c r="J300" s="103"/>
      <c r="K300" s="103"/>
      <c r="L300" s="103"/>
      <c r="M300" s="103"/>
      <c r="N300" s="103"/>
      <c r="O300" s="103"/>
      <c r="P300" s="103"/>
      <c r="Q300" s="103"/>
      <c r="R300" s="103"/>
      <c r="S300" s="103"/>
      <c r="T300" s="103"/>
      <c r="U300" s="103"/>
    </row>
    <row r="301" spans="1:21" x14ac:dyDescent="0.55000000000000004">
      <c r="A301" s="102"/>
      <c r="B301" s="102"/>
      <c r="C301" s="102"/>
      <c r="D301" s="102"/>
      <c r="E301" s="102"/>
      <c r="F301" s="102"/>
      <c r="G301" s="103"/>
      <c r="H301" s="103"/>
      <c r="I301" s="103"/>
      <c r="J301" s="103"/>
      <c r="K301" s="103"/>
      <c r="L301" s="103"/>
      <c r="M301" s="103"/>
      <c r="N301" s="103"/>
      <c r="O301" s="103"/>
      <c r="P301" s="103"/>
      <c r="Q301" s="103"/>
      <c r="R301" s="103"/>
      <c r="S301" s="103"/>
      <c r="T301" s="103"/>
      <c r="U301" s="103"/>
    </row>
    <row r="302" spans="1:21" x14ac:dyDescent="0.55000000000000004">
      <c r="A302" s="102"/>
      <c r="B302" s="102"/>
      <c r="C302" s="102"/>
      <c r="D302" s="102"/>
      <c r="E302" s="102"/>
      <c r="F302" s="102"/>
      <c r="G302" s="103"/>
      <c r="H302" s="103"/>
      <c r="I302" s="103"/>
      <c r="J302" s="103"/>
      <c r="K302" s="103"/>
      <c r="L302" s="103"/>
      <c r="M302" s="103"/>
      <c r="N302" s="103"/>
      <c r="O302" s="103"/>
      <c r="P302" s="103"/>
      <c r="Q302" s="103"/>
      <c r="R302" s="103"/>
      <c r="S302" s="103"/>
      <c r="T302" s="103"/>
      <c r="U302" s="103"/>
    </row>
    <row r="303" spans="1:21" x14ac:dyDescent="0.55000000000000004">
      <c r="A303" s="102"/>
      <c r="B303" s="102"/>
      <c r="C303" s="102"/>
      <c r="D303" s="102"/>
      <c r="E303" s="102"/>
      <c r="F303" s="102"/>
      <c r="G303" s="103"/>
      <c r="H303" s="103"/>
      <c r="I303" s="103"/>
      <c r="J303" s="103"/>
      <c r="K303" s="103"/>
      <c r="L303" s="103"/>
      <c r="M303" s="103"/>
      <c r="N303" s="103"/>
      <c r="O303" s="103"/>
      <c r="P303" s="103"/>
      <c r="Q303" s="103"/>
      <c r="R303" s="103"/>
      <c r="S303" s="103"/>
      <c r="T303" s="103"/>
      <c r="U303" s="103"/>
    </row>
    <row r="304" spans="1:21" x14ac:dyDescent="0.55000000000000004">
      <c r="A304" s="102"/>
      <c r="B304" s="102"/>
      <c r="C304" s="102"/>
      <c r="D304" s="102"/>
      <c r="E304" s="102"/>
      <c r="F304" s="102"/>
      <c r="G304" s="103"/>
      <c r="H304" s="103"/>
      <c r="I304" s="103"/>
      <c r="J304" s="103"/>
      <c r="K304" s="103"/>
      <c r="L304" s="103"/>
      <c r="M304" s="103"/>
      <c r="N304" s="103"/>
      <c r="O304" s="103"/>
      <c r="P304" s="103"/>
      <c r="Q304" s="103"/>
      <c r="R304" s="103"/>
      <c r="S304" s="103"/>
      <c r="T304" s="103"/>
      <c r="U304" s="103"/>
    </row>
    <row r="305" spans="1:21" x14ac:dyDescent="0.55000000000000004">
      <c r="A305" s="102"/>
      <c r="B305" s="102"/>
      <c r="C305" s="102"/>
      <c r="D305" s="102"/>
      <c r="E305" s="102"/>
      <c r="F305" s="102"/>
      <c r="G305" s="103"/>
      <c r="H305" s="103"/>
      <c r="I305" s="103"/>
      <c r="J305" s="103"/>
      <c r="K305" s="103"/>
      <c r="L305" s="103"/>
      <c r="M305" s="103"/>
      <c r="N305" s="103"/>
      <c r="O305" s="103"/>
      <c r="P305" s="103"/>
      <c r="Q305" s="103"/>
      <c r="R305" s="103"/>
      <c r="S305" s="103"/>
      <c r="T305" s="103"/>
      <c r="U305" s="103"/>
    </row>
    <row r="306" spans="1:21" x14ac:dyDescent="0.55000000000000004">
      <c r="A306" s="102"/>
      <c r="B306" s="102"/>
      <c r="C306" s="102"/>
      <c r="D306" s="102"/>
      <c r="E306" s="102"/>
      <c r="F306" s="102"/>
      <c r="G306" s="103"/>
      <c r="H306" s="103"/>
      <c r="I306" s="103"/>
      <c r="J306" s="103"/>
      <c r="K306" s="103"/>
      <c r="L306" s="103"/>
      <c r="M306" s="103"/>
      <c r="N306" s="103"/>
      <c r="O306" s="103"/>
      <c r="P306" s="103"/>
      <c r="Q306" s="103"/>
      <c r="R306" s="103"/>
      <c r="S306" s="103"/>
      <c r="T306" s="103"/>
      <c r="U306" s="103"/>
    </row>
    <row r="307" spans="1:21" x14ac:dyDescent="0.55000000000000004">
      <c r="A307" s="102"/>
      <c r="B307" s="102"/>
      <c r="C307" s="102"/>
      <c r="D307" s="102"/>
      <c r="E307" s="102"/>
      <c r="F307" s="102"/>
      <c r="G307" s="103"/>
      <c r="H307" s="103"/>
      <c r="I307" s="103"/>
      <c r="J307" s="103"/>
      <c r="K307" s="103"/>
      <c r="L307" s="103"/>
      <c r="M307" s="103"/>
      <c r="N307" s="103"/>
      <c r="O307" s="103"/>
      <c r="P307" s="103"/>
      <c r="Q307" s="103"/>
      <c r="R307" s="103"/>
      <c r="S307" s="103"/>
      <c r="T307" s="103"/>
      <c r="U307" s="103"/>
    </row>
    <row r="308" spans="1:21" x14ac:dyDescent="0.55000000000000004">
      <c r="A308" s="102"/>
      <c r="B308" s="102"/>
      <c r="C308" s="102"/>
      <c r="D308" s="102"/>
      <c r="E308" s="102"/>
      <c r="F308" s="102"/>
      <c r="G308" s="103"/>
      <c r="H308" s="103"/>
      <c r="I308" s="103"/>
      <c r="J308" s="103"/>
      <c r="K308" s="103"/>
      <c r="L308" s="103"/>
      <c r="M308" s="103"/>
      <c r="N308" s="103"/>
      <c r="O308" s="103"/>
      <c r="P308" s="103"/>
      <c r="Q308" s="103"/>
      <c r="R308" s="103"/>
      <c r="S308" s="103"/>
      <c r="T308" s="103"/>
      <c r="U308" s="103"/>
    </row>
    <row r="309" spans="1:21" x14ac:dyDescent="0.55000000000000004">
      <c r="A309" s="102"/>
      <c r="B309" s="102"/>
      <c r="C309" s="102"/>
      <c r="D309" s="102"/>
      <c r="E309" s="102"/>
      <c r="F309" s="102"/>
      <c r="G309" s="103"/>
      <c r="H309" s="103"/>
      <c r="I309" s="103"/>
      <c r="J309" s="103"/>
      <c r="K309" s="103"/>
      <c r="L309" s="103"/>
      <c r="M309" s="103"/>
      <c r="N309" s="103"/>
      <c r="O309" s="103"/>
      <c r="P309" s="103"/>
      <c r="Q309" s="103"/>
      <c r="R309" s="103"/>
      <c r="S309" s="103"/>
      <c r="T309" s="103"/>
      <c r="U309" s="103"/>
    </row>
    <row r="310" spans="1:21" x14ac:dyDescent="0.55000000000000004">
      <c r="A310" s="102"/>
      <c r="B310" s="102"/>
      <c r="C310" s="102"/>
      <c r="D310" s="102"/>
      <c r="E310" s="102"/>
      <c r="F310" s="102"/>
      <c r="G310" s="103"/>
      <c r="H310" s="103"/>
      <c r="I310" s="103"/>
      <c r="J310" s="103"/>
      <c r="K310" s="103"/>
      <c r="L310" s="103"/>
      <c r="M310" s="103"/>
      <c r="N310" s="103"/>
      <c r="O310" s="103"/>
      <c r="P310" s="103"/>
      <c r="Q310" s="103"/>
      <c r="R310" s="103"/>
      <c r="S310" s="103"/>
      <c r="T310" s="103"/>
      <c r="U310" s="103"/>
    </row>
    <row r="311" spans="1:21" x14ac:dyDescent="0.55000000000000004">
      <c r="A311" s="102"/>
      <c r="B311" s="102"/>
      <c r="C311" s="102"/>
      <c r="D311" s="102"/>
      <c r="E311" s="102"/>
      <c r="F311" s="102"/>
      <c r="G311" s="103"/>
      <c r="H311" s="103"/>
      <c r="I311" s="103"/>
      <c r="J311" s="103"/>
      <c r="K311" s="103"/>
      <c r="L311" s="103"/>
      <c r="M311" s="103"/>
      <c r="N311" s="103"/>
      <c r="O311" s="103"/>
      <c r="P311" s="103"/>
      <c r="Q311" s="103"/>
      <c r="R311" s="103"/>
      <c r="S311" s="103"/>
      <c r="T311" s="103"/>
      <c r="U311" s="103"/>
    </row>
    <row r="312" spans="1:21" x14ac:dyDescent="0.55000000000000004">
      <c r="A312" s="102"/>
      <c r="B312" s="102"/>
      <c r="C312" s="102"/>
      <c r="D312" s="102"/>
      <c r="E312" s="102"/>
      <c r="F312" s="102"/>
      <c r="G312" s="103"/>
      <c r="H312" s="103"/>
      <c r="I312" s="103"/>
      <c r="J312" s="103"/>
      <c r="K312" s="103"/>
      <c r="L312" s="103"/>
      <c r="M312" s="103"/>
      <c r="N312" s="103"/>
      <c r="O312" s="103"/>
      <c r="P312" s="103"/>
      <c r="Q312" s="103"/>
      <c r="R312" s="103"/>
      <c r="S312" s="103"/>
      <c r="T312" s="103"/>
      <c r="U312" s="103"/>
    </row>
    <row r="313" spans="1:21" x14ac:dyDescent="0.55000000000000004">
      <c r="A313" s="102"/>
      <c r="B313" s="102"/>
      <c r="C313" s="102"/>
      <c r="D313" s="102"/>
      <c r="E313" s="102"/>
      <c r="F313" s="102"/>
      <c r="G313" s="103"/>
      <c r="H313" s="103"/>
      <c r="I313" s="103"/>
      <c r="J313" s="103"/>
      <c r="K313" s="103"/>
      <c r="L313" s="103"/>
      <c r="M313" s="103"/>
      <c r="N313" s="103"/>
      <c r="O313" s="103"/>
      <c r="P313" s="103"/>
      <c r="Q313" s="103"/>
      <c r="R313" s="103"/>
      <c r="S313" s="103"/>
      <c r="T313" s="103"/>
      <c r="U313" s="103"/>
    </row>
    <row r="314" spans="1:21" x14ac:dyDescent="0.55000000000000004">
      <c r="A314" s="102"/>
      <c r="B314" s="102"/>
      <c r="C314" s="102"/>
      <c r="D314" s="102"/>
      <c r="E314" s="102"/>
      <c r="F314" s="102"/>
      <c r="G314" s="103"/>
      <c r="H314" s="103"/>
      <c r="I314" s="103"/>
      <c r="J314" s="103"/>
      <c r="K314" s="103"/>
      <c r="L314" s="103"/>
      <c r="M314" s="103"/>
      <c r="N314" s="103"/>
      <c r="O314" s="103"/>
      <c r="P314" s="103"/>
      <c r="Q314" s="103"/>
      <c r="R314" s="103"/>
      <c r="S314" s="103"/>
      <c r="T314" s="103"/>
      <c r="U314" s="103"/>
    </row>
    <row r="315" spans="1:21" x14ac:dyDescent="0.55000000000000004">
      <c r="A315" s="102"/>
      <c r="B315" s="102"/>
      <c r="C315" s="102"/>
      <c r="D315" s="102"/>
      <c r="E315" s="102"/>
      <c r="F315" s="102"/>
      <c r="G315" s="103"/>
      <c r="H315" s="103"/>
      <c r="I315" s="103"/>
      <c r="J315" s="103"/>
      <c r="K315" s="103"/>
      <c r="L315" s="103"/>
      <c r="M315" s="103"/>
      <c r="N315" s="103"/>
      <c r="O315" s="103"/>
      <c r="P315" s="103"/>
      <c r="Q315" s="103"/>
      <c r="R315" s="103"/>
      <c r="S315" s="103"/>
      <c r="T315" s="103"/>
      <c r="U315" s="103"/>
    </row>
    <row r="316" spans="1:21" x14ac:dyDescent="0.55000000000000004">
      <c r="A316" s="102"/>
      <c r="B316" s="102"/>
      <c r="C316" s="102"/>
      <c r="D316" s="102"/>
      <c r="E316" s="102"/>
      <c r="F316" s="102"/>
      <c r="G316" s="103"/>
      <c r="H316" s="103"/>
      <c r="I316" s="103"/>
      <c r="J316" s="103"/>
      <c r="K316" s="103"/>
      <c r="L316" s="103"/>
      <c r="M316" s="103"/>
      <c r="N316" s="103"/>
      <c r="O316" s="103"/>
      <c r="P316" s="103"/>
      <c r="Q316" s="103"/>
      <c r="R316" s="103"/>
      <c r="S316" s="103"/>
      <c r="T316" s="103"/>
      <c r="U316" s="103"/>
    </row>
    <row r="317" spans="1:21" x14ac:dyDescent="0.55000000000000004">
      <c r="A317" s="102"/>
      <c r="B317" s="102"/>
      <c r="C317" s="102"/>
      <c r="D317" s="102"/>
      <c r="E317" s="102"/>
      <c r="F317" s="102"/>
      <c r="G317" s="103"/>
      <c r="H317" s="103"/>
      <c r="I317" s="103"/>
      <c r="J317" s="103"/>
      <c r="K317" s="103"/>
      <c r="L317" s="103"/>
      <c r="M317" s="103"/>
      <c r="N317" s="103"/>
      <c r="O317" s="103"/>
      <c r="P317" s="103"/>
      <c r="Q317" s="103"/>
      <c r="R317" s="103"/>
      <c r="S317" s="103"/>
      <c r="T317" s="103"/>
      <c r="U317" s="103"/>
    </row>
    <row r="318" spans="1:21" x14ac:dyDescent="0.55000000000000004">
      <c r="A318" s="102"/>
      <c r="B318" s="102"/>
      <c r="C318" s="102"/>
      <c r="D318" s="102"/>
      <c r="E318" s="102"/>
      <c r="F318" s="102"/>
      <c r="G318" s="103"/>
      <c r="H318" s="103"/>
      <c r="I318" s="103"/>
      <c r="J318" s="103"/>
      <c r="K318" s="103"/>
      <c r="L318" s="103"/>
      <c r="M318" s="103"/>
      <c r="N318" s="103"/>
      <c r="O318" s="103"/>
      <c r="P318" s="103"/>
      <c r="Q318" s="103"/>
      <c r="R318" s="103"/>
      <c r="S318" s="103"/>
      <c r="T318" s="103"/>
      <c r="U318" s="103"/>
    </row>
    <row r="319" spans="1:21" x14ac:dyDescent="0.55000000000000004">
      <c r="A319" s="102"/>
      <c r="B319" s="102"/>
      <c r="C319" s="102"/>
      <c r="D319" s="102"/>
      <c r="E319" s="102"/>
      <c r="F319" s="102"/>
      <c r="G319" s="103"/>
      <c r="H319" s="103"/>
      <c r="I319" s="103"/>
      <c r="J319" s="103"/>
      <c r="K319" s="103"/>
      <c r="L319" s="103"/>
      <c r="M319" s="103"/>
      <c r="N319" s="103"/>
      <c r="O319" s="103"/>
      <c r="P319" s="103"/>
      <c r="Q319" s="103"/>
      <c r="R319" s="103"/>
      <c r="S319" s="103"/>
      <c r="T319" s="103"/>
      <c r="U319" s="103"/>
    </row>
    <row r="320" spans="1:21" x14ac:dyDescent="0.55000000000000004">
      <c r="A320" s="102"/>
      <c r="B320" s="102"/>
      <c r="C320" s="102"/>
      <c r="D320" s="102"/>
      <c r="E320" s="102"/>
      <c r="F320" s="102"/>
      <c r="G320" s="103"/>
      <c r="H320" s="103"/>
      <c r="I320" s="103"/>
      <c r="J320" s="103"/>
      <c r="K320" s="103"/>
      <c r="L320" s="103"/>
      <c r="M320" s="103"/>
      <c r="N320" s="103"/>
      <c r="O320" s="103"/>
      <c r="P320" s="103"/>
      <c r="Q320" s="103"/>
      <c r="R320" s="103"/>
      <c r="S320" s="103"/>
      <c r="T320" s="103"/>
      <c r="U320" s="103"/>
    </row>
    <row r="321" spans="1:21" x14ac:dyDescent="0.55000000000000004">
      <c r="A321" s="102"/>
      <c r="B321" s="102"/>
      <c r="C321" s="102"/>
      <c r="D321" s="102"/>
      <c r="E321" s="102"/>
      <c r="F321" s="102"/>
      <c r="G321" s="103"/>
      <c r="H321" s="103"/>
      <c r="I321" s="103"/>
      <c r="J321" s="103"/>
      <c r="K321" s="103"/>
      <c r="L321" s="103"/>
      <c r="M321" s="103"/>
      <c r="N321" s="103"/>
      <c r="O321" s="103"/>
      <c r="P321" s="103"/>
      <c r="Q321" s="103"/>
      <c r="R321" s="103"/>
      <c r="S321" s="103"/>
      <c r="T321" s="103"/>
      <c r="U321" s="103"/>
    </row>
    <row r="322" spans="1:21" x14ac:dyDescent="0.55000000000000004">
      <c r="A322" s="102"/>
      <c r="B322" s="102"/>
      <c r="C322" s="102"/>
      <c r="D322" s="102"/>
      <c r="E322" s="102"/>
      <c r="F322" s="102"/>
      <c r="G322" s="103"/>
      <c r="H322" s="103"/>
      <c r="I322" s="103"/>
      <c r="J322" s="103"/>
      <c r="K322" s="103"/>
      <c r="L322" s="103"/>
      <c r="M322" s="103"/>
      <c r="N322" s="103"/>
      <c r="O322" s="103"/>
      <c r="P322" s="103"/>
      <c r="Q322" s="103"/>
      <c r="R322" s="103"/>
      <c r="S322" s="103"/>
      <c r="T322" s="103"/>
      <c r="U322" s="103"/>
    </row>
    <row r="323" spans="1:21" x14ac:dyDescent="0.55000000000000004">
      <c r="A323" s="102"/>
      <c r="B323" s="102"/>
      <c r="C323" s="102"/>
      <c r="D323" s="102"/>
      <c r="E323" s="102"/>
      <c r="F323" s="102"/>
      <c r="G323" s="103"/>
      <c r="H323" s="103"/>
      <c r="I323" s="103"/>
      <c r="J323" s="103"/>
      <c r="K323" s="103"/>
      <c r="L323" s="103"/>
      <c r="M323" s="103"/>
      <c r="N323" s="103"/>
      <c r="O323" s="103"/>
      <c r="P323" s="103"/>
      <c r="Q323" s="103"/>
      <c r="R323" s="103"/>
      <c r="S323" s="103"/>
      <c r="T323" s="103"/>
      <c r="U323" s="103"/>
    </row>
    <row r="324" spans="1:21" x14ac:dyDescent="0.55000000000000004">
      <c r="A324" s="102"/>
      <c r="B324" s="102"/>
      <c r="C324" s="102"/>
      <c r="D324" s="102"/>
      <c r="E324" s="102"/>
      <c r="F324" s="102"/>
      <c r="G324" s="103"/>
      <c r="H324" s="103"/>
      <c r="I324" s="103"/>
      <c r="J324" s="103"/>
      <c r="K324" s="103"/>
      <c r="L324" s="103"/>
      <c r="M324" s="103"/>
      <c r="N324" s="103"/>
      <c r="O324" s="103"/>
      <c r="P324" s="103"/>
      <c r="Q324" s="103"/>
      <c r="R324" s="103"/>
      <c r="S324" s="103"/>
      <c r="T324" s="103"/>
      <c r="U324" s="103"/>
    </row>
    <row r="325" spans="1:21" x14ac:dyDescent="0.55000000000000004">
      <c r="A325" s="102"/>
      <c r="B325" s="102"/>
      <c r="C325" s="102"/>
      <c r="D325" s="102"/>
      <c r="E325" s="102"/>
      <c r="F325" s="102"/>
      <c r="G325" s="103"/>
      <c r="H325" s="103"/>
      <c r="I325" s="103"/>
      <c r="J325" s="103"/>
      <c r="K325" s="103"/>
      <c r="L325" s="103"/>
      <c r="M325" s="103"/>
      <c r="N325" s="103"/>
      <c r="O325" s="103"/>
      <c r="P325" s="103"/>
      <c r="Q325" s="103"/>
      <c r="R325" s="103"/>
      <c r="S325" s="103"/>
      <c r="T325" s="103"/>
      <c r="U325" s="103"/>
    </row>
    <row r="326" spans="1:21" x14ac:dyDescent="0.55000000000000004">
      <c r="A326" s="102"/>
      <c r="B326" s="102"/>
      <c r="C326" s="102"/>
      <c r="D326" s="102"/>
      <c r="E326" s="102"/>
      <c r="F326" s="102"/>
      <c r="G326" s="103"/>
      <c r="H326" s="103"/>
      <c r="I326" s="103"/>
      <c r="J326" s="103"/>
      <c r="K326" s="103"/>
      <c r="L326" s="103"/>
      <c r="M326" s="103"/>
      <c r="N326" s="103"/>
      <c r="O326" s="103"/>
      <c r="P326" s="103"/>
      <c r="Q326" s="103"/>
      <c r="R326" s="103"/>
      <c r="S326" s="103"/>
      <c r="T326" s="103"/>
      <c r="U326" s="103"/>
    </row>
    <row r="327" spans="1:21" x14ac:dyDescent="0.55000000000000004">
      <c r="A327" s="102"/>
      <c r="B327" s="102"/>
      <c r="C327" s="102"/>
      <c r="D327" s="102"/>
      <c r="E327" s="102"/>
      <c r="F327" s="102"/>
      <c r="G327" s="103"/>
      <c r="H327" s="103"/>
      <c r="I327" s="103"/>
      <c r="J327" s="103"/>
      <c r="K327" s="103"/>
      <c r="L327" s="103"/>
      <c r="M327" s="103"/>
      <c r="N327" s="103"/>
      <c r="O327" s="103"/>
      <c r="P327" s="103"/>
      <c r="Q327" s="103"/>
      <c r="R327" s="103"/>
      <c r="S327" s="103"/>
      <c r="T327" s="103"/>
      <c r="U327" s="103"/>
    </row>
    <row r="328" spans="1:21" x14ac:dyDescent="0.55000000000000004">
      <c r="A328" s="102"/>
      <c r="B328" s="102"/>
      <c r="C328" s="102"/>
      <c r="D328" s="102"/>
      <c r="E328" s="102"/>
      <c r="F328" s="102"/>
      <c r="G328" s="103"/>
      <c r="H328" s="103"/>
      <c r="I328" s="103"/>
      <c r="J328" s="103"/>
      <c r="K328" s="103"/>
      <c r="L328" s="103"/>
      <c r="M328" s="103"/>
      <c r="N328" s="103"/>
      <c r="O328" s="103"/>
      <c r="P328" s="103"/>
      <c r="Q328" s="103"/>
      <c r="R328" s="103"/>
      <c r="S328" s="103"/>
      <c r="T328" s="103"/>
      <c r="U328" s="103"/>
    </row>
    <row r="329" spans="1:21" x14ac:dyDescent="0.55000000000000004">
      <c r="A329" s="102"/>
      <c r="B329" s="102"/>
      <c r="C329" s="102"/>
      <c r="D329" s="102"/>
      <c r="E329" s="102"/>
      <c r="F329" s="102"/>
      <c r="G329" s="103"/>
      <c r="H329" s="103"/>
      <c r="I329" s="103"/>
      <c r="J329" s="103"/>
      <c r="K329" s="103"/>
      <c r="L329" s="103"/>
      <c r="M329" s="103"/>
      <c r="N329" s="103"/>
      <c r="O329" s="103"/>
      <c r="P329" s="103"/>
      <c r="Q329" s="103"/>
      <c r="R329" s="103"/>
      <c r="S329" s="103"/>
      <c r="T329" s="103"/>
      <c r="U329" s="103"/>
    </row>
    <row r="330" spans="1:21" x14ac:dyDescent="0.55000000000000004">
      <c r="A330" s="102"/>
      <c r="B330" s="102"/>
      <c r="C330" s="102"/>
      <c r="D330" s="102"/>
      <c r="E330" s="102"/>
      <c r="F330" s="102"/>
      <c r="G330" s="103"/>
      <c r="H330" s="103"/>
      <c r="I330" s="103"/>
      <c r="J330" s="103"/>
      <c r="K330" s="103"/>
      <c r="L330" s="103"/>
      <c r="M330" s="103"/>
      <c r="N330" s="103"/>
      <c r="O330" s="103"/>
      <c r="P330" s="103"/>
      <c r="Q330" s="103"/>
      <c r="R330" s="103"/>
      <c r="S330" s="103"/>
      <c r="T330" s="103"/>
      <c r="U330" s="103"/>
    </row>
    <row r="331" spans="1:21" x14ac:dyDescent="0.55000000000000004">
      <c r="A331" s="102"/>
      <c r="B331" s="102"/>
      <c r="C331" s="102"/>
      <c r="D331" s="102"/>
      <c r="E331" s="102"/>
      <c r="F331" s="102"/>
      <c r="G331" s="103"/>
      <c r="H331" s="103"/>
      <c r="I331" s="103"/>
      <c r="J331" s="103"/>
      <c r="K331" s="103"/>
      <c r="L331" s="103"/>
      <c r="M331" s="103"/>
      <c r="N331" s="103"/>
      <c r="O331" s="103"/>
      <c r="P331" s="103"/>
      <c r="Q331" s="103"/>
      <c r="R331" s="103"/>
      <c r="S331" s="103"/>
      <c r="T331" s="103"/>
      <c r="U331" s="103"/>
    </row>
    <row r="332" spans="1:21" x14ac:dyDescent="0.55000000000000004">
      <c r="A332" s="102"/>
      <c r="B332" s="102"/>
      <c r="C332" s="102"/>
      <c r="D332" s="102"/>
      <c r="E332" s="102"/>
      <c r="F332" s="102"/>
      <c r="G332" s="103"/>
      <c r="H332" s="103"/>
      <c r="I332" s="103"/>
      <c r="J332" s="103"/>
      <c r="K332" s="103"/>
      <c r="L332" s="103"/>
      <c r="M332" s="103"/>
      <c r="N332" s="103"/>
      <c r="O332" s="103"/>
      <c r="P332" s="103"/>
      <c r="Q332" s="103"/>
      <c r="R332" s="103"/>
      <c r="S332" s="103"/>
      <c r="T332" s="103"/>
      <c r="U332" s="103"/>
    </row>
    <row r="333" spans="1:21" x14ac:dyDescent="0.55000000000000004">
      <c r="A333" s="102"/>
      <c r="B333" s="102"/>
      <c r="C333" s="102"/>
      <c r="D333" s="102"/>
      <c r="E333" s="102"/>
      <c r="F333" s="102"/>
      <c r="G333" s="103"/>
      <c r="H333" s="103"/>
      <c r="I333" s="103"/>
      <c r="J333" s="103"/>
      <c r="K333" s="103"/>
      <c r="L333" s="103"/>
      <c r="M333" s="103"/>
      <c r="N333" s="103"/>
      <c r="O333" s="103"/>
      <c r="P333" s="103"/>
      <c r="Q333" s="103"/>
      <c r="R333" s="103"/>
      <c r="S333" s="103"/>
      <c r="T333" s="103"/>
      <c r="U333" s="103"/>
    </row>
    <row r="334" spans="1:21" x14ac:dyDescent="0.55000000000000004">
      <c r="A334" s="102"/>
      <c r="B334" s="102"/>
      <c r="C334" s="102"/>
      <c r="D334" s="102"/>
      <c r="E334" s="102"/>
      <c r="F334" s="102"/>
      <c r="G334" s="103"/>
      <c r="H334" s="103"/>
      <c r="I334" s="103"/>
      <c r="J334" s="103"/>
      <c r="K334" s="103"/>
      <c r="L334" s="103"/>
      <c r="M334" s="103"/>
      <c r="N334" s="103"/>
      <c r="O334" s="103"/>
      <c r="P334" s="103"/>
      <c r="Q334" s="103"/>
      <c r="R334" s="103"/>
      <c r="S334" s="103"/>
      <c r="T334" s="103"/>
      <c r="U334" s="103"/>
    </row>
    <row r="335" spans="1:21" x14ac:dyDescent="0.55000000000000004">
      <c r="A335" s="102"/>
      <c r="B335" s="102"/>
      <c r="C335" s="102"/>
      <c r="D335" s="102"/>
      <c r="E335" s="102"/>
      <c r="F335" s="102"/>
      <c r="G335" s="103"/>
      <c r="H335" s="103"/>
      <c r="I335" s="103"/>
      <c r="J335" s="103"/>
      <c r="K335" s="103"/>
      <c r="L335" s="103"/>
      <c r="M335" s="103"/>
      <c r="N335" s="103"/>
      <c r="O335" s="103"/>
      <c r="P335" s="103"/>
      <c r="Q335" s="103"/>
      <c r="R335" s="103"/>
      <c r="S335" s="103"/>
      <c r="T335" s="103"/>
      <c r="U335" s="103"/>
    </row>
    <row r="336" spans="1:21" x14ac:dyDescent="0.55000000000000004">
      <c r="A336" s="102"/>
      <c r="B336" s="102"/>
      <c r="C336" s="102"/>
      <c r="D336" s="102"/>
      <c r="E336" s="102"/>
      <c r="F336" s="102"/>
      <c r="G336" s="103"/>
      <c r="H336" s="103"/>
      <c r="I336" s="103"/>
      <c r="J336" s="103"/>
      <c r="K336" s="103"/>
      <c r="L336" s="103"/>
      <c r="M336" s="103"/>
      <c r="N336" s="103"/>
      <c r="O336" s="103"/>
      <c r="P336" s="103"/>
      <c r="Q336" s="103"/>
      <c r="R336" s="103"/>
      <c r="S336" s="103"/>
      <c r="T336" s="103"/>
      <c r="U336" s="103"/>
    </row>
    <row r="337" spans="1:21" x14ac:dyDescent="0.55000000000000004">
      <c r="A337" s="102"/>
      <c r="B337" s="102"/>
      <c r="C337" s="102"/>
      <c r="D337" s="102"/>
      <c r="E337" s="102"/>
      <c r="F337" s="102"/>
      <c r="G337" s="103"/>
      <c r="H337" s="103"/>
      <c r="I337" s="103"/>
      <c r="J337" s="103"/>
      <c r="K337" s="103"/>
      <c r="L337" s="103"/>
      <c r="M337" s="103"/>
      <c r="N337" s="103"/>
      <c r="O337" s="103"/>
      <c r="P337" s="103"/>
      <c r="Q337" s="103"/>
      <c r="R337" s="103"/>
      <c r="S337" s="103"/>
      <c r="T337" s="103"/>
      <c r="U337" s="103"/>
    </row>
    <row r="338" spans="1:21" x14ac:dyDescent="0.55000000000000004">
      <c r="A338" s="102"/>
      <c r="B338" s="102"/>
      <c r="C338" s="102"/>
      <c r="D338" s="102"/>
      <c r="E338" s="102"/>
      <c r="F338" s="102"/>
      <c r="G338" s="103"/>
      <c r="H338" s="103"/>
      <c r="I338" s="103"/>
      <c r="J338" s="103"/>
      <c r="K338" s="103"/>
      <c r="L338" s="103"/>
      <c r="M338" s="103"/>
      <c r="N338" s="103"/>
      <c r="O338" s="103"/>
      <c r="P338" s="103"/>
      <c r="Q338" s="103"/>
      <c r="R338" s="103"/>
      <c r="S338" s="103"/>
      <c r="T338" s="103"/>
      <c r="U338" s="103"/>
    </row>
    <row r="339" spans="1:21" x14ac:dyDescent="0.55000000000000004">
      <c r="A339" s="102"/>
      <c r="B339" s="102"/>
      <c r="C339" s="102"/>
      <c r="D339" s="102"/>
      <c r="E339" s="102"/>
      <c r="F339" s="102"/>
      <c r="G339" s="103"/>
      <c r="H339" s="103"/>
      <c r="I339" s="103"/>
      <c r="J339" s="103"/>
      <c r="K339" s="103"/>
      <c r="L339" s="103"/>
      <c r="M339" s="103"/>
      <c r="N339" s="103"/>
      <c r="O339" s="103"/>
      <c r="P339" s="103"/>
      <c r="Q339" s="103"/>
      <c r="R339" s="103"/>
      <c r="S339" s="103"/>
      <c r="T339" s="103"/>
      <c r="U339" s="103"/>
    </row>
    <row r="340" spans="1:21" x14ac:dyDescent="0.55000000000000004">
      <c r="A340" s="102"/>
      <c r="B340" s="102"/>
      <c r="C340" s="102"/>
      <c r="D340" s="102"/>
      <c r="E340" s="102"/>
      <c r="F340" s="102"/>
      <c r="G340" s="103"/>
      <c r="H340" s="103"/>
      <c r="I340" s="103"/>
      <c r="J340" s="103"/>
      <c r="K340" s="103"/>
      <c r="L340" s="103"/>
      <c r="M340" s="103"/>
      <c r="N340" s="103"/>
      <c r="O340" s="103"/>
      <c r="P340" s="103"/>
      <c r="Q340" s="103"/>
      <c r="R340" s="103"/>
      <c r="S340" s="103"/>
      <c r="T340" s="103"/>
      <c r="U340" s="103"/>
    </row>
    <row r="341" spans="1:21" x14ac:dyDescent="0.55000000000000004">
      <c r="A341" s="102"/>
      <c r="B341" s="102"/>
      <c r="C341" s="102"/>
      <c r="D341" s="102"/>
      <c r="E341" s="102"/>
      <c r="F341" s="102"/>
      <c r="G341" s="103"/>
      <c r="H341" s="103"/>
      <c r="I341" s="103"/>
      <c r="J341" s="103"/>
      <c r="K341" s="103"/>
      <c r="L341" s="103"/>
      <c r="M341" s="103"/>
      <c r="N341" s="103"/>
      <c r="O341" s="103"/>
      <c r="P341" s="103"/>
      <c r="Q341" s="103"/>
      <c r="R341" s="103"/>
      <c r="S341" s="103"/>
      <c r="T341" s="103"/>
      <c r="U341" s="103"/>
    </row>
    <row r="342" spans="1:21" x14ac:dyDescent="0.55000000000000004">
      <c r="A342" s="102"/>
      <c r="B342" s="102"/>
      <c r="C342" s="102"/>
      <c r="D342" s="102"/>
      <c r="E342" s="102"/>
      <c r="F342" s="102"/>
      <c r="G342" s="103"/>
      <c r="H342" s="103"/>
      <c r="I342" s="103"/>
      <c r="J342" s="103"/>
      <c r="K342" s="103"/>
      <c r="L342" s="103"/>
      <c r="M342" s="103"/>
      <c r="N342" s="103"/>
      <c r="O342" s="103"/>
      <c r="P342" s="103"/>
      <c r="Q342" s="103"/>
      <c r="R342" s="103"/>
      <c r="S342" s="103"/>
      <c r="T342" s="103"/>
      <c r="U342" s="103"/>
    </row>
    <row r="343" spans="1:21" x14ac:dyDescent="0.55000000000000004">
      <c r="A343" s="102"/>
      <c r="B343" s="102"/>
      <c r="C343" s="102"/>
      <c r="D343" s="102"/>
      <c r="E343" s="102"/>
      <c r="F343" s="102"/>
      <c r="G343" s="103"/>
      <c r="H343" s="103"/>
      <c r="I343" s="103"/>
      <c r="J343" s="103"/>
      <c r="K343" s="103"/>
      <c r="L343" s="103"/>
      <c r="M343" s="103"/>
      <c r="N343" s="103"/>
      <c r="O343" s="103"/>
      <c r="P343" s="103"/>
      <c r="Q343" s="103"/>
      <c r="R343" s="103"/>
      <c r="S343" s="103"/>
      <c r="T343" s="103"/>
      <c r="U343" s="103"/>
    </row>
    <row r="344" spans="1:21" x14ac:dyDescent="0.55000000000000004">
      <c r="A344" s="102"/>
      <c r="B344" s="102"/>
      <c r="C344" s="102"/>
      <c r="D344" s="102"/>
      <c r="E344" s="102"/>
      <c r="F344" s="102"/>
      <c r="G344" s="103"/>
      <c r="H344" s="103"/>
      <c r="I344" s="103"/>
      <c r="J344" s="103"/>
      <c r="K344" s="103"/>
      <c r="L344" s="103"/>
      <c r="M344" s="103"/>
      <c r="N344" s="103"/>
      <c r="O344" s="103"/>
      <c r="P344" s="103"/>
      <c r="Q344" s="103"/>
      <c r="R344" s="103"/>
      <c r="S344" s="103"/>
      <c r="T344" s="103"/>
      <c r="U344" s="103"/>
    </row>
    <row r="345" spans="1:21" x14ac:dyDescent="0.55000000000000004">
      <c r="A345" s="102"/>
      <c r="B345" s="102"/>
      <c r="C345" s="102"/>
      <c r="D345" s="102"/>
      <c r="E345" s="102"/>
      <c r="F345" s="102"/>
      <c r="G345" s="103"/>
      <c r="H345" s="103"/>
      <c r="I345" s="103"/>
      <c r="J345" s="103"/>
      <c r="K345" s="103"/>
      <c r="L345" s="103"/>
      <c r="M345" s="103"/>
      <c r="N345" s="103"/>
      <c r="O345" s="103"/>
      <c r="P345" s="103"/>
      <c r="Q345" s="103"/>
      <c r="R345" s="103"/>
      <c r="S345" s="103"/>
      <c r="T345" s="103"/>
      <c r="U345" s="103"/>
    </row>
    <row r="346" spans="1:21" x14ac:dyDescent="0.55000000000000004">
      <c r="A346" s="102"/>
      <c r="B346" s="102"/>
      <c r="C346" s="102"/>
      <c r="D346" s="102"/>
      <c r="E346" s="102"/>
      <c r="F346" s="102"/>
      <c r="G346" s="103"/>
      <c r="H346" s="103"/>
      <c r="I346" s="103"/>
      <c r="J346" s="103"/>
      <c r="K346" s="103"/>
      <c r="L346" s="103"/>
      <c r="M346" s="103"/>
      <c r="N346" s="103"/>
      <c r="O346" s="103"/>
      <c r="P346" s="103"/>
      <c r="Q346" s="103"/>
      <c r="R346" s="103"/>
      <c r="S346" s="103"/>
      <c r="T346" s="103"/>
      <c r="U346" s="103"/>
    </row>
    <row r="347" spans="1:21" x14ac:dyDescent="0.55000000000000004">
      <c r="A347" s="102"/>
      <c r="B347" s="102"/>
      <c r="C347" s="102"/>
      <c r="D347" s="102"/>
      <c r="E347" s="102"/>
      <c r="F347" s="102"/>
      <c r="G347" s="103"/>
      <c r="H347" s="103"/>
      <c r="I347" s="103"/>
      <c r="J347" s="103"/>
      <c r="K347" s="103"/>
      <c r="L347" s="103"/>
      <c r="M347" s="103"/>
      <c r="N347" s="103"/>
      <c r="O347" s="103"/>
      <c r="P347" s="103"/>
      <c r="Q347" s="103"/>
      <c r="R347" s="103"/>
      <c r="S347" s="103"/>
      <c r="T347" s="103"/>
      <c r="U347" s="103"/>
    </row>
    <row r="348" spans="1:21" x14ac:dyDescent="0.55000000000000004">
      <c r="A348" s="102"/>
      <c r="B348" s="102"/>
      <c r="C348" s="102"/>
      <c r="D348" s="102"/>
      <c r="E348" s="102"/>
      <c r="F348" s="102"/>
      <c r="G348" s="103"/>
      <c r="H348" s="103"/>
      <c r="I348" s="103"/>
      <c r="J348" s="103"/>
      <c r="K348" s="103"/>
      <c r="L348" s="103"/>
      <c r="M348" s="103"/>
      <c r="N348" s="103"/>
      <c r="O348" s="103"/>
      <c r="P348" s="103"/>
      <c r="Q348" s="103"/>
      <c r="R348" s="103"/>
      <c r="S348" s="103"/>
      <c r="T348" s="103"/>
      <c r="U348" s="103"/>
    </row>
    <row r="349" spans="1:21" x14ac:dyDescent="0.55000000000000004">
      <c r="A349" s="102"/>
      <c r="B349" s="102"/>
      <c r="C349" s="102"/>
      <c r="D349" s="102"/>
      <c r="E349" s="102"/>
      <c r="F349" s="102"/>
      <c r="G349" s="103"/>
      <c r="H349" s="103"/>
      <c r="I349" s="103"/>
      <c r="J349" s="103"/>
      <c r="K349" s="103"/>
      <c r="L349" s="103"/>
      <c r="M349" s="103"/>
      <c r="N349" s="103"/>
      <c r="O349" s="103"/>
      <c r="P349" s="103"/>
      <c r="Q349" s="103"/>
      <c r="R349" s="103"/>
      <c r="S349" s="103"/>
      <c r="T349" s="103"/>
      <c r="U349" s="103"/>
    </row>
    <row r="350" spans="1:21" x14ac:dyDescent="0.55000000000000004">
      <c r="A350" s="102"/>
      <c r="B350" s="102"/>
      <c r="C350" s="102"/>
      <c r="D350" s="102"/>
      <c r="E350" s="102"/>
      <c r="F350" s="102"/>
      <c r="G350" s="103"/>
      <c r="H350" s="103"/>
      <c r="I350" s="103"/>
      <c r="J350" s="103"/>
      <c r="K350" s="103"/>
      <c r="L350" s="103"/>
      <c r="M350" s="103"/>
      <c r="N350" s="103"/>
      <c r="O350" s="103"/>
      <c r="P350" s="103"/>
      <c r="Q350" s="103"/>
      <c r="R350" s="103"/>
      <c r="S350" s="103"/>
      <c r="T350" s="103"/>
      <c r="U350" s="103"/>
    </row>
    <row r="351" spans="1:21" x14ac:dyDescent="0.55000000000000004">
      <c r="A351" s="102"/>
      <c r="B351" s="102"/>
      <c r="C351" s="102"/>
      <c r="D351" s="102"/>
      <c r="E351" s="102"/>
      <c r="F351" s="102"/>
      <c r="G351" s="103"/>
      <c r="H351" s="103"/>
      <c r="I351" s="103"/>
      <c r="J351" s="103"/>
      <c r="K351" s="103"/>
      <c r="L351" s="103"/>
      <c r="M351" s="103"/>
      <c r="N351" s="103"/>
      <c r="O351" s="103"/>
      <c r="P351" s="103"/>
      <c r="Q351" s="103"/>
      <c r="R351" s="103"/>
      <c r="S351" s="103"/>
      <c r="T351" s="103"/>
      <c r="U351" s="103"/>
    </row>
    <row r="352" spans="1:21" x14ac:dyDescent="0.55000000000000004">
      <c r="A352" s="102"/>
      <c r="B352" s="102"/>
      <c r="C352" s="102"/>
      <c r="D352" s="102"/>
      <c r="E352" s="102"/>
      <c r="F352" s="102"/>
      <c r="G352" s="103"/>
      <c r="H352" s="103"/>
      <c r="I352" s="103"/>
      <c r="J352" s="103"/>
      <c r="K352" s="103"/>
      <c r="L352" s="103"/>
      <c r="M352" s="103"/>
      <c r="N352" s="103"/>
      <c r="O352" s="103"/>
      <c r="P352" s="103"/>
      <c r="Q352" s="103"/>
      <c r="R352" s="103"/>
      <c r="S352" s="103"/>
      <c r="T352" s="103"/>
      <c r="U352" s="103"/>
    </row>
    <row r="353" spans="1:21" x14ac:dyDescent="0.55000000000000004">
      <c r="A353" s="102"/>
      <c r="B353" s="102"/>
      <c r="C353" s="102"/>
      <c r="D353" s="102"/>
      <c r="E353" s="102"/>
      <c r="F353" s="102"/>
      <c r="G353" s="103"/>
      <c r="H353" s="103"/>
      <c r="I353" s="103"/>
      <c r="J353" s="103"/>
      <c r="K353" s="103"/>
      <c r="L353" s="103"/>
      <c r="M353" s="103"/>
      <c r="N353" s="103"/>
      <c r="O353" s="103"/>
      <c r="P353" s="103"/>
      <c r="Q353" s="103"/>
      <c r="R353" s="103"/>
      <c r="S353" s="103"/>
      <c r="T353" s="103"/>
      <c r="U353" s="103"/>
    </row>
    <row r="354" spans="1:21" x14ac:dyDescent="0.55000000000000004">
      <c r="A354" s="102"/>
      <c r="B354" s="102"/>
      <c r="C354" s="102"/>
      <c r="D354" s="102"/>
      <c r="E354" s="102"/>
      <c r="F354" s="102"/>
      <c r="G354" s="103"/>
      <c r="H354" s="103"/>
      <c r="I354" s="103"/>
      <c r="J354" s="103"/>
      <c r="K354" s="103"/>
      <c r="L354" s="103"/>
      <c r="M354" s="103"/>
      <c r="N354" s="103"/>
      <c r="O354" s="103"/>
      <c r="P354" s="103"/>
      <c r="Q354" s="103"/>
      <c r="R354" s="103"/>
      <c r="S354" s="103"/>
      <c r="T354" s="103"/>
      <c r="U354" s="103"/>
    </row>
    <row r="355" spans="1:21" x14ac:dyDescent="0.55000000000000004">
      <c r="A355" s="102"/>
      <c r="B355" s="102"/>
      <c r="C355" s="102"/>
      <c r="D355" s="102"/>
      <c r="E355" s="102"/>
      <c r="F355" s="102"/>
      <c r="G355" s="103"/>
      <c r="H355" s="103"/>
      <c r="I355" s="103"/>
      <c r="J355" s="103"/>
      <c r="K355" s="103"/>
      <c r="L355" s="103"/>
      <c r="M355" s="103"/>
      <c r="N355" s="103"/>
      <c r="O355" s="103"/>
      <c r="P355" s="103"/>
      <c r="Q355" s="103"/>
      <c r="R355" s="103"/>
      <c r="S355" s="103"/>
      <c r="T355" s="103"/>
      <c r="U355" s="103"/>
    </row>
    <row r="356" spans="1:21" x14ac:dyDescent="0.55000000000000004">
      <c r="A356" s="102"/>
      <c r="B356" s="102"/>
      <c r="C356" s="102"/>
      <c r="D356" s="102"/>
      <c r="E356" s="102"/>
      <c r="F356" s="102"/>
      <c r="G356" s="103"/>
      <c r="H356" s="103"/>
      <c r="I356" s="103"/>
      <c r="J356" s="103"/>
      <c r="K356" s="103"/>
      <c r="L356" s="103"/>
      <c r="M356" s="103"/>
      <c r="N356" s="103"/>
      <c r="O356" s="103"/>
      <c r="P356" s="103"/>
      <c r="Q356" s="103"/>
      <c r="R356" s="103"/>
      <c r="S356" s="103"/>
      <c r="T356" s="103"/>
      <c r="U356" s="103"/>
    </row>
    <row r="357" spans="1:21" x14ac:dyDescent="0.55000000000000004">
      <c r="A357" s="102"/>
      <c r="B357" s="102"/>
      <c r="C357" s="102"/>
      <c r="D357" s="102"/>
      <c r="E357" s="102"/>
      <c r="F357" s="102"/>
      <c r="G357" s="103"/>
      <c r="H357" s="103"/>
      <c r="I357" s="103"/>
      <c r="J357" s="103"/>
      <c r="K357" s="103"/>
      <c r="L357" s="103"/>
      <c r="M357" s="103"/>
      <c r="N357" s="103"/>
      <c r="O357" s="103"/>
      <c r="P357" s="103"/>
      <c r="Q357" s="103"/>
      <c r="R357" s="103"/>
      <c r="S357" s="103"/>
      <c r="T357" s="103"/>
      <c r="U357" s="103"/>
    </row>
    <row r="358" spans="1:21" x14ac:dyDescent="0.55000000000000004">
      <c r="A358" s="102"/>
      <c r="B358" s="102"/>
      <c r="C358" s="102"/>
      <c r="D358" s="102"/>
      <c r="E358" s="102"/>
      <c r="F358" s="102"/>
      <c r="G358" s="103"/>
      <c r="H358" s="103"/>
      <c r="I358" s="103"/>
      <c r="J358" s="103"/>
      <c r="K358" s="103"/>
      <c r="L358" s="103"/>
      <c r="M358" s="103"/>
      <c r="N358" s="103"/>
      <c r="O358" s="103"/>
      <c r="P358" s="103"/>
      <c r="Q358" s="103"/>
      <c r="R358" s="103"/>
      <c r="S358" s="103"/>
      <c r="T358" s="103"/>
      <c r="U358" s="103"/>
    </row>
    <row r="359" spans="1:21" x14ac:dyDescent="0.55000000000000004">
      <c r="A359" s="102"/>
      <c r="B359" s="102"/>
      <c r="C359" s="102"/>
      <c r="D359" s="102"/>
      <c r="E359" s="102"/>
      <c r="F359" s="102"/>
      <c r="G359" s="103"/>
      <c r="H359" s="103"/>
      <c r="I359" s="103"/>
      <c r="J359" s="103"/>
      <c r="K359" s="103"/>
      <c r="L359" s="103"/>
      <c r="M359" s="103"/>
      <c r="N359" s="103"/>
      <c r="O359" s="103"/>
      <c r="P359" s="103"/>
      <c r="Q359" s="103"/>
      <c r="R359" s="103"/>
      <c r="S359" s="103"/>
      <c r="T359" s="103"/>
      <c r="U359" s="103"/>
    </row>
    <row r="360" spans="1:21" x14ac:dyDescent="0.55000000000000004">
      <c r="A360" s="102"/>
      <c r="B360" s="102"/>
      <c r="C360" s="102"/>
      <c r="D360" s="102"/>
      <c r="E360" s="102"/>
      <c r="F360" s="102"/>
      <c r="G360" s="103"/>
      <c r="H360" s="103"/>
      <c r="I360" s="103"/>
      <c r="J360" s="103"/>
      <c r="K360" s="103"/>
      <c r="L360" s="103"/>
      <c r="M360" s="103"/>
      <c r="N360" s="103"/>
      <c r="O360" s="103"/>
      <c r="P360" s="103"/>
      <c r="Q360" s="103"/>
      <c r="R360" s="103"/>
      <c r="S360" s="103"/>
      <c r="T360" s="103"/>
      <c r="U360" s="103"/>
    </row>
    <row r="361" spans="1:21" x14ac:dyDescent="0.55000000000000004">
      <c r="A361" s="102"/>
      <c r="B361" s="102"/>
      <c r="C361" s="102"/>
      <c r="D361" s="102"/>
      <c r="E361" s="102"/>
      <c r="F361" s="102"/>
      <c r="G361" s="103"/>
      <c r="H361" s="103"/>
      <c r="I361" s="103"/>
      <c r="J361" s="103"/>
      <c r="K361" s="103"/>
      <c r="L361" s="103"/>
      <c r="M361" s="103"/>
      <c r="N361" s="103"/>
      <c r="O361" s="103"/>
      <c r="P361" s="103"/>
      <c r="Q361" s="103"/>
      <c r="R361" s="103"/>
      <c r="S361" s="103"/>
      <c r="T361" s="103"/>
      <c r="U361" s="103"/>
    </row>
    <row r="362" spans="1:21" x14ac:dyDescent="0.55000000000000004">
      <c r="A362" s="102"/>
      <c r="B362" s="102"/>
      <c r="C362" s="102"/>
      <c r="D362" s="102"/>
      <c r="E362" s="102"/>
      <c r="F362" s="102"/>
      <c r="G362" s="103"/>
      <c r="H362" s="103"/>
      <c r="I362" s="103"/>
      <c r="J362" s="103"/>
      <c r="K362" s="103"/>
      <c r="L362" s="103"/>
      <c r="M362" s="103"/>
      <c r="N362" s="103"/>
      <c r="O362" s="103"/>
      <c r="P362" s="103"/>
      <c r="Q362" s="103"/>
      <c r="R362" s="103"/>
      <c r="S362" s="103"/>
      <c r="T362" s="103"/>
      <c r="U362" s="103"/>
    </row>
    <row r="363" spans="1:21" x14ac:dyDescent="0.55000000000000004">
      <c r="A363" s="102"/>
      <c r="B363" s="102"/>
      <c r="C363" s="102"/>
      <c r="D363" s="102"/>
      <c r="E363" s="102"/>
      <c r="F363" s="102"/>
      <c r="G363" s="103"/>
      <c r="H363" s="103"/>
      <c r="I363" s="103"/>
      <c r="J363" s="103"/>
      <c r="K363" s="103"/>
      <c r="L363" s="103"/>
      <c r="M363" s="103"/>
      <c r="N363" s="103"/>
      <c r="O363" s="103"/>
      <c r="P363" s="103"/>
      <c r="Q363" s="103"/>
      <c r="R363" s="103"/>
      <c r="S363" s="103"/>
      <c r="T363" s="103"/>
      <c r="U363" s="103"/>
    </row>
    <row r="364" spans="1:21" x14ac:dyDescent="0.55000000000000004">
      <c r="A364" s="102"/>
      <c r="B364" s="102"/>
      <c r="C364" s="102"/>
      <c r="D364" s="102"/>
      <c r="E364" s="102"/>
      <c r="F364" s="102"/>
      <c r="G364" s="103"/>
      <c r="H364" s="103"/>
      <c r="I364" s="103"/>
      <c r="J364" s="103"/>
      <c r="K364" s="103"/>
      <c r="L364" s="103"/>
      <c r="M364" s="103"/>
      <c r="N364" s="103"/>
      <c r="O364" s="103"/>
      <c r="P364" s="103"/>
      <c r="Q364" s="103"/>
      <c r="R364" s="103"/>
      <c r="S364" s="103"/>
      <c r="T364" s="103"/>
      <c r="U364" s="103"/>
    </row>
    <row r="365" spans="1:21" x14ac:dyDescent="0.55000000000000004">
      <c r="A365" s="102"/>
      <c r="B365" s="102"/>
      <c r="C365" s="102"/>
      <c r="D365" s="102"/>
      <c r="E365" s="102"/>
      <c r="F365" s="102"/>
      <c r="G365" s="103"/>
      <c r="H365" s="103"/>
      <c r="I365" s="103"/>
      <c r="J365" s="103"/>
      <c r="K365" s="103"/>
      <c r="L365" s="103"/>
      <c r="M365" s="103"/>
      <c r="N365" s="103"/>
      <c r="O365" s="103"/>
      <c r="P365" s="103"/>
      <c r="Q365" s="103"/>
      <c r="R365" s="103"/>
      <c r="S365" s="103"/>
      <c r="T365" s="103"/>
      <c r="U365" s="103"/>
    </row>
    <row r="366" spans="1:21" x14ac:dyDescent="0.55000000000000004">
      <c r="A366" s="102"/>
      <c r="B366" s="102"/>
      <c r="C366" s="102"/>
      <c r="D366" s="102"/>
      <c r="E366" s="102"/>
      <c r="F366" s="102"/>
      <c r="G366" s="103"/>
      <c r="H366" s="103"/>
      <c r="I366" s="103"/>
      <c r="J366" s="103"/>
      <c r="K366" s="103"/>
      <c r="L366" s="103"/>
      <c r="M366" s="103"/>
      <c r="N366" s="103"/>
      <c r="O366" s="103"/>
      <c r="P366" s="103"/>
      <c r="Q366" s="103"/>
      <c r="R366" s="103"/>
      <c r="S366" s="103"/>
      <c r="T366" s="103"/>
      <c r="U366" s="103"/>
    </row>
    <row r="367" spans="1:21" x14ac:dyDescent="0.55000000000000004">
      <c r="A367" s="102"/>
      <c r="B367" s="102"/>
      <c r="C367" s="102"/>
      <c r="D367" s="102"/>
      <c r="E367" s="102"/>
      <c r="F367" s="102"/>
      <c r="G367" s="103"/>
      <c r="H367" s="103"/>
      <c r="I367" s="103"/>
      <c r="J367" s="103"/>
      <c r="K367" s="103"/>
      <c r="L367" s="103"/>
      <c r="M367" s="103"/>
      <c r="N367" s="103"/>
      <c r="O367" s="103"/>
      <c r="P367" s="103"/>
      <c r="Q367" s="103"/>
      <c r="R367" s="103"/>
      <c r="S367" s="103"/>
      <c r="T367" s="103"/>
      <c r="U367" s="103"/>
    </row>
    <row r="368" spans="1:21" x14ac:dyDescent="0.55000000000000004">
      <c r="A368" s="102"/>
      <c r="B368" s="102"/>
      <c r="C368" s="102"/>
      <c r="D368" s="102"/>
      <c r="E368" s="102"/>
      <c r="F368" s="102"/>
      <c r="G368" s="103"/>
      <c r="H368" s="103"/>
      <c r="I368" s="103"/>
      <c r="J368" s="103"/>
      <c r="K368" s="103"/>
      <c r="L368" s="103"/>
      <c r="M368" s="103"/>
      <c r="N368" s="103"/>
      <c r="O368" s="103"/>
      <c r="P368" s="103"/>
      <c r="Q368" s="103"/>
      <c r="R368" s="103"/>
      <c r="S368" s="103"/>
      <c r="T368" s="103"/>
      <c r="U368" s="103"/>
    </row>
    <row r="369" spans="1:21" x14ac:dyDescent="0.55000000000000004">
      <c r="A369" s="102"/>
      <c r="B369" s="102"/>
      <c r="C369" s="102"/>
      <c r="D369" s="102"/>
      <c r="E369" s="102"/>
      <c r="F369" s="102"/>
      <c r="G369" s="103"/>
      <c r="H369" s="103"/>
      <c r="I369" s="103"/>
      <c r="J369" s="103"/>
      <c r="K369" s="103"/>
      <c r="L369" s="103"/>
      <c r="M369" s="103"/>
      <c r="N369" s="103"/>
      <c r="O369" s="103"/>
      <c r="P369" s="103"/>
      <c r="Q369" s="103"/>
      <c r="R369" s="103"/>
      <c r="S369" s="103"/>
      <c r="T369" s="103"/>
      <c r="U369" s="103"/>
    </row>
    <row r="370" spans="1:21" x14ac:dyDescent="0.55000000000000004">
      <c r="A370" s="102"/>
      <c r="B370" s="102"/>
      <c r="C370" s="102"/>
      <c r="D370" s="102"/>
      <c r="E370" s="102"/>
      <c r="F370" s="102"/>
      <c r="G370" s="103"/>
      <c r="H370" s="103"/>
      <c r="I370" s="103"/>
      <c r="J370" s="103"/>
      <c r="K370" s="103"/>
      <c r="L370" s="103"/>
      <c r="M370" s="103"/>
      <c r="N370" s="103"/>
      <c r="O370" s="103"/>
      <c r="P370" s="103"/>
      <c r="Q370" s="103"/>
      <c r="R370" s="103"/>
      <c r="S370" s="103"/>
      <c r="T370" s="103"/>
      <c r="U370" s="103"/>
    </row>
    <row r="371" spans="1:21" x14ac:dyDescent="0.55000000000000004">
      <c r="A371" s="102"/>
      <c r="B371" s="102"/>
      <c r="C371" s="102"/>
      <c r="D371" s="102"/>
      <c r="E371" s="102"/>
      <c r="F371" s="102"/>
      <c r="G371" s="103"/>
      <c r="H371" s="103"/>
      <c r="I371" s="103"/>
      <c r="J371" s="103"/>
      <c r="K371" s="103"/>
      <c r="L371" s="103"/>
      <c r="M371" s="103"/>
      <c r="N371" s="103"/>
      <c r="O371" s="103"/>
      <c r="P371" s="103"/>
      <c r="Q371" s="103"/>
      <c r="R371" s="103"/>
      <c r="S371" s="103"/>
      <c r="T371" s="103"/>
      <c r="U371" s="103"/>
    </row>
    <row r="372" spans="1:21" x14ac:dyDescent="0.55000000000000004">
      <c r="A372" s="102"/>
      <c r="B372" s="102"/>
      <c r="C372" s="102"/>
      <c r="D372" s="102"/>
      <c r="E372" s="102"/>
      <c r="F372" s="102"/>
      <c r="G372" s="103"/>
      <c r="H372" s="103"/>
      <c r="I372" s="103"/>
      <c r="J372" s="103"/>
      <c r="K372" s="103"/>
      <c r="L372" s="103"/>
      <c r="M372" s="103"/>
      <c r="N372" s="103"/>
      <c r="O372" s="103"/>
      <c r="P372" s="103"/>
      <c r="Q372" s="103"/>
      <c r="R372" s="103"/>
      <c r="S372" s="103"/>
      <c r="T372" s="103"/>
      <c r="U372" s="103"/>
    </row>
    <row r="373" spans="1:21" x14ac:dyDescent="0.55000000000000004">
      <c r="A373" s="102"/>
      <c r="B373" s="102"/>
      <c r="C373" s="102"/>
      <c r="D373" s="102"/>
      <c r="E373" s="102"/>
      <c r="F373" s="102"/>
      <c r="G373" s="103"/>
      <c r="H373" s="103"/>
      <c r="I373" s="103"/>
      <c r="J373" s="103"/>
      <c r="K373" s="103"/>
      <c r="L373" s="103"/>
      <c r="M373" s="103"/>
      <c r="N373" s="103"/>
      <c r="O373" s="103"/>
      <c r="P373" s="103"/>
      <c r="Q373" s="103"/>
      <c r="R373" s="103"/>
      <c r="S373" s="103"/>
      <c r="T373" s="103"/>
      <c r="U373" s="103"/>
    </row>
    <row r="374" spans="1:21" x14ac:dyDescent="0.55000000000000004">
      <c r="A374" s="102"/>
      <c r="B374" s="102"/>
      <c r="C374" s="102"/>
      <c r="D374" s="102"/>
      <c r="E374" s="102"/>
      <c r="F374" s="102"/>
      <c r="G374" s="103"/>
      <c r="H374" s="103"/>
      <c r="I374" s="103"/>
      <c r="J374" s="103"/>
      <c r="K374" s="103"/>
      <c r="L374" s="103"/>
      <c r="M374" s="103"/>
      <c r="N374" s="103"/>
      <c r="O374" s="103"/>
      <c r="P374" s="103"/>
      <c r="Q374" s="103"/>
      <c r="R374" s="103"/>
      <c r="S374" s="103"/>
      <c r="T374" s="103"/>
      <c r="U374" s="103"/>
    </row>
    <row r="375" spans="1:21" x14ac:dyDescent="0.55000000000000004">
      <c r="A375" s="102"/>
      <c r="B375" s="102"/>
      <c r="C375" s="102"/>
      <c r="D375" s="102"/>
      <c r="E375" s="102"/>
      <c r="F375" s="102"/>
      <c r="G375" s="103"/>
      <c r="H375" s="103"/>
      <c r="I375" s="103"/>
      <c r="J375" s="103"/>
      <c r="K375" s="103"/>
      <c r="L375" s="103"/>
      <c r="M375" s="103"/>
      <c r="N375" s="103"/>
      <c r="O375" s="103"/>
      <c r="P375" s="103"/>
      <c r="Q375" s="103"/>
      <c r="R375" s="103"/>
      <c r="S375" s="103"/>
      <c r="T375" s="103"/>
      <c r="U375" s="103"/>
    </row>
    <row r="376" spans="1:21" x14ac:dyDescent="0.55000000000000004">
      <c r="A376" s="102"/>
      <c r="B376" s="102"/>
      <c r="C376" s="102"/>
      <c r="D376" s="102"/>
      <c r="E376" s="102"/>
      <c r="F376" s="102"/>
      <c r="G376" s="103"/>
      <c r="H376" s="103"/>
      <c r="I376" s="103"/>
      <c r="J376" s="103"/>
      <c r="K376" s="103"/>
      <c r="L376" s="103"/>
      <c r="M376" s="103"/>
      <c r="N376" s="103"/>
      <c r="O376" s="103"/>
      <c r="P376" s="103"/>
      <c r="Q376" s="103"/>
      <c r="R376" s="103"/>
      <c r="S376" s="103"/>
      <c r="T376" s="103"/>
      <c r="U376" s="103"/>
    </row>
    <row r="377" spans="1:21" x14ac:dyDescent="0.55000000000000004">
      <c r="A377" s="102"/>
      <c r="B377" s="102"/>
      <c r="C377" s="102"/>
      <c r="D377" s="102"/>
      <c r="E377" s="102"/>
      <c r="F377" s="102"/>
      <c r="G377" s="103"/>
      <c r="H377" s="103"/>
      <c r="I377" s="103"/>
      <c r="J377" s="103"/>
      <c r="K377" s="103"/>
      <c r="L377" s="103"/>
      <c r="M377" s="103"/>
      <c r="N377" s="103"/>
      <c r="O377" s="103"/>
      <c r="P377" s="103"/>
      <c r="Q377" s="103"/>
      <c r="R377" s="103"/>
      <c r="S377" s="103"/>
      <c r="T377" s="103"/>
      <c r="U377" s="103"/>
    </row>
    <row r="378" spans="1:21" x14ac:dyDescent="0.55000000000000004">
      <c r="A378" s="102"/>
      <c r="B378" s="102"/>
      <c r="C378" s="102"/>
      <c r="D378" s="102"/>
      <c r="E378" s="102"/>
      <c r="F378" s="102"/>
      <c r="G378" s="103"/>
      <c r="H378" s="103"/>
      <c r="I378" s="103"/>
      <c r="J378" s="103"/>
      <c r="K378" s="103"/>
      <c r="L378" s="103"/>
      <c r="M378" s="103"/>
      <c r="N378" s="103"/>
      <c r="O378" s="103"/>
      <c r="P378" s="103"/>
      <c r="Q378" s="103"/>
      <c r="R378" s="103"/>
      <c r="S378" s="103"/>
      <c r="T378" s="103"/>
      <c r="U378" s="103"/>
    </row>
    <row r="379" spans="1:21" x14ac:dyDescent="0.55000000000000004">
      <c r="A379" s="102"/>
      <c r="B379" s="102"/>
      <c r="C379" s="102"/>
      <c r="D379" s="102"/>
      <c r="E379" s="102"/>
      <c r="F379" s="102"/>
      <c r="G379" s="103"/>
      <c r="H379" s="103"/>
      <c r="I379" s="103"/>
      <c r="J379" s="103"/>
      <c r="K379" s="103"/>
      <c r="L379" s="103"/>
      <c r="M379" s="103"/>
      <c r="N379" s="103"/>
      <c r="O379" s="103"/>
      <c r="P379" s="103"/>
      <c r="Q379" s="103"/>
      <c r="R379" s="103"/>
      <c r="S379" s="103"/>
      <c r="T379" s="103"/>
      <c r="U379" s="103"/>
    </row>
    <row r="380" spans="1:21" x14ac:dyDescent="0.55000000000000004">
      <c r="A380" s="102"/>
      <c r="B380" s="102"/>
      <c r="C380" s="102"/>
      <c r="D380" s="102"/>
      <c r="E380" s="102"/>
      <c r="F380" s="102"/>
      <c r="G380" s="103"/>
      <c r="H380" s="103"/>
      <c r="I380" s="103"/>
      <c r="J380" s="103"/>
      <c r="K380" s="103"/>
      <c r="L380" s="103"/>
      <c r="M380" s="103"/>
      <c r="N380" s="103"/>
      <c r="O380" s="103"/>
      <c r="P380" s="103"/>
      <c r="Q380" s="103"/>
      <c r="R380" s="103"/>
      <c r="S380" s="103"/>
      <c r="T380" s="103"/>
      <c r="U380" s="103"/>
    </row>
    <row r="381" spans="1:21" x14ac:dyDescent="0.55000000000000004">
      <c r="A381" s="102"/>
      <c r="B381" s="102"/>
      <c r="C381" s="102"/>
      <c r="D381" s="102"/>
      <c r="E381" s="102"/>
      <c r="F381" s="102"/>
      <c r="G381" s="103"/>
      <c r="H381" s="103"/>
      <c r="I381" s="103"/>
      <c r="J381" s="103"/>
      <c r="K381" s="103"/>
      <c r="L381" s="103"/>
      <c r="M381" s="103"/>
      <c r="N381" s="103"/>
      <c r="O381" s="103"/>
      <c r="P381" s="103"/>
      <c r="Q381" s="103"/>
      <c r="R381" s="103"/>
      <c r="S381" s="103"/>
      <c r="T381" s="103"/>
      <c r="U381" s="103"/>
    </row>
    <row r="382" spans="1:21" x14ac:dyDescent="0.55000000000000004">
      <c r="A382" s="102"/>
      <c r="B382" s="102"/>
      <c r="C382" s="102"/>
      <c r="D382" s="102"/>
      <c r="E382" s="102"/>
      <c r="F382" s="102"/>
      <c r="G382" s="103"/>
      <c r="H382" s="103"/>
      <c r="I382" s="103"/>
      <c r="J382" s="103"/>
      <c r="K382" s="103"/>
      <c r="L382" s="103"/>
      <c r="M382" s="103"/>
      <c r="N382" s="103"/>
      <c r="O382" s="103"/>
      <c r="P382" s="103"/>
      <c r="Q382" s="103"/>
      <c r="R382" s="103"/>
      <c r="S382" s="103"/>
      <c r="T382" s="103"/>
      <c r="U382" s="103"/>
    </row>
    <row r="383" spans="1:21" x14ac:dyDescent="0.55000000000000004">
      <c r="A383" s="102"/>
      <c r="B383" s="102"/>
      <c r="C383" s="102"/>
      <c r="D383" s="102"/>
      <c r="E383" s="102"/>
      <c r="F383" s="102"/>
      <c r="G383" s="103"/>
      <c r="H383" s="103"/>
      <c r="I383" s="103"/>
      <c r="J383" s="103"/>
      <c r="K383" s="103"/>
      <c r="L383" s="103"/>
      <c r="M383" s="103"/>
      <c r="N383" s="103"/>
      <c r="O383" s="103"/>
      <c r="P383" s="103"/>
      <c r="Q383" s="103"/>
      <c r="R383" s="103"/>
      <c r="S383" s="103"/>
      <c r="T383" s="103"/>
      <c r="U383" s="103"/>
    </row>
    <row r="384" spans="1:21" x14ac:dyDescent="0.55000000000000004">
      <c r="A384" s="102"/>
      <c r="B384" s="102"/>
      <c r="C384" s="102"/>
      <c r="D384" s="102"/>
      <c r="E384" s="102"/>
      <c r="F384" s="102"/>
      <c r="G384" s="103"/>
      <c r="H384" s="103"/>
      <c r="I384" s="103"/>
      <c r="J384" s="103"/>
      <c r="K384" s="103"/>
      <c r="L384" s="103"/>
      <c r="M384" s="103"/>
      <c r="N384" s="103"/>
      <c r="O384" s="103"/>
      <c r="P384" s="103"/>
      <c r="Q384" s="103"/>
      <c r="R384" s="103"/>
      <c r="S384" s="103"/>
      <c r="T384" s="103"/>
      <c r="U384" s="103"/>
    </row>
    <row r="385" spans="1:21" x14ac:dyDescent="0.55000000000000004">
      <c r="A385" s="102"/>
      <c r="B385" s="102"/>
      <c r="C385" s="102"/>
      <c r="D385" s="102"/>
      <c r="E385" s="102"/>
      <c r="F385" s="102"/>
      <c r="G385" s="103"/>
      <c r="H385" s="103"/>
      <c r="I385" s="103"/>
      <c r="J385" s="103"/>
      <c r="K385" s="103"/>
      <c r="L385" s="103"/>
      <c r="M385" s="103"/>
      <c r="N385" s="103"/>
      <c r="O385" s="103"/>
      <c r="P385" s="103"/>
      <c r="Q385" s="103"/>
      <c r="R385" s="103"/>
      <c r="S385" s="103"/>
      <c r="T385" s="103"/>
      <c r="U385" s="103"/>
    </row>
    <row r="386" spans="1:21" x14ac:dyDescent="0.55000000000000004">
      <c r="A386" s="102"/>
      <c r="B386" s="102"/>
      <c r="C386" s="102"/>
      <c r="D386" s="102"/>
      <c r="E386" s="102"/>
      <c r="F386" s="102"/>
      <c r="G386" s="103"/>
      <c r="H386" s="103"/>
      <c r="I386" s="103"/>
      <c r="J386" s="103"/>
      <c r="K386" s="103"/>
      <c r="L386" s="103"/>
      <c r="M386" s="103"/>
      <c r="N386" s="103"/>
      <c r="O386" s="103"/>
      <c r="P386" s="103"/>
      <c r="Q386" s="103"/>
      <c r="R386" s="103"/>
      <c r="S386" s="103"/>
      <c r="T386" s="103"/>
      <c r="U386" s="103"/>
    </row>
    <row r="387" spans="1:21" x14ac:dyDescent="0.55000000000000004">
      <c r="A387" s="102"/>
      <c r="B387" s="102"/>
      <c r="C387" s="102"/>
      <c r="D387" s="102"/>
      <c r="E387" s="102"/>
      <c r="F387" s="102"/>
      <c r="G387" s="103"/>
      <c r="H387" s="103"/>
      <c r="I387" s="103"/>
      <c r="J387" s="103"/>
      <c r="K387" s="103"/>
      <c r="L387" s="103"/>
      <c r="M387" s="103"/>
      <c r="N387" s="103"/>
      <c r="O387" s="103"/>
      <c r="P387" s="103"/>
      <c r="Q387" s="103"/>
      <c r="R387" s="103"/>
      <c r="S387" s="103"/>
      <c r="T387" s="103"/>
      <c r="U387" s="103"/>
    </row>
    <row r="388" spans="1:21" x14ac:dyDescent="0.55000000000000004">
      <c r="A388" s="102"/>
      <c r="B388" s="102"/>
      <c r="C388" s="102"/>
      <c r="D388" s="102"/>
      <c r="E388" s="102"/>
      <c r="F388" s="102"/>
      <c r="G388" s="103"/>
      <c r="H388" s="103"/>
      <c r="I388" s="103"/>
      <c r="J388" s="103"/>
      <c r="K388" s="103"/>
      <c r="L388" s="103"/>
      <c r="M388" s="103"/>
      <c r="N388" s="103"/>
      <c r="O388" s="103"/>
      <c r="P388" s="103"/>
      <c r="Q388" s="103"/>
      <c r="R388" s="103"/>
      <c r="S388" s="103"/>
      <c r="T388" s="103"/>
      <c r="U388" s="103"/>
    </row>
    <row r="389" spans="1:21" x14ac:dyDescent="0.55000000000000004">
      <c r="A389" s="102"/>
      <c r="B389" s="102"/>
      <c r="C389" s="102"/>
      <c r="D389" s="102"/>
      <c r="E389" s="102"/>
      <c r="F389" s="102"/>
      <c r="G389" s="103"/>
      <c r="H389" s="103"/>
      <c r="I389" s="103"/>
      <c r="J389" s="103"/>
      <c r="K389" s="103"/>
      <c r="L389" s="103"/>
      <c r="M389" s="103"/>
      <c r="N389" s="103"/>
      <c r="O389" s="103"/>
      <c r="P389" s="103"/>
      <c r="Q389" s="103"/>
      <c r="R389" s="103"/>
      <c r="S389" s="103"/>
      <c r="T389" s="103"/>
      <c r="U389" s="103"/>
    </row>
    <row r="390" spans="1:21" x14ac:dyDescent="0.55000000000000004">
      <c r="A390" s="102"/>
      <c r="B390" s="102"/>
      <c r="C390" s="102"/>
      <c r="D390" s="102"/>
      <c r="E390" s="102"/>
      <c r="F390" s="102"/>
      <c r="G390" s="103"/>
      <c r="H390" s="103"/>
      <c r="I390" s="103"/>
      <c r="J390" s="103"/>
      <c r="K390" s="103"/>
      <c r="L390" s="103"/>
      <c r="M390" s="103"/>
      <c r="N390" s="103"/>
      <c r="O390" s="103"/>
      <c r="P390" s="103"/>
      <c r="Q390" s="103"/>
      <c r="R390" s="103"/>
      <c r="S390" s="103"/>
      <c r="T390" s="103"/>
      <c r="U390" s="103"/>
    </row>
    <row r="391" spans="1:21" x14ac:dyDescent="0.55000000000000004">
      <c r="A391" s="102"/>
      <c r="B391" s="102"/>
      <c r="C391" s="102"/>
      <c r="D391" s="102"/>
      <c r="E391" s="102"/>
      <c r="F391" s="102"/>
      <c r="G391" s="103"/>
      <c r="H391" s="103"/>
      <c r="I391" s="103"/>
      <c r="J391" s="103"/>
      <c r="K391" s="103"/>
      <c r="L391" s="103"/>
      <c r="M391" s="103"/>
      <c r="N391" s="103"/>
      <c r="O391" s="103"/>
      <c r="P391" s="103"/>
      <c r="Q391" s="103"/>
      <c r="R391" s="103"/>
      <c r="S391" s="103"/>
      <c r="T391" s="103"/>
      <c r="U391" s="103"/>
    </row>
    <row r="392" spans="1:21" x14ac:dyDescent="0.55000000000000004">
      <c r="A392" s="102"/>
      <c r="B392" s="102"/>
      <c r="C392" s="102"/>
      <c r="D392" s="102"/>
      <c r="E392" s="102"/>
      <c r="F392" s="102"/>
      <c r="G392" s="103"/>
      <c r="H392" s="103"/>
      <c r="I392" s="103"/>
      <c r="J392" s="103"/>
      <c r="K392" s="103"/>
      <c r="L392" s="103"/>
      <c r="M392" s="103"/>
      <c r="N392" s="103"/>
      <c r="O392" s="103"/>
      <c r="P392" s="103"/>
      <c r="Q392" s="103"/>
      <c r="R392" s="103"/>
      <c r="S392" s="103"/>
      <c r="T392" s="103"/>
      <c r="U392" s="103"/>
    </row>
    <row r="393" spans="1:21" x14ac:dyDescent="0.55000000000000004">
      <c r="A393" s="102"/>
      <c r="B393" s="102"/>
      <c r="C393" s="102"/>
      <c r="D393" s="102"/>
      <c r="E393" s="102"/>
      <c r="F393" s="102"/>
      <c r="G393" s="103"/>
      <c r="H393" s="103"/>
      <c r="I393" s="103"/>
      <c r="J393" s="103"/>
      <c r="K393" s="103"/>
      <c r="L393" s="103"/>
      <c r="M393" s="103"/>
      <c r="N393" s="103"/>
      <c r="O393" s="103"/>
      <c r="P393" s="103"/>
      <c r="Q393" s="103"/>
      <c r="R393" s="103"/>
      <c r="S393" s="103"/>
      <c r="T393" s="103"/>
      <c r="U393" s="103"/>
    </row>
    <row r="394" spans="1:21" x14ac:dyDescent="0.55000000000000004">
      <c r="A394" s="102"/>
      <c r="B394" s="102"/>
      <c r="C394" s="102"/>
      <c r="D394" s="102"/>
      <c r="E394" s="102"/>
      <c r="F394" s="102"/>
      <c r="G394" s="103"/>
      <c r="H394" s="103"/>
      <c r="I394" s="103"/>
      <c r="J394" s="103"/>
      <c r="K394" s="103"/>
      <c r="L394" s="103"/>
      <c r="M394" s="103"/>
      <c r="N394" s="103"/>
      <c r="O394" s="103"/>
      <c r="P394" s="103"/>
      <c r="Q394" s="103"/>
      <c r="R394" s="103"/>
      <c r="S394" s="103"/>
      <c r="T394" s="103"/>
      <c r="U394" s="103"/>
    </row>
    <row r="395" spans="1:21" x14ac:dyDescent="0.55000000000000004">
      <c r="A395" s="102"/>
      <c r="B395" s="102"/>
      <c r="C395" s="102"/>
      <c r="D395" s="102"/>
      <c r="E395" s="102"/>
      <c r="F395" s="102"/>
      <c r="G395" s="103"/>
      <c r="H395" s="103"/>
      <c r="I395" s="103"/>
      <c r="J395" s="103"/>
      <c r="K395" s="103"/>
      <c r="L395" s="103"/>
      <c r="M395" s="103"/>
      <c r="N395" s="103"/>
      <c r="O395" s="103"/>
      <c r="P395" s="103"/>
      <c r="Q395" s="103"/>
      <c r="R395" s="103"/>
      <c r="S395" s="103"/>
      <c r="T395" s="103"/>
      <c r="U395" s="103"/>
    </row>
    <row r="396" spans="1:21" x14ac:dyDescent="0.55000000000000004">
      <c r="A396" s="102"/>
      <c r="B396" s="102"/>
      <c r="C396" s="102"/>
      <c r="D396" s="102"/>
      <c r="E396" s="102"/>
      <c r="F396" s="102"/>
      <c r="G396" s="103"/>
      <c r="H396" s="103"/>
      <c r="I396" s="103"/>
      <c r="J396" s="103"/>
      <c r="K396" s="103"/>
      <c r="L396" s="103"/>
      <c r="M396" s="103"/>
      <c r="N396" s="103"/>
      <c r="O396" s="103"/>
      <c r="P396" s="103"/>
      <c r="Q396" s="103"/>
      <c r="R396" s="103"/>
      <c r="S396" s="103"/>
      <c r="T396" s="103"/>
      <c r="U396" s="103"/>
    </row>
    <row r="397" spans="1:21" x14ac:dyDescent="0.55000000000000004">
      <c r="A397" s="102"/>
      <c r="B397" s="102"/>
      <c r="C397" s="102"/>
      <c r="D397" s="102"/>
      <c r="E397" s="102"/>
      <c r="F397" s="102"/>
      <c r="G397" s="103"/>
      <c r="H397" s="103"/>
      <c r="I397" s="103"/>
      <c r="J397" s="103"/>
      <c r="K397" s="103"/>
      <c r="L397" s="103"/>
      <c r="M397" s="103"/>
      <c r="N397" s="103"/>
      <c r="O397" s="103"/>
      <c r="P397" s="103"/>
      <c r="Q397" s="103"/>
      <c r="R397" s="103"/>
      <c r="S397" s="103"/>
      <c r="T397" s="103"/>
      <c r="U397" s="103"/>
    </row>
    <row r="398" spans="1:21" x14ac:dyDescent="0.55000000000000004">
      <c r="A398" s="102"/>
      <c r="B398" s="102"/>
      <c r="C398" s="102"/>
      <c r="D398" s="102"/>
      <c r="E398" s="102"/>
      <c r="F398" s="102"/>
      <c r="G398" s="103"/>
      <c r="H398" s="103"/>
      <c r="I398" s="103"/>
      <c r="J398" s="103"/>
      <c r="K398" s="103"/>
      <c r="L398" s="103"/>
      <c r="M398" s="103"/>
      <c r="N398" s="103"/>
      <c r="O398" s="103"/>
      <c r="P398" s="103"/>
      <c r="Q398" s="103"/>
      <c r="R398" s="103"/>
      <c r="S398" s="103"/>
      <c r="T398" s="103"/>
      <c r="U398" s="103"/>
    </row>
    <row r="399" spans="1:21" x14ac:dyDescent="0.55000000000000004">
      <c r="A399" s="102"/>
      <c r="B399" s="102"/>
      <c r="C399" s="102"/>
      <c r="D399" s="102"/>
      <c r="E399" s="102"/>
      <c r="F399" s="102"/>
      <c r="G399" s="103"/>
      <c r="H399" s="103"/>
      <c r="I399" s="103"/>
      <c r="J399" s="103"/>
      <c r="K399" s="103"/>
      <c r="L399" s="103"/>
      <c r="M399" s="103"/>
      <c r="N399" s="103"/>
      <c r="O399" s="103"/>
      <c r="P399" s="103"/>
      <c r="Q399" s="103"/>
      <c r="R399" s="103"/>
      <c r="S399" s="103"/>
      <c r="T399" s="103"/>
      <c r="U399" s="103"/>
    </row>
    <row r="400" spans="1:21" x14ac:dyDescent="0.55000000000000004">
      <c r="A400" s="102"/>
      <c r="B400" s="102"/>
      <c r="C400" s="102"/>
      <c r="D400" s="102"/>
      <c r="E400" s="102"/>
      <c r="F400" s="102"/>
      <c r="G400" s="103"/>
      <c r="H400" s="103"/>
      <c r="I400" s="103"/>
      <c r="J400" s="103"/>
      <c r="K400" s="103"/>
      <c r="L400" s="103"/>
      <c r="M400" s="103"/>
      <c r="N400" s="103"/>
      <c r="O400" s="103"/>
      <c r="P400" s="103"/>
      <c r="Q400" s="103"/>
      <c r="R400" s="103"/>
      <c r="S400" s="103"/>
      <c r="T400" s="103"/>
      <c r="U400" s="103"/>
    </row>
    <row r="401" spans="1:21" x14ac:dyDescent="0.55000000000000004">
      <c r="A401" s="102"/>
      <c r="B401" s="102"/>
      <c r="C401" s="102"/>
      <c r="D401" s="102"/>
      <c r="E401" s="102"/>
      <c r="F401" s="102"/>
      <c r="G401" s="103"/>
      <c r="H401" s="103"/>
      <c r="I401" s="103"/>
      <c r="J401" s="103"/>
      <c r="K401" s="103"/>
      <c r="L401" s="103"/>
      <c r="M401" s="103"/>
      <c r="N401" s="103"/>
      <c r="O401" s="103"/>
      <c r="P401" s="103"/>
      <c r="Q401" s="103"/>
      <c r="R401" s="103"/>
      <c r="S401" s="103"/>
      <c r="T401" s="103"/>
      <c r="U401" s="103"/>
    </row>
    <row r="402" spans="1:21" x14ac:dyDescent="0.55000000000000004">
      <c r="A402" s="102"/>
      <c r="B402" s="102"/>
      <c r="C402" s="102"/>
      <c r="D402" s="102"/>
      <c r="E402" s="102"/>
      <c r="F402" s="102"/>
      <c r="G402" s="103"/>
      <c r="H402" s="103"/>
      <c r="I402" s="103"/>
      <c r="J402" s="103"/>
      <c r="K402" s="103"/>
      <c r="L402" s="103"/>
      <c r="M402" s="103"/>
      <c r="N402" s="103"/>
      <c r="O402" s="103"/>
      <c r="P402" s="103"/>
      <c r="Q402" s="103"/>
      <c r="R402" s="103"/>
      <c r="S402" s="103"/>
      <c r="T402" s="103"/>
      <c r="U402" s="103"/>
    </row>
    <row r="403" spans="1:21" x14ac:dyDescent="0.55000000000000004">
      <c r="A403" s="102"/>
      <c r="B403" s="102"/>
      <c r="C403" s="102"/>
      <c r="D403" s="102"/>
      <c r="E403" s="102"/>
      <c r="F403" s="102"/>
      <c r="G403" s="103"/>
      <c r="H403" s="103"/>
      <c r="I403" s="103"/>
      <c r="J403" s="103"/>
      <c r="K403" s="103"/>
      <c r="L403" s="103"/>
      <c r="M403" s="103"/>
      <c r="N403" s="103"/>
      <c r="O403" s="103"/>
      <c r="P403" s="103"/>
      <c r="Q403" s="103"/>
      <c r="R403" s="103"/>
      <c r="S403" s="103"/>
      <c r="T403" s="103"/>
      <c r="U403" s="103"/>
    </row>
    <row r="404" spans="1:21" x14ac:dyDescent="0.55000000000000004">
      <c r="A404" s="102"/>
      <c r="B404" s="102"/>
      <c r="C404" s="102"/>
      <c r="D404" s="102"/>
      <c r="E404" s="102"/>
      <c r="F404" s="102"/>
      <c r="G404" s="103"/>
      <c r="H404" s="103"/>
      <c r="I404" s="103"/>
      <c r="J404" s="103"/>
      <c r="K404" s="103"/>
      <c r="L404" s="103"/>
      <c r="M404" s="103"/>
      <c r="N404" s="103"/>
      <c r="O404" s="103"/>
      <c r="P404" s="103"/>
      <c r="Q404" s="103"/>
      <c r="R404" s="103"/>
      <c r="S404" s="103"/>
      <c r="T404" s="103"/>
      <c r="U404" s="103"/>
    </row>
    <row r="405" spans="1:21" x14ac:dyDescent="0.55000000000000004">
      <c r="A405" s="102"/>
      <c r="B405" s="102"/>
      <c r="C405" s="102"/>
      <c r="D405" s="102"/>
      <c r="E405" s="102"/>
      <c r="F405" s="102"/>
      <c r="G405" s="103"/>
      <c r="H405" s="103"/>
      <c r="I405" s="103"/>
      <c r="J405" s="103"/>
      <c r="K405" s="103"/>
      <c r="L405" s="103"/>
      <c r="M405" s="103"/>
      <c r="N405" s="103"/>
      <c r="O405" s="103"/>
      <c r="P405" s="103"/>
      <c r="Q405" s="103"/>
      <c r="R405" s="103"/>
      <c r="S405" s="103"/>
      <c r="T405" s="103"/>
      <c r="U405" s="103"/>
    </row>
    <row r="406" spans="1:21" x14ac:dyDescent="0.55000000000000004">
      <c r="A406" s="102"/>
      <c r="B406" s="102"/>
      <c r="C406" s="102"/>
      <c r="D406" s="102"/>
      <c r="E406" s="102"/>
      <c r="F406" s="102"/>
      <c r="G406" s="103"/>
      <c r="H406" s="103"/>
      <c r="I406" s="103"/>
      <c r="J406" s="103"/>
      <c r="K406" s="103"/>
      <c r="L406" s="103"/>
      <c r="M406" s="103"/>
      <c r="N406" s="103"/>
      <c r="O406" s="103"/>
      <c r="P406" s="103"/>
      <c r="Q406" s="103"/>
      <c r="R406" s="103"/>
      <c r="S406" s="103"/>
      <c r="T406" s="103"/>
      <c r="U406" s="103"/>
    </row>
    <row r="407" spans="1:21" x14ac:dyDescent="0.55000000000000004">
      <c r="A407" s="102"/>
      <c r="B407" s="102"/>
      <c r="C407" s="102"/>
      <c r="D407" s="102"/>
      <c r="E407" s="102"/>
      <c r="F407" s="102"/>
      <c r="G407" s="103"/>
      <c r="H407" s="103"/>
      <c r="I407" s="103"/>
      <c r="J407" s="103"/>
      <c r="K407" s="103"/>
      <c r="L407" s="103"/>
      <c r="M407" s="103"/>
      <c r="N407" s="103"/>
      <c r="O407" s="103"/>
      <c r="P407" s="103"/>
      <c r="Q407" s="103"/>
      <c r="R407" s="103"/>
      <c r="S407" s="103"/>
      <c r="T407" s="103"/>
      <c r="U407" s="103"/>
    </row>
    <row r="408" spans="1:21" x14ac:dyDescent="0.55000000000000004">
      <c r="A408" s="102"/>
      <c r="B408" s="102"/>
      <c r="C408" s="102"/>
      <c r="D408" s="102"/>
      <c r="E408" s="102"/>
      <c r="F408" s="102"/>
      <c r="G408" s="103"/>
      <c r="H408" s="103"/>
      <c r="I408" s="103"/>
      <c r="J408" s="103"/>
      <c r="K408" s="103"/>
      <c r="L408" s="103"/>
      <c r="M408" s="103"/>
      <c r="N408" s="103"/>
      <c r="O408" s="103"/>
      <c r="P408" s="103"/>
      <c r="Q408" s="103"/>
      <c r="R408" s="103"/>
      <c r="S408" s="103"/>
      <c r="T408" s="103"/>
      <c r="U408" s="103"/>
    </row>
    <row r="409" spans="1:21" x14ac:dyDescent="0.55000000000000004">
      <c r="A409" s="102"/>
      <c r="B409" s="102"/>
      <c r="C409" s="102"/>
      <c r="D409" s="102"/>
      <c r="E409" s="102"/>
      <c r="F409" s="102"/>
      <c r="G409" s="103"/>
      <c r="H409" s="103"/>
      <c r="I409" s="103"/>
      <c r="J409" s="103"/>
      <c r="K409" s="103"/>
      <c r="L409" s="103"/>
      <c r="M409" s="103"/>
      <c r="N409" s="103"/>
      <c r="O409" s="103"/>
      <c r="P409" s="103"/>
      <c r="Q409" s="103"/>
      <c r="R409" s="103"/>
      <c r="S409" s="103"/>
      <c r="T409" s="103"/>
      <c r="U409" s="103"/>
    </row>
    <row r="410" spans="1:21" x14ac:dyDescent="0.55000000000000004">
      <c r="A410" s="102"/>
      <c r="B410" s="102"/>
      <c r="C410" s="102"/>
      <c r="D410" s="102"/>
      <c r="E410" s="102"/>
      <c r="F410" s="102"/>
      <c r="G410" s="103"/>
      <c r="H410" s="103"/>
      <c r="I410" s="103"/>
      <c r="J410" s="103"/>
      <c r="K410" s="103"/>
      <c r="L410" s="103"/>
      <c r="M410" s="103"/>
      <c r="N410" s="103"/>
      <c r="O410" s="103"/>
      <c r="P410" s="103"/>
      <c r="Q410" s="103"/>
      <c r="R410" s="103"/>
      <c r="S410" s="103"/>
      <c r="T410" s="103"/>
      <c r="U410" s="103"/>
    </row>
    <row r="411" spans="1:21" x14ac:dyDescent="0.55000000000000004">
      <c r="A411" s="102"/>
      <c r="B411" s="102"/>
      <c r="C411" s="102"/>
      <c r="D411" s="102"/>
      <c r="E411" s="102"/>
      <c r="F411" s="102"/>
      <c r="G411" s="103"/>
      <c r="H411" s="103"/>
      <c r="I411" s="103"/>
      <c r="J411" s="103"/>
      <c r="K411" s="103"/>
      <c r="L411" s="103"/>
      <c r="M411" s="103"/>
      <c r="N411" s="103"/>
      <c r="O411" s="103"/>
      <c r="P411" s="103"/>
      <c r="Q411" s="103"/>
      <c r="R411" s="103"/>
      <c r="S411" s="103"/>
      <c r="T411" s="103"/>
      <c r="U411" s="103"/>
    </row>
    <row r="412" spans="1:21" x14ac:dyDescent="0.55000000000000004">
      <c r="A412" s="102"/>
      <c r="B412" s="102"/>
      <c r="C412" s="102"/>
      <c r="D412" s="102"/>
      <c r="E412" s="102"/>
      <c r="F412" s="102"/>
      <c r="G412" s="103"/>
      <c r="H412" s="103"/>
      <c r="I412" s="103"/>
      <c r="J412" s="103"/>
      <c r="K412" s="103"/>
      <c r="L412" s="103"/>
      <c r="M412" s="103"/>
      <c r="N412" s="103"/>
      <c r="O412" s="103"/>
      <c r="P412" s="103"/>
      <c r="Q412" s="103"/>
      <c r="R412" s="103"/>
      <c r="S412" s="103"/>
      <c r="T412" s="103"/>
      <c r="U412" s="103"/>
    </row>
    <row r="413" spans="1:21" x14ac:dyDescent="0.55000000000000004">
      <c r="A413" s="102"/>
      <c r="B413" s="102"/>
      <c r="C413" s="102"/>
      <c r="D413" s="102"/>
      <c r="E413" s="102"/>
      <c r="F413" s="102"/>
      <c r="G413" s="103"/>
      <c r="H413" s="103"/>
      <c r="I413" s="103"/>
      <c r="J413" s="103"/>
      <c r="K413" s="103"/>
      <c r="L413" s="103"/>
      <c r="M413" s="103"/>
      <c r="N413" s="103"/>
      <c r="O413" s="103"/>
      <c r="P413" s="103"/>
      <c r="Q413" s="103"/>
      <c r="R413" s="103"/>
      <c r="S413" s="103"/>
      <c r="T413" s="103"/>
      <c r="U413" s="103"/>
    </row>
    <row r="414" spans="1:21" x14ac:dyDescent="0.55000000000000004">
      <c r="A414" s="102"/>
      <c r="B414" s="102"/>
      <c r="C414" s="102"/>
      <c r="D414" s="102"/>
      <c r="E414" s="102"/>
      <c r="F414" s="102"/>
      <c r="G414" s="103"/>
      <c r="H414" s="103"/>
      <c r="I414" s="103"/>
      <c r="J414" s="103"/>
      <c r="K414" s="103"/>
      <c r="L414" s="103"/>
      <c r="M414" s="103"/>
      <c r="N414" s="103"/>
      <c r="O414" s="103"/>
      <c r="P414" s="103"/>
      <c r="Q414" s="103"/>
      <c r="R414" s="103"/>
      <c r="S414" s="103"/>
      <c r="T414" s="103"/>
      <c r="U414" s="103"/>
    </row>
    <row r="415" spans="1:21" x14ac:dyDescent="0.55000000000000004">
      <c r="A415" s="102"/>
      <c r="B415" s="102"/>
      <c r="C415" s="102"/>
      <c r="D415" s="102"/>
      <c r="E415" s="102"/>
      <c r="F415" s="102"/>
      <c r="G415" s="103"/>
      <c r="H415" s="103"/>
      <c r="I415" s="103"/>
      <c r="J415" s="103"/>
      <c r="K415" s="103"/>
      <c r="L415" s="103"/>
      <c r="M415" s="103"/>
      <c r="N415" s="103"/>
      <c r="O415" s="103"/>
      <c r="P415" s="103"/>
      <c r="Q415" s="103"/>
      <c r="R415" s="103"/>
      <c r="S415" s="103"/>
      <c r="T415" s="103"/>
      <c r="U415" s="103"/>
    </row>
    <row r="416" spans="1:21" x14ac:dyDescent="0.55000000000000004">
      <c r="A416" s="102"/>
      <c r="B416" s="102"/>
      <c r="C416" s="102"/>
      <c r="D416" s="102"/>
      <c r="E416" s="102"/>
      <c r="F416" s="102"/>
      <c r="G416" s="103"/>
      <c r="H416" s="103"/>
      <c r="I416" s="103"/>
      <c r="J416" s="103"/>
      <c r="K416" s="103"/>
      <c r="L416" s="103"/>
      <c r="M416" s="103"/>
      <c r="N416" s="103"/>
      <c r="O416" s="103"/>
      <c r="P416" s="103"/>
      <c r="Q416" s="103"/>
      <c r="R416" s="103"/>
      <c r="S416" s="103"/>
      <c r="T416" s="103"/>
      <c r="U416" s="103"/>
    </row>
    <row r="417" spans="1:21" x14ac:dyDescent="0.55000000000000004">
      <c r="A417" s="102"/>
      <c r="B417" s="102"/>
      <c r="C417" s="102"/>
      <c r="D417" s="102"/>
      <c r="E417" s="102"/>
      <c r="F417" s="102"/>
      <c r="G417" s="103"/>
      <c r="H417" s="103"/>
      <c r="I417" s="103"/>
      <c r="J417" s="103"/>
      <c r="K417" s="103"/>
      <c r="L417" s="103"/>
      <c r="M417" s="103"/>
      <c r="N417" s="103"/>
      <c r="O417" s="103"/>
      <c r="P417" s="103"/>
      <c r="Q417" s="103"/>
      <c r="R417" s="103"/>
      <c r="S417" s="103"/>
      <c r="T417" s="103"/>
      <c r="U417" s="103"/>
    </row>
    <row r="418" spans="1:21" x14ac:dyDescent="0.55000000000000004">
      <c r="A418" s="102"/>
      <c r="B418" s="102"/>
      <c r="C418" s="102"/>
      <c r="D418" s="102"/>
      <c r="E418" s="102"/>
      <c r="F418" s="102"/>
      <c r="G418" s="103"/>
      <c r="H418" s="103"/>
      <c r="I418" s="103"/>
      <c r="J418" s="103"/>
      <c r="K418" s="103"/>
      <c r="L418" s="103"/>
      <c r="M418" s="103"/>
      <c r="N418" s="103"/>
      <c r="O418" s="103"/>
      <c r="P418" s="103"/>
      <c r="Q418" s="103"/>
      <c r="R418" s="103"/>
      <c r="S418" s="103"/>
      <c r="T418" s="103"/>
      <c r="U418" s="103"/>
    </row>
    <row r="419" spans="1:21" x14ac:dyDescent="0.55000000000000004">
      <c r="A419" s="102"/>
      <c r="B419" s="102"/>
      <c r="C419" s="102"/>
      <c r="D419" s="102"/>
      <c r="E419" s="102"/>
      <c r="F419" s="102"/>
      <c r="G419" s="103"/>
      <c r="H419" s="103"/>
      <c r="I419" s="103"/>
      <c r="J419" s="103"/>
      <c r="K419" s="103"/>
      <c r="L419" s="103"/>
      <c r="M419" s="103"/>
      <c r="N419" s="103"/>
      <c r="O419" s="103"/>
      <c r="P419" s="103"/>
      <c r="Q419" s="103"/>
      <c r="R419" s="103"/>
      <c r="S419" s="103"/>
      <c r="T419" s="103"/>
      <c r="U419" s="103"/>
    </row>
    <row r="420" spans="1:21" x14ac:dyDescent="0.55000000000000004">
      <c r="A420" s="102"/>
      <c r="B420" s="102"/>
      <c r="C420" s="102"/>
      <c r="D420" s="102"/>
      <c r="E420" s="102"/>
      <c r="F420" s="102"/>
      <c r="G420" s="103"/>
      <c r="H420" s="103"/>
      <c r="I420" s="103"/>
      <c r="J420" s="103"/>
      <c r="K420" s="103"/>
      <c r="L420" s="103"/>
      <c r="M420" s="103"/>
      <c r="N420" s="103"/>
      <c r="O420" s="103"/>
      <c r="P420" s="103"/>
      <c r="Q420" s="103"/>
      <c r="R420" s="103"/>
      <c r="S420" s="103"/>
      <c r="T420" s="103"/>
      <c r="U420" s="103"/>
    </row>
    <row r="421" spans="1:21" x14ac:dyDescent="0.55000000000000004">
      <c r="A421" s="102"/>
      <c r="B421" s="102"/>
      <c r="C421" s="102"/>
      <c r="D421" s="102"/>
      <c r="E421" s="102"/>
      <c r="F421" s="102"/>
      <c r="G421" s="103"/>
      <c r="H421" s="103"/>
      <c r="I421" s="103"/>
      <c r="J421" s="103"/>
      <c r="K421" s="103"/>
      <c r="L421" s="103"/>
      <c r="M421" s="103"/>
      <c r="N421" s="103"/>
      <c r="O421" s="103"/>
      <c r="P421" s="103"/>
      <c r="Q421" s="103"/>
      <c r="R421" s="103"/>
      <c r="S421" s="103"/>
      <c r="T421" s="103"/>
      <c r="U421" s="103"/>
    </row>
    <row r="422" spans="1:21" x14ac:dyDescent="0.55000000000000004">
      <c r="A422" s="102"/>
      <c r="B422" s="102"/>
      <c r="C422" s="102"/>
      <c r="D422" s="102"/>
      <c r="E422" s="102"/>
      <c r="F422" s="102"/>
      <c r="G422" s="103"/>
      <c r="H422" s="103"/>
      <c r="I422" s="103"/>
      <c r="J422" s="103"/>
      <c r="K422" s="103"/>
      <c r="L422" s="103"/>
      <c r="M422" s="103"/>
      <c r="N422" s="103"/>
      <c r="O422" s="103"/>
      <c r="P422" s="103"/>
      <c r="Q422" s="103"/>
      <c r="R422" s="103"/>
      <c r="S422" s="103"/>
      <c r="T422" s="103"/>
      <c r="U422" s="103"/>
    </row>
    <row r="423" spans="1:21" x14ac:dyDescent="0.55000000000000004">
      <c r="A423" s="102"/>
      <c r="B423" s="102"/>
      <c r="C423" s="102"/>
      <c r="D423" s="102"/>
      <c r="E423" s="102"/>
      <c r="F423" s="102"/>
      <c r="G423" s="103"/>
      <c r="H423" s="103"/>
      <c r="I423" s="103"/>
      <c r="J423" s="103"/>
      <c r="K423" s="103"/>
      <c r="L423" s="103"/>
      <c r="M423" s="103"/>
      <c r="N423" s="103"/>
      <c r="O423" s="103"/>
      <c r="P423" s="103"/>
      <c r="Q423" s="103"/>
      <c r="R423" s="103"/>
      <c r="S423" s="103"/>
      <c r="T423" s="103"/>
      <c r="U423" s="103"/>
    </row>
    <row r="424" spans="1:21" x14ac:dyDescent="0.55000000000000004">
      <c r="A424" s="102"/>
      <c r="B424" s="102"/>
      <c r="C424" s="102"/>
      <c r="D424" s="102"/>
      <c r="E424" s="102"/>
      <c r="F424" s="102"/>
      <c r="G424" s="103"/>
      <c r="H424" s="103"/>
      <c r="I424" s="103"/>
      <c r="J424" s="103"/>
      <c r="K424" s="103"/>
      <c r="L424" s="103"/>
      <c r="M424" s="103"/>
      <c r="N424" s="103"/>
      <c r="O424" s="103"/>
      <c r="P424" s="103"/>
      <c r="Q424" s="103"/>
      <c r="R424" s="103"/>
      <c r="S424" s="103"/>
      <c r="T424" s="103"/>
      <c r="U424" s="103"/>
    </row>
    <row r="425" spans="1:21" x14ac:dyDescent="0.55000000000000004">
      <c r="A425" s="102"/>
      <c r="B425" s="102"/>
      <c r="C425" s="102"/>
      <c r="D425" s="102"/>
      <c r="E425" s="102"/>
      <c r="F425" s="102"/>
      <c r="G425" s="103"/>
      <c r="H425" s="103"/>
      <c r="I425" s="103"/>
      <c r="J425" s="103"/>
      <c r="K425" s="103"/>
      <c r="L425" s="103"/>
      <c r="M425" s="103"/>
      <c r="N425" s="103"/>
      <c r="O425" s="103"/>
      <c r="P425" s="103"/>
      <c r="Q425" s="103"/>
      <c r="R425" s="103"/>
      <c r="S425" s="103"/>
      <c r="T425" s="103"/>
      <c r="U425" s="103"/>
    </row>
    <row r="426" spans="1:21" x14ac:dyDescent="0.55000000000000004">
      <c r="A426" s="102"/>
      <c r="B426" s="102"/>
      <c r="C426" s="102"/>
      <c r="D426" s="102"/>
      <c r="E426" s="102"/>
      <c r="F426" s="102"/>
      <c r="G426" s="103"/>
      <c r="H426" s="103"/>
      <c r="I426" s="103"/>
      <c r="J426" s="103"/>
      <c r="K426" s="103"/>
      <c r="L426" s="103"/>
      <c r="M426" s="103"/>
      <c r="N426" s="103"/>
      <c r="O426" s="103"/>
      <c r="P426" s="103"/>
      <c r="Q426" s="103"/>
      <c r="R426" s="103"/>
      <c r="S426" s="103"/>
      <c r="T426" s="103"/>
      <c r="U426" s="103"/>
    </row>
    <row r="427" spans="1:21" x14ac:dyDescent="0.55000000000000004">
      <c r="A427" s="102"/>
      <c r="B427" s="102"/>
      <c r="C427" s="102"/>
      <c r="D427" s="102"/>
      <c r="E427" s="102"/>
      <c r="F427" s="102"/>
      <c r="G427" s="103"/>
      <c r="H427" s="103"/>
      <c r="I427" s="103"/>
      <c r="J427" s="103"/>
      <c r="K427" s="103"/>
      <c r="L427" s="103"/>
      <c r="M427" s="103"/>
      <c r="N427" s="103"/>
      <c r="O427" s="103"/>
      <c r="P427" s="103"/>
      <c r="Q427" s="103"/>
      <c r="R427" s="103"/>
      <c r="S427" s="103"/>
      <c r="T427" s="103"/>
      <c r="U427" s="103"/>
    </row>
    <row r="428" spans="1:21" x14ac:dyDescent="0.55000000000000004">
      <c r="A428" s="102"/>
      <c r="B428" s="102"/>
      <c r="C428" s="102"/>
      <c r="D428" s="102"/>
      <c r="E428" s="102"/>
      <c r="F428" s="102"/>
      <c r="G428" s="103"/>
      <c r="H428" s="103"/>
      <c r="I428" s="103"/>
      <c r="J428" s="103"/>
      <c r="K428" s="103"/>
      <c r="L428" s="103"/>
      <c r="M428" s="103"/>
      <c r="N428" s="103"/>
      <c r="O428" s="103"/>
      <c r="P428" s="103"/>
      <c r="Q428" s="103"/>
      <c r="R428" s="103"/>
      <c r="S428" s="103"/>
      <c r="T428" s="103"/>
      <c r="U428" s="103"/>
    </row>
    <row r="429" spans="1:21" x14ac:dyDescent="0.55000000000000004">
      <c r="A429" s="102"/>
      <c r="B429" s="102"/>
      <c r="C429" s="102"/>
      <c r="D429" s="102"/>
      <c r="E429" s="102"/>
      <c r="F429" s="102"/>
      <c r="G429" s="103"/>
      <c r="H429" s="103"/>
      <c r="I429" s="103"/>
      <c r="J429" s="103"/>
      <c r="K429" s="103"/>
      <c r="L429" s="103"/>
      <c r="M429" s="103"/>
      <c r="N429" s="103"/>
      <c r="O429" s="103"/>
      <c r="P429" s="103"/>
      <c r="Q429" s="103"/>
      <c r="R429" s="103"/>
      <c r="S429" s="103"/>
      <c r="T429" s="103"/>
      <c r="U429" s="103"/>
    </row>
    <row r="430" spans="1:21" x14ac:dyDescent="0.55000000000000004">
      <c r="A430" s="102"/>
      <c r="B430" s="102"/>
      <c r="C430" s="102"/>
      <c r="D430" s="102"/>
      <c r="E430" s="102"/>
      <c r="F430" s="102"/>
      <c r="G430" s="103"/>
      <c r="H430" s="103"/>
      <c r="I430" s="103"/>
      <c r="J430" s="103"/>
      <c r="K430" s="103"/>
      <c r="L430" s="103"/>
      <c r="M430" s="103"/>
      <c r="N430" s="103"/>
      <c r="O430" s="103"/>
      <c r="P430" s="103"/>
      <c r="Q430" s="103"/>
      <c r="R430" s="103"/>
      <c r="S430" s="103"/>
      <c r="T430" s="103"/>
      <c r="U430" s="103"/>
    </row>
    <row r="431" spans="1:21" x14ac:dyDescent="0.55000000000000004">
      <c r="A431" s="102"/>
      <c r="B431" s="102"/>
      <c r="C431" s="102"/>
      <c r="D431" s="102"/>
      <c r="E431" s="102"/>
      <c r="F431" s="102"/>
      <c r="G431" s="103"/>
      <c r="H431" s="103"/>
      <c r="I431" s="103"/>
      <c r="J431" s="103"/>
      <c r="K431" s="103"/>
      <c r="L431" s="103"/>
      <c r="M431" s="103"/>
      <c r="N431" s="103"/>
      <c r="O431" s="103"/>
      <c r="P431" s="103"/>
      <c r="Q431" s="103"/>
      <c r="R431" s="103"/>
      <c r="S431" s="103"/>
      <c r="T431" s="103"/>
      <c r="U431" s="103"/>
    </row>
    <row r="432" spans="1:21" x14ac:dyDescent="0.55000000000000004">
      <c r="A432" s="102"/>
      <c r="B432" s="102"/>
      <c r="C432" s="102"/>
      <c r="D432" s="102"/>
      <c r="E432" s="102"/>
      <c r="F432" s="102"/>
      <c r="G432" s="103"/>
      <c r="H432" s="103"/>
      <c r="I432" s="103"/>
      <c r="J432" s="103"/>
      <c r="K432" s="103"/>
      <c r="L432" s="103"/>
      <c r="M432" s="103"/>
      <c r="N432" s="103"/>
      <c r="O432" s="103"/>
      <c r="P432" s="103"/>
      <c r="Q432" s="103"/>
      <c r="R432" s="103"/>
      <c r="S432" s="103"/>
      <c r="T432" s="103"/>
      <c r="U432" s="103"/>
    </row>
    <row r="433" spans="1:21" x14ac:dyDescent="0.55000000000000004">
      <c r="A433" s="102"/>
      <c r="B433" s="102"/>
      <c r="C433" s="102"/>
      <c r="D433" s="102"/>
      <c r="E433" s="102"/>
      <c r="F433" s="102"/>
      <c r="G433" s="103"/>
      <c r="H433" s="103"/>
      <c r="I433" s="103"/>
      <c r="J433" s="103"/>
      <c r="K433" s="103"/>
      <c r="L433" s="103"/>
      <c r="M433" s="103"/>
      <c r="N433" s="103"/>
      <c r="O433" s="103"/>
      <c r="P433" s="103"/>
      <c r="Q433" s="103"/>
      <c r="R433" s="103"/>
      <c r="S433" s="103"/>
      <c r="T433" s="103"/>
      <c r="U433" s="103"/>
    </row>
    <row r="434" spans="1:21" x14ac:dyDescent="0.55000000000000004">
      <c r="A434" s="102"/>
      <c r="B434" s="102"/>
      <c r="C434" s="102"/>
      <c r="D434" s="102"/>
      <c r="E434" s="102"/>
      <c r="F434" s="102"/>
      <c r="G434" s="103"/>
      <c r="H434" s="103"/>
      <c r="I434" s="103"/>
      <c r="J434" s="103"/>
      <c r="K434" s="103"/>
      <c r="L434" s="103"/>
      <c r="M434" s="103"/>
      <c r="N434" s="103"/>
      <c r="O434" s="103"/>
      <c r="P434" s="103"/>
      <c r="Q434" s="103"/>
      <c r="R434" s="103"/>
      <c r="S434" s="103"/>
      <c r="T434" s="103"/>
      <c r="U434" s="103"/>
    </row>
    <row r="435" spans="1:21" x14ac:dyDescent="0.55000000000000004">
      <c r="A435" s="102"/>
      <c r="B435" s="102"/>
      <c r="C435" s="102"/>
      <c r="D435" s="102"/>
      <c r="E435" s="102"/>
      <c r="F435" s="102"/>
      <c r="G435" s="103"/>
      <c r="H435" s="103"/>
      <c r="I435" s="103"/>
      <c r="J435" s="103"/>
      <c r="K435" s="103"/>
      <c r="L435" s="103"/>
      <c r="M435" s="103"/>
      <c r="N435" s="103"/>
      <c r="O435" s="103"/>
      <c r="P435" s="103"/>
      <c r="Q435" s="103"/>
      <c r="R435" s="103"/>
      <c r="S435" s="103"/>
      <c r="T435" s="103"/>
      <c r="U435" s="103"/>
    </row>
    <row r="436" spans="1:21" x14ac:dyDescent="0.55000000000000004">
      <c r="A436" s="102"/>
      <c r="B436" s="102"/>
      <c r="C436" s="102"/>
      <c r="D436" s="102"/>
      <c r="E436" s="102"/>
      <c r="F436" s="102"/>
      <c r="G436" s="103"/>
      <c r="H436" s="103"/>
      <c r="I436" s="103"/>
      <c r="J436" s="103"/>
      <c r="K436" s="103"/>
      <c r="L436" s="103"/>
      <c r="M436" s="103"/>
      <c r="N436" s="103"/>
      <c r="O436" s="103"/>
      <c r="P436" s="103"/>
      <c r="Q436" s="103"/>
      <c r="R436" s="103"/>
      <c r="S436" s="103"/>
      <c r="T436" s="103"/>
      <c r="U436" s="103"/>
    </row>
    <row r="437" spans="1:21" x14ac:dyDescent="0.55000000000000004">
      <c r="A437" s="102"/>
      <c r="B437" s="102"/>
      <c r="C437" s="102"/>
      <c r="D437" s="102"/>
      <c r="E437" s="102"/>
      <c r="F437" s="102"/>
      <c r="G437" s="103"/>
      <c r="H437" s="103"/>
      <c r="I437" s="103"/>
      <c r="J437" s="103"/>
      <c r="K437" s="103"/>
      <c r="L437" s="103"/>
      <c r="M437" s="103"/>
      <c r="N437" s="103"/>
      <c r="O437" s="103"/>
      <c r="P437" s="103"/>
      <c r="Q437" s="103"/>
      <c r="R437" s="103"/>
      <c r="S437" s="103"/>
      <c r="T437" s="103"/>
      <c r="U437" s="103"/>
    </row>
    <row r="438" spans="1:21" x14ac:dyDescent="0.55000000000000004">
      <c r="A438" s="102"/>
      <c r="B438" s="102"/>
      <c r="C438" s="102"/>
      <c r="D438" s="102"/>
      <c r="E438" s="102"/>
      <c r="F438" s="102"/>
      <c r="G438" s="103"/>
      <c r="H438" s="103"/>
      <c r="I438" s="103"/>
      <c r="J438" s="103"/>
      <c r="K438" s="103"/>
      <c r="L438" s="103"/>
      <c r="M438" s="103"/>
      <c r="N438" s="103"/>
      <c r="O438" s="103"/>
      <c r="P438" s="103"/>
      <c r="Q438" s="103"/>
      <c r="R438" s="103"/>
      <c r="S438" s="103"/>
      <c r="T438" s="103"/>
      <c r="U438" s="103"/>
    </row>
    <row r="439" spans="1:21" x14ac:dyDescent="0.55000000000000004">
      <c r="A439" s="102"/>
      <c r="B439" s="102"/>
      <c r="C439" s="102"/>
      <c r="D439" s="102"/>
      <c r="E439" s="102"/>
      <c r="F439" s="102"/>
      <c r="G439" s="103"/>
      <c r="H439" s="103"/>
      <c r="I439" s="103"/>
      <c r="J439" s="103"/>
      <c r="K439" s="103"/>
      <c r="L439" s="103"/>
      <c r="M439" s="103"/>
      <c r="N439" s="103"/>
      <c r="O439" s="103"/>
      <c r="P439" s="103"/>
      <c r="Q439" s="103"/>
      <c r="R439" s="103"/>
      <c r="S439" s="103"/>
      <c r="T439" s="103"/>
      <c r="U439" s="103"/>
    </row>
    <row r="440" spans="1:21" x14ac:dyDescent="0.55000000000000004">
      <c r="A440" s="102"/>
      <c r="B440" s="102"/>
      <c r="C440" s="102"/>
      <c r="D440" s="102"/>
      <c r="E440" s="102"/>
      <c r="F440" s="102"/>
      <c r="G440" s="103"/>
      <c r="H440" s="103"/>
      <c r="I440" s="103"/>
      <c r="J440" s="103"/>
      <c r="K440" s="103"/>
      <c r="L440" s="103"/>
      <c r="M440" s="103"/>
      <c r="N440" s="103"/>
      <c r="O440" s="103"/>
      <c r="P440" s="103"/>
      <c r="Q440" s="103"/>
      <c r="R440" s="103"/>
      <c r="S440" s="103"/>
      <c r="T440" s="103"/>
      <c r="U440" s="103"/>
    </row>
    <row r="441" spans="1:21" x14ac:dyDescent="0.55000000000000004">
      <c r="A441" s="102"/>
      <c r="B441" s="102"/>
      <c r="C441" s="102"/>
      <c r="D441" s="102"/>
      <c r="E441" s="102"/>
      <c r="F441" s="102"/>
      <c r="G441" s="103"/>
      <c r="H441" s="103"/>
      <c r="I441" s="103"/>
      <c r="J441" s="103"/>
      <c r="K441" s="103"/>
      <c r="L441" s="103"/>
      <c r="M441" s="103"/>
      <c r="N441" s="103"/>
      <c r="O441" s="103"/>
      <c r="P441" s="103"/>
      <c r="Q441" s="103"/>
      <c r="R441" s="103"/>
      <c r="S441" s="103"/>
      <c r="T441" s="103"/>
      <c r="U441" s="103"/>
    </row>
    <row r="442" spans="1:21" x14ac:dyDescent="0.55000000000000004">
      <c r="A442" s="102"/>
      <c r="B442" s="102"/>
      <c r="C442" s="102"/>
      <c r="D442" s="102"/>
      <c r="E442" s="102"/>
      <c r="F442" s="102"/>
      <c r="G442" s="103"/>
      <c r="H442" s="103"/>
      <c r="I442" s="103"/>
      <c r="J442" s="103"/>
      <c r="K442" s="103"/>
      <c r="L442" s="103"/>
      <c r="M442" s="103"/>
      <c r="N442" s="103"/>
      <c r="O442" s="103"/>
      <c r="P442" s="103"/>
      <c r="Q442" s="103"/>
      <c r="R442" s="103"/>
      <c r="S442" s="103"/>
      <c r="T442" s="103"/>
      <c r="U442" s="103"/>
    </row>
    <row r="443" spans="1:21" x14ac:dyDescent="0.55000000000000004">
      <c r="A443" s="102"/>
      <c r="B443" s="102"/>
      <c r="C443" s="102"/>
      <c r="D443" s="102"/>
      <c r="E443" s="102"/>
      <c r="F443" s="102"/>
      <c r="G443" s="103"/>
      <c r="H443" s="103"/>
      <c r="I443" s="103"/>
      <c r="J443" s="103"/>
      <c r="K443" s="103"/>
      <c r="L443" s="103"/>
      <c r="M443" s="103"/>
      <c r="N443" s="103"/>
      <c r="O443" s="103"/>
      <c r="P443" s="103"/>
      <c r="Q443" s="103"/>
      <c r="R443" s="103"/>
      <c r="S443" s="103"/>
      <c r="T443" s="103"/>
      <c r="U443" s="103"/>
    </row>
    <row r="444" spans="1:21" x14ac:dyDescent="0.55000000000000004">
      <c r="A444" s="102"/>
      <c r="B444" s="102"/>
      <c r="C444" s="102"/>
      <c r="D444" s="102"/>
      <c r="E444" s="102"/>
      <c r="F444" s="102"/>
      <c r="G444" s="103"/>
      <c r="H444" s="103"/>
      <c r="I444" s="103"/>
      <c r="J444" s="103"/>
      <c r="K444" s="103"/>
      <c r="L444" s="103"/>
      <c r="M444" s="103"/>
      <c r="N444" s="103"/>
      <c r="O444" s="103"/>
      <c r="P444" s="103"/>
      <c r="Q444" s="103"/>
      <c r="R444" s="103"/>
      <c r="S444" s="103"/>
      <c r="T444" s="103"/>
      <c r="U444" s="103"/>
    </row>
    <row r="445" spans="1:21" x14ac:dyDescent="0.55000000000000004">
      <c r="A445" s="102"/>
      <c r="B445" s="102"/>
      <c r="C445" s="102"/>
      <c r="D445" s="102"/>
      <c r="E445" s="102"/>
      <c r="F445" s="102"/>
      <c r="G445" s="103"/>
      <c r="H445" s="103"/>
      <c r="I445" s="103"/>
      <c r="J445" s="103"/>
      <c r="K445" s="103"/>
      <c r="L445" s="103"/>
      <c r="M445" s="103"/>
      <c r="N445" s="103"/>
      <c r="O445" s="103"/>
      <c r="P445" s="103"/>
      <c r="Q445" s="103"/>
      <c r="R445" s="103"/>
      <c r="S445" s="103"/>
      <c r="T445" s="103"/>
      <c r="U445" s="103"/>
    </row>
    <row r="446" spans="1:21" x14ac:dyDescent="0.55000000000000004">
      <c r="A446" s="102"/>
      <c r="B446" s="102"/>
      <c r="C446" s="102"/>
      <c r="D446" s="102"/>
      <c r="E446" s="102"/>
      <c r="F446" s="102"/>
      <c r="G446" s="103"/>
      <c r="H446" s="103"/>
      <c r="I446" s="103"/>
      <c r="J446" s="103"/>
      <c r="K446" s="103"/>
      <c r="L446" s="103"/>
      <c r="M446" s="103"/>
      <c r="N446" s="103"/>
      <c r="O446" s="103"/>
      <c r="P446" s="103"/>
      <c r="Q446" s="103"/>
      <c r="R446" s="103"/>
      <c r="S446" s="103"/>
      <c r="T446" s="103"/>
      <c r="U446" s="103"/>
    </row>
    <row r="447" spans="1:21" x14ac:dyDescent="0.55000000000000004">
      <c r="A447" s="102"/>
      <c r="B447" s="102"/>
      <c r="C447" s="102"/>
      <c r="D447" s="102"/>
      <c r="E447" s="102"/>
      <c r="F447" s="102"/>
      <c r="G447" s="103"/>
      <c r="H447" s="103"/>
      <c r="I447" s="103"/>
      <c r="J447" s="103"/>
      <c r="K447" s="103"/>
      <c r="L447" s="103"/>
      <c r="M447" s="103"/>
      <c r="N447" s="103"/>
      <c r="O447" s="103"/>
      <c r="P447" s="103"/>
      <c r="Q447" s="103"/>
      <c r="R447" s="103"/>
      <c r="S447" s="103"/>
      <c r="T447" s="103"/>
      <c r="U447" s="103"/>
    </row>
    <row r="448" spans="1:21" x14ac:dyDescent="0.55000000000000004">
      <c r="A448" s="102"/>
      <c r="B448" s="102"/>
      <c r="C448" s="102"/>
      <c r="D448" s="102"/>
      <c r="E448" s="102"/>
      <c r="F448" s="102"/>
      <c r="G448" s="103"/>
      <c r="H448" s="103"/>
      <c r="I448" s="103"/>
      <c r="J448" s="103"/>
      <c r="K448" s="103"/>
      <c r="L448" s="103"/>
      <c r="M448" s="103"/>
      <c r="N448" s="103"/>
      <c r="O448" s="103"/>
      <c r="P448" s="103"/>
      <c r="Q448" s="103"/>
      <c r="R448" s="103"/>
      <c r="S448" s="103"/>
      <c r="T448" s="103"/>
      <c r="U448" s="103"/>
    </row>
    <row r="449" spans="1:21" x14ac:dyDescent="0.55000000000000004">
      <c r="A449" s="102"/>
      <c r="B449" s="102"/>
      <c r="C449" s="102"/>
      <c r="D449" s="102"/>
      <c r="E449" s="102"/>
      <c r="F449" s="102"/>
      <c r="G449" s="103"/>
      <c r="H449" s="103"/>
      <c r="I449" s="103"/>
      <c r="J449" s="103"/>
      <c r="K449" s="103"/>
      <c r="L449" s="103"/>
      <c r="M449" s="103"/>
      <c r="N449" s="103"/>
      <c r="O449" s="103"/>
      <c r="P449" s="103"/>
      <c r="Q449" s="103"/>
      <c r="R449" s="103"/>
      <c r="S449" s="103"/>
      <c r="T449" s="103"/>
      <c r="U449" s="103"/>
    </row>
    <row r="450" spans="1:21" x14ac:dyDescent="0.55000000000000004">
      <c r="A450" s="102"/>
      <c r="B450" s="102"/>
      <c r="C450" s="102"/>
      <c r="D450" s="102"/>
      <c r="E450" s="102"/>
      <c r="F450" s="102"/>
      <c r="G450" s="103"/>
      <c r="H450" s="103"/>
      <c r="I450" s="103"/>
      <c r="J450" s="103"/>
      <c r="K450" s="103"/>
      <c r="L450" s="103"/>
      <c r="M450" s="103"/>
      <c r="N450" s="103"/>
      <c r="O450" s="103"/>
      <c r="P450" s="103"/>
      <c r="Q450" s="103"/>
      <c r="R450" s="103"/>
      <c r="S450" s="103"/>
      <c r="T450" s="103"/>
      <c r="U450" s="103"/>
    </row>
    <row r="451" spans="1:21" x14ac:dyDescent="0.55000000000000004">
      <c r="A451" s="102"/>
      <c r="B451" s="102"/>
      <c r="C451" s="102"/>
      <c r="D451" s="102"/>
      <c r="E451" s="102"/>
      <c r="F451" s="102"/>
      <c r="G451" s="103"/>
      <c r="H451" s="103"/>
      <c r="I451" s="103"/>
      <c r="J451" s="103"/>
      <c r="K451" s="103"/>
      <c r="L451" s="103"/>
      <c r="M451" s="103"/>
      <c r="N451" s="103"/>
      <c r="O451" s="103"/>
      <c r="P451" s="103"/>
      <c r="Q451" s="103"/>
      <c r="R451" s="103"/>
      <c r="S451" s="103"/>
      <c r="T451" s="103"/>
      <c r="U451" s="103"/>
    </row>
    <row r="452" spans="1:21" x14ac:dyDescent="0.55000000000000004">
      <c r="A452" s="102"/>
      <c r="B452" s="102"/>
      <c r="C452" s="102"/>
      <c r="D452" s="102"/>
      <c r="E452" s="102"/>
      <c r="F452" s="102"/>
      <c r="G452" s="103"/>
      <c r="H452" s="103"/>
      <c r="I452" s="103"/>
      <c r="J452" s="103"/>
      <c r="K452" s="103"/>
      <c r="L452" s="103"/>
      <c r="M452" s="103"/>
      <c r="N452" s="103"/>
      <c r="O452" s="103"/>
      <c r="P452" s="103"/>
      <c r="Q452" s="103"/>
      <c r="R452" s="103"/>
      <c r="S452" s="103"/>
      <c r="T452" s="103"/>
      <c r="U452" s="103"/>
    </row>
    <row r="453" spans="1:21" x14ac:dyDescent="0.55000000000000004">
      <c r="A453" s="102"/>
      <c r="B453" s="102"/>
      <c r="C453" s="102"/>
      <c r="D453" s="102"/>
      <c r="E453" s="102"/>
      <c r="F453" s="102"/>
      <c r="G453" s="103"/>
      <c r="H453" s="103"/>
      <c r="I453" s="103"/>
      <c r="J453" s="103"/>
      <c r="K453" s="103"/>
      <c r="L453" s="103"/>
      <c r="M453" s="103"/>
      <c r="N453" s="103"/>
      <c r="O453" s="103"/>
      <c r="P453" s="103"/>
      <c r="Q453" s="103"/>
      <c r="R453" s="103"/>
      <c r="S453" s="103"/>
      <c r="T453" s="103"/>
      <c r="U453" s="103"/>
    </row>
    <row r="454" spans="1:21" x14ac:dyDescent="0.55000000000000004">
      <c r="A454" s="102"/>
      <c r="B454" s="102"/>
      <c r="C454" s="102"/>
      <c r="D454" s="102"/>
      <c r="E454" s="102"/>
      <c r="F454" s="102"/>
      <c r="G454" s="103"/>
      <c r="H454" s="103"/>
      <c r="I454" s="103"/>
      <c r="J454" s="103"/>
      <c r="K454" s="103"/>
      <c r="L454" s="103"/>
      <c r="M454" s="103"/>
      <c r="N454" s="103"/>
      <c r="O454" s="103"/>
      <c r="P454" s="103"/>
      <c r="Q454" s="103"/>
      <c r="R454" s="103"/>
      <c r="S454" s="103"/>
      <c r="T454" s="103"/>
      <c r="U454" s="103"/>
    </row>
    <row r="455" spans="1:21" x14ac:dyDescent="0.55000000000000004">
      <c r="A455" s="102"/>
      <c r="B455" s="102"/>
      <c r="C455" s="102"/>
      <c r="D455" s="102"/>
      <c r="E455" s="102"/>
      <c r="F455" s="102"/>
      <c r="G455" s="103"/>
      <c r="H455" s="103"/>
      <c r="I455" s="103"/>
      <c r="J455" s="103"/>
      <c r="K455" s="103"/>
      <c r="L455" s="103"/>
      <c r="M455" s="103"/>
      <c r="N455" s="103"/>
      <c r="O455" s="103"/>
      <c r="P455" s="103"/>
      <c r="Q455" s="103"/>
      <c r="R455" s="103"/>
      <c r="S455" s="103"/>
      <c r="T455" s="103"/>
      <c r="U455" s="103"/>
    </row>
    <row r="456" spans="1:21" x14ac:dyDescent="0.55000000000000004">
      <c r="A456" s="102"/>
      <c r="B456" s="102"/>
      <c r="C456" s="102"/>
      <c r="D456" s="102"/>
      <c r="E456" s="102"/>
      <c r="F456" s="102"/>
      <c r="G456" s="103"/>
      <c r="H456" s="103"/>
      <c r="I456" s="103"/>
      <c r="J456" s="103"/>
      <c r="K456" s="103"/>
      <c r="L456" s="103"/>
      <c r="M456" s="103"/>
      <c r="N456" s="103"/>
      <c r="O456" s="103"/>
      <c r="P456" s="103"/>
      <c r="Q456" s="103"/>
      <c r="R456" s="103"/>
      <c r="S456" s="103"/>
      <c r="T456" s="103"/>
      <c r="U456" s="103"/>
    </row>
    <row r="457" spans="1:21" x14ac:dyDescent="0.55000000000000004">
      <c r="A457" s="102"/>
      <c r="B457" s="102"/>
      <c r="C457" s="102"/>
      <c r="D457" s="102"/>
      <c r="E457" s="102"/>
      <c r="F457" s="102"/>
      <c r="G457" s="103"/>
      <c r="H457" s="103"/>
      <c r="I457" s="103"/>
      <c r="J457" s="103"/>
      <c r="K457" s="103"/>
      <c r="L457" s="103"/>
      <c r="M457" s="103"/>
      <c r="N457" s="103"/>
      <c r="O457" s="103"/>
      <c r="P457" s="103"/>
      <c r="Q457" s="103"/>
      <c r="R457" s="103"/>
      <c r="S457" s="103"/>
      <c r="T457" s="103"/>
      <c r="U457" s="103"/>
    </row>
    <row r="458" spans="1:21" x14ac:dyDescent="0.55000000000000004">
      <c r="A458" s="102"/>
      <c r="B458" s="102"/>
      <c r="C458" s="102"/>
      <c r="D458" s="102"/>
      <c r="E458" s="102"/>
      <c r="F458" s="102"/>
      <c r="G458" s="103"/>
      <c r="H458" s="103"/>
      <c r="I458" s="103"/>
      <c r="J458" s="103"/>
      <c r="K458" s="103"/>
      <c r="L458" s="103"/>
      <c r="M458" s="103"/>
      <c r="N458" s="103"/>
      <c r="O458" s="103"/>
      <c r="P458" s="103"/>
      <c r="Q458" s="103"/>
      <c r="R458" s="103"/>
      <c r="S458" s="103"/>
      <c r="T458" s="103"/>
      <c r="U458" s="103"/>
    </row>
    <row r="459" spans="1:21" x14ac:dyDescent="0.55000000000000004">
      <c r="A459" s="102"/>
      <c r="B459" s="102"/>
      <c r="C459" s="102"/>
      <c r="D459" s="102"/>
      <c r="E459" s="102"/>
      <c r="F459" s="102"/>
      <c r="G459" s="103"/>
      <c r="H459" s="103"/>
      <c r="I459" s="103"/>
      <c r="J459" s="103"/>
      <c r="K459" s="103"/>
      <c r="L459" s="103"/>
      <c r="M459" s="103"/>
      <c r="N459" s="103"/>
      <c r="O459" s="103"/>
      <c r="P459" s="103"/>
      <c r="Q459" s="103"/>
      <c r="R459" s="103"/>
      <c r="S459" s="103"/>
      <c r="T459" s="103"/>
      <c r="U459" s="103"/>
    </row>
    <row r="460" spans="1:21" x14ac:dyDescent="0.55000000000000004">
      <c r="A460" s="102"/>
      <c r="B460" s="102"/>
      <c r="C460" s="102"/>
      <c r="D460" s="102"/>
      <c r="E460" s="102"/>
      <c r="F460" s="102"/>
      <c r="G460" s="103"/>
      <c r="H460" s="103"/>
      <c r="I460" s="103"/>
      <c r="J460" s="103"/>
      <c r="K460" s="103"/>
      <c r="L460" s="103"/>
      <c r="M460" s="103"/>
      <c r="N460" s="103"/>
      <c r="O460" s="103"/>
      <c r="P460" s="103"/>
      <c r="Q460" s="103"/>
      <c r="R460" s="103"/>
      <c r="S460" s="103"/>
      <c r="T460" s="103"/>
      <c r="U460" s="103"/>
    </row>
    <row r="461" spans="1:21" x14ac:dyDescent="0.55000000000000004">
      <c r="A461" s="102"/>
      <c r="B461" s="102"/>
      <c r="C461" s="102"/>
      <c r="D461" s="102"/>
      <c r="E461" s="102"/>
      <c r="F461" s="102"/>
      <c r="G461" s="103"/>
      <c r="H461" s="103"/>
      <c r="I461" s="103"/>
      <c r="J461" s="103"/>
      <c r="K461" s="103"/>
      <c r="L461" s="103"/>
      <c r="M461" s="103"/>
      <c r="N461" s="103"/>
      <c r="O461" s="103"/>
      <c r="P461" s="103"/>
      <c r="Q461" s="103"/>
      <c r="R461" s="103"/>
      <c r="S461" s="103"/>
      <c r="T461" s="103"/>
      <c r="U461" s="103"/>
    </row>
    <row r="462" spans="1:21" x14ac:dyDescent="0.55000000000000004">
      <c r="A462" s="102"/>
      <c r="B462" s="102"/>
      <c r="C462" s="102"/>
      <c r="D462" s="102"/>
      <c r="E462" s="102"/>
      <c r="F462" s="102"/>
      <c r="G462" s="103"/>
      <c r="H462" s="103"/>
      <c r="I462" s="103"/>
      <c r="J462" s="103"/>
      <c r="K462" s="103"/>
      <c r="L462" s="103"/>
      <c r="M462" s="103"/>
      <c r="N462" s="103"/>
      <c r="O462" s="103"/>
      <c r="P462" s="103"/>
      <c r="Q462" s="103"/>
      <c r="R462" s="103"/>
      <c r="S462" s="103"/>
      <c r="T462" s="103"/>
      <c r="U462" s="103"/>
    </row>
    <row r="463" spans="1:21" x14ac:dyDescent="0.55000000000000004">
      <c r="A463" s="102"/>
      <c r="B463" s="102"/>
      <c r="C463" s="102"/>
      <c r="D463" s="102"/>
      <c r="E463" s="102"/>
      <c r="F463" s="102"/>
      <c r="G463" s="103"/>
      <c r="H463" s="103"/>
      <c r="I463" s="103"/>
      <c r="J463" s="103"/>
      <c r="K463" s="103"/>
      <c r="L463" s="103"/>
      <c r="M463" s="103"/>
      <c r="N463" s="103"/>
      <c r="O463" s="103"/>
      <c r="P463" s="103"/>
      <c r="Q463" s="103"/>
      <c r="R463" s="103"/>
      <c r="S463" s="103"/>
      <c r="T463" s="103"/>
      <c r="U463" s="103"/>
    </row>
    <row r="464" spans="1:21" x14ac:dyDescent="0.55000000000000004">
      <c r="A464" s="102"/>
      <c r="B464" s="102"/>
      <c r="C464" s="102"/>
      <c r="D464" s="102"/>
      <c r="E464" s="102"/>
      <c r="F464" s="102"/>
      <c r="G464" s="103"/>
      <c r="H464" s="103"/>
      <c r="I464" s="103"/>
      <c r="J464" s="103"/>
      <c r="K464" s="103"/>
      <c r="L464" s="103"/>
      <c r="M464" s="103"/>
      <c r="N464" s="103"/>
      <c r="O464" s="103"/>
      <c r="P464" s="103"/>
      <c r="Q464" s="103"/>
      <c r="R464" s="103"/>
      <c r="S464" s="103"/>
      <c r="T464" s="103"/>
      <c r="U464" s="103"/>
    </row>
    <row r="465" spans="1:21" x14ac:dyDescent="0.55000000000000004">
      <c r="A465" s="102"/>
      <c r="B465" s="102"/>
      <c r="C465" s="102"/>
      <c r="D465" s="102"/>
      <c r="E465" s="102"/>
      <c r="F465" s="102"/>
      <c r="G465" s="103"/>
      <c r="H465" s="103"/>
      <c r="I465" s="103"/>
      <c r="J465" s="103"/>
      <c r="K465" s="103"/>
      <c r="L465" s="103"/>
      <c r="M465" s="103"/>
      <c r="N465" s="103"/>
      <c r="O465" s="103"/>
      <c r="P465" s="103"/>
      <c r="Q465" s="103"/>
      <c r="R465" s="103"/>
      <c r="S465" s="103"/>
      <c r="T465" s="103"/>
      <c r="U465" s="103"/>
    </row>
    <row r="466" spans="1:21" x14ac:dyDescent="0.55000000000000004">
      <c r="A466" s="102"/>
      <c r="B466" s="102"/>
      <c r="C466" s="102"/>
      <c r="D466" s="102"/>
      <c r="E466" s="102"/>
      <c r="F466" s="102"/>
      <c r="G466" s="103"/>
      <c r="H466" s="103"/>
      <c r="I466" s="103"/>
      <c r="J466" s="103"/>
      <c r="K466" s="103"/>
      <c r="L466" s="103"/>
      <c r="M466" s="103"/>
      <c r="N466" s="103"/>
      <c r="O466" s="103"/>
      <c r="P466" s="103"/>
      <c r="Q466" s="103"/>
      <c r="R466" s="103"/>
      <c r="S466" s="103"/>
      <c r="T466" s="103"/>
      <c r="U466" s="103"/>
    </row>
    <row r="467" spans="1:21" x14ac:dyDescent="0.55000000000000004">
      <c r="A467" s="102"/>
      <c r="B467" s="102"/>
      <c r="C467" s="102"/>
      <c r="D467" s="102"/>
      <c r="E467" s="102"/>
      <c r="F467" s="102"/>
      <c r="G467" s="103"/>
      <c r="H467" s="103"/>
      <c r="I467" s="103"/>
      <c r="J467" s="103"/>
      <c r="K467" s="103"/>
      <c r="L467" s="103"/>
      <c r="M467" s="103"/>
      <c r="N467" s="103"/>
      <c r="O467" s="103"/>
      <c r="P467" s="103"/>
      <c r="Q467" s="103"/>
      <c r="R467" s="103"/>
      <c r="S467" s="103"/>
      <c r="T467" s="103"/>
      <c r="U467" s="103"/>
    </row>
    <row r="468" spans="1:21" x14ac:dyDescent="0.55000000000000004">
      <c r="A468" s="102"/>
      <c r="B468" s="102"/>
      <c r="C468" s="102"/>
      <c r="D468" s="102"/>
      <c r="E468" s="102"/>
      <c r="F468" s="102"/>
      <c r="G468" s="103"/>
      <c r="H468" s="103"/>
      <c r="I468" s="103"/>
      <c r="J468" s="103"/>
      <c r="K468" s="103"/>
      <c r="L468" s="103"/>
      <c r="M468" s="103"/>
      <c r="N468" s="103"/>
      <c r="O468" s="103"/>
      <c r="P468" s="103"/>
      <c r="Q468" s="103"/>
      <c r="R468" s="103"/>
      <c r="S468" s="103"/>
      <c r="T468" s="103"/>
      <c r="U468" s="103"/>
    </row>
    <row r="469" spans="1:21" x14ac:dyDescent="0.55000000000000004">
      <c r="A469" s="102"/>
      <c r="B469" s="102"/>
      <c r="C469" s="102"/>
      <c r="D469" s="102"/>
      <c r="E469" s="102"/>
      <c r="F469" s="102"/>
      <c r="G469" s="103"/>
      <c r="H469" s="103"/>
      <c r="I469" s="103"/>
      <c r="J469" s="103"/>
      <c r="K469" s="103"/>
      <c r="L469" s="103"/>
      <c r="M469" s="103"/>
      <c r="N469" s="103"/>
      <c r="O469" s="103"/>
      <c r="P469" s="103"/>
      <c r="Q469" s="103"/>
      <c r="R469" s="103"/>
      <c r="S469" s="103"/>
      <c r="T469" s="103"/>
      <c r="U469" s="103"/>
    </row>
    <row r="470" spans="1:21" x14ac:dyDescent="0.55000000000000004">
      <c r="A470" s="102"/>
      <c r="B470" s="102"/>
      <c r="C470" s="102"/>
      <c r="D470" s="102"/>
      <c r="E470" s="102"/>
      <c r="F470" s="102"/>
      <c r="G470" s="103"/>
      <c r="H470" s="103"/>
      <c r="I470" s="103"/>
      <c r="J470" s="103"/>
      <c r="K470" s="103"/>
      <c r="L470" s="103"/>
      <c r="M470" s="103"/>
      <c r="N470" s="103"/>
      <c r="O470" s="103"/>
      <c r="P470" s="103"/>
      <c r="Q470" s="103"/>
      <c r="R470" s="103"/>
      <c r="S470" s="103"/>
      <c r="T470" s="103"/>
      <c r="U470" s="103"/>
    </row>
    <row r="471" spans="1:21" x14ac:dyDescent="0.55000000000000004">
      <c r="A471" s="102"/>
      <c r="B471" s="102"/>
      <c r="C471" s="102"/>
      <c r="D471" s="102"/>
      <c r="E471" s="102"/>
      <c r="F471" s="102"/>
      <c r="G471" s="103"/>
      <c r="H471" s="103"/>
      <c r="I471" s="103"/>
      <c r="J471" s="103"/>
      <c r="K471" s="103"/>
      <c r="L471" s="103"/>
      <c r="M471" s="103"/>
      <c r="N471" s="103"/>
      <c r="O471" s="103"/>
      <c r="P471" s="103"/>
      <c r="Q471" s="103"/>
      <c r="R471" s="103"/>
      <c r="S471" s="103"/>
      <c r="T471" s="103"/>
      <c r="U471" s="103"/>
    </row>
    <row r="472" spans="1:21" x14ac:dyDescent="0.55000000000000004">
      <c r="A472" s="102"/>
      <c r="B472" s="102"/>
      <c r="C472" s="102"/>
      <c r="D472" s="102"/>
      <c r="E472" s="102"/>
      <c r="F472" s="102"/>
      <c r="G472" s="103"/>
      <c r="H472" s="103"/>
      <c r="I472" s="103"/>
      <c r="J472" s="103"/>
      <c r="K472" s="103"/>
      <c r="L472" s="103"/>
      <c r="M472" s="103"/>
      <c r="N472" s="103"/>
      <c r="O472" s="103"/>
      <c r="P472" s="103"/>
      <c r="Q472" s="103"/>
      <c r="R472" s="103"/>
      <c r="S472" s="103"/>
      <c r="T472" s="103"/>
      <c r="U472" s="103"/>
    </row>
    <row r="473" spans="1:21" x14ac:dyDescent="0.55000000000000004">
      <c r="A473" s="102"/>
      <c r="B473" s="102"/>
      <c r="C473" s="102"/>
      <c r="D473" s="102"/>
      <c r="E473" s="102"/>
      <c r="F473" s="102"/>
      <c r="G473" s="103"/>
      <c r="H473" s="103"/>
      <c r="I473" s="103"/>
      <c r="J473" s="103"/>
      <c r="K473" s="103"/>
      <c r="L473" s="103"/>
      <c r="M473" s="103"/>
      <c r="N473" s="103"/>
      <c r="O473" s="103"/>
      <c r="P473" s="103"/>
      <c r="Q473" s="103"/>
      <c r="R473" s="103"/>
      <c r="S473" s="103"/>
      <c r="T473" s="103"/>
      <c r="U473" s="103"/>
    </row>
    <row r="474" spans="1:21" x14ac:dyDescent="0.55000000000000004">
      <c r="A474" s="102"/>
      <c r="B474" s="102"/>
      <c r="C474" s="102"/>
      <c r="D474" s="102"/>
      <c r="E474" s="102"/>
      <c r="F474" s="102"/>
      <c r="G474" s="103"/>
      <c r="H474" s="103"/>
      <c r="I474" s="103"/>
      <c r="J474" s="103"/>
      <c r="K474" s="103"/>
      <c r="L474" s="103"/>
      <c r="M474" s="103"/>
      <c r="N474" s="103"/>
      <c r="O474" s="103"/>
      <c r="P474" s="103"/>
      <c r="Q474" s="103"/>
      <c r="R474" s="103"/>
      <c r="S474" s="103"/>
      <c r="T474" s="103"/>
      <c r="U474" s="103"/>
    </row>
    <row r="475" spans="1:21" x14ac:dyDescent="0.55000000000000004">
      <c r="A475" s="102"/>
      <c r="B475" s="102"/>
      <c r="C475" s="102"/>
      <c r="D475" s="102"/>
      <c r="E475" s="102"/>
      <c r="F475" s="102"/>
      <c r="G475" s="103"/>
      <c r="H475" s="103"/>
      <c r="I475" s="103"/>
      <c r="J475" s="103"/>
      <c r="K475" s="103"/>
      <c r="L475" s="103"/>
      <c r="M475" s="103"/>
      <c r="N475" s="103"/>
      <c r="O475" s="103"/>
      <c r="P475" s="103"/>
      <c r="Q475" s="103"/>
      <c r="R475" s="103"/>
      <c r="S475" s="103"/>
      <c r="T475" s="103"/>
      <c r="U475" s="103"/>
    </row>
    <row r="476" spans="1:21" x14ac:dyDescent="0.55000000000000004">
      <c r="A476" s="102"/>
      <c r="B476" s="102"/>
      <c r="C476" s="102"/>
      <c r="D476" s="102"/>
      <c r="E476" s="102"/>
      <c r="F476" s="102"/>
      <c r="G476" s="103"/>
      <c r="H476" s="103"/>
      <c r="I476" s="103"/>
      <c r="J476" s="103"/>
      <c r="K476" s="103"/>
      <c r="L476" s="103"/>
      <c r="M476" s="103"/>
      <c r="N476" s="103"/>
      <c r="O476" s="103"/>
      <c r="P476" s="103"/>
      <c r="Q476" s="103"/>
      <c r="R476" s="103"/>
      <c r="S476" s="103"/>
      <c r="T476" s="103"/>
      <c r="U476" s="103"/>
    </row>
    <row r="477" spans="1:21" x14ac:dyDescent="0.55000000000000004">
      <c r="A477" s="102"/>
      <c r="B477" s="102"/>
      <c r="C477" s="102"/>
      <c r="D477" s="102"/>
      <c r="E477" s="102"/>
      <c r="F477" s="102"/>
      <c r="G477" s="103"/>
      <c r="H477" s="103"/>
      <c r="I477" s="103"/>
      <c r="J477" s="103"/>
      <c r="K477" s="103"/>
      <c r="L477" s="103"/>
      <c r="M477" s="103"/>
      <c r="N477" s="103"/>
      <c r="O477" s="103"/>
      <c r="P477" s="103"/>
      <c r="Q477" s="103"/>
      <c r="R477" s="103"/>
      <c r="S477" s="103"/>
      <c r="T477" s="103"/>
      <c r="U477" s="103"/>
    </row>
    <row r="478" spans="1:21" x14ac:dyDescent="0.55000000000000004">
      <c r="A478" s="102"/>
      <c r="B478" s="102"/>
      <c r="C478" s="102"/>
      <c r="D478" s="102"/>
      <c r="E478" s="102"/>
      <c r="F478" s="102"/>
      <c r="G478" s="103"/>
      <c r="H478" s="103"/>
      <c r="I478" s="103"/>
      <c r="J478" s="103"/>
      <c r="K478" s="103"/>
      <c r="L478" s="103"/>
      <c r="M478" s="103"/>
      <c r="N478" s="103"/>
      <c r="O478" s="103"/>
      <c r="P478" s="103"/>
      <c r="Q478" s="103"/>
      <c r="R478" s="103"/>
      <c r="S478" s="103"/>
      <c r="T478" s="103"/>
      <c r="U478" s="103"/>
    </row>
    <row r="479" spans="1:21" x14ac:dyDescent="0.55000000000000004">
      <c r="A479" s="102"/>
      <c r="B479" s="102"/>
      <c r="C479" s="102"/>
      <c r="D479" s="102"/>
      <c r="E479" s="102"/>
      <c r="F479" s="102"/>
      <c r="G479" s="103"/>
      <c r="H479" s="103"/>
      <c r="I479" s="103"/>
      <c r="J479" s="103"/>
      <c r="K479" s="103"/>
      <c r="L479" s="103"/>
      <c r="M479" s="103"/>
      <c r="N479" s="103"/>
      <c r="O479" s="103"/>
      <c r="P479" s="103"/>
      <c r="Q479" s="103"/>
      <c r="R479" s="103"/>
      <c r="S479" s="103"/>
      <c r="T479" s="103"/>
      <c r="U479" s="103"/>
    </row>
    <row r="480" spans="1:21" x14ac:dyDescent="0.55000000000000004">
      <c r="A480" s="102"/>
      <c r="B480" s="102"/>
      <c r="C480" s="102"/>
      <c r="D480" s="102"/>
      <c r="E480" s="102"/>
      <c r="F480" s="102"/>
      <c r="G480" s="103"/>
      <c r="H480" s="103"/>
      <c r="I480" s="103"/>
      <c r="J480" s="103"/>
      <c r="K480" s="103"/>
      <c r="L480" s="103"/>
      <c r="M480" s="103"/>
      <c r="N480" s="103"/>
      <c r="O480" s="103"/>
      <c r="P480" s="103"/>
      <c r="Q480" s="103"/>
      <c r="R480" s="103"/>
      <c r="S480" s="103"/>
      <c r="T480" s="103"/>
      <c r="U480" s="103"/>
    </row>
    <row r="481" spans="1:21" x14ac:dyDescent="0.55000000000000004">
      <c r="A481" s="102"/>
      <c r="B481" s="102"/>
      <c r="C481" s="102"/>
      <c r="D481" s="102"/>
      <c r="E481" s="102"/>
      <c r="F481" s="102"/>
      <c r="G481" s="103"/>
      <c r="H481" s="103"/>
      <c r="I481" s="103"/>
      <c r="J481" s="103"/>
      <c r="K481" s="103"/>
      <c r="L481" s="103"/>
      <c r="M481" s="103"/>
      <c r="N481" s="103"/>
      <c r="O481" s="103"/>
      <c r="P481" s="103"/>
      <c r="Q481" s="103"/>
      <c r="R481" s="103"/>
      <c r="S481" s="103"/>
      <c r="T481" s="103"/>
      <c r="U481" s="103"/>
    </row>
    <row r="482" spans="1:21" x14ac:dyDescent="0.55000000000000004">
      <c r="A482" s="102"/>
      <c r="B482" s="102"/>
      <c r="C482" s="102"/>
      <c r="D482" s="102"/>
      <c r="E482" s="102"/>
      <c r="F482" s="102"/>
      <c r="G482" s="103"/>
      <c r="H482" s="103"/>
      <c r="I482" s="103"/>
      <c r="J482" s="103"/>
      <c r="K482" s="103"/>
      <c r="L482" s="103"/>
      <c r="M482" s="103"/>
      <c r="N482" s="103"/>
      <c r="O482" s="103"/>
      <c r="P482" s="103"/>
      <c r="Q482" s="103"/>
      <c r="R482" s="103"/>
      <c r="S482" s="103"/>
      <c r="T482" s="103"/>
      <c r="U482" s="103"/>
    </row>
    <row r="483" spans="1:21" x14ac:dyDescent="0.55000000000000004">
      <c r="A483" s="102"/>
      <c r="B483" s="102"/>
      <c r="C483" s="102"/>
      <c r="D483" s="102"/>
      <c r="E483" s="102"/>
      <c r="F483" s="102"/>
      <c r="G483" s="103"/>
      <c r="H483" s="103"/>
      <c r="I483" s="103"/>
      <c r="J483" s="103"/>
      <c r="K483" s="103"/>
      <c r="L483" s="103"/>
      <c r="M483" s="103"/>
      <c r="N483" s="103"/>
      <c r="O483" s="103"/>
      <c r="P483" s="103"/>
      <c r="Q483" s="103"/>
      <c r="R483" s="103"/>
      <c r="S483" s="103"/>
      <c r="T483" s="103"/>
      <c r="U483" s="103"/>
    </row>
    <row r="484" spans="1:21" x14ac:dyDescent="0.55000000000000004">
      <c r="A484" s="102"/>
      <c r="B484" s="102"/>
      <c r="C484" s="102"/>
      <c r="D484" s="102"/>
      <c r="E484" s="102"/>
      <c r="F484" s="102"/>
      <c r="G484" s="103"/>
      <c r="H484" s="103"/>
      <c r="I484" s="103"/>
      <c r="J484" s="103"/>
      <c r="K484" s="103"/>
      <c r="L484" s="103"/>
      <c r="M484" s="103"/>
      <c r="N484" s="103"/>
      <c r="O484" s="103"/>
      <c r="P484" s="103"/>
      <c r="Q484" s="103"/>
      <c r="R484" s="103"/>
      <c r="S484" s="103"/>
      <c r="T484" s="103"/>
      <c r="U484" s="103"/>
    </row>
    <row r="485" spans="1:21" x14ac:dyDescent="0.55000000000000004">
      <c r="A485" s="102"/>
      <c r="B485" s="102"/>
      <c r="C485" s="102"/>
      <c r="D485" s="102"/>
      <c r="E485" s="102"/>
      <c r="F485" s="102"/>
      <c r="G485" s="103"/>
      <c r="H485" s="103"/>
      <c r="I485" s="103"/>
      <c r="J485" s="103"/>
      <c r="K485" s="103"/>
      <c r="L485" s="103"/>
      <c r="M485" s="103"/>
      <c r="N485" s="103"/>
      <c r="O485" s="103"/>
      <c r="P485" s="103"/>
      <c r="Q485" s="103"/>
      <c r="R485" s="103"/>
      <c r="S485" s="103"/>
      <c r="T485" s="103"/>
      <c r="U485" s="103"/>
    </row>
    <row r="486" spans="1:21" x14ac:dyDescent="0.55000000000000004">
      <c r="A486" s="102"/>
      <c r="B486" s="102"/>
      <c r="C486" s="102"/>
      <c r="D486" s="102"/>
      <c r="E486" s="102"/>
      <c r="F486" s="102"/>
      <c r="G486" s="103"/>
      <c r="H486" s="103"/>
      <c r="I486" s="103"/>
      <c r="J486" s="103"/>
      <c r="K486" s="103"/>
      <c r="L486" s="103"/>
      <c r="M486" s="103"/>
      <c r="N486" s="103"/>
      <c r="O486" s="103"/>
      <c r="P486" s="103"/>
      <c r="Q486" s="103"/>
      <c r="R486" s="103"/>
      <c r="S486" s="103"/>
      <c r="T486" s="103"/>
      <c r="U486" s="103"/>
    </row>
    <row r="487" spans="1:21" x14ac:dyDescent="0.55000000000000004">
      <c r="A487" s="102"/>
      <c r="B487" s="102"/>
      <c r="C487" s="102"/>
      <c r="D487" s="102"/>
      <c r="E487" s="102"/>
      <c r="F487" s="102"/>
      <c r="G487" s="103"/>
      <c r="H487" s="103"/>
      <c r="I487" s="103"/>
      <c r="J487" s="103"/>
      <c r="K487" s="103"/>
      <c r="L487" s="103"/>
      <c r="M487" s="103"/>
      <c r="N487" s="103"/>
      <c r="O487" s="103"/>
      <c r="P487" s="103"/>
      <c r="Q487" s="103"/>
      <c r="R487" s="103"/>
      <c r="S487" s="103"/>
      <c r="T487" s="103"/>
      <c r="U487" s="103"/>
    </row>
    <row r="488" spans="1:21" x14ac:dyDescent="0.55000000000000004">
      <c r="A488" s="102"/>
      <c r="B488" s="102"/>
      <c r="C488" s="102"/>
      <c r="D488" s="102"/>
      <c r="E488" s="102"/>
      <c r="F488" s="102"/>
      <c r="G488" s="103"/>
      <c r="H488" s="103"/>
      <c r="I488" s="103"/>
      <c r="J488" s="103"/>
      <c r="K488" s="103"/>
      <c r="L488" s="103"/>
      <c r="M488" s="103"/>
      <c r="N488" s="103"/>
      <c r="O488" s="103"/>
      <c r="P488" s="103"/>
      <c r="Q488" s="103"/>
      <c r="R488" s="103"/>
      <c r="S488" s="103"/>
      <c r="T488" s="103"/>
      <c r="U488" s="103"/>
    </row>
    <row r="489" spans="1:21" x14ac:dyDescent="0.55000000000000004">
      <c r="A489" s="102"/>
      <c r="B489" s="102"/>
      <c r="C489" s="102"/>
      <c r="D489" s="102"/>
      <c r="E489" s="102"/>
      <c r="F489" s="102"/>
      <c r="G489" s="103"/>
      <c r="H489" s="103"/>
      <c r="I489" s="103"/>
      <c r="J489" s="103"/>
      <c r="K489" s="103"/>
      <c r="L489" s="103"/>
      <c r="M489" s="103"/>
      <c r="N489" s="103"/>
      <c r="O489" s="103"/>
      <c r="P489" s="103"/>
      <c r="Q489" s="103"/>
      <c r="R489" s="103"/>
      <c r="S489" s="103"/>
      <c r="T489" s="103"/>
      <c r="U489" s="103"/>
    </row>
    <row r="490" spans="1:21" x14ac:dyDescent="0.55000000000000004">
      <c r="A490" s="102"/>
      <c r="B490" s="102"/>
      <c r="C490" s="102"/>
      <c r="D490" s="102"/>
      <c r="E490" s="102"/>
      <c r="F490" s="102"/>
      <c r="G490" s="103"/>
      <c r="H490" s="103"/>
      <c r="I490" s="103"/>
      <c r="J490" s="103"/>
      <c r="K490" s="103"/>
      <c r="L490" s="103"/>
      <c r="M490" s="103"/>
      <c r="N490" s="103"/>
      <c r="O490" s="103"/>
      <c r="P490" s="103"/>
      <c r="Q490" s="103"/>
      <c r="R490" s="103"/>
      <c r="S490" s="103"/>
      <c r="T490" s="103"/>
      <c r="U490" s="103"/>
    </row>
    <row r="491" spans="1:21" x14ac:dyDescent="0.55000000000000004">
      <c r="A491" s="102"/>
      <c r="B491" s="102"/>
      <c r="C491" s="102"/>
      <c r="D491" s="102"/>
      <c r="E491" s="102"/>
      <c r="F491" s="102"/>
      <c r="G491" s="103"/>
      <c r="H491" s="103"/>
      <c r="I491" s="103"/>
      <c r="J491" s="103"/>
      <c r="K491" s="103"/>
      <c r="L491" s="103"/>
      <c r="M491" s="103"/>
      <c r="N491" s="103"/>
      <c r="O491" s="103"/>
      <c r="P491" s="103"/>
      <c r="Q491" s="103"/>
      <c r="R491" s="103"/>
      <c r="S491" s="103"/>
      <c r="T491" s="103"/>
      <c r="U491" s="103"/>
    </row>
    <row r="492" spans="1:21" x14ac:dyDescent="0.55000000000000004">
      <c r="A492" s="102"/>
      <c r="B492" s="102"/>
      <c r="C492" s="102"/>
      <c r="D492" s="102"/>
      <c r="E492" s="102"/>
      <c r="F492" s="102"/>
      <c r="G492" s="103"/>
      <c r="H492" s="103"/>
      <c r="I492" s="103"/>
      <c r="J492" s="103"/>
      <c r="K492" s="103"/>
      <c r="L492" s="103"/>
      <c r="M492" s="103"/>
      <c r="N492" s="103"/>
      <c r="O492" s="103"/>
      <c r="P492" s="103"/>
      <c r="Q492" s="103"/>
      <c r="R492" s="103"/>
      <c r="S492" s="103"/>
      <c r="T492" s="103"/>
      <c r="U492" s="103"/>
    </row>
    <row r="493" spans="1:21" x14ac:dyDescent="0.55000000000000004">
      <c r="A493" s="102"/>
      <c r="B493" s="102"/>
      <c r="C493" s="102"/>
      <c r="D493" s="102"/>
      <c r="E493" s="102"/>
      <c r="F493" s="102"/>
      <c r="G493" s="103"/>
      <c r="H493" s="103"/>
      <c r="I493" s="103"/>
      <c r="J493" s="103"/>
      <c r="K493" s="103"/>
      <c r="L493" s="103"/>
      <c r="M493" s="103"/>
      <c r="N493" s="103"/>
      <c r="O493" s="103"/>
      <c r="P493" s="103"/>
      <c r="Q493" s="103"/>
      <c r="R493" s="103"/>
      <c r="S493" s="103"/>
      <c r="T493" s="103"/>
      <c r="U493" s="103"/>
    </row>
    <row r="494" spans="1:21" x14ac:dyDescent="0.55000000000000004">
      <c r="A494" s="102"/>
      <c r="B494" s="102"/>
      <c r="C494" s="102"/>
      <c r="D494" s="102"/>
      <c r="E494" s="102"/>
      <c r="F494" s="102"/>
      <c r="G494" s="103"/>
      <c r="H494" s="103"/>
      <c r="I494" s="103"/>
      <c r="J494" s="103"/>
      <c r="K494" s="103"/>
      <c r="L494" s="103"/>
      <c r="M494" s="103"/>
      <c r="N494" s="103"/>
      <c r="O494" s="103"/>
      <c r="P494" s="103"/>
      <c r="Q494" s="103"/>
      <c r="R494" s="103"/>
      <c r="S494" s="103"/>
      <c r="T494" s="103"/>
      <c r="U494" s="103"/>
    </row>
    <row r="495" spans="1:21" x14ac:dyDescent="0.55000000000000004">
      <c r="A495" s="102"/>
      <c r="B495" s="102"/>
      <c r="C495" s="102"/>
      <c r="D495" s="102"/>
      <c r="E495" s="102"/>
      <c r="F495" s="102"/>
      <c r="G495" s="103"/>
      <c r="H495" s="103"/>
      <c r="I495" s="103"/>
      <c r="J495" s="103"/>
      <c r="K495" s="103"/>
      <c r="L495" s="103"/>
      <c r="M495" s="103"/>
      <c r="N495" s="103"/>
      <c r="O495" s="103"/>
      <c r="P495" s="103"/>
      <c r="Q495" s="103"/>
      <c r="R495" s="103"/>
      <c r="S495" s="103"/>
      <c r="T495" s="103"/>
      <c r="U495" s="103"/>
    </row>
    <row r="496" spans="1:21" x14ac:dyDescent="0.55000000000000004">
      <c r="A496" s="102"/>
      <c r="B496" s="102"/>
      <c r="C496" s="102"/>
      <c r="D496" s="102"/>
      <c r="E496" s="102"/>
      <c r="F496" s="102"/>
      <c r="G496" s="103"/>
      <c r="H496" s="103"/>
      <c r="I496" s="103"/>
      <c r="J496" s="103"/>
      <c r="K496" s="103"/>
      <c r="L496" s="103"/>
      <c r="M496" s="103"/>
      <c r="N496" s="103"/>
      <c r="O496" s="103"/>
      <c r="P496" s="103"/>
      <c r="Q496" s="103"/>
      <c r="R496" s="103"/>
      <c r="S496" s="103"/>
      <c r="T496" s="103"/>
      <c r="U496" s="103"/>
    </row>
    <row r="497" spans="1:21" x14ac:dyDescent="0.55000000000000004">
      <c r="A497" s="102"/>
      <c r="B497" s="102"/>
      <c r="C497" s="102"/>
      <c r="D497" s="102"/>
      <c r="E497" s="102"/>
      <c r="F497" s="102"/>
      <c r="G497" s="103"/>
      <c r="H497" s="103"/>
      <c r="I497" s="103"/>
      <c r="J497" s="103"/>
      <c r="K497" s="103"/>
      <c r="L497" s="103"/>
      <c r="M497" s="103"/>
      <c r="N497" s="103"/>
      <c r="O497" s="103"/>
      <c r="P497" s="103"/>
      <c r="Q497" s="103"/>
      <c r="R497" s="103"/>
      <c r="S497" s="103"/>
      <c r="T497" s="103"/>
      <c r="U497" s="103"/>
    </row>
    <row r="498" spans="1:21" x14ac:dyDescent="0.55000000000000004">
      <c r="A498" s="102"/>
      <c r="B498" s="102"/>
      <c r="C498" s="102"/>
      <c r="D498" s="102"/>
      <c r="E498" s="102"/>
      <c r="F498" s="102"/>
      <c r="G498" s="103"/>
      <c r="H498" s="103"/>
      <c r="I498" s="103"/>
      <c r="J498" s="103"/>
      <c r="K498" s="103"/>
      <c r="L498" s="103"/>
      <c r="M498" s="103"/>
      <c r="N498" s="103"/>
      <c r="O498" s="103"/>
      <c r="P498" s="103"/>
      <c r="Q498" s="103"/>
      <c r="R498" s="103"/>
      <c r="S498" s="103"/>
      <c r="T498" s="103"/>
      <c r="U498" s="103"/>
    </row>
    <row r="499" spans="1:21" x14ac:dyDescent="0.55000000000000004">
      <c r="A499" s="102"/>
      <c r="B499" s="102"/>
      <c r="C499" s="102"/>
      <c r="D499" s="102"/>
      <c r="E499" s="102"/>
      <c r="F499" s="102"/>
      <c r="G499" s="103"/>
      <c r="H499" s="103"/>
      <c r="I499" s="103"/>
      <c r="J499" s="103"/>
      <c r="K499" s="103"/>
      <c r="L499" s="103"/>
      <c r="M499" s="103"/>
      <c r="N499" s="103"/>
      <c r="O499" s="103"/>
      <c r="P499" s="103"/>
      <c r="Q499" s="103"/>
      <c r="R499" s="103"/>
      <c r="S499" s="103"/>
      <c r="T499" s="103"/>
      <c r="U499" s="103"/>
    </row>
    <row r="500" spans="1:21" x14ac:dyDescent="0.55000000000000004">
      <c r="A500" s="102"/>
      <c r="B500" s="102"/>
      <c r="C500" s="102"/>
      <c r="D500" s="102"/>
      <c r="E500" s="102"/>
      <c r="F500" s="102"/>
      <c r="G500" s="103"/>
      <c r="H500" s="103"/>
      <c r="I500" s="103"/>
      <c r="J500" s="103"/>
      <c r="K500" s="103"/>
      <c r="L500" s="103"/>
      <c r="M500" s="103"/>
      <c r="N500" s="103"/>
      <c r="O500" s="103"/>
      <c r="P500" s="103"/>
      <c r="Q500" s="103"/>
      <c r="R500" s="103"/>
      <c r="S500" s="103"/>
      <c r="T500" s="103"/>
      <c r="U500" s="103"/>
    </row>
    <row r="501" spans="1:21" x14ac:dyDescent="0.55000000000000004">
      <c r="A501" s="102"/>
      <c r="B501" s="102"/>
      <c r="C501" s="102"/>
      <c r="D501" s="102"/>
      <c r="E501" s="102"/>
      <c r="F501" s="102"/>
      <c r="G501" s="103"/>
      <c r="H501" s="103"/>
      <c r="I501" s="103"/>
      <c r="J501" s="103"/>
      <c r="K501" s="103"/>
      <c r="L501" s="103"/>
      <c r="M501" s="103"/>
      <c r="N501" s="103"/>
      <c r="O501" s="103"/>
      <c r="P501" s="103"/>
      <c r="Q501" s="103"/>
      <c r="R501" s="103"/>
      <c r="S501" s="103"/>
      <c r="T501" s="103"/>
      <c r="U501" s="103"/>
    </row>
    <row r="502" spans="1:21" x14ac:dyDescent="0.55000000000000004">
      <c r="A502" s="102"/>
      <c r="B502" s="102"/>
      <c r="C502" s="102"/>
      <c r="D502" s="102"/>
      <c r="E502" s="102"/>
      <c r="F502" s="102"/>
      <c r="G502" s="103"/>
      <c r="H502" s="103"/>
      <c r="I502" s="103"/>
      <c r="J502" s="103"/>
      <c r="K502" s="103"/>
      <c r="L502" s="103"/>
      <c r="M502" s="103"/>
      <c r="N502" s="103"/>
      <c r="O502" s="103"/>
      <c r="P502" s="103"/>
      <c r="Q502" s="103"/>
      <c r="R502" s="103"/>
      <c r="S502" s="103"/>
      <c r="T502" s="103"/>
      <c r="U502" s="103"/>
    </row>
    <row r="503" spans="1:21" x14ac:dyDescent="0.55000000000000004">
      <c r="A503" s="102"/>
      <c r="B503" s="102"/>
      <c r="C503" s="102"/>
      <c r="D503" s="102"/>
      <c r="E503" s="102"/>
      <c r="F503" s="102"/>
      <c r="G503" s="103"/>
      <c r="H503" s="103"/>
      <c r="I503" s="103"/>
      <c r="J503" s="103"/>
      <c r="K503" s="103"/>
      <c r="L503" s="103"/>
      <c r="M503" s="103"/>
      <c r="N503" s="103"/>
      <c r="O503" s="103"/>
      <c r="P503" s="103"/>
      <c r="Q503" s="103"/>
      <c r="R503" s="103"/>
      <c r="S503" s="103"/>
      <c r="T503" s="103"/>
      <c r="U503" s="103"/>
    </row>
    <row r="504" spans="1:21" x14ac:dyDescent="0.55000000000000004">
      <c r="A504" s="102"/>
      <c r="B504" s="102"/>
      <c r="C504" s="102"/>
      <c r="D504" s="102"/>
      <c r="E504" s="102"/>
      <c r="F504" s="102"/>
      <c r="G504" s="103"/>
      <c r="H504" s="103"/>
      <c r="I504" s="103"/>
      <c r="J504" s="103"/>
      <c r="K504" s="103"/>
      <c r="L504" s="103"/>
      <c r="M504" s="103"/>
      <c r="N504" s="103"/>
      <c r="O504" s="103"/>
      <c r="P504" s="103"/>
      <c r="Q504" s="103"/>
      <c r="R504" s="103"/>
      <c r="S504" s="103"/>
      <c r="T504" s="103"/>
      <c r="U504" s="103"/>
    </row>
    <row r="505" spans="1:21" x14ac:dyDescent="0.55000000000000004">
      <c r="A505" s="102"/>
      <c r="B505" s="102"/>
      <c r="C505" s="102"/>
      <c r="D505" s="102"/>
      <c r="E505" s="102"/>
      <c r="F505" s="102"/>
      <c r="G505" s="103"/>
      <c r="H505" s="103"/>
      <c r="I505" s="103"/>
      <c r="J505" s="103"/>
      <c r="K505" s="103"/>
      <c r="L505" s="103"/>
      <c r="M505" s="103"/>
      <c r="N505" s="103"/>
      <c r="O505" s="103"/>
      <c r="P505" s="103"/>
      <c r="Q505" s="103"/>
      <c r="R505" s="103"/>
      <c r="S505" s="103"/>
      <c r="T505" s="103"/>
      <c r="U505" s="103"/>
    </row>
    <row r="506" spans="1:21" x14ac:dyDescent="0.55000000000000004">
      <c r="A506" s="102"/>
      <c r="B506" s="102"/>
      <c r="C506" s="102"/>
      <c r="D506" s="102"/>
      <c r="E506" s="102"/>
      <c r="F506" s="102"/>
      <c r="G506" s="103"/>
      <c r="H506" s="103"/>
      <c r="I506" s="103"/>
      <c r="J506" s="103"/>
      <c r="K506" s="103"/>
      <c r="L506" s="103"/>
      <c r="M506" s="103"/>
      <c r="N506" s="103"/>
      <c r="O506" s="103"/>
      <c r="P506" s="103"/>
      <c r="Q506" s="103"/>
      <c r="R506" s="103"/>
      <c r="S506" s="103"/>
      <c r="T506" s="103"/>
      <c r="U506" s="103"/>
    </row>
    <row r="507" spans="1:21" x14ac:dyDescent="0.55000000000000004">
      <c r="A507" s="102"/>
      <c r="B507" s="102"/>
      <c r="C507" s="102"/>
      <c r="D507" s="102"/>
      <c r="E507" s="102"/>
      <c r="F507" s="102"/>
      <c r="G507" s="103"/>
      <c r="H507" s="103"/>
      <c r="I507" s="103"/>
      <c r="J507" s="103"/>
      <c r="K507" s="103"/>
      <c r="L507" s="103"/>
      <c r="M507" s="103"/>
      <c r="N507" s="103"/>
      <c r="O507" s="103"/>
      <c r="P507" s="103"/>
      <c r="Q507" s="103"/>
      <c r="R507" s="103"/>
      <c r="S507" s="103"/>
      <c r="T507" s="103"/>
      <c r="U507" s="103"/>
    </row>
    <row r="508" spans="1:21" x14ac:dyDescent="0.55000000000000004">
      <c r="A508" s="102"/>
      <c r="B508" s="102"/>
      <c r="C508" s="102"/>
      <c r="D508" s="102"/>
      <c r="E508" s="102"/>
      <c r="F508" s="102"/>
      <c r="G508" s="103"/>
      <c r="H508" s="103"/>
      <c r="I508" s="103"/>
      <c r="J508" s="103"/>
      <c r="K508" s="103"/>
      <c r="L508" s="103"/>
      <c r="M508" s="103"/>
      <c r="N508" s="103"/>
      <c r="O508" s="103"/>
      <c r="P508" s="103"/>
      <c r="Q508" s="103"/>
      <c r="R508" s="103"/>
      <c r="S508" s="103"/>
      <c r="T508" s="103"/>
      <c r="U508" s="103"/>
    </row>
    <row r="509" spans="1:21" x14ac:dyDescent="0.55000000000000004">
      <c r="A509" s="102"/>
      <c r="B509" s="102"/>
      <c r="C509" s="102"/>
      <c r="D509" s="102"/>
      <c r="E509" s="102"/>
      <c r="F509" s="102"/>
      <c r="G509" s="103"/>
      <c r="H509" s="103"/>
      <c r="I509" s="103"/>
      <c r="J509" s="103"/>
      <c r="K509" s="103"/>
      <c r="L509" s="103"/>
      <c r="M509" s="103"/>
      <c r="N509" s="103"/>
      <c r="O509" s="103"/>
      <c r="P509" s="103"/>
      <c r="Q509" s="103"/>
      <c r="R509" s="103"/>
      <c r="S509" s="103"/>
      <c r="T509" s="103"/>
      <c r="U509" s="103"/>
    </row>
    <row r="510" spans="1:21" x14ac:dyDescent="0.55000000000000004">
      <c r="A510" s="102"/>
      <c r="B510" s="102"/>
      <c r="C510" s="102"/>
      <c r="D510" s="102"/>
      <c r="E510" s="102"/>
      <c r="F510" s="102"/>
      <c r="G510" s="103"/>
      <c r="H510" s="103"/>
      <c r="I510" s="103"/>
      <c r="J510" s="103"/>
      <c r="K510" s="103"/>
      <c r="L510" s="103"/>
      <c r="M510" s="103"/>
      <c r="N510" s="103"/>
      <c r="O510" s="103"/>
      <c r="P510" s="103"/>
      <c r="Q510" s="103"/>
      <c r="R510" s="103"/>
      <c r="S510" s="103"/>
      <c r="T510" s="103"/>
      <c r="U510" s="103"/>
    </row>
    <row r="511" spans="1:21" x14ac:dyDescent="0.55000000000000004">
      <c r="A511" s="102"/>
      <c r="B511" s="102"/>
      <c r="C511" s="102"/>
      <c r="D511" s="102"/>
      <c r="E511" s="102"/>
      <c r="F511" s="102"/>
      <c r="G511" s="103"/>
      <c r="H511" s="103"/>
      <c r="I511" s="103"/>
      <c r="J511" s="103"/>
      <c r="K511" s="103"/>
      <c r="L511" s="103"/>
      <c r="M511" s="103"/>
      <c r="N511" s="103"/>
      <c r="O511" s="103"/>
      <c r="P511" s="103"/>
      <c r="Q511" s="103"/>
      <c r="R511" s="103"/>
      <c r="S511" s="103"/>
      <c r="T511" s="103"/>
      <c r="U511" s="103"/>
    </row>
    <row r="512" spans="1:21" x14ac:dyDescent="0.55000000000000004">
      <c r="A512" s="102"/>
      <c r="B512" s="102"/>
      <c r="C512" s="102"/>
      <c r="D512" s="102"/>
      <c r="E512" s="102"/>
      <c r="F512" s="102"/>
      <c r="G512" s="103"/>
      <c r="H512" s="103"/>
      <c r="I512" s="103"/>
      <c r="J512" s="103"/>
      <c r="K512" s="103"/>
      <c r="L512" s="103"/>
      <c r="M512" s="103"/>
      <c r="N512" s="103"/>
      <c r="O512" s="103"/>
      <c r="P512" s="103"/>
      <c r="Q512" s="103"/>
      <c r="R512" s="103"/>
      <c r="S512" s="103"/>
      <c r="T512" s="103"/>
      <c r="U512" s="103"/>
    </row>
    <row r="513" spans="1:21" x14ac:dyDescent="0.55000000000000004">
      <c r="A513" s="102"/>
      <c r="B513" s="102"/>
      <c r="C513" s="102"/>
      <c r="D513" s="102"/>
      <c r="E513" s="102"/>
      <c r="F513" s="102"/>
      <c r="G513" s="103"/>
      <c r="H513" s="103"/>
      <c r="I513" s="103"/>
      <c r="J513" s="103"/>
      <c r="K513" s="103"/>
      <c r="L513" s="103"/>
      <c r="M513" s="103"/>
      <c r="N513" s="103"/>
      <c r="O513" s="103"/>
      <c r="P513" s="103"/>
      <c r="Q513" s="103"/>
      <c r="R513" s="103"/>
      <c r="S513" s="103"/>
      <c r="T513" s="103"/>
      <c r="U513" s="103"/>
    </row>
    <row r="514" spans="1:21" x14ac:dyDescent="0.55000000000000004">
      <c r="A514" s="102"/>
      <c r="B514" s="102"/>
      <c r="C514" s="102"/>
      <c r="D514" s="102"/>
      <c r="E514" s="102"/>
      <c r="F514" s="102"/>
      <c r="G514" s="103"/>
      <c r="H514" s="103"/>
      <c r="I514" s="103"/>
      <c r="J514" s="103"/>
      <c r="K514" s="103"/>
      <c r="L514" s="103"/>
      <c r="M514" s="103"/>
      <c r="N514" s="103"/>
      <c r="O514" s="103"/>
      <c r="P514" s="103"/>
      <c r="Q514" s="103"/>
      <c r="R514" s="103"/>
      <c r="S514" s="103"/>
      <c r="T514" s="103"/>
      <c r="U514" s="103"/>
    </row>
    <row r="515" spans="1:21" x14ac:dyDescent="0.55000000000000004">
      <c r="A515" s="102"/>
      <c r="B515" s="102"/>
      <c r="C515" s="102"/>
      <c r="D515" s="102"/>
      <c r="E515" s="102"/>
      <c r="F515" s="102"/>
      <c r="G515" s="103"/>
      <c r="H515" s="103"/>
      <c r="I515" s="103"/>
      <c r="J515" s="103"/>
      <c r="K515" s="103"/>
      <c r="L515" s="103"/>
      <c r="M515" s="103"/>
      <c r="N515" s="103"/>
      <c r="O515" s="103"/>
      <c r="P515" s="103"/>
      <c r="Q515" s="103"/>
      <c r="R515" s="103"/>
      <c r="S515" s="103"/>
      <c r="T515" s="103"/>
      <c r="U515" s="103"/>
    </row>
    <row r="516" spans="1:21" x14ac:dyDescent="0.55000000000000004">
      <c r="A516" s="102"/>
      <c r="B516" s="102"/>
      <c r="C516" s="102"/>
      <c r="D516" s="102"/>
      <c r="E516" s="102"/>
      <c r="F516" s="102"/>
      <c r="G516" s="103"/>
      <c r="H516" s="103"/>
      <c r="I516" s="103"/>
      <c r="J516" s="103"/>
      <c r="K516" s="103"/>
      <c r="L516" s="103"/>
      <c r="M516" s="103"/>
      <c r="N516" s="103"/>
      <c r="O516" s="103"/>
      <c r="P516" s="103"/>
      <c r="Q516" s="103"/>
      <c r="R516" s="103"/>
      <c r="S516" s="103"/>
      <c r="T516" s="103"/>
      <c r="U516" s="103"/>
    </row>
    <row r="517" spans="1:21" x14ac:dyDescent="0.55000000000000004">
      <c r="A517" s="102"/>
      <c r="B517" s="102"/>
      <c r="C517" s="102"/>
      <c r="D517" s="102"/>
      <c r="E517" s="102"/>
      <c r="F517" s="102"/>
      <c r="G517" s="103"/>
      <c r="H517" s="103"/>
      <c r="I517" s="103"/>
      <c r="J517" s="103"/>
      <c r="K517" s="103"/>
      <c r="L517" s="103"/>
      <c r="M517" s="103"/>
      <c r="N517" s="103"/>
      <c r="O517" s="103"/>
      <c r="P517" s="103"/>
      <c r="Q517" s="103"/>
      <c r="R517" s="103"/>
      <c r="S517" s="103"/>
      <c r="T517" s="103"/>
      <c r="U517" s="103"/>
    </row>
    <row r="518" spans="1:21" x14ac:dyDescent="0.55000000000000004">
      <c r="A518" s="102"/>
      <c r="B518" s="102"/>
      <c r="C518" s="102"/>
      <c r="D518" s="102"/>
      <c r="E518" s="102"/>
      <c r="F518" s="102"/>
      <c r="G518" s="103"/>
      <c r="H518" s="103"/>
      <c r="I518" s="103"/>
      <c r="J518" s="103"/>
      <c r="K518" s="103"/>
      <c r="L518" s="103"/>
      <c r="M518" s="103"/>
      <c r="N518" s="103"/>
      <c r="O518" s="103"/>
      <c r="P518" s="103"/>
      <c r="Q518" s="103"/>
      <c r="R518" s="103"/>
      <c r="S518" s="103"/>
      <c r="T518" s="103"/>
      <c r="U518" s="103"/>
    </row>
    <row r="519" spans="1:21" x14ac:dyDescent="0.55000000000000004">
      <c r="A519" s="102"/>
      <c r="B519" s="102"/>
      <c r="C519" s="102"/>
      <c r="D519" s="102"/>
      <c r="E519" s="102"/>
      <c r="F519" s="102"/>
      <c r="G519" s="103"/>
      <c r="H519" s="103"/>
      <c r="I519" s="103"/>
      <c r="J519" s="103"/>
      <c r="K519" s="103"/>
      <c r="L519" s="103"/>
      <c r="M519" s="103"/>
      <c r="N519" s="103"/>
      <c r="O519" s="103"/>
      <c r="P519" s="103"/>
      <c r="Q519" s="103"/>
      <c r="R519" s="103"/>
      <c r="S519" s="103"/>
      <c r="T519" s="103"/>
      <c r="U519" s="103"/>
    </row>
    <row r="520" spans="1:21" x14ac:dyDescent="0.55000000000000004">
      <c r="A520" s="102"/>
      <c r="B520" s="102"/>
      <c r="C520" s="102"/>
      <c r="D520" s="102"/>
      <c r="E520" s="102"/>
      <c r="F520" s="102"/>
      <c r="G520" s="103"/>
      <c r="H520" s="103"/>
      <c r="I520" s="103"/>
      <c r="J520" s="103"/>
      <c r="K520" s="103"/>
      <c r="L520" s="103"/>
      <c r="M520" s="103"/>
      <c r="N520" s="103"/>
      <c r="O520" s="103"/>
      <c r="P520" s="103"/>
      <c r="Q520" s="103"/>
      <c r="R520" s="103"/>
      <c r="S520" s="103"/>
      <c r="T520" s="103"/>
      <c r="U520" s="103"/>
    </row>
    <row r="521" spans="1:21" x14ac:dyDescent="0.55000000000000004">
      <c r="A521" s="102"/>
      <c r="B521" s="102"/>
      <c r="C521" s="102"/>
      <c r="D521" s="102"/>
      <c r="E521" s="102"/>
      <c r="F521" s="102"/>
      <c r="G521" s="103"/>
      <c r="H521" s="103"/>
      <c r="I521" s="103"/>
      <c r="J521" s="103"/>
      <c r="K521" s="103"/>
      <c r="L521" s="103"/>
      <c r="M521" s="103"/>
      <c r="N521" s="103"/>
      <c r="O521" s="103"/>
      <c r="P521" s="103"/>
      <c r="Q521" s="103"/>
      <c r="R521" s="103"/>
      <c r="S521" s="103"/>
      <c r="T521" s="103"/>
      <c r="U521" s="103"/>
    </row>
    <row r="522" spans="1:21" x14ac:dyDescent="0.55000000000000004">
      <c r="A522" s="102"/>
      <c r="B522" s="102"/>
      <c r="C522" s="102"/>
      <c r="D522" s="102"/>
      <c r="E522" s="102"/>
      <c r="F522" s="102"/>
      <c r="G522" s="103"/>
      <c r="H522" s="103"/>
      <c r="I522" s="103"/>
      <c r="J522" s="103"/>
      <c r="K522" s="103"/>
      <c r="L522" s="103"/>
      <c r="M522" s="103"/>
      <c r="N522" s="103"/>
      <c r="O522" s="103"/>
      <c r="P522" s="103"/>
      <c r="Q522" s="103"/>
      <c r="R522" s="103"/>
      <c r="S522" s="103"/>
      <c r="T522" s="103"/>
      <c r="U522" s="103"/>
    </row>
    <row r="523" spans="1:21" x14ac:dyDescent="0.55000000000000004">
      <c r="A523" s="102"/>
      <c r="B523" s="102"/>
      <c r="C523" s="102"/>
      <c r="D523" s="102"/>
      <c r="E523" s="102"/>
      <c r="F523" s="102"/>
      <c r="G523" s="103"/>
      <c r="H523" s="103"/>
      <c r="I523" s="103"/>
      <c r="J523" s="103"/>
      <c r="K523" s="103"/>
      <c r="L523" s="103"/>
      <c r="M523" s="103"/>
      <c r="N523" s="103"/>
      <c r="O523" s="103"/>
      <c r="P523" s="103"/>
      <c r="Q523" s="103"/>
      <c r="R523" s="103"/>
      <c r="S523" s="103"/>
      <c r="T523" s="103"/>
      <c r="U523" s="103"/>
    </row>
    <row r="524" spans="1:21" x14ac:dyDescent="0.55000000000000004">
      <c r="A524" s="102"/>
      <c r="B524" s="102"/>
      <c r="C524" s="102"/>
      <c r="D524" s="102"/>
      <c r="E524" s="102"/>
      <c r="F524" s="102"/>
      <c r="G524" s="103"/>
      <c r="H524" s="103"/>
      <c r="I524" s="103"/>
      <c r="J524" s="103"/>
      <c r="K524" s="103"/>
      <c r="L524" s="103"/>
      <c r="M524" s="103"/>
      <c r="N524" s="103"/>
      <c r="O524" s="103"/>
      <c r="P524" s="103"/>
      <c r="Q524" s="103"/>
      <c r="R524" s="103"/>
      <c r="S524" s="103"/>
      <c r="T524" s="103"/>
      <c r="U524" s="103"/>
    </row>
    <row r="525" spans="1:21" x14ac:dyDescent="0.55000000000000004">
      <c r="A525" s="102"/>
      <c r="B525" s="102"/>
      <c r="C525" s="102"/>
      <c r="D525" s="102"/>
      <c r="E525" s="102"/>
      <c r="F525" s="102"/>
      <c r="G525" s="103"/>
      <c r="H525" s="103"/>
      <c r="I525" s="103"/>
      <c r="J525" s="103"/>
      <c r="K525" s="103"/>
      <c r="L525" s="103"/>
      <c r="M525" s="103"/>
      <c r="N525" s="103"/>
      <c r="O525" s="103"/>
      <c r="P525" s="103"/>
      <c r="Q525" s="103"/>
      <c r="R525" s="103"/>
      <c r="S525" s="103"/>
      <c r="T525" s="103"/>
      <c r="U525" s="103"/>
    </row>
    <row r="526" spans="1:21" x14ac:dyDescent="0.55000000000000004">
      <c r="A526" s="102"/>
      <c r="B526" s="102"/>
      <c r="C526" s="102"/>
      <c r="D526" s="102"/>
      <c r="E526" s="102"/>
      <c r="F526" s="102"/>
      <c r="G526" s="103"/>
      <c r="H526" s="103"/>
      <c r="I526" s="103"/>
      <c r="J526" s="103"/>
      <c r="K526" s="103"/>
      <c r="L526" s="103"/>
      <c r="M526" s="103"/>
      <c r="N526" s="103"/>
      <c r="O526" s="103"/>
      <c r="P526" s="103"/>
      <c r="Q526" s="103"/>
      <c r="R526" s="103"/>
      <c r="S526" s="103"/>
      <c r="T526" s="103"/>
      <c r="U526" s="103"/>
    </row>
    <row r="527" spans="1:21" x14ac:dyDescent="0.55000000000000004">
      <c r="A527" s="102"/>
      <c r="B527" s="102"/>
      <c r="C527" s="102"/>
      <c r="D527" s="102"/>
      <c r="E527" s="102"/>
      <c r="F527" s="102"/>
      <c r="G527" s="103"/>
      <c r="H527" s="103"/>
      <c r="I527" s="103"/>
      <c r="J527" s="103"/>
      <c r="K527" s="103"/>
      <c r="L527" s="103"/>
      <c r="M527" s="103"/>
      <c r="N527" s="103"/>
      <c r="O527" s="103"/>
      <c r="P527" s="103"/>
      <c r="Q527" s="103"/>
      <c r="R527" s="103"/>
      <c r="S527" s="103"/>
      <c r="T527" s="103"/>
      <c r="U527" s="103"/>
    </row>
    <row r="528" spans="1:21" x14ac:dyDescent="0.55000000000000004">
      <c r="A528" s="102"/>
      <c r="B528" s="102"/>
      <c r="C528" s="102"/>
      <c r="D528" s="102"/>
      <c r="E528" s="102"/>
      <c r="F528" s="102"/>
      <c r="G528" s="103"/>
      <c r="H528" s="103"/>
      <c r="I528" s="103"/>
      <c r="J528" s="103"/>
      <c r="K528" s="103"/>
      <c r="L528" s="103"/>
      <c r="M528" s="103"/>
      <c r="N528" s="103"/>
      <c r="O528" s="103"/>
      <c r="P528" s="103"/>
      <c r="Q528" s="103"/>
      <c r="R528" s="103"/>
      <c r="S528" s="103"/>
      <c r="T528" s="103"/>
      <c r="U528" s="103"/>
    </row>
    <row r="529" spans="1:21" x14ac:dyDescent="0.55000000000000004">
      <c r="A529" s="102"/>
      <c r="B529" s="102"/>
      <c r="C529" s="102"/>
      <c r="D529" s="102"/>
      <c r="E529" s="102"/>
      <c r="F529" s="102"/>
      <c r="G529" s="103"/>
      <c r="H529" s="103"/>
      <c r="I529" s="103"/>
      <c r="J529" s="103"/>
      <c r="K529" s="103"/>
      <c r="L529" s="103"/>
      <c r="M529" s="103"/>
      <c r="N529" s="103"/>
      <c r="O529" s="103"/>
      <c r="P529" s="103"/>
      <c r="Q529" s="103"/>
      <c r="R529" s="103"/>
      <c r="S529" s="103"/>
      <c r="T529" s="103"/>
      <c r="U529" s="103"/>
    </row>
    <row r="530" spans="1:21" x14ac:dyDescent="0.55000000000000004">
      <c r="A530" s="102"/>
      <c r="B530" s="102"/>
      <c r="C530" s="102"/>
      <c r="D530" s="102"/>
      <c r="E530" s="102"/>
      <c r="F530" s="102"/>
      <c r="G530" s="103"/>
      <c r="H530" s="103"/>
      <c r="I530" s="103"/>
      <c r="J530" s="103"/>
      <c r="K530" s="103"/>
      <c r="L530" s="103"/>
      <c r="M530" s="103"/>
      <c r="N530" s="103"/>
      <c r="O530" s="103"/>
      <c r="P530" s="103"/>
      <c r="Q530" s="103"/>
      <c r="R530" s="103"/>
      <c r="S530" s="103"/>
      <c r="T530" s="103"/>
      <c r="U530" s="103"/>
    </row>
    <row r="531" spans="1:21" x14ac:dyDescent="0.55000000000000004">
      <c r="A531" s="102"/>
      <c r="B531" s="102"/>
      <c r="C531" s="102"/>
      <c r="D531" s="102"/>
      <c r="E531" s="102"/>
      <c r="F531" s="102"/>
      <c r="G531" s="103"/>
      <c r="H531" s="103"/>
      <c r="I531" s="103"/>
      <c r="J531" s="103"/>
      <c r="K531" s="103"/>
      <c r="L531" s="103"/>
      <c r="M531" s="103"/>
      <c r="N531" s="103"/>
      <c r="O531" s="103"/>
      <c r="P531" s="103"/>
      <c r="Q531" s="103"/>
      <c r="R531" s="103"/>
      <c r="S531" s="103"/>
      <c r="T531" s="103"/>
      <c r="U531" s="103"/>
    </row>
    <row r="532" spans="1:21" x14ac:dyDescent="0.55000000000000004">
      <c r="A532" s="102"/>
      <c r="B532" s="102"/>
      <c r="C532" s="102"/>
      <c r="D532" s="102"/>
      <c r="E532" s="102"/>
      <c r="F532" s="102"/>
      <c r="G532" s="103"/>
      <c r="H532" s="103"/>
      <c r="I532" s="103"/>
      <c r="J532" s="103"/>
      <c r="K532" s="103"/>
      <c r="L532" s="103"/>
      <c r="M532" s="103"/>
      <c r="N532" s="103"/>
      <c r="O532" s="103"/>
      <c r="P532" s="103"/>
      <c r="Q532" s="103"/>
      <c r="R532" s="103"/>
      <c r="S532" s="103"/>
      <c r="T532" s="103"/>
      <c r="U532" s="103"/>
    </row>
    <row r="533" spans="1:21" x14ac:dyDescent="0.55000000000000004">
      <c r="A533" s="102"/>
      <c r="B533" s="102"/>
      <c r="C533" s="102"/>
      <c r="D533" s="102"/>
      <c r="E533" s="102"/>
      <c r="F533" s="102"/>
      <c r="G533" s="103"/>
      <c r="H533" s="103"/>
      <c r="I533" s="103"/>
      <c r="J533" s="103"/>
      <c r="K533" s="103"/>
      <c r="L533" s="103"/>
      <c r="M533" s="103"/>
      <c r="N533" s="103"/>
      <c r="O533" s="103"/>
      <c r="P533" s="103"/>
      <c r="Q533" s="103"/>
      <c r="R533" s="103"/>
      <c r="S533" s="103"/>
      <c r="T533" s="103"/>
      <c r="U533" s="103"/>
    </row>
    <row r="534" spans="1:21" x14ac:dyDescent="0.55000000000000004">
      <c r="A534" s="102"/>
      <c r="B534" s="102"/>
      <c r="C534" s="102"/>
      <c r="D534" s="102"/>
      <c r="E534" s="102"/>
      <c r="F534" s="102"/>
      <c r="G534" s="103"/>
      <c r="H534" s="103"/>
      <c r="I534" s="103"/>
      <c r="J534" s="103"/>
      <c r="K534" s="103"/>
      <c r="L534" s="103"/>
      <c r="M534" s="103"/>
      <c r="N534" s="103"/>
      <c r="O534" s="103"/>
      <c r="P534" s="103"/>
      <c r="Q534" s="103"/>
      <c r="R534" s="103"/>
      <c r="S534" s="103"/>
      <c r="T534" s="103"/>
      <c r="U534" s="103"/>
    </row>
    <row r="535" spans="1:21" x14ac:dyDescent="0.55000000000000004">
      <c r="A535" s="102"/>
      <c r="B535" s="102"/>
      <c r="C535" s="102"/>
      <c r="D535" s="102"/>
      <c r="E535" s="102"/>
      <c r="F535" s="102"/>
      <c r="G535" s="103"/>
      <c r="H535" s="103"/>
      <c r="I535" s="103"/>
      <c r="J535" s="103"/>
      <c r="K535" s="103"/>
      <c r="L535" s="103"/>
      <c r="M535" s="103"/>
      <c r="N535" s="103"/>
      <c r="O535" s="103"/>
      <c r="P535" s="103"/>
      <c r="Q535" s="103"/>
      <c r="R535" s="103"/>
      <c r="S535" s="103"/>
      <c r="T535" s="103"/>
      <c r="U535" s="103"/>
    </row>
    <row r="536" spans="1:21" x14ac:dyDescent="0.55000000000000004">
      <c r="A536" s="102"/>
      <c r="B536" s="102"/>
      <c r="C536" s="102"/>
      <c r="D536" s="102"/>
      <c r="E536" s="102"/>
      <c r="F536" s="102"/>
      <c r="G536" s="103"/>
      <c r="H536" s="103"/>
      <c r="I536" s="103"/>
      <c r="J536" s="103"/>
      <c r="K536" s="103"/>
      <c r="L536" s="103"/>
      <c r="M536" s="103"/>
      <c r="N536" s="103"/>
      <c r="O536" s="103"/>
      <c r="P536" s="103"/>
      <c r="Q536" s="103"/>
      <c r="R536" s="103"/>
      <c r="S536" s="103"/>
      <c r="T536" s="103"/>
      <c r="U536" s="103"/>
    </row>
    <row r="537" spans="1:21" x14ac:dyDescent="0.55000000000000004">
      <c r="A537" s="102"/>
      <c r="B537" s="102"/>
      <c r="C537" s="102"/>
      <c r="D537" s="102"/>
      <c r="E537" s="102"/>
      <c r="F537" s="102"/>
      <c r="G537" s="103"/>
      <c r="H537" s="103"/>
      <c r="I537" s="103"/>
      <c r="J537" s="103"/>
      <c r="K537" s="103"/>
      <c r="L537" s="103"/>
      <c r="M537" s="103"/>
      <c r="N537" s="103"/>
      <c r="O537" s="103"/>
      <c r="P537" s="103"/>
      <c r="Q537" s="103"/>
      <c r="R537" s="103"/>
      <c r="S537" s="103"/>
      <c r="T537" s="103"/>
      <c r="U537" s="103"/>
    </row>
    <row r="538" spans="1:21" x14ac:dyDescent="0.55000000000000004">
      <c r="A538" s="102"/>
      <c r="B538" s="102"/>
      <c r="C538" s="102"/>
      <c r="D538" s="102"/>
      <c r="E538" s="102"/>
      <c r="F538" s="102"/>
      <c r="G538" s="103"/>
      <c r="H538" s="103"/>
      <c r="I538" s="103"/>
      <c r="J538" s="103"/>
      <c r="K538" s="103"/>
      <c r="L538" s="103"/>
      <c r="M538" s="103"/>
      <c r="N538" s="103"/>
      <c r="O538" s="103"/>
      <c r="P538" s="103"/>
      <c r="Q538" s="103"/>
      <c r="R538" s="103"/>
      <c r="S538" s="103"/>
      <c r="T538" s="103"/>
      <c r="U538" s="103"/>
    </row>
    <row r="539" spans="1:21" x14ac:dyDescent="0.55000000000000004">
      <c r="A539" s="102"/>
      <c r="B539" s="102"/>
      <c r="C539" s="102"/>
      <c r="D539" s="102"/>
      <c r="E539" s="102"/>
      <c r="F539" s="102"/>
      <c r="G539" s="103"/>
      <c r="H539" s="103"/>
      <c r="I539" s="103"/>
      <c r="J539" s="103"/>
      <c r="K539" s="103"/>
      <c r="L539" s="103"/>
      <c r="M539" s="103"/>
      <c r="N539" s="103"/>
      <c r="O539" s="103"/>
      <c r="P539" s="103"/>
      <c r="Q539" s="103"/>
      <c r="R539" s="103"/>
      <c r="S539" s="103"/>
      <c r="T539" s="103"/>
      <c r="U539" s="103"/>
    </row>
    <row r="540" spans="1:21" x14ac:dyDescent="0.55000000000000004">
      <c r="A540" s="102"/>
      <c r="B540" s="102"/>
      <c r="C540" s="102"/>
      <c r="D540" s="102"/>
      <c r="E540" s="102"/>
      <c r="F540" s="102"/>
      <c r="G540" s="103"/>
      <c r="H540" s="103"/>
      <c r="I540" s="103"/>
      <c r="J540" s="103"/>
      <c r="K540" s="103"/>
      <c r="L540" s="103"/>
      <c r="M540" s="103"/>
      <c r="N540" s="103"/>
      <c r="O540" s="103"/>
      <c r="P540" s="103"/>
      <c r="Q540" s="103"/>
      <c r="R540" s="103"/>
      <c r="S540" s="103"/>
      <c r="T540" s="103"/>
      <c r="U540" s="103"/>
    </row>
    <row r="541" spans="1:21" x14ac:dyDescent="0.55000000000000004">
      <c r="A541" s="102"/>
      <c r="B541" s="102"/>
      <c r="C541" s="102"/>
      <c r="D541" s="102"/>
      <c r="E541" s="102"/>
      <c r="F541" s="102"/>
      <c r="G541" s="103"/>
      <c r="H541" s="103"/>
      <c r="I541" s="103"/>
      <c r="J541" s="103"/>
      <c r="K541" s="103"/>
      <c r="L541" s="103"/>
      <c r="M541" s="103"/>
      <c r="N541" s="103"/>
      <c r="O541" s="103"/>
      <c r="P541" s="103"/>
      <c r="Q541" s="103"/>
      <c r="R541" s="103"/>
      <c r="S541" s="103"/>
      <c r="T541" s="103"/>
      <c r="U541" s="103"/>
    </row>
    <row r="542" spans="1:21" x14ac:dyDescent="0.55000000000000004">
      <c r="A542" s="102"/>
      <c r="B542" s="102"/>
      <c r="C542" s="102"/>
      <c r="D542" s="102"/>
      <c r="E542" s="102"/>
      <c r="F542" s="102"/>
      <c r="G542" s="103"/>
      <c r="H542" s="103"/>
      <c r="I542" s="103"/>
      <c r="J542" s="103"/>
      <c r="K542" s="103"/>
      <c r="L542" s="103"/>
      <c r="M542" s="103"/>
      <c r="N542" s="103"/>
      <c r="O542" s="103"/>
      <c r="P542" s="103"/>
      <c r="Q542" s="103"/>
      <c r="R542" s="103"/>
      <c r="S542" s="103"/>
      <c r="T542" s="103"/>
      <c r="U542" s="103"/>
    </row>
    <row r="543" spans="1:21" x14ac:dyDescent="0.55000000000000004">
      <c r="A543" s="102"/>
      <c r="B543" s="102"/>
      <c r="C543" s="102"/>
      <c r="D543" s="102"/>
      <c r="E543" s="102"/>
      <c r="F543" s="102"/>
      <c r="G543" s="103"/>
      <c r="H543" s="103"/>
      <c r="I543" s="103"/>
      <c r="J543" s="103"/>
      <c r="K543" s="103"/>
      <c r="L543" s="103"/>
      <c r="M543" s="103"/>
      <c r="N543" s="103"/>
      <c r="O543" s="103"/>
      <c r="P543" s="103"/>
      <c r="Q543" s="103"/>
      <c r="R543" s="103"/>
      <c r="S543" s="103"/>
      <c r="T543" s="103"/>
      <c r="U543" s="103"/>
    </row>
    <row r="544" spans="1:21" x14ac:dyDescent="0.55000000000000004">
      <c r="A544" s="102"/>
      <c r="B544" s="102"/>
      <c r="C544" s="102"/>
      <c r="D544" s="102"/>
      <c r="E544" s="102"/>
      <c r="F544" s="102"/>
      <c r="G544" s="103"/>
      <c r="H544" s="103"/>
      <c r="I544" s="103"/>
      <c r="J544" s="103"/>
      <c r="K544" s="103"/>
      <c r="L544" s="103"/>
      <c r="M544" s="103"/>
      <c r="N544" s="103"/>
      <c r="O544" s="103"/>
      <c r="P544" s="103"/>
      <c r="Q544" s="103"/>
      <c r="R544" s="103"/>
      <c r="S544" s="103"/>
      <c r="T544" s="103"/>
      <c r="U544" s="103"/>
    </row>
    <row r="545" spans="1:21" x14ac:dyDescent="0.55000000000000004">
      <c r="A545" s="102"/>
      <c r="B545" s="102"/>
      <c r="C545" s="102"/>
      <c r="D545" s="102"/>
      <c r="E545" s="102"/>
      <c r="F545" s="102"/>
      <c r="G545" s="103"/>
      <c r="H545" s="103"/>
      <c r="I545" s="103"/>
      <c r="J545" s="103"/>
      <c r="K545" s="103"/>
      <c r="L545" s="103"/>
      <c r="M545" s="103"/>
      <c r="N545" s="103"/>
      <c r="O545" s="103"/>
      <c r="P545" s="103"/>
      <c r="Q545" s="103"/>
      <c r="R545" s="103"/>
      <c r="S545" s="103"/>
      <c r="T545" s="103"/>
      <c r="U545" s="103"/>
    </row>
    <row r="546" spans="1:21" x14ac:dyDescent="0.55000000000000004">
      <c r="A546" s="102"/>
      <c r="B546" s="102"/>
      <c r="C546" s="102"/>
      <c r="D546" s="102"/>
      <c r="E546" s="102"/>
      <c r="F546" s="102"/>
      <c r="G546" s="103"/>
      <c r="H546" s="103"/>
      <c r="I546" s="103"/>
      <c r="J546" s="103"/>
      <c r="K546" s="103"/>
      <c r="L546" s="103"/>
      <c r="M546" s="103"/>
      <c r="N546" s="103"/>
      <c r="O546" s="103"/>
      <c r="P546" s="103"/>
      <c r="Q546" s="103"/>
      <c r="R546" s="103"/>
      <c r="S546" s="103"/>
      <c r="T546" s="103"/>
      <c r="U546" s="103"/>
    </row>
    <row r="547" spans="1:21" x14ac:dyDescent="0.55000000000000004">
      <c r="A547" s="102"/>
      <c r="B547" s="102"/>
      <c r="C547" s="102"/>
      <c r="D547" s="102"/>
      <c r="E547" s="102"/>
      <c r="F547" s="102"/>
      <c r="G547" s="103"/>
      <c r="H547" s="103"/>
      <c r="I547" s="103"/>
      <c r="J547" s="103"/>
      <c r="K547" s="103"/>
      <c r="L547" s="103"/>
      <c r="M547" s="103"/>
      <c r="N547" s="103"/>
      <c r="O547" s="103"/>
      <c r="P547" s="103"/>
      <c r="Q547" s="103"/>
      <c r="R547" s="103"/>
      <c r="S547" s="103"/>
      <c r="T547" s="103"/>
      <c r="U547" s="103"/>
    </row>
    <row r="548" spans="1:21" x14ac:dyDescent="0.55000000000000004">
      <c r="A548" s="102"/>
      <c r="B548" s="102"/>
      <c r="C548" s="102"/>
      <c r="D548" s="102"/>
      <c r="E548" s="102"/>
      <c r="F548" s="102"/>
      <c r="G548" s="103"/>
      <c r="H548" s="103"/>
      <c r="I548" s="103"/>
      <c r="J548" s="103"/>
      <c r="K548" s="103"/>
      <c r="L548" s="103"/>
      <c r="M548" s="103"/>
      <c r="N548" s="103"/>
      <c r="O548" s="103"/>
      <c r="P548" s="103"/>
      <c r="Q548" s="103"/>
      <c r="R548" s="103"/>
      <c r="S548" s="103"/>
      <c r="T548" s="103"/>
      <c r="U548" s="103"/>
    </row>
    <row r="549" spans="1:21" x14ac:dyDescent="0.55000000000000004">
      <c r="A549" s="102"/>
      <c r="B549" s="102"/>
      <c r="C549" s="102"/>
      <c r="D549" s="102"/>
      <c r="E549" s="102"/>
      <c r="F549" s="102"/>
      <c r="G549" s="103"/>
      <c r="H549" s="103"/>
      <c r="I549" s="103"/>
      <c r="J549" s="103"/>
      <c r="K549" s="103"/>
      <c r="L549" s="103"/>
      <c r="M549" s="103"/>
      <c r="N549" s="103"/>
      <c r="O549" s="103"/>
      <c r="P549" s="103"/>
      <c r="Q549" s="103"/>
      <c r="R549" s="103"/>
      <c r="S549" s="103"/>
      <c r="T549" s="103"/>
      <c r="U549" s="103"/>
    </row>
    <row r="550" spans="1:21" x14ac:dyDescent="0.55000000000000004">
      <c r="A550" s="102"/>
      <c r="B550" s="102"/>
      <c r="C550" s="102"/>
      <c r="D550" s="102"/>
      <c r="E550" s="102"/>
      <c r="F550" s="102"/>
      <c r="G550" s="103"/>
      <c r="H550" s="103"/>
      <c r="I550" s="103"/>
      <c r="J550" s="103"/>
      <c r="K550" s="103"/>
      <c r="L550" s="103"/>
      <c r="M550" s="103"/>
      <c r="N550" s="103"/>
      <c r="O550" s="103"/>
      <c r="P550" s="103"/>
      <c r="Q550" s="103"/>
      <c r="R550" s="103"/>
      <c r="S550" s="103"/>
      <c r="T550" s="103"/>
      <c r="U550" s="103"/>
    </row>
    <row r="551" spans="1:21" x14ac:dyDescent="0.55000000000000004">
      <c r="A551" s="102"/>
      <c r="B551" s="102"/>
      <c r="C551" s="102"/>
      <c r="D551" s="102"/>
      <c r="E551" s="102"/>
      <c r="F551" s="102"/>
      <c r="G551" s="103"/>
      <c r="H551" s="103"/>
      <c r="I551" s="103"/>
      <c r="J551" s="103"/>
      <c r="K551" s="103"/>
      <c r="L551" s="103"/>
      <c r="M551" s="103"/>
      <c r="N551" s="103"/>
      <c r="O551" s="103"/>
      <c r="P551" s="103"/>
      <c r="Q551" s="103"/>
      <c r="R551" s="103"/>
      <c r="S551" s="103"/>
      <c r="T551" s="103"/>
      <c r="U551" s="103"/>
    </row>
    <row r="552" spans="1:21" x14ac:dyDescent="0.55000000000000004">
      <c r="A552" s="102"/>
      <c r="B552" s="102"/>
      <c r="C552" s="102"/>
      <c r="D552" s="102"/>
      <c r="E552" s="102"/>
      <c r="F552" s="102"/>
      <c r="G552" s="103"/>
      <c r="H552" s="103"/>
      <c r="I552" s="103"/>
      <c r="J552" s="103"/>
      <c r="K552" s="103"/>
      <c r="L552" s="103"/>
      <c r="M552" s="103"/>
      <c r="N552" s="103"/>
      <c r="O552" s="103"/>
      <c r="P552" s="103"/>
      <c r="Q552" s="103"/>
      <c r="R552" s="103"/>
      <c r="S552" s="103"/>
      <c r="T552" s="103"/>
      <c r="U552" s="103"/>
    </row>
    <row r="553" spans="1:21" x14ac:dyDescent="0.55000000000000004">
      <c r="A553" s="102"/>
      <c r="B553" s="102"/>
      <c r="C553" s="102"/>
      <c r="D553" s="102"/>
      <c r="E553" s="102"/>
      <c r="F553" s="102"/>
      <c r="G553" s="103"/>
      <c r="H553" s="103"/>
      <c r="I553" s="103"/>
      <c r="J553" s="103"/>
      <c r="K553" s="103"/>
      <c r="L553" s="103"/>
      <c r="M553" s="103"/>
      <c r="N553" s="103"/>
      <c r="O553" s="103"/>
      <c r="P553" s="103"/>
      <c r="Q553" s="103"/>
      <c r="R553" s="103"/>
      <c r="S553" s="103"/>
      <c r="T553" s="103"/>
      <c r="U553" s="103"/>
    </row>
    <row r="554" spans="1:21" x14ac:dyDescent="0.55000000000000004">
      <c r="A554" s="102"/>
      <c r="B554" s="102"/>
      <c r="C554" s="102"/>
      <c r="D554" s="102"/>
      <c r="E554" s="102"/>
      <c r="F554" s="102"/>
      <c r="G554" s="103"/>
      <c r="H554" s="103"/>
      <c r="I554" s="103"/>
      <c r="J554" s="103"/>
      <c r="K554" s="103"/>
      <c r="L554" s="103"/>
      <c r="M554" s="103"/>
      <c r="N554" s="103"/>
      <c r="O554" s="103"/>
      <c r="P554" s="103"/>
      <c r="Q554" s="103"/>
      <c r="R554" s="103"/>
      <c r="S554" s="103"/>
      <c r="T554" s="103"/>
      <c r="U554" s="103"/>
    </row>
    <row r="555" spans="1:21" x14ac:dyDescent="0.55000000000000004">
      <c r="A555" s="102"/>
      <c r="B555" s="102"/>
      <c r="C555" s="102"/>
      <c r="D555" s="102"/>
      <c r="E555" s="102"/>
      <c r="F555" s="102"/>
      <c r="G555" s="103"/>
      <c r="H555" s="103"/>
      <c r="I555" s="103"/>
      <c r="J555" s="103"/>
      <c r="K555" s="103"/>
      <c r="L555" s="103"/>
      <c r="M555" s="103"/>
      <c r="N555" s="103"/>
      <c r="O555" s="103"/>
      <c r="P555" s="103"/>
      <c r="Q555" s="103"/>
      <c r="R555" s="103"/>
      <c r="S555" s="103"/>
      <c r="T555" s="103"/>
      <c r="U555" s="103"/>
    </row>
    <row r="556" spans="1:21" x14ac:dyDescent="0.55000000000000004">
      <c r="A556" s="102"/>
      <c r="B556" s="102"/>
      <c r="C556" s="102"/>
      <c r="D556" s="102"/>
      <c r="E556" s="102"/>
      <c r="F556" s="102"/>
      <c r="G556" s="103"/>
      <c r="H556" s="103"/>
      <c r="I556" s="103"/>
      <c r="J556" s="103"/>
      <c r="K556" s="103"/>
      <c r="L556" s="103"/>
      <c r="M556" s="103"/>
      <c r="N556" s="103"/>
      <c r="O556" s="103"/>
      <c r="P556" s="103"/>
      <c r="Q556" s="103"/>
      <c r="R556" s="103"/>
      <c r="S556" s="103"/>
      <c r="T556" s="103"/>
      <c r="U556" s="103"/>
    </row>
    <row r="557" spans="1:21" x14ac:dyDescent="0.55000000000000004">
      <c r="A557" s="102"/>
      <c r="B557" s="102"/>
      <c r="C557" s="102"/>
      <c r="D557" s="102"/>
      <c r="E557" s="102"/>
      <c r="F557" s="102"/>
      <c r="G557" s="103"/>
      <c r="H557" s="103"/>
      <c r="I557" s="103"/>
      <c r="J557" s="103"/>
      <c r="K557" s="103"/>
      <c r="L557" s="103"/>
      <c r="M557" s="103"/>
      <c r="N557" s="103"/>
      <c r="O557" s="103"/>
      <c r="P557" s="103"/>
      <c r="Q557" s="103"/>
      <c r="R557" s="103"/>
      <c r="S557" s="103"/>
      <c r="T557" s="103"/>
      <c r="U557" s="103"/>
    </row>
    <row r="558" spans="1:21" x14ac:dyDescent="0.55000000000000004">
      <c r="A558" s="102"/>
      <c r="B558" s="102"/>
      <c r="C558" s="102"/>
      <c r="D558" s="102"/>
      <c r="E558" s="102"/>
      <c r="F558" s="102"/>
      <c r="G558" s="103"/>
      <c r="H558" s="103"/>
      <c r="I558" s="103"/>
      <c r="J558" s="103"/>
      <c r="K558" s="103"/>
      <c r="L558" s="103"/>
      <c r="M558" s="103"/>
      <c r="N558" s="103"/>
      <c r="O558" s="103"/>
      <c r="P558" s="103"/>
      <c r="Q558" s="103"/>
      <c r="R558" s="103"/>
      <c r="S558" s="103"/>
      <c r="T558" s="103"/>
      <c r="U558" s="103"/>
    </row>
    <row r="559" spans="1:21" x14ac:dyDescent="0.55000000000000004">
      <c r="A559" s="102"/>
      <c r="B559" s="102"/>
      <c r="C559" s="102"/>
      <c r="D559" s="102"/>
      <c r="E559" s="102"/>
      <c r="F559" s="102"/>
      <c r="G559" s="103"/>
      <c r="H559" s="103"/>
      <c r="I559" s="103"/>
      <c r="J559" s="103"/>
      <c r="K559" s="103"/>
      <c r="L559" s="103"/>
      <c r="M559" s="103"/>
      <c r="N559" s="103"/>
      <c r="O559" s="103"/>
      <c r="P559" s="103"/>
      <c r="Q559" s="103"/>
      <c r="R559" s="103"/>
      <c r="S559" s="103"/>
      <c r="T559" s="103"/>
      <c r="U559" s="103"/>
    </row>
    <row r="560" spans="1:21" x14ac:dyDescent="0.55000000000000004">
      <c r="A560" s="102"/>
      <c r="B560" s="102"/>
      <c r="C560" s="102"/>
      <c r="D560" s="102"/>
      <c r="E560" s="102"/>
      <c r="F560" s="102"/>
      <c r="G560" s="103"/>
      <c r="H560" s="103"/>
      <c r="I560" s="103"/>
      <c r="J560" s="103"/>
      <c r="K560" s="103"/>
      <c r="L560" s="103"/>
      <c r="M560" s="103"/>
      <c r="N560" s="103"/>
      <c r="O560" s="103"/>
      <c r="P560" s="103"/>
      <c r="Q560" s="103"/>
      <c r="R560" s="103"/>
      <c r="S560" s="103"/>
      <c r="T560" s="103"/>
      <c r="U560" s="103"/>
    </row>
    <row r="561" spans="1:21" x14ac:dyDescent="0.55000000000000004">
      <c r="A561" s="102"/>
      <c r="B561" s="102"/>
      <c r="C561" s="102"/>
      <c r="D561" s="102"/>
      <c r="E561" s="102"/>
      <c r="F561" s="102"/>
      <c r="G561" s="103"/>
      <c r="H561" s="103"/>
      <c r="I561" s="103"/>
      <c r="J561" s="103"/>
      <c r="K561" s="103"/>
      <c r="L561" s="103"/>
      <c r="M561" s="103"/>
      <c r="N561" s="103"/>
      <c r="O561" s="103"/>
      <c r="P561" s="103"/>
      <c r="Q561" s="103"/>
      <c r="R561" s="103"/>
      <c r="S561" s="103"/>
      <c r="T561" s="103"/>
      <c r="U561" s="103"/>
    </row>
    <row r="562" spans="1:21" x14ac:dyDescent="0.55000000000000004">
      <c r="A562" s="102"/>
      <c r="B562" s="102"/>
      <c r="C562" s="102"/>
      <c r="D562" s="102"/>
      <c r="E562" s="102"/>
      <c r="F562" s="102"/>
      <c r="G562" s="103"/>
      <c r="H562" s="103"/>
      <c r="I562" s="103"/>
      <c r="J562" s="103"/>
      <c r="K562" s="103"/>
      <c r="L562" s="103"/>
      <c r="M562" s="103"/>
      <c r="N562" s="103"/>
      <c r="O562" s="103"/>
      <c r="P562" s="103"/>
      <c r="Q562" s="103"/>
      <c r="R562" s="103"/>
      <c r="S562" s="103"/>
      <c r="T562" s="103"/>
      <c r="U562" s="103"/>
    </row>
    <row r="563" spans="1:21" x14ac:dyDescent="0.55000000000000004">
      <c r="A563" s="102"/>
      <c r="B563" s="102"/>
      <c r="C563" s="102"/>
      <c r="D563" s="102"/>
      <c r="E563" s="102"/>
      <c r="F563" s="102"/>
      <c r="G563" s="103"/>
      <c r="H563" s="103"/>
      <c r="I563" s="103"/>
      <c r="J563" s="103"/>
      <c r="K563" s="103"/>
      <c r="L563" s="103"/>
      <c r="M563" s="103"/>
      <c r="N563" s="103"/>
      <c r="O563" s="103"/>
      <c r="P563" s="103"/>
      <c r="Q563" s="103"/>
      <c r="R563" s="103"/>
      <c r="S563" s="103"/>
      <c r="T563" s="103"/>
      <c r="U563" s="103"/>
    </row>
    <row r="564" spans="1:21" x14ac:dyDescent="0.55000000000000004">
      <c r="A564" s="102"/>
      <c r="B564" s="102"/>
      <c r="C564" s="102"/>
      <c r="D564" s="102"/>
      <c r="E564" s="102"/>
      <c r="F564" s="102"/>
      <c r="G564" s="103"/>
      <c r="H564" s="103"/>
      <c r="I564" s="103"/>
      <c r="J564" s="103"/>
      <c r="K564" s="103"/>
      <c r="L564" s="103"/>
      <c r="M564" s="103"/>
      <c r="N564" s="103"/>
      <c r="O564" s="103"/>
      <c r="P564" s="103"/>
      <c r="Q564" s="103"/>
      <c r="R564" s="103"/>
      <c r="S564" s="103"/>
      <c r="T564" s="103"/>
      <c r="U564" s="103"/>
    </row>
    <row r="565" spans="1:21" x14ac:dyDescent="0.55000000000000004">
      <c r="A565" s="102"/>
      <c r="B565" s="102"/>
      <c r="C565" s="102"/>
      <c r="D565" s="102"/>
      <c r="E565" s="102"/>
      <c r="F565" s="102"/>
      <c r="G565" s="103"/>
      <c r="H565" s="103"/>
      <c r="I565" s="103"/>
      <c r="J565" s="103"/>
      <c r="K565" s="103"/>
      <c r="L565" s="103"/>
      <c r="M565" s="103"/>
      <c r="N565" s="103"/>
      <c r="O565" s="103"/>
      <c r="P565" s="103"/>
      <c r="Q565" s="103"/>
      <c r="R565" s="103"/>
      <c r="S565" s="103"/>
      <c r="T565" s="103"/>
      <c r="U565" s="103"/>
    </row>
    <row r="566" spans="1:21" x14ac:dyDescent="0.55000000000000004">
      <c r="A566" s="102"/>
      <c r="B566" s="102"/>
      <c r="C566" s="102"/>
      <c r="D566" s="102"/>
      <c r="E566" s="102"/>
      <c r="F566" s="102"/>
      <c r="G566" s="103"/>
      <c r="H566" s="103"/>
      <c r="I566" s="103"/>
      <c r="J566" s="103"/>
      <c r="K566" s="103"/>
      <c r="L566" s="103"/>
      <c r="M566" s="103"/>
      <c r="N566" s="103"/>
      <c r="O566" s="103"/>
      <c r="P566" s="103"/>
      <c r="Q566" s="103"/>
      <c r="R566" s="103"/>
      <c r="S566" s="103"/>
      <c r="T566" s="103"/>
      <c r="U566" s="103"/>
    </row>
    <row r="567" spans="1:21" x14ac:dyDescent="0.55000000000000004">
      <c r="A567" s="102"/>
      <c r="B567" s="102"/>
      <c r="C567" s="102"/>
      <c r="D567" s="102"/>
      <c r="E567" s="102"/>
      <c r="F567" s="102"/>
      <c r="G567" s="103"/>
      <c r="H567" s="103"/>
      <c r="I567" s="103"/>
      <c r="J567" s="103"/>
      <c r="K567" s="103"/>
      <c r="L567" s="103"/>
      <c r="M567" s="103"/>
      <c r="N567" s="103"/>
      <c r="O567" s="103"/>
      <c r="P567" s="103"/>
      <c r="Q567" s="103"/>
      <c r="R567" s="103"/>
      <c r="S567" s="103"/>
      <c r="T567" s="103"/>
      <c r="U567" s="103"/>
    </row>
    <row r="568" spans="1:21" x14ac:dyDescent="0.55000000000000004">
      <c r="A568" s="102"/>
      <c r="B568" s="102"/>
      <c r="C568" s="102"/>
      <c r="D568" s="102"/>
      <c r="E568" s="102"/>
      <c r="F568" s="102"/>
      <c r="G568" s="103"/>
      <c r="H568" s="103"/>
      <c r="I568" s="103"/>
      <c r="J568" s="103"/>
      <c r="K568" s="103"/>
      <c r="L568" s="103"/>
      <c r="M568" s="103"/>
      <c r="N568" s="103"/>
      <c r="O568" s="103"/>
      <c r="P568" s="103"/>
      <c r="Q568" s="103"/>
      <c r="R568" s="103"/>
      <c r="S568" s="103"/>
      <c r="T568" s="103"/>
      <c r="U568" s="103"/>
    </row>
    <row r="569" spans="1:21" x14ac:dyDescent="0.55000000000000004">
      <c r="A569" s="102"/>
      <c r="B569" s="102"/>
      <c r="C569" s="102"/>
      <c r="D569" s="102"/>
      <c r="E569" s="102"/>
      <c r="F569" s="102"/>
      <c r="G569" s="103"/>
      <c r="H569" s="103"/>
      <c r="I569" s="103"/>
      <c r="J569" s="103"/>
      <c r="K569" s="103"/>
      <c r="L569" s="103"/>
      <c r="M569" s="103"/>
      <c r="N569" s="103"/>
      <c r="O569" s="103"/>
      <c r="P569" s="103"/>
      <c r="Q569" s="103"/>
      <c r="R569" s="103"/>
      <c r="S569" s="103"/>
      <c r="T569" s="103"/>
      <c r="U569" s="103"/>
    </row>
    <row r="570" spans="1:21" x14ac:dyDescent="0.55000000000000004">
      <c r="A570" s="102"/>
      <c r="B570" s="102"/>
      <c r="C570" s="102"/>
      <c r="D570" s="102"/>
      <c r="E570" s="102"/>
      <c r="F570" s="102"/>
      <c r="G570" s="103"/>
      <c r="H570" s="103"/>
      <c r="I570" s="103"/>
      <c r="J570" s="103"/>
      <c r="K570" s="103"/>
      <c r="L570" s="103"/>
      <c r="M570" s="103"/>
      <c r="N570" s="103"/>
      <c r="O570" s="103"/>
      <c r="P570" s="103"/>
      <c r="Q570" s="103"/>
      <c r="R570" s="103"/>
      <c r="S570" s="103"/>
      <c r="T570" s="103"/>
      <c r="U570" s="103"/>
    </row>
    <row r="571" spans="1:21" x14ac:dyDescent="0.55000000000000004">
      <c r="A571" s="102"/>
      <c r="B571" s="102"/>
      <c r="C571" s="102"/>
      <c r="D571" s="102"/>
      <c r="E571" s="102"/>
      <c r="F571" s="102"/>
      <c r="G571" s="103"/>
      <c r="H571" s="103"/>
      <c r="I571" s="103"/>
      <c r="J571" s="103"/>
      <c r="K571" s="103"/>
      <c r="L571" s="103"/>
      <c r="M571" s="103"/>
      <c r="N571" s="103"/>
      <c r="O571" s="103"/>
      <c r="P571" s="103"/>
      <c r="Q571" s="103"/>
      <c r="R571" s="103"/>
      <c r="S571" s="103"/>
      <c r="T571" s="103"/>
      <c r="U571" s="103"/>
    </row>
    <row r="572" spans="1:21" x14ac:dyDescent="0.55000000000000004">
      <c r="A572" s="102"/>
      <c r="B572" s="102"/>
      <c r="C572" s="102"/>
      <c r="D572" s="102"/>
      <c r="E572" s="102"/>
      <c r="F572" s="102"/>
      <c r="G572" s="103"/>
      <c r="H572" s="103"/>
      <c r="I572" s="103"/>
      <c r="J572" s="103"/>
      <c r="K572" s="103"/>
      <c r="L572" s="103"/>
      <c r="M572" s="103"/>
      <c r="N572" s="103"/>
      <c r="O572" s="103"/>
      <c r="P572" s="103"/>
      <c r="Q572" s="103"/>
      <c r="R572" s="103"/>
      <c r="S572" s="103"/>
      <c r="T572" s="103"/>
      <c r="U572" s="103"/>
    </row>
    <row r="573" spans="1:21" x14ac:dyDescent="0.55000000000000004">
      <c r="A573" s="102"/>
      <c r="B573" s="102"/>
      <c r="C573" s="102"/>
      <c r="D573" s="102"/>
      <c r="E573" s="102"/>
      <c r="F573" s="102"/>
      <c r="G573" s="103"/>
      <c r="H573" s="103"/>
      <c r="I573" s="103"/>
      <c r="J573" s="103"/>
      <c r="K573" s="103"/>
      <c r="L573" s="103"/>
      <c r="M573" s="103"/>
      <c r="N573" s="103"/>
      <c r="O573" s="103"/>
      <c r="P573" s="103"/>
      <c r="Q573" s="103"/>
      <c r="R573" s="103"/>
      <c r="S573" s="103"/>
      <c r="T573" s="103"/>
      <c r="U573" s="103"/>
    </row>
    <row r="574" spans="1:21" x14ac:dyDescent="0.55000000000000004">
      <c r="A574" s="102"/>
      <c r="B574" s="102"/>
      <c r="C574" s="102"/>
      <c r="D574" s="102"/>
      <c r="E574" s="102"/>
      <c r="F574" s="102"/>
      <c r="G574" s="103"/>
      <c r="H574" s="103"/>
      <c r="I574" s="103"/>
      <c r="J574" s="103"/>
      <c r="K574" s="103"/>
      <c r="L574" s="103"/>
      <c r="M574" s="103"/>
      <c r="N574" s="103"/>
      <c r="O574" s="103"/>
      <c r="P574" s="103"/>
      <c r="Q574" s="103"/>
      <c r="R574" s="103"/>
      <c r="S574" s="103"/>
      <c r="T574" s="103"/>
      <c r="U574" s="103"/>
    </row>
    <row r="575" spans="1:21" x14ac:dyDescent="0.55000000000000004">
      <c r="A575" s="102"/>
      <c r="B575" s="102"/>
      <c r="C575" s="102"/>
      <c r="D575" s="102"/>
      <c r="E575" s="102"/>
      <c r="F575" s="102"/>
      <c r="G575" s="103"/>
      <c r="H575" s="103"/>
      <c r="I575" s="103"/>
      <c r="J575" s="103"/>
      <c r="K575" s="103"/>
      <c r="L575" s="103"/>
      <c r="M575" s="103"/>
      <c r="N575" s="103"/>
      <c r="O575" s="103"/>
      <c r="P575" s="103"/>
      <c r="Q575" s="103"/>
      <c r="R575" s="103"/>
      <c r="S575" s="103"/>
      <c r="T575" s="103"/>
      <c r="U575" s="103"/>
    </row>
    <row r="576" spans="1:21" x14ac:dyDescent="0.55000000000000004">
      <c r="A576" s="102"/>
      <c r="B576" s="102"/>
      <c r="C576" s="102"/>
      <c r="D576" s="102"/>
      <c r="E576" s="102"/>
      <c r="F576" s="102"/>
      <c r="G576" s="103"/>
      <c r="H576" s="103"/>
      <c r="I576" s="103"/>
      <c r="J576" s="103"/>
      <c r="K576" s="103"/>
      <c r="L576" s="103"/>
      <c r="M576" s="103"/>
      <c r="N576" s="103"/>
      <c r="O576" s="103"/>
      <c r="P576" s="103"/>
      <c r="Q576" s="103"/>
      <c r="R576" s="103"/>
      <c r="S576" s="103"/>
      <c r="T576" s="103"/>
      <c r="U576" s="103"/>
    </row>
    <row r="577" spans="1:21" x14ac:dyDescent="0.55000000000000004">
      <c r="A577" s="102"/>
      <c r="B577" s="102"/>
      <c r="C577" s="102"/>
      <c r="D577" s="102"/>
      <c r="E577" s="102"/>
      <c r="F577" s="102"/>
      <c r="G577" s="103"/>
      <c r="H577" s="103"/>
      <c r="I577" s="103"/>
      <c r="J577" s="103"/>
      <c r="K577" s="103"/>
      <c r="L577" s="103"/>
      <c r="M577" s="103"/>
      <c r="N577" s="103"/>
      <c r="O577" s="103"/>
      <c r="P577" s="103"/>
      <c r="Q577" s="103"/>
      <c r="R577" s="103"/>
      <c r="S577" s="103"/>
      <c r="T577" s="103"/>
      <c r="U577" s="103"/>
    </row>
    <row r="578" spans="1:21" x14ac:dyDescent="0.55000000000000004">
      <c r="A578" s="102"/>
      <c r="B578" s="102"/>
      <c r="C578" s="102"/>
      <c r="D578" s="102"/>
      <c r="E578" s="102"/>
      <c r="F578" s="102"/>
      <c r="G578" s="103"/>
      <c r="H578" s="103"/>
      <c r="I578" s="103"/>
      <c r="J578" s="103"/>
      <c r="K578" s="103"/>
      <c r="L578" s="103"/>
      <c r="M578" s="103"/>
      <c r="N578" s="103"/>
      <c r="O578" s="103"/>
      <c r="P578" s="103"/>
      <c r="Q578" s="103"/>
      <c r="R578" s="103"/>
      <c r="S578" s="103"/>
      <c r="T578" s="103"/>
      <c r="U578" s="103"/>
    </row>
    <row r="579" spans="1:21" x14ac:dyDescent="0.55000000000000004">
      <c r="A579" s="102"/>
      <c r="B579" s="102"/>
      <c r="C579" s="102"/>
      <c r="D579" s="102"/>
      <c r="E579" s="102"/>
      <c r="F579" s="102"/>
      <c r="G579" s="103"/>
      <c r="H579" s="103"/>
      <c r="I579" s="103"/>
      <c r="J579" s="103"/>
      <c r="K579" s="103"/>
      <c r="L579" s="103"/>
      <c r="M579" s="103"/>
      <c r="N579" s="103"/>
      <c r="O579" s="103"/>
      <c r="P579" s="103"/>
      <c r="Q579" s="103"/>
      <c r="R579" s="103"/>
      <c r="S579" s="103"/>
      <c r="T579" s="103"/>
      <c r="U579" s="103"/>
    </row>
    <row r="580" spans="1:21" x14ac:dyDescent="0.55000000000000004">
      <c r="A580" s="102"/>
      <c r="B580" s="102"/>
      <c r="C580" s="102"/>
      <c r="D580" s="102"/>
      <c r="E580" s="102"/>
      <c r="F580" s="102"/>
      <c r="G580" s="103"/>
      <c r="H580" s="103"/>
      <c r="I580" s="103"/>
      <c r="J580" s="103"/>
      <c r="K580" s="103"/>
      <c r="L580" s="103"/>
      <c r="M580" s="103"/>
      <c r="N580" s="103"/>
      <c r="O580" s="103"/>
      <c r="P580" s="103"/>
      <c r="Q580" s="103"/>
      <c r="R580" s="103"/>
      <c r="S580" s="103"/>
      <c r="T580" s="103"/>
      <c r="U580" s="103"/>
    </row>
    <row r="581" spans="1:21" x14ac:dyDescent="0.55000000000000004">
      <c r="A581" s="102"/>
      <c r="B581" s="102"/>
      <c r="C581" s="102"/>
      <c r="D581" s="102"/>
      <c r="E581" s="102"/>
      <c r="F581" s="102"/>
      <c r="G581" s="103"/>
      <c r="H581" s="103"/>
      <c r="I581" s="103"/>
      <c r="J581" s="103"/>
      <c r="K581" s="103"/>
      <c r="L581" s="103"/>
      <c r="M581" s="103"/>
      <c r="N581" s="103"/>
      <c r="O581" s="103"/>
      <c r="P581" s="103"/>
      <c r="Q581" s="103"/>
      <c r="R581" s="103"/>
      <c r="S581" s="103"/>
      <c r="T581" s="103"/>
      <c r="U581" s="103"/>
    </row>
    <row r="582" spans="1:21" x14ac:dyDescent="0.55000000000000004">
      <c r="A582" s="102"/>
      <c r="B582" s="102"/>
      <c r="C582" s="102"/>
      <c r="D582" s="102"/>
      <c r="E582" s="102"/>
      <c r="F582" s="102"/>
      <c r="G582" s="103"/>
      <c r="H582" s="103"/>
      <c r="I582" s="103"/>
      <c r="J582" s="103"/>
      <c r="K582" s="103"/>
      <c r="L582" s="103"/>
      <c r="M582" s="103"/>
      <c r="N582" s="103"/>
      <c r="O582" s="103"/>
      <c r="P582" s="103"/>
      <c r="Q582" s="103"/>
      <c r="R582" s="103"/>
      <c r="S582" s="103"/>
      <c r="T582" s="103"/>
      <c r="U582" s="103"/>
    </row>
    <row r="583" spans="1:21" x14ac:dyDescent="0.55000000000000004">
      <c r="A583" s="102"/>
      <c r="B583" s="102"/>
      <c r="C583" s="102"/>
      <c r="D583" s="102"/>
      <c r="E583" s="102"/>
      <c r="F583" s="102"/>
      <c r="G583" s="103"/>
      <c r="H583" s="103"/>
      <c r="I583" s="103"/>
      <c r="J583" s="103"/>
      <c r="K583" s="103"/>
      <c r="L583" s="103"/>
      <c r="M583" s="103"/>
      <c r="N583" s="103"/>
      <c r="O583" s="103"/>
      <c r="P583" s="103"/>
      <c r="Q583" s="103"/>
      <c r="R583" s="103"/>
      <c r="S583" s="103"/>
      <c r="T583" s="103"/>
      <c r="U583" s="103"/>
    </row>
    <row r="584" spans="1:21" x14ac:dyDescent="0.55000000000000004">
      <c r="A584" s="102"/>
      <c r="B584" s="102"/>
      <c r="C584" s="102"/>
      <c r="D584" s="102"/>
      <c r="E584" s="102"/>
      <c r="F584" s="102"/>
      <c r="G584" s="103"/>
      <c r="H584" s="103"/>
      <c r="I584" s="103"/>
      <c r="J584" s="103"/>
      <c r="K584" s="103"/>
      <c r="L584" s="103"/>
      <c r="M584" s="103"/>
      <c r="N584" s="103"/>
      <c r="O584" s="103"/>
      <c r="P584" s="103"/>
      <c r="Q584" s="103"/>
      <c r="R584" s="103"/>
      <c r="S584" s="103"/>
      <c r="T584" s="103"/>
      <c r="U584" s="103"/>
    </row>
    <row r="585" spans="1:21" x14ac:dyDescent="0.55000000000000004">
      <c r="A585" s="102"/>
      <c r="B585" s="102"/>
      <c r="C585" s="102"/>
      <c r="D585" s="102"/>
      <c r="E585" s="102"/>
      <c r="F585" s="102"/>
      <c r="G585" s="103"/>
      <c r="H585" s="103"/>
      <c r="I585" s="103"/>
      <c r="J585" s="103"/>
      <c r="K585" s="103"/>
      <c r="L585" s="103"/>
      <c r="M585" s="103"/>
      <c r="N585" s="103"/>
      <c r="O585" s="103"/>
      <c r="P585" s="103"/>
      <c r="Q585" s="103"/>
      <c r="R585" s="103"/>
      <c r="S585" s="103"/>
      <c r="T585" s="103"/>
      <c r="U585" s="103"/>
    </row>
    <row r="586" spans="1:21" x14ac:dyDescent="0.55000000000000004">
      <c r="A586" s="102"/>
      <c r="B586" s="102"/>
      <c r="C586" s="102"/>
      <c r="D586" s="102"/>
      <c r="E586" s="102"/>
      <c r="F586" s="102"/>
      <c r="G586" s="103"/>
      <c r="H586" s="103"/>
      <c r="I586" s="103"/>
      <c r="J586" s="103"/>
      <c r="K586" s="103"/>
      <c r="L586" s="103"/>
      <c r="M586" s="103"/>
      <c r="N586" s="103"/>
      <c r="O586" s="103"/>
      <c r="P586" s="103"/>
      <c r="Q586" s="103"/>
      <c r="R586" s="103"/>
      <c r="S586" s="103"/>
      <c r="T586" s="103"/>
      <c r="U586" s="103"/>
    </row>
    <row r="587" spans="1:21" x14ac:dyDescent="0.55000000000000004">
      <c r="A587" s="102"/>
      <c r="B587" s="102"/>
      <c r="C587" s="102"/>
      <c r="D587" s="102"/>
      <c r="E587" s="102"/>
      <c r="F587" s="102"/>
      <c r="G587" s="103"/>
      <c r="H587" s="103"/>
      <c r="I587" s="103"/>
      <c r="J587" s="103"/>
      <c r="K587" s="103"/>
      <c r="L587" s="103"/>
      <c r="M587" s="103"/>
      <c r="N587" s="103"/>
      <c r="O587" s="103"/>
      <c r="P587" s="103"/>
      <c r="Q587" s="103"/>
      <c r="R587" s="103"/>
      <c r="S587" s="103"/>
      <c r="T587" s="103"/>
      <c r="U587" s="103"/>
    </row>
    <row r="588" spans="1:21" x14ac:dyDescent="0.55000000000000004">
      <c r="A588" s="102"/>
      <c r="B588" s="102"/>
      <c r="C588" s="102"/>
      <c r="D588" s="102"/>
      <c r="E588" s="102"/>
      <c r="F588" s="102"/>
      <c r="G588" s="103"/>
      <c r="H588" s="103"/>
      <c r="I588" s="103"/>
      <c r="J588" s="103"/>
      <c r="K588" s="103"/>
      <c r="L588" s="103"/>
      <c r="M588" s="103"/>
      <c r="N588" s="103"/>
      <c r="O588" s="103"/>
      <c r="P588" s="103"/>
      <c r="Q588" s="103"/>
      <c r="R588" s="103"/>
      <c r="S588" s="103"/>
      <c r="T588" s="103"/>
      <c r="U588" s="103"/>
    </row>
    <row r="589" spans="1:21" x14ac:dyDescent="0.55000000000000004">
      <c r="A589" s="102"/>
      <c r="B589" s="102"/>
      <c r="C589" s="102"/>
      <c r="D589" s="102"/>
      <c r="E589" s="102"/>
      <c r="F589" s="102"/>
      <c r="G589" s="103"/>
      <c r="H589" s="103"/>
      <c r="I589" s="103"/>
      <c r="J589" s="103"/>
      <c r="K589" s="103"/>
      <c r="L589" s="103"/>
      <c r="M589" s="103"/>
      <c r="N589" s="103"/>
      <c r="O589" s="103"/>
      <c r="P589" s="103"/>
      <c r="Q589" s="103"/>
      <c r="R589" s="103"/>
      <c r="S589" s="103"/>
      <c r="T589" s="103"/>
      <c r="U589" s="103"/>
    </row>
    <row r="590" spans="1:21" x14ac:dyDescent="0.55000000000000004">
      <c r="A590" s="102"/>
      <c r="B590" s="102"/>
      <c r="C590" s="102"/>
      <c r="D590" s="102"/>
      <c r="E590" s="102"/>
      <c r="F590" s="102"/>
      <c r="G590" s="103"/>
      <c r="H590" s="103"/>
      <c r="I590" s="103"/>
      <c r="J590" s="103"/>
      <c r="K590" s="103"/>
      <c r="L590" s="103"/>
      <c r="M590" s="103"/>
      <c r="N590" s="103"/>
      <c r="O590" s="103"/>
      <c r="P590" s="103"/>
      <c r="Q590" s="103"/>
      <c r="R590" s="103"/>
      <c r="S590" s="103"/>
      <c r="T590" s="103"/>
      <c r="U590" s="103"/>
    </row>
    <row r="591" spans="1:21" x14ac:dyDescent="0.55000000000000004">
      <c r="A591" s="102"/>
      <c r="B591" s="102"/>
      <c r="C591" s="102"/>
      <c r="D591" s="102"/>
      <c r="E591" s="102"/>
      <c r="F591" s="102"/>
      <c r="G591" s="103"/>
      <c r="H591" s="103"/>
      <c r="I591" s="103"/>
      <c r="J591" s="103"/>
      <c r="K591" s="103"/>
      <c r="L591" s="103"/>
      <c r="M591" s="103"/>
      <c r="N591" s="103"/>
      <c r="O591" s="103"/>
      <c r="P591" s="103"/>
      <c r="Q591" s="103"/>
      <c r="R591" s="103"/>
      <c r="S591" s="103"/>
      <c r="T591" s="103"/>
      <c r="U591" s="103"/>
    </row>
    <row r="592" spans="1:21" x14ac:dyDescent="0.55000000000000004">
      <c r="A592" s="102"/>
      <c r="B592" s="102"/>
      <c r="C592" s="102"/>
      <c r="D592" s="102"/>
      <c r="E592" s="102"/>
      <c r="F592" s="102"/>
      <c r="G592" s="103"/>
      <c r="H592" s="103"/>
      <c r="I592" s="103"/>
      <c r="J592" s="103"/>
      <c r="K592" s="103"/>
      <c r="L592" s="103"/>
      <c r="M592" s="103"/>
      <c r="N592" s="103"/>
      <c r="O592" s="103"/>
      <c r="P592" s="103"/>
      <c r="Q592" s="103"/>
      <c r="R592" s="103"/>
      <c r="S592" s="103"/>
      <c r="T592" s="103"/>
      <c r="U592" s="103"/>
    </row>
    <row r="593" spans="1:21" x14ac:dyDescent="0.55000000000000004">
      <c r="A593" s="102"/>
      <c r="B593" s="102"/>
      <c r="C593" s="102"/>
      <c r="D593" s="102"/>
      <c r="E593" s="102"/>
      <c r="F593" s="102"/>
      <c r="G593" s="103"/>
      <c r="H593" s="103"/>
      <c r="I593" s="103"/>
      <c r="J593" s="103"/>
      <c r="K593" s="103"/>
      <c r="L593" s="103"/>
      <c r="M593" s="103"/>
      <c r="N593" s="103"/>
      <c r="O593" s="103"/>
      <c r="P593" s="103"/>
      <c r="Q593" s="103"/>
      <c r="R593" s="103"/>
      <c r="S593" s="103"/>
      <c r="T593" s="103"/>
      <c r="U593" s="103"/>
    </row>
    <row r="594" spans="1:21" x14ac:dyDescent="0.55000000000000004">
      <c r="A594" s="102"/>
      <c r="B594" s="102"/>
      <c r="C594" s="102"/>
      <c r="D594" s="102"/>
      <c r="E594" s="102"/>
      <c r="F594" s="102"/>
      <c r="G594" s="103"/>
      <c r="H594" s="103"/>
      <c r="I594" s="103"/>
      <c r="J594" s="103"/>
      <c r="K594" s="103"/>
      <c r="L594" s="103"/>
      <c r="M594" s="103"/>
      <c r="N594" s="103"/>
      <c r="O594" s="103"/>
      <c r="P594" s="103"/>
      <c r="Q594" s="103"/>
      <c r="R594" s="103"/>
      <c r="S594" s="103"/>
      <c r="T594" s="103"/>
      <c r="U594" s="103"/>
    </row>
    <row r="595" spans="1:21" x14ac:dyDescent="0.55000000000000004">
      <c r="A595" s="102"/>
      <c r="B595" s="102"/>
      <c r="C595" s="102"/>
      <c r="D595" s="102"/>
      <c r="E595" s="102"/>
      <c r="F595" s="102"/>
      <c r="G595" s="103"/>
      <c r="H595" s="103"/>
      <c r="I595" s="103"/>
      <c r="J595" s="103"/>
      <c r="K595" s="103"/>
      <c r="L595" s="103"/>
      <c r="M595" s="103"/>
      <c r="N595" s="103"/>
      <c r="O595" s="103"/>
      <c r="P595" s="103"/>
      <c r="Q595" s="103"/>
      <c r="R595" s="103"/>
      <c r="S595" s="103"/>
      <c r="T595" s="103"/>
      <c r="U595" s="103"/>
    </row>
    <row r="596" spans="1:21" x14ac:dyDescent="0.55000000000000004">
      <c r="A596" s="102"/>
      <c r="B596" s="102"/>
      <c r="C596" s="102"/>
      <c r="D596" s="102"/>
      <c r="E596" s="102"/>
      <c r="F596" s="102"/>
      <c r="G596" s="103"/>
      <c r="H596" s="103"/>
      <c r="I596" s="103"/>
      <c r="J596" s="103"/>
      <c r="K596" s="103"/>
      <c r="L596" s="103"/>
      <c r="M596" s="103"/>
      <c r="N596" s="103"/>
      <c r="O596" s="103"/>
      <c r="P596" s="103"/>
      <c r="Q596" s="103"/>
      <c r="R596" s="103"/>
      <c r="S596" s="103"/>
      <c r="T596" s="103"/>
      <c r="U596" s="103"/>
    </row>
    <row r="597" spans="1:21" x14ac:dyDescent="0.55000000000000004">
      <c r="A597" s="102"/>
      <c r="B597" s="102"/>
      <c r="C597" s="102"/>
      <c r="D597" s="102"/>
      <c r="E597" s="102"/>
      <c r="F597" s="102"/>
      <c r="G597" s="103"/>
      <c r="H597" s="103"/>
      <c r="I597" s="103"/>
      <c r="J597" s="103"/>
      <c r="K597" s="103"/>
      <c r="L597" s="103"/>
      <c r="M597" s="103"/>
      <c r="N597" s="103"/>
      <c r="O597" s="103"/>
      <c r="P597" s="103"/>
      <c r="Q597" s="103"/>
      <c r="R597" s="103"/>
      <c r="S597" s="103"/>
      <c r="T597" s="103"/>
      <c r="U597" s="103"/>
    </row>
    <row r="598" spans="1:21" x14ac:dyDescent="0.55000000000000004">
      <c r="A598" s="102"/>
      <c r="B598" s="102"/>
      <c r="C598" s="102"/>
      <c r="D598" s="102"/>
      <c r="E598" s="102"/>
      <c r="F598" s="102"/>
      <c r="G598" s="103"/>
      <c r="H598" s="103"/>
      <c r="I598" s="103"/>
      <c r="J598" s="103"/>
      <c r="K598" s="103"/>
      <c r="L598" s="103"/>
      <c r="M598" s="103"/>
      <c r="N598" s="103"/>
      <c r="O598" s="103"/>
      <c r="P598" s="103"/>
      <c r="Q598" s="103"/>
      <c r="R598" s="103"/>
      <c r="S598" s="103"/>
      <c r="T598" s="103"/>
      <c r="U598" s="103"/>
    </row>
    <row r="599" spans="1:21" x14ac:dyDescent="0.55000000000000004">
      <c r="A599" s="102"/>
      <c r="B599" s="102"/>
      <c r="C599" s="102"/>
      <c r="D599" s="102"/>
      <c r="E599" s="102"/>
      <c r="F599" s="102"/>
      <c r="G599" s="103"/>
      <c r="H599" s="103"/>
      <c r="I599" s="103"/>
      <c r="J599" s="103"/>
      <c r="K599" s="103"/>
      <c r="L599" s="103"/>
      <c r="M599" s="103"/>
      <c r="N599" s="103"/>
      <c r="O599" s="103"/>
      <c r="P599" s="103"/>
      <c r="Q599" s="103"/>
      <c r="R599" s="103"/>
      <c r="S599" s="103"/>
      <c r="T599" s="103"/>
      <c r="U599" s="103"/>
    </row>
    <row r="600" spans="1:21" x14ac:dyDescent="0.55000000000000004">
      <c r="A600" s="102"/>
      <c r="B600" s="102"/>
      <c r="C600" s="102"/>
      <c r="D600" s="102"/>
      <c r="E600" s="102"/>
      <c r="F600" s="102"/>
      <c r="G600" s="103"/>
      <c r="H600" s="103"/>
      <c r="I600" s="103"/>
      <c r="J600" s="103"/>
      <c r="K600" s="103"/>
      <c r="L600" s="103"/>
      <c r="M600" s="103"/>
      <c r="N600" s="103"/>
      <c r="O600" s="103"/>
      <c r="P600" s="103"/>
      <c r="Q600" s="103"/>
      <c r="R600" s="103"/>
      <c r="S600" s="103"/>
      <c r="T600" s="103"/>
      <c r="U600" s="103"/>
    </row>
    <row r="601" spans="1:21" x14ac:dyDescent="0.55000000000000004">
      <c r="A601" s="102"/>
      <c r="B601" s="102"/>
      <c r="C601" s="102"/>
      <c r="D601" s="102"/>
      <c r="E601" s="102"/>
      <c r="F601" s="102"/>
      <c r="G601" s="103"/>
      <c r="H601" s="103"/>
      <c r="I601" s="103"/>
      <c r="J601" s="103"/>
      <c r="K601" s="103"/>
      <c r="L601" s="103"/>
      <c r="M601" s="103"/>
      <c r="N601" s="103"/>
      <c r="O601" s="103"/>
      <c r="P601" s="103"/>
      <c r="Q601" s="103"/>
      <c r="R601" s="103"/>
      <c r="S601" s="103"/>
      <c r="T601" s="103"/>
      <c r="U601" s="103"/>
    </row>
    <row r="602" spans="1:21" x14ac:dyDescent="0.55000000000000004">
      <c r="A602" s="102"/>
      <c r="B602" s="102"/>
      <c r="C602" s="102"/>
      <c r="D602" s="102"/>
      <c r="E602" s="102"/>
      <c r="F602" s="102"/>
      <c r="G602" s="103"/>
      <c r="H602" s="103"/>
      <c r="I602" s="103"/>
      <c r="J602" s="103"/>
      <c r="K602" s="103"/>
      <c r="L602" s="103"/>
      <c r="M602" s="103"/>
      <c r="N602" s="103"/>
      <c r="O602" s="103"/>
      <c r="P602" s="103"/>
      <c r="Q602" s="103"/>
      <c r="R602" s="103"/>
      <c r="S602" s="103"/>
      <c r="T602" s="103"/>
      <c r="U602" s="103"/>
    </row>
    <row r="603" spans="1:21" x14ac:dyDescent="0.55000000000000004">
      <c r="A603" s="102"/>
      <c r="B603" s="102"/>
      <c r="C603" s="102"/>
      <c r="D603" s="102"/>
      <c r="E603" s="102"/>
      <c r="F603" s="102"/>
      <c r="G603" s="103"/>
      <c r="H603" s="103"/>
      <c r="I603" s="103"/>
      <c r="J603" s="103"/>
      <c r="K603" s="103"/>
      <c r="L603" s="103"/>
      <c r="M603" s="103"/>
      <c r="N603" s="103"/>
      <c r="O603" s="103"/>
      <c r="P603" s="103"/>
      <c r="Q603" s="103"/>
      <c r="R603" s="103"/>
      <c r="S603" s="103"/>
      <c r="T603" s="103"/>
      <c r="U603" s="103"/>
    </row>
    <row r="604" spans="1:21" x14ac:dyDescent="0.55000000000000004">
      <c r="A604" s="102"/>
      <c r="B604" s="102"/>
      <c r="C604" s="102"/>
      <c r="D604" s="102"/>
      <c r="E604" s="102"/>
      <c r="F604" s="102"/>
      <c r="G604" s="103"/>
      <c r="H604" s="103"/>
      <c r="I604" s="103"/>
      <c r="J604" s="103"/>
      <c r="K604" s="103"/>
      <c r="L604" s="103"/>
      <c r="M604" s="103"/>
      <c r="N604" s="103"/>
      <c r="O604" s="103"/>
      <c r="P604" s="103"/>
      <c r="Q604" s="103"/>
      <c r="R604" s="103"/>
      <c r="S604" s="103"/>
      <c r="T604" s="103"/>
      <c r="U604" s="103"/>
    </row>
    <row r="605" spans="1:21" x14ac:dyDescent="0.55000000000000004">
      <c r="A605" s="102"/>
      <c r="B605" s="102"/>
      <c r="C605" s="102"/>
      <c r="D605" s="102"/>
      <c r="E605" s="102"/>
      <c r="F605" s="102"/>
      <c r="G605" s="103"/>
      <c r="H605" s="103"/>
      <c r="I605" s="103"/>
      <c r="J605" s="103"/>
      <c r="K605" s="103"/>
      <c r="L605" s="103"/>
      <c r="M605" s="103"/>
      <c r="N605" s="103"/>
      <c r="O605" s="103"/>
      <c r="P605" s="103"/>
      <c r="Q605" s="103"/>
      <c r="R605" s="103"/>
      <c r="S605" s="103"/>
      <c r="T605" s="103"/>
      <c r="U605" s="103"/>
    </row>
    <row r="606" spans="1:21" x14ac:dyDescent="0.55000000000000004">
      <c r="A606" s="102"/>
      <c r="B606" s="102"/>
      <c r="C606" s="102"/>
      <c r="D606" s="102"/>
      <c r="E606" s="102"/>
      <c r="F606" s="102"/>
      <c r="G606" s="103"/>
      <c r="H606" s="103"/>
      <c r="I606" s="103"/>
      <c r="J606" s="103"/>
      <c r="K606" s="103"/>
      <c r="L606" s="103"/>
      <c r="M606" s="103"/>
      <c r="N606" s="103"/>
      <c r="O606" s="103"/>
      <c r="P606" s="103"/>
      <c r="Q606" s="103"/>
      <c r="R606" s="103"/>
      <c r="S606" s="103"/>
      <c r="T606" s="103"/>
      <c r="U606" s="103"/>
    </row>
    <row r="607" spans="1:21" x14ac:dyDescent="0.55000000000000004">
      <c r="A607" s="102"/>
      <c r="B607" s="102"/>
      <c r="C607" s="102"/>
      <c r="D607" s="102"/>
      <c r="E607" s="102"/>
      <c r="F607" s="102"/>
      <c r="G607" s="103"/>
      <c r="H607" s="103"/>
      <c r="I607" s="103"/>
      <c r="J607" s="103"/>
      <c r="K607" s="103"/>
      <c r="L607" s="103"/>
      <c r="M607" s="103"/>
      <c r="N607" s="103"/>
      <c r="O607" s="103"/>
      <c r="P607" s="103"/>
      <c r="Q607" s="103"/>
      <c r="R607" s="103"/>
      <c r="S607" s="103"/>
      <c r="T607" s="103"/>
      <c r="U607" s="103"/>
    </row>
    <row r="608" spans="1:21" x14ac:dyDescent="0.55000000000000004">
      <c r="A608" s="102"/>
      <c r="B608" s="102"/>
      <c r="C608" s="102"/>
      <c r="D608" s="102"/>
      <c r="E608" s="102"/>
      <c r="F608" s="102"/>
      <c r="G608" s="103"/>
      <c r="H608" s="103"/>
      <c r="I608" s="103"/>
      <c r="J608" s="103"/>
      <c r="K608" s="103"/>
      <c r="L608" s="103"/>
      <c r="M608" s="103"/>
      <c r="N608" s="103"/>
      <c r="O608" s="103"/>
      <c r="P608" s="103"/>
      <c r="Q608" s="103"/>
      <c r="R608" s="103"/>
      <c r="S608" s="103"/>
      <c r="T608" s="103"/>
      <c r="U608" s="103"/>
    </row>
    <row r="609" spans="1:21" x14ac:dyDescent="0.55000000000000004">
      <c r="A609" s="102"/>
      <c r="B609" s="102"/>
      <c r="C609" s="102"/>
      <c r="D609" s="102"/>
      <c r="E609" s="102"/>
      <c r="F609" s="102"/>
      <c r="G609" s="103"/>
      <c r="H609" s="103"/>
      <c r="I609" s="103"/>
      <c r="J609" s="103"/>
      <c r="K609" s="103"/>
      <c r="L609" s="103"/>
      <c r="M609" s="103"/>
      <c r="N609" s="103"/>
      <c r="O609" s="103"/>
      <c r="P609" s="103"/>
      <c r="Q609" s="103"/>
      <c r="R609" s="103"/>
      <c r="S609" s="103"/>
      <c r="T609" s="103"/>
      <c r="U609" s="103"/>
    </row>
    <row r="610" spans="1:21" x14ac:dyDescent="0.55000000000000004">
      <c r="A610" s="102"/>
      <c r="B610" s="102"/>
      <c r="C610" s="102"/>
      <c r="D610" s="102"/>
      <c r="E610" s="102"/>
      <c r="F610" s="102"/>
      <c r="G610" s="103"/>
      <c r="H610" s="103"/>
      <c r="I610" s="103"/>
      <c r="J610" s="103"/>
      <c r="K610" s="103"/>
      <c r="L610" s="103"/>
      <c r="M610" s="103"/>
      <c r="N610" s="103"/>
      <c r="O610" s="103"/>
      <c r="P610" s="103"/>
      <c r="Q610" s="103"/>
      <c r="R610" s="103"/>
      <c r="S610" s="103"/>
      <c r="T610" s="103"/>
      <c r="U610" s="103"/>
    </row>
    <row r="611" spans="1:21" x14ac:dyDescent="0.55000000000000004">
      <c r="A611" s="102"/>
      <c r="B611" s="102"/>
      <c r="C611" s="102"/>
      <c r="D611" s="102"/>
      <c r="E611" s="102"/>
      <c r="F611" s="102"/>
      <c r="G611" s="103"/>
      <c r="H611" s="103"/>
      <c r="I611" s="103"/>
      <c r="J611" s="103"/>
      <c r="K611" s="103"/>
      <c r="L611" s="103"/>
      <c r="M611" s="103"/>
      <c r="N611" s="103"/>
      <c r="O611" s="103"/>
      <c r="P611" s="103"/>
      <c r="Q611" s="103"/>
      <c r="R611" s="103"/>
      <c r="S611" s="103"/>
      <c r="T611" s="103"/>
      <c r="U611" s="103"/>
    </row>
    <row r="612" spans="1:21" x14ac:dyDescent="0.55000000000000004">
      <c r="A612" s="102"/>
      <c r="B612" s="102"/>
      <c r="C612" s="102"/>
      <c r="D612" s="102"/>
      <c r="E612" s="102"/>
      <c r="F612" s="102"/>
      <c r="G612" s="103"/>
      <c r="H612" s="103"/>
      <c r="I612" s="103"/>
      <c r="J612" s="103"/>
      <c r="K612" s="103"/>
      <c r="L612" s="103"/>
      <c r="M612" s="103"/>
      <c r="N612" s="103"/>
      <c r="O612" s="103"/>
      <c r="P612" s="103"/>
      <c r="Q612" s="103"/>
      <c r="R612" s="103"/>
      <c r="S612" s="103"/>
      <c r="T612" s="103"/>
      <c r="U612" s="103"/>
    </row>
    <row r="613" spans="1:21" x14ac:dyDescent="0.55000000000000004">
      <c r="A613" s="102"/>
      <c r="B613" s="102"/>
      <c r="C613" s="102"/>
      <c r="D613" s="102"/>
      <c r="E613" s="102"/>
      <c r="F613" s="102"/>
      <c r="G613" s="103"/>
      <c r="H613" s="103"/>
      <c r="I613" s="103"/>
      <c r="J613" s="103"/>
      <c r="K613" s="103"/>
      <c r="L613" s="103"/>
      <c r="M613" s="103"/>
      <c r="N613" s="103"/>
      <c r="O613" s="103"/>
      <c r="P613" s="103"/>
      <c r="Q613" s="103"/>
      <c r="R613" s="103"/>
      <c r="S613" s="103"/>
      <c r="T613" s="103"/>
      <c r="U613" s="103"/>
    </row>
    <row r="614" spans="1:21" x14ac:dyDescent="0.55000000000000004">
      <c r="A614" s="102"/>
      <c r="B614" s="102"/>
      <c r="C614" s="102"/>
      <c r="D614" s="102"/>
      <c r="E614" s="102"/>
      <c r="F614" s="102"/>
      <c r="G614" s="103"/>
      <c r="H614" s="103"/>
      <c r="I614" s="103"/>
      <c r="J614" s="103"/>
      <c r="K614" s="103"/>
      <c r="L614" s="103"/>
      <c r="M614" s="103"/>
      <c r="N614" s="103"/>
      <c r="O614" s="103"/>
      <c r="P614" s="103"/>
      <c r="Q614" s="103"/>
      <c r="R614" s="103"/>
      <c r="S614" s="103"/>
      <c r="T614" s="103"/>
      <c r="U614" s="103"/>
    </row>
    <row r="615" spans="1:21" x14ac:dyDescent="0.55000000000000004">
      <c r="A615" s="102"/>
      <c r="B615" s="102"/>
      <c r="C615" s="102"/>
      <c r="D615" s="102"/>
      <c r="E615" s="102"/>
      <c r="F615" s="102"/>
      <c r="G615" s="103"/>
      <c r="H615" s="103"/>
      <c r="I615" s="103"/>
      <c r="J615" s="103"/>
      <c r="K615" s="103"/>
      <c r="L615" s="103"/>
      <c r="M615" s="103"/>
      <c r="N615" s="103"/>
      <c r="O615" s="103"/>
      <c r="P615" s="103"/>
      <c r="Q615" s="103"/>
      <c r="R615" s="103"/>
      <c r="S615" s="103"/>
      <c r="T615" s="103"/>
      <c r="U615" s="103"/>
    </row>
    <row r="616" spans="1:21" x14ac:dyDescent="0.55000000000000004">
      <c r="A616" s="102"/>
      <c r="B616" s="102"/>
      <c r="C616" s="102"/>
      <c r="D616" s="102"/>
      <c r="E616" s="102"/>
      <c r="F616" s="102"/>
      <c r="G616" s="103"/>
      <c r="H616" s="103"/>
      <c r="I616" s="103"/>
      <c r="J616" s="103"/>
      <c r="K616" s="103"/>
      <c r="L616" s="103"/>
      <c r="M616" s="103"/>
      <c r="N616" s="103"/>
      <c r="O616" s="103"/>
      <c r="P616" s="103"/>
      <c r="Q616" s="103"/>
      <c r="R616" s="103"/>
      <c r="S616" s="103"/>
      <c r="T616" s="103"/>
      <c r="U616" s="103"/>
    </row>
    <row r="617" spans="1:21" x14ac:dyDescent="0.55000000000000004">
      <c r="A617" s="102"/>
      <c r="B617" s="102"/>
      <c r="C617" s="102"/>
      <c r="D617" s="102"/>
      <c r="E617" s="102"/>
      <c r="F617" s="102"/>
      <c r="G617" s="103"/>
      <c r="H617" s="103"/>
      <c r="I617" s="103"/>
      <c r="J617" s="103"/>
      <c r="K617" s="103"/>
      <c r="L617" s="103"/>
      <c r="M617" s="103"/>
      <c r="N617" s="103"/>
      <c r="O617" s="103"/>
      <c r="P617" s="103"/>
      <c r="Q617" s="103"/>
      <c r="R617" s="103"/>
      <c r="S617" s="103"/>
      <c r="T617" s="103"/>
      <c r="U617" s="103"/>
    </row>
    <row r="618" spans="1:21" x14ac:dyDescent="0.55000000000000004">
      <c r="A618" s="102"/>
      <c r="B618" s="102"/>
      <c r="C618" s="102"/>
      <c r="D618" s="102"/>
      <c r="E618" s="102"/>
      <c r="F618" s="102"/>
      <c r="G618" s="103"/>
      <c r="H618" s="103"/>
      <c r="I618" s="103"/>
      <c r="J618" s="103"/>
      <c r="K618" s="103"/>
      <c r="L618" s="103"/>
      <c r="M618" s="103"/>
      <c r="N618" s="103"/>
      <c r="O618" s="103"/>
      <c r="P618" s="103"/>
      <c r="Q618" s="103"/>
      <c r="R618" s="103"/>
      <c r="S618" s="103"/>
      <c r="T618" s="103"/>
      <c r="U618" s="103"/>
    </row>
    <row r="619" spans="1:21" x14ac:dyDescent="0.55000000000000004">
      <c r="A619" s="102"/>
      <c r="B619" s="102"/>
      <c r="C619" s="102"/>
      <c r="D619" s="102"/>
      <c r="E619" s="102"/>
      <c r="F619" s="102"/>
      <c r="G619" s="103"/>
      <c r="H619" s="103"/>
      <c r="I619" s="103"/>
      <c r="J619" s="103"/>
      <c r="K619" s="103"/>
      <c r="L619" s="103"/>
      <c r="M619" s="103"/>
      <c r="N619" s="103"/>
      <c r="O619" s="103"/>
      <c r="P619" s="103"/>
      <c r="Q619" s="103"/>
      <c r="R619" s="103"/>
      <c r="S619" s="103"/>
      <c r="T619" s="103"/>
      <c r="U619" s="103"/>
    </row>
    <row r="620" spans="1:21" x14ac:dyDescent="0.55000000000000004">
      <c r="A620" s="102"/>
      <c r="B620" s="102"/>
      <c r="C620" s="102"/>
      <c r="D620" s="102"/>
      <c r="E620" s="102"/>
      <c r="F620" s="102"/>
      <c r="G620" s="103"/>
      <c r="H620" s="103"/>
      <c r="I620" s="103"/>
      <c r="J620" s="103"/>
      <c r="K620" s="103"/>
      <c r="L620" s="103"/>
      <c r="M620" s="103"/>
      <c r="N620" s="103"/>
      <c r="O620" s="103"/>
      <c r="P620" s="103"/>
      <c r="Q620" s="103"/>
      <c r="R620" s="103"/>
      <c r="S620" s="103"/>
      <c r="T620" s="103"/>
      <c r="U620" s="103"/>
    </row>
    <row r="621" spans="1:21" x14ac:dyDescent="0.55000000000000004">
      <c r="A621" s="102"/>
      <c r="B621" s="102"/>
      <c r="C621" s="102"/>
      <c r="D621" s="102"/>
      <c r="E621" s="102"/>
      <c r="F621" s="102"/>
      <c r="G621" s="103"/>
      <c r="H621" s="103"/>
      <c r="I621" s="103"/>
      <c r="J621" s="103"/>
      <c r="K621" s="103"/>
      <c r="L621" s="103"/>
      <c r="M621" s="103"/>
      <c r="N621" s="103"/>
      <c r="O621" s="103"/>
      <c r="P621" s="103"/>
      <c r="Q621" s="103"/>
      <c r="R621" s="103"/>
      <c r="S621" s="103"/>
      <c r="T621" s="103"/>
      <c r="U621" s="103"/>
    </row>
    <row r="622" spans="1:21" x14ac:dyDescent="0.55000000000000004">
      <c r="A622" s="102"/>
      <c r="B622" s="102"/>
      <c r="C622" s="102"/>
      <c r="D622" s="102"/>
      <c r="E622" s="102"/>
      <c r="F622" s="102"/>
      <c r="G622" s="103"/>
      <c r="H622" s="103"/>
      <c r="I622" s="103"/>
      <c r="J622" s="103"/>
      <c r="K622" s="103"/>
      <c r="L622" s="103"/>
      <c r="M622" s="103"/>
      <c r="N622" s="103"/>
      <c r="O622" s="103"/>
      <c r="P622" s="103"/>
      <c r="Q622" s="103"/>
      <c r="R622" s="103"/>
      <c r="S622" s="103"/>
      <c r="T622" s="103"/>
      <c r="U622" s="103"/>
    </row>
    <row r="623" spans="1:21" x14ac:dyDescent="0.55000000000000004">
      <c r="A623" s="102"/>
      <c r="B623" s="102"/>
      <c r="C623" s="102"/>
      <c r="D623" s="102"/>
      <c r="E623" s="102"/>
      <c r="F623" s="102"/>
      <c r="G623" s="103"/>
      <c r="H623" s="103"/>
      <c r="I623" s="103"/>
      <c r="J623" s="103"/>
      <c r="K623" s="103"/>
      <c r="L623" s="103"/>
      <c r="M623" s="103"/>
      <c r="N623" s="103"/>
      <c r="O623" s="103"/>
      <c r="P623" s="103"/>
      <c r="Q623" s="103"/>
      <c r="R623" s="103"/>
      <c r="S623" s="103"/>
      <c r="T623" s="103"/>
      <c r="U623" s="103"/>
    </row>
    <row r="624" spans="1:21" x14ac:dyDescent="0.55000000000000004">
      <c r="A624" s="102"/>
      <c r="B624" s="102"/>
      <c r="C624" s="102"/>
      <c r="D624" s="102"/>
      <c r="E624" s="102"/>
      <c r="F624" s="102"/>
      <c r="G624" s="103"/>
      <c r="H624" s="103"/>
      <c r="I624" s="103"/>
      <c r="J624" s="103"/>
      <c r="K624" s="103"/>
      <c r="L624" s="103"/>
      <c r="M624" s="103"/>
      <c r="N624" s="103"/>
      <c r="O624" s="103"/>
      <c r="P624" s="103"/>
      <c r="Q624" s="103"/>
      <c r="R624" s="103"/>
      <c r="S624" s="103"/>
      <c r="T624" s="103"/>
      <c r="U624" s="103"/>
    </row>
    <row r="625" spans="1:21" x14ac:dyDescent="0.55000000000000004">
      <c r="A625" s="102"/>
      <c r="B625" s="102"/>
      <c r="C625" s="102"/>
      <c r="D625" s="102"/>
      <c r="E625" s="102"/>
      <c r="F625" s="102"/>
      <c r="G625" s="103"/>
      <c r="H625" s="103"/>
      <c r="I625" s="103"/>
      <c r="J625" s="103"/>
      <c r="K625" s="103"/>
      <c r="L625" s="103"/>
      <c r="M625" s="103"/>
      <c r="N625" s="103"/>
      <c r="O625" s="103"/>
      <c r="P625" s="103"/>
      <c r="Q625" s="103"/>
      <c r="R625" s="103"/>
      <c r="S625" s="103"/>
      <c r="T625" s="103"/>
      <c r="U625" s="103"/>
    </row>
    <row r="626" spans="1:21" x14ac:dyDescent="0.55000000000000004">
      <c r="A626" s="102"/>
      <c r="B626" s="102"/>
      <c r="C626" s="102"/>
      <c r="D626" s="102"/>
      <c r="E626" s="102"/>
      <c r="F626" s="102"/>
      <c r="G626" s="103"/>
      <c r="H626" s="103"/>
      <c r="I626" s="103"/>
      <c r="J626" s="103"/>
      <c r="K626" s="103"/>
      <c r="L626" s="103"/>
      <c r="M626" s="103"/>
      <c r="N626" s="103"/>
      <c r="O626" s="103"/>
      <c r="P626" s="103"/>
      <c r="Q626" s="103"/>
      <c r="R626" s="103"/>
      <c r="S626" s="103"/>
      <c r="T626" s="103"/>
      <c r="U626" s="103"/>
    </row>
    <row r="627" spans="1:21" x14ac:dyDescent="0.55000000000000004">
      <c r="A627" s="102"/>
      <c r="B627" s="102"/>
      <c r="C627" s="102"/>
      <c r="D627" s="102"/>
      <c r="E627" s="102"/>
      <c r="F627" s="102"/>
      <c r="G627" s="103"/>
      <c r="H627" s="103"/>
      <c r="I627" s="103"/>
      <c r="J627" s="103"/>
      <c r="K627" s="103"/>
      <c r="L627" s="103"/>
      <c r="M627" s="103"/>
      <c r="N627" s="103"/>
      <c r="O627" s="103"/>
      <c r="P627" s="103"/>
      <c r="Q627" s="103"/>
      <c r="R627" s="103"/>
      <c r="S627" s="103"/>
      <c r="T627" s="103"/>
      <c r="U627" s="103"/>
    </row>
    <row r="628" spans="1:21" x14ac:dyDescent="0.55000000000000004">
      <c r="A628" s="102"/>
      <c r="B628" s="102"/>
      <c r="C628" s="102"/>
      <c r="D628" s="102"/>
      <c r="E628" s="102"/>
      <c r="F628" s="102"/>
      <c r="G628" s="103"/>
      <c r="H628" s="103"/>
      <c r="I628" s="103"/>
      <c r="J628" s="103"/>
      <c r="K628" s="103"/>
      <c r="L628" s="103"/>
      <c r="M628" s="103"/>
      <c r="N628" s="103"/>
      <c r="O628" s="103"/>
      <c r="P628" s="103"/>
      <c r="Q628" s="103"/>
      <c r="R628" s="103"/>
      <c r="S628" s="103"/>
      <c r="T628" s="103"/>
      <c r="U628" s="103"/>
    </row>
    <row r="629" spans="1:21" x14ac:dyDescent="0.55000000000000004">
      <c r="A629" s="102"/>
      <c r="B629" s="102"/>
      <c r="C629" s="102"/>
      <c r="D629" s="102"/>
      <c r="E629" s="102"/>
      <c r="F629" s="102"/>
      <c r="G629" s="103"/>
      <c r="H629" s="103"/>
      <c r="I629" s="103"/>
      <c r="J629" s="103"/>
      <c r="K629" s="103"/>
      <c r="L629" s="103"/>
      <c r="M629" s="103"/>
      <c r="N629" s="103"/>
      <c r="O629" s="103"/>
      <c r="P629" s="103"/>
      <c r="Q629" s="103"/>
      <c r="R629" s="103"/>
      <c r="S629" s="103"/>
      <c r="T629" s="103"/>
      <c r="U629" s="103"/>
    </row>
    <row r="630" spans="1:21" x14ac:dyDescent="0.55000000000000004">
      <c r="A630" s="102"/>
      <c r="B630" s="102"/>
      <c r="C630" s="102"/>
      <c r="D630" s="102"/>
      <c r="E630" s="102"/>
      <c r="F630" s="102"/>
      <c r="G630" s="103"/>
      <c r="H630" s="103"/>
      <c r="I630" s="103"/>
      <c r="J630" s="103"/>
      <c r="K630" s="103"/>
      <c r="L630" s="103"/>
      <c r="M630" s="103"/>
      <c r="N630" s="103"/>
      <c r="O630" s="103"/>
      <c r="P630" s="103"/>
      <c r="Q630" s="103"/>
      <c r="R630" s="103"/>
      <c r="S630" s="103"/>
      <c r="T630" s="103"/>
      <c r="U630" s="103"/>
    </row>
    <row r="631" spans="1:21" x14ac:dyDescent="0.55000000000000004">
      <c r="A631" s="102"/>
      <c r="B631" s="102"/>
      <c r="C631" s="102"/>
      <c r="D631" s="102"/>
      <c r="E631" s="102"/>
      <c r="F631" s="102"/>
      <c r="G631" s="103"/>
      <c r="H631" s="103"/>
      <c r="I631" s="103"/>
      <c r="J631" s="103"/>
      <c r="K631" s="103"/>
      <c r="L631" s="103"/>
      <c r="M631" s="103"/>
      <c r="N631" s="103"/>
      <c r="O631" s="103"/>
      <c r="P631" s="103"/>
      <c r="Q631" s="103"/>
      <c r="R631" s="103"/>
      <c r="S631" s="103"/>
      <c r="T631" s="103"/>
      <c r="U631" s="103"/>
    </row>
    <row r="632" spans="1:21" x14ac:dyDescent="0.55000000000000004">
      <c r="A632" s="102"/>
      <c r="B632" s="102"/>
      <c r="C632" s="102"/>
      <c r="D632" s="102"/>
      <c r="E632" s="102"/>
      <c r="F632" s="102"/>
      <c r="G632" s="103"/>
      <c r="H632" s="103"/>
      <c r="I632" s="103"/>
      <c r="J632" s="103"/>
      <c r="K632" s="103"/>
      <c r="L632" s="103"/>
      <c r="M632" s="103"/>
      <c r="N632" s="103"/>
      <c r="O632" s="103"/>
      <c r="P632" s="103"/>
      <c r="Q632" s="103"/>
      <c r="R632" s="103"/>
      <c r="S632" s="103"/>
      <c r="T632" s="103"/>
      <c r="U632" s="103"/>
    </row>
    <row r="633" spans="1:21" x14ac:dyDescent="0.55000000000000004">
      <c r="A633" s="102"/>
      <c r="B633" s="102"/>
      <c r="C633" s="102"/>
      <c r="D633" s="102"/>
      <c r="E633" s="102"/>
      <c r="F633" s="102"/>
      <c r="G633" s="103"/>
      <c r="H633" s="103"/>
      <c r="I633" s="103"/>
      <c r="J633" s="103"/>
      <c r="K633" s="103"/>
      <c r="L633" s="103"/>
      <c r="M633" s="103"/>
      <c r="N633" s="103"/>
      <c r="O633" s="103"/>
      <c r="P633" s="103"/>
      <c r="Q633" s="103"/>
      <c r="R633" s="103"/>
      <c r="S633" s="103"/>
      <c r="T633" s="103"/>
      <c r="U633" s="103"/>
    </row>
    <row r="634" spans="1:21" x14ac:dyDescent="0.55000000000000004">
      <c r="A634" s="102"/>
      <c r="B634" s="102"/>
      <c r="C634" s="102"/>
      <c r="D634" s="102"/>
      <c r="E634" s="102"/>
      <c r="F634" s="102"/>
      <c r="G634" s="103"/>
      <c r="H634" s="103"/>
      <c r="I634" s="103"/>
      <c r="J634" s="103"/>
      <c r="K634" s="103"/>
      <c r="L634" s="103"/>
      <c r="M634" s="103"/>
      <c r="N634" s="103"/>
      <c r="O634" s="103"/>
      <c r="P634" s="103"/>
      <c r="Q634" s="103"/>
      <c r="R634" s="103"/>
      <c r="S634" s="103"/>
      <c r="T634" s="103"/>
      <c r="U634" s="103"/>
    </row>
    <row r="635" spans="1:21" x14ac:dyDescent="0.55000000000000004">
      <c r="A635" s="102"/>
      <c r="B635" s="102"/>
      <c r="C635" s="102"/>
      <c r="D635" s="102"/>
      <c r="E635" s="102"/>
      <c r="F635" s="102"/>
      <c r="G635" s="103"/>
      <c r="H635" s="103"/>
      <c r="I635" s="103"/>
      <c r="J635" s="103"/>
      <c r="K635" s="103"/>
      <c r="L635" s="103"/>
      <c r="M635" s="103"/>
      <c r="N635" s="103"/>
      <c r="O635" s="103"/>
      <c r="P635" s="103"/>
      <c r="Q635" s="103"/>
      <c r="R635" s="103"/>
      <c r="S635" s="103"/>
      <c r="T635" s="103"/>
      <c r="U635" s="103"/>
    </row>
    <row r="636" spans="1:21" x14ac:dyDescent="0.55000000000000004">
      <c r="A636" s="102"/>
      <c r="B636" s="102"/>
      <c r="C636" s="102"/>
      <c r="D636" s="102"/>
      <c r="E636" s="102"/>
      <c r="F636" s="102"/>
      <c r="G636" s="103"/>
      <c r="H636" s="103"/>
      <c r="I636" s="103"/>
      <c r="J636" s="103"/>
      <c r="K636" s="103"/>
      <c r="L636" s="103"/>
      <c r="M636" s="103"/>
      <c r="N636" s="103"/>
      <c r="O636" s="103"/>
      <c r="P636" s="103"/>
      <c r="Q636" s="103"/>
      <c r="R636" s="103"/>
      <c r="S636" s="103"/>
      <c r="T636" s="103"/>
      <c r="U636" s="103"/>
    </row>
    <row r="637" spans="1:21" x14ac:dyDescent="0.55000000000000004">
      <c r="A637" s="102"/>
      <c r="B637" s="102"/>
      <c r="C637" s="102"/>
      <c r="D637" s="102"/>
      <c r="E637" s="102"/>
      <c r="F637" s="102"/>
      <c r="G637" s="103"/>
      <c r="H637" s="103"/>
      <c r="I637" s="103"/>
      <c r="J637" s="103"/>
      <c r="K637" s="103"/>
      <c r="L637" s="103"/>
      <c r="M637" s="103"/>
      <c r="N637" s="103"/>
      <c r="O637" s="103"/>
      <c r="P637" s="103"/>
      <c r="Q637" s="103"/>
      <c r="R637" s="103"/>
      <c r="S637" s="103"/>
      <c r="T637" s="103"/>
      <c r="U637" s="103"/>
    </row>
    <row r="638" spans="1:21" x14ac:dyDescent="0.55000000000000004">
      <c r="A638" s="102"/>
      <c r="B638" s="102"/>
      <c r="C638" s="102"/>
      <c r="D638" s="102"/>
      <c r="E638" s="102"/>
      <c r="F638" s="102"/>
      <c r="G638" s="103"/>
      <c r="H638" s="103"/>
      <c r="I638" s="103"/>
      <c r="J638" s="103"/>
      <c r="K638" s="103"/>
      <c r="L638" s="103"/>
      <c r="M638" s="103"/>
      <c r="N638" s="103"/>
      <c r="O638" s="103"/>
      <c r="P638" s="103"/>
      <c r="Q638" s="103"/>
      <c r="R638" s="103"/>
      <c r="S638" s="103"/>
      <c r="T638" s="103"/>
      <c r="U638" s="103"/>
    </row>
    <row r="639" spans="1:21" x14ac:dyDescent="0.55000000000000004">
      <c r="A639" s="102"/>
      <c r="B639" s="102"/>
      <c r="C639" s="102"/>
      <c r="D639" s="102"/>
      <c r="E639" s="102"/>
      <c r="F639" s="102"/>
      <c r="G639" s="103"/>
      <c r="H639" s="103"/>
      <c r="I639" s="103"/>
      <c r="J639" s="103"/>
      <c r="K639" s="103"/>
      <c r="L639" s="103"/>
      <c r="M639" s="103"/>
      <c r="N639" s="103"/>
      <c r="O639" s="103"/>
      <c r="P639" s="103"/>
      <c r="Q639" s="103"/>
      <c r="R639" s="103"/>
      <c r="S639" s="103"/>
      <c r="T639" s="103"/>
      <c r="U639" s="103"/>
    </row>
    <row r="640" spans="1:21" x14ac:dyDescent="0.55000000000000004">
      <c r="A640" s="102"/>
      <c r="B640" s="102"/>
      <c r="C640" s="102"/>
      <c r="D640" s="102"/>
      <c r="E640" s="102"/>
      <c r="F640" s="102"/>
      <c r="G640" s="103"/>
      <c r="H640" s="103"/>
      <c r="I640" s="103"/>
      <c r="J640" s="103"/>
      <c r="K640" s="103"/>
      <c r="L640" s="103"/>
      <c r="M640" s="103"/>
      <c r="N640" s="103"/>
      <c r="O640" s="103"/>
      <c r="P640" s="103"/>
      <c r="Q640" s="103"/>
      <c r="R640" s="103"/>
      <c r="S640" s="103"/>
      <c r="T640" s="103"/>
      <c r="U640" s="103"/>
    </row>
    <row r="641" spans="1:21" x14ac:dyDescent="0.55000000000000004">
      <c r="A641" s="102"/>
      <c r="B641" s="102"/>
      <c r="C641" s="102"/>
      <c r="D641" s="102"/>
      <c r="E641" s="102"/>
      <c r="F641" s="102"/>
      <c r="G641" s="103"/>
      <c r="H641" s="103"/>
      <c r="I641" s="103"/>
      <c r="J641" s="103"/>
      <c r="K641" s="103"/>
      <c r="L641" s="103"/>
      <c r="M641" s="103"/>
      <c r="N641" s="103"/>
      <c r="O641" s="103"/>
      <c r="P641" s="103"/>
      <c r="Q641" s="103"/>
      <c r="R641" s="103"/>
      <c r="S641" s="103"/>
      <c r="T641" s="103"/>
      <c r="U641" s="103"/>
    </row>
    <row r="642" spans="1:21" x14ac:dyDescent="0.55000000000000004">
      <c r="A642" s="102"/>
      <c r="B642" s="102"/>
      <c r="C642" s="102"/>
      <c r="D642" s="102"/>
      <c r="E642" s="102"/>
      <c r="F642" s="102"/>
      <c r="G642" s="103"/>
      <c r="H642" s="103"/>
      <c r="I642" s="103"/>
      <c r="J642" s="103"/>
      <c r="K642" s="103"/>
      <c r="L642" s="103"/>
      <c r="M642" s="103"/>
      <c r="N642" s="103"/>
      <c r="O642" s="103"/>
      <c r="P642" s="103"/>
      <c r="Q642" s="103"/>
      <c r="R642" s="103"/>
      <c r="S642" s="103"/>
      <c r="T642" s="103"/>
      <c r="U642" s="103"/>
    </row>
    <row r="643" spans="1:21" x14ac:dyDescent="0.55000000000000004">
      <c r="A643" s="102"/>
      <c r="B643" s="102"/>
      <c r="C643" s="102"/>
      <c r="D643" s="102"/>
      <c r="E643" s="102"/>
      <c r="F643" s="102"/>
      <c r="G643" s="103"/>
      <c r="H643" s="103"/>
      <c r="I643" s="103"/>
      <c r="J643" s="103"/>
      <c r="K643" s="103"/>
      <c r="L643" s="103"/>
      <c r="M643" s="103"/>
      <c r="N643" s="103"/>
      <c r="O643" s="103"/>
      <c r="P643" s="103"/>
      <c r="Q643" s="103"/>
      <c r="R643" s="103"/>
      <c r="S643" s="103"/>
      <c r="T643" s="103"/>
      <c r="U643" s="103"/>
    </row>
    <row r="644" spans="1:21" x14ac:dyDescent="0.55000000000000004">
      <c r="A644" s="102"/>
      <c r="B644" s="102"/>
      <c r="C644" s="102"/>
      <c r="D644" s="102"/>
      <c r="E644" s="102"/>
      <c r="F644" s="102"/>
      <c r="G644" s="103"/>
      <c r="H644" s="103"/>
      <c r="I644" s="103"/>
      <c r="J644" s="103"/>
      <c r="K644" s="103"/>
      <c r="L644" s="103"/>
      <c r="M644" s="103"/>
      <c r="N644" s="103"/>
      <c r="O644" s="103"/>
      <c r="P644" s="103"/>
      <c r="Q644" s="103"/>
      <c r="R644" s="103"/>
      <c r="S644" s="103"/>
      <c r="T644" s="103"/>
      <c r="U644" s="103"/>
    </row>
    <row r="645" spans="1:21" x14ac:dyDescent="0.55000000000000004">
      <c r="A645" s="102"/>
      <c r="B645" s="102"/>
      <c r="C645" s="102"/>
      <c r="D645" s="102"/>
      <c r="E645" s="102"/>
      <c r="F645" s="102"/>
      <c r="G645" s="103"/>
      <c r="H645" s="103"/>
      <c r="I645" s="103"/>
      <c r="J645" s="103"/>
      <c r="K645" s="103"/>
      <c r="L645" s="103"/>
      <c r="M645" s="103"/>
      <c r="N645" s="103"/>
      <c r="O645" s="103"/>
      <c r="P645" s="103"/>
      <c r="Q645" s="103"/>
      <c r="R645" s="103"/>
      <c r="S645" s="103"/>
      <c r="T645" s="103"/>
      <c r="U645" s="103"/>
    </row>
    <row r="646" spans="1:21" x14ac:dyDescent="0.55000000000000004">
      <c r="A646" s="102"/>
      <c r="B646" s="102"/>
      <c r="C646" s="102"/>
      <c r="D646" s="102"/>
      <c r="E646" s="102"/>
      <c r="F646" s="102"/>
      <c r="G646" s="103"/>
      <c r="H646" s="103"/>
      <c r="I646" s="103"/>
      <c r="J646" s="103"/>
      <c r="K646" s="103"/>
      <c r="L646" s="103"/>
      <c r="M646" s="103"/>
      <c r="N646" s="103"/>
      <c r="O646" s="103"/>
      <c r="P646" s="103"/>
      <c r="Q646" s="103"/>
      <c r="R646" s="103"/>
      <c r="S646" s="103"/>
      <c r="T646" s="103"/>
      <c r="U646" s="103"/>
    </row>
    <row r="647" spans="1:21" x14ac:dyDescent="0.55000000000000004">
      <c r="A647" s="102"/>
      <c r="B647" s="102"/>
      <c r="C647" s="102"/>
      <c r="D647" s="102"/>
      <c r="E647" s="102"/>
      <c r="F647" s="102"/>
      <c r="G647" s="103"/>
      <c r="H647" s="103"/>
      <c r="I647" s="103"/>
      <c r="J647" s="103"/>
      <c r="K647" s="103"/>
      <c r="L647" s="103"/>
      <c r="M647" s="103"/>
      <c r="N647" s="103"/>
      <c r="O647" s="103"/>
      <c r="P647" s="103"/>
      <c r="Q647" s="103"/>
      <c r="R647" s="103"/>
      <c r="S647" s="103"/>
      <c r="T647" s="103"/>
      <c r="U647" s="103"/>
    </row>
    <row r="648" spans="1:21" x14ac:dyDescent="0.55000000000000004">
      <c r="A648" s="102"/>
      <c r="B648" s="102"/>
      <c r="C648" s="102"/>
      <c r="D648" s="102"/>
      <c r="E648" s="102"/>
      <c r="F648" s="102"/>
      <c r="G648" s="103"/>
      <c r="H648" s="103"/>
      <c r="I648" s="103"/>
      <c r="J648" s="103"/>
      <c r="K648" s="103"/>
      <c r="L648" s="103"/>
      <c r="M648" s="103"/>
      <c r="N648" s="103"/>
      <c r="O648" s="103"/>
      <c r="P648" s="103"/>
      <c r="Q648" s="103"/>
      <c r="R648" s="103"/>
      <c r="S648" s="103"/>
      <c r="T648" s="103"/>
      <c r="U648" s="103"/>
    </row>
    <row r="649" spans="1:21" x14ac:dyDescent="0.55000000000000004">
      <c r="A649" s="102"/>
      <c r="B649" s="102"/>
      <c r="C649" s="102"/>
      <c r="D649" s="102"/>
      <c r="E649" s="102"/>
      <c r="F649" s="102"/>
      <c r="G649" s="103"/>
      <c r="H649" s="103"/>
      <c r="I649" s="103"/>
      <c r="J649" s="103"/>
      <c r="K649" s="103"/>
      <c r="L649" s="103"/>
      <c r="M649" s="103"/>
      <c r="N649" s="103"/>
      <c r="O649" s="103"/>
      <c r="P649" s="103"/>
      <c r="Q649" s="103"/>
      <c r="R649" s="103"/>
      <c r="S649" s="103"/>
      <c r="T649" s="103"/>
      <c r="U649" s="103"/>
    </row>
    <row r="650" spans="1:21" x14ac:dyDescent="0.55000000000000004">
      <c r="A650" s="102"/>
      <c r="B650" s="102"/>
      <c r="C650" s="102"/>
      <c r="D650" s="102"/>
      <c r="E650" s="102"/>
      <c r="F650" s="102"/>
      <c r="G650" s="103"/>
      <c r="H650" s="103"/>
      <c r="I650" s="103"/>
      <c r="J650" s="103"/>
      <c r="K650" s="103"/>
      <c r="L650" s="103"/>
      <c r="M650" s="103"/>
      <c r="N650" s="103"/>
      <c r="O650" s="103"/>
      <c r="P650" s="103"/>
      <c r="Q650" s="103"/>
      <c r="R650" s="103"/>
      <c r="S650" s="103"/>
      <c r="T650" s="103"/>
      <c r="U650" s="103"/>
    </row>
    <row r="651" spans="1:21" x14ac:dyDescent="0.55000000000000004">
      <c r="A651" s="102"/>
      <c r="B651" s="102"/>
      <c r="C651" s="102"/>
      <c r="D651" s="102"/>
      <c r="E651" s="102"/>
      <c r="F651" s="102"/>
      <c r="G651" s="103"/>
      <c r="H651" s="103"/>
      <c r="I651" s="103"/>
      <c r="J651" s="103"/>
      <c r="K651" s="103"/>
      <c r="L651" s="103"/>
      <c r="M651" s="103"/>
      <c r="N651" s="103"/>
      <c r="O651" s="103"/>
      <c r="P651" s="103"/>
      <c r="Q651" s="103"/>
      <c r="R651" s="103"/>
      <c r="S651" s="103"/>
      <c r="T651" s="103"/>
      <c r="U651" s="103"/>
    </row>
    <row r="652" spans="1:21" x14ac:dyDescent="0.55000000000000004">
      <c r="A652" s="102"/>
      <c r="B652" s="102"/>
      <c r="C652" s="102"/>
      <c r="D652" s="102"/>
      <c r="E652" s="102"/>
      <c r="F652" s="102"/>
      <c r="G652" s="103"/>
      <c r="H652" s="103"/>
      <c r="I652" s="103"/>
      <c r="J652" s="103"/>
      <c r="K652" s="103"/>
      <c r="L652" s="103"/>
      <c r="M652" s="103"/>
      <c r="N652" s="103"/>
      <c r="O652" s="103"/>
      <c r="P652" s="103"/>
      <c r="Q652" s="103"/>
      <c r="R652" s="103"/>
      <c r="S652" s="103"/>
      <c r="T652" s="103"/>
      <c r="U652" s="103"/>
    </row>
    <row r="653" spans="1:21" x14ac:dyDescent="0.55000000000000004">
      <c r="A653" s="102"/>
      <c r="B653" s="102"/>
      <c r="C653" s="102"/>
      <c r="D653" s="102"/>
      <c r="E653" s="102"/>
      <c r="F653" s="102"/>
      <c r="G653" s="103"/>
      <c r="H653" s="103"/>
      <c r="I653" s="103"/>
      <c r="J653" s="103"/>
      <c r="K653" s="103"/>
      <c r="L653" s="103"/>
      <c r="M653" s="103"/>
      <c r="N653" s="103"/>
      <c r="O653" s="103"/>
      <c r="P653" s="103"/>
      <c r="Q653" s="103"/>
      <c r="R653" s="103"/>
      <c r="S653" s="103"/>
      <c r="T653" s="103"/>
      <c r="U653" s="103"/>
    </row>
    <row r="654" spans="1:21" x14ac:dyDescent="0.55000000000000004">
      <c r="A654" s="102"/>
      <c r="B654" s="102"/>
      <c r="C654" s="102"/>
      <c r="D654" s="102"/>
      <c r="E654" s="102"/>
      <c r="F654" s="102"/>
      <c r="G654" s="103"/>
      <c r="H654" s="103"/>
      <c r="I654" s="103"/>
      <c r="J654" s="103"/>
      <c r="K654" s="103"/>
      <c r="L654" s="103"/>
      <c r="M654" s="103"/>
      <c r="N654" s="103"/>
      <c r="O654" s="103"/>
      <c r="P654" s="103"/>
      <c r="Q654" s="103"/>
      <c r="R654" s="103"/>
      <c r="S654" s="103"/>
      <c r="T654" s="103"/>
      <c r="U654" s="103"/>
    </row>
    <row r="655" spans="1:21" x14ac:dyDescent="0.55000000000000004">
      <c r="A655" s="102"/>
      <c r="B655" s="102"/>
      <c r="C655" s="102"/>
      <c r="D655" s="102"/>
      <c r="E655" s="102"/>
      <c r="F655" s="102"/>
      <c r="G655" s="103"/>
      <c r="H655" s="103"/>
      <c r="I655" s="103"/>
      <c r="J655" s="103"/>
      <c r="K655" s="103"/>
      <c r="L655" s="103"/>
      <c r="M655" s="103"/>
      <c r="N655" s="103"/>
      <c r="O655" s="103"/>
      <c r="P655" s="103"/>
      <c r="Q655" s="103"/>
      <c r="R655" s="103"/>
      <c r="S655" s="103"/>
      <c r="T655" s="103"/>
      <c r="U655" s="103"/>
    </row>
    <row r="656" spans="1:21" x14ac:dyDescent="0.55000000000000004">
      <c r="A656" s="102"/>
      <c r="B656" s="102"/>
      <c r="C656" s="102"/>
      <c r="D656" s="102"/>
      <c r="E656" s="102"/>
      <c r="F656" s="102"/>
      <c r="G656" s="103"/>
      <c r="H656" s="103"/>
      <c r="I656" s="103"/>
      <c r="J656" s="103"/>
      <c r="K656" s="103"/>
      <c r="L656" s="103"/>
      <c r="M656" s="103"/>
      <c r="N656" s="103"/>
      <c r="O656" s="103"/>
      <c r="P656" s="103"/>
      <c r="Q656" s="103"/>
      <c r="R656" s="103"/>
      <c r="S656" s="103"/>
      <c r="T656" s="103"/>
      <c r="U656" s="103"/>
    </row>
    <row r="657" spans="1:21" x14ac:dyDescent="0.55000000000000004">
      <c r="A657" s="102"/>
      <c r="B657" s="102"/>
      <c r="C657" s="102"/>
      <c r="D657" s="102"/>
      <c r="E657" s="102"/>
      <c r="F657" s="102"/>
      <c r="G657" s="103"/>
      <c r="H657" s="103"/>
      <c r="I657" s="103"/>
      <c r="J657" s="103"/>
      <c r="K657" s="103"/>
      <c r="L657" s="103"/>
      <c r="M657" s="103"/>
      <c r="N657" s="103"/>
      <c r="O657" s="103"/>
      <c r="P657" s="103"/>
      <c r="Q657" s="103"/>
      <c r="R657" s="103"/>
      <c r="S657" s="103"/>
      <c r="T657" s="103"/>
      <c r="U657" s="103"/>
    </row>
    <row r="658" spans="1:21" x14ac:dyDescent="0.55000000000000004">
      <c r="A658" s="102"/>
      <c r="B658" s="102"/>
      <c r="C658" s="102"/>
      <c r="D658" s="102"/>
      <c r="E658" s="102"/>
      <c r="F658" s="102"/>
      <c r="G658" s="103"/>
      <c r="H658" s="103"/>
      <c r="I658" s="103"/>
      <c r="J658" s="103"/>
      <c r="K658" s="103"/>
      <c r="L658" s="103"/>
      <c r="M658" s="103"/>
      <c r="N658" s="103"/>
      <c r="O658" s="103"/>
      <c r="P658" s="103"/>
      <c r="Q658" s="103"/>
      <c r="R658" s="103"/>
      <c r="S658" s="103"/>
      <c r="T658" s="103"/>
      <c r="U658" s="103"/>
    </row>
    <row r="659" spans="1:21" x14ac:dyDescent="0.55000000000000004">
      <c r="A659" s="102"/>
      <c r="B659" s="102"/>
      <c r="C659" s="102"/>
      <c r="D659" s="102"/>
      <c r="E659" s="102"/>
      <c r="F659" s="102"/>
      <c r="G659" s="103"/>
      <c r="H659" s="103"/>
      <c r="I659" s="103"/>
      <c r="J659" s="103"/>
      <c r="K659" s="103"/>
      <c r="L659" s="103"/>
      <c r="M659" s="103"/>
      <c r="N659" s="103"/>
      <c r="O659" s="103"/>
      <c r="P659" s="103"/>
      <c r="Q659" s="103"/>
      <c r="R659" s="103"/>
      <c r="S659" s="103"/>
      <c r="T659" s="103"/>
      <c r="U659" s="103"/>
    </row>
    <row r="660" spans="1:21" x14ac:dyDescent="0.55000000000000004">
      <c r="A660" s="102"/>
      <c r="B660" s="102"/>
      <c r="C660" s="102"/>
      <c r="D660" s="102"/>
      <c r="E660" s="102"/>
      <c r="F660" s="102"/>
      <c r="G660" s="103"/>
      <c r="H660" s="103"/>
      <c r="I660" s="103"/>
      <c r="J660" s="103"/>
      <c r="K660" s="103"/>
      <c r="L660" s="103"/>
      <c r="M660" s="103"/>
      <c r="N660" s="103"/>
      <c r="O660" s="103"/>
      <c r="P660" s="103"/>
      <c r="Q660" s="103"/>
      <c r="R660" s="103"/>
      <c r="S660" s="103"/>
      <c r="T660" s="103"/>
      <c r="U660" s="103"/>
    </row>
    <row r="661" spans="1:21" x14ac:dyDescent="0.55000000000000004">
      <c r="A661" s="102"/>
      <c r="B661" s="102"/>
      <c r="C661" s="102"/>
      <c r="D661" s="102"/>
      <c r="E661" s="102"/>
      <c r="F661" s="102"/>
      <c r="G661" s="103"/>
      <c r="H661" s="103"/>
      <c r="I661" s="103"/>
      <c r="J661" s="103"/>
      <c r="K661" s="103"/>
      <c r="L661" s="103"/>
      <c r="M661" s="103"/>
      <c r="N661" s="103"/>
      <c r="O661" s="103"/>
      <c r="P661" s="103"/>
      <c r="Q661" s="103"/>
      <c r="R661" s="103"/>
      <c r="S661" s="103"/>
      <c r="T661" s="103"/>
      <c r="U661" s="103"/>
    </row>
    <row r="662" spans="1:21" x14ac:dyDescent="0.55000000000000004">
      <c r="A662" s="102"/>
      <c r="B662" s="102"/>
      <c r="C662" s="102"/>
      <c r="D662" s="102"/>
      <c r="E662" s="102"/>
      <c r="F662" s="102"/>
      <c r="G662" s="103"/>
      <c r="H662" s="103"/>
      <c r="I662" s="103"/>
      <c r="J662" s="103"/>
      <c r="K662" s="103"/>
      <c r="L662" s="103"/>
      <c r="M662" s="103"/>
      <c r="N662" s="103"/>
      <c r="O662" s="103"/>
      <c r="P662" s="103"/>
      <c r="Q662" s="103"/>
      <c r="R662" s="103"/>
      <c r="S662" s="103"/>
      <c r="T662" s="103"/>
      <c r="U662" s="103"/>
    </row>
    <row r="663" spans="1:21" x14ac:dyDescent="0.55000000000000004">
      <c r="A663" s="102"/>
      <c r="B663" s="102"/>
      <c r="C663" s="102"/>
      <c r="D663" s="102"/>
      <c r="E663" s="102"/>
      <c r="F663" s="102"/>
      <c r="G663" s="103"/>
      <c r="H663" s="103"/>
      <c r="I663" s="103"/>
      <c r="J663" s="103"/>
      <c r="K663" s="103"/>
      <c r="L663" s="103"/>
      <c r="M663" s="103"/>
      <c r="N663" s="103"/>
      <c r="O663" s="103"/>
      <c r="P663" s="103"/>
      <c r="Q663" s="103"/>
      <c r="R663" s="103"/>
      <c r="S663" s="103"/>
      <c r="T663" s="103"/>
      <c r="U663" s="103"/>
    </row>
    <row r="664" spans="1:21" x14ac:dyDescent="0.55000000000000004">
      <c r="A664" s="102"/>
      <c r="B664" s="102"/>
      <c r="C664" s="102"/>
      <c r="D664" s="102"/>
      <c r="E664" s="102"/>
      <c r="F664" s="102"/>
      <c r="G664" s="103"/>
      <c r="H664" s="103"/>
      <c r="I664" s="103"/>
      <c r="J664" s="103"/>
      <c r="K664" s="103"/>
      <c r="L664" s="103"/>
      <c r="M664" s="103"/>
      <c r="N664" s="103"/>
      <c r="O664" s="103"/>
      <c r="P664" s="103"/>
      <c r="Q664" s="103"/>
      <c r="R664" s="103"/>
      <c r="S664" s="103"/>
      <c r="T664" s="103"/>
      <c r="U664" s="103"/>
    </row>
    <row r="665" spans="1:21" x14ac:dyDescent="0.55000000000000004">
      <c r="A665" s="102"/>
      <c r="B665" s="102"/>
      <c r="C665" s="102"/>
      <c r="D665" s="102"/>
      <c r="E665" s="102"/>
      <c r="F665" s="102"/>
      <c r="G665" s="103"/>
      <c r="H665" s="103"/>
      <c r="I665" s="103"/>
      <c r="J665" s="103"/>
      <c r="K665" s="103"/>
      <c r="L665" s="103"/>
      <c r="M665" s="103"/>
      <c r="N665" s="103"/>
      <c r="O665" s="103"/>
      <c r="P665" s="103"/>
      <c r="Q665" s="103"/>
      <c r="R665" s="103"/>
      <c r="S665" s="103"/>
      <c r="T665" s="103"/>
      <c r="U665" s="103"/>
    </row>
    <row r="666" spans="1:21" x14ac:dyDescent="0.55000000000000004">
      <c r="A666" s="102"/>
      <c r="B666" s="102"/>
      <c r="C666" s="102"/>
      <c r="D666" s="102"/>
      <c r="E666" s="102"/>
      <c r="F666" s="102"/>
      <c r="G666" s="103"/>
      <c r="H666" s="103"/>
      <c r="I666" s="103"/>
      <c r="J666" s="103"/>
      <c r="K666" s="103"/>
      <c r="L666" s="103"/>
      <c r="M666" s="103"/>
      <c r="N666" s="103"/>
      <c r="O666" s="103"/>
      <c r="P666" s="103"/>
      <c r="Q666" s="103"/>
      <c r="R666" s="103"/>
      <c r="S666" s="103"/>
      <c r="T666" s="103"/>
      <c r="U666" s="103"/>
    </row>
    <row r="667" spans="1:21" x14ac:dyDescent="0.55000000000000004">
      <c r="A667" s="102"/>
      <c r="B667" s="102"/>
      <c r="C667" s="102"/>
      <c r="D667" s="102"/>
      <c r="E667" s="102"/>
      <c r="F667" s="102"/>
      <c r="G667" s="103"/>
      <c r="H667" s="103"/>
      <c r="I667" s="103"/>
      <c r="J667" s="103"/>
      <c r="K667" s="103"/>
      <c r="L667" s="103"/>
      <c r="M667" s="103"/>
      <c r="N667" s="103"/>
      <c r="O667" s="103"/>
      <c r="P667" s="103"/>
      <c r="Q667" s="103"/>
      <c r="R667" s="103"/>
      <c r="S667" s="103"/>
      <c r="T667" s="103"/>
      <c r="U667" s="103"/>
    </row>
    <row r="668" spans="1:21" x14ac:dyDescent="0.55000000000000004">
      <c r="A668" s="102"/>
      <c r="B668" s="102"/>
      <c r="C668" s="102"/>
      <c r="D668" s="102"/>
      <c r="E668" s="102"/>
      <c r="F668" s="102"/>
      <c r="G668" s="103"/>
      <c r="H668" s="103"/>
      <c r="I668" s="103"/>
      <c r="J668" s="103"/>
      <c r="K668" s="103"/>
      <c r="L668" s="103"/>
      <c r="M668" s="103"/>
      <c r="N668" s="103"/>
      <c r="O668" s="103"/>
      <c r="P668" s="103"/>
      <c r="Q668" s="103"/>
      <c r="R668" s="103"/>
      <c r="S668" s="103"/>
      <c r="T668" s="103"/>
      <c r="U668" s="103"/>
    </row>
    <row r="669" spans="1:21" x14ac:dyDescent="0.55000000000000004">
      <c r="A669" s="102"/>
      <c r="B669" s="102"/>
      <c r="C669" s="102"/>
      <c r="D669" s="102"/>
      <c r="E669" s="102"/>
      <c r="F669" s="102"/>
      <c r="G669" s="103"/>
      <c r="H669" s="103"/>
      <c r="I669" s="103"/>
      <c r="J669" s="103"/>
      <c r="K669" s="103"/>
      <c r="L669" s="103"/>
      <c r="M669" s="103"/>
      <c r="N669" s="103"/>
      <c r="O669" s="103"/>
      <c r="P669" s="103"/>
      <c r="Q669" s="103"/>
      <c r="R669" s="103"/>
      <c r="S669" s="103"/>
      <c r="T669" s="103"/>
      <c r="U669" s="103"/>
    </row>
    <row r="670" spans="1:21" x14ac:dyDescent="0.55000000000000004">
      <c r="A670" s="102"/>
      <c r="B670" s="102"/>
      <c r="C670" s="102"/>
      <c r="D670" s="102"/>
      <c r="E670" s="102"/>
      <c r="F670" s="102"/>
      <c r="G670" s="103"/>
      <c r="H670" s="103"/>
      <c r="I670" s="103"/>
      <c r="J670" s="103"/>
      <c r="K670" s="103"/>
      <c r="L670" s="103"/>
      <c r="M670" s="103"/>
      <c r="N670" s="103"/>
      <c r="O670" s="103"/>
      <c r="P670" s="103"/>
      <c r="Q670" s="103"/>
      <c r="R670" s="103"/>
      <c r="S670" s="103"/>
      <c r="T670" s="103"/>
      <c r="U670" s="103"/>
    </row>
    <row r="671" spans="1:21" x14ac:dyDescent="0.55000000000000004">
      <c r="A671" s="102"/>
      <c r="B671" s="102"/>
      <c r="C671" s="102"/>
      <c r="D671" s="102"/>
      <c r="E671" s="102"/>
      <c r="F671" s="102"/>
      <c r="G671" s="103"/>
      <c r="H671" s="103"/>
      <c r="I671" s="103"/>
      <c r="J671" s="103"/>
      <c r="K671" s="103"/>
      <c r="L671" s="103"/>
      <c r="M671" s="103"/>
      <c r="N671" s="103"/>
      <c r="O671" s="103"/>
      <c r="P671" s="103"/>
      <c r="Q671" s="103"/>
      <c r="R671" s="103"/>
      <c r="S671" s="103"/>
      <c r="T671" s="103"/>
      <c r="U671" s="103"/>
    </row>
    <row r="672" spans="1:21" x14ac:dyDescent="0.55000000000000004">
      <c r="A672" s="102"/>
      <c r="B672" s="102"/>
      <c r="C672" s="102"/>
      <c r="D672" s="102"/>
      <c r="E672" s="102"/>
      <c r="F672" s="102"/>
      <c r="G672" s="103"/>
      <c r="H672" s="103"/>
      <c r="I672" s="103"/>
      <c r="J672" s="103"/>
      <c r="K672" s="103"/>
      <c r="L672" s="103"/>
      <c r="M672" s="103"/>
      <c r="N672" s="103"/>
      <c r="O672" s="103"/>
      <c r="P672" s="103"/>
      <c r="Q672" s="103"/>
      <c r="R672" s="103"/>
      <c r="S672" s="103"/>
      <c r="T672" s="103"/>
      <c r="U672" s="103"/>
    </row>
    <row r="673" spans="1:21" x14ac:dyDescent="0.55000000000000004">
      <c r="A673" s="102"/>
      <c r="B673" s="102"/>
      <c r="C673" s="102"/>
      <c r="D673" s="102"/>
      <c r="E673" s="102"/>
      <c r="F673" s="102"/>
      <c r="G673" s="103"/>
      <c r="H673" s="103"/>
      <c r="I673" s="103"/>
      <c r="J673" s="103"/>
      <c r="K673" s="103"/>
      <c r="L673" s="103"/>
      <c r="M673" s="103"/>
      <c r="N673" s="103"/>
      <c r="O673" s="103"/>
      <c r="P673" s="103"/>
      <c r="Q673" s="103"/>
      <c r="R673" s="103"/>
      <c r="S673" s="103"/>
      <c r="T673" s="103"/>
      <c r="U673" s="103"/>
    </row>
    <row r="674" spans="1:21" x14ac:dyDescent="0.55000000000000004">
      <c r="A674" s="102"/>
      <c r="B674" s="102"/>
      <c r="C674" s="102"/>
      <c r="D674" s="102"/>
      <c r="E674" s="102"/>
      <c r="F674" s="102"/>
      <c r="G674" s="103"/>
      <c r="H674" s="103"/>
      <c r="I674" s="103"/>
      <c r="J674" s="103"/>
      <c r="K674" s="103"/>
      <c r="L674" s="103"/>
      <c r="M674" s="103"/>
      <c r="N674" s="103"/>
      <c r="O674" s="103"/>
      <c r="P674" s="103"/>
      <c r="Q674" s="103"/>
      <c r="R674" s="103"/>
      <c r="S674" s="103"/>
      <c r="T674" s="103"/>
      <c r="U674" s="103"/>
    </row>
    <row r="675" spans="1:21" x14ac:dyDescent="0.55000000000000004">
      <c r="A675" s="102"/>
      <c r="B675" s="102"/>
      <c r="C675" s="102"/>
      <c r="D675" s="102"/>
      <c r="E675" s="102"/>
      <c r="F675" s="102"/>
      <c r="G675" s="103"/>
      <c r="H675" s="103"/>
      <c r="I675" s="103"/>
      <c r="J675" s="103"/>
      <c r="K675" s="103"/>
      <c r="L675" s="103"/>
      <c r="M675" s="103"/>
      <c r="N675" s="103"/>
      <c r="O675" s="103"/>
      <c r="P675" s="103"/>
      <c r="Q675" s="103"/>
      <c r="R675" s="103"/>
      <c r="S675" s="103"/>
      <c r="T675" s="103"/>
      <c r="U675" s="103"/>
    </row>
    <row r="676" spans="1:21" x14ac:dyDescent="0.55000000000000004">
      <c r="A676" s="102"/>
      <c r="B676" s="102"/>
      <c r="C676" s="102"/>
      <c r="D676" s="102"/>
      <c r="E676" s="102"/>
      <c r="F676" s="102"/>
      <c r="G676" s="103"/>
      <c r="H676" s="103"/>
      <c r="I676" s="103"/>
      <c r="J676" s="103"/>
      <c r="K676" s="103"/>
      <c r="L676" s="103"/>
      <c r="M676" s="103"/>
      <c r="N676" s="103"/>
      <c r="O676" s="103"/>
      <c r="P676" s="103"/>
      <c r="Q676" s="103"/>
      <c r="R676" s="103"/>
      <c r="S676" s="103"/>
      <c r="T676" s="103"/>
      <c r="U676" s="103"/>
    </row>
    <row r="677" spans="1:21" x14ac:dyDescent="0.55000000000000004">
      <c r="A677" s="102"/>
      <c r="B677" s="102"/>
      <c r="C677" s="102"/>
      <c r="D677" s="102"/>
      <c r="E677" s="102"/>
      <c r="F677" s="102"/>
      <c r="G677" s="103"/>
      <c r="H677" s="103"/>
      <c r="I677" s="103"/>
      <c r="J677" s="103"/>
      <c r="K677" s="103"/>
      <c r="L677" s="103"/>
      <c r="M677" s="103"/>
      <c r="N677" s="103"/>
      <c r="O677" s="103"/>
      <c r="P677" s="103"/>
      <c r="Q677" s="103"/>
      <c r="R677" s="103"/>
      <c r="S677" s="103"/>
      <c r="T677" s="103"/>
      <c r="U677" s="103"/>
    </row>
    <row r="678" spans="1:21" x14ac:dyDescent="0.55000000000000004">
      <c r="A678" s="102"/>
      <c r="B678" s="102"/>
      <c r="C678" s="102"/>
      <c r="D678" s="102"/>
      <c r="E678" s="102"/>
      <c r="F678" s="102"/>
      <c r="G678" s="103"/>
      <c r="H678" s="103"/>
      <c r="I678" s="103"/>
      <c r="J678" s="103"/>
      <c r="K678" s="103"/>
      <c r="L678" s="103"/>
      <c r="M678" s="103"/>
      <c r="N678" s="103"/>
      <c r="O678" s="103"/>
      <c r="P678" s="103"/>
      <c r="Q678" s="103"/>
      <c r="R678" s="103"/>
      <c r="S678" s="103"/>
      <c r="T678" s="103"/>
      <c r="U678" s="103"/>
    </row>
    <row r="679" spans="1:21" x14ac:dyDescent="0.55000000000000004">
      <c r="A679" s="102"/>
      <c r="B679" s="102"/>
      <c r="C679" s="102"/>
      <c r="D679" s="102"/>
      <c r="E679" s="102"/>
      <c r="F679" s="102"/>
      <c r="G679" s="103"/>
      <c r="H679" s="103"/>
      <c r="I679" s="103"/>
      <c r="J679" s="103"/>
      <c r="K679" s="103"/>
      <c r="L679" s="103"/>
      <c r="M679" s="103"/>
      <c r="N679" s="103"/>
      <c r="O679" s="103"/>
      <c r="P679" s="103"/>
      <c r="Q679" s="103"/>
      <c r="R679" s="103"/>
      <c r="S679" s="103"/>
      <c r="T679" s="103"/>
      <c r="U679" s="103"/>
    </row>
    <row r="680" spans="1:21" x14ac:dyDescent="0.55000000000000004">
      <c r="A680" s="102"/>
      <c r="B680" s="102"/>
      <c r="C680" s="102"/>
      <c r="D680" s="102"/>
      <c r="E680" s="102"/>
      <c r="F680" s="102"/>
      <c r="G680" s="103"/>
      <c r="H680" s="103"/>
      <c r="I680" s="103"/>
      <c r="J680" s="103"/>
      <c r="K680" s="103"/>
      <c r="L680" s="103"/>
      <c r="M680" s="103"/>
      <c r="N680" s="103"/>
      <c r="O680" s="103"/>
      <c r="P680" s="103"/>
      <c r="Q680" s="103"/>
      <c r="R680" s="103"/>
      <c r="S680" s="103"/>
      <c r="T680" s="103"/>
      <c r="U680" s="103"/>
    </row>
    <row r="681" spans="1:21" x14ac:dyDescent="0.55000000000000004">
      <c r="A681" s="102"/>
      <c r="B681" s="102"/>
      <c r="C681" s="102"/>
      <c r="D681" s="102"/>
      <c r="E681" s="102"/>
      <c r="F681" s="102"/>
      <c r="G681" s="103"/>
      <c r="H681" s="103"/>
      <c r="I681" s="103"/>
      <c r="J681" s="103"/>
      <c r="K681" s="103"/>
      <c r="L681" s="103"/>
      <c r="M681" s="103"/>
      <c r="N681" s="103"/>
      <c r="O681" s="103"/>
      <c r="P681" s="103"/>
      <c r="Q681" s="103"/>
      <c r="R681" s="103"/>
      <c r="S681" s="103"/>
      <c r="T681" s="103"/>
      <c r="U681" s="103"/>
    </row>
    <row r="682" spans="1:21" x14ac:dyDescent="0.55000000000000004">
      <c r="A682" s="102"/>
      <c r="B682" s="102"/>
      <c r="C682" s="102"/>
      <c r="D682" s="102"/>
      <c r="E682" s="102"/>
      <c r="F682" s="102"/>
      <c r="G682" s="103"/>
      <c r="H682" s="103"/>
      <c r="I682" s="103"/>
      <c r="J682" s="103"/>
      <c r="K682" s="103"/>
      <c r="L682" s="103"/>
      <c r="M682" s="103"/>
      <c r="N682" s="103"/>
      <c r="O682" s="103"/>
      <c r="P682" s="103"/>
      <c r="Q682" s="103"/>
      <c r="R682" s="103"/>
      <c r="S682" s="103"/>
      <c r="T682" s="103"/>
      <c r="U682" s="103"/>
    </row>
    <row r="683" spans="1:21" x14ac:dyDescent="0.55000000000000004">
      <c r="A683" s="102"/>
      <c r="B683" s="102"/>
      <c r="C683" s="102"/>
      <c r="D683" s="102"/>
      <c r="E683" s="102"/>
      <c r="F683" s="102"/>
      <c r="G683" s="103"/>
      <c r="H683" s="103"/>
      <c r="I683" s="103"/>
      <c r="J683" s="103"/>
      <c r="K683" s="103"/>
      <c r="L683" s="103"/>
      <c r="M683" s="103"/>
      <c r="N683" s="103"/>
      <c r="O683" s="103"/>
      <c r="P683" s="103"/>
      <c r="Q683" s="103"/>
      <c r="R683" s="103"/>
      <c r="S683" s="103"/>
      <c r="T683" s="103"/>
      <c r="U683" s="103"/>
    </row>
    <row r="684" spans="1:21" x14ac:dyDescent="0.55000000000000004">
      <c r="A684" s="102"/>
      <c r="B684" s="102"/>
      <c r="C684" s="102"/>
      <c r="D684" s="102"/>
      <c r="E684" s="102"/>
      <c r="F684" s="102"/>
      <c r="G684" s="103"/>
      <c r="H684" s="103"/>
      <c r="I684" s="103"/>
      <c r="J684" s="103"/>
      <c r="K684" s="103"/>
      <c r="L684" s="103"/>
      <c r="M684" s="103"/>
      <c r="N684" s="103"/>
      <c r="O684" s="103"/>
      <c r="P684" s="103"/>
      <c r="Q684" s="103"/>
      <c r="R684" s="103"/>
      <c r="S684" s="103"/>
      <c r="T684" s="103"/>
      <c r="U684" s="103"/>
    </row>
    <row r="685" spans="1:21" x14ac:dyDescent="0.55000000000000004">
      <c r="A685" s="102"/>
      <c r="B685" s="102"/>
      <c r="C685" s="102"/>
      <c r="D685" s="102"/>
      <c r="E685" s="102"/>
      <c r="F685" s="102"/>
      <c r="G685" s="103"/>
      <c r="H685" s="103"/>
      <c r="I685" s="103"/>
      <c r="J685" s="103"/>
      <c r="K685" s="103"/>
      <c r="L685" s="103"/>
      <c r="M685" s="103"/>
      <c r="N685" s="103"/>
      <c r="O685" s="103"/>
      <c r="P685" s="103"/>
      <c r="Q685" s="103"/>
      <c r="R685" s="103"/>
      <c r="S685" s="103"/>
      <c r="T685" s="103"/>
      <c r="U685" s="103"/>
    </row>
    <row r="686" spans="1:21" x14ac:dyDescent="0.55000000000000004">
      <c r="A686" s="102"/>
      <c r="B686" s="102"/>
      <c r="C686" s="102"/>
      <c r="D686" s="102"/>
      <c r="E686" s="102"/>
      <c r="F686" s="102"/>
      <c r="G686" s="103"/>
      <c r="H686" s="103"/>
      <c r="I686" s="103"/>
      <c r="J686" s="103"/>
      <c r="K686" s="103"/>
      <c r="L686" s="103"/>
      <c r="M686" s="103"/>
      <c r="N686" s="103"/>
      <c r="O686" s="103"/>
      <c r="P686" s="103"/>
      <c r="Q686" s="103"/>
      <c r="R686" s="103"/>
      <c r="S686" s="103"/>
      <c r="T686" s="103"/>
      <c r="U686" s="103"/>
    </row>
    <row r="687" spans="1:21" x14ac:dyDescent="0.55000000000000004">
      <c r="A687" s="102"/>
      <c r="B687" s="102"/>
      <c r="C687" s="102"/>
      <c r="D687" s="102"/>
      <c r="E687" s="102"/>
      <c r="F687" s="102"/>
      <c r="G687" s="103"/>
      <c r="H687" s="103"/>
      <c r="I687" s="103"/>
      <c r="J687" s="103"/>
      <c r="K687" s="103"/>
      <c r="L687" s="103"/>
      <c r="M687" s="103"/>
      <c r="N687" s="103"/>
      <c r="O687" s="103"/>
      <c r="P687" s="103"/>
      <c r="Q687" s="103"/>
      <c r="R687" s="103"/>
      <c r="S687" s="103"/>
      <c r="T687" s="103"/>
      <c r="U687" s="103"/>
    </row>
    <row r="688" spans="1:21" x14ac:dyDescent="0.55000000000000004">
      <c r="A688" s="102"/>
      <c r="B688" s="102"/>
      <c r="C688" s="102"/>
      <c r="D688" s="102"/>
      <c r="E688" s="102"/>
      <c r="F688" s="102"/>
      <c r="G688" s="103"/>
      <c r="H688" s="103"/>
      <c r="I688" s="103"/>
      <c r="J688" s="103"/>
      <c r="K688" s="103"/>
      <c r="L688" s="103"/>
      <c r="M688" s="103"/>
      <c r="N688" s="103"/>
      <c r="O688" s="103"/>
      <c r="P688" s="103"/>
      <c r="Q688" s="103"/>
      <c r="R688" s="103"/>
      <c r="S688" s="103"/>
      <c r="T688" s="103"/>
      <c r="U688" s="103"/>
    </row>
    <row r="689" spans="1:21" x14ac:dyDescent="0.55000000000000004">
      <c r="A689" s="102"/>
      <c r="B689" s="102"/>
      <c r="C689" s="102"/>
      <c r="D689" s="102"/>
      <c r="E689" s="102"/>
      <c r="F689" s="102"/>
      <c r="G689" s="103"/>
      <c r="H689" s="103"/>
      <c r="I689" s="103"/>
      <c r="J689" s="103"/>
      <c r="K689" s="103"/>
      <c r="L689" s="103"/>
      <c r="M689" s="103"/>
      <c r="N689" s="103"/>
      <c r="O689" s="103"/>
      <c r="P689" s="103"/>
      <c r="Q689" s="103"/>
      <c r="R689" s="103"/>
      <c r="S689" s="103"/>
      <c r="T689" s="103"/>
      <c r="U689" s="103"/>
    </row>
    <row r="690" spans="1:21" x14ac:dyDescent="0.55000000000000004">
      <c r="A690" s="102"/>
      <c r="B690" s="102"/>
      <c r="C690" s="102"/>
      <c r="D690" s="102"/>
      <c r="E690" s="102"/>
      <c r="F690" s="102"/>
      <c r="G690" s="103"/>
      <c r="H690" s="103"/>
      <c r="I690" s="103"/>
      <c r="J690" s="103"/>
      <c r="K690" s="103"/>
      <c r="L690" s="103"/>
      <c r="M690" s="103"/>
      <c r="N690" s="103"/>
      <c r="O690" s="103"/>
      <c r="P690" s="103"/>
      <c r="Q690" s="103"/>
      <c r="R690" s="103"/>
      <c r="S690" s="103"/>
      <c r="T690" s="103"/>
      <c r="U690" s="103"/>
    </row>
    <row r="691" spans="1:21" x14ac:dyDescent="0.55000000000000004">
      <c r="A691" s="102"/>
      <c r="B691" s="102"/>
      <c r="C691" s="102"/>
      <c r="D691" s="102"/>
      <c r="E691" s="102"/>
      <c r="F691" s="102"/>
      <c r="G691" s="103"/>
      <c r="H691" s="103"/>
      <c r="I691" s="103"/>
      <c r="J691" s="103"/>
      <c r="K691" s="103"/>
      <c r="L691" s="103"/>
      <c r="M691" s="103"/>
      <c r="N691" s="103"/>
      <c r="O691" s="103"/>
      <c r="P691" s="103"/>
      <c r="Q691" s="103"/>
      <c r="R691" s="103"/>
      <c r="S691" s="103"/>
      <c r="T691" s="103"/>
      <c r="U691" s="103"/>
    </row>
    <row r="692" spans="1:21" x14ac:dyDescent="0.55000000000000004">
      <c r="A692" s="102"/>
      <c r="B692" s="102"/>
      <c r="C692" s="102"/>
      <c r="D692" s="102"/>
      <c r="E692" s="102"/>
      <c r="F692" s="102"/>
      <c r="G692" s="103"/>
      <c r="H692" s="103"/>
      <c r="I692" s="103"/>
      <c r="J692" s="103"/>
      <c r="K692" s="103"/>
      <c r="L692" s="103"/>
      <c r="M692" s="103"/>
      <c r="N692" s="103"/>
      <c r="O692" s="103"/>
      <c r="P692" s="103"/>
      <c r="Q692" s="103"/>
      <c r="R692" s="103"/>
      <c r="S692" s="103"/>
      <c r="T692" s="103"/>
      <c r="U692" s="103"/>
    </row>
    <row r="693" spans="1:21" x14ac:dyDescent="0.55000000000000004">
      <c r="A693" s="102"/>
      <c r="B693" s="102"/>
      <c r="C693" s="102"/>
      <c r="D693" s="102"/>
      <c r="E693" s="102"/>
      <c r="F693" s="102"/>
      <c r="G693" s="103"/>
      <c r="H693" s="103"/>
      <c r="I693" s="103"/>
      <c r="J693" s="103"/>
      <c r="K693" s="103"/>
      <c r="L693" s="103"/>
      <c r="M693" s="103"/>
      <c r="N693" s="103"/>
      <c r="O693" s="103"/>
      <c r="P693" s="103"/>
      <c r="Q693" s="103"/>
      <c r="R693" s="103"/>
      <c r="S693" s="103"/>
      <c r="T693" s="103"/>
      <c r="U693" s="103"/>
    </row>
    <row r="694" spans="1:21" x14ac:dyDescent="0.55000000000000004">
      <c r="A694" s="102"/>
      <c r="B694" s="102"/>
      <c r="C694" s="102"/>
      <c r="D694" s="102"/>
      <c r="E694" s="102"/>
      <c r="F694" s="102"/>
      <c r="G694" s="103"/>
      <c r="H694" s="103"/>
      <c r="I694" s="103"/>
      <c r="J694" s="103"/>
      <c r="K694" s="103"/>
      <c r="L694" s="103"/>
      <c r="M694" s="103"/>
      <c r="N694" s="103"/>
      <c r="O694" s="103"/>
      <c r="P694" s="103"/>
      <c r="Q694" s="103"/>
      <c r="R694" s="103"/>
      <c r="S694" s="103"/>
      <c r="T694" s="103"/>
      <c r="U694" s="103"/>
    </row>
    <row r="695" spans="1:21" x14ac:dyDescent="0.55000000000000004">
      <c r="A695" s="102"/>
      <c r="B695" s="102"/>
      <c r="C695" s="102"/>
      <c r="D695" s="102"/>
      <c r="E695" s="102"/>
      <c r="F695" s="102"/>
      <c r="G695" s="103"/>
      <c r="H695" s="103"/>
      <c r="I695" s="103"/>
      <c r="J695" s="103"/>
      <c r="K695" s="103"/>
      <c r="L695" s="103"/>
      <c r="M695" s="103"/>
      <c r="N695" s="103"/>
      <c r="O695" s="103"/>
      <c r="P695" s="103"/>
      <c r="Q695" s="103"/>
      <c r="R695" s="103"/>
      <c r="S695" s="103"/>
      <c r="T695" s="103"/>
      <c r="U695" s="103"/>
    </row>
    <row r="696" spans="1:21" x14ac:dyDescent="0.55000000000000004">
      <c r="A696" s="102"/>
      <c r="B696" s="102"/>
      <c r="C696" s="102"/>
      <c r="D696" s="102"/>
      <c r="E696" s="102"/>
      <c r="F696" s="102"/>
      <c r="G696" s="103"/>
      <c r="H696" s="103"/>
      <c r="I696" s="103"/>
      <c r="J696" s="103"/>
      <c r="K696" s="103"/>
      <c r="L696" s="103"/>
      <c r="M696" s="103"/>
      <c r="N696" s="103"/>
      <c r="O696" s="103"/>
      <c r="P696" s="103"/>
      <c r="Q696" s="103"/>
      <c r="R696" s="103"/>
      <c r="S696" s="103"/>
      <c r="T696" s="103"/>
      <c r="U696" s="103"/>
    </row>
    <row r="697" spans="1:21" x14ac:dyDescent="0.55000000000000004">
      <c r="A697" s="102"/>
      <c r="B697" s="102"/>
      <c r="C697" s="102"/>
      <c r="D697" s="102"/>
      <c r="E697" s="102"/>
      <c r="F697" s="102"/>
      <c r="G697" s="103"/>
      <c r="H697" s="103"/>
      <c r="I697" s="103"/>
      <c r="J697" s="103"/>
      <c r="K697" s="103"/>
      <c r="L697" s="103"/>
      <c r="M697" s="103"/>
      <c r="N697" s="103"/>
      <c r="O697" s="103"/>
      <c r="P697" s="103"/>
      <c r="Q697" s="103"/>
      <c r="R697" s="103"/>
      <c r="S697" s="103"/>
      <c r="T697" s="103"/>
      <c r="U697" s="103"/>
    </row>
    <row r="698" spans="1:21" x14ac:dyDescent="0.55000000000000004">
      <c r="A698" s="102"/>
      <c r="B698" s="102"/>
      <c r="C698" s="102"/>
      <c r="D698" s="102"/>
      <c r="E698" s="102"/>
      <c r="F698" s="102"/>
      <c r="G698" s="103"/>
      <c r="H698" s="103"/>
      <c r="I698" s="103"/>
      <c r="J698" s="103"/>
      <c r="K698" s="103"/>
      <c r="L698" s="103"/>
      <c r="M698" s="103"/>
      <c r="N698" s="103"/>
      <c r="O698" s="103"/>
      <c r="P698" s="103"/>
      <c r="Q698" s="103"/>
      <c r="R698" s="103"/>
      <c r="S698" s="103"/>
      <c r="T698" s="103"/>
      <c r="U698" s="103"/>
    </row>
    <row r="699" spans="1:21" x14ac:dyDescent="0.55000000000000004">
      <c r="A699" s="102"/>
      <c r="B699" s="102"/>
      <c r="C699" s="102"/>
      <c r="D699" s="102"/>
      <c r="E699" s="102"/>
      <c r="F699" s="102"/>
      <c r="G699" s="103"/>
      <c r="H699" s="103"/>
      <c r="I699" s="103"/>
      <c r="J699" s="103"/>
      <c r="K699" s="103"/>
      <c r="L699" s="103"/>
      <c r="M699" s="103"/>
      <c r="N699" s="103"/>
      <c r="O699" s="103"/>
      <c r="P699" s="103"/>
      <c r="Q699" s="103"/>
      <c r="R699" s="103"/>
      <c r="S699" s="103"/>
      <c r="T699" s="103"/>
      <c r="U699" s="103"/>
    </row>
    <row r="700" spans="1:21" x14ac:dyDescent="0.55000000000000004">
      <c r="A700" s="102"/>
      <c r="B700" s="102"/>
      <c r="C700" s="102"/>
      <c r="D700" s="102"/>
      <c r="E700" s="102"/>
      <c r="F700" s="102"/>
      <c r="G700" s="103"/>
      <c r="H700" s="103"/>
      <c r="I700" s="103"/>
      <c r="J700" s="103"/>
      <c r="K700" s="103"/>
      <c r="L700" s="103"/>
      <c r="M700" s="103"/>
      <c r="N700" s="103"/>
      <c r="O700" s="103"/>
      <c r="P700" s="103"/>
      <c r="Q700" s="103"/>
      <c r="R700" s="103"/>
      <c r="S700" s="103"/>
      <c r="T700" s="103"/>
      <c r="U700" s="103"/>
    </row>
    <row r="701" spans="1:21" x14ac:dyDescent="0.55000000000000004">
      <c r="A701" s="102"/>
      <c r="B701" s="102"/>
      <c r="C701" s="102"/>
      <c r="D701" s="102"/>
      <c r="E701" s="102"/>
      <c r="F701" s="102"/>
      <c r="G701" s="103"/>
      <c r="H701" s="103"/>
      <c r="I701" s="103"/>
      <c r="J701" s="103"/>
      <c r="K701" s="103"/>
      <c r="L701" s="103"/>
      <c r="M701" s="103"/>
      <c r="N701" s="103"/>
      <c r="O701" s="103"/>
      <c r="P701" s="103"/>
      <c r="Q701" s="103"/>
      <c r="R701" s="103"/>
      <c r="S701" s="103"/>
      <c r="T701" s="103"/>
      <c r="U701" s="103"/>
    </row>
    <row r="702" spans="1:21" x14ac:dyDescent="0.55000000000000004">
      <c r="A702" s="102"/>
      <c r="B702" s="102"/>
      <c r="C702" s="102"/>
      <c r="D702" s="102"/>
      <c r="E702" s="102"/>
      <c r="F702" s="102"/>
      <c r="G702" s="103"/>
      <c r="H702" s="103"/>
      <c r="I702" s="103"/>
      <c r="J702" s="103"/>
      <c r="K702" s="103"/>
      <c r="L702" s="103"/>
      <c r="M702" s="103"/>
      <c r="N702" s="103"/>
      <c r="O702" s="103"/>
      <c r="P702" s="103"/>
      <c r="Q702" s="103"/>
      <c r="R702" s="103"/>
      <c r="S702" s="103"/>
      <c r="T702" s="103"/>
      <c r="U702" s="103"/>
    </row>
    <row r="703" spans="1:21" x14ac:dyDescent="0.55000000000000004">
      <c r="A703" s="102"/>
      <c r="B703" s="102"/>
      <c r="C703" s="102"/>
      <c r="D703" s="102"/>
      <c r="E703" s="102"/>
      <c r="F703" s="102"/>
      <c r="G703" s="103"/>
      <c r="H703" s="103"/>
      <c r="I703" s="103"/>
      <c r="J703" s="103"/>
      <c r="K703" s="103"/>
      <c r="L703" s="103"/>
      <c r="M703" s="103"/>
      <c r="N703" s="103"/>
      <c r="O703" s="103"/>
      <c r="P703" s="103"/>
      <c r="Q703" s="103"/>
      <c r="R703" s="103"/>
      <c r="S703" s="103"/>
      <c r="T703" s="103"/>
      <c r="U703" s="103"/>
    </row>
    <row r="704" spans="1:21" x14ac:dyDescent="0.55000000000000004">
      <c r="A704" s="102"/>
      <c r="B704" s="102"/>
      <c r="C704" s="102"/>
      <c r="D704" s="102"/>
      <c r="E704" s="102"/>
      <c r="F704" s="102"/>
      <c r="G704" s="103"/>
      <c r="H704" s="103"/>
      <c r="I704" s="103"/>
      <c r="J704" s="103"/>
      <c r="K704" s="103"/>
      <c r="L704" s="103"/>
      <c r="M704" s="103"/>
      <c r="N704" s="103"/>
      <c r="O704" s="103"/>
      <c r="P704" s="103"/>
      <c r="Q704" s="103"/>
      <c r="R704" s="103"/>
      <c r="S704" s="103"/>
      <c r="T704" s="103"/>
      <c r="U704" s="103"/>
    </row>
    <row r="705" spans="1:21" x14ac:dyDescent="0.55000000000000004">
      <c r="A705" s="102"/>
      <c r="B705" s="102"/>
      <c r="C705" s="102"/>
      <c r="D705" s="102"/>
      <c r="E705" s="102"/>
      <c r="F705" s="102"/>
      <c r="G705" s="103"/>
      <c r="H705" s="103"/>
      <c r="I705" s="103"/>
      <c r="J705" s="103"/>
      <c r="K705" s="103"/>
      <c r="L705" s="103"/>
      <c r="M705" s="103"/>
      <c r="N705" s="103"/>
      <c r="O705" s="103"/>
      <c r="P705" s="103"/>
      <c r="Q705" s="103"/>
      <c r="R705" s="103"/>
      <c r="S705" s="103"/>
      <c r="T705" s="103"/>
      <c r="U705" s="103"/>
    </row>
    <row r="706" spans="1:21" x14ac:dyDescent="0.55000000000000004">
      <c r="A706" s="102"/>
      <c r="B706" s="102"/>
      <c r="C706" s="102"/>
      <c r="D706" s="102"/>
      <c r="E706" s="102"/>
      <c r="F706" s="102"/>
      <c r="G706" s="103"/>
      <c r="H706" s="103"/>
      <c r="I706" s="103"/>
      <c r="J706" s="103"/>
      <c r="K706" s="103"/>
      <c r="L706" s="103"/>
      <c r="M706" s="103"/>
      <c r="N706" s="103"/>
      <c r="O706" s="103"/>
      <c r="P706" s="103"/>
      <c r="Q706" s="103"/>
      <c r="R706" s="103"/>
      <c r="S706" s="103"/>
      <c r="T706" s="103"/>
      <c r="U706" s="103"/>
    </row>
    <row r="707" spans="1:21" x14ac:dyDescent="0.55000000000000004">
      <c r="A707" s="102"/>
      <c r="B707" s="102"/>
      <c r="C707" s="102"/>
      <c r="D707" s="102"/>
      <c r="E707" s="102"/>
      <c r="F707" s="102"/>
      <c r="G707" s="103"/>
      <c r="H707" s="103"/>
      <c r="I707" s="103"/>
      <c r="J707" s="103"/>
      <c r="K707" s="103"/>
      <c r="L707" s="103"/>
      <c r="M707" s="103"/>
      <c r="N707" s="103"/>
      <c r="O707" s="103"/>
      <c r="P707" s="103"/>
      <c r="Q707" s="103"/>
      <c r="R707" s="103"/>
      <c r="S707" s="103"/>
      <c r="T707" s="103"/>
      <c r="U707" s="103"/>
    </row>
    <row r="708" spans="1:21" x14ac:dyDescent="0.55000000000000004">
      <c r="A708" s="102"/>
      <c r="B708" s="102"/>
      <c r="C708" s="102"/>
      <c r="D708" s="102"/>
      <c r="E708" s="102"/>
      <c r="F708" s="102"/>
      <c r="G708" s="103"/>
      <c r="H708" s="103"/>
      <c r="I708" s="103"/>
      <c r="J708" s="103"/>
      <c r="K708" s="103"/>
      <c r="L708" s="103"/>
      <c r="M708" s="103"/>
      <c r="N708" s="103"/>
      <c r="O708" s="103"/>
      <c r="P708" s="103"/>
      <c r="Q708" s="103"/>
      <c r="R708" s="103"/>
      <c r="S708" s="103"/>
      <c r="T708" s="103"/>
      <c r="U708" s="103"/>
    </row>
    <row r="709" spans="1:21" x14ac:dyDescent="0.55000000000000004">
      <c r="A709" s="102"/>
      <c r="B709" s="102"/>
      <c r="C709" s="102"/>
      <c r="D709" s="102"/>
      <c r="E709" s="102"/>
      <c r="F709" s="102"/>
      <c r="G709" s="103"/>
      <c r="H709" s="103"/>
      <c r="I709" s="103"/>
      <c r="J709" s="103"/>
      <c r="K709" s="103"/>
      <c r="L709" s="103"/>
      <c r="M709" s="103"/>
      <c r="N709" s="103"/>
      <c r="O709" s="103"/>
      <c r="P709" s="103"/>
      <c r="Q709" s="103"/>
      <c r="R709" s="103"/>
      <c r="S709" s="103"/>
      <c r="T709" s="103"/>
      <c r="U709" s="103"/>
    </row>
    <row r="710" spans="1:21" x14ac:dyDescent="0.55000000000000004">
      <c r="A710" s="102"/>
      <c r="B710" s="102"/>
      <c r="C710" s="102"/>
      <c r="D710" s="102"/>
      <c r="E710" s="102"/>
      <c r="F710" s="102"/>
      <c r="G710" s="103"/>
      <c r="H710" s="103"/>
      <c r="I710" s="103"/>
      <c r="J710" s="103"/>
      <c r="K710" s="103"/>
      <c r="L710" s="103"/>
      <c r="M710" s="103"/>
      <c r="N710" s="103"/>
      <c r="O710" s="103"/>
      <c r="P710" s="103"/>
      <c r="Q710" s="103"/>
      <c r="R710" s="103"/>
      <c r="S710" s="103"/>
      <c r="T710" s="103"/>
      <c r="U710" s="103"/>
    </row>
    <row r="711" spans="1:21" x14ac:dyDescent="0.55000000000000004">
      <c r="A711" s="102"/>
      <c r="B711" s="102"/>
      <c r="C711" s="102"/>
      <c r="D711" s="102"/>
      <c r="E711" s="102"/>
      <c r="F711" s="102"/>
      <c r="G711" s="103"/>
      <c r="H711" s="103"/>
      <c r="I711" s="103"/>
      <c r="J711" s="103"/>
      <c r="K711" s="103"/>
      <c r="L711" s="103"/>
      <c r="M711" s="103"/>
      <c r="N711" s="103"/>
      <c r="O711" s="103"/>
      <c r="P711" s="103"/>
      <c r="Q711" s="103"/>
      <c r="R711" s="103"/>
      <c r="S711" s="103"/>
      <c r="T711" s="103"/>
      <c r="U711" s="103"/>
    </row>
    <row r="712" spans="1:21" x14ac:dyDescent="0.55000000000000004">
      <c r="A712" s="102"/>
      <c r="B712" s="102"/>
      <c r="C712" s="102"/>
      <c r="D712" s="102"/>
      <c r="E712" s="102"/>
      <c r="F712" s="102"/>
      <c r="G712" s="103"/>
      <c r="H712" s="103"/>
      <c r="I712" s="103"/>
      <c r="J712" s="103"/>
      <c r="K712" s="103"/>
      <c r="L712" s="103"/>
      <c r="M712" s="103"/>
      <c r="N712" s="103"/>
      <c r="O712" s="103"/>
      <c r="P712" s="103"/>
      <c r="Q712" s="103"/>
      <c r="R712" s="103"/>
      <c r="S712" s="103"/>
      <c r="T712" s="103"/>
      <c r="U712" s="103"/>
    </row>
    <row r="713" spans="1:21" x14ac:dyDescent="0.55000000000000004">
      <c r="A713" s="102"/>
      <c r="B713" s="102"/>
      <c r="C713" s="102"/>
      <c r="D713" s="102"/>
      <c r="E713" s="102"/>
      <c r="F713" s="102"/>
      <c r="G713" s="103"/>
      <c r="H713" s="103"/>
      <c r="I713" s="103"/>
      <c r="J713" s="103"/>
      <c r="K713" s="103"/>
      <c r="L713" s="103"/>
      <c r="M713" s="103"/>
      <c r="N713" s="103"/>
      <c r="O713" s="103"/>
      <c r="P713" s="103"/>
      <c r="Q713" s="103"/>
      <c r="R713" s="103"/>
      <c r="S713" s="103"/>
      <c r="T713" s="103"/>
      <c r="U713" s="103"/>
    </row>
    <row r="714" spans="1:21" x14ac:dyDescent="0.55000000000000004">
      <c r="A714" s="102"/>
      <c r="B714" s="102"/>
      <c r="C714" s="102"/>
      <c r="D714" s="102"/>
      <c r="E714" s="102"/>
      <c r="F714" s="102"/>
      <c r="G714" s="103"/>
      <c r="H714" s="103"/>
      <c r="I714" s="103"/>
      <c r="J714" s="103"/>
      <c r="K714" s="103"/>
      <c r="L714" s="103"/>
      <c r="M714" s="103"/>
      <c r="N714" s="103"/>
      <c r="O714" s="103"/>
      <c r="P714" s="103"/>
      <c r="Q714" s="103"/>
      <c r="R714" s="103"/>
      <c r="S714" s="103"/>
      <c r="T714" s="103"/>
      <c r="U714" s="103"/>
    </row>
    <row r="715" spans="1:21" x14ac:dyDescent="0.55000000000000004">
      <c r="A715" s="102"/>
      <c r="B715" s="102"/>
      <c r="C715" s="102"/>
      <c r="D715" s="102"/>
      <c r="E715" s="102"/>
      <c r="F715" s="102"/>
      <c r="G715" s="103"/>
      <c r="H715" s="103"/>
      <c r="I715" s="103"/>
      <c r="J715" s="103"/>
      <c r="K715" s="103"/>
      <c r="L715" s="103"/>
      <c r="M715" s="103"/>
      <c r="N715" s="103"/>
      <c r="O715" s="103"/>
      <c r="P715" s="103"/>
      <c r="Q715" s="103"/>
      <c r="R715" s="103"/>
      <c r="S715" s="103"/>
      <c r="T715" s="103"/>
      <c r="U715" s="103"/>
    </row>
    <row r="716" spans="1:21" x14ac:dyDescent="0.55000000000000004">
      <c r="A716" s="102"/>
      <c r="B716" s="102"/>
      <c r="C716" s="102"/>
      <c r="D716" s="102"/>
      <c r="E716" s="102"/>
      <c r="F716" s="102"/>
      <c r="G716" s="103"/>
      <c r="H716" s="103"/>
      <c r="I716" s="103"/>
      <c r="J716" s="103"/>
      <c r="K716" s="103"/>
      <c r="L716" s="103"/>
      <c r="M716" s="103"/>
      <c r="N716" s="103"/>
      <c r="O716" s="103"/>
      <c r="P716" s="103"/>
      <c r="Q716" s="103"/>
      <c r="R716" s="103"/>
      <c r="S716" s="103"/>
      <c r="T716" s="103"/>
      <c r="U716" s="103"/>
    </row>
    <row r="717" spans="1:21" x14ac:dyDescent="0.55000000000000004">
      <c r="A717" s="102"/>
      <c r="B717" s="102"/>
      <c r="C717" s="102"/>
      <c r="D717" s="102"/>
      <c r="E717" s="102"/>
      <c r="F717" s="102"/>
      <c r="G717" s="103"/>
      <c r="H717" s="103"/>
      <c r="I717" s="103"/>
      <c r="J717" s="103"/>
      <c r="K717" s="103"/>
      <c r="L717" s="103"/>
      <c r="M717" s="103"/>
      <c r="N717" s="103"/>
      <c r="O717" s="103"/>
      <c r="P717" s="103"/>
      <c r="Q717" s="103"/>
      <c r="R717" s="103"/>
      <c r="S717" s="103"/>
      <c r="T717" s="103"/>
      <c r="U717" s="103"/>
    </row>
    <row r="718" spans="1:21" x14ac:dyDescent="0.55000000000000004">
      <c r="A718" s="102"/>
      <c r="B718" s="102"/>
      <c r="C718" s="102"/>
      <c r="D718" s="102"/>
      <c r="E718" s="102"/>
      <c r="F718" s="102"/>
      <c r="G718" s="103"/>
      <c r="H718" s="103"/>
      <c r="I718" s="103"/>
      <c r="J718" s="103"/>
      <c r="K718" s="103"/>
      <c r="L718" s="103"/>
      <c r="M718" s="103"/>
      <c r="N718" s="103"/>
      <c r="O718" s="103"/>
      <c r="P718" s="103"/>
      <c r="Q718" s="103"/>
      <c r="R718" s="103"/>
      <c r="S718" s="103"/>
      <c r="T718" s="103"/>
      <c r="U718" s="103"/>
    </row>
    <row r="719" spans="1:21" x14ac:dyDescent="0.55000000000000004">
      <c r="A719" s="102"/>
      <c r="B719" s="102"/>
      <c r="C719" s="102"/>
      <c r="D719" s="102"/>
      <c r="E719" s="102"/>
      <c r="F719" s="102"/>
      <c r="G719" s="103"/>
      <c r="H719" s="103"/>
      <c r="I719" s="103"/>
      <c r="J719" s="103"/>
      <c r="K719" s="103"/>
      <c r="L719" s="103"/>
      <c r="M719" s="103"/>
      <c r="N719" s="103"/>
      <c r="O719" s="103"/>
      <c r="P719" s="103"/>
      <c r="Q719" s="103"/>
      <c r="R719" s="103"/>
      <c r="S719" s="103"/>
      <c r="T719" s="103"/>
      <c r="U719" s="103"/>
    </row>
    <row r="720" spans="1:21" x14ac:dyDescent="0.55000000000000004">
      <c r="A720" s="102"/>
      <c r="B720" s="102"/>
      <c r="C720" s="102"/>
      <c r="D720" s="102"/>
      <c r="E720" s="102"/>
      <c r="F720" s="102"/>
      <c r="G720" s="103"/>
      <c r="H720" s="103"/>
      <c r="I720" s="103"/>
      <c r="J720" s="103"/>
      <c r="K720" s="103"/>
      <c r="L720" s="103"/>
      <c r="M720" s="103"/>
      <c r="N720" s="103"/>
      <c r="O720" s="103"/>
      <c r="P720" s="103"/>
      <c r="Q720" s="103"/>
      <c r="R720" s="103"/>
      <c r="S720" s="103"/>
      <c r="T720" s="103"/>
      <c r="U720" s="103"/>
    </row>
    <row r="721" spans="1:21" x14ac:dyDescent="0.55000000000000004">
      <c r="A721" s="102"/>
      <c r="B721" s="102"/>
      <c r="C721" s="102"/>
      <c r="D721" s="102"/>
      <c r="E721" s="102"/>
      <c r="F721" s="102"/>
      <c r="G721" s="103"/>
      <c r="H721" s="103"/>
      <c r="I721" s="103"/>
      <c r="J721" s="103"/>
      <c r="K721" s="103"/>
      <c r="L721" s="103"/>
      <c r="M721" s="103"/>
      <c r="N721" s="103"/>
      <c r="O721" s="103"/>
      <c r="P721" s="103"/>
      <c r="Q721" s="103"/>
      <c r="R721" s="103"/>
      <c r="S721" s="103"/>
      <c r="T721" s="103"/>
      <c r="U721" s="103"/>
    </row>
    <row r="722" spans="1:21" x14ac:dyDescent="0.55000000000000004">
      <c r="A722" s="102"/>
      <c r="B722" s="102"/>
      <c r="C722" s="102"/>
      <c r="D722" s="102"/>
      <c r="E722" s="102"/>
      <c r="F722" s="102"/>
      <c r="G722" s="103"/>
      <c r="H722" s="103"/>
      <c r="I722" s="103"/>
      <c r="J722" s="103"/>
      <c r="K722" s="103"/>
      <c r="L722" s="103"/>
      <c r="M722" s="103"/>
      <c r="N722" s="103"/>
      <c r="O722" s="103"/>
      <c r="P722" s="103"/>
      <c r="Q722" s="103"/>
      <c r="R722" s="103"/>
      <c r="S722" s="103"/>
      <c r="T722" s="103"/>
      <c r="U722" s="103"/>
    </row>
    <row r="723" spans="1:21" x14ac:dyDescent="0.55000000000000004">
      <c r="A723" s="102"/>
      <c r="B723" s="102"/>
      <c r="C723" s="102"/>
      <c r="D723" s="102"/>
      <c r="E723" s="102"/>
      <c r="F723" s="102"/>
      <c r="G723" s="103"/>
      <c r="H723" s="103"/>
      <c r="I723" s="103"/>
      <c r="J723" s="103"/>
      <c r="K723" s="103"/>
      <c r="L723" s="103"/>
      <c r="M723" s="103"/>
      <c r="N723" s="103"/>
      <c r="O723" s="103"/>
      <c r="P723" s="103"/>
      <c r="Q723" s="103"/>
      <c r="R723" s="103"/>
      <c r="S723" s="103"/>
      <c r="T723" s="103"/>
      <c r="U723" s="103"/>
    </row>
    <row r="724" spans="1:21" x14ac:dyDescent="0.55000000000000004">
      <c r="A724" s="102"/>
      <c r="B724" s="102"/>
      <c r="C724" s="102"/>
      <c r="D724" s="102"/>
      <c r="E724" s="102"/>
      <c r="F724" s="102"/>
      <c r="G724" s="103"/>
      <c r="H724" s="103"/>
      <c r="I724" s="103"/>
      <c r="J724" s="103"/>
      <c r="K724" s="103"/>
      <c r="L724" s="103"/>
      <c r="M724" s="103"/>
      <c r="N724" s="103"/>
      <c r="O724" s="103"/>
      <c r="P724" s="103"/>
      <c r="Q724" s="103"/>
      <c r="R724" s="103"/>
      <c r="S724" s="103"/>
      <c r="T724" s="103"/>
      <c r="U724" s="103"/>
    </row>
    <row r="725" spans="1:21" x14ac:dyDescent="0.55000000000000004">
      <c r="A725" s="102"/>
      <c r="B725" s="102"/>
      <c r="C725" s="102"/>
      <c r="D725" s="102"/>
      <c r="E725" s="102"/>
      <c r="F725" s="102"/>
      <c r="G725" s="103"/>
      <c r="H725" s="103"/>
      <c r="I725" s="103"/>
      <c r="J725" s="103"/>
      <c r="K725" s="103"/>
      <c r="L725" s="103"/>
      <c r="M725" s="103"/>
      <c r="N725" s="103"/>
      <c r="O725" s="103"/>
      <c r="P725" s="103"/>
      <c r="Q725" s="103"/>
      <c r="R725" s="103"/>
      <c r="S725" s="103"/>
      <c r="T725" s="103"/>
      <c r="U725" s="103"/>
    </row>
    <row r="726" spans="1:21" x14ac:dyDescent="0.55000000000000004">
      <c r="A726" s="102"/>
      <c r="B726" s="102"/>
      <c r="C726" s="102"/>
      <c r="D726" s="102"/>
      <c r="E726" s="102"/>
      <c r="F726" s="102"/>
      <c r="G726" s="103"/>
      <c r="H726" s="103"/>
      <c r="I726" s="103"/>
      <c r="J726" s="103"/>
      <c r="K726" s="103"/>
      <c r="L726" s="103"/>
      <c r="M726" s="103"/>
      <c r="N726" s="103"/>
      <c r="O726" s="103"/>
      <c r="P726" s="103"/>
      <c r="Q726" s="103"/>
      <c r="R726" s="103"/>
      <c r="S726" s="103"/>
      <c r="T726" s="103"/>
      <c r="U726" s="103"/>
    </row>
    <row r="727" spans="1:21" x14ac:dyDescent="0.55000000000000004">
      <c r="A727" s="102"/>
      <c r="B727" s="102"/>
      <c r="C727" s="102"/>
      <c r="D727" s="102"/>
      <c r="E727" s="102"/>
      <c r="F727" s="102"/>
      <c r="G727" s="103"/>
      <c r="H727" s="103"/>
      <c r="I727" s="103"/>
      <c r="J727" s="103"/>
      <c r="K727" s="103"/>
      <c r="L727" s="103"/>
      <c r="M727" s="103"/>
      <c r="N727" s="103"/>
      <c r="O727" s="103"/>
      <c r="P727" s="103"/>
      <c r="Q727" s="103"/>
      <c r="R727" s="103"/>
      <c r="S727" s="103"/>
      <c r="T727" s="103"/>
      <c r="U727" s="103"/>
    </row>
    <row r="728" spans="1:21" x14ac:dyDescent="0.55000000000000004">
      <c r="A728" s="102"/>
      <c r="B728" s="102"/>
      <c r="C728" s="102"/>
      <c r="D728" s="102"/>
      <c r="E728" s="102"/>
      <c r="F728" s="102"/>
      <c r="G728" s="103"/>
      <c r="H728" s="103"/>
      <c r="I728" s="103"/>
      <c r="J728" s="103"/>
      <c r="K728" s="103"/>
      <c r="L728" s="103"/>
      <c r="M728" s="103"/>
      <c r="N728" s="103"/>
      <c r="O728" s="103"/>
      <c r="P728" s="103"/>
      <c r="Q728" s="103"/>
      <c r="R728" s="103"/>
      <c r="S728" s="103"/>
      <c r="T728" s="103"/>
      <c r="U728" s="103"/>
    </row>
    <row r="729" spans="1:21" x14ac:dyDescent="0.55000000000000004">
      <c r="A729" s="102"/>
      <c r="B729" s="102"/>
      <c r="C729" s="102"/>
      <c r="D729" s="102"/>
      <c r="E729" s="102"/>
      <c r="F729" s="102"/>
      <c r="G729" s="103"/>
      <c r="H729" s="103"/>
      <c r="I729" s="103"/>
      <c r="J729" s="103"/>
      <c r="K729" s="103"/>
      <c r="L729" s="103"/>
      <c r="M729" s="103"/>
      <c r="N729" s="103"/>
      <c r="O729" s="103"/>
      <c r="P729" s="103"/>
      <c r="Q729" s="103"/>
      <c r="R729" s="103"/>
      <c r="S729" s="103"/>
      <c r="T729" s="103"/>
      <c r="U729" s="103"/>
    </row>
    <row r="730" spans="1:21" x14ac:dyDescent="0.55000000000000004">
      <c r="A730" s="102"/>
      <c r="B730" s="102"/>
      <c r="C730" s="102"/>
      <c r="D730" s="102"/>
      <c r="E730" s="102"/>
      <c r="F730" s="102"/>
      <c r="G730" s="103"/>
      <c r="H730" s="103"/>
      <c r="I730" s="103"/>
      <c r="J730" s="103"/>
      <c r="K730" s="103"/>
      <c r="L730" s="103"/>
      <c r="M730" s="103"/>
      <c r="N730" s="103"/>
      <c r="O730" s="103"/>
      <c r="P730" s="103"/>
      <c r="Q730" s="103"/>
      <c r="R730" s="103"/>
      <c r="S730" s="103"/>
      <c r="T730" s="103"/>
      <c r="U730" s="103"/>
    </row>
    <row r="731" spans="1:21" x14ac:dyDescent="0.55000000000000004">
      <c r="A731" s="102"/>
      <c r="B731" s="102"/>
      <c r="C731" s="102"/>
      <c r="D731" s="102"/>
      <c r="E731" s="102"/>
      <c r="F731" s="102"/>
      <c r="G731" s="103"/>
      <c r="H731" s="103"/>
      <c r="I731" s="103"/>
      <c r="J731" s="103"/>
      <c r="K731" s="103"/>
      <c r="L731" s="103"/>
      <c r="M731" s="103"/>
      <c r="N731" s="103"/>
      <c r="O731" s="103"/>
      <c r="P731" s="103"/>
      <c r="Q731" s="103"/>
      <c r="R731" s="103"/>
      <c r="S731" s="103"/>
      <c r="T731" s="103"/>
      <c r="U731" s="103"/>
    </row>
    <row r="732" spans="1:21" x14ac:dyDescent="0.55000000000000004">
      <c r="A732" s="102"/>
      <c r="B732" s="102"/>
      <c r="C732" s="102"/>
      <c r="D732" s="102"/>
      <c r="E732" s="102"/>
      <c r="F732" s="102"/>
      <c r="G732" s="103"/>
      <c r="H732" s="103"/>
      <c r="I732" s="103"/>
      <c r="J732" s="103"/>
      <c r="K732" s="103"/>
      <c r="L732" s="103"/>
      <c r="M732" s="103"/>
      <c r="N732" s="103"/>
      <c r="O732" s="103"/>
      <c r="P732" s="103"/>
      <c r="Q732" s="103"/>
      <c r="R732" s="103"/>
      <c r="S732" s="103"/>
      <c r="T732" s="103"/>
      <c r="U732" s="103"/>
    </row>
    <row r="733" spans="1:21" x14ac:dyDescent="0.55000000000000004">
      <c r="A733" s="102"/>
      <c r="B733" s="102"/>
      <c r="C733" s="102"/>
      <c r="D733" s="102"/>
      <c r="E733" s="102"/>
      <c r="F733" s="102"/>
      <c r="G733" s="103"/>
      <c r="H733" s="103"/>
      <c r="I733" s="103"/>
      <c r="J733" s="103"/>
      <c r="K733" s="103"/>
      <c r="L733" s="103"/>
      <c r="M733" s="103"/>
      <c r="N733" s="103"/>
      <c r="O733" s="103"/>
      <c r="P733" s="103"/>
      <c r="Q733" s="103"/>
      <c r="R733" s="103"/>
      <c r="S733" s="103"/>
      <c r="T733" s="103"/>
      <c r="U733" s="103"/>
    </row>
    <row r="734" spans="1:21" x14ac:dyDescent="0.55000000000000004">
      <c r="A734" s="102"/>
      <c r="B734" s="102"/>
      <c r="C734" s="102"/>
      <c r="D734" s="102"/>
      <c r="E734" s="102"/>
      <c r="F734" s="102"/>
      <c r="G734" s="103"/>
      <c r="H734" s="103"/>
      <c r="I734" s="103"/>
      <c r="J734" s="103"/>
      <c r="K734" s="103"/>
      <c r="L734" s="103"/>
      <c r="M734" s="103"/>
      <c r="N734" s="103"/>
      <c r="O734" s="103"/>
      <c r="P734" s="103"/>
      <c r="Q734" s="103"/>
      <c r="R734" s="103"/>
      <c r="S734" s="103"/>
      <c r="T734" s="103"/>
      <c r="U734" s="103"/>
    </row>
    <row r="735" spans="1:21" x14ac:dyDescent="0.55000000000000004">
      <c r="A735" s="102"/>
      <c r="B735" s="102"/>
      <c r="C735" s="102"/>
      <c r="D735" s="102"/>
      <c r="E735" s="102"/>
      <c r="F735" s="102"/>
      <c r="G735" s="103"/>
      <c r="H735" s="103"/>
      <c r="I735" s="103"/>
      <c r="J735" s="103"/>
      <c r="K735" s="103"/>
      <c r="L735" s="103"/>
      <c r="M735" s="103"/>
      <c r="N735" s="103"/>
      <c r="O735" s="103"/>
      <c r="P735" s="103"/>
      <c r="Q735" s="103"/>
      <c r="R735" s="103"/>
      <c r="S735" s="103"/>
      <c r="T735" s="103"/>
      <c r="U735" s="103"/>
    </row>
    <row r="736" spans="1:21" x14ac:dyDescent="0.55000000000000004">
      <c r="A736" s="102"/>
      <c r="B736" s="102"/>
      <c r="C736" s="102"/>
      <c r="D736" s="102"/>
      <c r="E736" s="102"/>
      <c r="F736" s="102"/>
      <c r="G736" s="103"/>
      <c r="H736" s="103"/>
      <c r="I736" s="103"/>
      <c r="J736" s="103"/>
      <c r="K736" s="103"/>
      <c r="L736" s="103"/>
      <c r="M736" s="103"/>
      <c r="N736" s="103"/>
      <c r="O736" s="103"/>
      <c r="P736" s="103"/>
      <c r="Q736" s="103"/>
      <c r="R736" s="103"/>
      <c r="S736" s="103"/>
      <c r="T736" s="103"/>
      <c r="U736" s="103"/>
    </row>
    <row r="737" spans="1:21" x14ac:dyDescent="0.55000000000000004">
      <c r="A737" s="102"/>
      <c r="B737" s="102"/>
      <c r="C737" s="102"/>
      <c r="D737" s="102"/>
      <c r="E737" s="102"/>
      <c r="F737" s="102"/>
      <c r="G737" s="103"/>
      <c r="H737" s="103"/>
      <c r="I737" s="103"/>
      <c r="J737" s="103"/>
      <c r="K737" s="103"/>
      <c r="L737" s="103"/>
      <c r="M737" s="103"/>
      <c r="N737" s="103"/>
      <c r="O737" s="103"/>
      <c r="P737" s="103"/>
      <c r="Q737" s="103"/>
      <c r="R737" s="103"/>
      <c r="S737" s="103"/>
      <c r="T737" s="103"/>
      <c r="U737" s="103"/>
    </row>
    <row r="738" spans="1:21" x14ac:dyDescent="0.55000000000000004">
      <c r="A738" s="102"/>
      <c r="B738" s="102"/>
      <c r="C738" s="102"/>
      <c r="D738" s="102"/>
      <c r="E738" s="102"/>
      <c r="F738" s="102"/>
      <c r="G738" s="103"/>
      <c r="H738" s="103"/>
      <c r="I738" s="103"/>
      <c r="J738" s="103"/>
      <c r="K738" s="103"/>
      <c r="L738" s="103"/>
      <c r="M738" s="103"/>
      <c r="N738" s="103"/>
      <c r="O738" s="103"/>
      <c r="P738" s="103"/>
      <c r="Q738" s="103"/>
      <c r="R738" s="103"/>
      <c r="S738" s="103"/>
      <c r="T738" s="103"/>
      <c r="U738" s="103"/>
    </row>
    <row r="739" spans="1:21" x14ac:dyDescent="0.55000000000000004">
      <c r="A739" s="102"/>
      <c r="B739" s="102"/>
      <c r="C739" s="102"/>
      <c r="D739" s="102"/>
      <c r="E739" s="102"/>
      <c r="F739" s="102"/>
      <c r="G739" s="103"/>
      <c r="H739" s="103"/>
      <c r="I739" s="103"/>
      <c r="J739" s="103"/>
      <c r="K739" s="103"/>
      <c r="L739" s="103"/>
      <c r="M739" s="103"/>
      <c r="N739" s="103"/>
      <c r="O739" s="103"/>
      <c r="P739" s="103"/>
      <c r="Q739" s="103"/>
      <c r="R739" s="103"/>
      <c r="S739" s="103"/>
      <c r="T739" s="103"/>
      <c r="U739" s="103"/>
    </row>
    <row r="740" spans="1:21" x14ac:dyDescent="0.55000000000000004">
      <c r="A740" s="102"/>
      <c r="B740" s="102"/>
      <c r="C740" s="102"/>
      <c r="D740" s="102"/>
      <c r="E740" s="102"/>
      <c r="F740" s="102"/>
      <c r="G740" s="103"/>
      <c r="H740" s="103"/>
      <c r="I740" s="103"/>
      <c r="J740" s="103"/>
      <c r="K740" s="103"/>
      <c r="L740" s="103"/>
      <c r="M740" s="103"/>
      <c r="N740" s="103"/>
      <c r="O740" s="103"/>
      <c r="P740" s="103"/>
      <c r="Q740" s="103"/>
      <c r="R740" s="103"/>
      <c r="S740" s="103"/>
      <c r="T740" s="103"/>
      <c r="U740" s="103"/>
    </row>
    <row r="741" spans="1:21" x14ac:dyDescent="0.55000000000000004">
      <c r="A741" s="102"/>
      <c r="B741" s="102"/>
      <c r="C741" s="102"/>
      <c r="D741" s="102"/>
      <c r="E741" s="102"/>
      <c r="F741" s="102"/>
      <c r="G741" s="103"/>
      <c r="H741" s="103"/>
      <c r="I741" s="103"/>
      <c r="J741" s="103"/>
      <c r="K741" s="103"/>
      <c r="L741" s="103"/>
      <c r="M741" s="103"/>
      <c r="N741" s="103"/>
      <c r="O741" s="103"/>
      <c r="P741" s="103"/>
      <c r="Q741" s="103"/>
      <c r="R741" s="103"/>
      <c r="S741" s="103"/>
      <c r="T741" s="103"/>
      <c r="U741" s="103"/>
    </row>
    <row r="742" spans="1:21" x14ac:dyDescent="0.55000000000000004">
      <c r="A742" s="102"/>
      <c r="B742" s="102"/>
      <c r="C742" s="102"/>
      <c r="D742" s="102"/>
      <c r="E742" s="102"/>
      <c r="F742" s="102"/>
      <c r="G742" s="103"/>
      <c r="H742" s="103"/>
      <c r="I742" s="103"/>
      <c r="J742" s="103"/>
      <c r="K742" s="103"/>
      <c r="L742" s="103"/>
      <c r="M742" s="103"/>
      <c r="N742" s="103"/>
      <c r="O742" s="103"/>
      <c r="P742" s="103"/>
      <c r="Q742" s="103"/>
      <c r="R742" s="103"/>
      <c r="S742" s="103"/>
      <c r="T742" s="103"/>
      <c r="U742" s="103"/>
    </row>
    <row r="743" spans="1:21" x14ac:dyDescent="0.55000000000000004">
      <c r="A743" s="102"/>
      <c r="B743" s="102"/>
      <c r="C743" s="102"/>
      <c r="D743" s="102"/>
      <c r="E743" s="102"/>
      <c r="F743" s="102"/>
      <c r="G743" s="103"/>
      <c r="H743" s="103"/>
      <c r="I743" s="103"/>
      <c r="J743" s="103"/>
      <c r="K743" s="103"/>
      <c r="L743" s="103"/>
      <c r="M743" s="103"/>
      <c r="N743" s="103"/>
      <c r="O743" s="103"/>
      <c r="P743" s="103"/>
      <c r="Q743" s="103"/>
      <c r="R743" s="103"/>
      <c r="S743" s="103"/>
      <c r="T743" s="103"/>
      <c r="U743" s="103"/>
    </row>
    <row r="744" spans="1:21" x14ac:dyDescent="0.55000000000000004">
      <c r="A744" s="102"/>
      <c r="B744" s="102"/>
      <c r="C744" s="102"/>
      <c r="D744" s="102"/>
      <c r="E744" s="102"/>
      <c r="F744" s="102"/>
      <c r="G744" s="103"/>
      <c r="H744" s="103"/>
      <c r="I744" s="103"/>
      <c r="J744" s="103"/>
      <c r="K744" s="103"/>
      <c r="L744" s="103"/>
      <c r="M744" s="103"/>
      <c r="N744" s="103"/>
      <c r="O744" s="103"/>
      <c r="P744" s="103"/>
      <c r="Q744" s="103"/>
      <c r="R744" s="103"/>
      <c r="S744" s="103"/>
      <c r="T744" s="103"/>
      <c r="U744" s="103"/>
    </row>
    <row r="745" spans="1:21" x14ac:dyDescent="0.55000000000000004">
      <c r="A745" s="102"/>
      <c r="B745" s="102"/>
      <c r="C745" s="102"/>
      <c r="D745" s="102"/>
      <c r="E745" s="102"/>
      <c r="F745" s="102"/>
      <c r="G745" s="103"/>
      <c r="H745" s="103"/>
      <c r="I745" s="103"/>
      <c r="J745" s="103"/>
      <c r="K745" s="103"/>
      <c r="L745" s="103"/>
      <c r="M745" s="103"/>
      <c r="N745" s="103"/>
      <c r="O745" s="103"/>
      <c r="P745" s="103"/>
      <c r="Q745" s="103"/>
      <c r="R745" s="103"/>
      <c r="S745" s="103"/>
      <c r="T745" s="103"/>
      <c r="U745" s="103"/>
    </row>
    <row r="746" spans="1:21" x14ac:dyDescent="0.55000000000000004">
      <c r="A746" s="102"/>
      <c r="B746" s="102"/>
      <c r="C746" s="102"/>
      <c r="D746" s="102"/>
      <c r="E746" s="102"/>
      <c r="F746" s="102"/>
      <c r="G746" s="103"/>
      <c r="H746" s="103"/>
      <c r="I746" s="103"/>
      <c r="J746" s="103"/>
      <c r="K746" s="103"/>
      <c r="L746" s="103"/>
      <c r="M746" s="103"/>
      <c r="N746" s="103"/>
      <c r="O746" s="103"/>
      <c r="P746" s="103"/>
      <c r="Q746" s="103"/>
      <c r="R746" s="103"/>
      <c r="S746" s="103"/>
      <c r="T746" s="103"/>
      <c r="U746" s="103"/>
    </row>
    <row r="747" spans="1:21" x14ac:dyDescent="0.55000000000000004">
      <c r="A747" s="102"/>
      <c r="B747" s="102"/>
      <c r="C747" s="102"/>
      <c r="D747" s="102"/>
      <c r="E747" s="102"/>
      <c r="F747" s="102"/>
      <c r="G747" s="103"/>
      <c r="H747" s="103"/>
      <c r="I747" s="103"/>
      <c r="J747" s="103"/>
      <c r="K747" s="103"/>
      <c r="L747" s="103"/>
      <c r="M747" s="103"/>
      <c r="N747" s="103"/>
      <c r="O747" s="103"/>
      <c r="P747" s="103"/>
      <c r="Q747" s="103"/>
      <c r="R747" s="103"/>
      <c r="S747" s="103"/>
      <c r="T747" s="103"/>
      <c r="U747" s="103"/>
    </row>
    <row r="748" spans="1:21" x14ac:dyDescent="0.55000000000000004">
      <c r="A748" s="102"/>
      <c r="B748" s="102"/>
      <c r="C748" s="102"/>
      <c r="D748" s="102"/>
      <c r="E748" s="102"/>
      <c r="F748" s="102"/>
      <c r="G748" s="103"/>
      <c r="H748" s="103"/>
      <c r="I748" s="103"/>
      <c r="J748" s="103"/>
      <c r="K748" s="103"/>
      <c r="L748" s="103"/>
      <c r="M748" s="103"/>
      <c r="N748" s="103"/>
      <c r="O748" s="103"/>
      <c r="P748" s="103"/>
      <c r="Q748" s="103"/>
      <c r="R748" s="103"/>
      <c r="S748" s="103"/>
      <c r="T748" s="103"/>
      <c r="U748" s="103"/>
    </row>
    <row r="749" spans="1:21" x14ac:dyDescent="0.55000000000000004">
      <c r="A749" s="102"/>
      <c r="B749" s="102"/>
      <c r="C749" s="102"/>
      <c r="D749" s="102"/>
      <c r="E749" s="102"/>
      <c r="F749" s="102"/>
      <c r="G749" s="103"/>
      <c r="H749" s="103"/>
      <c r="I749" s="103"/>
      <c r="J749" s="103"/>
      <c r="K749" s="103"/>
      <c r="L749" s="103"/>
      <c r="M749" s="103"/>
      <c r="N749" s="103"/>
      <c r="O749" s="103"/>
      <c r="P749" s="103"/>
      <c r="Q749" s="103"/>
      <c r="R749" s="103"/>
      <c r="S749" s="103"/>
      <c r="T749" s="103"/>
      <c r="U749" s="103"/>
    </row>
    <row r="750" spans="1:21" x14ac:dyDescent="0.55000000000000004">
      <c r="A750" s="102"/>
      <c r="B750" s="102"/>
      <c r="C750" s="102"/>
      <c r="D750" s="102"/>
      <c r="E750" s="102"/>
      <c r="F750" s="102"/>
      <c r="G750" s="103"/>
      <c r="H750" s="103"/>
      <c r="I750" s="103"/>
      <c r="J750" s="103"/>
      <c r="K750" s="103"/>
      <c r="L750" s="103"/>
      <c r="M750" s="103"/>
      <c r="N750" s="103"/>
      <c r="O750" s="103"/>
      <c r="P750" s="103"/>
      <c r="Q750" s="103"/>
      <c r="R750" s="103"/>
      <c r="S750" s="103"/>
      <c r="T750" s="103"/>
      <c r="U750" s="103"/>
    </row>
    <row r="751" spans="1:21" x14ac:dyDescent="0.55000000000000004">
      <c r="A751" s="102"/>
      <c r="B751" s="102"/>
      <c r="C751" s="102"/>
      <c r="D751" s="102"/>
      <c r="E751" s="102"/>
      <c r="F751" s="102"/>
      <c r="G751" s="103"/>
      <c r="H751" s="103"/>
      <c r="I751" s="103"/>
      <c r="J751" s="103"/>
      <c r="K751" s="103"/>
      <c r="L751" s="103"/>
      <c r="M751" s="103"/>
      <c r="N751" s="103"/>
      <c r="O751" s="103"/>
      <c r="P751" s="103"/>
      <c r="Q751" s="103"/>
      <c r="R751" s="103"/>
      <c r="S751" s="103"/>
      <c r="T751" s="103"/>
      <c r="U751" s="103"/>
    </row>
    <row r="752" spans="1:21" x14ac:dyDescent="0.55000000000000004">
      <c r="A752" s="102"/>
      <c r="B752" s="102"/>
      <c r="C752" s="102"/>
      <c r="D752" s="102"/>
      <c r="E752" s="102"/>
      <c r="F752" s="102"/>
      <c r="G752" s="103"/>
      <c r="H752" s="103"/>
      <c r="I752" s="103"/>
      <c r="J752" s="103"/>
      <c r="K752" s="103"/>
      <c r="L752" s="103"/>
      <c r="M752" s="103"/>
      <c r="N752" s="103"/>
      <c r="O752" s="103"/>
      <c r="P752" s="103"/>
      <c r="Q752" s="103"/>
      <c r="R752" s="103"/>
      <c r="S752" s="103"/>
      <c r="T752" s="103"/>
      <c r="U752" s="103"/>
    </row>
    <row r="753" spans="1:21" x14ac:dyDescent="0.55000000000000004">
      <c r="A753" s="102"/>
      <c r="B753" s="102"/>
      <c r="C753" s="102"/>
      <c r="D753" s="102"/>
      <c r="E753" s="102"/>
      <c r="F753" s="102"/>
      <c r="G753" s="103"/>
      <c r="H753" s="103"/>
      <c r="I753" s="103"/>
      <c r="J753" s="103"/>
      <c r="K753" s="103"/>
      <c r="L753" s="103"/>
      <c r="M753" s="103"/>
      <c r="N753" s="103"/>
      <c r="O753" s="103"/>
      <c r="P753" s="103"/>
      <c r="Q753" s="103"/>
      <c r="R753" s="103"/>
      <c r="S753" s="103"/>
      <c r="T753" s="103"/>
      <c r="U753" s="103"/>
    </row>
    <row r="754" spans="1:21" x14ac:dyDescent="0.55000000000000004">
      <c r="A754" s="102"/>
      <c r="B754" s="102"/>
      <c r="C754" s="102"/>
      <c r="D754" s="102"/>
      <c r="E754" s="102"/>
      <c r="F754" s="102"/>
      <c r="G754" s="103"/>
      <c r="H754" s="103"/>
      <c r="I754" s="103"/>
      <c r="J754" s="103"/>
      <c r="K754" s="103"/>
      <c r="L754" s="103"/>
      <c r="M754" s="103"/>
      <c r="N754" s="103"/>
      <c r="O754" s="103"/>
      <c r="P754" s="103"/>
      <c r="Q754" s="103"/>
      <c r="R754" s="103"/>
      <c r="S754" s="103"/>
      <c r="T754" s="103"/>
      <c r="U754" s="103"/>
    </row>
    <row r="755" spans="1:21" x14ac:dyDescent="0.55000000000000004">
      <c r="A755" s="102"/>
      <c r="B755" s="102"/>
      <c r="C755" s="102"/>
      <c r="D755" s="102"/>
      <c r="E755" s="102"/>
      <c r="F755" s="102"/>
      <c r="G755" s="103"/>
      <c r="H755" s="103"/>
      <c r="I755" s="103"/>
      <c r="J755" s="103"/>
      <c r="K755" s="103"/>
      <c r="L755" s="103"/>
      <c r="M755" s="103"/>
      <c r="N755" s="103"/>
      <c r="O755" s="103"/>
      <c r="P755" s="103"/>
      <c r="Q755" s="103"/>
      <c r="R755" s="103"/>
      <c r="S755" s="103"/>
      <c r="T755" s="103"/>
      <c r="U755" s="103"/>
    </row>
    <row r="756" spans="1:21" x14ac:dyDescent="0.55000000000000004">
      <c r="A756" s="102"/>
      <c r="B756" s="102"/>
      <c r="C756" s="102"/>
      <c r="D756" s="102"/>
      <c r="E756" s="102"/>
      <c r="F756" s="102"/>
      <c r="G756" s="103"/>
      <c r="H756" s="103"/>
      <c r="I756" s="103"/>
      <c r="J756" s="103"/>
      <c r="K756" s="103"/>
      <c r="L756" s="103"/>
      <c r="M756" s="103"/>
      <c r="N756" s="103"/>
      <c r="O756" s="103"/>
      <c r="P756" s="103"/>
      <c r="Q756" s="103"/>
      <c r="R756" s="103"/>
      <c r="S756" s="103"/>
      <c r="T756" s="103"/>
      <c r="U756" s="103"/>
    </row>
    <row r="757" spans="1:21" x14ac:dyDescent="0.55000000000000004">
      <c r="A757" s="102"/>
      <c r="B757" s="102"/>
      <c r="C757" s="102"/>
      <c r="D757" s="102"/>
      <c r="E757" s="102"/>
      <c r="F757" s="102"/>
      <c r="G757" s="103"/>
      <c r="H757" s="103"/>
      <c r="I757" s="103"/>
      <c r="J757" s="103"/>
      <c r="K757" s="103"/>
      <c r="L757" s="103"/>
      <c r="M757" s="103"/>
      <c r="N757" s="103"/>
      <c r="O757" s="103"/>
      <c r="P757" s="103"/>
      <c r="Q757" s="103"/>
      <c r="R757" s="103"/>
      <c r="S757" s="103"/>
      <c r="T757" s="103"/>
      <c r="U757" s="103"/>
    </row>
    <row r="758" spans="1:21" x14ac:dyDescent="0.55000000000000004">
      <c r="A758" s="102"/>
      <c r="B758" s="102"/>
      <c r="C758" s="102"/>
      <c r="D758" s="102"/>
      <c r="E758" s="102"/>
      <c r="F758" s="102"/>
      <c r="G758" s="103"/>
      <c r="H758" s="103"/>
      <c r="I758" s="103"/>
      <c r="J758" s="103"/>
      <c r="K758" s="103"/>
      <c r="L758" s="103"/>
      <c r="M758" s="103"/>
      <c r="N758" s="103"/>
      <c r="O758" s="103"/>
      <c r="P758" s="103"/>
      <c r="Q758" s="103"/>
      <c r="R758" s="103"/>
      <c r="S758" s="103"/>
      <c r="T758" s="103"/>
      <c r="U758" s="103"/>
    </row>
    <row r="759" spans="1:21" x14ac:dyDescent="0.55000000000000004">
      <c r="A759" s="102"/>
      <c r="B759" s="102"/>
      <c r="C759" s="102"/>
      <c r="D759" s="102"/>
      <c r="E759" s="102"/>
      <c r="F759" s="102"/>
      <c r="G759" s="103"/>
      <c r="H759" s="103"/>
      <c r="I759" s="103"/>
      <c r="J759" s="103"/>
      <c r="K759" s="103"/>
      <c r="L759" s="103"/>
      <c r="M759" s="103"/>
      <c r="N759" s="103"/>
      <c r="O759" s="103"/>
      <c r="P759" s="103"/>
      <c r="Q759" s="103"/>
      <c r="R759" s="103"/>
      <c r="S759" s="103"/>
      <c r="T759" s="103"/>
      <c r="U759" s="103"/>
    </row>
    <row r="760" spans="1:21" x14ac:dyDescent="0.55000000000000004">
      <c r="A760" s="102"/>
      <c r="B760" s="102"/>
      <c r="C760" s="102"/>
      <c r="D760" s="102"/>
      <c r="E760" s="102"/>
      <c r="F760" s="102"/>
      <c r="G760" s="103"/>
      <c r="H760" s="103"/>
      <c r="I760" s="103"/>
      <c r="J760" s="103"/>
      <c r="K760" s="103"/>
      <c r="L760" s="103"/>
      <c r="M760" s="103"/>
      <c r="N760" s="103"/>
      <c r="O760" s="103"/>
      <c r="P760" s="103"/>
      <c r="Q760" s="103"/>
      <c r="R760" s="103"/>
      <c r="S760" s="103"/>
      <c r="T760" s="103"/>
      <c r="U760" s="103"/>
    </row>
    <row r="761" spans="1:21" x14ac:dyDescent="0.55000000000000004">
      <c r="A761" s="102"/>
      <c r="B761" s="102"/>
      <c r="C761" s="102"/>
      <c r="D761" s="102"/>
      <c r="E761" s="102"/>
      <c r="F761" s="102"/>
      <c r="G761" s="103"/>
      <c r="H761" s="103"/>
      <c r="I761" s="103"/>
      <c r="J761" s="103"/>
      <c r="K761" s="103"/>
      <c r="L761" s="103"/>
      <c r="M761" s="103"/>
      <c r="N761" s="103"/>
      <c r="O761" s="103"/>
      <c r="P761" s="103"/>
      <c r="Q761" s="103"/>
      <c r="R761" s="103"/>
      <c r="S761" s="103"/>
      <c r="T761" s="103"/>
      <c r="U761" s="103"/>
    </row>
    <row r="762" spans="1:21" x14ac:dyDescent="0.55000000000000004">
      <c r="A762" s="102"/>
      <c r="B762" s="102"/>
      <c r="C762" s="102"/>
      <c r="D762" s="102"/>
      <c r="E762" s="102"/>
      <c r="F762" s="102"/>
      <c r="G762" s="103"/>
      <c r="H762" s="103"/>
      <c r="I762" s="103"/>
      <c r="J762" s="103"/>
      <c r="K762" s="103"/>
      <c r="L762" s="103"/>
      <c r="M762" s="103"/>
      <c r="N762" s="103"/>
      <c r="O762" s="103"/>
      <c r="P762" s="103"/>
      <c r="Q762" s="103"/>
      <c r="R762" s="103"/>
      <c r="S762" s="103"/>
      <c r="T762" s="103"/>
      <c r="U762" s="103"/>
    </row>
    <row r="763" spans="1:21" x14ac:dyDescent="0.55000000000000004">
      <c r="A763" s="102"/>
      <c r="B763" s="102"/>
      <c r="C763" s="102"/>
      <c r="D763" s="102"/>
      <c r="E763" s="102"/>
      <c r="F763" s="102"/>
      <c r="G763" s="103"/>
      <c r="H763" s="103"/>
      <c r="I763" s="103"/>
      <c r="J763" s="103"/>
      <c r="K763" s="103"/>
      <c r="L763" s="103"/>
      <c r="M763" s="103"/>
      <c r="N763" s="103"/>
      <c r="O763" s="103"/>
      <c r="P763" s="103"/>
      <c r="Q763" s="103"/>
      <c r="R763" s="103"/>
      <c r="S763" s="103"/>
      <c r="T763" s="103"/>
      <c r="U763" s="103"/>
    </row>
    <row r="764" spans="1:21" x14ac:dyDescent="0.55000000000000004">
      <c r="A764" s="102"/>
      <c r="B764" s="102"/>
      <c r="C764" s="102"/>
      <c r="D764" s="102"/>
      <c r="E764" s="102"/>
      <c r="F764" s="102"/>
      <c r="G764" s="103"/>
      <c r="H764" s="103"/>
      <c r="I764" s="103"/>
      <c r="J764" s="103"/>
      <c r="K764" s="103"/>
      <c r="L764" s="103"/>
      <c r="M764" s="103"/>
      <c r="N764" s="103"/>
      <c r="O764" s="103"/>
      <c r="P764" s="103"/>
      <c r="Q764" s="103"/>
      <c r="R764" s="103"/>
      <c r="S764" s="103"/>
      <c r="T764" s="103"/>
      <c r="U764" s="103"/>
    </row>
    <row r="765" spans="1:21" x14ac:dyDescent="0.55000000000000004">
      <c r="A765" s="102"/>
      <c r="B765" s="102"/>
      <c r="C765" s="102"/>
      <c r="D765" s="102"/>
      <c r="E765" s="102"/>
      <c r="F765" s="102"/>
      <c r="G765" s="103"/>
      <c r="H765" s="103"/>
      <c r="I765" s="103"/>
      <c r="J765" s="103"/>
      <c r="K765" s="103"/>
      <c r="L765" s="103"/>
      <c r="M765" s="103"/>
      <c r="N765" s="103"/>
      <c r="O765" s="103"/>
      <c r="P765" s="103"/>
      <c r="Q765" s="103"/>
      <c r="R765" s="103"/>
      <c r="S765" s="103"/>
      <c r="T765" s="103"/>
      <c r="U765" s="103"/>
    </row>
    <row r="766" spans="1:21" x14ac:dyDescent="0.55000000000000004">
      <c r="A766" s="102"/>
      <c r="B766" s="102"/>
      <c r="C766" s="102"/>
      <c r="D766" s="102"/>
      <c r="E766" s="102"/>
      <c r="F766" s="102"/>
      <c r="G766" s="103"/>
      <c r="H766" s="103"/>
      <c r="I766" s="103"/>
      <c r="J766" s="103"/>
      <c r="K766" s="103"/>
      <c r="L766" s="103"/>
      <c r="M766" s="103"/>
      <c r="N766" s="103"/>
      <c r="O766" s="103"/>
      <c r="P766" s="103"/>
      <c r="Q766" s="103"/>
      <c r="R766" s="103"/>
      <c r="S766" s="103"/>
      <c r="T766" s="103"/>
      <c r="U766" s="103"/>
    </row>
    <row r="767" spans="1:21" x14ac:dyDescent="0.55000000000000004">
      <c r="A767" s="102"/>
      <c r="B767" s="102"/>
      <c r="C767" s="102"/>
      <c r="D767" s="102"/>
      <c r="E767" s="102"/>
      <c r="F767" s="102"/>
      <c r="G767" s="103"/>
      <c r="H767" s="103"/>
      <c r="I767" s="103"/>
      <c r="J767" s="103"/>
      <c r="K767" s="103"/>
      <c r="L767" s="103"/>
      <c r="M767" s="103"/>
      <c r="N767" s="103"/>
      <c r="O767" s="103"/>
      <c r="P767" s="103"/>
      <c r="Q767" s="103"/>
      <c r="R767" s="103"/>
      <c r="S767" s="103"/>
      <c r="T767" s="103"/>
      <c r="U767" s="103"/>
    </row>
    <row r="768" spans="1:21" x14ac:dyDescent="0.55000000000000004">
      <c r="A768" s="102"/>
      <c r="B768" s="102"/>
      <c r="C768" s="102"/>
      <c r="D768" s="102"/>
      <c r="E768" s="102"/>
      <c r="F768" s="102"/>
      <c r="G768" s="103"/>
      <c r="H768" s="103"/>
      <c r="I768" s="103"/>
      <c r="J768" s="103"/>
      <c r="K768" s="103"/>
      <c r="L768" s="103"/>
      <c r="M768" s="103"/>
      <c r="N768" s="103"/>
      <c r="O768" s="103"/>
      <c r="P768" s="103"/>
      <c r="Q768" s="103"/>
      <c r="R768" s="103"/>
      <c r="S768" s="103"/>
      <c r="T768" s="103"/>
      <c r="U768" s="103"/>
    </row>
    <row r="769" spans="1:21" x14ac:dyDescent="0.55000000000000004">
      <c r="A769" s="102"/>
      <c r="B769" s="102"/>
      <c r="C769" s="102"/>
      <c r="D769" s="102"/>
      <c r="E769" s="102"/>
      <c r="F769" s="102"/>
      <c r="G769" s="103"/>
      <c r="H769" s="103"/>
      <c r="I769" s="103"/>
      <c r="J769" s="103"/>
      <c r="K769" s="103"/>
      <c r="L769" s="103"/>
      <c r="M769" s="103"/>
      <c r="N769" s="103"/>
      <c r="O769" s="103"/>
      <c r="P769" s="103"/>
      <c r="Q769" s="103"/>
      <c r="R769" s="103"/>
      <c r="S769" s="103"/>
      <c r="T769" s="103"/>
      <c r="U769" s="103"/>
    </row>
    <row r="770" spans="1:21" x14ac:dyDescent="0.55000000000000004">
      <c r="A770" s="102"/>
      <c r="B770" s="102"/>
      <c r="C770" s="102"/>
      <c r="D770" s="102"/>
      <c r="E770" s="102"/>
      <c r="F770" s="102"/>
      <c r="G770" s="103"/>
      <c r="H770" s="103"/>
      <c r="I770" s="103"/>
      <c r="J770" s="103"/>
      <c r="K770" s="103"/>
      <c r="L770" s="103"/>
      <c r="M770" s="103"/>
      <c r="N770" s="103"/>
      <c r="O770" s="103"/>
      <c r="P770" s="103"/>
      <c r="Q770" s="103"/>
      <c r="R770" s="103"/>
      <c r="S770" s="103"/>
      <c r="T770" s="103"/>
      <c r="U770" s="103"/>
    </row>
    <row r="771" spans="1:21" x14ac:dyDescent="0.55000000000000004">
      <c r="A771" s="102"/>
      <c r="B771" s="102"/>
      <c r="C771" s="102"/>
      <c r="D771" s="102"/>
      <c r="E771" s="102"/>
      <c r="F771" s="102"/>
      <c r="G771" s="103"/>
      <c r="H771" s="103"/>
      <c r="I771" s="103"/>
      <c r="J771" s="103"/>
      <c r="K771" s="103"/>
      <c r="L771" s="103"/>
      <c r="M771" s="103"/>
      <c r="N771" s="103"/>
      <c r="O771" s="103"/>
      <c r="P771" s="103"/>
      <c r="Q771" s="103"/>
      <c r="R771" s="103"/>
      <c r="S771" s="103"/>
      <c r="T771" s="103"/>
      <c r="U771" s="103"/>
    </row>
    <row r="772" spans="1:21" x14ac:dyDescent="0.55000000000000004">
      <c r="A772" s="102"/>
      <c r="B772" s="102"/>
      <c r="C772" s="102"/>
      <c r="D772" s="102"/>
      <c r="E772" s="102"/>
      <c r="F772" s="102"/>
      <c r="G772" s="103"/>
      <c r="H772" s="103"/>
      <c r="I772" s="103"/>
      <c r="J772" s="103"/>
      <c r="K772" s="103"/>
      <c r="L772" s="103"/>
      <c r="M772" s="103"/>
      <c r="N772" s="103"/>
      <c r="O772" s="103"/>
      <c r="P772" s="103"/>
      <c r="Q772" s="103"/>
      <c r="R772" s="103"/>
      <c r="S772" s="103"/>
      <c r="T772" s="103"/>
      <c r="U772" s="103"/>
    </row>
    <row r="773" spans="1:21" x14ac:dyDescent="0.55000000000000004">
      <c r="A773" s="102"/>
      <c r="B773" s="102"/>
      <c r="C773" s="102"/>
      <c r="D773" s="102"/>
      <c r="E773" s="102"/>
      <c r="F773" s="102"/>
      <c r="G773" s="103"/>
      <c r="H773" s="103"/>
      <c r="I773" s="103"/>
      <c r="J773" s="103"/>
      <c r="K773" s="103"/>
      <c r="L773" s="103"/>
      <c r="M773" s="103"/>
      <c r="N773" s="103"/>
      <c r="O773" s="103"/>
      <c r="P773" s="103"/>
      <c r="Q773" s="103"/>
      <c r="R773" s="103"/>
      <c r="S773" s="103"/>
      <c r="T773" s="103"/>
      <c r="U773" s="103"/>
    </row>
    <row r="774" spans="1:21" x14ac:dyDescent="0.55000000000000004">
      <c r="A774" s="102"/>
      <c r="B774" s="102"/>
      <c r="C774" s="102"/>
      <c r="D774" s="102"/>
      <c r="E774" s="102"/>
      <c r="F774" s="102"/>
      <c r="G774" s="103"/>
      <c r="H774" s="103"/>
      <c r="I774" s="103"/>
      <c r="J774" s="103"/>
      <c r="K774" s="103"/>
      <c r="L774" s="103"/>
      <c r="M774" s="103"/>
      <c r="N774" s="103"/>
      <c r="O774" s="103"/>
      <c r="P774" s="103"/>
      <c r="Q774" s="103"/>
      <c r="R774" s="103"/>
      <c r="S774" s="103"/>
      <c r="T774" s="103"/>
      <c r="U774" s="103"/>
    </row>
    <row r="775" spans="1:21" x14ac:dyDescent="0.55000000000000004">
      <c r="A775" s="102"/>
      <c r="B775" s="102"/>
      <c r="C775" s="102"/>
      <c r="D775" s="102"/>
      <c r="E775" s="102"/>
      <c r="F775" s="102"/>
      <c r="G775" s="103"/>
      <c r="H775" s="103"/>
      <c r="I775" s="103"/>
      <c r="J775" s="103"/>
      <c r="K775" s="103"/>
      <c r="L775" s="103"/>
      <c r="M775" s="103"/>
      <c r="N775" s="103"/>
      <c r="O775" s="103"/>
      <c r="P775" s="103"/>
      <c r="Q775" s="103"/>
      <c r="R775" s="103"/>
      <c r="S775" s="103"/>
      <c r="T775" s="103"/>
      <c r="U775" s="103"/>
    </row>
    <row r="776" spans="1:21" x14ac:dyDescent="0.55000000000000004">
      <c r="A776" s="102"/>
      <c r="B776" s="102"/>
      <c r="C776" s="102"/>
      <c r="D776" s="102"/>
      <c r="E776" s="102"/>
      <c r="F776" s="102"/>
      <c r="G776" s="103"/>
      <c r="H776" s="103"/>
      <c r="I776" s="103"/>
      <c r="J776" s="103"/>
      <c r="K776" s="103"/>
      <c r="L776" s="103"/>
      <c r="M776" s="103"/>
      <c r="N776" s="103"/>
      <c r="O776" s="103"/>
      <c r="P776" s="103"/>
      <c r="Q776" s="103"/>
      <c r="R776" s="103"/>
      <c r="S776" s="103"/>
      <c r="T776" s="103"/>
      <c r="U776" s="103"/>
    </row>
    <row r="777" spans="1:21" x14ac:dyDescent="0.55000000000000004">
      <c r="A777" s="102"/>
      <c r="B777" s="102"/>
      <c r="C777" s="102"/>
      <c r="D777" s="102"/>
      <c r="E777" s="102"/>
      <c r="F777" s="102"/>
      <c r="G777" s="103"/>
      <c r="H777" s="103"/>
      <c r="I777" s="103"/>
      <c r="J777" s="103"/>
      <c r="K777" s="103"/>
      <c r="L777" s="103"/>
      <c r="M777" s="103"/>
      <c r="N777" s="103"/>
      <c r="O777" s="103"/>
      <c r="P777" s="103"/>
      <c r="Q777" s="103"/>
      <c r="R777" s="103"/>
      <c r="S777" s="103"/>
      <c r="T777" s="103"/>
      <c r="U777" s="103"/>
    </row>
    <row r="778" spans="1:21" x14ac:dyDescent="0.55000000000000004">
      <c r="A778" s="102"/>
      <c r="B778" s="102"/>
      <c r="C778" s="102"/>
      <c r="D778" s="102"/>
      <c r="E778" s="102"/>
      <c r="F778" s="102"/>
      <c r="G778" s="103"/>
      <c r="H778" s="103"/>
      <c r="I778" s="103"/>
      <c r="J778" s="103"/>
      <c r="K778" s="103"/>
      <c r="L778" s="103"/>
      <c r="M778" s="103"/>
      <c r="N778" s="103"/>
      <c r="O778" s="103"/>
      <c r="P778" s="103"/>
      <c r="Q778" s="103"/>
      <c r="R778" s="103"/>
      <c r="S778" s="103"/>
      <c r="T778" s="103"/>
      <c r="U778" s="103"/>
    </row>
    <row r="779" spans="1:21" x14ac:dyDescent="0.55000000000000004">
      <c r="A779" s="102"/>
      <c r="B779" s="102"/>
      <c r="C779" s="102"/>
      <c r="D779" s="102"/>
      <c r="E779" s="102"/>
      <c r="F779" s="102"/>
      <c r="G779" s="103"/>
      <c r="H779" s="103"/>
      <c r="I779" s="103"/>
      <c r="J779" s="103"/>
      <c r="K779" s="103"/>
      <c r="L779" s="103"/>
      <c r="M779" s="103"/>
      <c r="N779" s="103"/>
      <c r="O779" s="103"/>
      <c r="P779" s="103"/>
      <c r="Q779" s="103"/>
      <c r="R779" s="103"/>
      <c r="S779" s="103"/>
      <c r="T779" s="103"/>
      <c r="U779" s="103"/>
    </row>
    <row r="780" spans="1:21" x14ac:dyDescent="0.55000000000000004">
      <c r="A780" s="102"/>
      <c r="B780" s="102"/>
      <c r="C780" s="102"/>
      <c r="D780" s="102"/>
      <c r="E780" s="102"/>
      <c r="F780" s="102"/>
      <c r="G780" s="103"/>
      <c r="H780" s="103"/>
      <c r="I780" s="103"/>
      <c r="J780" s="103"/>
      <c r="K780" s="103"/>
      <c r="L780" s="103"/>
      <c r="M780" s="103"/>
      <c r="N780" s="103"/>
      <c r="O780" s="103"/>
      <c r="P780" s="103"/>
      <c r="Q780" s="103"/>
      <c r="R780" s="103"/>
      <c r="S780" s="103"/>
      <c r="T780" s="103"/>
      <c r="U780" s="103"/>
    </row>
    <row r="781" spans="1:21" x14ac:dyDescent="0.55000000000000004">
      <c r="A781" s="102"/>
      <c r="B781" s="102"/>
      <c r="C781" s="102"/>
      <c r="D781" s="102"/>
      <c r="E781" s="102"/>
      <c r="F781" s="102"/>
      <c r="G781" s="103"/>
      <c r="H781" s="103"/>
      <c r="I781" s="103"/>
      <c r="J781" s="103"/>
      <c r="K781" s="103"/>
      <c r="L781" s="103"/>
      <c r="M781" s="103"/>
      <c r="N781" s="103"/>
      <c r="O781" s="103"/>
      <c r="P781" s="103"/>
      <c r="Q781" s="103"/>
      <c r="R781" s="103"/>
      <c r="S781" s="103"/>
      <c r="T781" s="103"/>
      <c r="U781" s="103"/>
    </row>
    <row r="782" spans="1:21" x14ac:dyDescent="0.55000000000000004">
      <c r="A782" s="102"/>
      <c r="B782" s="102"/>
      <c r="C782" s="102"/>
      <c r="D782" s="102"/>
      <c r="E782" s="102"/>
      <c r="F782" s="102"/>
      <c r="G782" s="103"/>
      <c r="H782" s="103"/>
      <c r="I782" s="103"/>
      <c r="J782" s="103"/>
      <c r="K782" s="103"/>
      <c r="L782" s="103"/>
      <c r="M782" s="103"/>
      <c r="N782" s="103"/>
      <c r="O782" s="103"/>
      <c r="P782" s="103"/>
      <c r="Q782" s="103"/>
      <c r="R782" s="103"/>
      <c r="S782" s="103"/>
      <c r="T782" s="103"/>
      <c r="U782" s="103"/>
    </row>
    <row r="783" spans="1:21" x14ac:dyDescent="0.55000000000000004">
      <c r="A783" s="102"/>
      <c r="B783" s="102"/>
      <c r="C783" s="102"/>
      <c r="D783" s="102"/>
      <c r="E783" s="102"/>
      <c r="F783" s="102"/>
      <c r="G783" s="103"/>
      <c r="H783" s="103"/>
      <c r="I783" s="103"/>
      <c r="J783" s="103"/>
      <c r="K783" s="103"/>
      <c r="L783" s="103"/>
      <c r="M783" s="103"/>
      <c r="N783" s="103"/>
      <c r="O783" s="103"/>
      <c r="P783" s="103"/>
      <c r="Q783" s="103"/>
      <c r="R783" s="103"/>
      <c r="S783" s="103"/>
      <c r="T783" s="103"/>
      <c r="U783" s="103"/>
    </row>
    <row r="784" spans="1:21" x14ac:dyDescent="0.55000000000000004">
      <c r="A784" s="102"/>
      <c r="B784" s="102"/>
      <c r="C784" s="102"/>
      <c r="D784" s="102"/>
      <c r="E784" s="102"/>
      <c r="F784" s="102"/>
      <c r="G784" s="103"/>
      <c r="H784" s="103"/>
      <c r="I784" s="103"/>
      <c r="J784" s="103"/>
      <c r="K784" s="103"/>
      <c r="L784" s="103"/>
      <c r="M784" s="103"/>
      <c r="N784" s="103"/>
      <c r="O784" s="103"/>
      <c r="P784" s="103"/>
      <c r="Q784" s="103"/>
      <c r="R784" s="103"/>
      <c r="S784" s="103"/>
      <c r="T784" s="103"/>
      <c r="U784" s="103"/>
    </row>
    <row r="785" spans="1:21" x14ac:dyDescent="0.55000000000000004">
      <c r="A785" s="102"/>
      <c r="B785" s="102"/>
      <c r="C785" s="102"/>
      <c r="D785" s="102"/>
      <c r="E785" s="102"/>
      <c r="F785" s="102"/>
      <c r="G785" s="103"/>
      <c r="H785" s="103"/>
      <c r="I785" s="103"/>
      <c r="J785" s="103"/>
      <c r="K785" s="103"/>
      <c r="L785" s="103"/>
      <c r="M785" s="103"/>
      <c r="N785" s="103"/>
      <c r="O785" s="103"/>
      <c r="P785" s="103"/>
      <c r="Q785" s="103"/>
      <c r="R785" s="103"/>
      <c r="S785" s="103"/>
      <c r="T785" s="103"/>
      <c r="U785" s="103"/>
    </row>
    <row r="786" spans="1:21" x14ac:dyDescent="0.55000000000000004">
      <c r="A786" s="102"/>
      <c r="B786" s="102"/>
      <c r="C786" s="102"/>
      <c r="D786" s="102"/>
      <c r="E786" s="102"/>
      <c r="F786" s="102"/>
      <c r="G786" s="103"/>
      <c r="H786" s="103"/>
      <c r="I786" s="103"/>
      <c r="J786" s="103"/>
      <c r="K786" s="103"/>
      <c r="L786" s="103"/>
      <c r="M786" s="103"/>
      <c r="N786" s="103"/>
      <c r="O786" s="103"/>
      <c r="P786" s="103"/>
      <c r="Q786" s="103"/>
      <c r="R786" s="103"/>
      <c r="S786" s="103"/>
      <c r="T786" s="103"/>
      <c r="U786" s="103"/>
    </row>
    <row r="787" spans="1:21" x14ac:dyDescent="0.55000000000000004">
      <c r="A787" s="102"/>
      <c r="B787" s="102"/>
      <c r="C787" s="102"/>
      <c r="D787" s="102"/>
      <c r="E787" s="102"/>
      <c r="F787" s="102"/>
      <c r="G787" s="103"/>
      <c r="H787" s="103"/>
      <c r="I787" s="103"/>
      <c r="J787" s="103"/>
      <c r="K787" s="103"/>
      <c r="L787" s="103"/>
      <c r="M787" s="103"/>
      <c r="N787" s="103"/>
      <c r="O787" s="103"/>
      <c r="P787" s="103"/>
      <c r="Q787" s="103"/>
      <c r="R787" s="103"/>
      <c r="S787" s="103"/>
      <c r="T787" s="103"/>
      <c r="U787" s="103"/>
    </row>
    <row r="788" spans="1:21" x14ac:dyDescent="0.55000000000000004">
      <c r="A788" s="102"/>
      <c r="B788" s="102"/>
      <c r="C788" s="102"/>
      <c r="D788" s="102"/>
      <c r="E788" s="102"/>
      <c r="F788" s="102"/>
      <c r="G788" s="103"/>
      <c r="H788" s="103"/>
      <c r="I788" s="103"/>
      <c r="J788" s="103"/>
      <c r="K788" s="103"/>
      <c r="L788" s="103"/>
      <c r="M788" s="103"/>
      <c r="N788" s="103"/>
      <c r="O788" s="103"/>
      <c r="P788" s="103"/>
      <c r="Q788" s="103"/>
      <c r="R788" s="103"/>
      <c r="S788" s="103"/>
      <c r="T788" s="103"/>
      <c r="U788" s="103"/>
    </row>
    <row r="789" spans="1:21" x14ac:dyDescent="0.55000000000000004">
      <c r="A789" s="102"/>
      <c r="B789" s="102"/>
      <c r="C789" s="102"/>
      <c r="D789" s="102"/>
      <c r="E789" s="102"/>
      <c r="F789" s="102"/>
      <c r="G789" s="103"/>
      <c r="H789" s="103"/>
      <c r="I789" s="103"/>
      <c r="J789" s="103"/>
      <c r="K789" s="103"/>
      <c r="L789" s="103"/>
      <c r="M789" s="103"/>
      <c r="N789" s="103"/>
      <c r="O789" s="103"/>
      <c r="P789" s="103"/>
      <c r="Q789" s="103"/>
      <c r="R789" s="103"/>
      <c r="S789" s="103"/>
      <c r="T789" s="103"/>
      <c r="U789" s="103"/>
    </row>
    <row r="790" spans="1:21" x14ac:dyDescent="0.55000000000000004">
      <c r="A790" s="102"/>
      <c r="B790" s="102"/>
      <c r="C790" s="102"/>
      <c r="D790" s="102"/>
      <c r="E790" s="102"/>
      <c r="F790" s="102"/>
      <c r="G790" s="103"/>
      <c r="H790" s="103"/>
      <c r="I790" s="103"/>
      <c r="J790" s="103"/>
      <c r="K790" s="103"/>
      <c r="L790" s="103"/>
      <c r="M790" s="103"/>
      <c r="N790" s="103"/>
      <c r="O790" s="103"/>
      <c r="P790" s="103"/>
      <c r="Q790" s="103"/>
      <c r="R790" s="103"/>
      <c r="S790" s="103"/>
      <c r="T790" s="103"/>
      <c r="U790" s="103"/>
    </row>
    <row r="791" spans="1:21" x14ac:dyDescent="0.55000000000000004">
      <c r="A791" s="102"/>
      <c r="B791" s="102"/>
      <c r="C791" s="102"/>
      <c r="D791" s="102"/>
      <c r="E791" s="102"/>
      <c r="F791" s="102"/>
      <c r="G791" s="103"/>
      <c r="H791" s="103"/>
      <c r="I791" s="103"/>
      <c r="J791" s="103"/>
      <c r="K791" s="103"/>
      <c r="L791" s="103"/>
      <c r="M791" s="103"/>
      <c r="N791" s="103"/>
      <c r="O791" s="103"/>
      <c r="P791" s="103"/>
      <c r="Q791" s="103"/>
      <c r="R791" s="103"/>
      <c r="S791" s="103"/>
      <c r="T791" s="103"/>
      <c r="U791" s="103"/>
    </row>
    <row r="792" spans="1:21" x14ac:dyDescent="0.55000000000000004">
      <c r="A792" s="102"/>
      <c r="B792" s="102"/>
      <c r="C792" s="102"/>
      <c r="D792" s="102"/>
      <c r="E792" s="102"/>
      <c r="F792" s="102"/>
      <c r="G792" s="103"/>
      <c r="H792" s="103"/>
      <c r="I792" s="103"/>
      <c r="J792" s="103"/>
      <c r="K792" s="103"/>
      <c r="L792" s="103"/>
      <c r="M792" s="103"/>
      <c r="N792" s="103"/>
      <c r="O792" s="103"/>
      <c r="P792" s="103"/>
      <c r="Q792" s="103"/>
      <c r="R792" s="103"/>
      <c r="S792" s="103"/>
      <c r="T792" s="103"/>
      <c r="U792" s="103"/>
    </row>
    <row r="793" spans="1:21" x14ac:dyDescent="0.55000000000000004">
      <c r="A793" s="102"/>
      <c r="B793" s="102"/>
      <c r="C793" s="102"/>
      <c r="D793" s="102"/>
      <c r="E793" s="102"/>
      <c r="F793" s="102"/>
      <c r="G793" s="103"/>
      <c r="H793" s="103"/>
      <c r="I793" s="103"/>
      <c r="J793" s="103"/>
      <c r="K793" s="103"/>
      <c r="L793" s="103"/>
      <c r="M793" s="103"/>
      <c r="N793" s="103"/>
      <c r="O793" s="103"/>
      <c r="P793" s="103"/>
      <c r="Q793" s="103"/>
      <c r="R793" s="103"/>
      <c r="S793" s="103"/>
      <c r="T793" s="103"/>
      <c r="U793" s="103"/>
    </row>
    <row r="794" spans="1:21" x14ac:dyDescent="0.55000000000000004">
      <c r="A794" s="102"/>
      <c r="B794" s="102"/>
      <c r="C794" s="102"/>
      <c r="D794" s="102"/>
      <c r="E794" s="102"/>
      <c r="F794" s="102"/>
      <c r="G794" s="103"/>
      <c r="H794" s="103"/>
      <c r="I794" s="103"/>
      <c r="J794" s="103"/>
      <c r="K794" s="103"/>
      <c r="L794" s="103"/>
      <c r="M794" s="103"/>
      <c r="N794" s="103"/>
      <c r="O794" s="103"/>
      <c r="P794" s="103"/>
      <c r="Q794" s="103"/>
      <c r="R794" s="103"/>
      <c r="S794" s="103"/>
      <c r="T794" s="103"/>
      <c r="U794" s="103"/>
    </row>
    <row r="795" spans="1:21" x14ac:dyDescent="0.55000000000000004">
      <c r="A795" s="102"/>
      <c r="B795" s="102"/>
      <c r="C795" s="102"/>
      <c r="D795" s="102"/>
      <c r="E795" s="102"/>
      <c r="F795" s="102"/>
      <c r="G795" s="103"/>
      <c r="H795" s="103"/>
      <c r="I795" s="103"/>
      <c r="J795" s="103"/>
      <c r="K795" s="103"/>
      <c r="L795" s="103"/>
      <c r="M795" s="103"/>
      <c r="N795" s="103"/>
      <c r="O795" s="103"/>
      <c r="P795" s="103"/>
      <c r="Q795" s="103"/>
      <c r="R795" s="103"/>
      <c r="S795" s="103"/>
      <c r="T795" s="103"/>
      <c r="U795" s="103"/>
    </row>
    <row r="796" spans="1:21" x14ac:dyDescent="0.55000000000000004">
      <c r="A796" s="102"/>
      <c r="B796" s="102"/>
      <c r="C796" s="102"/>
      <c r="D796" s="102"/>
      <c r="E796" s="102"/>
      <c r="F796" s="102"/>
      <c r="G796" s="103"/>
      <c r="H796" s="103"/>
      <c r="I796" s="103"/>
      <c r="J796" s="103"/>
      <c r="K796" s="103"/>
      <c r="L796" s="103"/>
      <c r="M796" s="103"/>
      <c r="N796" s="103"/>
      <c r="O796" s="103"/>
      <c r="P796" s="103"/>
      <c r="Q796" s="103"/>
      <c r="R796" s="103"/>
      <c r="S796" s="103"/>
      <c r="T796" s="103"/>
      <c r="U796" s="103"/>
    </row>
    <row r="797" spans="1:21" x14ac:dyDescent="0.55000000000000004">
      <c r="A797" s="102"/>
      <c r="B797" s="102"/>
      <c r="C797" s="102"/>
      <c r="D797" s="102"/>
      <c r="E797" s="102"/>
      <c r="F797" s="102"/>
      <c r="G797" s="103"/>
      <c r="H797" s="103"/>
      <c r="I797" s="103"/>
      <c r="J797" s="103"/>
      <c r="K797" s="103"/>
      <c r="L797" s="103"/>
      <c r="M797" s="103"/>
      <c r="N797" s="103"/>
      <c r="O797" s="103"/>
      <c r="P797" s="103"/>
      <c r="Q797" s="103"/>
      <c r="R797" s="103"/>
      <c r="S797" s="103"/>
      <c r="T797" s="103"/>
      <c r="U797" s="103"/>
    </row>
    <row r="798" spans="1:21" x14ac:dyDescent="0.55000000000000004">
      <c r="A798" s="102"/>
      <c r="B798" s="102"/>
      <c r="C798" s="102"/>
      <c r="D798" s="102"/>
      <c r="E798" s="102"/>
      <c r="F798" s="102"/>
      <c r="G798" s="103"/>
      <c r="H798" s="103"/>
      <c r="I798" s="103"/>
      <c r="J798" s="103"/>
      <c r="K798" s="103"/>
      <c r="L798" s="103"/>
      <c r="M798" s="103"/>
      <c r="N798" s="103"/>
      <c r="O798" s="103"/>
      <c r="P798" s="103"/>
      <c r="Q798" s="103"/>
      <c r="R798" s="103"/>
      <c r="S798" s="103"/>
      <c r="T798" s="103"/>
      <c r="U798" s="103"/>
    </row>
    <row r="799" spans="1:21" x14ac:dyDescent="0.55000000000000004">
      <c r="A799" s="102"/>
      <c r="B799" s="102"/>
      <c r="C799" s="102"/>
      <c r="D799" s="102"/>
      <c r="E799" s="102"/>
      <c r="F799" s="102"/>
      <c r="G799" s="103"/>
      <c r="H799" s="103"/>
      <c r="I799" s="103"/>
      <c r="J799" s="103"/>
      <c r="K799" s="103"/>
      <c r="L799" s="103"/>
      <c r="M799" s="103"/>
      <c r="N799" s="103"/>
      <c r="O799" s="103"/>
      <c r="P799" s="103"/>
      <c r="Q799" s="103"/>
      <c r="R799" s="103"/>
      <c r="S799" s="103"/>
      <c r="T799" s="103"/>
      <c r="U799" s="103"/>
    </row>
    <row r="800" spans="1:21" x14ac:dyDescent="0.55000000000000004">
      <c r="A800" s="102"/>
      <c r="B800" s="102"/>
      <c r="C800" s="102"/>
      <c r="D800" s="102"/>
      <c r="E800" s="102"/>
      <c r="F800" s="102"/>
      <c r="G800" s="103"/>
      <c r="H800" s="103"/>
      <c r="I800" s="103"/>
      <c r="J800" s="103"/>
      <c r="K800" s="103"/>
      <c r="L800" s="103"/>
      <c r="M800" s="103"/>
      <c r="N800" s="103"/>
      <c r="O800" s="103"/>
      <c r="P800" s="103"/>
      <c r="Q800" s="103"/>
      <c r="R800" s="103"/>
      <c r="S800" s="103"/>
      <c r="T800" s="103"/>
      <c r="U800" s="103"/>
    </row>
    <row r="801" spans="1:21" x14ac:dyDescent="0.55000000000000004">
      <c r="A801" s="102"/>
      <c r="B801" s="102"/>
      <c r="C801" s="102"/>
      <c r="D801" s="102"/>
      <c r="E801" s="102"/>
      <c r="F801" s="102"/>
      <c r="G801" s="103"/>
      <c r="H801" s="103"/>
      <c r="I801" s="103"/>
      <c r="J801" s="103"/>
      <c r="K801" s="103"/>
      <c r="L801" s="103"/>
      <c r="M801" s="103"/>
      <c r="N801" s="103"/>
      <c r="O801" s="103"/>
      <c r="P801" s="103"/>
      <c r="Q801" s="103"/>
      <c r="R801" s="103"/>
      <c r="S801" s="103"/>
      <c r="T801" s="103"/>
      <c r="U801" s="103"/>
    </row>
    <row r="802" spans="1:21" x14ac:dyDescent="0.55000000000000004">
      <c r="A802" s="102"/>
      <c r="B802" s="102"/>
      <c r="C802" s="102"/>
      <c r="D802" s="102"/>
      <c r="E802" s="102"/>
      <c r="F802" s="102"/>
      <c r="G802" s="103"/>
      <c r="H802" s="103"/>
      <c r="I802" s="103"/>
      <c r="J802" s="103"/>
      <c r="K802" s="103"/>
      <c r="L802" s="103"/>
      <c r="M802" s="103"/>
      <c r="N802" s="103"/>
      <c r="O802" s="103"/>
      <c r="P802" s="103"/>
      <c r="Q802" s="103"/>
      <c r="R802" s="103"/>
      <c r="S802" s="103"/>
      <c r="T802" s="103"/>
      <c r="U802" s="103"/>
    </row>
    <row r="803" spans="1:21" x14ac:dyDescent="0.55000000000000004">
      <c r="A803" s="102"/>
      <c r="B803" s="102"/>
      <c r="C803" s="102"/>
      <c r="D803" s="102"/>
      <c r="E803" s="102"/>
      <c r="F803" s="102"/>
      <c r="G803" s="103"/>
      <c r="H803" s="103"/>
      <c r="I803" s="103"/>
      <c r="J803" s="103"/>
      <c r="K803" s="103"/>
      <c r="L803" s="103"/>
      <c r="M803" s="103"/>
      <c r="N803" s="103"/>
      <c r="O803" s="103"/>
      <c r="P803" s="103"/>
      <c r="Q803" s="103"/>
      <c r="R803" s="103"/>
      <c r="S803" s="103"/>
      <c r="T803" s="103"/>
      <c r="U803" s="103"/>
    </row>
    <row r="804" spans="1:21" x14ac:dyDescent="0.55000000000000004">
      <c r="A804" s="102"/>
      <c r="B804" s="102"/>
      <c r="C804" s="102"/>
      <c r="D804" s="102"/>
      <c r="E804" s="102"/>
      <c r="F804" s="102"/>
      <c r="G804" s="103"/>
      <c r="H804" s="103"/>
      <c r="I804" s="103"/>
      <c r="J804" s="103"/>
      <c r="K804" s="103"/>
      <c r="L804" s="103"/>
      <c r="M804" s="103"/>
      <c r="N804" s="103"/>
      <c r="O804" s="103"/>
      <c r="P804" s="103"/>
      <c r="Q804" s="103"/>
      <c r="R804" s="103"/>
      <c r="S804" s="103"/>
      <c r="T804" s="103"/>
      <c r="U804" s="103"/>
    </row>
    <row r="805" spans="1:21" x14ac:dyDescent="0.55000000000000004">
      <c r="A805" s="102"/>
      <c r="B805" s="102"/>
      <c r="C805" s="102"/>
      <c r="D805" s="102"/>
      <c r="E805" s="102"/>
      <c r="F805" s="102"/>
      <c r="G805" s="103"/>
      <c r="H805" s="103"/>
      <c r="I805" s="103"/>
      <c r="J805" s="103"/>
      <c r="K805" s="103"/>
      <c r="L805" s="103"/>
      <c r="M805" s="103"/>
      <c r="N805" s="103"/>
      <c r="O805" s="103"/>
      <c r="P805" s="103"/>
      <c r="Q805" s="103"/>
      <c r="R805" s="103"/>
      <c r="S805" s="103"/>
      <c r="T805" s="103"/>
      <c r="U805" s="103"/>
    </row>
    <row r="806" spans="1:21" x14ac:dyDescent="0.55000000000000004">
      <c r="A806" s="102"/>
      <c r="B806" s="102"/>
      <c r="C806" s="102"/>
      <c r="D806" s="102"/>
      <c r="E806" s="102"/>
      <c r="F806" s="102"/>
      <c r="G806" s="103"/>
      <c r="H806" s="103"/>
      <c r="I806" s="103"/>
      <c r="J806" s="103"/>
      <c r="K806" s="103"/>
      <c r="L806" s="103"/>
      <c r="M806" s="103"/>
      <c r="N806" s="103"/>
      <c r="O806" s="103"/>
      <c r="P806" s="103"/>
      <c r="Q806" s="103"/>
      <c r="R806" s="103"/>
      <c r="S806" s="103"/>
      <c r="T806" s="103"/>
      <c r="U806" s="103"/>
    </row>
    <row r="807" spans="1:21" x14ac:dyDescent="0.55000000000000004">
      <c r="A807" s="102"/>
      <c r="B807" s="102"/>
      <c r="C807" s="102"/>
      <c r="D807" s="102"/>
      <c r="E807" s="102"/>
      <c r="F807" s="102"/>
      <c r="G807" s="103"/>
      <c r="H807" s="103"/>
      <c r="I807" s="103"/>
      <c r="J807" s="103"/>
      <c r="K807" s="103"/>
      <c r="L807" s="103"/>
      <c r="M807" s="103"/>
      <c r="N807" s="103"/>
      <c r="O807" s="103"/>
      <c r="P807" s="103"/>
      <c r="Q807" s="103"/>
      <c r="R807" s="103"/>
      <c r="S807" s="103"/>
      <c r="T807" s="103"/>
      <c r="U807" s="103"/>
    </row>
    <row r="808" spans="1:21" x14ac:dyDescent="0.55000000000000004">
      <c r="A808" s="102"/>
      <c r="B808" s="102"/>
      <c r="C808" s="102"/>
      <c r="D808" s="102"/>
      <c r="E808" s="102"/>
      <c r="F808" s="102"/>
      <c r="G808" s="103"/>
      <c r="H808" s="103"/>
      <c r="I808" s="103"/>
      <c r="J808" s="103"/>
      <c r="K808" s="103"/>
      <c r="L808" s="103"/>
      <c r="M808" s="103"/>
      <c r="N808" s="103"/>
      <c r="O808" s="103"/>
      <c r="P808" s="103"/>
      <c r="Q808" s="103"/>
      <c r="R808" s="103"/>
      <c r="S808" s="103"/>
      <c r="T808" s="103"/>
      <c r="U808" s="103"/>
    </row>
    <row r="809" spans="1:21" x14ac:dyDescent="0.55000000000000004">
      <c r="A809" s="102"/>
      <c r="B809" s="102"/>
      <c r="C809" s="102"/>
      <c r="D809" s="102"/>
      <c r="E809" s="102"/>
      <c r="F809" s="102"/>
      <c r="G809" s="103"/>
      <c r="H809" s="103"/>
      <c r="I809" s="103"/>
      <c r="J809" s="103"/>
      <c r="K809" s="103"/>
      <c r="L809" s="103"/>
      <c r="M809" s="103"/>
      <c r="N809" s="103"/>
      <c r="O809" s="103"/>
      <c r="P809" s="103"/>
      <c r="Q809" s="103"/>
      <c r="R809" s="103"/>
      <c r="S809" s="103"/>
      <c r="T809" s="103"/>
      <c r="U809" s="103"/>
    </row>
    <row r="810" spans="1:21" x14ac:dyDescent="0.55000000000000004">
      <c r="A810" s="102"/>
      <c r="B810" s="102"/>
      <c r="C810" s="102"/>
      <c r="D810" s="102"/>
      <c r="E810" s="102"/>
      <c r="F810" s="102"/>
      <c r="G810" s="103"/>
      <c r="H810" s="103"/>
      <c r="I810" s="103"/>
      <c r="J810" s="103"/>
      <c r="K810" s="103"/>
      <c r="L810" s="103"/>
      <c r="M810" s="103"/>
      <c r="N810" s="103"/>
      <c r="O810" s="103"/>
      <c r="P810" s="103"/>
      <c r="Q810" s="103"/>
      <c r="R810" s="103"/>
      <c r="S810" s="103"/>
      <c r="T810" s="103"/>
      <c r="U810" s="103"/>
    </row>
    <row r="811" spans="1:21" x14ac:dyDescent="0.55000000000000004">
      <c r="A811" s="102"/>
      <c r="B811" s="102"/>
      <c r="C811" s="102"/>
      <c r="D811" s="102"/>
      <c r="E811" s="102"/>
      <c r="F811" s="102"/>
      <c r="G811" s="103"/>
      <c r="H811" s="103"/>
      <c r="I811" s="103"/>
      <c r="J811" s="103"/>
      <c r="K811" s="103"/>
      <c r="L811" s="103"/>
      <c r="M811" s="103"/>
      <c r="N811" s="103"/>
      <c r="O811" s="103"/>
      <c r="P811" s="103"/>
      <c r="Q811" s="103"/>
      <c r="R811" s="103"/>
      <c r="S811" s="103"/>
      <c r="T811" s="103"/>
      <c r="U811" s="103"/>
    </row>
    <row r="812" spans="1:21" x14ac:dyDescent="0.55000000000000004">
      <c r="A812" s="102"/>
      <c r="B812" s="102"/>
      <c r="C812" s="102"/>
      <c r="D812" s="102"/>
      <c r="E812" s="102"/>
      <c r="F812" s="102"/>
      <c r="G812" s="103"/>
      <c r="H812" s="103"/>
      <c r="I812" s="103"/>
      <c r="J812" s="103"/>
      <c r="K812" s="103"/>
      <c r="L812" s="103"/>
      <c r="M812" s="103"/>
      <c r="N812" s="103"/>
      <c r="O812" s="103"/>
      <c r="P812" s="103"/>
      <c r="Q812" s="103"/>
      <c r="R812" s="103"/>
      <c r="S812" s="103"/>
      <c r="T812" s="103"/>
      <c r="U812" s="103"/>
    </row>
    <row r="813" spans="1:21" x14ac:dyDescent="0.55000000000000004">
      <c r="A813" s="102"/>
      <c r="B813" s="102"/>
      <c r="C813" s="102"/>
      <c r="D813" s="102"/>
      <c r="E813" s="102"/>
      <c r="F813" s="102"/>
      <c r="G813" s="103"/>
      <c r="H813" s="103"/>
      <c r="I813" s="103"/>
      <c r="J813" s="103"/>
      <c r="K813" s="103"/>
      <c r="L813" s="103"/>
      <c r="M813" s="103"/>
      <c r="N813" s="103"/>
      <c r="O813" s="103"/>
      <c r="P813" s="103"/>
      <c r="Q813" s="103"/>
      <c r="R813" s="103"/>
      <c r="S813" s="103"/>
      <c r="T813" s="103"/>
      <c r="U813" s="103"/>
    </row>
    <row r="814" spans="1:21" x14ac:dyDescent="0.55000000000000004">
      <c r="A814" s="102"/>
      <c r="B814" s="102"/>
      <c r="C814" s="102"/>
      <c r="D814" s="102"/>
      <c r="E814" s="102"/>
      <c r="F814" s="102"/>
      <c r="G814" s="103"/>
      <c r="H814" s="103"/>
      <c r="I814" s="103"/>
      <c r="J814" s="103"/>
      <c r="K814" s="103"/>
      <c r="L814" s="103"/>
      <c r="M814" s="103"/>
      <c r="N814" s="103"/>
      <c r="O814" s="103"/>
      <c r="P814" s="103"/>
      <c r="Q814" s="103"/>
      <c r="R814" s="103"/>
      <c r="S814" s="103"/>
      <c r="T814" s="103"/>
      <c r="U814" s="103"/>
    </row>
    <row r="815" spans="1:21" x14ac:dyDescent="0.55000000000000004">
      <c r="A815" s="102"/>
      <c r="B815" s="102"/>
      <c r="C815" s="102"/>
      <c r="D815" s="102"/>
      <c r="E815" s="102"/>
      <c r="F815" s="102"/>
      <c r="G815" s="103"/>
      <c r="H815" s="103"/>
      <c r="I815" s="103"/>
      <c r="J815" s="103"/>
      <c r="K815" s="103"/>
      <c r="L815" s="103"/>
      <c r="M815" s="103"/>
      <c r="N815" s="103"/>
      <c r="O815" s="103"/>
      <c r="P815" s="103"/>
      <c r="Q815" s="103"/>
      <c r="R815" s="103"/>
      <c r="S815" s="103"/>
      <c r="T815" s="103"/>
      <c r="U815" s="103"/>
    </row>
    <row r="816" spans="1:21" x14ac:dyDescent="0.55000000000000004">
      <c r="A816" s="102"/>
      <c r="B816" s="102"/>
      <c r="C816" s="102"/>
      <c r="D816" s="102"/>
      <c r="E816" s="102"/>
      <c r="F816" s="102"/>
      <c r="G816" s="103"/>
      <c r="H816" s="103"/>
      <c r="I816" s="103"/>
      <c r="J816" s="103"/>
      <c r="K816" s="103"/>
      <c r="L816" s="103"/>
      <c r="M816" s="103"/>
      <c r="N816" s="103"/>
      <c r="O816" s="103"/>
      <c r="P816" s="103"/>
      <c r="Q816" s="103"/>
      <c r="R816" s="103"/>
      <c r="S816" s="103"/>
      <c r="T816" s="103"/>
      <c r="U816" s="103"/>
    </row>
    <row r="817" spans="1:21" x14ac:dyDescent="0.55000000000000004">
      <c r="A817" s="102"/>
      <c r="B817" s="102"/>
      <c r="C817" s="102"/>
      <c r="D817" s="102"/>
      <c r="E817" s="102"/>
      <c r="F817" s="102"/>
      <c r="G817" s="103"/>
      <c r="H817" s="103"/>
      <c r="I817" s="103"/>
      <c r="J817" s="103"/>
      <c r="K817" s="103"/>
      <c r="L817" s="103"/>
      <c r="M817" s="103"/>
      <c r="N817" s="103"/>
      <c r="O817" s="103"/>
      <c r="P817" s="103"/>
      <c r="Q817" s="103"/>
      <c r="R817" s="103"/>
      <c r="S817" s="103"/>
      <c r="T817" s="103"/>
      <c r="U817" s="103"/>
    </row>
    <row r="818" spans="1:21" x14ac:dyDescent="0.55000000000000004">
      <c r="A818" s="102"/>
      <c r="B818" s="102"/>
      <c r="C818" s="102"/>
      <c r="D818" s="102"/>
      <c r="E818" s="102"/>
      <c r="F818" s="102"/>
      <c r="G818" s="103"/>
      <c r="H818" s="103"/>
      <c r="I818" s="103"/>
      <c r="J818" s="103"/>
      <c r="K818" s="103"/>
      <c r="L818" s="103"/>
      <c r="M818" s="103"/>
      <c r="N818" s="103"/>
      <c r="O818" s="103"/>
      <c r="P818" s="103"/>
      <c r="Q818" s="103"/>
      <c r="R818" s="103"/>
      <c r="S818" s="103"/>
      <c r="T818" s="103"/>
      <c r="U818" s="103"/>
    </row>
    <row r="819" spans="1:21" x14ac:dyDescent="0.55000000000000004">
      <c r="A819" s="102"/>
      <c r="B819" s="102"/>
      <c r="C819" s="102"/>
      <c r="D819" s="102"/>
      <c r="E819" s="102"/>
      <c r="F819" s="102"/>
      <c r="G819" s="103"/>
      <c r="H819" s="103"/>
      <c r="I819" s="103"/>
      <c r="J819" s="103"/>
      <c r="K819" s="103"/>
      <c r="L819" s="103"/>
      <c r="M819" s="103"/>
      <c r="N819" s="103"/>
      <c r="O819" s="103"/>
      <c r="P819" s="103"/>
      <c r="Q819" s="103"/>
      <c r="R819" s="103"/>
      <c r="S819" s="103"/>
      <c r="T819" s="103"/>
      <c r="U819" s="103"/>
    </row>
    <row r="820" spans="1:21" x14ac:dyDescent="0.55000000000000004">
      <c r="A820" s="102"/>
      <c r="B820" s="102"/>
      <c r="C820" s="102"/>
      <c r="D820" s="102"/>
      <c r="E820" s="102"/>
      <c r="F820" s="102"/>
      <c r="G820" s="103"/>
      <c r="H820" s="103"/>
      <c r="I820" s="103"/>
      <c r="J820" s="103"/>
      <c r="K820" s="103"/>
      <c r="L820" s="103"/>
      <c r="M820" s="103"/>
      <c r="N820" s="103"/>
      <c r="O820" s="103"/>
      <c r="P820" s="103"/>
      <c r="Q820" s="103"/>
      <c r="R820" s="103"/>
      <c r="S820" s="103"/>
      <c r="T820" s="103"/>
      <c r="U820" s="103"/>
    </row>
    <row r="821" spans="1:21" x14ac:dyDescent="0.55000000000000004">
      <c r="A821" s="102"/>
      <c r="B821" s="102"/>
      <c r="C821" s="102"/>
      <c r="D821" s="102"/>
      <c r="E821" s="102"/>
      <c r="F821" s="102"/>
      <c r="G821" s="103"/>
      <c r="H821" s="103"/>
      <c r="I821" s="103"/>
      <c r="J821" s="103"/>
      <c r="K821" s="103"/>
      <c r="L821" s="103"/>
      <c r="M821" s="103"/>
      <c r="N821" s="103"/>
      <c r="O821" s="103"/>
      <c r="P821" s="103"/>
      <c r="Q821" s="103"/>
      <c r="R821" s="103"/>
      <c r="S821" s="103"/>
      <c r="T821" s="103"/>
      <c r="U821" s="103"/>
    </row>
    <row r="822" spans="1:21" x14ac:dyDescent="0.55000000000000004">
      <c r="A822" s="102"/>
      <c r="B822" s="102"/>
      <c r="C822" s="102"/>
      <c r="D822" s="102"/>
      <c r="E822" s="102"/>
      <c r="F822" s="102"/>
      <c r="G822" s="103"/>
      <c r="H822" s="103"/>
      <c r="I822" s="103"/>
      <c r="J822" s="103"/>
      <c r="K822" s="103"/>
      <c r="L822" s="103"/>
      <c r="M822" s="103"/>
      <c r="N822" s="103"/>
      <c r="O822" s="103"/>
      <c r="P822" s="103"/>
      <c r="Q822" s="103"/>
      <c r="R822" s="103"/>
      <c r="S822" s="103"/>
      <c r="T822" s="103"/>
      <c r="U822" s="103"/>
    </row>
    <row r="823" spans="1:21" x14ac:dyDescent="0.55000000000000004">
      <c r="A823" s="102"/>
      <c r="B823" s="102"/>
      <c r="C823" s="102"/>
      <c r="D823" s="102"/>
      <c r="E823" s="102"/>
      <c r="F823" s="102"/>
      <c r="G823" s="103"/>
      <c r="H823" s="103"/>
      <c r="I823" s="103"/>
      <c r="J823" s="103"/>
      <c r="K823" s="103"/>
      <c r="L823" s="103"/>
      <c r="M823" s="103"/>
      <c r="N823" s="103"/>
      <c r="O823" s="103"/>
      <c r="P823" s="103"/>
      <c r="Q823" s="103"/>
      <c r="R823" s="103"/>
      <c r="S823" s="103"/>
      <c r="T823" s="103"/>
      <c r="U823" s="103"/>
    </row>
    <row r="824" spans="1:21" x14ac:dyDescent="0.55000000000000004">
      <c r="A824" s="102"/>
      <c r="B824" s="102"/>
      <c r="C824" s="102"/>
      <c r="D824" s="102"/>
      <c r="E824" s="102"/>
      <c r="F824" s="102"/>
      <c r="G824" s="103"/>
      <c r="H824" s="103"/>
      <c r="I824" s="103"/>
      <c r="J824" s="103"/>
      <c r="K824" s="103"/>
      <c r="L824" s="103"/>
      <c r="M824" s="103"/>
      <c r="N824" s="103"/>
      <c r="O824" s="103"/>
      <c r="P824" s="103"/>
      <c r="Q824" s="103"/>
      <c r="R824" s="103"/>
      <c r="S824" s="103"/>
      <c r="T824" s="103"/>
      <c r="U824" s="103"/>
    </row>
    <row r="825" spans="1:21" x14ac:dyDescent="0.55000000000000004">
      <c r="A825" s="102"/>
      <c r="B825" s="102"/>
      <c r="C825" s="102"/>
      <c r="D825" s="102"/>
      <c r="E825" s="102"/>
      <c r="F825" s="102"/>
      <c r="G825" s="103"/>
      <c r="H825" s="103"/>
      <c r="I825" s="103"/>
      <c r="J825" s="103"/>
      <c r="K825" s="103"/>
      <c r="L825" s="103"/>
      <c r="M825" s="103"/>
      <c r="N825" s="103"/>
      <c r="O825" s="103"/>
      <c r="P825" s="103"/>
      <c r="Q825" s="103"/>
      <c r="R825" s="103"/>
      <c r="S825" s="103"/>
      <c r="T825" s="103"/>
      <c r="U825" s="103"/>
    </row>
    <row r="826" spans="1:21" x14ac:dyDescent="0.55000000000000004">
      <c r="A826" s="102"/>
      <c r="B826" s="102"/>
      <c r="C826" s="102"/>
      <c r="D826" s="102"/>
      <c r="E826" s="102"/>
      <c r="F826" s="102"/>
      <c r="G826" s="103"/>
      <c r="H826" s="103"/>
      <c r="I826" s="103"/>
      <c r="J826" s="103"/>
      <c r="K826" s="103"/>
      <c r="L826" s="103"/>
      <c r="M826" s="103"/>
      <c r="N826" s="103"/>
      <c r="O826" s="103"/>
      <c r="P826" s="103"/>
      <c r="Q826" s="103"/>
      <c r="R826" s="103"/>
      <c r="S826" s="103"/>
      <c r="T826" s="103"/>
      <c r="U826" s="103"/>
    </row>
    <row r="827" spans="1:21" x14ac:dyDescent="0.55000000000000004">
      <c r="A827" s="102"/>
      <c r="B827" s="102"/>
      <c r="C827" s="102"/>
      <c r="D827" s="102"/>
      <c r="E827" s="102"/>
      <c r="F827" s="102"/>
      <c r="G827" s="103"/>
      <c r="H827" s="103"/>
      <c r="I827" s="103"/>
      <c r="J827" s="103"/>
      <c r="K827" s="103"/>
      <c r="L827" s="103"/>
      <c r="M827" s="103"/>
      <c r="N827" s="103"/>
      <c r="O827" s="103"/>
      <c r="P827" s="103"/>
      <c r="Q827" s="103"/>
      <c r="R827" s="103"/>
      <c r="S827" s="103"/>
      <c r="T827" s="103"/>
      <c r="U827" s="103"/>
    </row>
    <row r="828" spans="1:21" x14ac:dyDescent="0.55000000000000004">
      <c r="A828" s="102"/>
      <c r="B828" s="102"/>
      <c r="C828" s="102"/>
      <c r="D828" s="102"/>
      <c r="E828" s="102"/>
      <c r="F828" s="102"/>
      <c r="G828" s="103"/>
      <c r="H828" s="103"/>
      <c r="I828" s="103"/>
      <c r="J828" s="103"/>
      <c r="K828" s="103"/>
      <c r="L828" s="103"/>
      <c r="M828" s="103"/>
      <c r="N828" s="103"/>
      <c r="O828" s="103"/>
      <c r="P828" s="103"/>
      <c r="Q828" s="103"/>
      <c r="R828" s="103"/>
      <c r="S828" s="103"/>
      <c r="T828" s="103"/>
      <c r="U828" s="103"/>
    </row>
    <row r="829" spans="1:21" x14ac:dyDescent="0.55000000000000004">
      <c r="A829" s="102"/>
      <c r="B829" s="102"/>
      <c r="C829" s="102"/>
      <c r="D829" s="102"/>
      <c r="E829" s="102"/>
      <c r="F829" s="102"/>
      <c r="G829" s="103"/>
      <c r="H829" s="103"/>
      <c r="I829" s="103"/>
      <c r="J829" s="103"/>
      <c r="K829" s="103"/>
      <c r="L829" s="103"/>
      <c r="M829" s="103"/>
      <c r="N829" s="103"/>
      <c r="O829" s="103"/>
      <c r="P829" s="103"/>
      <c r="Q829" s="103"/>
      <c r="R829" s="103"/>
      <c r="S829" s="103"/>
      <c r="T829" s="103"/>
      <c r="U829" s="103"/>
    </row>
    <row r="830" spans="1:21" x14ac:dyDescent="0.55000000000000004">
      <c r="A830" s="102"/>
      <c r="B830" s="102"/>
      <c r="C830" s="102"/>
      <c r="D830" s="102"/>
      <c r="E830" s="102"/>
      <c r="F830" s="102"/>
      <c r="G830" s="103"/>
      <c r="H830" s="103"/>
      <c r="I830" s="103"/>
      <c r="J830" s="103"/>
      <c r="K830" s="103"/>
      <c r="L830" s="103"/>
      <c r="M830" s="103"/>
      <c r="N830" s="103"/>
      <c r="O830" s="103"/>
      <c r="P830" s="103"/>
      <c r="Q830" s="103"/>
      <c r="R830" s="103"/>
      <c r="S830" s="103"/>
      <c r="T830" s="103"/>
      <c r="U830" s="103"/>
    </row>
    <row r="831" spans="1:21" x14ac:dyDescent="0.55000000000000004">
      <c r="A831" s="102"/>
      <c r="B831" s="102"/>
      <c r="C831" s="102"/>
      <c r="D831" s="102"/>
      <c r="E831" s="102"/>
      <c r="F831" s="102"/>
      <c r="G831" s="103"/>
      <c r="H831" s="103"/>
      <c r="I831" s="103"/>
      <c r="J831" s="103"/>
      <c r="K831" s="103"/>
      <c r="L831" s="103"/>
      <c r="M831" s="103"/>
      <c r="N831" s="103"/>
      <c r="O831" s="103"/>
      <c r="P831" s="103"/>
      <c r="Q831" s="103"/>
      <c r="R831" s="103"/>
      <c r="S831" s="103"/>
      <c r="T831" s="103"/>
      <c r="U831" s="103"/>
    </row>
    <row r="832" spans="1:21" x14ac:dyDescent="0.55000000000000004">
      <c r="A832" s="102"/>
      <c r="B832" s="102"/>
      <c r="C832" s="102"/>
      <c r="D832" s="102"/>
      <c r="E832" s="102"/>
      <c r="F832" s="102"/>
      <c r="G832" s="103"/>
      <c r="H832" s="103"/>
      <c r="I832" s="103"/>
      <c r="J832" s="103"/>
      <c r="K832" s="103"/>
      <c r="L832" s="103"/>
      <c r="M832" s="103"/>
      <c r="N832" s="103"/>
      <c r="O832" s="103"/>
      <c r="P832" s="103"/>
      <c r="Q832" s="103"/>
      <c r="R832" s="103"/>
      <c r="S832" s="103"/>
      <c r="T832" s="103"/>
      <c r="U832" s="103"/>
    </row>
    <row r="833" spans="1:21" x14ac:dyDescent="0.55000000000000004">
      <c r="A833" s="102"/>
      <c r="B833" s="102"/>
      <c r="C833" s="102"/>
      <c r="D833" s="102"/>
      <c r="E833" s="102"/>
      <c r="F833" s="102"/>
      <c r="G833" s="103"/>
      <c r="H833" s="103"/>
      <c r="I833" s="103"/>
      <c r="J833" s="103"/>
      <c r="K833" s="103"/>
      <c r="L833" s="103"/>
      <c r="M833" s="103"/>
      <c r="N833" s="103"/>
      <c r="O833" s="103"/>
      <c r="P833" s="103"/>
      <c r="Q833" s="103"/>
      <c r="R833" s="103"/>
      <c r="S833" s="103"/>
      <c r="T833" s="103"/>
      <c r="U833" s="103"/>
    </row>
    <row r="834" spans="1:21" x14ac:dyDescent="0.55000000000000004">
      <c r="A834" s="102"/>
      <c r="B834" s="102"/>
      <c r="C834" s="102"/>
      <c r="D834" s="102"/>
      <c r="E834" s="102"/>
      <c r="F834" s="102"/>
      <c r="G834" s="103"/>
      <c r="H834" s="103"/>
      <c r="I834" s="103"/>
      <c r="J834" s="103"/>
      <c r="K834" s="103"/>
      <c r="L834" s="103"/>
      <c r="M834" s="103"/>
      <c r="N834" s="103"/>
      <c r="O834" s="103"/>
      <c r="P834" s="103"/>
      <c r="Q834" s="103"/>
      <c r="R834" s="103"/>
      <c r="S834" s="103"/>
      <c r="T834" s="103"/>
      <c r="U834" s="103"/>
    </row>
    <row r="835" spans="1:21" x14ac:dyDescent="0.55000000000000004">
      <c r="A835" s="102"/>
      <c r="B835" s="102"/>
      <c r="C835" s="102"/>
      <c r="D835" s="102"/>
      <c r="E835" s="102"/>
      <c r="F835" s="102"/>
      <c r="G835" s="103"/>
      <c r="H835" s="103"/>
      <c r="I835" s="103"/>
      <c r="J835" s="103"/>
      <c r="K835" s="103"/>
      <c r="L835" s="103"/>
      <c r="M835" s="103"/>
      <c r="N835" s="103"/>
      <c r="O835" s="103"/>
      <c r="P835" s="103"/>
      <c r="Q835" s="103"/>
      <c r="R835" s="103"/>
      <c r="S835" s="103"/>
      <c r="T835" s="103"/>
      <c r="U835" s="103"/>
    </row>
    <row r="836" spans="1:21" x14ac:dyDescent="0.55000000000000004">
      <c r="A836" s="102"/>
      <c r="B836" s="102"/>
      <c r="C836" s="102"/>
      <c r="D836" s="102"/>
      <c r="E836" s="102"/>
      <c r="F836" s="102"/>
      <c r="G836" s="103"/>
      <c r="H836" s="103"/>
      <c r="I836" s="103"/>
      <c r="J836" s="103"/>
      <c r="K836" s="103"/>
      <c r="L836" s="103"/>
      <c r="M836" s="103"/>
      <c r="N836" s="103"/>
      <c r="O836" s="103"/>
      <c r="P836" s="103"/>
      <c r="Q836" s="103"/>
      <c r="R836" s="103"/>
      <c r="S836" s="103"/>
      <c r="T836" s="103"/>
      <c r="U836" s="103"/>
    </row>
    <row r="837" spans="1:21" x14ac:dyDescent="0.55000000000000004">
      <c r="A837" s="102"/>
      <c r="B837" s="102"/>
      <c r="C837" s="102"/>
      <c r="D837" s="102"/>
      <c r="E837" s="102"/>
      <c r="F837" s="102"/>
      <c r="G837" s="103"/>
      <c r="H837" s="103"/>
      <c r="I837" s="103"/>
      <c r="J837" s="103"/>
      <c r="K837" s="103"/>
      <c r="L837" s="103"/>
      <c r="M837" s="103"/>
      <c r="N837" s="103"/>
      <c r="O837" s="103"/>
      <c r="P837" s="103"/>
      <c r="Q837" s="103"/>
      <c r="R837" s="103"/>
      <c r="S837" s="103"/>
      <c r="T837" s="103"/>
      <c r="U837" s="103"/>
    </row>
    <row r="838" spans="1:21" x14ac:dyDescent="0.55000000000000004">
      <c r="A838" s="102"/>
      <c r="B838" s="102"/>
      <c r="C838" s="102"/>
      <c r="D838" s="102"/>
      <c r="E838" s="102"/>
      <c r="F838" s="102"/>
      <c r="G838" s="103"/>
      <c r="H838" s="103"/>
      <c r="I838" s="103"/>
      <c r="J838" s="103"/>
      <c r="K838" s="103"/>
      <c r="L838" s="103"/>
      <c r="M838" s="103"/>
      <c r="N838" s="103"/>
      <c r="O838" s="103"/>
      <c r="P838" s="103"/>
      <c r="Q838" s="103"/>
      <c r="R838" s="103"/>
      <c r="S838" s="103"/>
      <c r="T838" s="103"/>
      <c r="U838" s="103"/>
    </row>
    <row r="839" spans="1:21" x14ac:dyDescent="0.55000000000000004">
      <c r="A839" s="102"/>
      <c r="B839" s="102"/>
      <c r="C839" s="102"/>
      <c r="D839" s="102"/>
      <c r="E839" s="102"/>
      <c r="F839" s="102"/>
      <c r="G839" s="103"/>
      <c r="H839" s="103"/>
      <c r="I839" s="103"/>
      <c r="J839" s="103"/>
      <c r="K839" s="103"/>
      <c r="L839" s="103"/>
      <c r="M839" s="103"/>
      <c r="N839" s="103"/>
      <c r="O839" s="103"/>
      <c r="P839" s="103"/>
      <c r="Q839" s="103"/>
      <c r="R839" s="103"/>
      <c r="S839" s="103"/>
      <c r="T839" s="103"/>
      <c r="U839" s="103"/>
    </row>
    <row r="840" spans="1:21" x14ac:dyDescent="0.55000000000000004">
      <c r="A840" s="102"/>
      <c r="B840" s="102"/>
      <c r="C840" s="102"/>
      <c r="D840" s="102"/>
      <c r="E840" s="102"/>
      <c r="F840" s="102"/>
      <c r="G840" s="103"/>
      <c r="H840" s="103"/>
      <c r="I840" s="103"/>
      <c r="J840" s="103"/>
      <c r="K840" s="103"/>
      <c r="L840" s="103"/>
      <c r="M840" s="103"/>
      <c r="N840" s="103"/>
      <c r="O840" s="103"/>
      <c r="P840" s="103"/>
      <c r="Q840" s="103"/>
      <c r="R840" s="103"/>
      <c r="S840" s="103"/>
      <c r="T840" s="103"/>
      <c r="U840" s="103"/>
    </row>
    <row r="841" spans="1:21" x14ac:dyDescent="0.55000000000000004">
      <c r="A841" s="102"/>
      <c r="B841" s="102"/>
      <c r="C841" s="102"/>
      <c r="D841" s="102"/>
      <c r="E841" s="102"/>
      <c r="F841" s="102"/>
      <c r="G841" s="103"/>
      <c r="H841" s="103"/>
      <c r="I841" s="103"/>
      <c r="J841" s="103"/>
      <c r="K841" s="103"/>
      <c r="L841" s="103"/>
      <c r="M841" s="103"/>
      <c r="N841" s="103"/>
      <c r="O841" s="103"/>
      <c r="P841" s="103"/>
      <c r="Q841" s="103"/>
      <c r="R841" s="103"/>
      <c r="S841" s="103"/>
      <c r="T841" s="103"/>
      <c r="U841" s="103"/>
    </row>
    <row r="842" spans="1:21" x14ac:dyDescent="0.55000000000000004">
      <c r="A842" s="102"/>
      <c r="B842" s="102"/>
      <c r="C842" s="102"/>
      <c r="D842" s="102"/>
      <c r="E842" s="102"/>
      <c r="F842" s="102"/>
      <c r="G842" s="103"/>
      <c r="H842" s="103"/>
      <c r="I842" s="103"/>
      <c r="J842" s="103"/>
      <c r="K842" s="103"/>
      <c r="L842" s="103"/>
      <c r="M842" s="103"/>
      <c r="N842" s="103"/>
      <c r="O842" s="103"/>
      <c r="P842" s="103"/>
      <c r="Q842" s="103"/>
      <c r="R842" s="103"/>
      <c r="S842" s="103"/>
      <c r="T842" s="103"/>
      <c r="U842" s="103"/>
    </row>
    <row r="843" spans="1:21" x14ac:dyDescent="0.55000000000000004">
      <c r="A843" s="102"/>
      <c r="B843" s="102"/>
      <c r="C843" s="102"/>
      <c r="D843" s="102"/>
      <c r="E843" s="102"/>
      <c r="F843" s="102"/>
      <c r="G843" s="103"/>
      <c r="H843" s="103"/>
      <c r="I843" s="103"/>
      <c r="J843" s="103"/>
      <c r="K843" s="103"/>
      <c r="L843" s="103"/>
      <c r="M843" s="103"/>
      <c r="N843" s="103"/>
      <c r="O843" s="103"/>
      <c r="P843" s="103"/>
      <c r="Q843" s="103"/>
      <c r="R843" s="103"/>
      <c r="S843" s="103"/>
      <c r="T843" s="103"/>
      <c r="U843" s="103"/>
    </row>
    <row r="844" spans="1:21" x14ac:dyDescent="0.55000000000000004">
      <c r="A844" s="102"/>
      <c r="B844" s="102"/>
      <c r="C844" s="102"/>
      <c r="D844" s="102"/>
      <c r="E844" s="102"/>
      <c r="F844" s="102"/>
      <c r="G844" s="103"/>
      <c r="H844" s="103"/>
      <c r="I844" s="103"/>
      <c r="J844" s="103"/>
      <c r="K844" s="103"/>
      <c r="L844" s="103"/>
      <c r="M844" s="103"/>
      <c r="N844" s="103"/>
      <c r="O844" s="103"/>
      <c r="P844" s="103"/>
      <c r="Q844" s="103"/>
      <c r="R844" s="103"/>
      <c r="S844" s="103"/>
      <c r="T844" s="103"/>
      <c r="U844" s="103"/>
    </row>
    <row r="845" spans="1:21" x14ac:dyDescent="0.55000000000000004">
      <c r="A845" s="102"/>
      <c r="B845" s="102"/>
      <c r="C845" s="102"/>
      <c r="D845" s="102"/>
      <c r="E845" s="102"/>
      <c r="F845" s="102"/>
      <c r="G845" s="103"/>
      <c r="H845" s="103"/>
      <c r="I845" s="103"/>
      <c r="J845" s="103"/>
      <c r="K845" s="103"/>
      <c r="L845" s="103"/>
      <c r="M845" s="103"/>
      <c r="N845" s="103"/>
      <c r="O845" s="103"/>
      <c r="P845" s="103"/>
      <c r="Q845" s="103"/>
      <c r="R845" s="103"/>
      <c r="S845" s="103"/>
      <c r="T845" s="103"/>
      <c r="U845" s="103"/>
    </row>
    <row r="846" spans="1:21" x14ac:dyDescent="0.55000000000000004">
      <c r="A846" s="102"/>
      <c r="B846" s="102"/>
      <c r="C846" s="102"/>
      <c r="D846" s="102"/>
      <c r="E846" s="102"/>
      <c r="F846" s="102"/>
      <c r="G846" s="103"/>
      <c r="H846" s="103"/>
      <c r="I846" s="103"/>
      <c r="J846" s="103"/>
      <c r="K846" s="103"/>
      <c r="L846" s="103"/>
      <c r="M846" s="103"/>
      <c r="N846" s="103"/>
      <c r="O846" s="103"/>
      <c r="P846" s="103"/>
      <c r="Q846" s="103"/>
      <c r="R846" s="103"/>
      <c r="S846" s="103"/>
      <c r="T846" s="103"/>
      <c r="U846" s="103"/>
    </row>
    <row r="847" spans="1:21" x14ac:dyDescent="0.55000000000000004">
      <c r="A847" s="102"/>
      <c r="B847" s="102"/>
      <c r="C847" s="102"/>
      <c r="D847" s="102"/>
      <c r="E847" s="102"/>
      <c r="F847" s="102"/>
      <c r="G847" s="103"/>
      <c r="H847" s="103"/>
      <c r="I847" s="103"/>
      <c r="J847" s="103"/>
      <c r="K847" s="103"/>
      <c r="L847" s="103"/>
      <c r="M847" s="103"/>
      <c r="N847" s="103"/>
      <c r="O847" s="103"/>
      <c r="P847" s="103"/>
      <c r="Q847" s="103"/>
      <c r="R847" s="103"/>
      <c r="S847" s="103"/>
      <c r="T847" s="103"/>
      <c r="U847" s="103"/>
    </row>
    <row r="848" spans="1:21" x14ac:dyDescent="0.55000000000000004">
      <c r="A848" s="102"/>
      <c r="B848" s="102"/>
      <c r="C848" s="102"/>
      <c r="D848" s="102"/>
      <c r="E848" s="102"/>
      <c r="F848" s="102"/>
      <c r="G848" s="103"/>
      <c r="H848" s="103"/>
      <c r="I848" s="103"/>
      <c r="J848" s="103"/>
      <c r="K848" s="103"/>
      <c r="L848" s="103"/>
      <c r="M848" s="103"/>
      <c r="N848" s="103"/>
      <c r="O848" s="103"/>
      <c r="P848" s="103"/>
      <c r="Q848" s="103"/>
      <c r="R848" s="103"/>
      <c r="S848" s="103"/>
      <c r="T848" s="103"/>
      <c r="U848" s="103"/>
    </row>
    <row r="849" spans="1:21" x14ac:dyDescent="0.55000000000000004">
      <c r="A849" s="102"/>
      <c r="B849" s="102"/>
      <c r="C849" s="102"/>
      <c r="D849" s="102"/>
      <c r="E849" s="102"/>
      <c r="F849" s="102"/>
      <c r="G849" s="103"/>
      <c r="H849" s="103"/>
      <c r="I849" s="103"/>
      <c r="J849" s="103"/>
      <c r="K849" s="103"/>
      <c r="L849" s="103"/>
      <c r="M849" s="103"/>
      <c r="N849" s="103"/>
      <c r="O849" s="103"/>
      <c r="P849" s="103"/>
      <c r="Q849" s="103"/>
      <c r="R849" s="103"/>
      <c r="S849" s="103"/>
      <c r="T849" s="103"/>
      <c r="U849" s="103"/>
    </row>
    <row r="850" spans="1:21" x14ac:dyDescent="0.55000000000000004">
      <c r="A850" s="102"/>
      <c r="B850" s="102"/>
      <c r="C850" s="102"/>
      <c r="D850" s="102"/>
      <c r="E850" s="102"/>
      <c r="F850" s="102"/>
      <c r="G850" s="103"/>
      <c r="H850" s="103"/>
      <c r="I850" s="103"/>
      <c r="J850" s="103"/>
      <c r="K850" s="103"/>
      <c r="L850" s="103"/>
      <c r="M850" s="103"/>
      <c r="N850" s="103"/>
      <c r="O850" s="103"/>
      <c r="P850" s="103"/>
      <c r="Q850" s="103"/>
      <c r="R850" s="103"/>
      <c r="S850" s="103"/>
      <c r="T850" s="103"/>
      <c r="U850" s="103"/>
    </row>
    <row r="851" spans="1:21" x14ac:dyDescent="0.55000000000000004">
      <c r="A851" s="102"/>
      <c r="B851" s="102"/>
      <c r="C851" s="102"/>
      <c r="D851" s="102"/>
      <c r="E851" s="102"/>
      <c r="F851" s="102"/>
      <c r="G851" s="103"/>
      <c r="H851" s="103"/>
      <c r="I851" s="103"/>
      <c r="J851" s="103"/>
      <c r="K851" s="103"/>
      <c r="L851" s="103"/>
      <c r="M851" s="103"/>
      <c r="N851" s="103"/>
      <c r="O851" s="103"/>
      <c r="P851" s="103"/>
      <c r="Q851" s="103"/>
      <c r="R851" s="103"/>
      <c r="S851" s="103"/>
      <c r="T851" s="103"/>
      <c r="U851" s="103"/>
    </row>
    <row r="852" spans="1:21" x14ac:dyDescent="0.55000000000000004">
      <c r="A852" s="102"/>
      <c r="B852" s="102"/>
      <c r="C852" s="102"/>
      <c r="D852" s="102"/>
      <c r="E852" s="102"/>
      <c r="F852" s="102"/>
      <c r="G852" s="103"/>
      <c r="H852" s="103"/>
      <c r="I852" s="103"/>
      <c r="J852" s="103"/>
      <c r="K852" s="103"/>
      <c r="L852" s="103"/>
      <c r="M852" s="103"/>
      <c r="N852" s="103"/>
      <c r="O852" s="103"/>
      <c r="P852" s="103"/>
      <c r="Q852" s="103"/>
      <c r="R852" s="103"/>
      <c r="S852" s="103"/>
      <c r="T852" s="103"/>
      <c r="U852" s="103"/>
    </row>
    <row r="853" spans="1:21" x14ac:dyDescent="0.55000000000000004">
      <c r="A853" s="102"/>
      <c r="B853" s="102"/>
      <c r="C853" s="102"/>
      <c r="D853" s="102"/>
      <c r="E853" s="102"/>
      <c r="F853" s="102"/>
      <c r="G853" s="103"/>
      <c r="H853" s="103"/>
      <c r="I853" s="103"/>
      <c r="J853" s="103"/>
      <c r="K853" s="103"/>
      <c r="L853" s="103"/>
      <c r="M853" s="103"/>
      <c r="N853" s="103"/>
      <c r="O853" s="103"/>
      <c r="P853" s="103"/>
      <c r="Q853" s="103"/>
      <c r="R853" s="103"/>
      <c r="S853" s="103"/>
      <c r="T853" s="103"/>
      <c r="U853" s="103"/>
    </row>
    <row r="854" spans="1:21" x14ac:dyDescent="0.55000000000000004">
      <c r="A854" s="102"/>
      <c r="B854" s="102"/>
      <c r="C854" s="102"/>
      <c r="D854" s="102"/>
      <c r="E854" s="102"/>
      <c r="F854" s="102"/>
      <c r="G854" s="103"/>
      <c r="H854" s="103"/>
      <c r="I854" s="103"/>
      <c r="J854" s="103"/>
      <c r="K854" s="103"/>
      <c r="L854" s="103"/>
      <c r="M854" s="103"/>
      <c r="N854" s="103"/>
      <c r="O854" s="103"/>
      <c r="P854" s="103"/>
      <c r="Q854" s="103"/>
      <c r="R854" s="103"/>
      <c r="S854" s="103"/>
      <c r="T854" s="103"/>
      <c r="U854" s="103"/>
    </row>
    <row r="855" spans="1:21" x14ac:dyDescent="0.55000000000000004">
      <c r="A855" s="102"/>
      <c r="B855" s="102"/>
      <c r="C855" s="102"/>
      <c r="D855" s="102"/>
      <c r="E855" s="102"/>
      <c r="F855" s="102"/>
      <c r="G855" s="103"/>
      <c r="H855" s="103"/>
      <c r="I855" s="103"/>
      <c r="J855" s="103"/>
      <c r="K855" s="103"/>
      <c r="L855" s="103"/>
      <c r="M855" s="103"/>
      <c r="N855" s="103"/>
      <c r="O855" s="103"/>
      <c r="P855" s="103"/>
      <c r="Q855" s="103"/>
      <c r="R855" s="103"/>
      <c r="S855" s="103"/>
      <c r="T855" s="103"/>
      <c r="U855" s="103"/>
    </row>
    <row r="856" spans="1:21" x14ac:dyDescent="0.55000000000000004">
      <c r="A856" s="102"/>
      <c r="B856" s="102"/>
      <c r="C856" s="102"/>
      <c r="D856" s="102"/>
      <c r="E856" s="102"/>
      <c r="F856" s="102"/>
      <c r="G856" s="103"/>
      <c r="H856" s="103"/>
      <c r="I856" s="103"/>
      <c r="J856" s="103"/>
      <c r="K856" s="103"/>
      <c r="L856" s="103"/>
      <c r="M856" s="103"/>
      <c r="N856" s="103"/>
      <c r="O856" s="103"/>
      <c r="P856" s="103"/>
      <c r="Q856" s="103"/>
      <c r="R856" s="103"/>
      <c r="S856" s="103"/>
      <c r="T856" s="103"/>
      <c r="U856" s="103"/>
    </row>
    <row r="857" spans="1:21" x14ac:dyDescent="0.55000000000000004">
      <c r="A857" s="102"/>
      <c r="B857" s="102"/>
      <c r="C857" s="102"/>
      <c r="D857" s="102"/>
      <c r="E857" s="102"/>
      <c r="F857" s="102"/>
      <c r="G857" s="103"/>
      <c r="H857" s="103"/>
      <c r="I857" s="103"/>
      <c r="J857" s="103"/>
      <c r="K857" s="103"/>
      <c r="L857" s="103"/>
      <c r="M857" s="103"/>
      <c r="N857" s="103"/>
      <c r="O857" s="103"/>
      <c r="P857" s="103"/>
      <c r="Q857" s="103"/>
      <c r="R857" s="103"/>
      <c r="S857" s="103"/>
      <c r="T857" s="103"/>
      <c r="U857" s="103"/>
    </row>
    <row r="858" spans="1:21" x14ac:dyDescent="0.55000000000000004">
      <c r="A858" s="102"/>
      <c r="B858" s="102"/>
      <c r="C858" s="102"/>
      <c r="D858" s="102"/>
      <c r="E858" s="102"/>
      <c r="F858" s="102"/>
      <c r="G858" s="103"/>
      <c r="H858" s="103"/>
      <c r="I858" s="103"/>
      <c r="J858" s="103"/>
      <c r="K858" s="103"/>
      <c r="L858" s="103"/>
      <c r="M858" s="103"/>
      <c r="N858" s="103"/>
      <c r="O858" s="103"/>
      <c r="P858" s="103"/>
      <c r="Q858" s="103"/>
      <c r="R858" s="103"/>
      <c r="S858" s="103"/>
      <c r="T858" s="103"/>
      <c r="U858" s="103"/>
    </row>
    <row r="859" spans="1:21" x14ac:dyDescent="0.55000000000000004">
      <c r="A859" s="102"/>
      <c r="B859" s="102"/>
      <c r="C859" s="102"/>
      <c r="D859" s="102"/>
      <c r="E859" s="102"/>
      <c r="F859" s="102"/>
      <c r="G859" s="103"/>
      <c r="H859" s="103"/>
      <c r="I859" s="103"/>
      <c r="J859" s="103"/>
      <c r="K859" s="103"/>
      <c r="L859" s="103"/>
      <c r="M859" s="103"/>
      <c r="N859" s="103"/>
      <c r="O859" s="103"/>
      <c r="P859" s="103"/>
      <c r="Q859" s="103"/>
      <c r="R859" s="103"/>
      <c r="S859" s="103"/>
      <c r="T859" s="103"/>
      <c r="U859" s="103"/>
    </row>
    <row r="860" spans="1:21" x14ac:dyDescent="0.55000000000000004">
      <c r="A860" s="102"/>
      <c r="B860" s="102"/>
      <c r="C860" s="102"/>
      <c r="D860" s="102"/>
      <c r="E860" s="102"/>
      <c r="F860" s="102"/>
      <c r="G860" s="103"/>
      <c r="H860" s="103"/>
      <c r="I860" s="103"/>
      <c r="J860" s="103"/>
      <c r="K860" s="103"/>
      <c r="L860" s="103"/>
      <c r="M860" s="103"/>
      <c r="N860" s="103"/>
      <c r="O860" s="103"/>
      <c r="P860" s="103"/>
      <c r="Q860" s="103"/>
      <c r="R860" s="103"/>
      <c r="S860" s="103"/>
      <c r="T860" s="103"/>
      <c r="U860" s="103"/>
    </row>
    <row r="861" spans="1:21" x14ac:dyDescent="0.55000000000000004">
      <c r="A861" s="102"/>
      <c r="B861" s="102"/>
      <c r="C861" s="102"/>
      <c r="D861" s="102"/>
      <c r="E861" s="102"/>
      <c r="F861" s="102"/>
      <c r="G861" s="103"/>
      <c r="H861" s="103"/>
      <c r="I861" s="103"/>
      <c r="J861" s="103"/>
      <c r="K861" s="103"/>
      <c r="L861" s="103"/>
      <c r="M861" s="103"/>
      <c r="N861" s="103"/>
      <c r="O861" s="103"/>
      <c r="P861" s="103"/>
      <c r="Q861" s="103"/>
      <c r="R861" s="103"/>
      <c r="S861" s="103"/>
      <c r="T861" s="103"/>
      <c r="U861" s="103"/>
    </row>
    <row r="862" spans="1:21" x14ac:dyDescent="0.55000000000000004">
      <c r="A862" s="102"/>
      <c r="B862" s="102"/>
      <c r="C862" s="102"/>
      <c r="D862" s="102"/>
      <c r="E862" s="102"/>
      <c r="F862" s="102"/>
      <c r="G862" s="103"/>
      <c r="H862" s="103"/>
      <c r="I862" s="103"/>
      <c r="J862" s="103"/>
      <c r="K862" s="103"/>
      <c r="L862" s="103"/>
      <c r="M862" s="103"/>
      <c r="N862" s="103"/>
      <c r="O862" s="103"/>
      <c r="P862" s="103"/>
      <c r="Q862" s="103"/>
      <c r="R862" s="103"/>
      <c r="S862" s="103"/>
      <c r="T862" s="103"/>
      <c r="U862" s="103"/>
    </row>
    <row r="863" spans="1:21" x14ac:dyDescent="0.55000000000000004">
      <c r="A863" s="102"/>
      <c r="B863" s="102"/>
      <c r="C863" s="102"/>
      <c r="D863" s="102"/>
      <c r="E863" s="102"/>
      <c r="F863" s="102"/>
      <c r="G863" s="103"/>
      <c r="H863" s="103"/>
      <c r="I863" s="103"/>
      <c r="J863" s="103"/>
      <c r="K863" s="103"/>
      <c r="L863" s="103"/>
      <c r="M863" s="103"/>
      <c r="N863" s="103"/>
      <c r="O863" s="103"/>
      <c r="P863" s="103"/>
      <c r="Q863" s="103"/>
      <c r="R863" s="103"/>
      <c r="S863" s="103"/>
      <c r="T863" s="103"/>
      <c r="U863" s="103"/>
    </row>
    <row r="864" spans="1:21" x14ac:dyDescent="0.55000000000000004">
      <c r="A864" s="102"/>
      <c r="B864" s="102"/>
      <c r="C864" s="102"/>
      <c r="D864" s="102"/>
      <c r="E864" s="102"/>
      <c r="F864" s="102"/>
      <c r="G864" s="103"/>
      <c r="H864" s="103"/>
      <c r="I864" s="103"/>
      <c r="J864" s="103"/>
      <c r="K864" s="103"/>
      <c r="L864" s="103"/>
      <c r="M864" s="103"/>
      <c r="N864" s="103"/>
      <c r="O864" s="103"/>
      <c r="P864" s="103"/>
      <c r="Q864" s="103"/>
      <c r="R864" s="103"/>
      <c r="S864" s="103"/>
      <c r="T864" s="103"/>
      <c r="U864" s="103"/>
    </row>
    <row r="865" spans="1:21" x14ac:dyDescent="0.55000000000000004">
      <c r="A865" s="102"/>
      <c r="B865" s="102"/>
      <c r="C865" s="102"/>
      <c r="D865" s="102"/>
      <c r="E865" s="102"/>
      <c r="F865" s="102"/>
      <c r="G865" s="103"/>
      <c r="H865" s="103"/>
      <c r="I865" s="103"/>
      <c r="J865" s="103"/>
      <c r="K865" s="103"/>
      <c r="L865" s="103"/>
      <c r="M865" s="103"/>
      <c r="N865" s="103"/>
      <c r="O865" s="103"/>
      <c r="P865" s="103"/>
      <c r="Q865" s="103"/>
      <c r="R865" s="103"/>
      <c r="S865" s="103"/>
      <c r="T865" s="103"/>
      <c r="U865" s="103"/>
    </row>
    <row r="866" spans="1:21" x14ac:dyDescent="0.55000000000000004">
      <c r="A866" s="102"/>
      <c r="B866" s="102"/>
      <c r="C866" s="102"/>
      <c r="D866" s="102"/>
      <c r="E866" s="102"/>
      <c r="F866" s="102"/>
      <c r="G866" s="103"/>
      <c r="H866" s="103"/>
      <c r="I866" s="103"/>
      <c r="J866" s="103"/>
      <c r="K866" s="103"/>
      <c r="L866" s="103"/>
      <c r="M866" s="103"/>
      <c r="N866" s="103"/>
      <c r="O866" s="103"/>
      <c r="P866" s="103"/>
      <c r="Q866" s="103"/>
      <c r="R866" s="103"/>
      <c r="S866" s="103"/>
      <c r="T866" s="103"/>
      <c r="U866" s="103"/>
    </row>
    <row r="867" spans="1:21" x14ac:dyDescent="0.55000000000000004">
      <c r="A867" s="102"/>
      <c r="B867" s="102"/>
      <c r="C867" s="102"/>
      <c r="D867" s="102"/>
      <c r="E867" s="102"/>
      <c r="F867" s="102"/>
      <c r="G867" s="103"/>
      <c r="H867" s="103"/>
      <c r="I867" s="103"/>
      <c r="J867" s="103"/>
      <c r="K867" s="103"/>
      <c r="L867" s="103"/>
      <c r="M867" s="103"/>
      <c r="N867" s="103"/>
      <c r="O867" s="103"/>
      <c r="P867" s="103"/>
      <c r="Q867" s="103"/>
      <c r="R867" s="103"/>
      <c r="S867" s="103"/>
      <c r="T867" s="103"/>
      <c r="U867" s="103"/>
    </row>
    <row r="868" spans="1:21" x14ac:dyDescent="0.55000000000000004">
      <c r="A868" s="102"/>
      <c r="B868" s="102"/>
      <c r="C868" s="102"/>
      <c r="D868" s="102"/>
      <c r="E868" s="102"/>
      <c r="F868" s="102"/>
      <c r="G868" s="103"/>
      <c r="H868" s="103"/>
      <c r="I868" s="103"/>
      <c r="J868" s="103"/>
      <c r="K868" s="103"/>
      <c r="L868" s="103"/>
      <c r="M868" s="103"/>
      <c r="N868" s="103"/>
      <c r="O868" s="103"/>
      <c r="P868" s="103"/>
      <c r="Q868" s="103"/>
      <c r="R868" s="103"/>
      <c r="S868" s="103"/>
      <c r="T868" s="103"/>
      <c r="U868" s="103"/>
    </row>
    <row r="869" spans="1:21" x14ac:dyDescent="0.55000000000000004">
      <c r="A869" s="102"/>
      <c r="B869" s="102"/>
      <c r="C869" s="102"/>
      <c r="D869" s="102"/>
      <c r="E869" s="102"/>
      <c r="F869" s="102"/>
      <c r="G869" s="103"/>
      <c r="H869" s="103"/>
      <c r="I869" s="103"/>
      <c r="J869" s="103"/>
      <c r="K869" s="103"/>
      <c r="L869" s="103"/>
      <c r="M869" s="103"/>
      <c r="N869" s="103"/>
      <c r="O869" s="103"/>
      <c r="P869" s="103"/>
      <c r="Q869" s="103"/>
      <c r="R869" s="103"/>
      <c r="S869" s="103"/>
      <c r="T869" s="103"/>
      <c r="U869" s="103"/>
    </row>
    <row r="870" spans="1:21" x14ac:dyDescent="0.55000000000000004">
      <c r="A870" s="102"/>
      <c r="B870" s="102"/>
      <c r="C870" s="102"/>
      <c r="D870" s="102"/>
      <c r="E870" s="102"/>
      <c r="F870" s="102"/>
      <c r="G870" s="103"/>
      <c r="H870" s="103"/>
      <c r="I870" s="103"/>
      <c r="J870" s="103"/>
      <c r="K870" s="103"/>
      <c r="L870" s="103"/>
      <c r="M870" s="103"/>
      <c r="N870" s="103"/>
      <c r="O870" s="103"/>
      <c r="P870" s="103"/>
      <c r="Q870" s="103"/>
      <c r="R870" s="103"/>
      <c r="S870" s="103"/>
      <c r="T870" s="103"/>
      <c r="U870" s="103"/>
    </row>
    <row r="871" spans="1:21" x14ac:dyDescent="0.55000000000000004">
      <c r="A871" s="102"/>
      <c r="B871" s="102"/>
      <c r="C871" s="102"/>
      <c r="D871" s="102"/>
      <c r="E871" s="102"/>
      <c r="F871" s="102"/>
      <c r="G871" s="103"/>
      <c r="H871" s="103"/>
      <c r="I871" s="103"/>
      <c r="J871" s="103"/>
      <c r="K871" s="103"/>
      <c r="L871" s="103"/>
      <c r="M871" s="103"/>
      <c r="N871" s="103"/>
      <c r="O871" s="103"/>
      <c r="P871" s="103"/>
      <c r="Q871" s="103"/>
      <c r="R871" s="103"/>
      <c r="S871" s="103"/>
      <c r="T871" s="103"/>
      <c r="U871" s="103"/>
    </row>
    <row r="872" spans="1:21" x14ac:dyDescent="0.55000000000000004">
      <c r="A872" s="102"/>
      <c r="B872" s="102"/>
      <c r="C872" s="102"/>
      <c r="D872" s="102"/>
      <c r="E872" s="102"/>
      <c r="F872" s="102"/>
      <c r="G872" s="103"/>
      <c r="H872" s="103"/>
      <c r="I872" s="103"/>
      <c r="J872" s="103"/>
      <c r="K872" s="103"/>
      <c r="L872" s="103"/>
      <c r="M872" s="103"/>
      <c r="N872" s="103"/>
      <c r="O872" s="103"/>
      <c r="P872" s="103"/>
      <c r="Q872" s="103"/>
      <c r="R872" s="103"/>
      <c r="S872" s="103"/>
      <c r="T872" s="103"/>
      <c r="U872" s="103"/>
    </row>
    <row r="873" spans="1:21" x14ac:dyDescent="0.55000000000000004">
      <c r="A873" s="102"/>
      <c r="B873" s="102"/>
      <c r="C873" s="102"/>
      <c r="D873" s="102"/>
      <c r="E873" s="102"/>
      <c r="F873" s="102"/>
      <c r="G873" s="103"/>
      <c r="H873" s="103"/>
      <c r="I873" s="103"/>
      <c r="J873" s="103"/>
      <c r="K873" s="103"/>
      <c r="L873" s="103"/>
      <c r="M873" s="103"/>
      <c r="N873" s="103"/>
      <c r="O873" s="103"/>
      <c r="P873" s="103"/>
      <c r="Q873" s="103"/>
      <c r="R873" s="103"/>
      <c r="S873" s="103"/>
      <c r="T873" s="103"/>
      <c r="U873" s="103"/>
    </row>
    <row r="874" spans="1:21" x14ac:dyDescent="0.55000000000000004">
      <c r="A874" s="102"/>
      <c r="B874" s="102"/>
      <c r="C874" s="102"/>
      <c r="D874" s="102"/>
      <c r="E874" s="102"/>
      <c r="F874" s="102"/>
      <c r="G874" s="103"/>
      <c r="H874" s="103"/>
      <c r="I874" s="103"/>
      <c r="J874" s="103"/>
      <c r="K874" s="103"/>
      <c r="L874" s="103"/>
      <c r="M874" s="103"/>
      <c r="N874" s="103"/>
      <c r="O874" s="103"/>
      <c r="P874" s="103"/>
      <c r="Q874" s="103"/>
      <c r="R874" s="103"/>
      <c r="S874" s="103"/>
      <c r="T874" s="103"/>
      <c r="U874" s="103"/>
    </row>
    <row r="875" spans="1:21" x14ac:dyDescent="0.55000000000000004">
      <c r="A875" s="102"/>
      <c r="B875" s="102"/>
      <c r="C875" s="102"/>
      <c r="D875" s="102"/>
      <c r="E875" s="102"/>
      <c r="F875" s="102"/>
      <c r="G875" s="103"/>
      <c r="H875" s="103"/>
      <c r="I875" s="103"/>
      <c r="J875" s="103"/>
      <c r="K875" s="103"/>
      <c r="L875" s="103"/>
      <c r="M875" s="103"/>
      <c r="N875" s="103"/>
      <c r="O875" s="103"/>
      <c r="P875" s="103"/>
      <c r="Q875" s="103"/>
      <c r="R875" s="103"/>
      <c r="S875" s="103"/>
      <c r="T875" s="103"/>
      <c r="U875" s="103"/>
    </row>
    <row r="876" spans="1:21" x14ac:dyDescent="0.55000000000000004">
      <c r="A876" s="102"/>
      <c r="B876" s="102"/>
      <c r="C876" s="102"/>
      <c r="D876" s="102"/>
      <c r="E876" s="102"/>
      <c r="F876" s="102"/>
      <c r="G876" s="103"/>
      <c r="H876" s="103"/>
      <c r="I876" s="103"/>
      <c r="J876" s="103"/>
      <c r="K876" s="103"/>
      <c r="L876" s="103"/>
      <c r="M876" s="103"/>
      <c r="N876" s="103"/>
      <c r="O876" s="103"/>
      <c r="P876" s="103"/>
      <c r="Q876" s="103"/>
      <c r="R876" s="103"/>
      <c r="S876" s="103"/>
      <c r="T876" s="103"/>
      <c r="U876" s="103"/>
    </row>
    <row r="877" spans="1:21" x14ac:dyDescent="0.55000000000000004">
      <c r="A877" s="102"/>
      <c r="B877" s="102"/>
      <c r="C877" s="102"/>
      <c r="D877" s="102"/>
      <c r="E877" s="102"/>
      <c r="F877" s="102"/>
      <c r="G877" s="103"/>
      <c r="H877" s="103"/>
      <c r="I877" s="103"/>
      <c r="J877" s="103"/>
      <c r="K877" s="103"/>
      <c r="L877" s="103"/>
      <c r="M877" s="103"/>
      <c r="N877" s="103"/>
      <c r="O877" s="103"/>
      <c r="P877" s="103"/>
      <c r="Q877" s="103"/>
      <c r="R877" s="103"/>
      <c r="S877" s="103"/>
      <c r="T877" s="103"/>
      <c r="U877" s="103"/>
    </row>
    <row r="878" spans="1:21" x14ac:dyDescent="0.55000000000000004">
      <c r="A878" s="102"/>
      <c r="B878" s="102"/>
      <c r="C878" s="102"/>
      <c r="D878" s="102"/>
      <c r="E878" s="102"/>
      <c r="F878" s="102"/>
      <c r="G878" s="103"/>
      <c r="H878" s="103"/>
      <c r="I878" s="103"/>
      <c r="J878" s="103"/>
      <c r="K878" s="103"/>
      <c r="L878" s="103"/>
      <c r="M878" s="103"/>
      <c r="N878" s="103"/>
      <c r="O878" s="103"/>
      <c r="P878" s="103"/>
      <c r="Q878" s="103"/>
      <c r="R878" s="103"/>
      <c r="S878" s="103"/>
      <c r="T878" s="103"/>
      <c r="U878" s="103"/>
    </row>
    <row r="879" spans="1:21" x14ac:dyDescent="0.55000000000000004">
      <c r="A879" s="102"/>
      <c r="B879" s="102"/>
      <c r="C879" s="102"/>
      <c r="D879" s="102"/>
      <c r="E879" s="102"/>
      <c r="F879" s="102"/>
      <c r="G879" s="103"/>
      <c r="H879" s="103"/>
      <c r="I879" s="103"/>
      <c r="J879" s="103"/>
      <c r="K879" s="103"/>
      <c r="L879" s="103"/>
      <c r="M879" s="103"/>
      <c r="N879" s="103"/>
      <c r="O879" s="103"/>
      <c r="P879" s="103"/>
      <c r="Q879" s="103"/>
      <c r="R879" s="103"/>
      <c r="S879" s="103"/>
      <c r="T879" s="103"/>
      <c r="U879" s="103"/>
    </row>
    <row r="880" spans="1:21" x14ac:dyDescent="0.55000000000000004">
      <c r="A880" s="102"/>
      <c r="B880" s="102"/>
      <c r="C880" s="102"/>
      <c r="D880" s="102"/>
      <c r="E880" s="102"/>
      <c r="F880" s="102"/>
      <c r="G880" s="103"/>
      <c r="H880" s="103"/>
      <c r="I880" s="103"/>
      <c r="J880" s="103"/>
      <c r="K880" s="103"/>
      <c r="L880" s="103"/>
      <c r="M880" s="103"/>
      <c r="N880" s="103"/>
      <c r="O880" s="103"/>
      <c r="P880" s="103"/>
      <c r="Q880" s="103"/>
      <c r="R880" s="103"/>
      <c r="S880" s="103"/>
      <c r="T880" s="103"/>
      <c r="U880" s="103"/>
    </row>
    <row r="881" spans="1:21" x14ac:dyDescent="0.55000000000000004">
      <c r="A881" s="102"/>
      <c r="B881" s="102"/>
      <c r="C881" s="102"/>
      <c r="D881" s="102"/>
      <c r="E881" s="102"/>
      <c r="F881" s="102"/>
      <c r="G881" s="103"/>
      <c r="H881" s="103"/>
      <c r="I881" s="103"/>
      <c r="J881" s="103"/>
      <c r="K881" s="103"/>
      <c r="L881" s="103"/>
      <c r="M881" s="103"/>
      <c r="N881" s="103"/>
      <c r="O881" s="103"/>
      <c r="P881" s="103"/>
      <c r="Q881" s="103"/>
      <c r="R881" s="103"/>
      <c r="S881" s="103"/>
      <c r="T881" s="103"/>
      <c r="U881" s="103"/>
    </row>
    <row r="882" spans="1:21" x14ac:dyDescent="0.55000000000000004">
      <c r="A882" s="102"/>
      <c r="B882" s="102"/>
      <c r="C882" s="102"/>
      <c r="D882" s="102"/>
      <c r="E882" s="102"/>
      <c r="F882" s="102"/>
      <c r="G882" s="103"/>
      <c r="H882" s="103"/>
      <c r="I882" s="103"/>
      <c r="J882" s="103"/>
      <c r="K882" s="103"/>
      <c r="L882" s="103"/>
      <c r="M882" s="103"/>
      <c r="N882" s="103"/>
      <c r="O882" s="103"/>
      <c r="P882" s="103"/>
      <c r="Q882" s="103"/>
      <c r="R882" s="103"/>
      <c r="S882" s="103"/>
      <c r="T882" s="103"/>
      <c r="U882" s="103"/>
    </row>
    <row r="883" spans="1:21" x14ac:dyDescent="0.55000000000000004">
      <c r="A883" s="102"/>
      <c r="B883" s="102"/>
      <c r="C883" s="102"/>
      <c r="D883" s="102"/>
      <c r="E883" s="102"/>
      <c r="F883" s="102"/>
      <c r="G883" s="103"/>
      <c r="H883" s="103"/>
      <c r="I883" s="103"/>
      <c r="J883" s="103"/>
      <c r="K883" s="103"/>
      <c r="L883" s="103"/>
      <c r="M883" s="103"/>
      <c r="N883" s="103"/>
      <c r="O883" s="103"/>
      <c r="P883" s="103"/>
      <c r="Q883" s="103"/>
      <c r="R883" s="103"/>
      <c r="S883" s="103"/>
      <c r="T883" s="103"/>
      <c r="U883" s="103"/>
    </row>
    <row r="884" spans="1:21" x14ac:dyDescent="0.55000000000000004">
      <c r="A884" s="102"/>
      <c r="B884" s="102"/>
      <c r="C884" s="102"/>
      <c r="D884" s="102"/>
      <c r="E884" s="102"/>
      <c r="F884" s="102"/>
      <c r="G884" s="103"/>
      <c r="H884" s="103"/>
      <c r="I884" s="103"/>
      <c r="J884" s="103"/>
      <c r="K884" s="103"/>
      <c r="L884" s="103"/>
      <c r="M884" s="103"/>
      <c r="N884" s="103"/>
      <c r="O884" s="103"/>
      <c r="P884" s="103"/>
      <c r="Q884" s="103"/>
      <c r="R884" s="103"/>
      <c r="S884" s="103"/>
      <c r="T884" s="103"/>
      <c r="U884" s="103"/>
    </row>
    <row r="885" spans="1:21" x14ac:dyDescent="0.55000000000000004">
      <c r="A885" s="102"/>
      <c r="B885" s="102"/>
      <c r="C885" s="102"/>
      <c r="D885" s="102"/>
      <c r="E885" s="102"/>
      <c r="F885" s="102"/>
      <c r="G885" s="103"/>
      <c r="H885" s="103"/>
      <c r="I885" s="103"/>
      <c r="J885" s="103"/>
      <c r="K885" s="103"/>
      <c r="L885" s="103"/>
      <c r="M885" s="103"/>
      <c r="N885" s="103"/>
      <c r="O885" s="103"/>
      <c r="P885" s="103"/>
      <c r="Q885" s="103"/>
      <c r="R885" s="103"/>
      <c r="S885" s="103"/>
      <c r="T885" s="103"/>
      <c r="U885" s="103"/>
    </row>
    <row r="886" spans="1:21" x14ac:dyDescent="0.55000000000000004">
      <c r="A886" s="102"/>
      <c r="B886" s="102"/>
      <c r="C886" s="102"/>
      <c r="D886" s="102"/>
      <c r="E886" s="102"/>
      <c r="F886" s="102"/>
      <c r="G886" s="103"/>
      <c r="H886" s="103"/>
      <c r="I886" s="103"/>
      <c r="J886" s="103"/>
      <c r="K886" s="103"/>
      <c r="L886" s="103"/>
      <c r="M886" s="103"/>
      <c r="N886" s="103"/>
      <c r="O886" s="103"/>
      <c r="P886" s="103"/>
      <c r="Q886" s="103"/>
      <c r="R886" s="103"/>
      <c r="S886" s="103"/>
      <c r="T886" s="103"/>
      <c r="U886" s="103"/>
    </row>
    <row r="887" spans="1:21" x14ac:dyDescent="0.55000000000000004">
      <c r="A887" s="102"/>
      <c r="B887" s="102"/>
      <c r="C887" s="102"/>
      <c r="D887" s="102"/>
      <c r="E887" s="102"/>
      <c r="F887" s="102"/>
      <c r="G887" s="103"/>
      <c r="H887" s="103"/>
      <c r="I887" s="103"/>
      <c r="J887" s="103"/>
      <c r="K887" s="103"/>
      <c r="L887" s="103"/>
      <c r="M887" s="103"/>
      <c r="N887" s="103"/>
      <c r="O887" s="103"/>
      <c r="P887" s="103"/>
      <c r="Q887" s="103"/>
      <c r="R887" s="103"/>
      <c r="S887" s="103"/>
      <c r="T887" s="103"/>
      <c r="U887" s="103"/>
    </row>
    <row r="888" spans="1:21" x14ac:dyDescent="0.55000000000000004">
      <c r="A888" s="102"/>
      <c r="B888" s="102"/>
      <c r="C888" s="102"/>
      <c r="D888" s="102"/>
      <c r="E888" s="102"/>
      <c r="F888" s="102"/>
      <c r="G888" s="103"/>
      <c r="H888" s="103"/>
      <c r="I888" s="103"/>
      <c r="J888" s="103"/>
      <c r="K888" s="103"/>
      <c r="L888" s="103"/>
      <c r="M888" s="103"/>
      <c r="N888" s="103"/>
      <c r="O888" s="103"/>
      <c r="P888" s="103"/>
      <c r="Q888" s="103"/>
      <c r="R888" s="103"/>
      <c r="S888" s="103"/>
      <c r="T888" s="103"/>
      <c r="U888" s="103"/>
    </row>
    <row r="889" spans="1:21" x14ac:dyDescent="0.55000000000000004">
      <c r="A889" s="102"/>
      <c r="B889" s="102"/>
      <c r="C889" s="102"/>
      <c r="D889" s="102"/>
      <c r="E889" s="102"/>
      <c r="F889" s="102"/>
      <c r="G889" s="103"/>
      <c r="H889" s="103"/>
      <c r="I889" s="103"/>
      <c r="J889" s="103"/>
      <c r="K889" s="103"/>
      <c r="L889" s="103"/>
      <c r="M889" s="103"/>
      <c r="N889" s="103"/>
      <c r="O889" s="103"/>
      <c r="P889" s="103"/>
      <c r="Q889" s="103"/>
      <c r="R889" s="103"/>
      <c r="S889" s="103"/>
      <c r="T889" s="103"/>
      <c r="U889" s="103"/>
    </row>
    <row r="890" spans="1:21" x14ac:dyDescent="0.55000000000000004">
      <c r="A890" s="102"/>
      <c r="B890" s="102"/>
      <c r="C890" s="102"/>
      <c r="D890" s="102"/>
      <c r="E890" s="102"/>
      <c r="F890" s="102"/>
      <c r="G890" s="103"/>
      <c r="H890" s="103"/>
      <c r="I890" s="103"/>
      <c r="J890" s="103"/>
      <c r="K890" s="103"/>
      <c r="L890" s="103"/>
      <c r="M890" s="103"/>
      <c r="N890" s="103"/>
      <c r="O890" s="103"/>
      <c r="P890" s="103"/>
      <c r="Q890" s="103"/>
      <c r="R890" s="103"/>
      <c r="S890" s="103"/>
      <c r="T890" s="103"/>
      <c r="U890" s="103"/>
    </row>
    <row r="891" spans="1:21" x14ac:dyDescent="0.55000000000000004">
      <c r="A891" s="102"/>
      <c r="B891" s="102"/>
      <c r="C891" s="102"/>
      <c r="D891" s="102"/>
      <c r="E891" s="102"/>
      <c r="F891" s="102"/>
      <c r="G891" s="103"/>
      <c r="H891" s="103"/>
      <c r="I891" s="103"/>
      <c r="J891" s="103"/>
      <c r="K891" s="103"/>
      <c r="L891" s="103"/>
      <c r="M891" s="103"/>
      <c r="N891" s="103"/>
      <c r="O891" s="103"/>
      <c r="P891" s="103"/>
      <c r="Q891" s="103"/>
      <c r="R891" s="103"/>
      <c r="S891" s="103"/>
      <c r="T891" s="103"/>
      <c r="U891" s="103"/>
    </row>
    <row r="892" spans="1:21" x14ac:dyDescent="0.55000000000000004">
      <c r="A892" s="102"/>
      <c r="B892" s="102"/>
      <c r="C892" s="102"/>
      <c r="D892" s="102"/>
      <c r="E892" s="102"/>
      <c r="F892" s="102"/>
      <c r="G892" s="103"/>
      <c r="H892" s="103"/>
      <c r="I892" s="103"/>
      <c r="J892" s="103"/>
      <c r="K892" s="103"/>
      <c r="L892" s="103"/>
      <c r="M892" s="103"/>
      <c r="N892" s="103"/>
      <c r="O892" s="103"/>
      <c r="P892" s="103"/>
      <c r="Q892" s="103"/>
      <c r="R892" s="103"/>
      <c r="S892" s="103"/>
      <c r="T892" s="103"/>
      <c r="U892" s="103"/>
    </row>
    <row r="893" spans="1:21" x14ac:dyDescent="0.55000000000000004">
      <c r="A893" s="102"/>
      <c r="B893" s="102"/>
      <c r="C893" s="102"/>
      <c r="D893" s="102"/>
      <c r="E893" s="102"/>
      <c r="F893" s="102"/>
      <c r="G893" s="103"/>
      <c r="H893" s="103"/>
      <c r="I893" s="103"/>
      <c r="J893" s="103"/>
      <c r="K893" s="103"/>
      <c r="L893" s="103"/>
      <c r="M893" s="103"/>
      <c r="N893" s="103"/>
      <c r="O893" s="103"/>
      <c r="P893" s="103"/>
      <c r="Q893" s="103"/>
      <c r="R893" s="103"/>
      <c r="S893" s="103"/>
      <c r="T893" s="103"/>
      <c r="U893" s="103"/>
    </row>
    <row r="894" spans="1:21" x14ac:dyDescent="0.55000000000000004">
      <c r="A894" s="102"/>
      <c r="B894" s="102"/>
      <c r="C894" s="102"/>
      <c r="D894" s="102"/>
      <c r="E894" s="102"/>
      <c r="F894" s="102"/>
      <c r="G894" s="103"/>
      <c r="H894" s="103"/>
      <c r="I894" s="103"/>
      <c r="J894" s="103"/>
      <c r="K894" s="103"/>
      <c r="L894" s="103"/>
      <c r="M894" s="103"/>
      <c r="N894" s="103"/>
      <c r="O894" s="103"/>
      <c r="P894" s="103"/>
      <c r="Q894" s="103"/>
      <c r="R894" s="103"/>
      <c r="S894" s="103"/>
      <c r="T894" s="103"/>
      <c r="U894" s="103"/>
    </row>
    <row r="895" spans="1:21" x14ac:dyDescent="0.55000000000000004">
      <c r="A895" s="102"/>
      <c r="B895" s="102"/>
      <c r="C895" s="102"/>
      <c r="D895" s="102"/>
      <c r="E895" s="102"/>
      <c r="F895" s="102"/>
      <c r="G895" s="103"/>
      <c r="H895" s="103"/>
      <c r="I895" s="103"/>
      <c r="J895" s="103"/>
      <c r="K895" s="103"/>
      <c r="L895" s="103"/>
      <c r="M895" s="103"/>
      <c r="N895" s="103"/>
      <c r="O895" s="103"/>
      <c r="P895" s="103"/>
      <c r="Q895" s="103"/>
      <c r="R895" s="103"/>
      <c r="S895" s="103"/>
      <c r="T895" s="103"/>
      <c r="U895" s="103"/>
    </row>
    <row r="896" spans="1:21" x14ac:dyDescent="0.55000000000000004">
      <c r="A896" s="102"/>
      <c r="B896" s="102"/>
      <c r="C896" s="102"/>
      <c r="D896" s="102"/>
      <c r="E896" s="102"/>
      <c r="F896" s="102"/>
      <c r="G896" s="103"/>
      <c r="H896" s="103"/>
      <c r="I896" s="103"/>
      <c r="J896" s="103"/>
      <c r="K896" s="103"/>
      <c r="L896" s="103"/>
      <c r="M896" s="103"/>
      <c r="N896" s="103"/>
      <c r="O896" s="103"/>
      <c r="P896" s="103"/>
      <c r="Q896" s="103"/>
      <c r="R896" s="103"/>
      <c r="S896" s="103"/>
      <c r="T896" s="103"/>
      <c r="U896" s="103"/>
    </row>
    <row r="897" spans="1:21" x14ac:dyDescent="0.55000000000000004">
      <c r="A897" s="102"/>
      <c r="B897" s="102"/>
      <c r="C897" s="102"/>
      <c r="D897" s="102"/>
      <c r="E897" s="102"/>
      <c r="F897" s="102"/>
      <c r="G897" s="103"/>
      <c r="H897" s="103"/>
      <c r="I897" s="103"/>
      <c r="J897" s="103"/>
      <c r="K897" s="103"/>
      <c r="L897" s="103"/>
      <c r="M897" s="103"/>
      <c r="N897" s="103"/>
      <c r="O897" s="103"/>
      <c r="P897" s="103"/>
      <c r="Q897" s="103"/>
      <c r="R897" s="103"/>
      <c r="S897" s="103"/>
      <c r="T897" s="103"/>
      <c r="U897" s="103"/>
    </row>
    <row r="898" spans="1:21" x14ac:dyDescent="0.55000000000000004">
      <c r="A898" s="102"/>
      <c r="B898" s="102"/>
      <c r="C898" s="102"/>
      <c r="D898" s="102"/>
      <c r="E898" s="102"/>
      <c r="F898" s="102"/>
      <c r="G898" s="103"/>
      <c r="H898" s="103"/>
      <c r="I898" s="103"/>
      <c r="J898" s="103"/>
      <c r="K898" s="103"/>
      <c r="L898" s="103"/>
      <c r="M898" s="103"/>
      <c r="N898" s="103"/>
      <c r="O898" s="103"/>
      <c r="P898" s="103"/>
      <c r="Q898" s="103"/>
      <c r="R898" s="103"/>
      <c r="S898" s="103"/>
      <c r="T898" s="103"/>
      <c r="U898" s="103"/>
    </row>
    <row r="899" spans="1:21" x14ac:dyDescent="0.55000000000000004">
      <c r="A899" s="102"/>
      <c r="B899" s="102"/>
      <c r="C899" s="102"/>
      <c r="D899" s="102"/>
      <c r="E899" s="102"/>
      <c r="F899" s="102"/>
      <c r="G899" s="103"/>
      <c r="H899" s="103"/>
      <c r="I899" s="103"/>
      <c r="J899" s="103"/>
      <c r="K899" s="103"/>
      <c r="L899" s="103"/>
      <c r="M899" s="103"/>
      <c r="N899" s="103"/>
      <c r="O899" s="103"/>
      <c r="P899" s="103"/>
      <c r="Q899" s="103"/>
      <c r="R899" s="103"/>
      <c r="S899" s="103"/>
      <c r="T899" s="103"/>
      <c r="U899" s="103"/>
    </row>
    <row r="900" spans="1:21" x14ac:dyDescent="0.55000000000000004">
      <c r="A900" s="102"/>
      <c r="B900" s="102"/>
      <c r="C900" s="102"/>
      <c r="D900" s="102"/>
      <c r="E900" s="102"/>
      <c r="F900" s="102"/>
      <c r="G900" s="103"/>
      <c r="H900" s="103"/>
      <c r="I900" s="103"/>
      <c r="J900" s="103"/>
      <c r="K900" s="103"/>
      <c r="L900" s="103"/>
      <c r="M900" s="103"/>
      <c r="N900" s="103"/>
      <c r="O900" s="103"/>
      <c r="P900" s="103"/>
      <c r="Q900" s="103"/>
      <c r="R900" s="103"/>
      <c r="S900" s="103"/>
      <c r="T900" s="103"/>
      <c r="U900" s="103"/>
    </row>
    <row r="901" spans="1:21" x14ac:dyDescent="0.55000000000000004">
      <c r="A901" s="102"/>
      <c r="B901" s="102"/>
      <c r="C901" s="102"/>
      <c r="D901" s="102"/>
      <c r="E901" s="102"/>
      <c r="F901" s="102"/>
      <c r="G901" s="103"/>
      <c r="H901" s="103"/>
      <c r="I901" s="103"/>
      <c r="J901" s="103"/>
      <c r="K901" s="103"/>
      <c r="L901" s="103"/>
      <c r="M901" s="103"/>
      <c r="N901" s="103"/>
      <c r="O901" s="103"/>
      <c r="P901" s="103"/>
      <c r="Q901" s="103"/>
      <c r="R901" s="103"/>
      <c r="S901" s="103"/>
      <c r="T901" s="103"/>
      <c r="U901" s="103"/>
    </row>
    <row r="902" spans="1:21" x14ac:dyDescent="0.55000000000000004">
      <c r="A902" s="102"/>
      <c r="B902" s="102"/>
      <c r="C902" s="102"/>
      <c r="D902" s="102"/>
      <c r="E902" s="102"/>
      <c r="F902" s="102"/>
      <c r="G902" s="103"/>
      <c r="H902" s="103"/>
      <c r="I902" s="103"/>
      <c r="J902" s="103"/>
      <c r="K902" s="103"/>
      <c r="L902" s="103"/>
      <c r="M902" s="103"/>
      <c r="N902" s="103"/>
      <c r="O902" s="103"/>
      <c r="P902" s="103"/>
      <c r="Q902" s="103"/>
      <c r="R902" s="103"/>
      <c r="S902" s="103"/>
      <c r="T902" s="103"/>
      <c r="U902" s="103"/>
    </row>
    <row r="903" spans="1:21" x14ac:dyDescent="0.55000000000000004">
      <c r="A903" s="102"/>
      <c r="B903" s="102"/>
      <c r="C903" s="102"/>
      <c r="D903" s="102"/>
      <c r="E903" s="102"/>
      <c r="F903" s="102"/>
      <c r="G903" s="103"/>
      <c r="H903" s="103"/>
      <c r="I903" s="103"/>
      <c r="J903" s="103"/>
      <c r="K903" s="103"/>
      <c r="L903" s="103"/>
      <c r="M903" s="103"/>
      <c r="N903" s="103"/>
      <c r="O903" s="103"/>
      <c r="P903" s="103"/>
      <c r="Q903" s="103"/>
      <c r="R903" s="103"/>
      <c r="S903" s="103"/>
      <c r="T903" s="103"/>
      <c r="U903" s="103"/>
    </row>
    <row r="904" spans="1:21" x14ac:dyDescent="0.55000000000000004">
      <c r="A904" s="102"/>
      <c r="B904" s="102"/>
      <c r="C904" s="102"/>
      <c r="D904" s="102"/>
      <c r="E904" s="102"/>
      <c r="F904" s="102"/>
      <c r="G904" s="103"/>
      <c r="H904" s="103"/>
      <c r="I904" s="103"/>
      <c r="J904" s="103"/>
      <c r="K904" s="103"/>
      <c r="L904" s="103"/>
      <c r="M904" s="103"/>
      <c r="N904" s="103"/>
      <c r="O904" s="103"/>
      <c r="P904" s="103"/>
      <c r="Q904" s="103"/>
      <c r="R904" s="103"/>
      <c r="S904" s="103"/>
      <c r="T904" s="103"/>
      <c r="U904" s="103"/>
    </row>
    <row r="905" spans="1:21" x14ac:dyDescent="0.55000000000000004">
      <c r="A905" s="102"/>
      <c r="B905" s="102"/>
      <c r="C905" s="102"/>
      <c r="D905" s="102"/>
      <c r="E905" s="102"/>
      <c r="F905" s="102"/>
      <c r="G905" s="103"/>
      <c r="H905" s="103"/>
      <c r="I905" s="103"/>
      <c r="J905" s="103"/>
      <c r="K905" s="103"/>
      <c r="L905" s="103"/>
      <c r="M905" s="103"/>
      <c r="N905" s="103"/>
      <c r="O905" s="103"/>
      <c r="P905" s="103"/>
      <c r="Q905" s="103"/>
      <c r="R905" s="103"/>
      <c r="S905" s="103"/>
      <c r="T905" s="103"/>
      <c r="U905" s="103"/>
    </row>
    <row r="906" spans="1:21" x14ac:dyDescent="0.55000000000000004">
      <c r="A906" s="102"/>
      <c r="B906" s="102"/>
      <c r="C906" s="102"/>
      <c r="D906" s="102"/>
      <c r="E906" s="102"/>
      <c r="F906" s="102"/>
      <c r="G906" s="103"/>
      <c r="H906" s="103"/>
      <c r="I906" s="103"/>
      <c r="J906" s="103"/>
      <c r="K906" s="103"/>
      <c r="L906" s="103"/>
      <c r="M906" s="103"/>
      <c r="N906" s="103"/>
      <c r="O906" s="103"/>
      <c r="P906" s="103"/>
      <c r="Q906" s="103"/>
      <c r="R906" s="103"/>
      <c r="S906" s="103"/>
      <c r="T906" s="103"/>
      <c r="U906" s="103"/>
    </row>
    <row r="907" spans="1:21" x14ac:dyDescent="0.55000000000000004">
      <c r="A907" s="102"/>
      <c r="B907" s="102"/>
      <c r="C907" s="102"/>
      <c r="D907" s="102"/>
      <c r="E907" s="102"/>
      <c r="F907" s="102"/>
      <c r="G907" s="103"/>
      <c r="H907" s="103"/>
      <c r="I907" s="103"/>
      <c r="J907" s="103"/>
      <c r="K907" s="103"/>
      <c r="L907" s="103"/>
      <c r="M907" s="103"/>
      <c r="N907" s="103"/>
      <c r="O907" s="103"/>
      <c r="P907" s="103"/>
      <c r="Q907" s="103"/>
      <c r="R907" s="103"/>
      <c r="S907" s="103"/>
      <c r="T907" s="103"/>
      <c r="U907" s="103"/>
    </row>
    <row r="908" spans="1:21" x14ac:dyDescent="0.55000000000000004">
      <c r="A908" s="102"/>
      <c r="B908" s="102"/>
      <c r="C908" s="102"/>
      <c r="D908" s="102"/>
      <c r="E908" s="102"/>
      <c r="F908" s="102"/>
      <c r="G908" s="103"/>
      <c r="H908" s="103"/>
      <c r="I908" s="103"/>
      <c r="J908" s="103"/>
      <c r="K908" s="103"/>
      <c r="L908" s="103"/>
      <c r="M908" s="103"/>
      <c r="N908" s="103"/>
      <c r="O908" s="103"/>
      <c r="P908" s="103"/>
      <c r="Q908" s="103"/>
      <c r="R908" s="103"/>
      <c r="S908" s="103"/>
      <c r="T908" s="103"/>
      <c r="U908" s="103"/>
    </row>
    <row r="909" spans="1:21" x14ac:dyDescent="0.55000000000000004">
      <c r="A909" s="102"/>
      <c r="B909" s="102"/>
      <c r="C909" s="102"/>
      <c r="D909" s="102"/>
      <c r="E909" s="102"/>
      <c r="F909" s="102"/>
      <c r="G909" s="103"/>
      <c r="H909" s="103"/>
      <c r="I909" s="103"/>
      <c r="J909" s="103"/>
      <c r="K909" s="103"/>
      <c r="L909" s="103"/>
      <c r="M909" s="103"/>
      <c r="N909" s="103"/>
      <c r="O909" s="103"/>
      <c r="P909" s="103"/>
      <c r="Q909" s="103"/>
      <c r="R909" s="103"/>
      <c r="S909" s="103"/>
      <c r="T909" s="103"/>
      <c r="U909" s="103"/>
    </row>
    <row r="910" spans="1:21" x14ac:dyDescent="0.55000000000000004">
      <c r="A910" s="102"/>
      <c r="B910" s="102"/>
      <c r="C910" s="102"/>
      <c r="D910" s="102"/>
      <c r="E910" s="102"/>
      <c r="F910" s="102"/>
      <c r="G910" s="103"/>
      <c r="H910" s="103"/>
      <c r="I910" s="103"/>
      <c r="J910" s="103"/>
      <c r="K910" s="103"/>
      <c r="L910" s="103"/>
      <c r="M910" s="103"/>
      <c r="N910" s="103"/>
      <c r="O910" s="103"/>
      <c r="P910" s="103"/>
      <c r="Q910" s="103"/>
      <c r="R910" s="103"/>
      <c r="S910" s="103"/>
      <c r="T910" s="103"/>
      <c r="U910" s="103"/>
    </row>
    <row r="911" spans="1:21" x14ac:dyDescent="0.55000000000000004">
      <c r="A911" s="102"/>
      <c r="B911" s="102"/>
      <c r="C911" s="102"/>
      <c r="D911" s="102"/>
      <c r="E911" s="102"/>
      <c r="F911" s="102"/>
      <c r="G911" s="103"/>
      <c r="H911" s="103"/>
      <c r="I911" s="103"/>
      <c r="J911" s="103"/>
      <c r="K911" s="103"/>
      <c r="L911" s="103"/>
      <c r="M911" s="103"/>
      <c r="N911" s="103"/>
      <c r="O911" s="103"/>
      <c r="P911" s="103"/>
      <c r="Q911" s="103"/>
      <c r="R911" s="103"/>
      <c r="S911" s="103"/>
      <c r="T911" s="103"/>
      <c r="U911" s="103"/>
    </row>
    <row r="912" spans="1:21" x14ac:dyDescent="0.55000000000000004">
      <c r="A912" s="102"/>
      <c r="B912" s="102"/>
      <c r="C912" s="102"/>
      <c r="D912" s="102"/>
      <c r="E912" s="102"/>
      <c r="F912" s="102"/>
      <c r="G912" s="103"/>
      <c r="H912" s="103"/>
      <c r="I912" s="103"/>
      <c r="J912" s="103"/>
      <c r="K912" s="103"/>
      <c r="L912" s="103"/>
      <c r="M912" s="103"/>
      <c r="N912" s="103"/>
      <c r="O912" s="103"/>
      <c r="P912" s="103"/>
      <c r="Q912" s="103"/>
      <c r="R912" s="103"/>
      <c r="S912" s="103"/>
      <c r="T912" s="103"/>
      <c r="U912" s="103"/>
    </row>
    <row r="913" spans="1:21" x14ac:dyDescent="0.55000000000000004">
      <c r="A913" s="102"/>
      <c r="B913" s="102"/>
      <c r="C913" s="102"/>
      <c r="D913" s="102"/>
      <c r="E913" s="102"/>
      <c r="F913" s="102"/>
      <c r="G913" s="103"/>
      <c r="H913" s="103"/>
      <c r="I913" s="103"/>
      <c r="J913" s="103"/>
      <c r="K913" s="103"/>
      <c r="L913" s="103"/>
      <c r="M913" s="103"/>
      <c r="N913" s="103"/>
      <c r="O913" s="103"/>
      <c r="P913" s="103"/>
      <c r="Q913" s="103"/>
      <c r="R913" s="103"/>
      <c r="S913" s="103"/>
      <c r="T913" s="103"/>
      <c r="U913" s="103"/>
    </row>
    <row r="914" spans="1:21" x14ac:dyDescent="0.55000000000000004">
      <c r="A914" s="102"/>
      <c r="B914" s="102"/>
      <c r="C914" s="102"/>
      <c r="D914" s="102"/>
      <c r="E914" s="102"/>
      <c r="F914" s="102"/>
      <c r="G914" s="103"/>
      <c r="H914" s="103"/>
      <c r="I914" s="103"/>
      <c r="J914" s="103"/>
      <c r="K914" s="103"/>
      <c r="L914" s="103"/>
      <c r="M914" s="103"/>
      <c r="N914" s="103"/>
      <c r="O914" s="103"/>
      <c r="P914" s="103"/>
      <c r="Q914" s="103"/>
      <c r="R914" s="103"/>
      <c r="S914" s="103"/>
      <c r="T914" s="103"/>
      <c r="U914" s="103"/>
    </row>
    <row r="915" spans="1:21" x14ac:dyDescent="0.55000000000000004">
      <c r="A915" s="102"/>
      <c r="B915" s="102"/>
      <c r="C915" s="102"/>
      <c r="D915" s="102"/>
      <c r="E915" s="102"/>
      <c r="F915" s="102"/>
      <c r="G915" s="103"/>
      <c r="H915" s="103"/>
      <c r="I915" s="103"/>
      <c r="J915" s="103"/>
      <c r="K915" s="103"/>
      <c r="L915" s="103"/>
      <c r="M915" s="103"/>
      <c r="N915" s="103"/>
      <c r="O915" s="103"/>
      <c r="P915" s="103"/>
      <c r="Q915" s="103"/>
      <c r="R915" s="103"/>
      <c r="S915" s="103"/>
      <c r="T915" s="103"/>
      <c r="U915" s="103"/>
    </row>
    <row r="916" spans="1:21" x14ac:dyDescent="0.55000000000000004">
      <c r="A916" s="102"/>
      <c r="B916" s="102"/>
      <c r="C916" s="102"/>
      <c r="D916" s="102"/>
      <c r="E916" s="102"/>
      <c r="F916" s="102"/>
      <c r="G916" s="103"/>
      <c r="H916" s="103"/>
      <c r="I916" s="103"/>
      <c r="J916" s="103"/>
      <c r="K916" s="103"/>
      <c r="L916" s="103"/>
      <c r="M916" s="103"/>
      <c r="N916" s="103"/>
      <c r="O916" s="103"/>
      <c r="P916" s="103"/>
      <c r="Q916" s="103"/>
      <c r="R916" s="103"/>
      <c r="S916" s="103"/>
      <c r="T916" s="103"/>
      <c r="U916" s="103"/>
    </row>
    <row r="917" spans="1:21" x14ac:dyDescent="0.55000000000000004">
      <c r="A917" s="102"/>
      <c r="B917" s="102"/>
      <c r="C917" s="102"/>
      <c r="D917" s="102"/>
      <c r="E917" s="102"/>
      <c r="F917" s="102"/>
      <c r="G917" s="103"/>
      <c r="H917" s="103"/>
      <c r="I917" s="103"/>
      <c r="J917" s="103"/>
      <c r="K917" s="103"/>
      <c r="L917" s="103"/>
      <c r="M917" s="103"/>
      <c r="N917" s="103"/>
      <c r="O917" s="103"/>
      <c r="P917" s="103"/>
      <c r="Q917" s="103"/>
      <c r="R917" s="103"/>
      <c r="S917" s="103"/>
      <c r="T917" s="103"/>
      <c r="U917" s="103"/>
    </row>
    <row r="918" spans="1:21" x14ac:dyDescent="0.55000000000000004">
      <c r="A918" s="102"/>
      <c r="B918" s="102"/>
      <c r="C918" s="102"/>
      <c r="D918" s="102"/>
      <c r="E918" s="102"/>
      <c r="F918" s="102"/>
      <c r="G918" s="103"/>
      <c r="H918" s="103"/>
      <c r="I918" s="103"/>
      <c r="J918" s="103"/>
      <c r="K918" s="103"/>
      <c r="L918" s="103"/>
      <c r="M918" s="103"/>
      <c r="N918" s="103"/>
      <c r="O918" s="103"/>
      <c r="P918" s="103"/>
      <c r="Q918" s="103"/>
      <c r="R918" s="103"/>
      <c r="S918" s="103"/>
      <c r="T918" s="103"/>
      <c r="U918" s="103"/>
    </row>
    <row r="919" spans="1:21" x14ac:dyDescent="0.55000000000000004">
      <c r="A919" s="102"/>
      <c r="B919" s="102"/>
      <c r="C919" s="102"/>
      <c r="D919" s="102"/>
      <c r="E919" s="102"/>
      <c r="F919" s="102"/>
      <c r="G919" s="103"/>
      <c r="H919" s="103"/>
      <c r="I919" s="103"/>
      <c r="J919" s="103"/>
      <c r="K919" s="103"/>
      <c r="L919" s="103"/>
      <c r="M919" s="103"/>
      <c r="N919" s="103"/>
      <c r="O919" s="103"/>
      <c r="P919" s="103"/>
      <c r="Q919" s="103"/>
      <c r="R919" s="103"/>
      <c r="S919" s="103"/>
      <c r="T919" s="103"/>
      <c r="U919" s="103"/>
    </row>
    <row r="920" spans="1:21" x14ac:dyDescent="0.55000000000000004">
      <c r="A920" s="102"/>
      <c r="B920" s="102"/>
      <c r="C920" s="102"/>
      <c r="D920" s="102"/>
      <c r="E920" s="102"/>
      <c r="F920" s="102"/>
      <c r="G920" s="103"/>
      <c r="H920" s="103"/>
      <c r="I920" s="103"/>
      <c r="J920" s="103"/>
      <c r="K920" s="103"/>
      <c r="L920" s="103"/>
      <c r="M920" s="103"/>
      <c r="N920" s="103"/>
      <c r="O920" s="103"/>
      <c r="P920" s="103"/>
      <c r="Q920" s="103"/>
      <c r="R920" s="103"/>
      <c r="S920" s="103"/>
      <c r="T920" s="103"/>
      <c r="U920" s="103"/>
    </row>
    <row r="921" spans="1:21" x14ac:dyDescent="0.55000000000000004">
      <c r="A921" s="102"/>
      <c r="B921" s="102"/>
      <c r="C921" s="102"/>
      <c r="D921" s="102"/>
      <c r="E921" s="102"/>
      <c r="F921" s="102"/>
      <c r="G921" s="103"/>
      <c r="H921" s="103"/>
      <c r="I921" s="103"/>
      <c r="J921" s="103"/>
      <c r="K921" s="103"/>
      <c r="L921" s="103"/>
      <c r="M921" s="103"/>
      <c r="N921" s="103"/>
      <c r="O921" s="103"/>
      <c r="P921" s="103"/>
      <c r="Q921" s="103"/>
      <c r="R921" s="103"/>
      <c r="S921" s="103"/>
      <c r="T921" s="103"/>
      <c r="U921" s="103"/>
    </row>
    <row r="922" spans="1:21" x14ac:dyDescent="0.55000000000000004">
      <c r="A922" s="102"/>
      <c r="B922" s="102"/>
      <c r="C922" s="102"/>
      <c r="D922" s="102"/>
      <c r="E922" s="102"/>
      <c r="F922" s="102"/>
      <c r="G922" s="103"/>
      <c r="H922" s="103"/>
      <c r="I922" s="103"/>
      <c r="J922" s="103"/>
      <c r="K922" s="103"/>
      <c r="L922" s="103"/>
      <c r="M922" s="103"/>
      <c r="N922" s="103"/>
      <c r="O922" s="103"/>
      <c r="P922" s="103"/>
      <c r="Q922" s="103"/>
      <c r="R922" s="103"/>
      <c r="S922" s="103"/>
      <c r="T922" s="103"/>
      <c r="U922" s="103"/>
    </row>
    <row r="923" spans="1:21" x14ac:dyDescent="0.55000000000000004">
      <c r="A923" s="102"/>
      <c r="B923" s="102"/>
      <c r="C923" s="102"/>
      <c r="D923" s="102"/>
      <c r="E923" s="102"/>
      <c r="F923" s="102"/>
      <c r="G923" s="103"/>
      <c r="H923" s="103"/>
      <c r="I923" s="103"/>
      <c r="J923" s="103"/>
      <c r="K923" s="103"/>
      <c r="L923" s="103"/>
      <c r="M923" s="103"/>
      <c r="N923" s="103"/>
      <c r="O923" s="103"/>
      <c r="P923" s="103"/>
      <c r="Q923" s="103"/>
      <c r="R923" s="103"/>
      <c r="S923" s="103"/>
      <c r="T923" s="103"/>
      <c r="U923" s="103"/>
    </row>
    <row r="924" spans="1:21" x14ac:dyDescent="0.55000000000000004">
      <c r="A924" s="102"/>
      <c r="B924" s="102"/>
      <c r="C924" s="102"/>
      <c r="D924" s="102"/>
      <c r="E924" s="102"/>
      <c r="F924" s="102"/>
      <c r="G924" s="103"/>
      <c r="H924" s="103"/>
      <c r="I924" s="103"/>
      <c r="J924" s="103"/>
      <c r="K924" s="103"/>
      <c r="L924" s="103"/>
      <c r="M924" s="103"/>
      <c r="N924" s="103"/>
      <c r="O924" s="103"/>
      <c r="P924" s="103"/>
      <c r="Q924" s="103"/>
      <c r="R924" s="103"/>
      <c r="S924" s="103"/>
      <c r="T924" s="103"/>
      <c r="U924" s="103"/>
    </row>
    <row r="925" spans="1:21" x14ac:dyDescent="0.55000000000000004">
      <c r="A925" s="102"/>
      <c r="B925" s="102"/>
      <c r="C925" s="102"/>
      <c r="D925" s="102"/>
      <c r="E925" s="102"/>
      <c r="F925" s="102"/>
      <c r="G925" s="103"/>
      <c r="H925" s="103"/>
      <c r="I925" s="103"/>
      <c r="J925" s="103"/>
      <c r="K925" s="103"/>
      <c r="L925" s="103"/>
      <c r="M925" s="103"/>
      <c r="N925" s="103"/>
      <c r="O925" s="103"/>
      <c r="P925" s="103"/>
      <c r="Q925" s="103"/>
      <c r="R925" s="103"/>
      <c r="S925" s="103"/>
      <c r="T925" s="103"/>
      <c r="U925" s="103"/>
    </row>
    <row r="926" spans="1:21" x14ac:dyDescent="0.55000000000000004">
      <c r="A926" s="102"/>
      <c r="B926" s="102"/>
      <c r="C926" s="102"/>
      <c r="D926" s="102"/>
      <c r="E926" s="102"/>
      <c r="F926" s="102"/>
      <c r="G926" s="103"/>
      <c r="H926" s="103"/>
      <c r="I926" s="103"/>
      <c r="J926" s="103"/>
      <c r="K926" s="103"/>
      <c r="L926" s="103"/>
      <c r="M926" s="103"/>
      <c r="N926" s="103"/>
      <c r="O926" s="103"/>
      <c r="P926" s="103"/>
      <c r="Q926" s="103"/>
      <c r="R926" s="103"/>
      <c r="S926" s="103"/>
      <c r="T926" s="103"/>
      <c r="U926" s="103"/>
    </row>
    <row r="927" spans="1:21" x14ac:dyDescent="0.55000000000000004">
      <c r="A927" s="102"/>
      <c r="B927" s="102"/>
      <c r="C927" s="102"/>
      <c r="D927" s="102"/>
      <c r="E927" s="102"/>
      <c r="F927" s="102"/>
      <c r="G927" s="103"/>
      <c r="H927" s="103"/>
      <c r="I927" s="103"/>
      <c r="J927" s="103"/>
      <c r="K927" s="103"/>
      <c r="L927" s="103"/>
      <c r="M927" s="103"/>
      <c r="N927" s="103"/>
      <c r="O927" s="103"/>
      <c r="P927" s="103"/>
      <c r="Q927" s="103"/>
      <c r="R927" s="103"/>
      <c r="S927" s="103"/>
      <c r="T927" s="103"/>
      <c r="U927" s="103"/>
    </row>
    <row r="928" spans="1:21" x14ac:dyDescent="0.55000000000000004">
      <c r="A928" s="102"/>
      <c r="B928" s="102"/>
      <c r="C928" s="102"/>
      <c r="D928" s="102"/>
      <c r="E928" s="102"/>
      <c r="F928" s="102"/>
      <c r="G928" s="103"/>
      <c r="H928" s="103"/>
      <c r="I928" s="103"/>
      <c r="J928" s="103"/>
      <c r="K928" s="103"/>
      <c r="L928" s="103"/>
      <c r="M928" s="103"/>
      <c r="N928" s="103"/>
      <c r="O928" s="103"/>
      <c r="P928" s="103"/>
      <c r="Q928" s="103"/>
      <c r="R928" s="103"/>
      <c r="S928" s="103"/>
      <c r="T928" s="103"/>
      <c r="U928" s="103"/>
    </row>
    <row r="929" spans="1:21" x14ac:dyDescent="0.55000000000000004">
      <c r="A929" s="102"/>
      <c r="B929" s="102"/>
      <c r="C929" s="102"/>
      <c r="D929" s="102"/>
      <c r="E929" s="102"/>
      <c r="F929" s="102"/>
      <c r="G929" s="103"/>
      <c r="H929" s="103"/>
      <c r="I929" s="103"/>
      <c r="J929" s="103"/>
      <c r="K929" s="103"/>
      <c r="L929" s="103"/>
      <c r="M929" s="103"/>
      <c r="N929" s="103"/>
      <c r="O929" s="103"/>
      <c r="P929" s="103"/>
      <c r="Q929" s="103"/>
      <c r="R929" s="103"/>
      <c r="S929" s="103"/>
      <c r="T929" s="103"/>
      <c r="U929" s="103"/>
    </row>
    <row r="930" spans="1:21" x14ac:dyDescent="0.55000000000000004">
      <c r="A930" s="102"/>
      <c r="B930" s="102"/>
      <c r="C930" s="102"/>
      <c r="D930" s="102"/>
      <c r="E930" s="102"/>
      <c r="F930" s="102"/>
      <c r="G930" s="103"/>
      <c r="H930" s="103"/>
      <c r="I930" s="103"/>
      <c r="J930" s="103"/>
      <c r="K930" s="103"/>
      <c r="L930" s="103"/>
      <c r="M930" s="103"/>
      <c r="N930" s="103"/>
      <c r="O930" s="103"/>
      <c r="P930" s="103"/>
      <c r="Q930" s="103"/>
      <c r="R930" s="103"/>
      <c r="S930" s="103"/>
      <c r="T930" s="103"/>
      <c r="U930" s="103"/>
    </row>
    <row r="931" spans="1:21" x14ac:dyDescent="0.55000000000000004">
      <c r="A931" s="102"/>
      <c r="B931" s="102"/>
      <c r="C931" s="102"/>
      <c r="D931" s="102"/>
      <c r="E931" s="102"/>
      <c r="F931" s="102"/>
      <c r="G931" s="103"/>
      <c r="H931" s="103"/>
      <c r="I931" s="103"/>
      <c r="J931" s="103"/>
      <c r="K931" s="103"/>
      <c r="L931" s="103"/>
      <c r="M931" s="103"/>
      <c r="N931" s="103"/>
      <c r="O931" s="103"/>
      <c r="P931" s="103"/>
      <c r="Q931" s="103"/>
      <c r="R931" s="103"/>
      <c r="S931" s="103"/>
      <c r="T931" s="103"/>
      <c r="U931" s="103"/>
    </row>
    <row r="932" spans="1:21" x14ac:dyDescent="0.55000000000000004">
      <c r="A932" s="102"/>
      <c r="B932" s="102"/>
      <c r="C932" s="102"/>
      <c r="D932" s="102"/>
      <c r="E932" s="102"/>
      <c r="F932" s="102"/>
      <c r="G932" s="103"/>
      <c r="H932" s="103"/>
      <c r="I932" s="103"/>
      <c r="J932" s="103"/>
      <c r="K932" s="103"/>
      <c r="L932" s="103"/>
      <c r="M932" s="103"/>
      <c r="N932" s="103"/>
      <c r="O932" s="103"/>
      <c r="P932" s="103"/>
      <c r="Q932" s="103"/>
      <c r="R932" s="103"/>
      <c r="S932" s="103"/>
      <c r="T932" s="103"/>
      <c r="U932" s="103"/>
    </row>
    <row r="933" spans="1:21" x14ac:dyDescent="0.55000000000000004">
      <c r="A933" s="102"/>
      <c r="B933" s="102"/>
      <c r="C933" s="102"/>
      <c r="D933" s="102"/>
      <c r="E933" s="102"/>
      <c r="F933" s="102"/>
      <c r="G933" s="103"/>
      <c r="H933" s="103"/>
      <c r="I933" s="103"/>
      <c r="J933" s="103"/>
      <c r="K933" s="103"/>
      <c r="L933" s="103"/>
      <c r="M933" s="103"/>
      <c r="N933" s="103"/>
      <c r="O933" s="103"/>
      <c r="P933" s="103"/>
      <c r="Q933" s="103"/>
      <c r="R933" s="103"/>
      <c r="S933" s="103"/>
      <c r="T933" s="103"/>
      <c r="U933" s="103"/>
    </row>
    <row r="934" spans="1:21" x14ac:dyDescent="0.55000000000000004">
      <c r="A934" s="102"/>
      <c r="B934" s="102"/>
      <c r="C934" s="102"/>
      <c r="D934" s="102"/>
      <c r="E934" s="102"/>
      <c r="F934" s="102"/>
      <c r="G934" s="103"/>
      <c r="H934" s="103"/>
      <c r="I934" s="103"/>
      <c r="J934" s="103"/>
      <c r="K934" s="103"/>
      <c r="L934" s="103"/>
      <c r="M934" s="103"/>
      <c r="N934" s="103"/>
      <c r="O934" s="103"/>
      <c r="P934" s="103"/>
      <c r="Q934" s="103"/>
      <c r="R934" s="103"/>
      <c r="S934" s="103"/>
      <c r="T934" s="103"/>
      <c r="U934" s="103"/>
    </row>
    <row r="935" spans="1:21" x14ac:dyDescent="0.55000000000000004">
      <c r="A935" s="102"/>
      <c r="B935" s="102"/>
      <c r="C935" s="102"/>
      <c r="D935" s="102"/>
      <c r="E935" s="102"/>
      <c r="F935" s="102"/>
      <c r="G935" s="103"/>
      <c r="H935" s="103"/>
      <c r="I935" s="103"/>
      <c r="J935" s="103"/>
      <c r="K935" s="103"/>
      <c r="L935" s="103"/>
      <c r="M935" s="103"/>
      <c r="N935" s="103"/>
      <c r="O935" s="103"/>
      <c r="P935" s="103"/>
      <c r="Q935" s="103"/>
      <c r="R935" s="103"/>
      <c r="S935" s="103"/>
      <c r="T935" s="103"/>
      <c r="U935" s="103"/>
    </row>
    <row r="936" spans="1:21" x14ac:dyDescent="0.55000000000000004">
      <c r="A936" s="102"/>
      <c r="B936" s="102"/>
      <c r="C936" s="102"/>
      <c r="D936" s="102"/>
      <c r="E936" s="102"/>
      <c r="F936" s="102"/>
      <c r="G936" s="103"/>
      <c r="H936" s="103"/>
      <c r="I936" s="103"/>
      <c r="J936" s="103"/>
      <c r="K936" s="103"/>
      <c r="L936" s="103"/>
      <c r="M936" s="103"/>
      <c r="N936" s="103"/>
      <c r="O936" s="103"/>
      <c r="P936" s="103"/>
      <c r="Q936" s="103"/>
      <c r="R936" s="103"/>
      <c r="S936" s="103"/>
      <c r="T936" s="103"/>
      <c r="U936" s="103"/>
    </row>
    <row r="937" spans="1:21" x14ac:dyDescent="0.55000000000000004">
      <c r="A937" s="102"/>
      <c r="B937" s="102"/>
      <c r="C937" s="102"/>
      <c r="D937" s="102"/>
      <c r="E937" s="102"/>
      <c r="F937" s="102"/>
      <c r="G937" s="103"/>
      <c r="H937" s="103"/>
      <c r="I937" s="103"/>
      <c r="J937" s="103"/>
      <c r="K937" s="103"/>
      <c r="L937" s="103"/>
      <c r="M937" s="103"/>
      <c r="N937" s="103"/>
      <c r="O937" s="103"/>
      <c r="P937" s="103"/>
      <c r="Q937" s="103"/>
      <c r="R937" s="103"/>
      <c r="S937" s="103"/>
      <c r="T937" s="103"/>
      <c r="U937" s="103"/>
    </row>
    <row r="938" spans="1:21" x14ac:dyDescent="0.55000000000000004">
      <c r="A938" s="102"/>
      <c r="B938" s="102"/>
      <c r="C938" s="102"/>
      <c r="D938" s="102"/>
      <c r="E938" s="102"/>
      <c r="F938" s="102"/>
      <c r="G938" s="103"/>
      <c r="H938" s="103"/>
      <c r="I938" s="103"/>
      <c r="J938" s="103"/>
      <c r="K938" s="103"/>
      <c r="L938" s="103"/>
      <c r="M938" s="103"/>
      <c r="N938" s="103"/>
      <c r="O938" s="103"/>
      <c r="P938" s="103"/>
      <c r="Q938" s="103"/>
      <c r="R938" s="103"/>
      <c r="S938" s="103"/>
      <c r="T938" s="103"/>
      <c r="U938" s="103"/>
    </row>
    <row r="939" spans="1:21" x14ac:dyDescent="0.55000000000000004">
      <c r="A939" s="102"/>
      <c r="B939" s="102"/>
      <c r="C939" s="102"/>
      <c r="D939" s="102"/>
      <c r="E939" s="102"/>
      <c r="F939" s="102"/>
      <c r="G939" s="103"/>
      <c r="H939" s="103"/>
      <c r="I939" s="103"/>
      <c r="J939" s="103"/>
      <c r="K939" s="103"/>
      <c r="L939" s="103"/>
      <c r="M939" s="103"/>
      <c r="N939" s="103"/>
      <c r="O939" s="103"/>
      <c r="P939" s="103"/>
      <c r="Q939" s="103"/>
      <c r="R939" s="103"/>
      <c r="S939" s="103"/>
      <c r="T939" s="103"/>
      <c r="U939" s="103"/>
    </row>
    <row r="940" spans="1:21" x14ac:dyDescent="0.55000000000000004">
      <c r="A940" s="102"/>
      <c r="B940" s="102"/>
      <c r="C940" s="102"/>
      <c r="D940" s="102"/>
      <c r="E940" s="102"/>
      <c r="F940" s="102"/>
      <c r="G940" s="103"/>
      <c r="H940" s="103"/>
      <c r="I940" s="103"/>
      <c r="J940" s="103"/>
      <c r="K940" s="103"/>
      <c r="L940" s="103"/>
      <c r="M940" s="103"/>
      <c r="N940" s="103"/>
      <c r="O940" s="103"/>
      <c r="P940" s="103"/>
      <c r="Q940" s="103"/>
      <c r="R940" s="103"/>
      <c r="S940" s="103"/>
      <c r="T940" s="103"/>
      <c r="U940" s="103"/>
    </row>
    <row r="941" spans="1:21" x14ac:dyDescent="0.55000000000000004">
      <c r="A941" s="102"/>
      <c r="B941" s="102"/>
      <c r="C941" s="102"/>
      <c r="D941" s="102"/>
      <c r="E941" s="102"/>
      <c r="F941" s="102"/>
      <c r="G941" s="103"/>
      <c r="H941" s="103"/>
      <c r="I941" s="103"/>
      <c r="J941" s="103"/>
      <c r="K941" s="103"/>
      <c r="L941" s="103"/>
      <c r="M941" s="103"/>
      <c r="N941" s="103"/>
      <c r="O941" s="103"/>
      <c r="P941" s="103"/>
      <c r="Q941" s="103"/>
      <c r="R941" s="103"/>
      <c r="S941" s="103"/>
      <c r="T941" s="103"/>
      <c r="U941" s="103"/>
    </row>
    <row r="942" spans="1:21" x14ac:dyDescent="0.55000000000000004">
      <c r="A942" s="102"/>
      <c r="B942" s="102"/>
      <c r="C942" s="102"/>
      <c r="D942" s="102"/>
      <c r="E942" s="102"/>
      <c r="F942" s="102"/>
      <c r="G942" s="103"/>
      <c r="H942" s="103"/>
      <c r="I942" s="103"/>
      <c r="J942" s="103"/>
      <c r="K942" s="103"/>
      <c r="L942" s="103"/>
      <c r="M942" s="103"/>
      <c r="N942" s="103"/>
      <c r="O942" s="103"/>
      <c r="P942" s="103"/>
      <c r="Q942" s="103"/>
      <c r="R942" s="103"/>
      <c r="S942" s="103"/>
      <c r="T942" s="103"/>
      <c r="U942" s="103"/>
    </row>
    <row r="943" spans="1:21" x14ac:dyDescent="0.55000000000000004">
      <c r="A943" s="102"/>
      <c r="B943" s="102"/>
      <c r="C943" s="102"/>
      <c r="D943" s="102"/>
      <c r="E943" s="102"/>
      <c r="F943" s="102"/>
      <c r="G943" s="103"/>
      <c r="H943" s="103"/>
      <c r="I943" s="103"/>
      <c r="J943" s="103"/>
      <c r="K943" s="103"/>
      <c r="L943" s="103"/>
      <c r="M943" s="103"/>
      <c r="N943" s="103"/>
      <c r="O943" s="103"/>
      <c r="P943" s="103"/>
      <c r="Q943" s="103"/>
      <c r="R943" s="103"/>
      <c r="S943" s="103"/>
      <c r="T943" s="103"/>
      <c r="U943" s="103"/>
    </row>
    <row r="944" spans="1:21" x14ac:dyDescent="0.55000000000000004">
      <c r="A944" s="102"/>
      <c r="B944" s="102"/>
      <c r="C944" s="102"/>
      <c r="D944" s="102"/>
      <c r="E944" s="102"/>
      <c r="F944" s="102"/>
      <c r="G944" s="103"/>
      <c r="H944" s="103"/>
      <c r="I944" s="103"/>
      <c r="J944" s="103"/>
      <c r="K944" s="103"/>
      <c r="L944" s="103"/>
      <c r="M944" s="103"/>
      <c r="N944" s="103"/>
      <c r="O944" s="103"/>
      <c r="P944" s="103"/>
      <c r="Q944" s="103"/>
      <c r="R944" s="103"/>
      <c r="S944" s="103"/>
      <c r="T944" s="103"/>
      <c r="U944" s="103"/>
    </row>
    <row r="945" spans="1:21" x14ac:dyDescent="0.55000000000000004">
      <c r="A945" s="102"/>
      <c r="B945" s="102"/>
      <c r="C945" s="102"/>
      <c r="D945" s="102"/>
      <c r="E945" s="102"/>
      <c r="F945" s="102"/>
      <c r="G945" s="103"/>
      <c r="H945" s="103"/>
      <c r="I945" s="103"/>
      <c r="J945" s="103"/>
      <c r="K945" s="103"/>
      <c r="L945" s="103"/>
      <c r="M945" s="103"/>
      <c r="N945" s="103"/>
      <c r="O945" s="103"/>
      <c r="P945" s="103"/>
      <c r="Q945" s="103"/>
      <c r="R945" s="103"/>
      <c r="S945" s="103"/>
      <c r="T945" s="103"/>
      <c r="U945" s="103"/>
    </row>
    <row r="946" spans="1:21" x14ac:dyDescent="0.55000000000000004">
      <c r="A946" s="102"/>
      <c r="B946" s="102"/>
      <c r="C946" s="102"/>
      <c r="D946" s="102"/>
      <c r="E946" s="102"/>
      <c r="F946" s="102"/>
      <c r="G946" s="103"/>
      <c r="H946" s="103"/>
      <c r="I946" s="103"/>
      <c r="J946" s="103"/>
      <c r="K946" s="103"/>
      <c r="L946" s="103"/>
      <c r="M946" s="103"/>
      <c r="N946" s="103"/>
      <c r="O946" s="103"/>
      <c r="P946" s="103"/>
      <c r="Q946" s="103"/>
      <c r="R946" s="103"/>
      <c r="S946" s="103"/>
      <c r="T946" s="103"/>
      <c r="U946" s="103"/>
    </row>
    <row r="947" spans="1:21" x14ac:dyDescent="0.55000000000000004">
      <c r="A947" s="102"/>
      <c r="B947" s="102"/>
      <c r="C947" s="102"/>
      <c r="D947" s="102"/>
      <c r="E947" s="102"/>
      <c r="F947" s="102"/>
      <c r="G947" s="103"/>
      <c r="H947" s="103"/>
      <c r="I947" s="103"/>
      <c r="J947" s="103"/>
      <c r="K947" s="103"/>
      <c r="L947" s="103"/>
      <c r="M947" s="103"/>
      <c r="N947" s="103"/>
      <c r="O947" s="103"/>
      <c r="P947" s="103"/>
      <c r="Q947" s="103"/>
      <c r="R947" s="103"/>
      <c r="S947" s="103"/>
      <c r="T947" s="103"/>
      <c r="U947" s="103"/>
    </row>
    <row r="948" spans="1:21" x14ac:dyDescent="0.55000000000000004">
      <c r="A948" s="102"/>
      <c r="B948" s="102"/>
      <c r="C948" s="102"/>
      <c r="D948" s="102"/>
      <c r="E948" s="102"/>
      <c r="F948" s="102"/>
      <c r="G948" s="103"/>
      <c r="H948" s="103"/>
      <c r="I948" s="103"/>
      <c r="J948" s="103"/>
      <c r="K948" s="103"/>
      <c r="L948" s="103"/>
      <c r="M948" s="103"/>
      <c r="N948" s="103"/>
      <c r="O948" s="103"/>
      <c r="P948" s="103"/>
      <c r="Q948" s="103"/>
      <c r="R948" s="103"/>
      <c r="S948" s="103"/>
      <c r="T948" s="103"/>
      <c r="U948" s="103"/>
    </row>
    <row r="949" spans="1:21" x14ac:dyDescent="0.55000000000000004">
      <c r="A949" s="102"/>
      <c r="B949" s="102"/>
      <c r="C949" s="102"/>
      <c r="D949" s="102"/>
      <c r="E949" s="102"/>
      <c r="F949" s="102"/>
      <c r="G949" s="103"/>
      <c r="H949" s="103"/>
      <c r="I949" s="103"/>
      <c r="J949" s="103"/>
      <c r="K949" s="103"/>
      <c r="L949" s="103"/>
      <c r="M949" s="103"/>
      <c r="N949" s="103"/>
      <c r="O949" s="103"/>
      <c r="P949" s="103"/>
      <c r="Q949" s="103"/>
      <c r="R949" s="103"/>
      <c r="S949" s="103"/>
      <c r="T949" s="103"/>
      <c r="U949" s="103"/>
    </row>
    <row r="950" spans="1:21" x14ac:dyDescent="0.55000000000000004">
      <c r="A950" s="102"/>
      <c r="B950" s="102"/>
      <c r="C950" s="102"/>
      <c r="D950" s="102"/>
      <c r="E950" s="102"/>
      <c r="F950" s="102"/>
      <c r="G950" s="103"/>
      <c r="H950" s="103"/>
      <c r="I950" s="103"/>
      <c r="J950" s="103"/>
      <c r="K950" s="103"/>
      <c r="L950" s="103"/>
      <c r="M950" s="103"/>
      <c r="N950" s="103"/>
      <c r="O950" s="103"/>
      <c r="P950" s="103"/>
      <c r="Q950" s="103"/>
      <c r="R950" s="103"/>
      <c r="S950" s="103"/>
      <c r="T950" s="103"/>
      <c r="U950" s="103"/>
    </row>
    <row r="951" spans="1:21" x14ac:dyDescent="0.55000000000000004">
      <c r="A951" s="102"/>
      <c r="B951" s="102"/>
      <c r="C951" s="102"/>
      <c r="D951" s="102"/>
      <c r="E951" s="102"/>
      <c r="F951" s="102"/>
      <c r="G951" s="103"/>
      <c r="H951" s="103"/>
      <c r="I951" s="103"/>
      <c r="J951" s="103"/>
      <c r="K951" s="103"/>
      <c r="L951" s="103"/>
      <c r="M951" s="103"/>
      <c r="N951" s="103"/>
      <c r="O951" s="103"/>
      <c r="P951" s="103"/>
      <c r="Q951" s="103"/>
      <c r="R951" s="103"/>
      <c r="S951" s="103"/>
      <c r="T951" s="103"/>
      <c r="U951" s="103"/>
    </row>
    <row r="952" spans="1:21" x14ac:dyDescent="0.55000000000000004">
      <c r="A952" s="102"/>
      <c r="B952" s="102"/>
      <c r="C952" s="102"/>
      <c r="D952" s="102"/>
      <c r="E952" s="102"/>
      <c r="F952" s="102"/>
      <c r="G952" s="103"/>
      <c r="H952" s="103"/>
      <c r="I952" s="103"/>
      <c r="J952" s="103"/>
      <c r="K952" s="103"/>
      <c r="L952" s="103"/>
      <c r="M952" s="103"/>
      <c r="N952" s="103"/>
      <c r="O952" s="103"/>
      <c r="P952" s="103"/>
      <c r="Q952" s="103"/>
      <c r="R952" s="103"/>
      <c r="S952" s="103"/>
      <c r="T952" s="103"/>
      <c r="U952" s="103"/>
    </row>
    <row r="953" spans="1:21" x14ac:dyDescent="0.55000000000000004">
      <c r="A953" s="102"/>
      <c r="B953" s="102"/>
      <c r="C953" s="102"/>
      <c r="D953" s="102"/>
      <c r="E953" s="102"/>
      <c r="F953" s="102"/>
      <c r="G953" s="103"/>
      <c r="H953" s="103"/>
      <c r="I953" s="103"/>
      <c r="J953" s="103"/>
      <c r="K953" s="103"/>
      <c r="L953" s="103"/>
      <c r="M953" s="103"/>
      <c r="N953" s="103"/>
      <c r="O953" s="103"/>
      <c r="P953" s="103"/>
      <c r="Q953" s="103"/>
      <c r="R953" s="103"/>
      <c r="S953" s="103"/>
      <c r="T953" s="103"/>
      <c r="U953" s="103"/>
    </row>
    <row r="954" spans="1:21" x14ac:dyDescent="0.55000000000000004">
      <c r="A954" s="102"/>
      <c r="B954" s="102"/>
      <c r="C954" s="102"/>
      <c r="D954" s="102"/>
      <c r="E954" s="102"/>
      <c r="F954" s="102"/>
      <c r="G954" s="103"/>
      <c r="H954" s="103"/>
      <c r="I954" s="103"/>
      <c r="J954" s="103"/>
      <c r="K954" s="103"/>
      <c r="L954" s="103"/>
      <c r="M954" s="103"/>
      <c r="N954" s="103"/>
      <c r="O954" s="103"/>
      <c r="P954" s="103"/>
      <c r="Q954" s="103"/>
      <c r="R954" s="103"/>
      <c r="S954" s="103"/>
      <c r="T954" s="103"/>
      <c r="U954" s="103"/>
    </row>
    <row r="955" spans="1:21" x14ac:dyDescent="0.55000000000000004">
      <c r="A955" s="102"/>
      <c r="B955" s="102"/>
      <c r="C955" s="102"/>
      <c r="D955" s="102"/>
      <c r="E955" s="102"/>
      <c r="F955" s="102"/>
      <c r="G955" s="103"/>
      <c r="H955" s="103"/>
      <c r="I955" s="103"/>
      <c r="J955" s="103"/>
      <c r="K955" s="103"/>
      <c r="L955" s="103"/>
      <c r="M955" s="103"/>
      <c r="N955" s="103"/>
      <c r="O955" s="103"/>
      <c r="P955" s="103"/>
      <c r="Q955" s="103"/>
      <c r="R955" s="103"/>
      <c r="S955" s="103"/>
      <c r="T955" s="103"/>
      <c r="U955" s="103"/>
    </row>
    <row r="956" spans="1:21" x14ac:dyDescent="0.55000000000000004">
      <c r="A956" s="102"/>
      <c r="B956" s="102"/>
      <c r="C956" s="102"/>
      <c r="D956" s="102"/>
      <c r="E956" s="102"/>
      <c r="F956" s="102"/>
      <c r="G956" s="103"/>
      <c r="H956" s="103"/>
      <c r="I956" s="103"/>
      <c r="J956" s="103"/>
      <c r="K956" s="103"/>
      <c r="L956" s="103"/>
      <c r="M956" s="103"/>
      <c r="N956" s="103"/>
      <c r="O956" s="103"/>
      <c r="P956" s="103"/>
      <c r="Q956" s="103"/>
      <c r="R956" s="103"/>
      <c r="S956" s="103"/>
      <c r="T956" s="103"/>
      <c r="U956" s="103"/>
    </row>
    <row r="957" spans="1:21" x14ac:dyDescent="0.55000000000000004">
      <c r="A957" s="102"/>
      <c r="B957" s="102"/>
      <c r="C957" s="102"/>
      <c r="D957" s="102"/>
      <c r="E957" s="102"/>
      <c r="F957" s="102"/>
      <c r="G957" s="103"/>
      <c r="H957" s="103"/>
      <c r="I957" s="103"/>
      <c r="J957" s="103"/>
      <c r="K957" s="103"/>
      <c r="L957" s="103"/>
      <c r="M957" s="103"/>
      <c r="N957" s="103"/>
      <c r="O957" s="103"/>
      <c r="P957" s="103"/>
      <c r="Q957" s="103"/>
      <c r="R957" s="103"/>
      <c r="S957" s="103"/>
      <c r="T957" s="103"/>
      <c r="U957" s="103"/>
    </row>
    <row r="958" spans="1:21" x14ac:dyDescent="0.55000000000000004">
      <c r="A958" s="102"/>
      <c r="B958" s="102"/>
      <c r="C958" s="102"/>
      <c r="D958" s="102"/>
      <c r="E958" s="102"/>
      <c r="F958" s="102"/>
      <c r="G958" s="103"/>
      <c r="H958" s="103"/>
      <c r="I958" s="103"/>
      <c r="J958" s="103"/>
      <c r="K958" s="103"/>
      <c r="L958" s="103"/>
      <c r="M958" s="103"/>
      <c r="N958" s="103"/>
      <c r="O958" s="103"/>
      <c r="P958" s="103"/>
      <c r="Q958" s="103"/>
      <c r="R958" s="103"/>
      <c r="S958" s="103"/>
      <c r="T958" s="103"/>
      <c r="U958" s="103"/>
    </row>
    <row r="959" spans="1:21" x14ac:dyDescent="0.55000000000000004">
      <c r="A959" s="102"/>
      <c r="B959" s="102"/>
      <c r="C959" s="102"/>
      <c r="D959" s="102"/>
      <c r="E959" s="102"/>
      <c r="F959" s="102"/>
      <c r="G959" s="103"/>
      <c r="H959" s="103"/>
      <c r="I959" s="103"/>
      <c r="J959" s="103"/>
      <c r="K959" s="103"/>
      <c r="L959" s="103"/>
      <c r="M959" s="103"/>
      <c r="N959" s="103"/>
      <c r="O959" s="103"/>
      <c r="P959" s="103"/>
      <c r="Q959" s="103"/>
      <c r="R959" s="103"/>
      <c r="S959" s="103"/>
      <c r="T959" s="103"/>
      <c r="U959" s="103"/>
    </row>
    <row r="960" spans="1:21" x14ac:dyDescent="0.55000000000000004">
      <c r="A960" s="102"/>
      <c r="B960" s="102"/>
      <c r="C960" s="102"/>
      <c r="D960" s="102"/>
      <c r="E960" s="102"/>
      <c r="F960" s="102"/>
      <c r="G960" s="103"/>
      <c r="H960" s="103"/>
      <c r="I960" s="103"/>
      <c r="J960" s="103"/>
      <c r="K960" s="103"/>
      <c r="L960" s="103"/>
      <c r="M960" s="103"/>
      <c r="N960" s="103"/>
      <c r="O960" s="103"/>
      <c r="P960" s="103"/>
      <c r="Q960" s="103"/>
      <c r="R960" s="103"/>
      <c r="S960" s="103"/>
      <c r="T960" s="103"/>
      <c r="U960" s="103"/>
    </row>
    <row r="961" spans="1:21" x14ac:dyDescent="0.55000000000000004">
      <c r="A961" s="102"/>
      <c r="B961" s="102"/>
      <c r="C961" s="102"/>
      <c r="D961" s="102"/>
      <c r="E961" s="102"/>
      <c r="F961" s="102"/>
      <c r="G961" s="103"/>
      <c r="H961" s="103"/>
      <c r="I961" s="103"/>
      <c r="J961" s="103"/>
      <c r="K961" s="103"/>
      <c r="L961" s="103"/>
      <c r="M961" s="103"/>
      <c r="N961" s="103"/>
      <c r="O961" s="103"/>
      <c r="P961" s="103"/>
      <c r="Q961" s="103"/>
      <c r="R961" s="103"/>
      <c r="S961" s="103"/>
      <c r="T961" s="103"/>
      <c r="U961" s="103"/>
    </row>
    <row r="962" spans="1:21" x14ac:dyDescent="0.55000000000000004">
      <c r="A962" s="102"/>
      <c r="B962" s="102"/>
      <c r="C962" s="102"/>
      <c r="D962" s="102"/>
      <c r="E962" s="102"/>
      <c r="F962" s="102"/>
      <c r="G962" s="103"/>
      <c r="H962" s="103"/>
      <c r="I962" s="103"/>
      <c r="J962" s="103"/>
      <c r="K962" s="103"/>
      <c r="L962" s="103"/>
      <c r="M962" s="103"/>
      <c r="N962" s="103"/>
      <c r="O962" s="103"/>
      <c r="P962" s="103"/>
      <c r="Q962" s="103"/>
      <c r="R962" s="103"/>
      <c r="S962" s="103"/>
      <c r="T962" s="103"/>
      <c r="U962" s="103"/>
    </row>
    <row r="963" spans="1:21" x14ac:dyDescent="0.55000000000000004">
      <c r="A963" s="102"/>
      <c r="B963" s="102"/>
      <c r="C963" s="102"/>
      <c r="D963" s="102"/>
      <c r="E963" s="102"/>
      <c r="F963" s="102"/>
      <c r="G963" s="103"/>
      <c r="H963" s="103"/>
      <c r="I963" s="103"/>
      <c r="J963" s="103"/>
      <c r="K963" s="103"/>
      <c r="L963" s="103"/>
      <c r="M963" s="103"/>
      <c r="N963" s="103"/>
      <c r="O963" s="103"/>
      <c r="P963" s="103"/>
      <c r="Q963" s="103"/>
      <c r="R963" s="103"/>
      <c r="S963" s="103"/>
      <c r="T963" s="103"/>
      <c r="U963" s="103"/>
    </row>
    <row r="964" spans="1:21" x14ac:dyDescent="0.55000000000000004">
      <c r="A964" s="102"/>
      <c r="B964" s="102"/>
      <c r="C964" s="102"/>
      <c r="D964" s="102"/>
      <c r="E964" s="102"/>
      <c r="F964" s="102"/>
      <c r="G964" s="103"/>
      <c r="H964" s="103"/>
      <c r="I964" s="103"/>
      <c r="J964" s="103"/>
      <c r="K964" s="103"/>
      <c r="L964" s="103"/>
      <c r="M964" s="103"/>
      <c r="N964" s="103"/>
      <c r="O964" s="103"/>
      <c r="P964" s="103"/>
      <c r="Q964" s="103"/>
      <c r="R964" s="103"/>
      <c r="S964" s="103"/>
      <c r="T964" s="103"/>
      <c r="U964" s="103"/>
    </row>
    <row r="965" spans="1:21" x14ac:dyDescent="0.55000000000000004">
      <c r="A965" s="102"/>
      <c r="B965" s="102"/>
      <c r="C965" s="102"/>
      <c r="D965" s="102"/>
      <c r="E965" s="102"/>
      <c r="F965" s="102"/>
      <c r="G965" s="103"/>
      <c r="H965" s="103"/>
      <c r="I965" s="103"/>
      <c r="J965" s="103"/>
      <c r="K965" s="103"/>
      <c r="L965" s="103"/>
      <c r="M965" s="103"/>
      <c r="N965" s="103"/>
      <c r="O965" s="103"/>
      <c r="P965" s="103"/>
      <c r="Q965" s="103"/>
      <c r="R965" s="103"/>
      <c r="S965" s="103"/>
      <c r="T965" s="103"/>
      <c r="U965" s="103"/>
    </row>
    <row r="966" spans="1:21" x14ac:dyDescent="0.55000000000000004">
      <c r="A966" s="102"/>
      <c r="B966" s="102"/>
      <c r="C966" s="102"/>
      <c r="D966" s="102"/>
      <c r="E966" s="102"/>
      <c r="F966" s="102"/>
      <c r="G966" s="103"/>
      <c r="H966" s="103"/>
      <c r="I966" s="103"/>
      <c r="J966" s="103"/>
      <c r="K966" s="103"/>
      <c r="L966" s="103"/>
      <c r="M966" s="103"/>
      <c r="N966" s="103"/>
      <c r="O966" s="103"/>
      <c r="P966" s="103"/>
      <c r="Q966" s="103"/>
      <c r="R966" s="103"/>
      <c r="S966" s="103"/>
      <c r="T966" s="103"/>
      <c r="U966" s="103"/>
    </row>
    <row r="967" spans="1:21" x14ac:dyDescent="0.55000000000000004">
      <c r="A967" s="102"/>
      <c r="B967" s="102"/>
      <c r="C967" s="102"/>
      <c r="D967" s="102"/>
      <c r="E967" s="102"/>
      <c r="F967" s="102"/>
      <c r="G967" s="103"/>
      <c r="H967" s="103"/>
      <c r="I967" s="103"/>
      <c r="J967" s="103"/>
      <c r="K967" s="103"/>
      <c r="L967" s="103"/>
      <c r="M967" s="103"/>
      <c r="N967" s="103"/>
      <c r="O967" s="103"/>
      <c r="P967" s="103"/>
      <c r="Q967" s="103"/>
      <c r="R967" s="103"/>
      <c r="S967" s="103"/>
      <c r="T967" s="103"/>
      <c r="U967" s="103"/>
    </row>
    <row r="968" spans="1:21" x14ac:dyDescent="0.55000000000000004">
      <c r="A968" s="102"/>
      <c r="B968" s="102"/>
      <c r="C968" s="102"/>
      <c r="D968" s="102"/>
      <c r="E968" s="102"/>
      <c r="F968" s="102"/>
      <c r="G968" s="103"/>
      <c r="H968" s="103"/>
      <c r="I968" s="103"/>
      <c r="J968" s="103"/>
      <c r="K968" s="103"/>
      <c r="L968" s="103"/>
      <c r="M968" s="103"/>
      <c r="N968" s="103"/>
      <c r="O968" s="103"/>
      <c r="P968" s="103"/>
      <c r="Q968" s="103"/>
      <c r="R968" s="103"/>
      <c r="S968" s="103"/>
      <c r="T968" s="103"/>
      <c r="U968" s="103"/>
    </row>
    <row r="969" spans="1:21" x14ac:dyDescent="0.55000000000000004">
      <c r="A969" s="102"/>
      <c r="B969" s="102"/>
      <c r="C969" s="102"/>
      <c r="D969" s="102"/>
      <c r="E969" s="102"/>
      <c r="F969" s="102"/>
      <c r="G969" s="103"/>
      <c r="H969" s="103"/>
      <c r="I969" s="103"/>
      <c r="J969" s="103"/>
      <c r="K969" s="103"/>
      <c r="L969" s="103"/>
      <c r="M969" s="103"/>
      <c r="N969" s="103"/>
      <c r="O969" s="103"/>
      <c r="P969" s="103"/>
      <c r="Q969" s="103"/>
      <c r="R969" s="103"/>
      <c r="S969" s="103"/>
      <c r="T969" s="103"/>
      <c r="U969" s="103"/>
    </row>
    <row r="970" spans="1:21" x14ac:dyDescent="0.55000000000000004">
      <c r="A970" s="102"/>
      <c r="B970" s="102"/>
      <c r="C970" s="102"/>
      <c r="D970" s="102"/>
      <c r="E970" s="102"/>
      <c r="F970" s="102"/>
      <c r="G970" s="103"/>
      <c r="H970" s="103"/>
      <c r="I970" s="103"/>
      <c r="J970" s="103"/>
      <c r="K970" s="103"/>
      <c r="L970" s="103"/>
      <c r="M970" s="103"/>
      <c r="N970" s="103"/>
      <c r="O970" s="103"/>
      <c r="P970" s="103"/>
      <c r="Q970" s="103"/>
      <c r="R970" s="103"/>
      <c r="S970" s="103"/>
      <c r="T970" s="103"/>
      <c r="U970" s="103"/>
    </row>
    <row r="971" spans="1:21" x14ac:dyDescent="0.55000000000000004">
      <c r="A971" s="102"/>
      <c r="B971" s="102"/>
      <c r="C971" s="102"/>
      <c r="D971" s="102"/>
      <c r="E971" s="102"/>
      <c r="F971" s="102"/>
      <c r="G971" s="103"/>
      <c r="H971" s="103"/>
      <c r="I971" s="103"/>
      <c r="J971" s="103"/>
      <c r="K971" s="103"/>
      <c r="L971" s="103"/>
      <c r="M971" s="103"/>
      <c r="N971" s="103"/>
      <c r="O971" s="103"/>
      <c r="P971" s="103"/>
      <c r="Q971" s="103"/>
      <c r="R971" s="103"/>
      <c r="S971" s="103"/>
      <c r="T971" s="103"/>
      <c r="U971" s="103"/>
    </row>
    <row r="972" spans="1:21" x14ac:dyDescent="0.55000000000000004">
      <c r="A972" s="102"/>
      <c r="B972" s="102"/>
      <c r="C972" s="102"/>
      <c r="D972" s="102"/>
      <c r="E972" s="102"/>
      <c r="F972" s="102"/>
      <c r="G972" s="103"/>
      <c r="H972" s="103"/>
      <c r="I972" s="103"/>
      <c r="J972" s="103"/>
      <c r="K972" s="103"/>
      <c r="L972" s="103"/>
      <c r="M972" s="103"/>
      <c r="N972" s="103"/>
      <c r="O972" s="103"/>
      <c r="P972" s="103"/>
      <c r="Q972" s="103"/>
      <c r="R972" s="103"/>
      <c r="S972" s="103"/>
      <c r="T972" s="103"/>
      <c r="U972" s="103"/>
    </row>
    <row r="973" spans="1:21" x14ac:dyDescent="0.55000000000000004">
      <c r="A973" s="102"/>
      <c r="B973" s="102"/>
      <c r="C973" s="102"/>
      <c r="D973" s="102"/>
      <c r="E973" s="102"/>
      <c r="F973" s="102"/>
      <c r="G973" s="103"/>
      <c r="H973" s="103"/>
      <c r="I973" s="103"/>
      <c r="J973" s="103"/>
      <c r="K973" s="103"/>
      <c r="L973" s="103"/>
      <c r="M973" s="103"/>
      <c r="N973" s="103"/>
      <c r="O973" s="103"/>
      <c r="P973" s="103"/>
      <c r="Q973" s="103"/>
      <c r="R973" s="103"/>
      <c r="S973" s="103"/>
      <c r="T973" s="103"/>
      <c r="U973" s="103"/>
    </row>
    <row r="974" spans="1:21" x14ac:dyDescent="0.55000000000000004">
      <c r="A974" s="102"/>
      <c r="B974" s="102"/>
      <c r="C974" s="102"/>
      <c r="D974" s="102"/>
      <c r="E974" s="102"/>
      <c r="F974" s="102"/>
      <c r="G974" s="103"/>
      <c r="H974" s="103"/>
      <c r="I974" s="103"/>
      <c r="J974" s="103"/>
      <c r="K974" s="103"/>
      <c r="L974" s="103"/>
      <c r="M974" s="103"/>
      <c r="N974" s="103"/>
      <c r="O974" s="103"/>
      <c r="P974" s="103"/>
      <c r="Q974" s="103"/>
      <c r="R974" s="103"/>
      <c r="S974" s="103"/>
      <c r="T974" s="103"/>
      <c r="U974" s="103"/>
    </row>
    <row r="975" spans="1:21" x14ac:dyDescent="0.55000000000000004">
      <c r="A975" s="102"/>
      <c r="B975" s="102"/>
      <c r="C975" s="102"/>
      <c r="D975" s="102"/>
      <c r="E975" s="102"/>
      <c r="F975" s="102"/>
      <c r="G975" s="103"/>
      <c r="H975" s="103"/>
      <c r="I975" s="103"/>
      <c r="J975" s="103"/>
      <c r="K975" s="103"/>
      <c r="L975" s="103"/>
      <c r="M975" s="103"/>
      <c r="N975" s="103"/>
      <c r="O975" s="103"/>
      <c r="P975" s="103"/>
      <c r="Q975" s="103"/>
      <c r="R975" s="103"/>
      <c r="S975" s="103"/>
      <c r="T975" s="103"/>
      <c r="U975" s="103"/>
    </row>
    <row r="976" spans="1:21" x14ac:dyDescent="0.55000000000000004">
      <c r="A976" s="102"/>
      <c r="B976" s="102"/>
      <c r="C976" s="102"/>
      <c r="D976" s="102"/>
      <c r="E976" s="102"/>
      <c r="F976" s="102"/>
      <c r="G976" s="103"/>
      <c r="H976" s="103"/>
      <c r="I976" s="103"/>
      <c r="J976" s="103"/>
      <c r="K976" s="103"/>
      <c r="L976" s="103"/>
      <c r="M976" s="103"/>
      <c r="N976" s="103"/>
      <c r="O976" s="103"/>
      <c r="P976" s="103"/>
      <c r="Q976" s="103"/>
      <c r="R976" s="103"/>
      <c r="S976" s="103"/>
      <c r="T976" s="103"/>
      <c r="U976" s="103"/>
    </row>
    <row r="977" spans="1:21" x14ac:dyDescent="0.55000000000000004">
      <c r="A977" s="102"/>
      <c r="B977" s="102"/>
      <c r="C977" s="102"/>
      <c r="D977" s="102"/>
      <c r="E977" s="102"/>
      <c r="F977" s="102"/>
      <c r="G977" s="103"/>
      <c r="H977" s="103"/>
      <c r="I977" s="103"/>
      <c r="J977" s="103"/>
      <c r="K977" s="103"/>
      <c r="L977" s="103"/>
      <c r="M977" s="103"/>
      <c r="N977" s="103"/>
      <c r="O977" s="103"/>
      <c r="P977" s="103"/>
      <c r="Q977" s="103"/>
      <c r="R977" s="103"/>
      <c r="S977" s="103"/>
      <c r="T977" s="103"/>
      <c r="U977" s="103"/>
    </row>
    <row r="978" spans="1:21" x14ac:dyDescent="0.55000000000000004">
      <c r="A978" s="102"/>
      <c r="B978" s="102"/>
      <c r="C978" s="102"/>
      <c r="D978" s="102"/>
      <c r="E978" s="102"/>
      <c r="F978" s="102"/>
      <c r="G978" s="103"/>
      <c r="H978" s="103"/>
      <c r="I978" s="103"/>
      <c r="J978" s="103"/>
      <c r="K978" s="103"/>
      <c r="L978" s="103"/>
      <c r="M978" s="103"/>
      <c r="N978" s="103"/>
      <c r="O978" s="103"/>
      <c r="P978" s="103"/>
      <c r="Q978" s="103"/>
      <c r="R978" s="103"/>
      <c r="S978" s="103"/>
      <c r="T978" s="103"/>
      <c r="U978" s="103"/>
    </row>
    <row r="979" spans="1:21" x14ac:dyDescent="0.55000000000000004">
      <c r="A979" s="102"/>
      <c r="B979" s="102"/>
      <c r="C979" s="102"/>
      <c r="D979" s="102"/>
      <c r="E979" s="102"/>
      <c r="F979" s="102"/>
      <c r="G979" s="103"/>
      <c r="H979" s="103"/>
      <c r="I979" s="103"/>
      <c r="J979" s="103"/>
      <c r="K979" s="103"/>
      <c r="L979" s="103"/>
      <c r="M979" s="103"/>
      <c r="N979" s="103"/>
      <c r="O979" s="103"/>
      <c r="P979" s="103"/>
      <c r="Q979" s="103"/>
      <c r="R979" s="103"/>
      <c r="S979" s="103"/>
      <c r="T979" s="103"/>
      <c r="U979" s="103"/>
    </row>
    <row r="980" spans="1:21" x14ac:dyDescent="0.55000000000000004">
      <c r="A980" s="102"/>
      <c r="B980" s="102"/>
      <c r="C980" s="102"/>
      <c r="D980" s="102"/>
      <c r="E980" s="102"/>
      <c r="F980" s="102"/>
      <c r="G980" s="103"/>
      <c r="H980" s="103"/>
      <c r="I980" s="103"/>
      <c r="J980" s="103"/>
      <c r="K980" s="103"/>
      <c r="L980" s="103"/>
      <c r="M980" s="103"/>
      <c r="N980" s="103"/>
      <c r="O980" s="103"/>
      <c r="P980" s="103"/>
      <c r="Q980" s="103"/>
      <c r="R980" s="103"/>
      <c r="S980" s="103"/>
      <c r="T980" s="103"/>
      <c r="U980" s="103"/>
    </row>
    <row r="981" spans="1:21" x14ac:dyDescent="0.55000000000000004">
      <c r="A981" s="102"/>
      <c r="B981" s="102"/>
      <c r="C981" s="102"/>
      <c r="D981" s="102"/>
      <c r="E981" s="102"/>
      <c r="F981" s="102"/>
      <c r="G981" s="103"/>
      <c r="H981" s="103"/>
      <c r="I981" s="103"/>
      <c r="J981" s="103"/>
      <c r="K981" s="103"/>
      <c r="L981" s="103"/>
      <c r="M981" s="103"/>
      <c r="N981" s="103"/>
      <c r="O981" s="103"/>
      <c r="P981" s="103"/>
      <c r="Q981" s="103"/>
      <c r="R981" s="103"/>
      <c r="S981" s="103"/>
      <c r="T981" s="103"/>
      <c r="U981" s="103"/>
    </row>
    <row r="982" spans="1:21" x14ac:dyDescent="0.55000000000000004">
      <c r="A982" s="102"/>
      <c r="B982" s="102"/>
      <c r="C982" s="102"/>
      <c r="D982" s="102"/>
      <c r="E982" s="102"/>
      <c r="F982" s="102"/>
      <c r="G982" s="103"/>
      <c r="H982" s="103"/>
      <c r="I982" s="103"/>
      <c r="J982" s="103"/>
      <c r="K982" s="103"/>
      <c r="L982" s="103"/>
      <c r="M982" s="103"/>
      <c r="N982" s="103"/>
      <c r="O982" s="103"/>
      <c r="P982" s="103"/>
      <c r="Q982" s="103"/>
      <c r="R982" s="103"/>
      <c r="S982" s="103"/>
      <c r="T982" s="103"/>
      <c r="U982" s="103"/>
    </row>
    <row r="983" spans="1:21" x14ac:dyDescent="0.55000000000000004">
      <c r="A983" s="102"/>
      <c r="B983" s="102"/>
      <c r="C983" s="102"/>
      <c r="D983" s="102"/>
      <c r="E983" s="102"/>
      <c r="F983" s="102"/>
      <c r="G983" s="103"/>
      <c r="H983" s="103"/>
      <c r="I983" s="103"/>
      <c r="J983" s="103"/>
      <c r="K983" s="103"/>
      <c r="L983" s="103"/>
      <c r="M983" s="103"/>
      <c r="N983" s="103"/>
      <c r="O983" s="103"/>
      <c r="P983" s="103"/>
      <c r="Q983" s="103"/>
      <c r="R983" s="103"/>
      <c r="S983" s="103"/>
      <c r="T983" s="103"/>
      <c r="U983" s="103"/>
    </row>
    <row r="984" spans="1:21" x14ac:dyDescent="0.55000000000000004">
      <c r="A984" s="102"/>
      <c r="B984" s="102"/>
      <c r="C984" s="102"/>
      <c r="D984" s="102"/>
      <c r="E984" s="102"/>
      <c r="F984" s="102"/>
      <c r="G984" s="103"/>
      <c r="H984" s="103"/>
      <c r="I984" s="103"/>
      <c r="J984" s="103"/>
      <c r="K984" s="103"/>
      <c r="L984" s="103"/>
      <c r="M984" s="103"/>
      <c r="N984" s="103"/>
      <c r="O984" s="103"/>
      <c r="P984" s="103"/>
      <c r="Q984" s="103"/>
      <c r="R984" s="103"/>
      <c r="S984" s="103"/>
      <c r="T984" s="103"/>
      <c r="U984" s="103"/>
    </row>
    <row r="985" spans="1:21" x14ac:dyDescent="0.55000000000000004">
      <c r="A985" s="102"/>
      <c r="B985" s="102"/>
      <c r="C985" s="102"/>
      <c r="D985" s="102"/>
      <c r="E985" s="102"/>
      <c r="F985" s="102"/>
      <c r="G985" s="103"/>
      <c r="H985" s="103"/>
      <c r="I985" s="103"/>
      <c r="J985" s="103"/>
      <c r="K985" s="103"/>
      <c r="L985" s="103"/>
      <c r="M985" s="103"/>
      <c r="N985" s="103"/>
      <c r="O985" s="103"/>
      <c r="P985" s="103"/>
      <c r="Q985" s="103"/>
      <c r="R985" s="103"/>
      <c r="S985" s="103"/>
      <c r="T985" s="103"/>
      <c r="U985" s="103"/>
    </row>
    <row r="986" spans="1:21" x14ac:dyDescent="0.55000000000000004">
      <c r="A986" s="102"/>
      <c r="B986" s="102"/>
      <c r="C986" s="102"/>
      <c r="D986" s="102"/>
      <c r="E986" s="102"/>
      <c r="F986" s="102"/>
      <c r="G986" s="103"/>
      <c r="H986" s="103"/>
      <c r="I986" s="103"/>
      <c r="J986" s="103"/>
      <c r="K986" s="103"/>
      <c r="L986" s="103"/>
      <c r="M986" s="103"/>
      <c r="N986" s="103"/>
      <c r="O986" s="103"/>
      <c r="P986" s="103"/>
      <c r="Q986" s="103"/>
      <c r="R986" s="103"/>
      <c r="S986" s="103"/>
      <c r="T986" s="103"/>
      <c r="U986" s="103"/>
    </row>
    <row r="987" spans="1:21" x14ac:dyDescent="0.55000000000000004">
      <c r="A987" s="102"/>
      <c r="B987" s="102"/>
      <c r="C987" s="102"/>
      <c r="D987" s="102"/>
      <c r="E987" s="102"/>
      <c r="F987" s="102"/>
      <c r="G987" s="103"/>
      <c r="H987" s="103"/>
      <c r="I987" s="103"/>
      <c r="J987" s="103"/>
      <c r="K987" s="103"/>
      <c r="L987" s="103"/>
      <c r="M987" s="103"/>
      <c r="N987" s="103"/>
      <c r="O987" s="103"/>
      <c r="P987" s="103"/>
      <c r="Q987" s="103"/>
      <c r="R987" s="103"/>
      <c r="S987" s="103"/>
      <c r="T987" s="103"/>
      <c r="U987" s="103"/>
    </row>
    <row r="988" spans="1:21" x14ac:dyDescent="0.55000000000000004">
      <c r="A988" s="102"/>
      <c r="B988" s="102"/>
      <c r="C988" s="102"/>
      <c r="D988" s="102"/>
      <c r="E988" s="102"/>
      <c r="F988" s="102"/>
      <c r="G988" s="103"/>
      <c r="H988" s="103"/>
      <c r="I988" s="103"/>
      <c r="J988" s="103"/>
      <c r="K988" s="103"/>
      <c r="L988" s="103"/>
      <c r="M988" s="103"/>
      <c r="N988" s="103"/>
      <c r="O988" s="103"/>
      <c r="P988" s="103"/>
      <c r="Q988" s="103"/>
      <c r="R988" s="103"/>
      <c r="S988" s="103"/>
      <c r="T988" s="103"/>
      <c r="U988" s="103"/>
    </row>
    <row r="989" spans="1:21" x14ac:dyDescent="0.55000000000000004">
      <c r="A989" s="102"/>
      <c r="B989" s="102"/>
      <c r="C989" s="102"/>
      <c r="D989" s="102"/>
      <c r="E989" s="102"/>
      <c r="F989" s="102"/>
      <c r="G989" s="103"/>
      <c r="H989" s="103"/>
      <c r="I989" s="103"/>
      <c r="J989" s="103"/>
      <c r="K989" s="103"/>
      <c r="L989" s="103"/>
      <c r="M989" s="103"/>
      <c r="N989" s="103"/>
      <c r="O989" s="103"/>
      <c r="P989" s="103"/>
      <c r="Q989" s="103"/>
      <c r="R989" s="103"/>
      <c r="S989" s="103"/>
      <c r="T989" s="103"/>
      <c r="U989" s="103"/>
    </row>
    <row r="990" spans="1:21" x14ac:dyDescent="0.55000000000000004">
      <c r="A990" s="102"/>
      <c r="B990" s="102"/>
      <c r="C990" s="102"/>
      <c r="D990" s="102"/>
      <c r="E990" s="102"/>
      <c r="F990" s="102"/>
      <c r="G990" s="103"/>
      <c r="H990" s="103"/>
      <c r="I990" s="103"/>
      <c r="J990" s="103"/>
      <c r="K990" s="103"/>
      <c r="L990" s="103"/>
      <c r="M990" s="103"/>
      <c r="N990" s="103"/>
      <c r="O990" s="103"/>
      <c r="P990" s="103"/>
      <c r="Q990" s="103"/>
      <c r="R990" s="103"/>
      <c r="S990" s="103"/>
      <c r="T990" s="103"/>
      <c r="U990" s="103"/>
    </row>
    <row r="991" spans="1:21" x14ac:dyDescent="0.55000000000000004">
      <c r="A991" s="102"/>
      <c r="B991" s="102"/>
      <c r="C991" s="102"/>
      <c r="D991" s="102"/>
      <c r="E991" s="102"/>
      <c r="F991" s="102"/>
      <c r="G991" s="103"/>
      <c r="H991" s="103"/>
      <c r="I991" s="103"/>
      <c r="J991" s="103"/>
      <c r="K991" s="103"/>
      <c r="L991" s="103"/>
      <c r="M991" s="103"/>
      <c r="N991" s="103"/>
      <c r="O991" s="103"/>
      <c r="P991" s="103"/>
      <c r="Q991" s="103"/>
      <c r="R991" s="103"/>
      <c r="S991" s="103"/>
      <c r="T991" s="103"/>
      <c r="U991" s="103"/>
    </row>
    <row r="992" spans="1:21" x14ac:dyDescent="0.55000000000000004">
      <c r="A992" s="102"/>
      <c r="B992" s="102"/>
      <c r="C992" s="102"/>
      <c r="D992" s="102"/>
      <c r="E992" s="102"/>
      <c r="F992" s="102"/>
      <c r="G992" s="103"/>
      <c r="H992" s="103"/>
      <c r="I992" s="103"/>
      <c r="J992" s="103"/>
      <c r="K992" s="103"/>
      <c r="L992" s="103"/>
      <c r="M992" s="103"/>
      <c r="N992" s="103"/>
      <c r="O992" s="103"/>
      <c r="P992" s="103"/>
      <c r="Q992" s="103"/>
      <c r="R992" s="103"/>
      <c r="S992" s="103"/>
      <c r="T992" s="103"/>
      <c r="U992" s="103"/>
    </row>
    <row r="993" spans="1:21" x14ac:dyDescent="0.55000000000000004">
      <c r="A993" s="102"/>
      <c r="B993" s="102"/>
      <c r="C993" s="102"/>
      <c r="D993" s="102"/>
      <c r="E993" s="102"/>
      <c r="F993" s="102"/>
      <c r="G993" s="103"/>
      <c r="H993" s="103"/>
      <c r="I993" s="103"/>
      <c r="J993" s="103"/>
      <c r="K993" s="103"/>
      <c r="L993" s="103"/>
      <c r="M993" s="103"/>
      <c r="N993" s="103"/>
      <c r="O993" s="103"/>
      <c r="P993" s="103"/>
      <c r="Q993" s="103"/>
      <c r="R993" s="103"/>
      <c r="S993" s="103"/>
      <c r="T993" s="103"/>
      <c r="U993" s="103"/>
    </row>
    <row r="994" spans="1:21" x14ac:dyDescent="0.55000000000000004">
      <c r="A994" s="102"/>
      <c r="B994" s="102"/>
      <c r="C994" s="102"/>
      <c r="D994" s="102"/>
      <c r="E994" s="102"/>
      <c r="F994" s="102"/>
      <c r="G994" s="103"/>
      <c r="H994" s="103"/>
      <c r="I994" s="103"/>
      <c r="J994" s="103"/>
      <c r="K994" s="103"/>
      <c r="L994" s="103"/>
      <c r="M994" s="103"/>
      <c r="N994" s="103"/>
      <c r="O994" s="103"/>
      <c r="P994" s="103"/>
      <c r="Q994" s="103"/>
      <c r="R994" s="103"/>
      <c r="S994" s="103"/>
      <c r="T994" s="103"/>
      <c r="U994" s="103"/>
    </row>
    <row r="995" spans="1:21" x14ac:dyDescent="0.55000000000000004">
      <c r="A995" s="102"/>
      <c r="B995" s="102"/>
      <c r="C995" s="102"/>
      <c r="D995" s="102"/>
      <c r="E995" s="102"/>
      <c r="F995" s="102"/>
      <c r="G995" s="103"/>
      <c r="H995" s="103"/>
      <c r="I995" s="103"/>
      <c r="J995" s="103"/>
      <c r="K995" s="103"/>
      <c r="L995" s="103"/>
      <c r="M995" s="103"/>
      <c r="N995" s="103"/>
      <c r="O995" s="103"/>
      <c r="P995" s="103"/>
      <c r="Q995" s="103"/>
      <c r="R995" s="103"/>
      <c r="S995" s="103"/>
      <c r="T995" s="103"/>
      <c r="U995" s="103"/>
    </row>
    <row r="996" spans="1:21" x14ac:dyDescent="0.55000000000000004">
      <c r="A996" s="102"/>
      <c r="B996" s="102"/>
      <c r="C996" s="102"/>
      <c r="D996" s="102"/>
      <c r="E996" s="102"/>
      <c r="F996" s="102"/>
      <c r="G996" s="103"/>
      <c r="H996" s="103"/>
      <c r="I996" s="103"/>
      <c r="J996" s="103"/>
      <c r="K996" s="103"/>
      <c r="L996" s="103"/>
      <c r="M996" s="103"/>
      <c r="N996" s="103"/>
      <c r="O996" s="103"/>
      <c r="P996" s="103"/>
      <c r="Q996" s="103"/>
      <c r="R996" s="103"/>
      <c r="S996" s="103"/>
      <c r="T996" s="103"/>
      <c r="U996" s="103"/>
    </row>
    <row r="997" spans="1:21" x14ac:dyDescent="0.55000000000000004">
      <c r="A997" s="102"/>
      <c r="B997" s="102"/>
      <c r="C997" s="102"/>
      <c r="D997" s="102"/>
      <c r="E997" s="102"/>
      <c r="F997" s="102"/>
      <c r="G997" s="103"/>
      <c r="H997" s="103"/>
      <c r="I997" s="103"/>
      <c r="J997" s="103"/>
      <c r="K997" s="103"/>
      <c r="L997" s="103"/>
      <c r="M997" s="103"/>
      <c r="N997" s="103"/>
      <c r="O997" s="103"/>
      <c r="P997" s="103"/>
      <c r="Q997" s="103"/>
      <c r="R997" s="103"/>
      <c r="S997" s="103"/>
      <c r="T997" s="103"/>
      <c r="U997" s="103"/>
    </row>
    <row r="998" spans="1:21" x14ac:dyDescent="0.55000000000000004">
      <c r="A998" s="102"/>
      <c r="B998" s="102"/>
      <c r="C998" s="102"/>
      <c r="D998" s="102"/>
      <c r="E998" s="102"/>
      <c r="F998" s="102"/>
      <c r="G998" s="103"/>
      <c r="H998" s="103"/>
      <c r="I998" s="103"/>
      <c r="J998" s="103"/>
      <c r="K998" s="103"/>
      <c r="L998" s="103"/>
      <c r="M998" s="103"/>
      <c r="N998" s="103"/>
      <c r="O998" s="103"/>
      <c r="P998" s="103"/>
      <c r="Q998" s="103"/>
      <c r="R998" s="103"/>
      <c r="S998" s="103"/>
      <c r="T998" s="103"/>
      <c r="U998" s="103"/>
    </row>
    <row r="999" spans="1:21" x14ac:dyDescent="0.55000000000000004">
      <c r="A999" s="102"/>
      <c r="B999" s="102"/>
      <c r="C999" s="102"/>
      <c r="D999" s="102"/>
      <c r="E999" s="102"/>
      <c r="F999" s="102"/>
      <c r="G999" s="103"/>
      <c r="H999" s="103"/>
      <c r="I999" s="103"/>
      <c r="J999" s="103"/>
      <c r="K999" s="103"/>
      <c r="L999" s="103"/>
      <c r="M999" s="103"/>
      <c r="N999" s="103"/>
      <c r="O999" s="103"/>
      <c r="P999" s="103"/>
      <c r="Q999" s="103"/>
      <c r="R999" s="103"/>
      <c r="S999" s="103"/>
      <c r="T999" s="103"/>
      <c r="U999" s="103"/>
    </row>
    <row r="1000" spans="1:21" x14ac:dyDescent="0.55000000000000004">
      <c r="A1000" s="102"/>
      <c r="B1000" s="102"/>
      <c r="C1000" s="102"/>
      <c r="D1000" s="102"/>
      <c r="E1000" s="102"/>
      <c r="F1000" s="102"/>
      <c r="G1000" s="103"/>
      <c r="H1000" s="103"/>
      <c r="I1000" s="103"/>
      <c r="J1000" s="103"/>
      <c r="K1000" s="103"/>
      <c r="L1000" s="103"/>
      <c r="M1000" s="103"/>
      <c r="N1000" s="103"/>
      <c r="O1000" s="103"/>
      <c r="P1000" s="103"/>
      <c r="Q1000" s="103"/>
      <c r="R1000" s="103"/>
      <c r="S1000" s="103"/>
      <c r="T1000" s="103"/>
      <c r="U1000" s="103"/>
    </row>
    <row r="1001" spans="1:21" x14ac:dyDescent="0.55000000000000004">
      <c r="A1001" s="102"/>
      <c r="B1001" s="102"/>
      <c r="C1001" s="102"/>
      <c r="D1001" s="102"/>
      <c r="E1001" s="102"/>
      <c r="F1001" s="102"/>
      <c r="G1001" s="103"/>
      <c r="H1001" s="103"/>
      <c r="I1001" s="103"/>
      <c r="J1001" s="103"/>
      <c r="K1001" s="103"/>
      <c r="L1001" s="103"/>
      <c r="M1001" s="103"/>
      <c r="N1001" s="103"/>
      <c r="O1001" s="103"/>
      <c r="P1001" s="103"/>
      <c r="Q1001" s="103"/>
      <c r="R1001" s="103"/>
      <c r="S1001" s="103"/>
      <c r="T1001" s="103"/>
      <c r="U1001" s="103"/>
    </row>
    <row r="1002" spans="1:21" x14ac:dyDescent="0.55000000000000004">
      <c r="A1002" s="102"/>
      <c r="B1002" s="102"/>
      <c r="C1002" s="102"/>
      <c r="D1002" s="102"/>
      <c r="E1002" s="102"/>
      <c r="F1002" s="102"/>
      <c r="G1002" s="103"/>
      <c r="H1002" s="103"/>
      <c r="I1002" s="103"/>
      <c r="J1002" s="103"/>
      <c r="K1002" s="103"/>
      <c r="L1002" s="103"/>
      <c r="M1002" s="103"/>
      <c r="N1002" s="103"/>
      <c r="O1002" s="103"/>
      <c r="P1002" s="103"/>
      <c r="Q1002" s="103"/>
      <c r="R1002" s="103"/>
      <c r="S1002" s="103"/>
      <c r="T1002" s="103"/>
      <c r="U1002" s="103"/>
    </row>
    <row r="1003" spans="1:21" x14ac:dyDescent="0.55000000000000004">
      <c r="A1003" s="102"/>
      <c r="B1003" s="102"/>
      <c r="C1003" s="102"/>
      <c r="D1003" s="102"/>
      <c r="E1003" s="102"/>
      <c r="F1003" s="102"/>
      <c r="G1003" s="103"/>
      <c r="H1003" s="103"/>
      <c r="I1003" s="103"/>
      <c r="J1003" s="103"/>
      <c r="K1003" s="103"/>
      <c r="L1003" s="103"/>
      <c r="M1003" s="103"/>
      <c r="N1003" s="103"/>
      <c r="O1003" s="103"/>
      <c r="P1003" s="103"/>
      <c r="Q1003" s="103"/>
      <c r="R1003" s="103"/>
      <c r="S1003" s="103"/>
      <c r="T1003" s="103"/>
      <c r="U1003" s="103"/>
    </row>
    <row r="1004" spans="1:21" x14ac:dyDescent="0.55000000000000004">
      <c r="A1004" s="102"/>
      <c r="B1004" s="102"/>
      <c r="C1004" s="102"/>
      <c r="D1004" s="102"/>
      <c r="E1004" s="102"/>
      <c r="F1004" s="102"/>
      <c r="G1004" s="103"/>
      <c r="H1004" s="103"/>
      <c r="I1004" s="103"/>
      <c r="J1004" s="103"/>
      <c r="K1004" s="103"/>
      <c r="L1004" s="103"/>
      <c r="M1004" s="103"/>
      <c r="N1004" s="103"/>
      <c r="O1004" s="103"/>
      <c r="P1004" s="103"/>
      <c r="Q1004" s="103"/>
      <c r="R1004" s="103"/>
      <c r="S1004" s="103"/>
      <c r="T1004" s="103"/>
      <c r="U1004" s="103"/>
    </row>
    <row r="1005" spans="1:21" x14ac:dyDescent="0.55000000000000004">
      <c r="A1005" s="102"/>
      <c r="B1005" s="102"/>
      <c r="C1005" s="102"/>
      <c r="D1005" s="102"/>
      <c r="E1005" s="102"/>
      <c r="F1005" s="102"/>
      <c r="G1005" s="103"/>
      <c r="H1005" s="103"/>
      <c r="I1005" s="103"/>
      <c r="J1005" s="103"/>
      <c r="K1005" s="103"/>
      <c r="L1005" s="103"/>
      <c r="M1005" s="103"/>
      <c r="N1005" s="103"/>
      <c r="O1005" s="103"/>
      <c r="P1005" s="103"/>
      <c r="Q1005" s="103"/>
      <c r="R1005" s="103"/>
      <c r="S1005" s="103"/>
      <c r="T1005" s="103"/>
      <c r="U1005" s="103"/>
    </row>
    <row r="1006" spans="1:21" x14ac:dyDescent="0.55000000000000004">
      <c r="A1006" s="102"/>
      <c r="B1006" s="102"/>
      <c r="C1006" s="102"/>
      <c r="D1006" s="102"/>
      <c r="E1006" s="102"/>
      <c r="F1006" s="102"/>
      <c r="G1006" s="103"/>
      <c r="H1006" s="103"/>
      <c r="I1006" s="103"/>
      <c r="J1006" s="103"/>
      <c r="K1006" s="103"/>
      <c r="L1006" s="103"/>
      <c r="M1006" s="103"/>
      <c r="N1006" s="103"/>
      <c r="O1006" s="103"/>
      <c r="P1006" s="103"/>
      <c r="Q1006" s="103"/>
      <c r="R1006" s="103"/>
      <c r="S1006" s="103"/>
      <c r="T1006" s="103"/>
      <c r="U1006" s="103"/>
    </row>
    <row r="1007" spans="1:21" x14ac:dyDescent="0.55000000000000004">
      <c r="A1007" s="102"/>
      <c r="B1007" s="102"/>
      <c r="C1007" s="102"/>
      <c r="D1007" s="102"/>
      <c r="E1007" s="102"/>
      <c r="F1007" s="102"/>
      <c r="G1007" s="103"/>
      <c r="H1007" s="103"/>
      <c r="I1007" s="103"/>
      <c r="J1007" s="103"/>
      <c r="K1007" s="103"/>
      <c r="L1007" s="103"/>
      <c r="M1007" s="103"/>
      <c r="N1007" s="103"/>
      <c r="O1007" s="103"/>
      <c r="P1007" s="103"/>
      <c r="Q1007" s="103"/>
      <c r="R1007" s="103"/>
      <c r="S1007" s="103"/>
      <c r="T1007" s="103"/>
      <c r="U1007" s="103"/>
    </row>
    <row r="1008" spans="1:21" x14ac:dyDescent="0.55000000000000004">
      <c r="A1008" s="102"/>
      <c r="B1008" s="102"/>
      <c r="C1008" s="102"/>
      <c r="D1008" s="102"/>
      <c r="E1008" s="102"/>
      <c r="F1008" s="102"/>
      <c r="G1008" s="103"/>
      <c r="H1008" s="103"/>
      <c r="I1008" s="103"/>
      <c r="J1008" s="103"/>
      <c r="K1008" s="103"/>
      <c r="L1008" s="103"/>
      <c r="M1008" s="103"/>
      <c r="N1008" s="103"/>
      <c r="O1008" s="103"/>
      <c r="P1008" s="103"/>
      <c r="Q1008" s="103"/>
      <c r="R1008" s="103"/>
      <c r="S1008" s="103"/>
      <c r="T1008" s="103"/>
      <c r="U1008" s="103"/>
    </row>
    <row r="1009" spans="1:21" x14ac:dyDescent="0.55000000000000004">
      <c r="A1009" s="102"/>
      <c r="B1009" s="102"/>
      <c r="C1009" s="102"/>
      <c r="D1009" s="102"/>
      <c r="E1009" s="102"/>
      <c r="F1009" s="102"/>
      <c r="G1009" s="103"/>
      <c r="H1009" s="103"/>
      <c r="I1009" s="103"/>
      <c r="J1009" s="103"/>
      <c r="K1009" s="103"/>
      <c r="L1009" s="103"/>
      <c r="M1009" s="103"/>
      <c r="N1009" s="103"/>
      <c r="O1009" s="103"/>
      <c r="P1009" s="103"/>
      <c r="Q1009" s="103"/>
      <c r="R1009" s="103"/>
      <c r="S1009" s="103"/>
      <c r="T1009" s="103"/>
      <c r="U1009" s="103"/>
    </row>
    <row r="1010" spans="1:21" x14ac:dyDescent="0.55000000000000004">
      <c r="A1010" s="102"/>
      <c r="B1010" s="102"/>
      <c r="C1010" s="102"/>
      <c r="D1010" s="102"/>
      <c r="E1010" s="102"/>
      <c r="F1010" s="102"/>
      <c r="G1010" s="103"/>
      <c r="H1010" s="103"/>
      <c r="I1010" s="103"/>
      <c r="J1010" s="103"/>
      <c r="K1010" s="103"/>
      <c r="L1010" s="103"/>
      <c r="M1010" s="103"/>
      <c r="N1010" s="103"/>
      <c r="O1010" s="103"/>
      <c r="P1010" s="103"/>
      <c r="Q1010" s="103"/>
      <c r="R1010" s="103"/>
      <c r="S1010" s="103"/>
      <c r="T1010" s="103"/>
      <c r="U1010" s="103"/>
    </row>
    <row r="1011" spans="1:21" x14ac:dyDescent="0.55000000000000004">
      <c r="A1011" s="102"/>
      <c r="B1011" s="102"/>
      <c r="C1011" s="102"/>
      <c r="D1011" s="102"/>
      <c r="E1011" s="102"/>
      <c r="F1011" s="102"/>
      <c r="G1011" s="103"/>
      <c r="H1011" s="103"/>
      <c r="I1011" s="103"/>
      <c r="J1011" s="103"/>
      <c r="K1011" s="103"/>
      <c r="L1011" s="103"/>
      <c r="M1011" s="103"/>
      <c r="N1011" s="103"/>
      <c r="O1011" s="103"/>
      <c r="P1011" s="103"/>
      <c r="Q1011" s="103"/>
      <c r="R1011" s="103"/>
      <c r="S1011" s="103"/>
      <c r="T1011" s="103"/>
      <c r="U1011" s="103"/>
    </row>
    <row r="1012" spans="1:21" x14ac:dyDescent="0.55000000000000004">
      <c r="A1012" s="102"/>
      <c r="B1012" s="102"/>
      <c r="C1012" s="102"/>
      <c r="D1012" s="102"/>
      <c r="E1012" s="102"/>
      <c r="F1012" s="102"/>
      <c r="G1012" s="103"/>
      <c r="H1012" s="103"/>
      <c r="I1012" s="103"/>
      <c r="J1012" s="103"/>
      <c r="K1012" s="103"/>
      <c r="L1012" s="103"/>
      <c r="M1012" s="103"/>
      <c r="N1012" s="103"/>
      <c r="O1012" s="103"/>
      <c r="P1012" s="103"/>
      <c r="Q1012" s="103"/>
      <c r="R1012" s="103"/>
      <c r="S1012" s="103"/>
      <c r="T1012" s="103"/>
      <c r="U1012" s="103"/>
    </row>
  </sheetData>
  <sheetProtection formatCells="0" formatColumns="0" formatRows="0" insertColumns="0" insertRows="0" insertHyperlinks="0" deleteColumns="0" deleteRows="0" sort="0" autoFilter="0" pivotTables="0"/>
  <mergeCells count="726">
    <mergeCell ref="A185:D185"/>
    <mergeCell ref="O183:O184"/>
    <mergeCell ref="P183:P184"/>
    <mergeCell ref="Q183:Q184"/>
    <mergeCell ref="R183:R184"/>
    <mergeCell ref="S183:S184"/>
    <mergeCell ref="T183:T184"/>
    <mergeCell ref="I183:I184"/>
    <mergeCell ref="J183:J184"/>
    <mergeCell ref="K183:K184"/>
    <mergeCell ref="L183:L184"/>
    <mergeCell ref="M183:M184"/>
    <mergeCell ref="N183:N184"/>
    <mergeCell ref="M179:M180"/>
    <mergeCell ref="N179:N180"/>
    <mergeCell ref="R181:R182"/>
    <mergeCell ref="S181:S182"/>
    <mergeCell ref="T181:T182"/>
    <mergeCell ref="U181:U182"/>
    <mergeCell ref="A183:A184"/>
    <mergeCell ref="B183:B184"/>
    <mergeCell ref="C183:C184"/>
    <mergeCell ref="D183:D184"/>
    <mergeCell ref="G183:G184"/>
    <mergeCell ref="H183:H184"/>
    <mergeCell ref="L181:L182"/>
    <mergeCell ref="M181:M182"/>
    <mergeCell ref="N181:N182"/>
    <mergeCell ref="O181:O182"/>
    <mergeCell ref="P181:P182"/>
    <mergeCell ref="Q181:Q182"/>
    <mergeCell ref="U183:U184"/>
    <mergeCell ref="A181:A182"/>
    <mergeCell ref="B181:B182"/>
    <mergeCell ref="C181:C182"/>
    <mergeCell ref="D181:D182"/>
    <mergeCell ref="G181:G182"/>
    <mergeCell ref="H181:H182"/>
    <mergeCell ref="I181:I182"/>
    <mergeCell ref="J181:J182"/>
    <mergeCell ref="K181:K182"/>
    <mergeCell ref="U177:U178"/>
    <mergeCell ref="A179:A180"/>
    <mergeCell ref="B179:B180"/>
    <mergeCell ref="C179:C180"/>
    <mergeCell ref="D179:D180"/>
    <mergeCell ref="G179:G180"/>
    <mergeCell ref="H179:H180"/>
    <mergeCell ref="L177:L178"/>
    <mergeCell ref="M177:M178"/>
    <mergeCell ref="N177:N178"/>
    <mergeCell ref="O177:O178"/>
    <mergeCell ref="P177:P178"/>
    <mergeCell ref="Q177:Q178"/>
    <mergeCell ref="U179:U180"/>
    <mergeCell ref="O179:O180"/>
    <mergeCell ref="P179:P180"/>
    <mergeCell ref="Q179:Q180"/>
    <mergeCell ref="R179:R180"/>
    <mergeCell ref="S179:S180"/>
    <mergeCell ref="T179:T180"/>
    <mergeCell ref="I179:I180"/>
    <mergeCell ref="J179:J180"/>
    <mergeCell ref="K179:K180"/>
    <mergeCell ref="L179:L180"/>
    <mergeCell ref="S174:S176"/>
    <mergeCell ref="T174:T176"/>
    <mergeCell ref="I174:I176"/>
    <mergeCell ref="J174:J176"/>
    <mergeCell ref="K174:K176"/>
    <mergeCell ref="L174:L176"/>
    <mergeCell ref="M174:M176"/>
    <mergeCell ref="N174:N176"/>
    <mergeCell ref="R177:R178"/>
    <mergeCell ref="S177:S178"/>
    <mergeCell ref="T177:T178"/>
    <mergeCell ref="A177:A178"/>
    <mergeCell ref="B177:B178"/>
    <mergeCell ref="C177:C178"/>
    <mergeCell ref="D177:D178"/>
    <mergeCell ref="G177:G178"/>
    <mergeCell ref="H177:H178"/>
    <mergeCell ref="I177:I178"/>
    <mergeCell ref="J177:J178"/>
    <mergeCell ref="K177:K178"/>
    <mergeCell ref="L165:L171"/>
    <mergeCell ref="M165:M171"/>
    <mergeCell ref="N165:N171"/>
    <mergeCell ref="R172:R173"/>
    <mergeCell ref="S172:S173"/>
    <mergeCell ref="T172:T173"/>
    <mergeCell ref="U172:U173"/>
    <mergeCell ref="A174:A176"/>
    <mergeCell ref="B174:B176"/>
    <mergeCell ref="C174:C176"/>
    <mergeCell ref="D174:D176"/>
    <mergeCell ref="G174:G176"/>
    <mergeCell ref="H174:H176"/>
    <mergeCell ref="L172:L173"/>
    <mergeCell ref="M172:M173"/>
    <mergeCell ref="N172:N173"/>
    <mergeCell ref="O172:O173"/>
    <mergeCell ref="P172:P173"/>
    <mergeCell ref="Q172:Q173"/>
    <mergeCell ref="U174:U176"/>
    <mergeCell ref="O174:O176"/>
    <mergeCell ref="P174:P176"/>
    <mergeCell ref="Q174:Q176"/>
    <mergeCell ref="R174:R176"/>
    <mergeCell ref="A172:A173"/>
    <mergeCell ref="B172:B173"/>
    <mergeCell ref="C172:C173"/>
    <mergeCell ref="D172:D173"/>
    <mergeCell ref="G172:G173"/>
    <mergeCell ref="H172:H173"/>
    <mergeCell ref="I172:I173"/>
    <mergeCell ref="J172:J173"/>
    <mergeCell ref="K172:K173"/>
    <mergeCell ref="T162:T164"/>
    <mergeCell ref="U162:U164"/>
    <mergeCell ref="A165:A171"/>
    <mergeCell ref="B165:B171"/>
    <mergeCell ref="C165:C171"/>
    <mergeCell ref="D165:D171"/>
    <mergeCell ref="G165:G171"/>
    <mergeCell ref="H165:H171"/>
    <mergeCell ref="L162:L164"/>
    <mergeCell ref="M162:M164"/>
    <mergeCell ref="N162:N164"/>
    <mergeCell ref="O162:O164"/>
    <mergeCell ref="P162:P164"/>
    <mergeCell ref="Q162:Q164"/>
    <mergeCell ref="U165:U171"/>
    <mergeCell ref="O165:O171"/>
    <mergeCell ref="P165:P171"/>
    <mergeCell ref="Q165:Q171"/>
    <mergeCell ref="R165:R171"/>
    <mergeCell ref="S165:S171"/>
    <mergeCell ref="T165:T171"/>
    <mergeCell ref="I165:I171"/>
    <mergeCell ref="J165:J171"/>
    <mergeCell ref="K165:K171"/>
    <mergeCell ref="U154:U161"/>
    <mergeCell ref="A162:A164"/>
    <mergeCell ref="B162:B164"/>
    <mergeCell ref="C162:C164"/>
    <mergeCell ref="D162:D164"/>
    <mergeCell ref="G162:G164"/>
    <mergeCell ref="H162:H164"/>
    <mergeCell ref="I162:I164"/>
    <mergeCell ref="J162:J164"/>
    <mergeCell ref="K162:K164"/>
    <mergeCell ref="O154:O161"/>
    <mergeCell ref="P154:P161"/>
    <mergeCell ref="Q154:Q161"/>
    <mergeCell ref="R154:R161"/>
    <mergeCell ref="S154:S161"/>
    <mergeCell ref="T154:T161"/>
    <mergeCell ref="I154:I161"/>
    <mergeCell ref="J154:J161"/>
    <mergeCell ref="K154:K161"/>
    <mergeCell ref="L154:L161"/>
    <mergeCell ref="M154:M161"/>
    <mergeCell ref="N154:N161"/>
    <mergeCell ref="R162:R164"/>
    <mergeCell ref="S162:S164"/>
    <mergeCell ref="A154:A161"/>
    <mergeCell ref="B154:B161"/>
    <mergeCell ref="C154:C161"/>
    <mergeCell ref="D154:D161"/>
    <mergeCell ref="G154:G161"/>
    <mergeCell ref="H154:H161"/>
    <mergeCell ref="L152:L153"/>
    <mergeCell ref="M152:M153"/>
    <mergeCell ref="N152:N153"/>
    <mergeCell ref="A151:U151"/>
    <mergeCell ref="A152:A153"/>
    <mergeCell ref="B152:B153"/>
    <mergeCell ref="C152:C153"/>
    <mergeCell ref="D152:D153"/>
    <mergeCell ref="G152:G153"/>
    <mergeCell ref="H152:H153"/>
    <mergeCell ref="I152:I153"/>
    <mergeCell ref="J152:J153"/>
    <mergeCell ref="K152:K153"/>
    <mergeCell ref="R152:R153"/>
    <mergeCell ref="S152:S153"/>
    <mergeCell ref="T152:T153"/>
    <mergeCell ref="U152:U153"/>
    <mergeCell ref="O152:O153"/>
    <mergeCell ref="P152:P153"/>
    <mergeCell ref="Q152:Q153"/>
    <mergeCell ref="Q142:Q143"/>
    <mergeCell ref="R142:R143"/>
    <mergeCell ref="S142:S143"/>
    <mergeCell ref="T142:T143"/>
    <mergeCell ref="U142:U143"/>
    <mergeCell ref="A144:D144"/>
    <mergeCell ref="K142:K143"/>
    <mergeCell ref="L142:L143"/>
    <mergeCell ref="M142:M143"/>
    <mergeCell ref="N142:N143"/>
    <mergeCell ref="O142:O143"/>
    <mergeCell ref="P142:P143"/>
    <mergeCell ref="A142:A143"/>
    <mergeCell ref="B142:B143"/>
    <mergeCell ref="C142:C143"/>
    <mergeCell ref="D142:D143"/>
    <mergeCell ref="G142:G143"/>
    <mergeCell ref="H142:H143"/>
    <mergeCell ref="I142:I143"/>
    <mergeCell ref="J142:J143"/>
    <mergeCell ref="N136:N141"/>
    <mergeCell ref="H136:H141"/>
    <mergeCell ref="I136:I141"/>
    <mergeCell ref="J136:J141"/>
    <mergeCell ref="K136:K141"/>
    <mergeCell ref="L136:L141"/>
    <mergeCell ref="M136:M141"/>
    <mergeCell ref="Q130:Q135"/>
    <mergeCell ref="R130:R135"/>
    <mergeCell ref="S130:S135"/>
    <mergeCell ref="T130:T135"/>
    <mergeCell ref="U130:U135"/>
    <mergeCell ref="A136:A141"/>
    <mergeCell ref="B136:B141"/>
    <mergeCell ref="C136:C141"/>
    <mergeCell ref="D136:D141"/>
    <mergeCell ref="G136:G141"/>
    <mergeCell ref="K130:K135"/>
    <mergeCell ref="L130:L135"/>
    <mergeCell ref="M130:M135"/>
    <mergeCell ref="N130:N135"/>
    <mergeCell ref="O130:O135"/>
    <mergeCell ref="P130:P135"/>
    <mergeCell ref="T136:T141"/>
    <mergeCell ref="U136:U141"/>
    <mergeCell ref="O136:O141"/>
    <mergeCell ref="P136:P141"/>
    <mergeCell ref="Q136:Q141"/>
    <mergeCell ref="R136:R141"/>
    <mergeCell ref="S136:S141"/>
    <mergeCell ref="A130:A135"/>
    <mergeCell ref="B130:B135"/>
    <mergeCell ref="C130:C135"/>
    <mergeCell ref="D130:D135"/>
    <mergeCell ref="G130:G135"/>
    <mergeCell ref="H130:H135"/>
    <mergeCell ref="I130:I135"/>
    <mergeCell ref="J130:J135"/>
    <mergeCell ref="N126:N129"/>
    <mergeCell ref="H126:H129"/>
    <mergeCell ref="I126:I129"/>
    <mergeCell ref="J126:J129"/>
    <mergeCell ref="K126:K129"/>
    <mergeCell ref="L126:L129"/>
    <mergeCell ref="M126:M129"/>
    <mergeCell ref="Q122:Q125"/>
    <mergeCell ref="R122:R125"/>
    <mergeCell ref="S122:S125"/>
    <mergeCell ref="T122:T125"/>
    <mergeCell ref="U122:U125"/>
    <mergeCell ref="A126:A129"/>
    <mergeCell ref="B126:B129"/>
    <mergeCell ref="C126:C129"/>
    <mergeCell ref="D126:D129"/>
    <mergeCell ref="G126:G129"/>
    <mergeCell ref="K122:K125"/>
    <mergeCell ref="L122:L125"/>
    <mergeCell ref="M122:M125"/>
    <mergeCell ref="N122:N125"/>
    <mergeCell ref="O122:O125"/>
    <mergeCell ref="P122:P125"/>
    <mergeCell ref="T126:T129"/>
    <mergeCell ref="U126:U129"/>
    <mergeCell ref="O126:O129"/>
    <mergeCell ref="P126:P129"/>
    <mergeCell ref="Q126:Q129"/>
    <mergeCell ref="R126:R129"/>
    <mergeCell ref="S126:S129"/>
    <mergeCell ref="A122:A125"/>
    <mergeCell ref="B122:B125"/>
    <mergeCell ref="C122:C125"/>
    <mergeCell ref="D122:D125"/>
    <mergeCell ref="G122:G125"/>
    <mergeCell ref="H122:H125"/>
    <mergeCell ref="I122:I125"/>
    <mergeCell ref="J122:J125"/>
    <mergeCell ref="N120:N121"/>
    <mergeCell ref="H120:H121"/>
    <mergeCell ref="I120:I121"/>
    <mergeCell ref="J120:J121"/>
    <mergeCell ref="K120:K121"/>
    <mergeCell ref="L120:L121"/>
    <mergeCell ref="M120:M121"/>
    <mergeCell ref="Q117:Q119"/>
    <mergeCell ref="R117:R119"/>
    <mergeCell ref="S117:S119"/>
    <mergeCell ref="T117:T119"/>
    <mergeCell ref="U117:U119"/>
    <mergeCell ref="A120:A121"/>
    <mergeCell ref="B120:B121"/>
    <mergeCell ref="C120:C121"/>
    <mergeCell ref="D120:D121"/>
    <mergeCell ref="G120:G121"/>
    <mergeCell ref="K117:K119"/>
    <mergeCell ref="L117:L119"/>
    <mergeCell ref="M117:M119"/>
    <mergeCell ref="N117:N119"/>
    <mergeCell ref="O117:O119"/>
    <mergeCell ref="P117:P119"/>
    <mergeCell ref="T120:T121"/>
    <mergeCell ref="U120:U121"/>
    <mergeCell ref="O120:O121"/>
    <mergeCell ref="P120:P121"/>
    <mergeCell ref="Q120:Q121"/>
    <mergeCell ref="R120:R121"/>
    <mergeCell ref="S120:S121"/>
    <mergeCell ref="A117:A119"/>
    <mergeCell ref="B117:B119"/>
    <mergeCell ref="C117:C119"/>
    <mergeCell ref="D117:D119"/>
    <mergeCell ref="G117:G119"/>
    <mergeCell ref="H117:H119"/>
    <mergeCell ref="I117:I119"/>
    <mergeCell ref="J117:J119"/>
    <mergeCell ref="N115:N116"/>
    <mergeCell ref="H115:H116"/>
    <mergeCell ref="I115:I116"/>
    <mergeCell ref="J115:J116"/>
    <mergeCell ref="K115:K116"/>
    <mergeCell ref="L115:L116"/>
    <mergeCell ref="M115:M116"/>
    <mergeCell ref="Q113:Q114"/>
    <mergeCell ref="R113:R114"/>
    <mergeCell ref="S113:S114"/>
    <mergeCell ref="T113:T114"/>
    <mergeCell ref="U113:U114"/>
    <mergeCell ref="A115:A116"/>
    <mergeCell ref="B115:B116"/>
    <mergeCell ref="C115:C116"/>
    <mergeCell ref="D115:D116"/>
    <mergeCell ref="G115:G116"/>
    <mergeCell ref="K113:K114"/>
    <mergeCell ref="L113:L114"/>
    <mergeCell ref="M113:M114"/>
    <mergeCell ref="N113:N114"/>
    <mergeCell ref="O113:O114"/>
    <mergeCell ref="P113:P114"/>
    <mergeCell ref="T115:T116"/>
    <mergeCell ref="U115:U116"/>
    <mergeCell ref="O115:O116"/>
    <mergeCell ref="P115:P116"/>
    <mergeCell ref="Q115:Q116"/>
    <mergeCell ref="R115:R116"/>
    <mergeCell ref="S115:S116"/>
    <mergeCell ref="A113:A114"/>
    <mergeCell ref="B113:B114"/>
    <mergeCell ref="C113:C114"/>
    <mergeCell ref="D113:D114"/>
    <mergeCell ref="G113:G114"/>
    <mergeCell ref="H113:H114"/>
    <mergeCell ref="I113:I114"/>
    <mergeCell ref="J113:J114"/>
    <mergeCell ref="N111:N112"/>
    <mergeCell ref="H111:H112"/>
    <mergeCell ref="I111:I112"/>
    <mergeCell ref="J111:J112"/>
    <mergeCell ref="K111:K112"/>
    <mergeCell ref="L111:L112"/>
    <mergeCell ref="M111:M112"/>
    <mergeCell ref="Q109:Q110"/>
    <mergeCell ref="R109:R110"/>
    <mergeCell ref="S109:S110"/>
    <mergeCell ref="T109:T110"/>
    <mergeCell ref="U109:U110"/>
    <mergeCell ref="A111:A112"/>
    <mergeCell ref="B111:B112"/>
    <mergeCell ref="C111:C112"/>
    <mergeCell ref="D111:D112"/>
    <mergeCell ref="G111:G112"/>
    <mergeCell ref="K109:K110"/>
    <mergeCell ref="L109:L110"/>
    <mergeCell ref="M109:M110"/>
    <mergeCell ref="N109:N110"/>
    <mergeCell ref="O109:O110"/>
    <mergeCell ref="P109:P110"/>
    <mergeCell ref="T111:T112"/>
    <mergeCell ref="U111:U112"/>
    <mergeCell ref="O111:O112"/>
    <mergeCell ref="P111:P112"/>
    <mergeCell ref="Q111:Q112"/>
    <mergeCell ref="R111:R112"/>
    <mergeCell ref="S111:S112"/>
    <mergeCell ref="A109:A110"/>
    <mergeCell ref="B109:B110"/>
    <mergeCell ref="C109:C110"/>
    <mergeCell ref="D109:D110"/>
    <mergeCell ref="G109:G110"/>
    <mergeCell ref="H109:H110"/>
    <mergeCell ref="I109:I110"/>
    <mergeCell ref="J109:J110"/>
    <mergeCell ref="N106:N108"/>
    <mergeCell ref="H106:H108"/>
    <mergeCell ref="I106:I108"/>
    <mergeCell ref="J106:J108"/>
    <mergeCell ref="K106:K108"/>
    <mergeCell ref="L106:L108"/>
    <mergeCell ref="M106:M108"/>
    <mergeCell ref="S104:S105"/>
    <mergeCell ref="T104:T105"/>
    <mergeCell ref="U104:U105"/>
    <mergeCell ref="A106:A108"/>
    <mergeCell ref="B106:B108"/>
    <mergeCell ref="C106:C108"/>
    <mergeCell ref="D106:D108"/>
    <mergeCell ref="G106:G108"/>
    <mergeCell ref="K104:K105"/>
    <mergeCell ref="L104:L105"/>
    <mergeCell ref="M104:M105"/>
    <mergeCell ref="N104:N105"/>
    <mergeCell ref="O104:O105"/>
    <mergeCell ref="P104:P105"/>
    <mergeCell ref="T106:T108"/>
    <mergeCell ref="U106:U108"/>
    <mergeCell ref="O106:O108"/>
    <mergeCell ref="P106:P108"/>
    <mergeCell ref="Q106:Q108"/>
    <mergeCell ref="R106:R108"/>
    <mergeCell ref="S106:S108"/>
    <mergeCell ref="T102:T103"/>
    <mergeCell ref="U102:U103"/>
    <mergeCell ref="A104:A105"/>
    <mergeCell ref="B104:B105"/>
    <mergeCell ref="C104:C105"/>
    <mergeCell ref="D104:D105"/>
    <mergeCell ref="G104:G105"/>
    <mergeCell ref="H104:H105"/>
    <mergeCell ref="I104:I105"/>
    <mergeCell ref="J104:J105"/>
    <mergeCell ref="N102:N103"/>
    <mergeCell ref="O102:O103"/>
    <mergeCell ref="P102:P103"/>
    <mergeCell ref="Q102:Q103"/>
    <mergeCell ref="R102:R103"/>
    <mergeCell ref="S102:S103"/>
    <mergeCell ref="H102:H103"/>
    <mergeCell ref="I102:I103"/>
    <mergeCell ref="J102:J103"/>
    <mergeCell ref="K102:K103"/>
    <mergeCell ref="L102:L103"/>
    <mergeCell ref="M102:M103"/>
    <mergeCell ref="Q104:Q105"/>
    <mergeCell ref="R104:R105"/>
    <mergeCell ref="A102:A103"/>
    <mergeCell ref="B102:B103"/>
    <mergeCell ref="C102:C103"/>
    <mergeCell ref="D102:D103"/>
    <mergeCell ref="G102:G103"/>
    <mergeCell ref="K99:K101"/>
    <mergeCell ref="L99:L101"/>
    <mergeCell ref="M99:M101"/>
    <mergeCell ref="N99:N101"/>
    <mergeCell ref="A97:U97"/>
    <mergeCell ref="A98:U98"/>
    <mergeCell ref="A99:A101"/>
    <mergeCell ref="B99:B101"/>
    <mergeCell ref="C99:C101"/>
    <mergeCell ref="D99:D101"/>
    <mergeCell ref="G99:G101"/>
    <mergeCell ref="H99:H101"/>
    <mergeCell ref="I99:I101"/>
    <mergeCell ref="J99:J101"/>
    <mergeCell ref="Q99:Q101"/>
    <mergeCell ref="R99:R101"/>
    <mergeCell ref="S99:S101"/>
    <mergeCell ref="T99:T101"/>
    <mergeCell ref="U99:U101"/>
    <mergeCell ref="O99:O101"/>
    <mergeCell ref="P99:P101"/>
    <mergeCell ref="M71:M82"/>
    <mergeCell ref="N71:N82"/>
    <mergeCell ref="R83:R91"/>
    <mergeCell ref="S83:S91"/>
    <mergeCell ref="T83:T91"/>
    <mergeCell ref="U83:U91"/>
    <mergeCell ref="A92:D92"/>
    <mergeCell ref="A96:U96"/>
    <mergeCell ref="L83:L91"/>
    <mergeCell ref="M83:M91"/>
    <mergeCell ref="N83:N91"/>
    <mergeCell ref="O83:O91"/>
    <mergeCell ref="P83:P91"/>
    <mergeCell ref="Q83:Q91"/>
    <mergeCell ref="A83:A91"/>
    <mergeCell ref="B83:B91"/>
    <mergeCell ref="C83:C91"/>
    <mergeCell ref="D83:D91"/>
    <mergeCell ref="G83:G91"/>
    <mergeCell ref="H83:H91"/>
    <mergeCell ref="I83:I91"/>
    <mergeCell ref="J83:J91"/>
    <mergeCell ref="K83:K91"/>
    <mergeCell ref="U63:U70"/>
    <mergeCell ref="A71:A82"/>
    <mergeCell ref="B71:B82"/>
    <mergeCell ref="C71:C82"/>
    <mergeCell ref="D71:D82"/>
    <mergeCell ref="G71:G82"/>
    <mergeCell ref="H71:H82"/>
    <mergeCell ref="L63:L70"/>
    <mergeCell ref="M63:M70"/>
    <mergeCell ref="N63:N70"/>
    <mergeCell ref="O63:O70"/>
    <mergeCell ref="P63:P70"/>
    <mergeCell ref="Q63:Q70"/>
    <mergeCell ref="U71:U82"/>
    <mergeCell ref="O71:O82"/>
    <mergeCell ref="P71:P82"/>
    <mergeCell ref="Q71:Q82"/>
    <mergeCell ref="R71:R82"/>
    <mergeCell ref="S71:S82"/>
    <mergeCell ref="T71:T82"/>
    <mergeCell ref="I71:I82"/>
    <mergeCell ref="J71:J82"/>
    <mergeCell ref="K71:K82"/>
    <mergeCell ref="L71:L82"/>
    <mergeCell ref="T61:T62"/>
    <mergeCell ref="I61:I62"/>
    <mergeCell ref="J61:J62"/>
    <mergeCell ref="K61:K62"/>
    <mergeCell ref="L61:L62"/>
    <mergeCell ref="M61:M62"/>
    <mergeCell ref="N61:N62"/>
    <mergeCell ref="R63:R70"/>
    <mergeCell ref="S63:S70"/>
    <mergeCell ref="T63:T70"/>
    <mergeCell ref="A63:A70"/>
    <mergeCell ref="B63:B70"/>
    <mergeCell ref="C63:C70"/>
    <mergeCell ref="D63:D70"/>
    <mergeCell ref="G63:G70"/>
    <mergeCell ref="H63:H70"/>
    <mergeCell ref="I63:I70"/>
    <mergeCell ref="J63:J70"/>
    <mergeCell ref="K63:K70"/>
    <mergeCell ref="A51:A58"/>
    <mergeCell ref="B51:B58"/>
    <mergeCell ref="R59:R60"/>
    <mergeCell ref="S59:S60"/>
    <mergeCell ref="T59:T60"/>
    <mergeCell ref="U59:U60"/>
    <mergeCell ref="A61:A62"/>
    <mergeCell ref="B61:B62"/>
    <mergeCell ref="C61:C62"/>
    <mergeCell ref="D61:D62"/>
    <mergeCell ref="G61:G62"/>
    <mergeCell ref="H61:H62"/>
    <mergeCell ref="L59:L60"/>
    <mergeCell ref="M59:M60"/>
    <mergeCell ref="N59:N60"/>
    <mergeCell ref="O59:O60"/>
    <mergeCell ref="P59:P60"/>
    <mergeCell ref="Q59:Q60"/>
    <mergeCell ref="U61:U62"/>
    <mergeCell ref="O61:O62"/>
    <mergeCell ref="P61:P62"/>
    <mergeCell ref="Q61:Q62"/>
    <mergeCell ref="R61:R62"/>
    <mergeCell ref="S61:S62"/>
    <mergeCell ref="P51:P58"/>
    <mergeCell ref="Q51:Q58"/>
    <mergeCell ref="R51:R58"/>
    <mergeCell ref="S51:S58"/>
    <mergeCell ref="T51:T58"/>
    <mergeCell ref="I51:I58"/>
    <mergeCell ref="J51:J58"/>
    <mergeCell ref="K51:K58"/>
    <mergeCell ref="L51:L58"/>
    <mergeCell ref="M51:M58"/>
    <mergeCell ref="N51:N58"/>
    <mergeCell ref="A59:A60"/>
    <mergeCell ref="B59:B60"/>
    <mergeCell ref="C59:C60"/>
    <mergeCell ref="D59:D60"/>
    <mergeCell ref="G59:G60"/>
    <mergeCell ref="H59:H60"/>
    <mergeCell ref="I59:I60"/>
    <mergeCell ref="J59:J60"/>
    <mergeCell ref="K59:K60"/>
    <mergeCell ref="C51:C58"/>
    <mergeCell ref="D51:D58"/>
    <mergeCell ref="G51:G58"/>
    <mergeCell ref="H51:H58"/>
    <mergeCell ref="T39:T43"/>
    <mergeCell ref="U39:U43"/>
    <mergeCell ref="A44:D44"/>
    <mergeCell ref="A48:U48"/>
    <mergeCell ref="A49:U49"/>
    <mergeCell ref="A50:U50"/>
    <mergeCell ref="N39:N43"/>
    <mergeCell ref="O39:O43"/>
    <mergeCell ref="P39:P43"/>
    <mergeCell ref="Q39:Q43"/>
    <mergeCell ref="R39:R43"/>
    <mergeCell ref="S39:S43"/>
    <mergeCell ref="H39:H43"/>
    <mergeCell ref="I39:I43"/>
    <mergeCell ref="J39:J43"/>
    <mergeCell ref="K39:K43"/>
    <mergeCell ref="L39:L43"/>
    <mergeCell ref="M39:M43"/>
    <mergeCell ref="U51:U58"/>
    <mergeCell ref="O51:O58"/>
    <mergeCell ref="Q37:Q38"/>
    <mergeCell ref="R37:R38"/>
    <mergeCell ref="S37:S38"/>
    <mergeCell ref="T37:T38"/>
    <mergeCell ref="U37:U38"/>
    <mergeCell ref="A39:A43"/>
    <mergeCell ref="B39:B43"/>
    <mergeCell ref="C39:C43"/>
    <mergeCell ref="D39:D43"/>
    <mergeCell ref="G39:G43"/>
    <mergeCell ref="K37:K38"/>
    <mergeCell ref="L37:L38"/>
    <mergeCell ref="M37:M38"/>
    <mergeCell ref="N37:N38"/>
    <mergeCell ref="O37:O38"/>
    <mergeCell ref="P37:P38"/>
    <mergeCell ref="A37:A38"/>
    <mergeCell ref="B37:B38"/>
    <mergeCell ref="C37:C38"/>
    <mergeCell ref="D37:D38"/>
    <mergeCell ref="G37:G38"/>
    <mergeCell ref="H37:H38"/>
    <mergeCell ref="I37:I38"/>
    <mergeCell ref="J37:J38"/>
    <mergeCell ref="N32:N36"/>
    <mergeCell ref="H32:H36"/>
    <mergeCell ref="I32:I36"/>
    <mergeCell ref="J32:J36"/>
    <mergeCell ref="K32:K36"/>
    <mergeCell ref="L32:L36"/>
    <mergeCell ref="M32:M36"/>
    <mergeCell ref="S19:S31"/>
    <mergeCell ref="T19:T31"/>
    <mergeCell ref="U19:U31"/>
    <mergeCell ref="A32:A36"/>
    <mergeCell ref="B32:B36"/>
    <mergeCell ref="C32:C36"/>
    <mergeCell ref="D32:D36"/>
    <mergeCell ref="G32:G36"/>
    <mergeCell ref="K19:K31"/>
    <mergeCell ref="L19:L31"/>
    <mergeCell ref="M19:M31"/>
    <mergeCell ref="N19:N31"/>
    <mergeCell ref="O19:O31"/>
    <mergeCell ref="P19:P31"/>
    <mergeCell ref="T32:T36"/>
    <mergeCell ref="U32:U36"/>
    <mergeCell ref="O32:O36"/>
    <mergeCell ref="P32:P36"/>
    <mergeCell ref="Q32:Q36"/>
    <mergeCell ref="R32:R36"/>
    <mergeCell ref="S32:S36"/>
    <mergeCell ref="T10:T18"/>
    <mergeCell ref="U10:U18"/>
    <mergeCell ref="A19:A31"/>
    <mergeCell ref="B19:B31"/>
    <mergeCell ref="C19:C31"/>
    <mergeCell ref="D19:D31"/>
    <mergeCell ref="G19:G31"/>
    <mergeCell ref="H19:H31"/>
    <mergeCell ref="I19:I31"/>
    <mergeCell ref="J19:J31"/>
    <mergeCell ref="N10:N18"/>
    <mergeCell ref="O10:O18"/>
    <mergeCell ref="P10:P18"/>
    <mergeCell ref="Q10:Q18"/>
    <mergeCell ref="R10:R18"/>
    <mergeCell ref="S10:S18"/>
    <mergeCell ref="H10:H18"/>
    <mergeCell ref="I10:I18"/>
    <mergeCell ref="J10:J18"/>
    <mergeCell ref="K10:K18"/>
    <mergeCell ref="L10:L18"/>
    <mergeCell ref="M10:M18"/>
    <mergeCell ref="Q19:Q31"/>
    <mergeCell ref="R19:R31"/>
    <mergeCell ref="A10:A18"/>
    <mergeCell ref="B10:B18"/>
    <mergeCell ref="C10:C18"/>
    <mergeCell ref="D10:D18"/>
    <mergeCell ref="G10:G18"/>
    <mergeCell ref="K7:K9"/>
    <mergeCell ref="L7:L9"/>
    <mergeCell ref="M7:M9"/>
    <mergeCell ref="N7:N9"/>
    <mergeCell ref="A6:U6"/>
    <mergeCell ref="A7:A9"/>
    <mergeCell ref="B7:B9"/>
    <mergeCell ref="C7:C9"/>
    <mergeCell ref="D7:D9"/>
    <mergeCell ref="G7:G9"/>
    <mergeCell ref="H7:H9"/>
    <mergeCell ref="I7:I9"/>
    <mergeCell ref="J7:J9"/>
    <mergeCell ref="Q7:Q9"/>
    <mergeCell ref="R7:R9"/>
    <mergeCell ref="S7:S9"/>
    <mergeCell ref="T7:T9"/>
    <mergeCell ref="U7:U9"/>
    <mergeCell ref="O7:O9"/>
    <mergeCell ref="P7:P9"/>
    <mergeCell ref="A1:U1"/>
    <mergeCell ref="A2:U2"/>
    <mergeCell ref="A3:U3"/>
    <mergeCell ref="A4:A5"/>
    <mergeCell ref="B4:B5"/>
    <mergeCell ref="C4:C5"/>
    <mergeCell ref="D4:D5"/>
    <mergeCell ref="E4:G4"/>
    <mergeCell ref="H4:H5"/>
    <mergeCell ref="I4:T4"/>
    <mergeCell ref="U4:U5"/>
  </mergeCells>
  <pageMargins left="0.7" right="0.7" top="0.75" bottom="0.75" header="0.3" footer="0.3"/>
  <pageSetup paperSize="9"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957"/>
  <sheetViews>
    <sheetView topLeftCell="A13" workbookViewId="0">
      <selection activeCell="F19" sqref="F19"/>
    </sheetView>
  </sheetViews>
  <sheetFormatPr defaultColWidth="9.28515625" defaultRowHeight="18.600000000000001" x14ac:dyDescent="0.55000000000000004"/>
  <cols>
    <col min="1" max="3" width="20" style="86" customWidth="1"/>
    <col min="4" max="4" width="18" style="86" customWidth="1"/>
    <col min="5" max="5" width="27" style="86" customWidth="1"/>
    <col min="6" max="6" width="14" style="86" customWidth="1"/>
    <col min="7" max="8" width="7" style="86" customWidth="1"/>
    <col min="9" max="20" width="5" style="86" customWidth="1"/>
    <col min="21" max="21" width="7" style="86" customWidth="1"/>
    <col min="22" max="16384" width="9.28515625" style="86"/>
  </cols>
  <sheetData>
    <row r="1" spans="1:21" ht="24.6" x14ac:dyDescent="0.7">
      <c r="A1" s="433" t="s">
        <v>0</v>
      </c>
      <c r="B1" s="433"/>
      <c r="C1" s="433"/>
      <c r="D1" s="433"/>
      <c r="E1" s="433"/>
      <c r="F1" s="433"/>
      <c r="G1" s="433"/>
      <c r="H1" s="433"/>
      <c r="I1" s="433"/>
      <c r="J1" s="433"/>
      <c r="K1" s="433"/>
      <c r="L1" s="433"/>
      <c r="M1" s="433"/>
      <c r="N1" s="433"/>
      <c r="O1" s="433"/>
      <c r="P1" s="433"/>
      <c r="Q1" s="433"/>
      <c r="R1" s="433"/>
      <c r="S1" s="433"/>
      <c r="T1" s="433"/>
      <c r="U1" s="433"/>
    </row>
    <row r="2" spans="1:21" ht="21" x14ac:dyDescent="0.6">
      <c r="A2" s="434" t="s">
        <v>540</v>
      </c>
      <c r="B2" s="434"/>
      <c r="C2" s="434"/>
      <c r="D2" s="434"/>
      <c r="E2" s="434"/>
      <c r="F2" s="434"/>
      <c r="G2" s="435"/>
      <c r="H2" s="435"/>
      <c r="I2" s="435"/>
      <c r="J2" s="435"/>
      <c r="K2" s="435"/>
      <c r="L2" s="435"/>
      <c r="M2" s="435"/>
      <c r="N2" s="435"/>
      <c r="O2" s="435"/>
      <c r="P2" s="435"/>
      <c r="Q2" s="435"/>
      <c r="R2" s="435"/>
      <c r="S2" s="435"/>
      <c r="T2" s="435"/>
      <c r="U2" s="435"/>
    </row>
    <row r="3" spans="1:21" ht="21.6" thickBot="1" x14ac:dyDescent="0.65">
      <c r="A3" s="434" t="s">
        <v>1346</v>
      </c>
      <c r="B3" s="434"/>
      <c r="C3" s="434"/>
      <c r="D3" s="434"/>
      <c r="E3" s="434"/>
      <c r="F3" s="434"/>
      <c r="G3" s="435"/>
      <c r="H3" s="435"/>
      <c r="I3" s="435"/>
      <c r="J3" s="435"/>
      <c r="K3" s="435"/>
      <c r="L3" s="435"/>
      <c r="M3" s="435"/>
      <c r="N3" s="435"/>
      <c r="O3" s="435"/>
      <c r="P3" s="435"/>
      <c r="Q3" s="435"/>
      <c r="R3" s="435"/>
      <c r="S3" s="435"/>
      <c r="T3" s="435"/>
      <c r="U3" s="435"/>
    </row>
    <row r="4" spans="1:21" x14ac:dyDescent="0.55000000000000004">
      <c r="A4" s="436" t="s">
        <v>3</v>
      </c>
      <c r="B4" s="438" t="s">
        <v>4</v>
      </c>
      <c r="C4" s="438" t="s">
        <v>5</v>
      </c>
      <c r="D4" s="438" t="s">
        <v>6</v>
      </c>
      <c r="E4" s="438" t="s">
        <v>7</v>
      </c>
      <c r="F4" s="438"/>
      <c r="G4" s="438"/>
      <c r="H4" s="438" t="s">
        <v>8</v>
      </c>
      <c r="I4" s="438" t="s">
        <v>9</v>
      </c>
      <c r="J4" s="438"/>
      <c r="K4" s="438"/>
      <c r="L4" s="438"/>
      <c r="M4" s="438"/>
      <c r="N4" s="438"/>
      <c r="O4" s="438"/>
      <c r="P4" s="438"/>
      <c r="Q4" s="438"/>
      <c r="R4" s="438"/>
      <c r="S4" s="438"/>
      <c r="T4" s="438"/>
      <c r="U4" s="440" t="s">
        <v>10</v>
      </c>
    </row>
    <row r="5" spans="1:21" ht="37.799999999999997" thickBot="1" x14ac:dyDescent="0.6">
      <c r="A5" s="437"/>
      <c r="B5" s="439"/>
      <c r="C5" s="439"/>
      <c r="D5" s="439"/>
      <c r="E5" s="87" t="s">
        <v>11</v>
      </c>
      <c r="F5" s="87" t="s">
        <v>12</v>
      </c>
      <c r="G5" s="87" t="s">
        <v>13</v>
      </c>
      <c r="H5" s="439"/>
      <c r="I5" s="88" t="s">
        <v>14</v>
      </c>
      <c r="J5" s="88" t="s">
        <v>15</v>
      </c>
      <c r="K5" s="88" t="s">
        <v>16</v>
      </c>
      <c r="L5" s="88" t="s">
        <v>17</v>
      </c>
      <c r="M5" s="88" t="s">
        <v>18</v>
      </c>
      <c r="N5" s="88" t="s">
        <v>19</v>
      </c>
      <c r="O5" s="88" t="s">
        <v>20</v>
      </c>
      <c r="P5" s="88" t="s">
        <v>21</v>
      </c>
      <c r="Q5" s="88" t="s">
        <v>22</v>
      </c>
      <c r="R5" s="88" t="s">
        <v>23</v>
      </c>
      <c r="S5" s="88" t="s">
        <v>24</v>
      </c>
      <c r="T5" s="88" t="s">
        <v>25</v>
      </c>
      <c r="U5" s="441"/>
    </row>
    <row r="6" spans="1:21" ht="21" x14ac:dyDescent="0.6">
      <c r="A6" s="442" t="s">
        <v>278</v>
      </c>
      <c r="B6" s="443"/>
      <c r="C6" s="443"/>
      <c r="D6" s="443"/>
      <c r="E6" s="443"/>
      <c r="F6" s="443"/>
      <c r="G6" s="444"/>
      <c r="H6" s="444"/>
      <c r="I6" s="444"/>
      <c r="J6" s="444"/>
      <c r="K6" s="444"/>
      <c r="L6" s="444"/>
      <c r="M6" s="444"/>
      <c r="N6" s="444"/>
      <c r="O6" s="444"/>
      <c r="P6" s="444"/>
      <c r="Q6" s="444"/>
      <c r="R6" s="444"/>
      <c r="S6" s="444"/>
      <c r="T6" s="444"/>
      <c r="U6" s="445"/>
    </row>
    <row r="7" spans="1:21" ht="107.25" customHeight="1" x14ac:dyDescent="0.55000000000000004">
      <c r="A7" s="446" t="s">
        <v>3049</v>
      </c>
      <c r="B7" s="447" t="s">
        <v>1683</v>
      </c>
      <c r="C7" s="447" t="s">
        <v>1682</v>
      </c>
      <c r="D7" s="447" t="s">
        <v>1681</v>
      </c>
      <c r="E7" s="89" t="s">
        <v>1680</v>
      </c>
      <c r="F7" s="90">
        <v>7560</v>
      </c>
      <c r="G7" s="448" t="s">
        <v>27</v>
      </c>
      <c r="H7" s="448" t="s">
        <v>155</v>
      </c>
      <c r="I7" s="449"/>
      <c r="J7" s="449"/>
      <c r="K7" s="449"/>
      <c r="L7" s="450">
        <v>7560</v>
      </c>
      <c r="M7" s="449"/>
      <c r="N7" s="449"/>
      <c r="O7" s="449"/>
      <c r="P7" s="449"/>
      <c r="Q7" s="449"/>
      <c r="R7" s="449"/>
      <c r="S7" s="449"/>
      <c r="T7" s="449"/>
      <c r="U7" s="451"/>
    </row>
    <row r="8" spans="1:21" x14ac:dyDescent="0.55000000000000004">
      <c r="A8" s="446"/>
      <c r="B8" s="447"/>
      <c r="C8" s="447"/>
      <c r="D8" s="447"/>
      <c r="E8" s="91" t="s">
        <v>30</v>
      </c>
      <c r="F8" s="92">
        <v>7560</v>
      </c>
      <c r="G8" s="449"/>
      <c r="H8" s="449"/>
      <c r="I8" s="449"/>
      <c r="J8" s="449"/>
      <c r="K8" s="449"/>
      <c r="L8" s="449"/>
      <c r="M8" s="449"/>
      <c r="N8" s="449"/>
      <c r="O8" s="449"/>
      <c r="P8" s="449"/>
      <c r="Q8" s="449"/>
      <c r="R8" s="449"/>
      <c r="S8" s="449"/>
      <c r="T8" s="449"/>
      <c r="U8" s="452"/>
    </row>
    <row r="9" spans="1:21" ht="37.200000000000003" x14ac:dyDescent="0.55000000000000004">
      <c r="A9" s="446" t="s">
        <v>3050</v>
      </c>
      <c r="B9" s="447" t="s">
        <v>1691</v>
      </c>
      <c r="C9" s="447" t="s">
        <v>1690</v>
      </c>
      <c r="D9" s="447" t="s">
        <v>1689</v>
      </c>
      <c r="E9" s="89" t="s">
        <v>422</v>
      </c>
      <c r="F9" s="90">
        <v>4000</v>
      </c>
      <c r="G9" s="448" t="s">
        <v>27</v>
      </c>
      <c r="H9" s="448" t="s">
        <v>134</v>
      </c>
      <c r="I9" s="449"/>
      <c r="J9" s="449"/>
      <c r="K9" s="450">
        <v>11100</v>
      </c>
      <c r="L9" s="449"/>
      <c r="M9" s="449"/>
      <c r="N9" s="449"/>
      <c r="O9" s="449"/>
      <c r="P9" s="449"/>
      <c r="Q9" s="449"/>
      <c r="R9" s="449"/>
      <c r="S9" s="449"/>
      <c r="T9" s="449"/>
      <c r="U9" s="451" t="s">
        <v>1676</v>
      </c>
    </row>
    <row r="10" spans="1:21" ht="37.200000000000003" x14ac:dyDescent="0.55000000000000004">
      <c r="A10" s="446"/>
      <c r="B10" s="447"/>
      <c r="C10" s="447"/>
      <c r="D10" s="447"/>
      <c r="E10" s="89" t="s">
        <v>1688</v>
      </c>
      <c r="F10" s="90">
        <v>3500</v>
      </c>
      <c r="G10" s="449"/>
      <c r="H10" s="449"/>
      <c r="I10" s="449"/>
      <c r="J10" s="449"/>
      <c r="K10" s="449"/>
      <c r="L10" s="449"/>
      <c r="M10" s="449"/>
      <c r="N10" s="449"/>
      <c r="O10" s="449"/>
      <c r="P10" s="449"/>
      <c r="Q10" s="449"/>
      <c r="R10" s="449"/>
      <c r="S10" s="449"/>
      <c r="T10" s="449"/>
      <c r="U10" s="452"/>
    </row>
    <row r="11" spans="1:21" ht="51" customHeight="1" x14ac:dyDescent="0.55000000000000004">
      <c r="A11" s="446"/>
      <c r="B11" s="447"/>
      <c r="C11" s="447"/>
      <c r="D11" s="447"/>
      <c r="E11" s="89" t="s">
        <v>1684</v>
      </c>
      <c r="F11" s="90">
        <v>3600</v>
      </c>
      <c r="G11" s="449"/>
      <c r="H11" s="449"/>
      <c r="I11" s="449"/>
      <c r="J11" s="449"/>
      <c r="K11" s="449"/>
      <c r="L11" s="449"/>
      <c r="M11" s="449"/>
      <c r="N11" s="449"/>
      <c r="O11" s="449"/>
      <c r="P11" s="449"/>
      <c r="Q11" s="449"/>
      <c r="R11" s="449"/>
      <c r="S11" s="449"/>
      <c r="T11" s="449"/>
      <c r="U11" s="452"/>
    </row>
    <row r="12" spans="1:21" x14ac:dyDescent="0.55000000000000004">
      <c r="A12" s="446"/>
      <c r="B12" s="447"/>
      <c r="C12" s="447"/>
      <c r="D12" s="447"/>
      <c r="E12" s="91" t="s">
        <v>30</v>
      </c>
      <c r="F12" s="92">
        <v>11100</v>
      </c>
      <c r="G12" s="449"/>
      <c r="H12" s="449"/>
      <c r="I12" s="449"/>
      <c r="J12" s="449"/>
      <c r="K12" s="449"/>
      <c r="L12" s="449"/>
      <c r="M12" s="449"/>
      <c r="N12" s="449"/>
      <c r="O12" s="449"/>
      <c r="P12" s="449"/>
      <c r="Q12" s="449"/>
      <c r="R12" s="449"/>
      <c r="S12" s="449"/>
      <c r="T12" s="449"/>
      <c r="U12" s="452"/>
    </row>
    <row r="13" spans="1:21" ht="37.200000000000003" x14ac:dyDescent="0.55000000000000004">
      <c r="A13" s="446" t="s">
        <v>3051</v>
      </c>
      <c r="B13" s="447" t="s">
        <v>1687</v>
      </c>
      <c r="C13" s="447" t="s">
        <v>1686</v>
      </c>
      <c r="D13" s="447" t="s">
        <v>1685</v>
      </c>
      <c r="E13" s="89" t="s">
        <v>422</v>
      </c>
      <c r="F13" s="90">
        <v>4000</v>
      </c>
      <c r="G13" s="448" t="s">
        <v>27</v>
      </c>
      <c r="H13" s="448" t="s">
        <v>155</v>
      </c>
      <c r="I13" s="449"/>
      <c r="J13" s="449"/>
      <c r="K13" s="449"/>
      <c r="L13" s="450">
        <v>11100</v>
      </c>
      <c r="M13" s="449"/>
      <c r="N13" s="449"/>
      <c r="O13" s="449"/>
      <c r="P13" s="449"/>
      <c r="Q13" s="449"/>
      <c r="R13" s="449"/>
      <c r="S13" s="449"/>
      <c r="T13" s="449"/>
      <c r="U13" s="451" t="s">
        <v>1676</v>
      </c>
    </row>
    <row r="14" spans="1:21" ht="37.200000000000003" x14ac:dyDescent="0.55000000000000004">
      <c r="A14" s="446"/>
      <c r="B14" s="447"/>
      <c r="C14" s="447"/>
      <c r="D14" s="447"/>
      <c r="E14" s="89" t="s">
        <v>424</v>
      </c>
      <c r="F14" s="90">
        <v>3500</v>
      </c>
      <c r="G14" s="449"/>
      <c r="H14" s="449"/>
      <c r="I14" s="449"/>
      <c r="J14" s="449"/>
      <c r="K14" s="449"/>
      <c r="L14" s="449"/>
      <c r="M14" s="449"/>
      <c r="N14" s="449"/>
      <c r="O14" s="449"/>
      <c r="P14" s="449"/>
      <c r="Q14" s="449"/>
      <c r="R14" s="449"/>
      <c r="S14" s="449"/>
      <c r="T14" s="449"/>
      <c r="U14" s="452"/>
    </row>
    <row r="15" spans="1:21" ht="50.25" customHeight="1" x14ac:dyDescent="0.55000000000000004">
      <c r="A15" s="446"/>
      <c r="B15" s="447"/>
      <c r="C15" s="447"/>
      <c r="D15" s="447"/>
      <c r="E15" s="89" t="s">
        <v>1684</v>
      </c>
      <c r="F15" s="90">
        <v>3600</v>
      </c>
      <c r="G15" s="449"/>
      <c r="H15" s="449"/>
      <c r="I15" s="449"/>
      <c r="J15" s="449"/>
      <c r="K15" s="449"/>
      <c r="L15" s="449"/>
      <c r="M15" s="449"/>
      <c r="N15" s="449"/>
      <c r="O15" s="449"/>
      <c r="P15" s="449"/>
      <c r="Q15" s="449"/>
      <c r="R15" s="449"/>
      <c r="S15" s="449"/>
      <c r="T15" s="449"/>
      <c r="U15" s="452"/>
    </row>
    <row r="16" spans="1:21" x14ac:dyDescent="0.55000000000000004">
      <c r="A16" s="446"/>
      <c r="B16" s="447"/>
      <c r="C16" s="447"/>
      <c r="D16" s="447"/>
      <c r="E16" s="91" t="s">
        <v>30</v>
      </c>
      <c r="F16" s="92">
        <v>11100</v>
      </c>
      <c r="G16" s="449"/>
      <c r="H16" s="449"/>
      <c r="I16" s="449"/>
      <c r="J16" s="449"/>
      <c r="K16" s="449"/>
      <c r="L16" s="449"/>
      <c r="M16" s="449"/>
      <c r="N16" s="449"/>
      <c r="O16" s="449"/>
      <c r="P16" s="449"/>
      <c r="Q16" s="449"/>
      <c r="R16" s="449"/>
      <c r="S16" s="449"/>
      <c r="T16" s="449"/>
      <c r="U16" s="452"/>
    </row>
    <row r="17" spans="1:21" ht="29.4" x14ac:dyDescent="0.55000000000000004">
      <c r="A17" s="453" t="s">
        <v>2374</v>
      </c>
      <c r="B17" s="449"/>
      <c r="C17" s="449"/>
      <c r="D17" s="449"/>
      <c r="E17" s="91" t="s">
        <v>66</v>
      </c>
      <c r="F17" s="92">
        <v>29760</v>
      </c>
      <c r="G17" s="258"/>
      <c r="H17" s="258"/>
      <c r="I17" s="259">
        <f>SUM(I7:I16)</f>
        <v>0</v>
      </c>
      <c r="J17" s="259">
        <f t="shared" ref="J17:T17" si="0">SUM(J7:J16)</f>
        <v>0</v>
      </c>
      <c r="K17" s="259">
        <f t="shared" si="0"/>
        <v>11100</v>
      </c>
      <c r="L17" s="259">
        <f t="shared" si="0"/>
        <v>18660</v>
      </c>
      <c r="M17" s="259">
        <f t="shared" si="0"/>
        <v>0</v>
      </c>
      <c r="N17" s="259">
        <f t="shared" si="0"/>
        <v>0</v>
      </c>
      <c r="O17" s="259">
        <f t="shared" si="0"/>
        <v>0</v>
      </c>
      <c r="P17" s="259">
        <f t="shared" si="0"/>
        <v>0</v>
      </c>
      <c r="Q17" s="259">
        <f t="shared" si="0"/>
        <v>0</v>
      </c>
      <c r="R17" s="259">
        <f t="shared" si="0"/>
        <v>0</v>
      </c>
      <c r="S17" s="259">
        <f t="shared" si="0"/>
        <v>0</v>
      </c>
      <c r="T17" s="259">
        <f t="shared" si="0"/>
        <v>0</v>
      </c>
      <c r="U17" s="260"/>
    </row>
    <row r="18" spans="1:21" x14ac:dyDescent="0.55000000000000004">
      <c r="A18" s="292"/>
      <c r="B18" s="291"/>
      <c r="C18" s="291"/>
      <c r="D18" s="265"/>
      <c r="E18" s="266"/>
      <c r="F18" s="267"/>
      <c r="G18" s="261"/>
      <c r="H18" s="261"/>
      <c r="I18" s="262"/>
      <c r="J18" s="262"/>
      <c r="K18" s="262"/>
      <c r="L18" s="262"/>
      <c r="M18" s="262"/>
      <c r="N18" s="262"/>
      <c r="O18" s="262"/>
      <c r="P18" s="262"/>
      <c r="Q18" s="262"/>
      <c r="R18" s="262"/>
      <c r="S18" s="262"/>
      <c r="T18" s="262"/>
      <c r="U18" s="263"/>
    </row>
    <row r="19" spans="1:21" x14ac:dyDescent="0.55000000000000004">
      <c r="A19" s="292"/>
      <c r="B19" s="291"/>
      <c r="C19" s="291"/>
      <c r="D19" s="265"/>
      <c r="E19" s="266"/>
      <c r="F19" s="267"/>
      <c r="G19" s="261"/>
      <c r="H19" s="261"/>
      <c r="I19" s="262"/>
      <c r="J19" s="262"/>
      <c r="K19" s="262"/>
      <c r="L19" s="262"/>
      <c r="M19" s="262"/>
      <c r="N19" s="262"/>
      <c r="O19" s="262"/>
      <c r="P19" s="262"/>
      <c r="Q19" s="262"/>
      <c r="R19" s="262"/>
      <c r="S19" s="262"/>
      <c r="T19" s="262"/>
      <c r="U19" s="263"/>
    </row>
    <row r="20" spans="1:21" ht="21" x14ac:dyDescent="0.55000000000000004">
      <c r="A20" s="454" t="s">
        <v>85</v>
      </c>
      <c r="B20" s="455"/>
      <c r="C20" s="455"/>
      <c r="D20" s="455"/>
      <c r="E20" s="455"/>
      <c r="F20" s="455"/>
      <c r="G20" s="456"/>
      <c r="H20" s="456"/>
      <c r="I20" s="456"/>
      <c r="J20" s="456"/>
      <c r="K20" s="456"/>
      <c r="L20" s="456"/>
      <c r="M20" s="456"/>
      <c r="N20" s="456"/>
      <c r="O20" s="456"/>
      <c r="P20" s="456"/>
      <c r="Q20" s="456"/>
      <c r="R20" s="456"/>
      <c r="S20" s="456"/>
      <c r="T20" s="456"/>
      <c r="U20" s="457"/>
    </row>
    <row r="21" spans="1:21" ht="21" x14ac:dyDescent="0.55000000000000004">
      <c r="A21" s="454" t="s">
        <v>86</v>
      </c>
      <c r="B21" s="455"/>
      <c r="C21" s="455"/>
      <c r="D21" s="455"/>
      <c r="E21" s="455"/>
      <c r="F21" s="455"/>
      <c r="G21" s="456"/>
      <c r="H21" s="456"/>
      <c r="I21" s="456"/>
      <c r="J21" s="456"/>
      <c r="K21" s="456"/>
      <c r="L21" s="456"/>
      <c r="M21" s="456"/>
      <c r="N21" s="456"/>
      <c r="O21" s="456"/>
      <c r="P21" s="456"/>
      <c r="Q21" s="456"/>
      <c r="R21" s="456"/>
      <c r="S21" s="456"/>
      <c r="T21" s="456"/>
      <c r="U21" s="457"/>
    </row>
    <row r="22" spans="1:21" ht="21" x14ac:dyDescent="0.55000000000000004">
      <c r="A22" s="454" t="s">
        <v>2245</v>
      </c>
      <c r="B22" s="455"/>
      <c r="C22" s="455"/>
      <c r="D22" s="455"/>
      <c r="E22" s="455"/>
      <c r="F22" s="455"/>
      <c r="G22" s="456"/>
      <c r="H22" s="456"/>
      <c r="I22" s="456"/>
      <c r="J22" s="456"/>
      <c r="K22" s="456"/>
      <c r="L22" s="456"/>
      <c r="M22" s="456"/>
      <c r="N22" s="456"/>
      <c r="O22" s="456"/>
      <c r="P22" s="456"/>
      <c r="Q22" s="456"/>
      <c r="R22" s="456"/>
      <c r="S22" s="456"/>
      <c r="T22" s="456"/>
      <c r="U22" s="457"/>
    </row>
    <row r="23" spans="1:21" ht="37.200000000000003" x14ac:dyDescent="0.55000000000000004">
      <c r="A23" s="446" t="s">
        <v>3052</v>
      </c>
      <c r="B23" s="447" t="s">
        <v>1602</v>
      </c>
      <c r="C23" s="447" t="s">
        <v>1601</v>
      </c>
      <c r="D23" s="447" t="s">
        <v>1600</v>
      </c>
      <c r="E23" s="89" t="s">
        <v>1599</v>
      </c>
      <c r="F23" s="90">
        <v>2400</v>
      </c>
      <c r="G23" s="448" t="s">
        <v>2244</v>
      </c>
      <c r="H23" s="448" t="s">
        <v>121</v>
      </c>
      <c r="I23" s="449"/>
      <c r="J23" s="449"/>
      <c r="K23" s="449"/>
      <c r="L23" s="449"/>
      <c r="M23" s="449"/>
      <c r="N23" s="449"/>
      <c r="O23" s="449"/>
      <c r="P23" s="449"/>
      <c r="Q23" s="449"/>
      <c r="R23" s="449"/>
      <c r="S23" s="449"/>
      <c r="T23" s="450">
        <v>41000</v>
      </c>
      <c r="U23" s="451"/>
    </row>
    <row r="24" spans="1:21" ht="37.200000000000003" x14ac:dyDescent="0.55000000000000004">
      <c r="A24" s="446"/>
      <c r="B24" s="447"/>
      <c r="C24" s="447"/>
      <c r="D24" s="447"/>
      <c r="E24" s="89" t="s">
        <v>2375</v>
      </c>
      <c r="F24" s="90">
        <v>2000</v>
      </c>
      <c r="G24" s="449"/>
      <c r="H24" s="449"/>
      <c r="I24" s="449"/>
      <c r="J24" s="449"/>
      <c r="K24" s="449"/>
      <c r="L24" s="449"/>
      <c r="M24" s="449"/>
      <c r="N24" s="449"/>
      <c r="O24" s="449"/>
      <c r="P24" s="449"/>
      <c r="Q24" s="449"/>
      <c r="R24" s="449"/>
      <c r="S24" s="449"/>
      <c r="T24" s="449"/>
      <c r="U24" s="452"/>
    </row>
    <row r="25" spans="1:21" ht="55.8" x14ac:dyDescent="0.55000000000000004">
      <c r="A25" s="446"/>
      <c r="B25" s="447"/>
      <c r="C25" s="447"/>
      <c r="D25" s="447"/>
      <c r="E25" s="89" t="s">
        <v>2376</v>
      </c>
      <c r="F25" s="90">
        <v>30400</v>
      </c>
      <c r="G25" s="449"/>
      <c r="H25" s="449"/>
      <c r="I25" s="449"/>
      <c r="J25" s="449"/>
      <c r="K25" s="449"/>
      <c r="L25" s="449"/>
      <c r="M25" s="449"/>
      <c r="N25" s="449"/>
      <c r="O25" s="449"/>
      <c r="P25" s="449"/>
      <c r="Q25" s="449"/>
      <c r="R25" s="449"/>
      <c r="S25" s="449"/>
      <c r="T25" s="449"/>
      <c r="U25" s="452"/>
    </row>
    <row r="26" spans="1:21" ht="37.200000000000003" x14ac:dyDescent="0.55000000000000004">
      <c r="A26" s="446"/>
      <c r="B26" s="447"/>
      <c r="C26" s="447"/>
      <c r="D26" s="447"/>
      <c r="E26" s="89" t="s">
        <v>1604</v>
      </c>
      <c r="F26" s="90">
        <v>2100</v>
      </c>
      <c r="G26" s="449"/>
      <c r="H26" s="449"/>
      <c r="I26" s="449"/>
      <c r="J26" s="449"/>
      <c r="K26" s="449"/>
      <c r="L26" s="449"/>
      <c r="M26" s="449"/>
      <c r="N26" s="449"/>
      <c r="O26" s="449"/>
      <c r="P26" s="449"/>
      <c r="Q26" s="449"/>
      <c r="R26" s="449"/>
      <c r="S26" s="449"/>
      <c r="T26" s="449"/>
      <c r="U26" s="452"/>
    </row>
    <row r="27" spans="1:21" ht="37.200000000000003" x14ac:dyDescent="0.55000000000000004">
      <c r="A27" s="446"/>
      <c r="B27" s="447"/>
      <c r="C27" s="447"/>
      <c r="D27" s="447"/>
      <c r="E27" s="89" t="s">
        <v>1603</v>
      </c>
      <c r="F27" s="90">
        <v>4100</v>
      </c>
      <c r="G27" s="449"/>
      <c r="H27" s="449"/>
      <c r="I27" s="449"/>
      <c r="J27" s="449"/>
      <c r="K27" s="449"/>
      <c r="L27" s="449"/>
      <c r="M27" s="449"/>
      <c r="N27" s="449"/>
      <c r="O27" s="449"/>
      <c r="P27" s="449"/>
      <c r="Q27" s="449"/>
      <c r="R27" s="449"/>
      <c r="S27" s="449"/>
      <c r="T27" s="449"/>
      <c r="U27" s="452"/>
    </row>
    <row r="28" spans="1:21" x14ac:dyDescent="0.55000000000000004">
      <c r="A28" s="446"/>
      <c r="B28" s="447"/>
      <c r="C28" s="447"/>
      <c r="D28" s="447"/>
      <c r="E28" s="91" t="s">
        <v>30</v>
      </c>
      <c r="F28" s="92">
        <v>41000</v>
      </c>
      <c r="G28" s="449"/>
      <c r="H28" s="449"/>
      <c r="I28" s="449"/>
      <c r="J28" s="449"/>
      <c r="K28" s="449"/>
      <c r="L28" s="449"/>
      <c r="M28" s="449"/>
      <c r="N28" s="449"/>
      <c r="O28" s="449"/>
      <c r="P28" s="449"/>
      <c r="Q28" s="449"/>
      <c r="R28" s="449"/>
      <c r="S28" s="449"/>
      <c r="T28" s="449"/>
      <c r="U28" s="452"/>
    </row>
    <row r="29" spans="1:21" ht="37.200000000000003" x14ac:dyDescent="0.55000000000000004">
      <c r="A29" s="446" t="s">
        <v>3053</v>
      </c>
      <c r="B29" s="447" t="s">
        <v>1602</v>
      </c>
      <c r="C29" s="447" t="s">
        <v>1608</v>
      </c>
      <c r="D29" s="447" t="s">
        <v>1607</v>
      </c>
      <c r="E29" s="89" t="s">
        <v>1599</v>
      </c>
      <c r="F29" s="90">
        <v>2400</v>
      </c>
      <c r="G29" s="448" t="s">
        <v>2244</v>
      </c>
      <c r="H29" s="448" t="s">
        <v>2377</v>
      </c>
      <c r="I29" s="449"/>
      <c r="J29" s="449"/>
      <c r="K29" s="449"/>
      <c r="L29" s="449"/>
      <c r="M29" s="449"/>
      <c r="N29" s="449"/>
      <c r="O29" s="449"/>
      <c r="P29" s="449"/>
      <c r="Q29" s="449"/>
      <c r="R29" s="449"/>
      <c r="S29" s="450">
        <v>39400</v>
      </c>
      <c r="T29" s="449"/>
      <c r="U29" s="451"/>
    </row>
    <row r="30" spans="1:21" ht="37.200000000000003" x14ac:dyDescent="0.55000000000000004">
      <c r="A30" s="446"/>
      <c r="B30" s="447"/>
      <c r="C30" s="447"/>
      <c r="D30" s="447"/>
      <c r="E30" s="89" t="s">
        <v>1606</v>
      </c>
      <c r="F30" s="90">
        <v>2000</v>
      </c>
      <c r="G30" s="449"/>
      <c r="H30" s="449"/>
      <c r="I30" s="449"/>
      <c r="J30" s="449"/>
      <c r="K30" s="449"/>
      <c r="L30" s="449"/>
      <c r="M30" s="449"/>
      <c r="N30" s="449"/>
      <c r="O30" s="449"/>
      <c r="P30" s="449"/>
      <c r="Q30" s="449"/>
      <c r="R30" s="449"/>
      <c r="S30" s="449"/>
      <c r="T30" s="449"/>
      <c r="U30" s="452"/>
    </row>
    <row r="31" spans="1:21" ht="55.8" x14ac:dyDescent="0.55000000000000004">
      <c r="A31" s="446"/>
      <c r="B31" s="447"/>
      <c r="C31" s="447"/>
      <c r="D31" s="447"/>
      <c r="E31" s="89" t="s">
        <v>1605</v>
      </c>
      <c r="F31" s="90">
        <v>28800</v>
      </c>
      <c r="G31" s="449"/>
      <c r="H31" s="449"/>
      <c r="I31" s="449"/>
      <c r="J31" s="449"/>
      <c r="K31" s="449"/>
      <c r="L31" s="449"/>
      <c r="M31" s="449"/>
      <c r="N31" s="449"/>
      <c r="O31" s="449"/>
      <c r="P31" s="449"/>
      <c r="Q31" s="449"/>
      <c r="R31" s="449"/>
      <c r="S31" s="449"/>
      <c r="T31" s="449"/>
      <c r="U31" s="452"/>
    </row>
    <row r="32" spans="1:21" ht="37.200000000000003" x14ac:dyDescent="0.55000000000000004">
      <c r="A32" s="446"/>
      <c r="B32" s="447"/>
      <c r="C32" s="447"/>
      <c r="D32" s="447"/>
      <c r="E32" s="89" t="s">
        <v>1604</v>
      </c>
      <c r="F32" s="90">
        <v>2100</v>
      </c>
      <c r="G32" s="449"/>
      <c r="H32" s="449"/>
      <c r="I32" s="449"/>
      <c r="J32" s="449"/>
      <c r="K32" s="449"/>
      <c r="L32" s="449"/>
      <c r="M32" s="449"/>
      <c r="N32" s="449"/>
      <c r="O32" s="449"/>
      <c r="P32" s="449"/>
      <c r="Q32" s="449"/>
      <c r="R32" s="449"/>
      <c r="S32" s="449"/>
      <c r="T32" s="449"/>
      <c r="U32" s="452"/>
    </row>
    <row r="33" spans="1:21" ht="37.200000000000003" x14ac:dyDescent="0.55000000000000004">
      <c r="A33" s="446"/>
      <c r="B33" s="447"/>
      <c r="C33" s="447"/>
      <c r="D33" s="447"/>
      <c r="E33" s="89" t="s">
        <v>1603</v>
      </c>
      <c r="F33" s="90">
        <v>4100</v>
      </c>
      <c r="G33" s="449"/>
      <c r="H33" s="449"/>
      <c r="I33" s="449"/>
      <c r="J33" s="449"/>
      <c r="K33" s="449"/>
      <c r="L33" s="449"/>
      <c r="M33" s="449"/>
      <c r="N33" s="449"/>
      <c r="O33" s="449"/>
      <c r="P33" s="449"/>
      <c r="Q33" s="449"/>
      <c r="R33" s="449"/>
      <c r="S33" s="449"/>
      <c r="T33" s="449"/>
      <c r="U33" s="452"/>
    </row>
    <row r="34" spans="1:21" x14ac:dyDescent="0.55000000000000004">
      <c r="A34" s="446"/>
      <c r="B34" s="447"/>
      <c r="C34" s="447"/>
      <c r="D34" s="447"/>
      <c r="E34" s="91" t="s">
        <v>30</v>
      </c>
      <c r="F34" s="92">
        <v>39400</v>
      </c>
      <c r="G34" s="449"/>
      <c r="H34" s="449"/>
      <c r="I34" s="449"/>
      <c r="J34" s="449"/>
      <c r="K34" s="449"/>
      <c r="L34" s="449"/>
      <c r="M34" s="449"/>
      <c r="N34" s="449"/>
      <c r="O34" s="449"/>
      <c r="P34" s="449"/>
      <c r="Q34" s="449"/>
      <c r="R34" s="449"/>
      <c r="S34" s="449"/>
      <c r="T34" s="449"/>
      <c r="U34" s="452"/>
    </row>
    <row r="35" spans="1:21" ht="37.200000000000003" x14ac:dyDescent="0.55000000000000004">
      <c r="A35" s="446" t="s">
        <v>3054</v>
      </c>
      <c r="B35" s="447" t="s">
        <v>1588</v>
      </c>
      <c r="C35" s="447" t="s">
        <v>1584</v>
      </c>
      <c r="D35" s="447" t="s">
        <v>1587</v>
      </c>
      <c r="E35" s="89" t="s">
        <v>2378</v>
      </c>
      <c r="F35" s="90">
        <v>18000</v>
      </c>
      <c r="G35" s="448" t="s">
        <v>2244</v>
      </c>
      <c r="H35" s="448" t="s">
        <v>2379</v>
      </c>
      <c r="I35" s="449"/>
      <c r="J35" s="449"/>
      <c r="K35" s="449"/>
      <c r="L35" s="449"/>
      <c r="M35" s="449"/>
      <c r="N35" s="449"/>
      <c r="O35" s="449"/>
      <c r="P35" s="449"/>
      <c r="Q35" s="449"/>
      <c r="R35" s="449"/>
      <c r="S35" s="449"/>
      <c r="T35" s="450">
        <v>51200</v>
      </c>
      <c r="U35" s="451"/>
    </row>
    <row r="36" spans="1:21" ht="37.200000000000003" x14ac:dyDescent="0.55000000000000004">
      <c r="A36" s="446"/>
      <c r="B36" s="447"/>
      <c r="C36" s="447"/>
      <c r="D36" s="447"/>
      <c r="E36" s="89" t="s">
        <v>2380</v>
      </c>
      <c r="F36" s="90">
        <v>6000</v>
      </c>
      <c r="G36" s="449"/>
      <c r="H36" s="449"/>
      <c r="I36" s="449"/>
      <c r="J36" s="449"/>
      <c r="K36" s="449"/>
      <c r="L36" s="449"/>
      <c r="M36" s="449"/>
      <c r="N36" s="449"/>
      <c r="O36" s="449"/>
      <c r="P36" s="449"/>
      <c r="Q36" s="449"/>
      <c r="R36" s="449"/>
      <c r="S36" s="449"/>
      <c r="T36" s="449"/>
      <c r="U36" s="452"/>
    </row>
    <row r="37" spans="1:21" ht="55.8" x14ac:dyDescent="0.55000000000000004">
      <c r="A37" s="446"/>
      <c r="B37" s="447"/>
      <c r="C37" s="447"/>
      <c r="D37" s="447"/>
      <c r="E37" s="89" t="s">
        <v>1592</v>
      </c>
      <c r="F37" s="90">
        <v>5400</v>
      </c>
      <c r="G37" s="449"/>
      <c r="H37" s="449"/>
      <c r="I37" s="449"/>
      <c r="J37" s="449"/>
      <c r="K37" s="449"/>
      <c r="L37" s="449"/>
      <c r="M37" s="449"/>
      <c r="N37" s="449"/>
      <c r="O37" s="449"/>
      <c r="P37" s="449"/>
      <c r="Q37" s="449"/>
      <c r="R37" s="449"/>
      <c r="S37" s="449"/>
      <c r="T37" s="449"/>
      <c r="U37" s="452"/>
    </row>
    <row r="38" spans="1:21" ht="55.8" x14ac:dyDescent="0.55000000000000004">
      <c r="A38" s="446"/>
      <c r="B38" s="447"/>
      <c r="C38" s="447"/>
      <c r="D38" s="447"/>
      <c r="E38" s="89" t="s">
        <v>2381</v>
      </c>
      <c r="F38" s="90">
        <v>5400</v>
      </c>
      <c r="G38" s="449"/>
      <c r="H38" s="449"/>
      <c r="I38" s="449"/>
      <c r="J38" s="449"/>
      <c r="K38" s="449"/>
      <c r="L38" s="449"/>
      <c r="M38" s="449"/>
      <c r="N38" s="449"/>
      <c r="O38" s="449"/>
      <c r="P38" s="449"/>
      <c r="Q38" s="449"/>
      <c r="R38" s="449"/>
      <c r="S38" s="449"/>
      <c r="T38" s="449"/>
      <c r="U38" s="452"/>
    </row>
    <row r="39" spans="1:21" ht="37.200000000000003" x14ac:dyDescent="0.55000000000000004">
      <c r="A39" s="446"/>
      <c r="B39" s="447"/>
      <c r="C39" s="447"/>
      <c r="D39" s="447"/>
      <c r="E39" s="89" t="s">
        <v>2382</v>
      </c>
      <c r="F39" s="90">
        <v>2400</v>
      </c>
      <c r="G39" s="449"/>
      <c r="H39" s="449"/>
      <c r="I39" s="449"/>
      <c r="J39" s="449"/>
      <c r="K39" s="449"/>
      <c r="L39" s="449"/>
      <c r="M39" s="449"/>
      <c r="N39" s="449"/>
      <c r="O39" s="449"/>
      <c r="P39" s="449"/>
      <c r="Q39" s="449"/>
      <c r="R39" s="449"/>
      <c r="S39" s="449"/>
      <c r="T39" s="449"/>
      <c r="U39" s="452"/>
    </row>
    <row r="40" spans="1:21" ht="37.200000000000003" x14ac:dyDescent="0.55000000000000004">
      <c r="A40" s="446"/>
      <c r="B40" s="447"/>
      <c r="C40" s="447"/>
      <c r="D40" s="447"/>
      <c r="E40" s="89" t="s">
        <v>2383</v>
      </c>
      <c r="F40" s="90">
        <v>3000</v>
      </c>
      <c r="G40" s="449"/>
      <c r="H40" s="449"/>
      <c r="I40" s="449"/>
      <c r="J40" s="449"/>
      <c r="K40" s="449"/>
      <c r="L40" s="449"/>
      <c r="M40" s="449"/>
      <c r="N40" s="449"/>
      <c r="O40" s="449"/>
      <c r="P40" s="449"/>
      <c r="Q40" s="449"/>
      <c r="R40" s="449"/>
      <c r="S40" s="449"/>
      <c r="T40" s="449"/>
      <c r="U40" s="452"/>
    </row>
    <row r="41" spans="1:21" ht="37.200000000000003" x14ac:dyDescent="0.55000000000000004">
      <c r="A41" s="446"/>
      <c r="B41" s="447"/>
      <c r="C41" s="447"/>
      <c r="D41" s="447"/>
      <c r="E41" s="89" t="s">
        <v>2384</v>
      </c>
      <c r="F41" s="90">
        <v>2000</v>
      </c>
      <c r="G41" s="449"/>
      <c r="H41" s="449"/>
      <c r="I41" s="449"/>
      <c r="J41" s="449"/>
      <c r="K41" s="449"/>
      <c r="L41" s="449"/>
      <c r="M41" s="449"/>
      <c r="N41" s="449"/>
      <c r="O41" s="449"/>
      <c r="P41" s="449"/>
      <c r="Q41" s="449"/>
      <c r="R41" s="449"/>
      <c r="S41" s="449"/>
      <c r="T41" s="449"/>
      <c r="U41" s="452"/>
    </row>
    <row r="42" spans="1:21" ht="37.200000000000003" x14ac:dyDescent="0.55000000000000004">
      <c r="A42" s="446"/>
      <c r="B42" s="447"/>
      <c r="C42" s="447"/>
      <c r="D42" s="447"/>
      <c r="E42" s="89" t="s">
        <v>2385</v>
      </c>
      <c r="F42" s="90">
        <v>1000</v>
      </c>
      <c r="G42" s="449"/>
      <c r="H42" s="449"/>
      <c r="I42" s="449"/>
      <c r="J42" s="449"/>
      <c r="K42" s="449"/>
      <c r="L42" s="449"/>
      <c r="M42" s="449"/>
      <c r="N42" s="449"/>
      <c r="O42" s="449"/>
      <c r="P42" s="449"/>
      <c r="Q42" s="449"/>
      <c r="R42" s="449"/>
      <c r="S42" s="449"/>
      <c r="T42" s="449"/>
      <c r="U42" s="452"/>
    </row>
    <row r="43" spans="1:21" ht="37.200000000000003" x14ac:dyDescent="0.55000000000000004">
      <c r="A43" s="446"/>
      <c r="B43" s="447"/>
      <c r="C43" s="447"/>
      <c r="D43" s="447"/>
      <c r="E43" s="89" t="s">
        <v>1586</v>
      </c>
      <c r="F43" s="90">
        <v>8000</v>
      </c>
      <c r="G43" s="449"/>
      <c r="H43" s="449"/>
      <c r="I43" s="449"/>
      <c r="J43" s="449"/>
      <c r="K43" s="449"/>
      <c r="L43" s="449"/>
      <c r="M43" s="449"/>
      <c r="N43" s="449"/>
      <c r="O43" s="449"/>
      <c r="P43" s="449"/>
      <c r="Q43" s="449"/>
      <c r="R43" s="449"/>
      <c r="S43" s="449"/>
      <c r="T43" s="449"/>
      <c r="U43" s="452"/>
    </row>
    <row r="44" spans="1:21" x14ac:dyDescent="0.55000000000000004">
      <c r="A44" s="446"/>
      <c r="B44" s="447"/>
      <c r="C44" s="447"/>
      <c r="D44" s="447"/>
      <c r="E44" s="91" t="s">
        <v>30</v>
      </c>
      <c r="F44" s="92">
        <v>51200</v>
      </c>
      <c r="G44" s="449"/>
      <c r="H44" s="449"/>
      <c r="I44" s="449"/>
      <c r="J44" s="449"/>
      <c r="K44" s="449"/>
      <c r="L44" s="449"/>
      <c r="M44" s="449"/>
      <c r="N44" s="449"/>
      <c r="O44" s="449"/>
      <c r="P44" s="449"/>
      <c r="Q44" s="449"/>
      <c r="R44" s="449"/>
      <c r="S44" s="449"/>
      <c r="T44" s="449"/>
      <c r="U44" s="452"/>
    </row>
    <row r="45" spans="1:21" ht="37.200000000000003" x14ac:dyDescent="0.55000000000000004">
      <c r="A45" s="446" t="s">
        <v>3055</v>
      </c>
      <c r="B45" s="447" t="s">
        <v>1594</v>
      </c>
      <c r="C45" s="447" t="s">
        <v>1584</v>
      </c>
      <c r="D45" s="447" t="s">
        <v>1593</v>
      </c>
      <c r="E45" s="89" t="s">
        <v>2378</v>
      </c>
      <c r="F45" s="90">
        <v>18000</v>
      </c>
      <c r="G45" s="448" t="s">
        <v>2244</v>
      </c>
      <c r="H45" s="448" t="s">
        <v>2379</v>
      </c>
      <c r="I45" s="449"/>
      <c r="J45" s="449"/>
      <c r="K45" s="449"/>
      <c r="L45" s="449"/>
      <c r="M45" s="449"/>
      <c r="N45" s="449"/>
      <c r="O45" s="449"/>
      <c r="P45" s="449"/>
      <c r="Q45" s="449"/>
      <c r="R45" s="449"/>
      <c r="S45" s="449"/>
      <c r="T45" s="450">
        <v>51200</v>
      </c>
      <c r="U45" s="451"/>
    </row>
    <row r="46" spans="1:21" ht="37.200000000000003" x14ac:dyDescent="0.55000000000000004">
      <c r="A46" s="446"/>
      <c r="B46" s="447"/>
      <c r="C46" s="447"/>
      <c r="D46" s="447"/>
      <c r="E46" s="89" t="s">
        <v>2380</v>
      </c>
      <c r="F46" s="90">
        <v>6000</v>
      </c>
      <c r="G46" s="449"/>
      <c r="H46" s="449"/>
      <c r="I46" s="449"/>
      <c r="J46" s="449"/>
      <c r="K46" s="449"/>
      <c r="L46" s="449"/>
      <c r="M46" s="449"/>
      <c r="N46" s="449"/>
      <c r="O46" s="449"/>
      <c r="P46" s="449"/>
      <c r="Q46" s="449"/>
      <c r="R46" s="449"/>
      <c r="S46" s="449"/>
      <c r="T46" s="449"/>
      <c r="U46" s="452"/>
    </row>
    <row r="47" spans="1:21" ht="55.8" x14ac:dyDescent="0.55000000000000004">
      <c r="A47" s="446"/>
      <c r="B47" s="447"/>
      <c r="C47" s="447"/>
      <c r="D47" s="447"/>
      <c r="E47" s="89" t="s">
        <v>1592</v>
      </c>
      <c r="F47" s="90">
        <v>5400</v>
      </c>
      <c r="G47" s="449"/>
      <c r="H47" s="449"/>
      <c r="I47" s="449"/>
      <c r="J47" s="449"/>
      <c r="K47" s="449"/>
      <c r="L47" s="449"/>
      <c r="M47" s="449"/>
      <c r="N47" s="449"/>
      <c r="O47" s="449"/>
      <c r="P47" s="449"/>
      <c r="Q47" s="449"/>
      <c r="R47" s="449"/>
      <c r="S47" s="449"/>
      <c r="T47" s="449"/>
      <c r="U47" s="452"/>
    </row>
    <row r="48" spans="1:21" ht="55.8" x14ac:dyDescent="0.55000000000000004">
      <c r="A48" s="446"/>
      <c r="B48" s="447"/>
      <c r="C48" s="447"/>
      <c r="D48" s="447"/>
      <c r="E48" s="89" t="s">
        <v>2381</v>
      </c>
      <c r="F48" s="90">
        <v>5400</v>
      </c>
      <c r="G48" s="449"/>
      <c r="H48" s="449"/>
      <c r="I48" s="449"/>
      <c r="J48" s="449"/>
      <c r="K48" s="449"/>
      <c r="L48" s="449"/>
      <c r="M48" s="449"/>
      <c r="N48" s="449"/>
      <c r="O48" s="449"/>
      <c r="P48" s="449"/>
      <c r="Q48" s="449"/>
      <c r="R48" s="449"/>
      <c r="S48" s="449"/>
      <c r="T48" s="449"/>
      <c r="U48" s="452"/>
    </row>
    <row r="49" spans="1:21" ht="37.200000000000003" x14ac:dyDescent="0.55000000000000004">
      <c r="A49" s="446"/>
      <c r="B49" s="447"/>
      <c r="C49" s="447"/>
      <c r="D49" s="447"/>
      <c r="E49" s="89" t="s">
        <v>2386</v>
      </c>
      <c r="F49" s="90">
        <v>2000</v>
      </c>
      <c r="G49" s="449"/>
      <c r="H49" s="449"/>
      <c r="I49" s="449"/>
      <c r="J49" s="449"/>
      <c r="K49" s="449"/>
      <c r="L49" s="449"/>
      <c r="M49" s="449"/>
      <c r="N49" s="449"/>
      <c r="O49" s="449"/>
      <c r="P49" s="449"/>
      <c r="Q49" s="449"/>
      <c r="R49" s="449"/>
      <c r="S49" s="449"/>
      <c r="T49" s="449"/>
      <c r="U49" s="452"/>
    </row>
    <row r="50" spans="1:21" ht="37.200000000000003" x14ac:dyDescent="0.55000000000000004">
      <c r="A50" s="446"/>
      <c r="B50" s="447"/>
      <c r="C50" s="447"/>
      <c r="D50" s="447"/>
      <c r="E50" s="89" t="s">
        <v>2387</v>
      </c>
      <c r="F50" s="90">
        <v>1000</v>
      </c>
      <c r="G50" s="449"/>
      <c r="H50" s="449"/>
      <c r="I50" s="449"/>
      <c r="J50" s="449"/>
      <c r="K50" s="449"/>
      <c r="L50" s="449"/>
      <c r="M50" s="449"/>
      <c r="N50" s="449"/>
      <c r="O50" s="449"/>
      <c r="P50" s="449"/>
      <c r="Q50" s="449"/>
      <c r="R50" s="449"/>
      <c r="S50" s="449"/>
      <c r="T50" s="449"/>
      <c r="U50" s="452"/>
    </row>
    <row r="51" spans="1:21" ht="37.200000000000003" x14ac:dyDescent="0.55000000000000004">
      <c r="A51" s="446"/>
      <c r="B51" s="447"/>
      <c r="C51" s="447"/>
      <c r="D51" s="447"/>
      <c r="E51" s="89" t="s">
        <v>1591</v>
      </c>
      <c r="F51" s="90">
        <v>8000</v>
      </c>
      <c r="G51" s="449"/>
      <c r="H51" s="449"/>
      <c r="I51" s="449"/>
      <c r="J51" s="449"/>
      <c r="K51" s="449"/>
      <c r="L51" s="449"/>
      <c r="M51" s="449"/>
      <c r="N51" s="449"/>
      <c r="O51" s="449"/>
      <c r="P51" s="449"/>
      <c r="Q51" s="449"/>
      <c r="R51" s="449"/>
      <c r="S51" s="449"/>
      <c r="T51" s="449"/>
      <c r="U51" s="452"/>
    </row>
    <row r="52" spans="1:21" ht="37.200000000000003" x14ac:dyDescent="0.55000000000000004">
      <c r="A52" s="446"/>
      <c r="B52" s="447"/>
      <c r="C52" s="447"/>
      <c r="D52" s="447"/>
      <c r="E52" s="89" t="s">
        <v>1590</v>
      </c>
      <c r="F52" s="90">
        <v>2400</v>
      </c>
      <c r="G52" s="449"/>
      <c r="H52" s="449"/>
      <c r="I52" s="449"/>
      <c r="J52" s="449"/>
      <c r="K52" s="449"/>
      <c r="L52" s="449"/>
      <c r="M52" s="449"/>
      <c r="N52" s="449"/>
      <c r="O52" s="449"/>
      <c r="P52" s="449"/>
      <c r="Q52" s="449"/>
      <c r="R52" s="449"/>
      <c r="S52" s="449"/>
      <c r="T52" s="449"/>
      <c r="U52" s="452"/>
    </row>
    <row r="53" spans="1:21" ht="37.200000000000003" x14ac:dyDescent="0.55000000000000004">
      <c r="A53" s="446"/>
      <c r="B53" s="447"/>
      <c r="C53" s="447"/>
      <c r="D53" s="447"/>
      <c r="E53" s="89" t="s">
        <v>1589</v>
      </c>
      <c r="F53" s="90">
        <v>3000</v>
      </c>
      <c r="G53" s="449"/>
      <c r="H53" s="449"/>
      <c r="I53" s="449"/>
      <c r="J53" s="449"/>
      <c r="K53" s="449"/>
      <c r="L53" s="449"/>
      <c r="M53" s="449"/>
      <c r="N53" s="449"/>
      <c r="O53" s="449"/>
      <c r="P53" s="449"/>
      <c r="Q53" s="449"/>
      <c r="R53" s="449"/>
      <c r="S53" s="449"/>
      <c r="T53" s="449"/>
      <c r="U53" s="452"/>
    </row>
    <row r="54" spans="1:21" x14ac:dyDescent="0.55000000000000004">
      <c r="A54" s="446"/>
      <c r="B54" s="447"/>
      <c r="C54" s="447"/>
      <c r="D54" s="447"/>
      <c r="E54" s="91" t="s">
        <v>30</v>
      </c>
      <c r="F54" s="92">
        <v>51200</v>
      </c>
      <c r="G54" s="449"/>
      <c r="H54" s="449"/>
      <c r="I54" s="449"/>
      <c r="J54" s="449"/>
      <c r="K54" s="449"/>
      <c r="L54" s="449"/>
      <c r="M54" s="449"/>
      <c r="N54" s="449"/>
      <c r="O54" s="449"/>
      <c r="P54" s="449"/>
      <c r="Q54" s="449"/>
      <c r="R54" s="449"/>
      <c r="S54" s="449"/>
      <c r="T54" s="449"/>
      <c r="U54" s="452"/>
    </row>
    <row r="55" spans="1:21" ht="37.200000000000003" x14ac:dyDescent="0.55000000000000004">
      <c r="A55" s="446" t="s">
        <v>3056</v>
      </c>
      <c r="B55" s="447" t="s">
        <v>1585</v>
      </c>
      <c r="C55" s="447" t="s">
        <v>1584</v>
      </c>
      <c r="D55" s="447" t="s">
        <v>1583</v>
      </c>
      <c r="E55" s="89" t="s">
        <v>2378</v>
      </c>
      <c r="F55" s="90">
        <v>18000</v>
      </c>
      <c r="G55" s="448" t="s">
        <v>2244</v>
      </c>
      <c r="H55" s="448" t="s">
        <v>2379</v>
      </c>
      <c r="I55" s="449"/>
      <c r="J55" s="449"/>
      <c r="K55" s="449"/>
      <c r="L55" s="449"/>
      <c r="M55" s="449"/>
      <c r="N55" s="449"/>
      <c r="O55" s="449"/>
      <c r="P55" s="449"/>
      <c r="Q55" s="449"/>
      <c r="R55" s="449"/>
      <c r="S55" s="449"/>
      <c r="T55" s="450">
        <v>57200</v>
      </c>
      <c r="U55" s="451"/>
    </row>
    <row r="56" spans="1:21" ht="37.200000000000003" x14ac:dyDescent="0.55000000000000004">
      <c r="A56" s="446"/>
      <c r="B56" s="447"/>
      <c r="C56" s="447"/>
      <c r="D56" s="447"/>
      <c r="E56" s="89" t="s">
        <v>2380</v>
      </c>
      <c r="F56" s="90">
        <v>6000</v>
      </c>
      <c r="G56" s="449"/>
      <c r="H56" s="449"/>
      <c r="I56" s="449"/>
      <c r="J56" s="449"/>
      <c r="K56" s="449"/>
      <c r="L56" s="449"/>
      <c r="M56" s="449"/>
      <c r="N56" s="449"/>
      <c r="O56" s="449"/>
      <c r="P56" s="449"/>
      <c r="Q56" s="449"/>
      <c r="R56" s="449"/>
      <c r="S56" s="449"/>
      <c r="T56" s="449"/>
      <c r="U56" s="452"/>
    </row>
    <row r="57" spans="1:21" ht="55.8" x14ac:dyDescent="0.55000000000000004">
      <c r="A57" s="446"/>
      <c r="B57" s="447"/>
      <c r="C57" s="447"/>
      <c r="D57" s="447"/>
      <c r="E57" s="89" t="s">
        <v>1592</v>
      </c>
      <c r="F57" s="90">
        <v>5400</v>
      </c>
      <c r="G57" s="449"/>
      <c r="H57" s="449"/>
      <c r="I57" s="449"/>
      <c r="J57" s="449"/>
      <c r="K57" s="449"/>
      <c r="L57" s="449"/>
      <c r="M57" s="449"/>
      <c r="N57" s="449"/>
      <c r="O57" s="449"/>
      <c r="P57" s="449"/>
      <c r="Q57" s="449"/>
      <c r="R57" s="449"/>
      <c r="S57" s="449"/>
      <c r="T57" s="449"/>
      <c r="U57" s="452"/>
    </row>
    <row r="58" spans="1:21" ht="55.8" x14ac:dyDescent="0.55000000000000004">
      <c r="A58" s="446"/>
      <c r="B58" s="447"/>
      <c r="C58" s="447"/>
      <c r="D58" s="447"/>
      <c r="E58" s="89" t="s">
        <v>2381</v>
      </c>
      <c r="F58" s="90">
        <v>5400</v>
      </c>
      <c r="G58" s="449"/>
      <c r="H58" s="449"/>
      <c r="I58" s="449"/>
      <c r="J58" s="449"/>
      <c r="K58" s="449"/>
      <c r="L58" s="449"/>
      <c r="M58" s="449"/>
      <c r="N58" s="449"/>
      <c r="O58" s="449"/>
      <c r="P58" s="449"/>
      <c r="Q58" s="449"/>
      <c r="R58" s="449"/>
      <c r="S58" s="449"/>
      <c r="T58" s="449"/>
      <c r="U58" s="452"/>
    </row>
    <row r="59" spans="1:21" ht="37.200000000000003" x14ac:dyDescent="0.55000000000000004">
      <c r="A59" s="446"/>
      <c r="B59" s="447"/>
      <c r="C59" s="447"/>
      <c r="D59" s="447"/>
      <c r="E59" s="89" t="s">
        <v>2388</v>
      </c>
      <c r="F59" s="90">
        <v>3000</v>
      </c>
      <c r="G59" s="449"/>
      <c r="H59" s="449"/>
      <c r="I59" s="449"/>
      <c r="J59" s="449"/>
      <c r="K59" s="449"/>
      <c r="L59" s="449"/>
      <c r="M59" s="449"/>
      <c r="N59" s="449"/>
      <c r="O59" s="449"/>
      <c r="P59" s="449"/>
      <c r="Q59" s="449"/>
      <c r="R59" s="449"/>
      <c r="S59" s="449"/>
      <c r="T59" s="449"/>
      <c r="U59" s="452"/>
    </row>
    <row r="60" spans="1:21" ht="37.200000000000003" x14ac:dyDescent="0.55000000000000004">
      <c r="A60" s="446"/>
      <c r="B60" s="447"/>
      <c r="C60" s="447"/>
      <c r="D60" s="447"/>
      <c r="E60" s="89" t="s">
        <v>2389</v>
      </c>
      <c r="F60" s="90">
        <v>2400</v>
      </c>
      <c r="G60" s="449"/>
      <c r="H60" s="449"/>
      <c r="I60" s="449"/>
      <c r="J60" s="449"/>
      <c r="K60" s="449"/>
      <c r="L60" s="449"/>
      <c r="M60" s="449"/>
      <c r="N60" s="449"/>
      <c r="O60" s="449"/>
      <c r="P60" s="449"/>
      <c r="Q60" s="449"/>
      <c r="R60" s="449"/>
      <c r="S60" s="449"/>
      <c r="T60" s="449"/>
      <c r="U60" s="452"/>
    </row>
    <row r="61" spans="1:21" ht="37.200000000000003" x14ac:dyDescent="0.55000000000000004">
      <c r="A61" s="446"/>
      <c r="B61" s="447"/>
      <c r="C61" s="447"/>
      <c r="D61" s="447"/>
      <c r="E61" s="89" t="s">
        <v>2390</v>
      </c>
      <c r="F61" s="90">
        <v>1400</v>
      </c>
      <c r="G61" s="449"/>
      <c r="H61" s="449"/>
      <c r="I61" s="449"/>
      <c r="J61" s="449"/>
      <c r="K61" s="449"/>
      <c r="L61" s="449"/>
      <c r="M61" s="449"/>
      <c r="N61" s="449"/>
      <c r="O61" s="449"/>
      <c r="P61" s="449"/>
      <c r="Q61" s="449"/>
      <c r="R61" s="449"/>
      <c r="S61" s="449"/>
      <c r="T61" s="449"/>
      <c r="U61" s="452"/>
    </row>
    <row r="62" spans="1:21" ht="37.200000000000003" x14ac:dyDescent="0.55000000000000004">
      <c r="A62" s="446"/>
      <c r="B62" s="447"/>
      <c r="C62" s="447"/>
      <c r="D62" s="447"/>
      <c r="E62" s="89" t="s">
        <v>2391</v>
      </c>
      <c r="F62" s="90">
        <v>2000</v>
      </c>
      <c r="G62" s="449"/>
      <c r="H62" s="449"/>
      <c r="I62" s="449"/>
      <c r="J62" s="449"/>
      <c r="K62" s="449"/>
      <c r="L62" s="449"/>
      <c r="M62" s="449"/>
      <c r="N62" s="449"/>
      <c r="O62" s="449"/>
      <c r="P62" s="449"/>
      <c r="Q62" s="449"/>
      <c r="R62" s="449"/>
      <c r="S62" s="449"/>
      <c r="T62" s="449"/>
      <c r="U62" s="452"/>
    </row>
    <row r="63" spans="1:21" x14ac:dyDescent="0.55000000000000004">
      <c r="A63" s="446"/>
      <c r="B63" s="447"/>
      <c r="C63" s="447"/>
      <c r="D63" s="447"/>
      <c r="E63" s="89" t="s">
        <v>2392</v>
      </c>
      <c r="F63" s="90">
        <v>13600</v>
      </c>
      <c r="G63" s="449"/>
      <c r="H63" s="449"/>
      <c r="I63" s="449"/>
      <c r="J63" s="449"/>
      <c r="K63" s="449"/>
      <c r="L63" s="449"/>
      <c r="M63" s="449"/>
      <c r="N63" s="449"/>
      <c r="O63" s="449"/>
      <c r="P63" s="449"/>
      <c r="Q63" s="449"/>
      <c r="R63" s="449"/>
      <c r="S63" s="449"/>
      <c r="T63" s="449"/>
      <c r="U63" s="452"/>
    </row>
    <row r="64" spans="1:21" x14ac:dyDescent="0.55000000000000004">
      <c r="A64" s="446"/>
      <c r="B64" s="447"/>
      <c r="C64" s="447"/>
      <c r="D64" s="447"/>
      <c r="E64" s="91" t="s">
        <v>30</v>
      </c>
      <c r="F64" s="92">
        <v>57200</v>
      </c>
      <c r="G64" s="449"/>
      <c r="H64" s="449"/>
      <c r="I64" s="449"/>
      <c r="J64" s="449"/>
      <c r="K64" s="449"/>
      <c r="L64" s="449"/>
      <c r="M64" s="449"/>
      <c r="N64" s="449"/>
      <c r="O64" s="449"/>
      <c r="P64" s="449"/>
      <c r="Q64" s="449"/>
      <c r="R64" s="449"/>
      <c r="S64" s="449"/>
      <c r="T64" s="449"/>
      <c r="U64" s="452"/>
    </row>
    <row r="65" spans="1:23" ht="126" customHeight="1" x14ac:dyDescent="0.55000000000000004">
      <c r="A65" s="446" t="s">
        <v>3057</v>
      </c>
      <c r="B65" s="447" t="s">
        <v>2393</v>
      </c>
      <c r="C65" s="447" t="s">
        <v>1597</v>
      </c>
      <c r="D65" s="447" t="s">
        <v>1596</v>
      </c>
      <c r="E65" s="89" t="s">
        <v>1595</v>
      </c>
      <c r="F65" s="90">
        <v>64800</v>
      </c>
      <c r="G65" s="448" t="s">
        <v>2244</v>
      </c>
      <c r="H65" s="448" t="s">
        <v>2379</v>
      </c>
      <c r="I65" s="449"/>
      <c r="J65" s="449"/>
      <c r="K65" s="449"/>
      <c r="L65" s="449"/>
      <c r="M65" s="449"/>
      <c r="N65" s="449"/>
      <c r="O65" s="449"/>
      <c r="P65" s="449"/>
      <c r="Q65" s="449"/>
      <c r="R65" s="449"/>
      <c r="S65" s="449"/>
      <c r="T65" s="450">
        <v>64800</v>
      </c>
      <c r="U65" s="451"/>
    </row>
    <row r="66" spans="1:23" x14ac:dyDescent="0.55000000000000004">
      <c r="A66" s="446"/>
      <c r="B66" s="447"/>
      <c r="C66" s="447"/>
      <c r="D66" s="447"/>
      <c r="E66" s="91" t="s">
        <v>30</v>
      </c>
      <c r="F66" s="92">
        <v>64800</v>
      </c>
      <c r="G66" s="449"/>
      <c r="H66" s="449"/>
      <c r="I66" s="449"/>
      <c r="J66" s="449"/>
      <c r="K66" s="449"/>
      <c r="L66" s="449"/>
      <c r="M66" s="449"/>
      <c r="N66" s="449"/>
      <c r="O66" s="449"/>
      <c r="P66" s="449"/>
      <c r="Q66" s="449"/>
      <c r="R66" s="449"/>
      <c r="S66" s="449"/>
      <c r="T66" s="449"/>
      <c r="U66" s="452"/>
    </row>
    <row r="67" spans="1:23" ht="115.5" customHeight="1" x14ac:dyDescent="0.55000000000000004">
      <c r="A67" s="446" t="s">
        <v>3058</v>
      </c>
      <c r="B67" s="447" t="s">
        <v>2393</v>
      </c>
      <c r="C67" s="447" t="s">
        <v>1597</v>
      </c>
      <c r="D67" s="447" t="s">
        <v>1598</v>
      </c>
      <c r="E67" s="89" t="s">
        <v>2394</v>
      </c>
      <c r="F67" s="90">
        <v>25200</v>
      </c>
      <c r="G67" s="448" t="s">
        <v>2244</v>
      </c>
      <c r="H67" s="448" t="s">
        <v>2379</v>
      </c>
      <c r="I67" s="449"/>
      <c r="J67" s="449"/>
      <c r="K67" s="449"/>
      <c r="L67" s="449"/>
      <c r="M67" s="449"/>
      <c r="N67" s="449"/>
      <c r="O67" s="449"/>
      <c r="P67" s="449"/>
      <c r="Q67" s="449"/>
      <c r="R67" s="449"/>
      <c r="S67" s="449"/>
      <c r="T67" s="450">
        <v>25200</v>
      </c>
      <c r="U67" s="451"/>
    </row>
    <row r="68" spans="1:23" x14ac:dyDescent="0.55000000000000004">
      <c r="A68" s="446"/>
      <c r="B68" s="447"/>
      <c r="C68" s="447"/>
      <c r="D68" s="447"/>
      <c r="E68" s="91" t="s">
        <v>30</v>
      </c>
      <c r="F68" s="92">
        <v>25200</v>
      </c>
      <c r="G68" s="449"/>
      <c r="H68" s="449"/>
      <c r="I68" s="449"/>
      <c r="J68" s="449"/>
      <c r="K68" s="449"/>
      <c r="L68" s="449"/>
      <c r="M68" s="449"/>
      <c r="N68" s="449"/>
      <c r="O68" s="449"/>
      <c r="P68" s="449"/>
      <c r="Q68" s="449"/>
      <c r="R68" s="449"/>
      <c r="S68" s="449"/>
      <c r="T68" s="449"/>
      <c r="U68" s="452"/>
    </row>
    <row r="69" spans="1:23" ht="33.6" x14ac:dyDescent="0.55000000000000004">
      <c r="A69" s="453" t="s">
        <v>1582</v>
      </c>
      <c r="B69" s="449"/>
      <c r="C69" s="449"/>
      <c r="D69" s="449"/>
      <c r="E69" s="91" t="s">
        <v>66</v>
      </c>
      <c r="F69" s="92">
        <v>330000</v>
      </c>
      <c r="G69" s="258"/>
      <c r="H69" s="258"/>
      <c r="I69" s="259">
        <f>SUM(I23:I68)</f>
        <v>0</v>
      </c>
      <c r="J69" s="259">
        <f t="shared" ref="J69:T69" si="1">SUM(J23:J68)</f>
        <v>0</v>
      </c>
      <c r="K69" s="259">
        <f t="shared" si="1"/>
        <v>0</v>
      </c>
      <c r="L69" s="259">
        <f t="shared" si="1"/>
        <v>0</v>
      </c>
      <c r="M69" s="259">
        <f t="shared" si="1"/>
        <v>0</v>
      </c>
      <c r="N69" s="259">
        <f t="shared" si="1"/>
        <v>0</v>
      </c>
      <c r="O69" s="259">
        <f t="shared" si="1"/>
        <v>0</v>
      </c>
      <c r="P69" s="259">
        <f t="shared" si="1"/>
        <v>0</v>
      </c>
      <c r="Q69" s="259">
        <f t="shared" si="1"/>
        <v>0</v>
      </c>
      <c r="R69" s="259">
        <f t="shared" si="1"/>
        <v>0</v>
      </c>
      <c r="S69" s="259">
        <f t="shared" si="1"/>
        <v>39400</v>
      </c>
      <c r="T69" s="259">
        <f t="shared" si="1"/>
        <v>290600</v>
      </c>
      <c r="U69" s="260"/>
      <c r="W69" s="86">
        <f>SUM(H69:T69)</f>
        <v>330000</v>
      </c>
    </row>
    <row r="70" spans="1:23" ht="21" x14ac:dyDescent="0.55000000000000004">
      <c r="A70" s="454" t="s">
        <v>280</v>
      </c>
      <c r="B70" s="455"/>
      <c r="C70" s="455"/>
      <c r="D70" s="455"/>
      <c r="E70" s="455"/>
      <c r="F70" s="455"/>
      <c r="G70" s="456"/>
      <c r="H70" s="456"/>
      <c r="I70" s="456"/>
      <c r="J70" s="456"/>
      <c r="K70" s="456"/>
      <c r="L70" s="456"/>
      <c r="M70" s="456"/>
      <c r="N70" s="456"/>
      <c r="O70" s="456"/>
      <c r="P70" s="456"/>
      <c r="Q70" s="456"/>
      <c r="R70" s="456"/>
      <c r="S70" s="456"/>
      <c r="T70" s="456"/>
      <c r="U70" s="457"/>
    </row>
    <row r="71" spans="1:23" ht="37.200000000000003" x14ac:dyDescent="0.55000000000000004">
      <c r="A71" s="446" t="s">
        <v>3059</v>
      </c>
      <c r="B71" s="447" t="s">
        <v>1675</v>
      </c>
      <c r="C71" s="447" t="s">
        <v>1674</v>
      </c>
      <c r="D71" s="447" t="s">
        <v>1673</v>
      </c>
      <c r="E71" s="89" t="s">
        <v>1672</v>
      </c>
      <c r="F71" s="90">
        <v>6000</v>
      </c>
      <c r="G71" s="448" t="s">
        <v>1518</v>
      </c>
      <c r="H71" s="448" t="s">
        <v>1557</v>
      </c>
      <c r="I71" s="449"/>
      <c r="J71" s="449"/>
      <c r="K71" s="449"/>
      <c r="L71" s="449"/>
      <c r="M71" s="449"/>
      <c r="N71" s="449"/>
      <c r="O71" s="449"/>
      <c r="P71" s="449"/>
      <c r="Q71" s="450">
        <v>8500</v>
      </c>
      <c r="R71" s="449"/>
      <c r="S71" s="449"/>
      <c r="T71" s="449"/>
      <c r="U71" s="451" t="s">
        <v>1516</v>
      </c>
    </row>
    <row r="72" spans="1:23" ht="55.5" customHeight="1" x14ac:dyDescent="0.55000000000000004">
      <c r="A72" s="446"/>
      <c r="B72" s="447"/>
      <c r="C72" s="447"/>
      <c r="D72" s="447"/>
      <c r="E72" s="89" t="s">
        <v>1653</v>
      </c>
      <c r="F72" s="90">
        <v>2500</v>
      </c>
      <c r="G72" s="449"/>
      <c r="H72" s="449"/>
      <c r="I72" s="449"/>
      <c r="J72" s="449"/>
      <c r="K72" s="449"/>
      <c r="L72" s="449"/>
      <c r="M72" s="449"/>
      <c r="N72" s="449"/>
      <c r="O72" s="449"/>
      <c r="P72" s="449"/>
      <c r="Q72" s="449"/>
      <c r="R72" s="449"/>
      <c r="S72" s="449"/>
      <c r="T72" s="449"/>
      <c r="U72" s="452"/>
    </row>
    <row r="73" spans="1:23" x14ac:dyDescent="0.55000000000000004">
      <c r="A73" s="446"/>
      <c r="B73" s="447"/>
      <c r="C73" s="447"/>
      <c r="D73" s="447"/>
      <c r="E73" s="91" t="s">
        <v>30</v>
      </c>
      <c r="F73" s="92">
        <v>8500</v>
      </c>
      <c r="G73" s="449"/>
      <c r="H73" s="449"/>
      <c r="I73" s="449"/>
      <c r="J73" s="449"/>
      <c r="K73" s="449"/>
      <c r="L73" s="449"/>
      <c r="M73" s="449"/>
      <c r="N73" s="449"/>
      <c r="O73" s="449"/>
      <c r="P73" s="449"/>
      <c r="Q73" s="449"/>
      <c r="R73" s="449"/>
      <c r="S73" s="449"/>
      <c r="T73" s="449"/>
      <c r="U73" s="452"/>
    </row>
    <row r="74" spans="1:23" ht="55.8" x14ac:dyDescent="0.55000000000000004">
      <c r="A74" s="446" t="s">
        <v>3060</v>
      </c>
      <c r="B74" s="447" t="s">
        <v>1662</v>
      </c>
      <c r="C74" s="447" t="s">
        <v>1661</v>
      </c>
      <c r="D74" s="447" t="s">
        <v>1660</v>
      </c>
      <c r="E74" s="89" t="s">
        <v>1659</v>
      </c>
      <c r="F74" s="90">
        <v>60480</v>
      </c>
      <c r="G74" s="448" t="s">
        <v>1518</v>
      </c>
      <c r="H74" s="448" t="s">
        <v>1557</v>
      </c>
      <c r="I74" s="449"/>
      <c r="J74" s="449"/>
      <c r="K74" s="449"/>
      <c r="L74" s="449"/>
      <c r="M74" s="449"/>
      <c r="N74" s="449"/>
      <c r="O74" s="449"/>
      <c r="P74" s="449"/>
      <c r="Q74" s="450">
        <v>64480</v>
      </c>
      <c r="R74" s="449"/>
      <c r="S74" s="449"/>
      <c r="T74" s="449"/>
      <c r="U74" s="451" t="s">
        <v>1516</v>
      </c>
    </row>
    <row r="75" spans="1:23" ht="33.75" customHeight="1" x14ac:dyDescent="0.55000000000000004">
      <c r="A75" s="446"/>
      <c r="B75" s="447"/>
      <c r="C75" s="447"/>
      <c r="D75" s="447"/>
      <c r="E75" s="89" t="s">
        <v>1658</v>
      </c>
      <c r="F75" s="90">
        <v>4000</v>
      </c>
      <c r="G75" s="449"/>
      <c r="H75" s="449"/>
      <c r="I75" s="449"/>
      <c r="J75" s="449"/>
      <c r="K75" s="449"/>
      <c r="L75" s="449"/>
      <c r="M75" s="449"/>
      <c r="N75" s="449"/>
      <c r="O75" s="449"/>
      <c r="P75" s="449"/>
      <c r="Q75" s="449"/>
      <c r="R75" s="449"/>
      <c r="S75" s="449"/>
      <c r="T75" s="449"/>
      <c r="U75" s="452"/>
    </row>
    <row r="76" spans="1:23" x14ac:dyDescent="0.55000000000000004">
      <c r="A76" s="446"/>
      <c r="B76" s="447"/>
      <c r="C76" s="447"/>
      <c r="D76" s="447"/>
      <c r="E76" s="91" t="s">
        <v>30</v>
      </c>
      <c r="F76" s="92">
        <v>64480</v>
      </c>
      <c r="G76" s="449"/>
      <c r="H76" s="449"/>
      <c r="I76" s="449"/>
      <c r="J76" s="449"/>
      <c r="K76" s="449"/>
      <c r="L76" s="449"/>
      <c r="M76" s="449"/>
      <c r="N76" s="449"/>
      <c r="O76" s="449"/>
      <c r="P76" s="449"/>
      <c r="Q76" s="449"/>
      <c r="R76" s="449"/>
      <c r="S76" s="449"/>
      <c r="T76" s="449"/>
      <c r="U76" s="452"/>
    </row>
    <row r="77" spans="1:23" ht="37.200000000000003" x14ac:dyDescent="0.55000000000000004">
      <c r="A77" s="446" t="s">
        <v>3061</v>
      </c>
      <c r="B77" s="447" t="s">
        <v>1671</v>
      </c>
      <c r="C77" s="447" t="s">
        <v>1670</v>
      </c>
      <c r="D77" s="447" t="s">
        <v>1669</v>
      </c>
      <c r="E77" s="89" t="s">
        <v>1668</v>
      </c>
      <c r="F77" s="90">
        <v>16000</v>
      </c>
      <c r="G77" s="448" t="s">
        <v>1518</v>
      </c>
      <c r="H77" s="448" t="s">
        <v>28</v>
      </c>
      <c r="I77" s="449"/>
      <c r="J77" s="449"/>
      <c r="K77" s="449"/>
      <c r="L77" s="449"/>
      <c r="M77" s="449"/>
      <c r="N77" s="449"/>
      <c r="O77" s="449"/>
      <c r="P77" s="449"/>
      <c r="Q77" s="449"/>
      <c r="R77" s="449"/>
      <c r="S77" s="449"/>
      <c r="T77" s="450">
        <v>27200</v>
      </c>
      <c r="U77" s="451" t="s">
        <v>1516</v>
      </c>
    </row>
    <row r="78" spans="1:23" ht="55.8" x14ac:dyDescent="0.55000000000000004">
      <c r="A78" s="446"/>
      <c r="B78" s="447"/>
      <c r="C78" s="447"/>
      <c r="D78" s="447"/>
      <c r="E78" s="89" t="s">
        <v>1667</v>
      </c>
      <c r="F78" s="90">
        <v>11200</v>
      </c>
      <c r="G78" s="449"/>
      <c r="H78" s="449"/>
      <c r="I78" s="449"/>
      <c r="J78" s="449"/>
      <c r="K78" s="449"/>
      <c r="L78" s="449"/>
      <c r="M78" s="449"/>
      <c r="N78" s="449"/>
      <c r="O78" s="449"/>
      <c r="P78" s="449"/>
      <c r="Q78" s="449"/>
      <c r="R78" s="449"/>
      <c r="S78" s="449"/>
      <c r="T78" s="449"/>
      <c r="U78" s="452"/>
    </row>
    <row r="79" spans="1:23" x14ac:dyDescent="0.55000000000000004">
      <c r="A79" s="446"/>
      <c r="B79" s="447"/>
      <c r="C79" s="447"/>
      <c r="D79" s="447"/>
      <c r="E79" s="91" t="s">
        <v>30</v>
      </c>
      <c r="F79" s="92">
        <v>27200</v>
      </c>
      <c r="G79" s="449"/>
      <c r="H79" s="449"/>
      <c r="I79" s="449"/>
      <c r="J79" s="449"/>
      <c r="K79" s="449"/>
      <c r="L79" s="449"/>
      <c r="M79" s="449"/>
      <c r="N79" s="449"/>
      <c r="O79" s="449"/>
      <c r="P79" s="449"/>
      <c r="Q79" s="449"/>
      <c r="R79" s="449"/>
      <c r="S79" s="449"/>
      <c r="T79" s="449"/>
      <c r="U79" s="452"/>
    </row>
    <row r="80" spans="1:23" ht="101.25" customHeight="1" x14ac:dyDescent="0.55000000000000004">
      <c r="A80" s="446" t="s">
        <v>3062</v>
      </c>
      <c r="B80" s="447" t="s">
        <v>1666</v>
      </c>
      <c r="C80" s="447" t="s">
        <v>1665</v>
      </c>
      <c r="D80" s="447" t="s">
        <v>1664</v>
      </c>
      <c r="E80" s="89" t="s">
        <v>1663</v>
      </c>
      <c r="F80" s="90">
        <v>9600</v>
      </c>
      <c r="G80" s="448" t="s">
        <v>1518</v>
      </c>
      <c r="H80" s="448" t="s">
        <v>28</v>
      </c>
      <c r="I80" s="449"/>
      <c r="J80" s="449"/>
      <c r="K80" s="449"/>
      <c r="L80" s="449"/>
      <c r="M80" s="449"/>
      <c r="N80" s="449"/>
      <c r="O80" s="449"/>
      <c r="P80" s="449"/>
      <c r="Q80" s="449"/>
      <c r="R80" s="449"/>
      <c r="S80" s="449"/>
      <c r="T80" s="450">
        <v>9600</v>
      </c>
      <c r="U80" s="451" t="s">
        <v>1516</v>
      </c>
    </row>
    <row r="81" spans="1:21" x14ac:dyDescent="0.55000000000000004">
      <c r="A81" s="446"/>
      <c r="B81" s="447"/>
      <c r="C81" s="447"/>
      <c r="D81" s="447"/>
      <c r="E81" s="91" t="s">
        <v>30</v>
      </c>
      <c r="F81" s="92">
        <v>9600</v>
      </c>
      <c r="G81" s="449"/>
      <c r="H81" s="449"/>
      <c r="I81" s="449"/>
      <c r="J81" s="449"/>
      <c r="K81" s="449"/>
      <c r="L81" s="449"/>
      <c r="M81" s="449"/>
      <c r="N81" s="449"/>
      <c r="O81" s="449"/>
      <c r="P81" s="449"/>
      <c r="Q81" s="449"/>
      <c r="R81" s="449"/>
      <c r="S81" s="449"/>
      <c r="T81" s="449"/>
      <c r="U81" s="452"/>
    </row>
    <row r="82" spans="1:21" ht="129.75" customHeight="1" x14ac:dyDescent="0.55000000000000004">
      <c r="A82" s="446" t="s">
        <v>3063</v>
      </c>
      <c r="B82" s="447" t="s">
        <v>1639</v>
      </c>
      <c r="C82" s="447" t="s">
        <v>1638</v>
      </c>
      <c r="D82" s="447" t="s">
        <v>1637</v>
      </c>
      <c r="E82" s="89" t="s">
        <v>1628</v>
      </c>
      <c r="F82" s="90">
        <v>2100</v>
      </c>
      <c r="G82" s="448" t="s">
        <v>1518</v>
      </c>
      <c r="H82" s="448" t="s">
        <v>1557</v>
      </c>
      <c r="I82" s="449"/>
      <c r="J82" s="449"/>
      <c r="K82" s="449"/>
      <c r="L82" s="449"/>
      <c r="M82" s="449"/>
      <c r="N82" s="449"/>
      <c r="O82" s="449"/>
      <c r="P82" s="449"/>
      <c r="Q82" s="450">
        <v>2100</v>
      </c>
      <c r="R82" s="449"/>
      <c r="S82" s="449"/>
      <c r="T82" s="449"/>
      <c r="U82" s="451" t="s">
        <v>1516</v>
      </c>
    </row>
    <row r="83" spans="1:21" x14ac:dyDescent="0.55000000000000004">
      <c r="A83" s="446"/>
      <c r="B83" s="447"/>
      <c r="C83" s="447"/>
      <c r="D83" s="447"/>
      <c r="E83" s="91" t="s">
        <v>30</v>
      </c>
      <c r="F83" s="92">
        <v>2100</v>
      </c>
      <c r="G83" s="449"/>
      <c r="H83" s="449"/>
      <c r="I83" s="449"/>
      <c r="J83" s="449"/>
      <c r="K83" s="449"/>
      <c r="L83" s="449"/>
      <c r="M83" s="449"/>
      <c r="N83" s="449"/>
      <c r="O83" s="449"/>
      <c r="P83" s="449"/>
      <c r="Q83" s="449"/>
      <c r="R83" s="449"/>
      <c r="S83" s="449"/>
      <c r="T83" s="449"/>
      <c r="U83" s="452"/>
    </row>
    <row r="84" spans="1:21" ht="37.200000000000003" x14ac:dyDescent="0.55000000000000004">
      <c r="A84" s="446" t="s">
        <v>3064</v>
      </c>
      <c r="B84" s="447" t="s">
        <v>1636</v>
      </c>
      <c r="C84" s="447" t="s">
        <v>1626</v>
      </c>
      <c r="D84" s="447" t="s">
        <v>1635</v>
      </c>
      <c r="E84" s="89" t="s">
        <v>1634</v>
      </c>
      <c r="F84" s="90">
        <v>9600</v>
      </c>
      <c r="G84" s="448" t="s">
        <v>1518</v>
      </c>
      <c r="H84" s="448" t="s">
        <v>1623</v>
      </c>
      <c r="I84" s="449"/>
      <c r="J84" s="449"/>
      <c r="K84" s="449"/>
      <c r="L84" s="449"/>
      <c r="M84" s="449"/>
      <c r="N84" s="450">
        <v>18100</v>
      </c>
      <c r="O84" s="449"/>
      <c r="P84" s="449"/>
      <c r="Q84" s="449"/>
      <c r="R84" s="449"/>
      <c r="S84" s="449"/>
      <c r="T84" s="449"/>
      <c r="U84" s="451" t="s">
        <v>1516</v>
      </c>
    </row>
    <row r="85" spans="1:21" ht="37.200000000000003" x14ac:dyDescent="0.55000000000000004">
      <c r="A85" s="446"/>
      <c r="B85" s="447"/>
      <c r="C85" s="447"/>
      <c r="D85" s="447"/>
      <c r="E85" s="89" t="s">
        <v>1633</v>
      </c>
      <c r="F85" s="90">
        <v>5000</v>
      </c>
      <c r="G85" s="449"/>
      <c r="H85" s="449"/>
      <c r="I85" s="449"/>
      <c r="J85" s="449"/>
      <c r="K85" s="449"/>
      <c r="L85" s="449"/>
      <c r="M85" s="449"/>
      <c r="N85" s="449"/>
      <c r="O85" s="449"/>
      <c r="P85" s="449"/>
      <c r="Q85" s="449"/>
      <c r="R85" s="449"/>
      <c r="S85" s="449"/>
      <c r="T85" s="449"/>
      <c r="U85" s="452"/>
    </row>
    <row r="86" spans="1:21" ht="37.200000000000003" x14ac:dyDescent="0.55000000000000004">
      <c r="A86" s="446"/>
      <c r="B86" s="447"/>
      <c r="C86" s="447"/>
      <c r="D86" s="447"/>
      <c r="E86" s="89" t="s">
        <v>1632</v>
      </c>
      <c r="F86" s="90">
        <v>3500</v>
      </c>
      <c r="G86" s="449"/>
      <c r="H86" s="449"/>
      <c r="I86" s="449"/>
      <c r="J86" s="449"/>
      <c r="K86" s="449"/>
      <c r="L86" s="449"/>
      <c r="M86" s="449"/>
      <c r="N86" s="449"/>
      <c r="O86" s="449"/>
      <c r="P86" s="449"/>
      <c r="Q86" s="449"/>
      <c r="R86" s="449"/>
      <c r="S86" s="449"/>
      <c r="T86" s="449"/>
      <c r="U86" s="452"/>
    </row>
    <row r="87" spans="1:21" x14ac:dyDescent="0.55000000000000004">
      <c r="A87" s="446"/>
      <c r="B87" s="447"/>
      <c r="C87" s="447"/>
      <c r="D87" s="447"/>
      <c r="E87" s="91" t="s">
        <v>30</v>
      </c>
      <c r="F87" s="92">
        <v>18100</v>
      </c>
      <c r="G87" s="449"/>
      <c r="H87" s="449"/>
      <c r="I87" s="449"/>
      <c r="J87" s="449"/>
      <c r="K87" s="449"/>
      <c r="L87" s="449"/>
      <c r="M87" s="449"/>
      <c r="N87" s="449"/>
      <c r="O87" s="449"/>
      <c r="P87" s="449"/>
      <c r="Q87" s="449"/>
      <c r="R87" s="449"/>
      <c r="S87" s="449"/>
      <c r="T87" s="449"/>
      <c r="U87" s="452"/>
    </row>
    <row r="88" spans="1:21" ht="37.200000000000003" x14ac:dyDescent="0.55000000000000004">
      <c r="A88" s="446" t="s">
        <v>3065</v>
      </c>
      <c r="B88" s="447" t="s">
        <v>1627</v>
      </c>
      <c r="C88" s="447" t="s">
        <v>1626</v>
      </c>
      <c r="D88" s="447" t="s">
        <v>1625</v>
      </c>
      <c r="E88" s="89" t="s">
        <v>1624</v>
      </c>
      <c r="F88" s="90">
        <v>4500</v>
      </c>
      <c r="G88" s="448" t="s">
        <v>1518</v>
      </c>
      <c r="H88" s="448" t="s">
        <v>1623</v>
      </c>
      <c r="I88" s="449"/>
      <c r="J88" s="449"/>
      <c r="K88" s="449"/>
      <c r="L88" s="449"/>
      <c r="M88" s="449"/>
      <c r="N88" s="450">
        <v>7650</v>
      </c>
      <c r="O88" s="449"/>
      <c r="P88" s="449"/>
      <c r="Q88" s="449"/>
      <c r="R88" s="449"/>
      <c r="S88" s="449"/>
      <c r="T88" s="449"/>
      <c r="U88" s="451" t="s">
        <v>1516</v>
      </c>
    </row>
    <row r="89" spans="1:21" ht="64.5" customHeight="1" x14ac:dyDescent="0.55000000000000004">
      <c r="A89" s="446"/>
      <c r="B89" s="447"/>
      <c r="C89" s="447"/>
      <c r="D89" s="447"/>
      <c r="E89" s="89" t="s">
        <v>1622</v>
      </c>
      <c r="F89" s="90">
        <v>3150</v>
      </c>
      <c r="G89" s="449"/>
      <c r="H89" s="449"/>
      <c r="I89" s="449"/>
      <c r="J89" s="449"/>
      <c r="K89" s="449"/>
      <c r="L89" s="449"/>
      <c r="M89" s="449"/>
      <c r="N89" s="449"/>
      <c r="O89" s="449"/>
      <c r="P89" s="449"/>
      <c r="Q89" s="449"/>
      <c r="R89" s="449"/>
      <c r="S89" s="449"/>
      <c r="T89" s="449"/>
      <c r="U89" s="452"/>
    </row>
    <row r="90" spans="1:21" x14ac:dyDescent="0.55000000000000004">
      <c r="A90" s="446"/>
      <c r="B90" s="447"/>
      <c r="C90" s="447"/>
      <c r="D90" s="447"/>
      <c r="E90" s="91" t="s">
        <v>30</v>
      </c>
      <c r="F90" s="92">
        <v>7650</v>
      </c>
      <c r="G90" s="449"/>
      <c r="H90" s="449"/>
      <c r="I90" s="449"/>
      <c r="J90" s="449"/>
      <c r="K90" s="449"/>
      <c r="L90" s="449"/>
      <c r="M90" s="449"/>
      <c r="N90" s="449"/>
      <c r="O90" s="449"/>
      <c r="P90" s="449"/>
      <c r="Q90" s="449"/>
      <c r="R90" s="449"/>
      <c r="S90" s="449"/>
      <c r="T90" s="449"/>
      <c r="U90" s="452"/>
    </row>
    <row r="91" spans="1:21" ht="37.200000000000003" x14ac:dyDescent="0.55000000000000004">
      <c r="A91" s="446" t="s">
        <v>3066</v>
      </c>
      <c r="B91" s="447" t="s">
        <v>1627</v>
      </c>
      <c r="C91" s="447" t="s">
        <v>1643</v>
      </c>
      <c r="D91" s="447" t="s">
        <v>1642</v>
      </c>
      <c r="E91" s="89" t="s">
        <v>1641</v>
      </c>
      <c r="F91" s="90">
        <v>12000</v>
      </c>
      <c r="G91" s="448" t="s">
        <v>1518</v>
      </c>
      <c r="H91" s="448" t="s">
        <v>28</v>
      </c>
      <c r="I91" s="449"/>
      <c r="J91" s="449"/>
      <c r="K91" s="449"/>
      <c r="L91" s="449"/>
      <c r="M91" s="449"/>
      <c r="N91" s="449"/>
      <c r="O91" s="449"/>
      <c r="P91" s="449"/>
      <c r="Q91" s="449"/>
      <c r="R91" s="449"/>
      <c r="S91" s="449"/>
      <c r="T91" s="450">
        <v>20400</v>
      </c>
      <c r="U91" s="451" t="s">
        <v>1516</v>
      </c>
    </row>
    <row r="92" spans="1:21" ht="55.8" x14ac:dyDescent="0.55000000000000004">
      <c r="A92" s="446"/>
      <c r="B92" s="447"/>
      <c r="C92" s="447"/>
      <c r="D92" s="447"/>
      <c r="E92" s="89" t="s">
        <v>1640</v>
      </c>
      <c r="F92" s="90">
        <v>8400</v>
      </c>
      <c r="G92" s="449"/>
      <c r="H92" s="449"/>
      <c r="I92" s="449"/>
      <c r="J92" s="449"/>
      <c r="K92" s="449"/>
      <c r="L92" s="449"/>
      <c r="M92" s="449"/>
      <c r="N92" s="449"/>
      <c r="O92" s="449"/>
      <c r="P92" s="449"/>
      <c r="Q92" s="449"/>
      <c r="R92" s="449"/>
      <c r="S92" s="449"/>
      <c r="T92" s="449"/>
      <c r="U92" s="452"/>
    </row>
    <row r="93" spans="1:21" x14ac:dyDescent="0.55000000000000004">
      <c r="A93" s="446"/>
      <c r="B93" s="447"/>
      <c r="C93" s="447"/>
      <c r="D93" s="447"/>
      <c r="E93" s="91" t="s">
        <v>30</v>
      </c>
      <c r="F93" s="92">
        <v>20400</v>
      </c>
      <c r="G93" s="449"/>
      <c r="H93" s="449"/>
      <c r="I93" s="449"/>
      <c r="J93" s="449"/>
      <c r="K93" s="449"/>
      <c r="L93" s="449"/>
      <c r="M93" s="449"/>
      <c r="N93" s="449"/>
      <c r="O93" s="449"/>
      <c r="P93" s="449"/>
      <c r="Q93" s="449"/>
      <c r="R93" s="449"/>
      <c r="S93" s="449"/>
      <c r="T93" s="449"/>
      <c r="U93" s="452"/>
    </row>
    <row r="94" spans="1:21" ht="75.75" customHeight="1" x14ac:dyDescent="0.55000000000000004">
      <c r="A94" s="446" t="s">
        <v>3067</v>
      </c>
      <c r="B94" s="447" t="s">
        <v>1631</v>
      </c>
      <c r="C94" s="447" t="s">
        <v>1630</v>
      </c>
      <c r="D94" s="447" t="s">
        <v>1629</v>
      </c>
      <c r="E94" s="89" t="s">
        <v>1628</v>
      </c>
      <c r="F94" s="90">
        <v>2100</v>
      </c>
      <c r="G94" s="448" t="s">
        <v>1518</v>
      </c>
      <c r="H94" s="448" t="s">
        <v>28</v>
      </c>
      <c r="I94" s="449"/>
      <c r="J94" s="449"/>
      <c r="K94" s="449"/>
      <c r="L94" s="449"/>
      <c r="M94" s="449"/>
      <c r="N94" s="449"/>
      <c r="O94" s="449"/>
      <c r="P94" s="449"/>
      <c r="Q94" s="449"/>
      <c r="R94" s="449"/>
      <c r="S94" s="449"/>
      <c r="T94" s="450">
        <v>2100</v>
      </c>
      <c r="U94" s="451" t="s">
        <v>1516</v>
      </c>
    </row>
    <row r="95" spans="1:21" x14ac:dyDescent="0.55000000000000004">
      <c r="A95" s="446"/>
      <c r="B95" s="447"/>
      <c r="C95" s="447"/>
      <c r="D95" s="447"/>
      <c r="E95" s="91" t="s">
        <v>30</v>
      </c>
      <c r="F95" s="92">
        <v>2100</v>
      </c>
      <c r="G95" s="449"/>
      <c r="H95" s="449"/>
      <c r="I95" s="449"/>
      <c r="J95" s="449"/>
      <c r="K95" s="449"/>
      <c r="L95" s="449"/>
      <c r="M95" s="449"/>
      <c r="N95" s="449"/>
      <c r="O95" s="449"/>
      <c r="P95" s="449"/>
      <c r="Q95" s="449"/>
      <c r="R95" s="449"/>
      <c r="S95" s="449"/>
      <c r="T95" s="449"/>
      <c r="U95" s="452"/>
    </row>
    <row r="96" spans="1:21" ht="37.200000000000003" x14ac:dyDescent="0.55000000000000004">
      <c r="A96" s="446" t="s">
        <v>3068</v>
      </c>
      <c r="B96" s="447" t="s">
        <v>1657</v>
      </c>
      <c r="C96" s="447" t="s">
        <v>1656</v>
      </c>
      <c r="D96" s="447" t="s">
        <v>1655</v>
      </c>
      <c r="E96" s="89" t="s">
        <v>1654</v>
      </c>
      <c r="F96" s="90">
        <v>9000</v>
      </c>
      <c r="G96" s="448" t="s">
        <v>1518</v>
      </c>
      <c r="H96" s="448" t="s">
        <v>1557</v>
      </c>
      <c r="I96" s="449"/>
      <c r="J96" s="449"/>
      <c r="K96" s="449"/>
      <c r="L96" s="449"/>
      <c r="M96" s="449"/>
      <c r="N96" s="449"/>
      <c r="O96" s="449"/>
      <c r="P96" s="449"/>
      <c r="Q96" s="450">
        <v>11500</v>
      </c>
      <c r="R96" s="449"/>
      <c r="S96" s="449"/>
      <c r="T96" s="449"/>
      <c r="U96" s="451" t="s">
        <v>1516</v>
      </c>
    </row>
    <row r="97" spans="1:21" ht="57.75" customHeight="1" x14ac:dyDescent="0.55000000000000004">
      <c r="A97" s="446"/>
      <c r="B97" s="447"/>
      <c r="C97" s="447"/>
      <c r="D97" s="447"/>
      <c r="E97" s="89" t="s">
        <v>1653</v>
      </c>
      <c r="F97" s="90">
        <v>2500</v>
      </c>
      <c r="G97" s="449"/>
      <c r="H97" s="449"/>
      <c r="I97" s="449"/>
      <c r="J97" s="449"/>
      <c r="K97" s="449"/>
      <c r="L97" s="449"/>
      <c r="M97" s="449"/>
      <c r="N97" s="449"/>
      <c r="O97" s="449"/>
      <c r="P97" s="449"/>
      <c r="Q97" s="449"/>
      <c r="R97" s="449"/>
      <c r="S97" s="449"/>
      <c r="T97" s="449"/>
      <c r="U97" s="452"/>
    </row>
    <row r="98" spans="1:21" x14ac:dyDescent="0.55000000000000004">
      <c r="A98" s="446"/>
      <c r="B98" s="447"/>
      <c r="C98" s="447"/>
      <c r="D98" s="447"/>
      <c r="E98" s="91" t="s">
        <v>30</v>
      </c>
      <c r="F98" s="92">
        <v>11500</v>
      </c>
      <c r="G98" s="449"/>
      <c r="H98" s="449"/>
      <c r="I98" s="449"/>
      <c r="J98" s="449"/>
      <c r="K98" s="449"/>
      <c r="L98" s="449"/>
      <c r="M98" s="449"/>
      <c r="N98" s="449"/>
      <c r="O98" s="449"/>
      <c r="P98" s="449"/>
      <c r="Q98" s="449"/>
      <c r="R98" s="449"/>
      <c r="S98" s="449"/>
      <c r="T98" s="449"/>
      <c r="U98" s="452"/>
    </row>
    <row r="99" spans="1:21" ht="37.200000000000003" x14ac:dyDescent="0.55000000000000004">
      <c r="A99" s="446" t="s">
        <v>3068</v>
      </c>
      <c r="B99" s="447" t="s">
        <v>1652</v>
      </c>
      <c r="C99" s="447" t="s">
        <v>1651</v>
      </c>
      <c r="D99" s="447" t="s">
        <v>1650</v>
      </c>
      <c r="E99" s="89" t="s">
        <v>1649</v>
      </c>
      <c r="F99" s="90">
        <v>180000</v>
      </c>
      <c r="G99" s="448" t="s">
        <v>1518</v>
      </c>
      <c r="H99" s="448" t="s">
        <v>28</v>
      </c>
      <c r="I99" s="449"/>
      <c r="J99" s="449"/>
      <c r="K99" s="449"/>
      <c r="L99" s="449"/>
      <c r="M99" s="449"/>
      <c r="N99" s="449"/>
      <c r="O99" s="449"/>
      <c r="P99" s="449"/>
      <c r="Q99" s="449"/>
      <c r="R99" s="449"/>
      <c r="S99" s="449"/>
      <c r="T99" s="450">
        <v>220000</v>
      </c>
      <c r="U99" s="451" t="s">
        <v>1516</v>
      </c>
    </row>
    <row r="100" spans="1:21" ht="55.8" x14ac:dyDescent="0.55000000000000004">
      <c r="A100" s="446"/>
      <c r="B100" s="447"/>
      <c r="C100" s="447"/>
      <c r="D100" s="447"/>
      <c r="E100" s="89" t="s">
        <v>1648</v>
      </c>
      <c r="F100" s="90">
        <v>10000</v>
      </c>
      <c r="G100" s="449"/>
      <c r="H100" s="449"/>
      <c r="I100" s="449"/>
      <c r="J100" s="449"/>
      <c r="K100" s="449"/>
      <c r="L100" s="449"/>
      <c r="M100" s="449"/>
      <c r="N100" s="449"/>
      <c r="O100" s="449"/>
      <c r="P100" s="449"/>
      <c r="Q100" s="449"/>
      <c r="R100" s="449"/>
      <c r="S100" s="449"/>
      <c r="T100" s="449"/>
      <c r="U100" s="452"/>
    </row>
    <row r="101" spans="1:21" ht="74.400000000000006" x14ac:dyDescent="0.55000000000000004">
      <c r="A101" s="446"/>
      <c r="B101" s="447"/>
      <c r="C101" s="447"/>
      <c r="D101" s="447"/>
      <c r="E101" s="89" t="s">
        <v>1647</v>
      </c>
      <c r="F101" s="90">
        <v>30000</v>
      </c>
      <c r="G101" s="449"/>
      <c r="H101" s="449"/>
      <c r="I101" s="449"/>
      <c r="J101" s="449"/>
      <c r="K101" s="449"/>
      <c r="L101" s="449"/>
      <c r="M101" s="449"/>
      <c r="N101" s="449"/>
      <c r="O101" s="449"/>
      <c r="P101" s="449"/>
      <c r="Q101" s="449"/>
      <c r="R101" s="449"/>
      <c r="S101" s="449"/>
      <c r="T101" s="449"/>
      <c r="U101" s="452"/>
    </row>
    <row r="102" spans="1:21" x14ac:dyDescent="0.55000000000000004">
      <c r="A102" s="446"/>
      <c r="B102" s="447"/>
      <c r="C102" s="447"/>
      <c r="D102" s="447"/>
      <c r="E102" s="91" t="s">
        <v>30</v>
      </c>
      <c r="F102" s="92">
        <v>220000</v>
      </c>
      <c r="G102" s="449"/>
      <c r="H102" s="449"/>
      <c r="I102" s="449"/>
      <c r="J102" s="449"/>
      <c r="K102" s="449"/>
      <c r="L102" s="449"/>
      <c r="M102" s="449"/>
      <c r="N102" s="449"/>
      <c r="O102" s="449"/>
      <c r="P102" s="449"/>
      <c r="Q102" s="449"/>
      <c r="R102" s="449"/>
      <c r="S102" s="449"/>
      <c r="T102" s="449"/>
      <c r="U102" s="452"/>
    </row>
    <row r="103" spans="1:21" ht="85.5" customHeight="1" x14ac:dyDescent="0.55000000000000004">
      <c r="A103" s="446" t="s">
        <v>3069</v>
      </c>
      <c r="B103" s="447" t="s">
        <v>1646</v>
      </c>
      <c r="C103" s="447" t="s">
        <v>1626</v>
      </c>
      <c r="D103" s="447" t="s">
        <v>1645</v>
      </c>
      <c r="E103" s="89" t="s">
        <v>1644</v>
      </c>
      <c r="F103" s="90">
        <v>50000</v>
      </c>
      <c r="G103" s="448" t="s">
        <v>1518</v>
      </c>
      <c r="H103" s="448" t="s">
        <v>28</v>
      </c>
      <c r="I103" s="449"/>
      <c r="J103" s="449"/>
      <c r="K103" s="449"/>
      <c r="L103" s="449"/>
      <c r="M103" s="449"/>
      <c r="N103" s="449"/>
      <c r="O103" s="449"/>
      <c r="P103" s="449"/>
      <c r="Q103" s="449"/>
      <c r="R103" s="449"/>
      <c r="S103" s="449"/>
      <c r="T103" s="450">
        <v>50000</v>
      </c>
      <c r="U103" s="451" t="s">
        <v>1516</v>
      </c>
    </row>
    <row r="104" spans="1:21" x14ac:dyDescent="0.55000000000000004">
      <c r="A104" s="446"/>
      <c r="B104" s="447"/>
      <c r="C104" s="447"/>
      <c r="D104" s="447"/>
      <c r="E104" s="91" t="s">
        <v>30</v>
      </c>
      <c r="F104" s="92">
        <v>50000</v>
      </c>
      <c r="G104" s="449"/>
      <c r="H104" s="449"/>
      <c r="I104" s="449"/>
      <c r="J104" s="449"/>
      <c r="K104" s="449"/>
      <c r="L104" s="449"/>
      <c r="M104" s="449"/>
      <c r="N104" s="449"/>
      <c r="O104" s="449"/>
      <c r="P104" s="449"/>
      <c r="Q104" s="449"/>
      <c r="R104" s="449"/>
      <c r="S104" s="449"/>
      <c r="T104" s="449"/>
      <c r="U104" s="452"/>
    </row>
    <row r="105" spans="1:21" ht="37.200000000000003" x14ac:dyDescent="0.55000000000000004">
      <c r="A105" s="446" t="s">
        <v>3070</v>
      </c>
      <c r="B105" s="447" t="s">
        <v>1621</v>
      </c>
      <c r="C105" s="447" t="s">
        <v>1620</v>
      </c>
      <c r="D105" s="447" t="s">
        <v>1619</v>
      </c>
      <c r="E105" s="89" t="s">
        <v>1618</v>
      </c>
      <c r="F105" s="90">
        <v>43200</v>
      </c>
      <c r="G105" s="448" t="s">
        <v>1518</v>
      </c>
      <c r="H105" s="448" t="s">
        <v>139</v>
      </c>
      <c r="I105" s="449"/>
      <c r="J105" s="449"/>
      <c r="K105" s="449"/>
      <c r="L105" s="449"/>
      <c r="M105" s="449"/>
      <c r="N105" s="450">
        <v>135825</v>
      </c>
      <c r="O105" s="449"/>
      <c r="P105" s="449"/>
      <c r="Q105" s="449"/>
      <c r="R105" s="449"/>
      <c r="S105" s="449"/>
      <c r="T105" s="449"/>
      <c r="U105" s="451" t="s">
        <v>1516</v>
      </c>
    </row>
    <row r="106" spans="1:21" ht="37.200000000000003" x14ac:dyDescent="0.55000000000000004">
      <c r="A106" s="446"/>
      <c r="B106" s="447"/>
      <c r="C106" s="447"/>
      <c r="D106" s="447"/>
      <c r="E106" s="89" t="s">
        <v>1617</v>
      </c>
      <c r="F106" s="90">
        <v>32500</v>
      </c>
      <c r="G106" s="449"/>
      <c r="H106" s="449"/>
      <c r="I106" s="449"/>
      <c r="J106" s="449"/>
      <c r="K106" s="449"/>
      <c r="L106" s="449"/>
      <c r="M106" s="449"/>
      <c r="N106" s="449"/>
      <c r="O106" s="449"/>
      <c r="P106" s="449"/>
      <c r="Q106" s="449"/>
      <c r="R106" s="449"/>
      <c r="S106" s="449"/>
      <c r="T106" s="449"/>
      <c r="U106" s="452"/>
    </row>
    <row r="107" spans="1:21" ht="37.200000000000003" x14ac:dyDescent="0.55000000000000004">
      <c r="A107" s="446"/>
      <c r="B107" s="447"/>
      <c r="C107" s="447"/>
      <c r="D107" s="447"/>
      <c r="E107" s="89" t="s">
        <v>1616</v>
      </c>
      <c r="F107" s="90">
        <v>19500</v>
      </c>
      <c r="G107" s="449"/>
      <c r="H107" s="449"/>
      <c r="I107" s="449"/>
      <c r="J107" s="449"/>
      <c r="K107" s="449"/>
      <c r="L107" s="449"/>
      <c r="M107" s="449"/>
      <c r="N107" s="449"/>
      <c r="O107" s="449"/>
      <c r="P107" s="449"/>
      <c r="Q107" s="449"/>
      <c r="R107" s="449"/>
      <c r="S107" s="449"/>
      <c r="T107" s="449"/>
      <c r="U107" s="452"/>
    </row>
    <row r="108" spans="1:21" ht="37.200000000000003" x14ac:dyDescent="0.55000000000000004">
      <c r="A108" s="446"/>
      <c r="B108" s="447"/>
      <c r="C108" s="447"/>
      <c r="D108" s="447"/>
      <c r="E108" s="89" t="s">
        <v>1615</v>
      </c>
      <c r="F108" s="90">
        <v>22750</v>
      </c>
      <c r="G108" s="449"/>
      <c r="H108" s="449"/>
      <c r="I108" s="449"/>
      <c r="J108" s="449"/>
      <c r="K108" s="449"/>
      <c r="L108" s="449"/>
      <c r="M108" s="449"/>
      <c r="N108" s="449"/>
      <c r="O108" s="449"/>
      <c r="P108" s="449"/>
      <c r="Q108" s="449"/>
      <c r="R108" s="449"/>
      <c r="S108" s="449"/>
      <c r="T108" s="449"/>
      <c r="U108" s="452"/>
    </row>
    <row r="109" spans="1:21" ht="37.200000000000003" x14ac:dyDescent="0.55000000000000004">
      <c r="A109" s="446"/>
      <c r="B109" s="447"/>
      <c r="C109" s="447"/>
      <c r="D109" s="447"/>
      <c r="E109" s="89" t="s">
        <v>1614</v>
      </c>
      <c r="F109" s="90">
        <v>7000</v>
      </c>
      <c r="G109" s="449"/>
      <c r="H109" s="449"/>
      <c r="I109" s="449"/>
      <c r="J109" s="449"/>
      <c r="K109" s="449"/>
      <c r="L109" s="449"/>
      <c r="M109" s="449"/>
      <c r="N109" s="449"/>
      <c r="O109" s="449"/>
      <c r="P109" s="449"/>
      <c r="Q109" s="449"/>
      <c r="R109" s="449"/>
      <c r="S109" s="449"/>
      <c r="T109" s="449"/>
      <c r="U109" s="452"/>
    </row>
    <row r="110" spans="1:21" ht="37.200000000000003" x14ac:dyDescent="0.55000000000000004">
      <c r="A110" s="446"/>
      <c r="B110" s="447"/>
      <c r="C110" s="447"/>
      <c r="D110" s="447"/>
      <c r="E110" s="89" t="s">
        <v>1613</v>
      </c>
      <c r="F110" s="90">
        <v>675</v>
      </c>
      <c r="G110" s="449"/>
      <c r="H110" s="449"/>
      <c r="I110" s="449"/>
      <c r="J110" s="449"/>
      <c r="K110" s="449"/>
      <c r="L110" s="449"/>
      <c r="M110" s="449"/>
      <c r="N110" s="449"/>
      <c r="O110" s="449"/>
      <c r="P110" s="449"/>
      <c r="Q110" s="449"/>
      <c r="R110" s="449"/>
      <c r="S110" s="449"/>
      <c r="T110" s="449"/>
      <c r="U110" s="452"/>
    </row>
    <row r="111" spans="1:21" ht="37.200000000000003" x14ac:dyDescent="0.55000000000000004">
      <c r="A111" s="446"/>
      <c r="B111" s="447"/>
      <c r="C111" s="447"/>
      <c r="D111" s="447"/>
      <c r="E111" s="89" t="s">
        <v>1612</v>
      </c>
      <c r="F111" s="90">
        <v>2450</v>
      </c>
      <c r="G111" s="449"/>
      <c r="H111" s="449"/>
      <c r="I111" s="449"/>
      <c r="J111" s="449"/>
      <c r="K111" s="449"/>
      <c r="L111" s="449"/>
      <c r="M111" s="449"/>
      <c r="N111" s="449"/>
      <c r="O111" s="449"/>
      <c r="P111" s="449"/>
      <c r="Q111" s="449"/>
      <c r="R111" s="449"/>
      <c r="S111" s="449"/>
      <c r="T111" s="449"/>
      <c r="U111" s="452"/>
    </row>
    <row r="112" spans="1:21" ht="37.200000000000003" x14ac:dyDescent="0.55000000000000004">
      <c r="A112" s="446"/>
      <c r="B112" s="447"/>
      <c r="C112" s="447"/>
      <c r="D112" s="447"/>
      <c r="E112" s="89" t="s">
        <v>1611</v>
      </c>
      <c r="F112" s="90">
        <v>3250</v>
      </c>
      <c r="G112" s="449"/>
      <c r="H112" s="449"/>
      <c r="I112" s="449"/>
      <c r="J112" s="449"/>
      <c r="K112" s="449"/>
      <c r="L112" s="449"/>
      <c r="M112" s="449"/>
      <c r="N112" s="449"/>
      <c r="O112" s="449"/>
      <c r="P112" s="449"/>
      <c r="Q112" s="449"/>
      <c r="R112" s="449"/>
      <c r="S112" s="449"/>
      <c r="T112" s="449"/>
      <c r="U112" s="452"/>
    </row>
    <row r="113" spans="1:22" ht="37.200000000000003" x14ac:dyDescent="0.55000000000000004">
      <c r="A113" s="446"/>
      <c r="B113" s="447"/>
      <c r="C113" s="447"/>
      <c r="D113" s="447"/>
      <c r="E113" s="89" t="s">
        <v>1610</v>
      </c>
      <c r="F113" s="90">
        <v>4500</v>
      </c>
      <c r="G113" s="449"/>
      <c r="H113" s="449"/>
      <c r="I113" s="449"/>
      <c r="J113" s="449"/>
      <c r="K113" s="449"/>
      <c r="L113" s="449"/>
      <c r="M113" s="449"/>
      <c r="N113" s="449"/>
      <c r="O113" s="449"/>
      <c r="P113" s="449"/>
      <c r="Q113" s="449"/>
      <c r="R113" s="449"/>
      <c r="S113" s="449"/>
      <c r="T113" s="449"/>
      <c r="U113" s="452"/>
    </row>
    <row r="114" spans="1:22" x14ac:dyDescent="0.55000000000000004">
      <c r="A114" s="446"/>
      <c r="B114" s="447"/>
      <c r="C114" s="447"/>
      <c r="D114" s="447"/>
      <c r="E114" s="91" t="s">
        <v>30</v>
      </c>
      <c r="F114" s="92">
        <v>135825</v>
      </c>
      <c r="G114" s="449"/>
      <c r="H114" s="449"/>
      <c r="I114" s="449"/>
      <c r="J114" s="449"/>
      <c r="K114" s="449"/>
      <c r="L114" s="449"/>
      <c r="M114" s="449"/>
      <c r="N114" s="449"/>
      <c r="O114" s="449"/>
      <c r="P114" s="449"/>
      <c r="Q114" s="449"/>
      <c r="R114" s="449"/>
      <c r="S114" s="449"/>
      <c r="T114" s="449"/>
      <c r="U114" s="452"/>
    </row>
    <row r="115" spans="1:22" ht="33.6" x14ac:dyDescent="0.55000000000000004">
      <c r="A115" s="453" t="s">
        <v>1609</v>
      </c>
      <c r="B115" s="449"/>
      <c r="C115" s="449"/>
      <c r="D115" s="449"/>
      <c r="E115" s="91" t="s">
        <v>66</v>
      </c>
      <c r="F115" s="92">
        <v>577455</v>
      </c>
      <c r="G115" s="258"/>
      <c r="H115" s="258"/>
      <c r="I115" s="259">
        <f>SUM(I71:I114)</f>
        <v>0</v>
      </c>
      <c r="J115" s="259">
        <f t="shared" ref="J115:T115" si="2">SUM(J71:J114)</f>
        <v>0</v>
      </c>
      <c r="K115" s="259">
        <f t="shared" si="2"/>
        <v>0</v>
      </c>
      <c r="L115" s="259">
        <f t="shared" si="2"/>
        <v>0</v>
      </c>
      <c r="M115" s="259">
        <f t="shared" si="2"/>
        <v>0</v>
      </c>
      <c r="N115" s="259">
        <f t="shared" si="2"/>
        <v>161575</v>
      </c>
      <c r="O115" s="259">
        <f t="shared" si="2"/>
        <v>0</v>
      </c>
      <c r="P115" s="259">
        <f t="shared" si="2"/>
        <v>0</v>
      </c>
      <c r="Q115" s="259">
        <f t="shared" si="2"/>
        <v>86580</v>
      </c>
      <c r="R115" s="259">
        <f t="shared" si="2"/>
        <v>0</v>
      </c>
      <c r="S115" s="259">
        <f t="shared" si="2"/>
        <v>0</v>
      </c>
      <c r="T115" s="259">
        <f t="shared" si="2"/>
        <v>329300</v>
      </c>
      <c r="U115" s="260"/>
      <c r="V115" s="86">
        <f>SUM(H115:T115)</f>
        <v>577455</v>
      </c>
    </row>
    <row r="116" spans="1:22" ht="21" x14ac:dyDescent="0.55000000000000004">
      <c r="A116" s="454" t="s">
        <v>279</v>
      </c>
      <c r="B116" s="455"/>
      <c r="C116" s="455"/>
      <c r="D116" s="455"/>
      <c r="E116" s="455"/>
      <c r="F116" s="455"/>
      <c r="G116" s="456"/>
      <c r="H116" s="456"/>
      <c r="I116" s="456"/>
      <c r="J116" s="456"/>
      <c r="K116" s="456"/>
      <c r="L116" s="456"/>
      <c r="M116" s="456"/>
      <c r="N116" s="456"/>
      <c r="O116" s="456"/>
      <c r="P116" s="456"/>
      <c r="Q116" s="456"/>
      <c r="R116" s="456"/>
      <c r="S116" s="456"/>
      <c r="T116" s="456"/>
      <c r="U116" s="457"/>
    </row>
    <row r="117" spans="1:22" ht="55.8" x14ac:dyDescent="0.55000000000000004">
      <c r="A117" s="446" t="s">
        <v>3071</v>
      </c>
      <c r="B117" s="447" t="s">
        <v>1567</v>
      </c>
      <c r="C117" s="447" t="s">
        <v>1566</v>
      </c>
      <c r="D117" s="447" t="s">
        <v>188</v>
      </c>
      <c r="E117" s="89" t="s">
        <v>1565</v>
      </c>
      <c r="F117" s="90">
        <v>10800</v>
      </c>
      <c r="G117" s="448" t="s">
        <v>27</v>
      </c>
      <c r="H117" s="448" t="s">
        <v>28</v>
      </c>
      <c r="I117" s="449"/>
      <c r="J117" s="449"/>
      <c r="K117" s="449"/>
      <c r="L117" s="449"/>
      <c r="M117" s="449"/>
      <c r="N117" s="449"/>
      <c r="O117" s="449"/>
      <c r="P117" s="449"/>
      <c r="Q117" s="449"/>
      <c r="R117" s="449"/>
      <c r="S117" s="449"/>
      <c r="T117" s="450">
        <v>12960</v>
      </c>
      <c r="U117" s="451" t="s">
        <v>1564</v>
      </c>
    </row>
    <row r="118" spans="1:22" ht="55.8" x14ac:dyDescent="0.55000000000000004">
      <c r="A118" s="446"/>
      <c r="B118" s="447"/>
      <c r="C118" s="447"/>
      <c r="D118" s="447"/>
      <c r="E118" s="89" t="s">
        <v>1563</v>
      </c>
      <c r="F118" s="90">
        <v>2160</v>
      </c>
      <c r="G118" s="449"/>
      <c r="H118" s="449"/>
      <c r="I118" s="449"/>
      <c r="J118" s="449"/>
      <c r="K118" s="449"/>
      <c r="L118" s="449"/>
      <c r="M118" s="449"/>
      <c r="N118" s="449"/>
      <c r="O118" s="449"/>
      <c r="P118" s="449"/>
      <c r="Q118" s="449"/>
      <c r="R118" s="449"/>
      <c r="S118" s="449"/>
      <c r="T118" s="449"/>
      <c r="U118" s="452"/>
    </row>
    <row r="119" spans="1:22" x14ac:dyDescent="0.55000000000000004">
      <c r="A119" s="446"/>
      <c r="B119" s="447"/>
      <c r="C119" s="447"/>
      <c r="D119" s="447"/>
      <c r="E119" s="91" t="s">
        <v>30</v>
      </c>
      <c r="F119" s="92">
        <v>12960</v>
      </c>
      <c r="G119" s="449"/>
      <c r="H119" s="449"/>
      <c r="I119" s="449"/>
      <c r="J119" s="449"/>
      <c r="K119" s="449"/>
      <c r="L119" s="449"/>
      <c r="M119" s="449"/>
      <c r="N119" s="449"/>
      <c r="O119" s="449"/>
      <c r="P119" s="449"/>
      <c r="Q119" s="449"/>
      <c r="R119" s="449"/>
      <c r="S119" s="449"/>
      <c r="T119" s="449"/>
      <c r="U119" s="452"/>
    </row>
    <row r="120" spans="1:22" ht="37.200000000000003" x14ac:dyDescent="0.55000000000000004">
      <c r="A120" s="446" t="s">
        <v>3072</v>
      </c>
      <c r="B120" s="447" t="s">
        <v>1581</v>
      </c>
      <c r="C120" s="447" t="s">
        <v>1571</v>
      </c>
      <c r="D120" s="447" t="s">
        <v>1580</v>
      </c>
      <c r="E120" s="89" t="s">
        <v>1486</v>
      </c>
      <c r="F120" s="90">
        <v>3200</v>
      </c>
      <c r="G120" s="448" t="s">
        <v>27</v>
      </c>
      <c r="H120" s="448" t="s">
        <v>28</v>
      </c>
      <c r="I120" s="449"/>
      <c r="J120" s="449"/>
      <c r="K120" s="449"/>
      <c r="L120" s="449"/>
      <c r="M120" s="449"/>
      <c r="N120" s="449"/>
      <c r="O120" s="449"/>
      <c r="P120" s="449"/>
      <c r="Q120" s="449"/>
      <c r="R120" s="449"/>
      <c r="S120" s="449"/>
      <c r="T120" s="450">
        <v>6000</v>
      </c>
      <c r="U120" s="451" t="s">
        <v>1564</v>
      </c>
    </row>
    <row r="121" spans="1:22" ht="70.5" customHeight="1" x14ac:dyDescent="0.55000000000000004">
      <c r="A121" s="446"/>
      <c r="B121" s="447"/>
      <c r="C121" s="447"/>
      <c r="D121" s="447"/>
      <c r="E121" s="89" t="s">
        <v>1579</v>
      </c>
      <c r="F121" s="90">
        <v>2800</v>
      </c>
      <c r="G121" s="449"/>
      <c r="H121" s="449"/>
      <c r="I121" s="449"/>
      <c r="J121" s="449"/>
      <c r="K121" s="449"/>
      <c r="L121" s="449"/>
      <c r="M121" s="449"/>
      <c r="N121" s="449"/>
      <c r="O121" s="449"/>
      <c r="P121" s="449"/>
      <c r="Q121" s="449"/>
      <c r="R121" s="449"/>
      <c r="S121" s="449"/>
      <c r="T121" s="449"/>
      <c r="U121" s="452"/>
    </row>
    <row r="122" spans="1:22" x14ac:dyDescent="0.55000000000000004">
      <c r="A122" s="446"/>
      <c r="B122" s="447"/>
      <c r="C122" s="447"/>
      <c r="D122" s="447"/>
      <c r="E122" s="91" t="s">
        <v>30</v>
      </c>
      <c r="F122" s="92">
        <v>6000</v>
      </c>
      <c r="G122" s="449"/>
      <c r="H122" s="449"/>
      <c r="I122" s="449"/>
      <c r="J122" s="449"/>
      <c r="K122" s="449"/>
      <c r="L122" s="449"/>
      <c r="M122" s="449"/>
      <c r="N122" s="449"/>
      <c r="O122" s="449"/>
      <c r="P122" s="449"/>
      <c r="Q122" s="449"/>
      <c r="R122" s="449"/>
      <c r="S122" s="449"/>
      <c r="T122" s="449"/>
      <c r="U122" s="452"/>
    </row>
    <row r="123" spans="1:22" ht="37.200000000000003" x14ac:dyDescent="0.55000000000000004">
      <c r="A123" s="446" t="s">
        <v>3073</v>
      </c>
      <c r="B123" s="447" t="s">
        <v>1572</v>
      </c>
      <c r="C123" s="447" t="s">
        <v>1571</v>
      </c>
      <c r="D123" s="447" t="s">
        <v>1570</v>
      </c>
      <c r="E123" s="89" t="s">
        <v>1486</v>
      </c>
      <c r="F123" s="90">
        <v>3200</v>
      </c>
      <c r="G123" s="448" t="s">
        <v>27</v>
      </c>
      <c r="H123" s="448" t="s">
        <v>28</v>
      </c>
      <c r="I123" s="449"/>
      <c r="J123" s="449"/>
      <c r="K123" s="449"/>
      <c r="L123" s="449"/>
      <c r="M123" s="449"/>
      <c r="N123" s="449"/>
      <c r="O123" s="449"/>
      <c r="P123" s="449"/>
      <c r="Q123" s="449"/>
      <c r="R123" s="449"/>
      <c r="S123" s="449"/>
      <c r="T123" s="450">
        <v>9600</v>
      </c>
      <c r="U123" s="451" t="s">
        <v>1564</v>
      </c>
    </row>
    <row r="124" spans="1:22" ht="37.200000000000003" x14ac:dyDescent="0.55000000000000004">
      <c r="A124" s="446"/>
      <c r="B124" s="447"/>
      <c r="C124" s="447"/>
      <c r="D124" s="447"/>
      <c r="E124" s="89" t="s">
        <v>1569</v>
      </c>
      <c r="F124" s="90">
        <v>2800</v>
      </c>
      <c r="G124" s="449"/>
      <c r="H124" s="449"/>
      <c r="I124" s="449"/>
      <c r="J124" s="449"/>
      <c r="K124" s="449"/>
      <c r="L124" s="449"/>
      <c r="M124" s="449"/>
      <c r="N124" s="449"/>
      <c r="O124" s="449"/>
      <c r="P124" s="449"/>
      <c r="Q124" s="449"/>
      <c r="R124" s="449"/>
      <c r="S124" s="449"/>
      <c r="T124" s="449"/>
      <c r="U124" s="452"/>
    </row>
    <row r="125" spans="1:22" ht="37.200000000000003" x14ac:dyDescent="0.55000000000000004">
      <c r="A125" s="446"/>
      <c r="B125" s="447"/>
      <c r="C125" s="447"/>
      <c r="D125" s="447"/>
      <c r="E125" s="89" t="s">
        <v>1568</v>
      </c>
      <c r="F125" s="90">
        <v>3600</v>
      </c>
      <c r="G125" s="449"/>
      <c r="H125" s="449"/>
      <c r="I125" s="449"/>
      <c r="J125" s="449"/>
      <c r="K125" s="449"/>
      <c r="L125" s="449"/>
      <c r="M125" s="449"/>
      <c r="N125" s="449"/>
      <c r="O125" s="449"/>
      <c r="P125" s="449"/>
      <c r="Q125" s="449"/>
      <c r="R125" s="449"/>
      <c r="S125" s="449"/>
      <c r="T125" s="449"/>
      <c r="U125" s="452"/>
    </row>
    <row r="126" spans="1:22" x14ac:dyDescent="0.55000000000000004">
      <c r="A126" s="446"/>
      <c r="B126" s="447"/>
      <c r="C126" s="447"/>
      <c r="D126" s="447"/>
      <c r="E126" s="91" t="s">
        <v>30</v>
      </c>
      <c r="F126" s="92">
        <v>9600</v>
      </c>
      <c r="G126" s="449"/>
      <c r="H126" s="449"/>
      <c r="I126" s="449"/>
      <c r="J126" s="449"/>
      <c r="K126" s="449"/>
      <c r="L126" s="449"/>
      <c r="M126" s="449"/>
      <c r="N126" s="449"/>
      <c r="O126" s="449"/>
      <c r="P126" s="449"/>
      <c r="Q126" s="449"/>
      <c r="R126" s="449"/>
      <c r="S126" s="449"/>
      <c r="T126" s="449"/>
      <c r="U126" s="452"/>
    </row>
    <row r="127" spans="1:22" ht="37.200000000000003" x14ac:dyDescent="0.55000000000000004">
      <c r="A127" s="446" t="s">
        <v>3074</v>
      </c>
      <c r="B127" s="447" t="s">
        <v>1578</v>
      </c>
      <c r="C127" s="447" t="s">
        <v>1571</v>
      </c>
      <c r="D127" s="447" t="s">
        <v>1577</v>
      </c>
      <c r="E127" s="89" t="s">
        <v>546</v>
      </c>
      <c r="F127" s="90">
        <v>2500</v>
      </c>
      <c r="G127" s="448" t="s">
        <v>27</v>
      </c>
      <c r="H127" s="448" t="s">
        <v>28</v>
      </c>
      <c r="I127" s="449"/>
      <c r="J127" s="449"/>
      <c r="K127" s="449"/>
      <c r="L127" s="449"/>
      <c r="M127" s="449"/>
      <c r="N127" s="449"/>
      <c r="O127" s="449"/>
      <c r="P127" s="449"/>
      <c r="Q127" s="449"/>
      <c r="R127" s="449"/>
      <c r="S127" s="449"/>
      <c r="T127" s="450">
        <v>59450</v>
      </c>
      <c r="U127" s="451" t="s">
        <v>1564</v>
      </c>
    </row>
    <row r="128" spans="1:22" ht="37.200000000000003" x14ac:dyDescent="0.55000000000000004">
      <c r="A128" s="446"/>
      <c r="B128" s="447"/>
      <c r="C128" s="447"/>
      <c r="D128" s="447"/>
      <c r="E128" s="89" t="s">
        <v>705</v>
      </c>
      <c r="F128" s="90">
        <v>1750</v>
      </c>
      <c r="G128" s="449"/>
      <c r="H128" s="449"/>
      <c r="I128" s="449"/>
      <c r="J128" s="449"/>
      <c r="K128" s="449"/>
      <c r="L128" s="449"/>
      <c r="M128" s="449"/>
      <c r="N128" s="449"/>
      <c r="O128" s="449"/>
      <c r="P128" s="449"/>
      <c r="Q128" s="449"/>
      <c r="R128" s="449"/>
      <c r="S128" s="449"/>
      <c r="T128" s="449"/>
      <c r="U128" s="452"/>
    </row>
    <row r="129" spans="1:21" ht="55.8" x14ac:dyDescent="0.55000000000000004">
      <c r="A129" s="446"/>
      <c r="B129" s="447"/>
      <c r="C129" s="447"/>
      <c r="D129" s="447"/>
      <c r="E129" s="89" t="s">
        <v>1576</v>
      </c>
      <c r="F129" s="90">
        <v>7200</v>
      </c>
      <c r="G129" s="449"/>
      <c r="H129" s="449"/>
      <c r="I129" s="449"/>
      <c r="J129" s="449"/>
      <c r="K129" s="449"/>
      <c r="L129" s="449"/>
      <c r="M129" s="449"/>
      <c r="N129" s="449"/>
      <c r="O129" s="449"/>
      <c r="P129" s="449"/>
      <c r="Q129" s="449"/>
      <c r="R129" s="449"/>
      <c r="S129" s="449"/>
      <c r="T129" s="449"/>
      <c r="U129" s="452"/>
    </row>
    <row r="130" spans="1:21" ht="55.8" x14ac:dyDescent="0.55000000000000004">
      <c r="A130" s="446"/>
      <c r="B130" s="447"/>
      <c r="C130" s="447"/>
      <c r="D130" s="447"/>
      <c r="E130" s="89" t="s">
        <v>1575</v>
      </c>
      <c r="F130" s="90">
        <v>24000</v>
      </c>
      <c r="G130" s="449"/>
      <c r="H130" s="449"/>
      <c r="I130" s="449"/>
      <c r="J130" s="449"/>
      <c r="K130" s="449"/>
      <c r="L130" s="449"/>
      <c r="M130" s="449"/>
      <c r="N130" s="449"/>
      <c r="O130" s="449"/>
      <c r="P130" s="449"/>
      <c r="Q130" s="449"/>
      <c r="R130" s="449"/>
      <c r="S130" s="449"/>
      <c r="T130" s="449"/>
      <c r="U130" s="452"/>
    </row>
    <row r="131" spans="1:21" ht="37.200000000000003" x14ac:dyDescent="0.55000000000000004">
      <c r="A131" s="446"/>
      <c r="B131" s="447"/>
      <c r="C131" s="447"/>
      <c r="D131" s="447"/>
      <c r="E131" s="89" t="s">
        <v>1574</v>
      </c>
      <c r="F131" s="90">
        <v>22500</v>
      </c>
      <c r="G131" s="449"/>
      <c r="H131" s="449"/>
      <c r="I131" s="449"/>
      <c r="J131" s="449"/>
      <c r="K131" s="449"/>
      <c r="L131" s="449"/>
      <c r="M131" s="449"/>
      <c r="N131" s="449"/>
      <c r="O131" s="449"/>
      <c r="P131" s="449"/>
      <c r="Q131" s="449"/>
      <c r="R131" s="449"/>
      <c r="S131" s="449"/>
      <c r="T131" s="449"/>
      <c r="U131" s="452"/>
    </row>
    <row r="132" spans="1:21" ht="37.200000000000003" x14ac:dyDescent="0.55000000000000004">
      <c r="A132" s="446"/>
      <c r="B132" s="447"/>
      <c r="C132" s="447"/>
      <c r="D132" s="447"/>
      <c r="E132" s="89" t="s">
        <v>1573</v>
      </c>
      <c r="F132" s="90">
        <v>1500</v>
      </c>
      <c r="G132" s="449"/>
      <c r="H132" s="449"/>
      <c r="I132" s="449"/>
      <c r="J132" s="449"/>
      <c r="K132" s="449"/>
      <c r="L132" s="449"/>
      <c r="M132" s="449"/>
      <c r="N132" s="449"/>
      <c r="O132" s="449"/>
      <c r="P132" s="449"/>
      <c r="Q132" s="449"/>
      <c r="R132" s="449"/>
      <c r="S132" s="449"/>
      <c r="T132" s="449"/>
      <c r="U132" s="452"/>
    </row>
    <row r="133" spans="1:21" x14ac:dyDescent="0.55000000000000004">
      <c r="A133" s="446"/>
      <c r="B133" s="447"/>
      <c r="C133" s="447"/>
      <c r="D133" s="447"/>
      <c r="E133" s="91" t="s">
        <v>30</v>
      </c>
      <c r="F133" s="92">
        <v>59450</v>
      </c>
      <c r="G133" s="449"/>
      <c r="H133" s="449"/>
      <c r="I133" s="449"/>
      <c r="J133" s="449"/>
      <c r="K133" s="449"/>
      <c r="L133" s="449"/>
      <c r="M133" s="449"/>
      <c r="N133" s="449"/>
      <c r="O133" s="449"/>
      <c r="P133" s="449"/>
      <c r="Q133" s="449"/>
      <c r="R133" s="449"/>
      <c r="S133" s="449"/>
      <c r="T133" s="449"/>
      <c r="U133" s="452"/>
    </row>
    <row r="134" spans="1:21" ht="30" thickBot="1" x14ac:dyDescent="0.6">
      <c r="A134" s="461" t="s">
        <v>1562</v>
      </c>
      <c r="B134" s="462"/>
      <c r="C134" s="462"/>
      <c r="D134" s="462"/>
      <c r="E134" s="249" t="s">
        <v>66</v>
      </c>
      <c r="F134" s="250">
        <v>88010</v>
      </c>
      <c r="G134" s="251"/>
      <c r="H134" s="251"/>
      <c r="I134" s="252">
        <f>SUM(I117:I133)</f>
        <v>0</v>
      </c>
      <c r="J134" s="252">
        <f t="shared" ref="J134:T134" si="3">SUM(J117:J133)</f>
        <v>0</v>
      </c>
      <c r="K134" s="252">
        <f t="shared" si="3"/>
        <v>0</v>
      </c>
      <c r="L134" s="252">
        <f t="shared" si="3"/>
        <v>0</v>
      </c>
      <c r="M134" s="252">
        <f t="shared" si="3"/>
        <v>0</v>
      </c>
      <c r="N134" s="252">
        <f t="shared" si="3"/>
        <v>0</v>
      </c>
      <c r="O134" s="252">
        <f t="shared" si="3"/>
        <v>0</v>
      </c>
      <c r="P134" s="252">
        <f t="shared" si="3"/>
        <v>0</v>
      </c>
      <c r="Q134" s="252">
        <f t="shared" si="3"/>
        <v>0</v>
      </c>
      <c r="R134" s="252">
        <f t="shared" si="3"/>
        <v>0</v>
      </c>
      <c r="S134" s="252">
        <f t="shared" si="3"/>
        <v>0</v>
      </c>
      <c r="T134" s="252">
        <f t="shared" si="3"/>
        <v>88010</v>
      </c>
      <c r="U134" s="253"/>
    </row>
    <row r="135" spans="1:21" x14ac:dyDescent="0.55000000000000004">
      <c r="A135" s="102"/>
      <c r="B135" s="102"/>
      <c r="C135" s="102"/>
      <c r="D135" s="102"/>
      <c r="E135" s="102"/>
      <c r="F135" s="102"/>
      <c r="G135" s="103"/>
      <c r="H135" s="103"/>
      <c r="I135" s="103"/>
      <c r="J135" s="103"/>
      <c r="K135" s="103"/>
      <c r="L135" s="103"/>
      <c r="M135" s="103"/>
      <c r="N135" s="103"/>
      <c r="O135" s="103"/>
      <c r="P135" s="103"/>
      <c r="Q135" s="103"/>
      <c r="R135" s="103"/>
      <c r="S135" s="103"/>
      <c r="T135" s="103"/>
      <c r="U135" s="103"/>
    </row>
    <row r="136" spans="1:21" x14ac:dyDescent="0.55000000000000004">
      <c r="A136" s="102"/>
      <c r="B136" s="102"/>
      <c r="C136" s="102"/>
      <c r="D136" s="102"/>
      <c r="E136" s="102"/>
      <c r="F136" s="102"/>
      <c r="G136" s="103"/>
      <c r="H136" s="103"/>
      <c r="I136" s="103"/>
      <c r="J136" s="103"/>
      <c r="K136" s="103"/>
      <c r="L136" s="103"/>
      <c r="M136" s="103"/>
      <c r="N136" s="103"/>
      <c r="O136" s="103"/>
      <c r="P136" s="103"/>
      <c r="Q136" s="103"/>
      <c r="R136" s="103"/>
      <c r="S136" s="103"/>
      <c r="T136" s="103"/>
      <c r="U136" s="103"/>
    </row>
    <row r="137" spans="1:21" x14ac:dyDescent="0.55000000000000004">
      <c r="A137" s="102"/>
      <c r="B137" s="102"/>
      <c r="C137" s="102"/>
      <c r="D137" s="102"/>
      <c r="E137" s="102"/>
      <c r="F137" s="102"/>
      <c r="G137" s="103"/>
      <c r="H137" s="103"/>
      <c r="I137" s="103"/>
      <c r="J137" s="103"/>
      <c r="K137" s="103"/>
      <c r="L137" s="103"/>
      <c r="M137" s="103"/>
      <c r="N137" s="103"/>
      <c r="O137" s="103"/>
      <c r="P137" s="103"/>
      <c r="Q137" s="103"/>
      <c r="R137" s="103"/>
      <c r="S137" s="103"/>
      <c r="T137" s="103"/>
      <c r="U137" s="103"/>
    </row>
    <row r="138" spans="1:21" x14ac:dyDescent="0.55000000000000004">
      <c r="A138" s="102"/>
      <c r="B138" s="102"/>
      <c r="C138" s="102"/>
      <c r="D138" s="102"/>
      <c r="E138" s="102"/>
      <c r="F138" s="102"/>
      <c r="G138" s="103"/>
      <c r="H138" s="103"/>
      <c r="I138" s="103"/>
      <c r="J138" s="103"/>
      <c r="K138" s="103"/>
      <c r="L138" s="103"/>
      <c r="M138" s="103"/>
      <c r="N138" s="103"/>
      <c r="O138" s="103"/>
      <c r="P138" s="103"/>
      <c r="Q138" s="103"/>
      <c r="R138" s="103"/>
      <c r="S138" s="103"/>
      <c r="T138" s="103"/>
      <c r="U138" s="103"/>
    </row>
    <row r="139" spans="1:21" x14ac:dyDescent="0.55000000000000004">
      <c r="A139" s="102"/>
      <c r="B139" s="102"/>
      <c r="C139" s="102"/>
      <c r="D139" s="102"/>
      <c r="E139" s="102"/>
      <c r="F139" s="102"/>
      <c r="G139" s="103"/>
      <c r="H139" s="103"/>
      <c r="I139" s="103"/>
      <c r="J139" s="103"/>
      <c r="K139" s="103"/>
      <c r="L139" s="103"/>
      <c r="M139" s="103"/>
      <c r="N139" s="103"/>
      <c r="O139" s="103"/>
      <c r="P139" s="103"/>
      <c r="Q139" s="103"/>
      <c r="R139" s="103"/>
      <c r="S139" s="103"/>
      <c r="T139" s="103"/>
      <c r="U139" s="103"/>
    </row>
    <row r="140" spans="1:21" x14ac:dyDescent="0.55000000000000004">
      <c r="A140" s="102"/>
      <c r="B140" s="102"/>
      <c r="C140" s="102"/>
      <c r="D140" s="102"/>
      <c r="E140" s="102"/>
      <c r="F140" s="102"/>
      <c r="G140" s="103"/>
      <c r="H140" s="103"/>
      <c r="I140" s="103"/>
      <c r="J140" s="103"/>
      <c r="K140" s="103"/>
      <c r="L140" s="103"/>
      <c r="M140" s="103"/>
      <c r="N140" s="103"/>
      <c r="O140" s="103"/>
      <c r="P140" s="103"/>
      <c r="Q140" s="103"/>
      <c r="R140" s="103"/>
      <c r="S140" s="103"/>
      <c r="T140" s="103"/>
      <c r="U140" s="103"/>
    </row>
    <row r="141" spans="1:21" x14ac:dyDescent="0.55000000000000004">
      <c r="A141" s="102"/>
      <c r="B141" s="102"/>
      <c r="C141" s="102"/>
      <c r="D141" s="102"/>
      <c r="E141" s="102"/>
      <c r="F141" s="102"/>
      <c r="G141" s="103"/>
      <c r="H141" s="103"/>
      <c r="I141" s="103"/>
      <c r="J141" s="103"/>
      <c r="K141" s="103"/>
      <c r="L141" s="103"/>
      <c r="M141" s="103"/>
      <c r="N141" s="103"/>
      <c r="O141" s="103"/>
      <c r="P141" s="103"/>
      <c r="Q141" s="103"/>
      <c r="R141" s="103"/>
      <c r="S141" s="103"/>
      <c r="T141" s="103"/>
      <c r="U141" s="103"/>
    </row>
    <row r="142" spans="1:21" x14ac:dyDescent="0.55000000000000004">
      <c r="A142" s="102"/>
      <c r="B142" s="102"/>
      <c r="C142" s="102"/>
      <c r="D142" s="102"/>
      <c r="E142" s="102"/>
      <c r="F142" s="102"/>
      <c r="G142" s="103"/>
      <c r="H142" s="103"/>
      <c r="I142" s="103"/>
      <c r="J142" s="103"/>
      <c r="K142" s="103"/>
      <c r="L142" s="103"/>
      <c r="M142" s="103"/>
      <c r="N142" s="103"/>
      <c r="O142" s="103"/>
      <c r="P142" s="103"/>
      <c r="Q142" s="103"/>
      <c r="R142" s="103"/>
      <c r="S142" s="103"/>
      <c r="T142" s="103"/>
      <c r="U142" s="103"/>
    </row>
    <row r="143" spans="1:21" x14ac:dyDescent="0.55000000000000004">
      <c r="A143" s="102"/>
      <c r="B143" s="102"/>
      <c r="C143" s="102"/>
      <c r="D143" s="102"/>
      <c r="E143" s="102"/>
      <c r="F143" s="102"/>
      <c r="G143" s="103"/>
      <c r="H143" s="103"/>
      <c r="I143" s="103"/>
      <c r="J143" s="103"/>
      <c r="K143" s="103"/>
      <c r="L143" s="103"/>
      <c r="M143" s="103"/>
      <c r="N143" s="103"/>
      <c r="O143" s="103"/>
      <c r="P143" s="103"/>
      <c r="Q143" s="103"/>
      <c r="R143" s="103"/>
      <c r="S143" s="103"/>
      <c r="T143" s="103"/>
      <c r="U143" s="103"/>
    </row>
    <row r="144" spans="1:21" x14ac:dyDescent="0.55000000000000004">
      <c r="A144" s="102"/>
      <c r="B144" s="102"/>
      <c r="C144" s="102"/>
      <c r="D144" s="102"/>
      <c r="E144" s="102"/>
      <c r="F144" s="102"/>
      <c r="G144" s="103"/>
      <c r="H144" s="103"/>
      <c r="I144" s="103"/>
      <c r="J144" s="103"/>
      <c r="K144" s="103"/>
      <c r="L144" s="103"/>
      <c r="M144" s="103"/>
      <c r="N144" s="103"/>
      <c r="O144" s="103"/>
      <c r="P144" s="103"/>
      <c r="Q144" s="103"/>
      <c r="R144" s="103"/>
      <c r="S144" s="103"/>
      <c r="T144" s="103"/>
      <c r="U144" s="103"/>
    </row>
    <row r="145" spans="1:21" x14ac:dyDescent="0.55000000000000004">
      <c r="A145" s="102"/>
      <c r="B145" s="102"/>
      <c r="C145" s="102"/>
      <c r="D145" s="102"/>
      <c r="E145" s="102"/>
      <c r="F145" s="102"/>
      <c r="G145" s="103"/>
      <c r="H145" s="103"/>
      <c r="I145" s="103"/>
      <c r="J145" s="103"/>
      <c r="K145" s="103"/>
      <c r="L145" s="103"/>
      <c r="M145" s="103"/>
      <c r="N145" s="103"/>
      <c r="O145" s="103"/>
      <c r="P145" s="103"/>
      <c r="Q145" s="103"/>
      <c r="R145" s="103"/>
      <c r="S145" s="103"/>
      <c r="T145" s="103"/>
      <c r="U145" s="103"/>
    </row>
    <row r="146" spans="1:21" x14ac:dyDescent="0.55000000000000004">
      <c r="A146" s="102"/>
      <c r="B146" s="102"/>
      <c r="C146" s="102"/>
      <c r="D146" s="102"/>
      <c r="E146" s="102"/>
      <c r="F146" s="102"/>
      <c r="G146" s="103"/>
      <c r="H146" s="103"/>
      <c r="I146" s="103"/>
      <c r="J146" s="103"/>
      <c r="K146" s="103"/>
      <c r="L146" s="103"/>
      <c r="M146" s="103"/>
      <c r="N146" s="103"/>
      <c r="O146" s="103"/>
      <c r="P146" s="103"/>
      <c r="Q146" s="103"/>
      <c r="R146" s="103"/>
      <c r="S146" s="103"/>
      <c r="T146" s="103"/>
      <c r="U146" s="103"/>
    </row>
    <row r="147" spans="1:21" x14ac:dyDescent="0.55000000000000004">
      <c r="A147" s="102"/>
      <c r="B147" s="102"/>
      <c r="C147" s="102"/>
      <c r="D147" s="102"/>
      <c r="E147" s="102"/>
      <c r="F147" s="102"/>
      <c r="G147" s="103"/>
      <c r="H147" s="103"/>
      <c r="I147" s="103"/>
      <c r="J147" s="103"/>
      <c r="K147" s="103"/>
      <c r="L147" s="103"/>
      <c r="M147" s="103"/>
      <c r="N147" s="103"/>
      <c r="O147" s="103"/>
      <c r="P147" s="103"/>
      <c r="Q147" s="103"/>
      <c r="R147" s="103"/>
      <c r="S147" s="103"/>
      <c r="T147" s="103"/>
      <c r="U147" s="103"/>
    </row>
    <row r="148" spans="1:21" x14ac:dyDescent="0.55000000000000004">
      <c r="A148" s="102"/>
      <c r="B148" s="102"/>
      <c r="C148" s="102"/>
      <c r="D148" s="102"/>
      <c r="E148" s="102"/>
      <c r="F148" s="102"/>
      <c r="G148" s="103"/>
      <c r="H148" s="103"/>
      <c r="I148" s="103"/>
      <c r="J148" s="103"/>
      <c r="K148" s="103"/>
      <c r="L148" s="103"/>
      <c r="M148" s="103"/>
      <c r="N148" s="103"/>
      <c r="O148" s="103"/>
      <c r="P148" s="103"/>
      <c r="Q148" s="103"/>
      <c r="R148" s="103"/>
      <c r="S148" s="103"/>
      <c r="T148" s="103"/>
      <c r="U148" s="103"/>
    </row>
    <row r="149" spans="1:21" x14ac:dyDescent="0.55000000000000004">
      <c r="A149" s="102"/>
      <c r="B149" s="102"/>
      <c r="C149" s="102"/>
      <c r="D149" s="102"/>
      <c r="E149" s="102"/>
      <c r="F149" s="102"/>
      <c r="G149" s="103"/>
      <c r="H149" s="103"/>
      <c r="I149" s="103"/>
      <c r="J149" s="103"/>
      <c r="K149" s="103"/>
      <c r="L149" s="103"/>
      <c r="M149" s="103"/>
      <c r="N149" s="103"/>
      <c r="O149" s="103"/>
      <c r="P149" s="103"/>
      <c r="Q149" s="103"/>
      <c r="R149" s="103"/>
      <c r="S149" s="103"/>
      <c r="T149" s="103"/>
      <c r="U149" s="103"/>
    </row>
    <row r="150" spans="1:21" x14ac:dyDescent="0.55000000000000004">
      <c r="A150" s="102"/>
      <c r="B150" s="102"/>
      <c r="C150" s="102"/>
      <c r="D150" s="102"/>
      <c r="E150" s="102"/>
      <c r="F150" s="102"/>
      <c r="G150" s="103"/>
      <c r="H150" s="103"/>
      <c r="I150" s="103"/>
      <c r="J150" s="103"/>
      <c r="K150" s="103"/>
      <c r="L150" s="103"/>
      <c r="M150" s="103"/>
      <c r="N150" s="103"/>
      <c r="O150" s="103"/>
      <c r="P150" s="103"/>
      <c r="Q150" s="103"/>
      <c r="R150" s="103"/>
      <c r="S150" s="103"/>
      <c r="T150" s="103"/>
      <c r="U150" s="103"/>
    </row>
    <row r="151" spans="1:21" x14ac:dyDescent="0.55000000000000004">
      <c r="A151" s="102"/>
      <c r="B151" s="102"/>
      <c r="C151" s="102"/>
      <c r="D151" s="102"/>
      <c r="E151" s="102"/>
      <c r="F151" s="102"/>
      <c r="G151" s="103"/>
      <c r="H151" s="103"/>
      <c r="I151" s="103"/>
      <c r="J151" s="103"/>
      <c r="K151" s="103"/>
      <c r="L151" s="103"/>
      <c r="M151" s="103"/>
      <c r="N151" s="103"/>
      <c r="O151" s="103"/>
      <c r="P151" s="103"/>
      <c r="Q151" s="103"/>
      <c r="R151" s="103"/>
      <c r="S151" s="103"/>
      <c r="T151" s="103"/>
      <c r="U151" s="103"/>
    </row>
    <row r="152" spans="1:21" x14ac:dyDescent="0.55000000000000004">
      <c r="A152" s="102"/>
      <c r="B152" s="102"/>
      <c r="C152" s="102"/>
      <c r="D152" s="102"/>
      <c r="E152" s="102"/>
      <c r="F152" s="102"/>
      <c r="G152" s="103"/>
      <c r="H152" s="103"/>
      <c r="I152" s="103"/>
      <c r="J152" s="103"/>
      <c r="K152" s="103"/>
      <c r="L152" s="103"/>
      <c r="M152" s="103"/>
      <c r="N152" s="103"/>
      <c r="O152" s="103"/>
      <c r="P152" s="103"/>
      <c r="Q152" s="103"/>
      <c r="R152" s="103"/>
      <c r="S152" s="103"/>
      <c r="T152" s="103"/>
      <c r="U152" s="103"/>
    </row>
    <row r="153" spans="1:21" x14ac:dyDescent="0.55000000000000004">
      <c r="A153" s="102"/>
      <c r="B153" s="102"/>
      <c r="C153" s="102"/>
      <c r="D153" s="102"/>
      <c r="E153" s="102"/>
      <c r="F153" s="102"/>
      <c r="G153" s="103"/>
      <c r="H153" s="103"/>
      <c r="I153" s="103"/>
      <c r="J153" s="103"/>
      <c r="K153" s="103"/>
      <c r="L153" s="103"/>
      <c r="M153" s="103"/>
      <c r="N153" s="103"/>
      <c r="O153" s="103"/>
      <c r="P153" s="103"/>
      <c r="Q153" s="103"/>
      <c r="R153" s="103"/>
      <c r="S153" s="103"/>
      <c r="T153" s="103"/>
      <c r="U153" s="103"/>
    </row>
    <row r="154" spans="1:21" x14ac:dyDescent="0.55000000000000004">
      <c r="A154" s="102"/>
      <c r="B154" s="102"/>
      <c r="C154" s="102"/>
      <c r="D154" s="102"/>
      <c r="E154" s="102"/>
      <c r="F154" s="102"/>
      <c r="G154" s="103"/>
      <c r="H154" s="103"/>
      <c r="I154" s="103"/>
      <c r="J154" s="103"/>
      <c r="K154" s="103"/>
      <c r="L154" s="103"/>
      <c r="M154" s="103"/>
      <c r="N154" s="103"/>
      <c r="O154" s="103"/>
      <c r="P154" s="103"/>
      <c r="Q154" s="103"/>
      <c r="R154" s="103"/>
      <c r="S154" s="103"/>
      <c r="T154" s="103"/>
      <c r="U154" s="103"/>
    </row>
    <row r="155" spans="1:21" x14ac:dyDescent="0.55000000000000004">
      <c r="A155" s="102"/>
      <c r="B155" s="102"/>
      <c r="C155" s="102"/>
      <c r="D155" s="102"/>
      <c r="E155" s="102"/>
      <c r="F155" s="102"/>
      <c r="G155" s="103"/>
      <c r="H155" s="103"/>
      <c r="I155" s="103"/>
      <c r="J155" s="103"/>
      <c r="K155" s="103"/>
      <c r="L155" s="103"/>
      <c r="M155" s="103"/>
      <c r="N155" s="103"/>
      <c r="O155" s="103"/>
      <c r="P155" s="103"/>
      <c r="Q155" s="103"/>
      <c r="R155" s="103"/>
      <c r="S155" s="103"/>
      <c r="T155" s="103"/>
      <c r="U155" s="103"/>
    </row>
    <row r="156" spans="1:21" x14ac:dyDescent="0.55000000000000004">
      <c r="A156" s="102"/>
      <c r="B156" s="102"/>
      <c r="C156" s="102"/>
      <c r="D156" s="102"/>
      <c r="E156" s="102"/>
      <c r="F156" s="102"/>
      <c r="G156" s="103"/>
      <c r="H156" s="103"/>
      <c r="I156" s="103"/>
      <c r="J156" s="103"/>
      <c r="K156" s="103"/>
      <c r="L156" s="103"/>
      <c r="M156" s="103"/>
      <c r="N156" s="103"/>
      <c r="O156" s="103"/>
      <c r="P156" s="103"/>
      <c r="Q156" s="103"/>
      <c r="R156" s="103"/>
      <c r="S156" s="103"/>
      <c r="T156" s="103"/>
      <c r="U156" s="103"/>
    </row>
    <row r="157" spans="1:21" x14ac:dyDescent="0.55000000000000004">
      <c r="A157" s="102"/>
      <c r="B157" s="102"/>
      <c r="C157" s="102"/>
      <c r="D157" s="102"/>
      <c r="E157" s="102"/>
      <c r="F157" s="102"/>
      <c r="G157" s="103"/>
      <c r="H157" s="103"/>
      <c r="I157" s="103"/>
      <c r="J157" s="103"/>
      <c r="K157" s="103"/>
      <c r="L157" s="103"/>
      <c r="M157" s="103"/>
      <c r="N157" s="103"/>
      <c r="O157" s="103"/>
      <c r="P157" s="103"/>
      <c r="Q157" s="103"/>
      <c r="R157" s="103"/>
      <c r="S157" s="103"/>
      <c r="T157" s="103"/>
      <c r="U157" s="103"/>
    </row>
    <row r="158" spans="1:21" x14ac:dyDescent="0.55000000000000004">
      <c r="A158" s="102"/>
      <c r="B158" s="102"/>
      <c r="C158" s="102"/>
      <c r="D158" s="102"/>
      <c r="E158" s="102"/>
      <c r="F158" s="102"/>
      <c r="G158" s="103"/>
      <c r="H158" s="103"/>
      <c r="I158" s="103"/>
      <c r="J158" s="103"/>
      <c r="K158" s="103"/>
      <c r="L158" s="103"/>
      <c r="M158" s="103"/>
      <c r="N158" s="103"/>
      <c r="O158" s="103"/>
      <c r="P158" s="103"/>
      <c r="Q158" s="103"/>
      <c r="R158" s="103"/>
      <c r="S158" s="103"/>
      <c r="T158" s="103"/>
      <c r="U158" s="103"/>
    </row>
    <row r="159" spans="1:21" x14ac:dyDescent="0.55000000000000004">
      <c r="A159" s="102"/>
      <c r="B159" s="102"/>
      <c r="C159" s="102"/>
      <c r="D159" s="102"/>
      <c r="E159" s="102"/>
      <c r="F159" s="102"/>
      <c r="G159" s="103"/>
      <c r="H159" s="103"/>
      <c r="I159" s="103"/>
      <c r="J159" s="103"/>
      <c r="K159" s="103"/>
      <c r="L159" s="103"/>
      <c r="M159" s="103"/>
      <c r="N159" s="103"/>
      <c r="O159" s="103"/>
      <c r="P159" s="103"/>
      <c r="Q159" s="103"/>
      <c r="R159" s="103"/>
      <c r="S159" s="103"/>
      <c r="T159" s="103"/>
      <c r="U159" s="103"/>
    </row>
    <row r="160" spans="1:21" x14ac:dyDescent="0.55000000000000004">
      <c r="A160" s="102"/>
      <c r="B160" s="102"/>
      <c r="C160" s="102"/>
      <c r="D160" s="102"/>
      <c r="E160" s="102"/>
      <c r="F160" s="102"/>
      <c r="G160" s="103"/>
      <c r="H160" s="103"/>
      <c r="I160" s="103"/>
      <c r="J160" s="103"/>
      <c r="K160" s="103"/>
      <c r="L160" s="103"/>
      <c r="M160" s="103"/>
      <c r="N160" s="103"/>
      <c r="O160" s="103"/>
      <c r="P160" s="103"/>
      <c r="Q160" s="103"/>
      <c r="R160" s="103"/>
      <c r="S160" s="103"/>
      <c r="T160" s="103"/>
      <c r="U160" s="103"/>
    </row>
    <row r="161" spans="1:21" x14ac:dyDescent="0.55000000000000004">
      <c r="A161" s="102"/>
      <c r="B161" s="102"/>
      <c r="C161" s="102"/>
      <c r="D161" s="102"/>
      <c r="E161" s="102"/>
      <c r="F161" s="102"/>
      <c r="G161" s="103"/>
      <c r="H161" s="103"/>
      <c r="I161" s="103"/>
      <c r="J161" s="103"/>
      <c r="K161" s="103"/>
      <c r="L161" s="103"/>
      <c r="M161" s="103"/>
      <c r="N161" s="103"/>
      <c r="O161" s="103"/>
      <c r="P161" s="103"/>
      <c r="Q161" s="103"/>
      <c r="R161" s="103"/>
      <c r="S161" s="103"/>
      <c r="T161" s="103"/>
      <c r="U161" s="103"/>
    </row>
    <row r="162" spans="1:21" x14ac:dyDescent="0.55000000000000004">
      <c r="A162" s="102"/>
      <c r="B162" s="102"/>
      <c r="C162" s="102"/>
      <c r="D162" s="102"/>
      <c r="E162" s="102"/>
      <c r="F162" s="102"/>
      <c r="G162" s="103"/>
      <c r="H162" s="103"/>
      <c r="I162" s="103"/>
      <c r="J162" s="103"/>
      <c r="K162" s="103"/>
      <c r="L162" s="103"/>
      <c r="M162" s="103"/>
      <c r="N162" s="103"/>
      <c r="O162" s="103"/>
      <c r="P162" s="103"/>
      <c r="Q162" s="103"/>
      <c r="R162" s="103"/>
      <c r="S162" s="103"/>
      <c r="T162" s="103"/>
      <c r="U162" s="103"/>
    </row>
    <row r="163" spans="1:21" x14ac:dyDescent="0.55000000000000004">
      <c r="A163" s="102"/>
      <c r="B163" s="102"/>
      <c r="C163" s="102"/>
      <c r="D163" s="102"/>
      <c r="E163" s="102"/>
      <c r="F163" s="102"/>
      <c r="G163" s="103"/>
      <c r="H163" s="103"/>
      <c r="I163" s="103"/>
      <c r="J163" s="103"/>
      <c r="K163" s="103"/>
      <c r="L163" s="103"/>
      <c r="M163" s="103"/>
      <c r="N163" s="103"/>
      <c r="O163" s="103"/>
      <c r="P163" s="103"/>
      <c r="Q163" s="103"/>
      <c r="R163" s="103"/>
      <c r="S163" s="103"/>
      <c r="T163" s="103"/>
      <c r="U163" s="103"/>
    </row>
    <row r="164" spans="1:21" x14ac:dyDescent="0.55000000000000004">
      <c r="A164" s="102"/>
      <c r="B164" s="102"/>
      <c r="C164" s="102"/>
      <c r="D164" s="102"/>
      <c r="E164" s="102"/>
      <c r="F164" s="102"/>
      <c r="G164" s="103"/>
      <c r="H164" s="103"/>
      <c r="I164" s="103"/>
      <c r="J164" s="103"/>
      <c r="K164" s="103"/>
      <c r="L164" s="103"/>
      <c r="M164" s="103"/>
      <c r="N164" s="103"/>
      <c r="O164" s="103"/>
      <c r="P164" s="103"/>
      <c r="Q164" s="103"/>
      <c r="R164" s="103"/>
      <c r="S164" s="103"/>
      <c r="T164" s="103"/>
      <c r="U164" s="103"/>
    </row>
    <row r="165" spans="1:21" x14ac:dyDescent="0.55000000000000004">
      <c r="A165" s="102"/>
      <c r="B165" s="102"/>
      <c r="C165" s="102"/>
      <c r="D165" s="102"/>
      <c r="E165" s="102"/>
      <c r="F165" s="102"/>
      <c r="G165" s="103"/>
      <c r="H165" s="103"/>
      <c r="I165" s="103"/>
      <c r="J165" s="103"/>
      <c r="K165" s="103"/>
      <c r="L165" s="103"/>
      <c r="M165" s="103"/>
      <c r="N165" s="103"/>
      <c r="O165" s="103"/>
      <c r="P165" s="103"/>
      <c r="Q165" s="103"/>
      <c r="R165" s="103"/>
      <c r="S165" s="103"/>
      <c r="T165" s="103"/>
      <c r="U165" s="103"/>
    </row>
    <row r="166" spans="1:21" x14ac:dyDescent="0.55000000000000004">
      <c r="A166" s="102"/>
      <c r="B166" s="102"/>
      <c r="C166" s="102"/>
      <c r="D166" s="102"/>
      <c r="E166" s="102"/>
      <c r="F166" s="102"/>
      <c r="G166" s="103"/>
      <c r="H166" s="103"/>
      <c r="I166" s="103"/>
      <c r="J166" s="103"/>
      <c r="K166" s="103"/>
      <c r="L166" s="103"/>
      <c r="M166" s="103"/>
      <c r="N166" s="103"/>
      <c r="O166" s="103"/>
      <c r="P166" s="103"/>
      <c r="Q166" s="103"/>
      <c r="R166" s="103"/>
      <c r="S166" s="103"/>
      <c r="T166" s="103"/>
      <c r="U166" s="103"/>
    </row>
    <row r="167" spans="1:21" x14ac:dyDescent="0.55000000000000004">
      <c r="A167" s="102"/>
      <c r="B167" s="102"/>
      <c r="C167" s="102"/>
      <c r="D167" s="102"/>
      <c r="E167" s="102"/>
      <c r="F167" s="102"/>
      <c r="G167" s="103"/>
      <c r="H167" s="103"/>
      <c r="I167" s="103"/>
      <c r="J167" s="103"/>
      <c r="K167" s="103"/>
      <c r="L167" s="103"/>
      <c r="M167" s="103"/>
      <c r="N167" s="103"/>
      <c r="O167" s="103"/>
      <c r="P167" s="103"/>
      <c r="Q167" s="103"/>
      <c r="R167" s="103"/>
      <c r="S167" s="103"/>
      <c r="T167" s="103"/>
      <c r="U167" s="103"/>
    </row>
    <row r="168" spans="1:21" x14ac:dyDescent="0.55000000000000004">
      <c r="A168" s="102"/>
      <c r="B168" s="102"/>
      <c r="C168" s="102"/>
      <c r="D168" s="102"/>
      <c r="E168" s="102"/>
      <c r="F168" s="102"/>
      <c r="G168" s="103"/>
      <c r="H168" s="103"/>
      <c r="I168" s="103"/>
      <c r="J168" s="103"/>
      <c r="K168" s="103"/>
      <c r="L168" s="103"/>
      <c r="M168" s="103"/>
      <c r="N168" s="103"/>
      <c r="O168" s="103"/>
      <c r="P168" s="103"/>
      <c r="Q168" s="103"/>
      <c r="R168" s="103"/>
      <c r="S168" s="103"/>
      <c r="T168" s="103"/>
      <c r="U168" s="103"/>
    </row>
    <row r="169" spans="1:21" x14ac:dyDescent="0.55000000000000004">
      <c r="A169" s="102"/>
      <c r="B169" s="102"/>
      <c r="C169" s="102"/>
      <c r="D169" s="102"/>
      <c r="E169" s="102"/>
      <c r="F169" s="102"/>
      <c r="G169" s="103"/>
      <c r="H169" s="103"/>
      <c r="I169" s="103"/>
      <c r="J169" s="103"/>
      <c r="K169" s="103"/>
      <c r="L169" s="103"/>
      <c r="M169" s="103"/>
      <c r="N169" s="103"/>
      <c r="O169" s="103"/>
      <c r="P169" s="103"/>
      <c r="Q169" s="103"/>
      <c r="R169" s="103"/>
      <c r="S169" s="103"/>
      <c r="T169" s="103"/>
      <c r="U169" s="103"/>
    </row>
    <row r="170" spans="1:21" x14ac:dyDescent="0.55000000000000004">
      <c r="A170" s="102"/>
      <c r="B170" s="102"/>
      <c r="C170" s="102"/>
      <c r="D170" s="102"/>
      <c r="E170" s="102"/>
      <c r="F170" s="102"/>
      <c r="G170" s="103"/>
      <c r="H170" s="103"/>
      <c r="I170" s="103"/>
      <c r="J170" s="103"/>
      <c r="K170" s="103"/>
      <c r="L170" s="103"/>
      <c r="M170" s="103"/>
      <c r="N170" s="103"/>
      <c r="O170" s="103"/>
      <c r="P170" s="103"/>
      <c r="Q170" s="103"/>
      <c r="R170" s="103"/>
      <c r="S170" s="103"/>
      <c r="T170" s="103"/>
      <c r="U170" s="103"/>
    </row>
    <row r="171" spans="1:21" x14ac:dyDescent="0.55000000000000004">
      <c r="A171" s="102"/>
      <c r="B171" s="102"/>
      <c r="C171" s="102"/>
      <c r="D171" s="102"/>
      <c r="E171" s="102"/>
      <c r="F171" s="102"/>
      <c r="G171" s="103"/>
      <c r="H171" s="103"/>
      <c r="I171" s="103"/>
      <c r="J171" s="103"/>
      <c r="K171" s="103"/>
      <c r="L171" s="103"/>
      <c r="M171" s="103"/>
      <c r="N171" s="103"/>
      <c r="O171" s="103"/>
      <c r="P171" s="103"/>
      <c r="Q171" s="103"/>
      <c r="R171" s="103"/>
      <c r="S171" s="103"/>
      <c r="T171" s="103"/>
      <c r="U171" s="103"/>
    </row>
    <row r="172" spans="1:21" x14ac:dyDescent="0.55000000000000004">
      <c r="A172" s="102"/>
      <c r="B172" s="102"/>
      <c r="C172" s="102"/>
      <c r="D172" s="102"/>
      <c r="E172" s="102"/>
      <c r="F172" s="102"/>
      <c r="G172" s="103"/>
      <c r="H172" s="103"/>
      <c r="I172" s="103"/>
      <c r="J172" s="103"/>
      <c r="K172" s="103"/>
      <c r="L172" s="103"/>
      <c r="M172" s="103"/>
      <c r="N172" s="103"/>
      <c r="O172" s="103"/>
      <c r="P172" s="103"/>
      <c r="Q172" s="103"/>
      <c r="R172" s="103"/>
      <c r="S172" s="103"/>
      <c r="T172" s="103"/>
      <c r="U172" s="103"/>
    </row>
    <row r="173" spans="1:21" x14ac:dyDescent="0.55000000000000004">
      <c r="A173" s="102"/>
      <c r="B173" s="102"/>
      <c r="C173" s="102"/>
      <c r="D173" s="102"/>
      <c r="E173" s="102"/>
      <c r="F173" s="102"/>
      <c r="G173" s="103"/>
      <c r="H173" s="103"/>
      <c r="I173" s="103"/>
      <c r="J173" s="103"/>
      <c r="K173" s="103"/>
      <c r="L173" s="103"/>
      <c r="M173" s="103"/>
      <c r="N173" s="103"/>
      <c r="O173" s="103"/>
      <c r="P173" s="103"/>
      <c r="Q173" s="103"/>
      <c r="R173" s="103"/>
      <c r="S173" s="103"/>
      <c r="T173" s="103"/>
      <c r="U173" s="103"/>
    </row>
    <row r="174" spans="1:21" x14ac:dyDescent="0.55000000000000004">
      <c r="A174" s="102"/>
      <c r="B174" s="102"/>
      <c r="C174" s="102"/>
      <c r="D174" s="102"/>
      <c r="E174" s="102"/>
      <c r="F174" s="102"/>
      <c r="G174" s="103"/>
      <c r="H174" s="103"/>
      <c r="I174" s="103"/>
      <c r="J174" s="103"/>
      <c r="K174" s="103"/>
      <c r="L174" s="103"/>
      <c r="M174" s="103"/>
      <c r="N174" s="103"/>
      <c r="O174" s="103"/>
      <c r="P174" s="103"/>
      <c r="Q174" s="103"/>
      <c r="R174" s="103"/>
      <c r="S174" s="103"/>
      <c r="T174" s="103"/>
      <c r="U174" s="103"/>
    </row>
    <row r="175" spans="1:21" x14ac:dyDescent="0.55000000000000004">
      <c r="A175" s="102"/>
      <c r="B175" s="102"/>
      <c r="C175" s="102"/>
      <c r="D175" s="102"/>
      <c r="E175" s="102"/>
      <c r="F175" s="102"/>
      <c r="G175" s="103"/>
      <c r="H175" s="103"/>
      <c r="I175" s="103"/>
      <c r="J175" s="103"/>
      <c r="K175" s="103"/>
      <c r="L175" s="103"/>
      <c r="M175" s="103"/>
      <c r="N175" s="103"/>
      <c r="O175" s="103"/>
      <c r="P175" s="103"/>
      <c r="Q175" s="103"/>
      <c r="R175" s="103"/>
      <c r="S175" s="103"/>
      <c r="T175" s="103"/>
      <c r="U175" s="103"/>
    </row>
    <row r="176" spans="1:21" x14ac:dyDescent="0.55000000000000004">
      <c r="A176" s="102"/>
      <c r="B176" s="102"/>
      <c r="C176" s="102"/>
      <c r="D176" s="102"/>
      <c r="E176" s="102"/>
      <c r="F176" s="102"/>
      <c r="G176" s="103"/>
      <c r="H176" s="103"/>
      <c r="I176" s="103"/>
      <c r="J176" s="103"/>
      <c r="K176" s="103"/>
      <c r="L176" s="103"/>
      <c r="M176" s="103"/>
      <c r="N176" s="103"/>
      <c r="O176" s="103"/>
      <c r="P176" s="103"/>
      <c r="Q176" s="103"/>
      <c r="R176" s="103"/>
      <c r="S176" s="103"/>
      <c r="T176" s="103"/>
      <c r="U176" s="103"/>
    </row>
    <row r="177" spans="1:21" x14ac:dyDescent="0.55000000000000004">
      <c r="A177" s="102"/>
      <c r="B177" s="102"/>
      <c r="C177" s="102"/>
      <c r="D177" s="102"/>
      <c r="E177" s="102"/>
      <c r="F177" s="102"/>
      <c r="G177" s="103"/>
      <c r="H177" s="103"/>
      <c r="I177" s="103"/>
      <c r="J177" s="103"/>
      <c r="K177" s="103"/>
      <c r="L177" s="103"/>
      <c r="M177" s="103"/>
      <c r="N177" s="103"/>
      <c r="O177" s="103"/>
      <c r="P177" s="103"/>
      <c r="Q177" s="103"/>
      <c r="R177" s="103"/>
      <c r="S177" s="103"/>
      <c r="T177" s="103"/>
      <c r="U177" s="103"/>
    </row>
    <row r="178" spans="1:21" x14ac:dyDescent="0.55000000000000004">
      <c r="A178" s="102"/>
      <c r="B178" s="102"/>
      <c r="C178" s="102"/>
      <c r="D178" s="102"/>
      <c r="E178" s="102"/>
      <c r="F178" s="102"/>
      <c r="G178" s="103"/>
      <c r="H178" s="103"/>
      <c r="I178" s="103"/>
      <c r="J178" s="103"/>
      <c r="K178" s="103"/>
      <c r="L178" s="103"/>
      <c r="M178" s="103"/>
      <c r="N178" s="103"/>
      <c r="O178" s="103"/>
      <c r="P178" s="103"/>
      <c r="Q178" s="103"/>
      <c r="R178" s="103"/>
      <c r="S178" s="103"/>
      <c r="T178" s="103"/>
      <c r="U178" s="103"/>
    </row>
    <row r="179" spans="1:21" x14ac:dyDescent="0.55000000000000004">
      <c r="A179" s="102"/>
      <c r="B179" s="102"/>
      <c r="C179" s="102"/>
      <c r="D179" s="102"/>
      <c r="E179" s="102"/>
      <c r="F179" s="102"/>
      <c r="G179" s="103"/>
      <c r="H179" s="103"/>
      <c r="I179" s="103"/>
      <c r="J179" s="103"/>
      <c r="K179" s="103"/>
      <c r="L179" s="103"/>
      <c r="M179" s="103"/>
      <c r="N179" s="103"/>
      <c r="O179" s="103"/>
      <c r="P179" s="103"/>
      <c r="Q179" s="103"/>
      <c r="R179" s="103"/>
      <c r="S179" s="103"/>
      <c r="T179" s="103"/>
      <c r="U179" s="103"/>
    </row>
    <row r="180" spans="1:21" x14ac:dyDescent="0.55000000000000004">
      <c r="A180" s="102"/>
      <c r="B180" s="102"/>
      <c r="C180" s="102"/>
      <c r="D180" s="102"/>
      <c r="E180" s="102"/>
      <c r="F180" s="102"/>
      <c r="G180" s="103"/>
      <c r="H180" s="103"/>
      <c r="I180" s="103"/>
      <c r="J180" s="103"/>
      <c r="K180" s="103"/>
      <c r="L180" s="103"/>
      <c r="M180" s="103"/>
      <c r="N180" s="103"/>
      <c r="O180" s="103"/>
      <c r="P180" s="103"/>
      <c r="Q180" s="103"/>
      <c r="R180" s="103"/>
      <c r="S180" s="103"/>
      <c r="T180" s="103"/>
      <c r="U180" s="103"/>
    </row>
    <row r="181" spans="1:21" x14ac:dyDescent="0.55000000000000004">
      <c r="A181" s="102"/>
      <c r="B181" s="102"/>
      <c r="C181" s="102"/>
      <c r="D181" s="102"/>
      <c r="E181" s="102"/>
      <c r="F181" s="102"/>
      <c r="G181" s="103"/>
      <c r="H181" s="103"/>
      <c r="I181" s="103"/>
      <c r="J181" s="103"/>
      <c r="K181" s="103"/>
      <c r="L181" s="103"/>
      <c r="M181" s="103"/>
      <c r="N181" s="103"/>
      <c r="O181" s="103"/>
      <c r="P181" s="103"/>
      <c r="Q181" s="103"/>
      <c r="R181" s="103"/>
      <c r="S181" s="103"/>
      <c r="T181" s="103"/>
      <c r="U181" s="103"/>
    </row>
    <row r="182" spans="1:21" x14ac:dyDescent="0.55000000000000004">
      <c r="A182" s="102"/>
      <c r="B182" s="102"/>
      <c r="C182" s="102"/>
      <c r="D182" s="102"/>
      <c r="E182" s="102"/>
      <c r="F182" s="102"/>
      <c r="G182" s="103"/>
      <c r="H182" s="103"/>
      <c r="I182" s="103"/>
      <c r="J182" s="103"/>
      <c r="K182" s="103"/>
      <c r="L182" s="103"/>
      <c r="M182" s="103"/>
      <c r="N182" s="103"/>
      <c r="O182" s="103"/>
      <c r="P182" s="103"/>
      <c r="Q182" s="103"/>
      <c r="R182" s="103"/>
      <c r="S182" s="103"/>
      <c r="T182" s="103"/>
      <c r="U182" s="103"/>
    </row>
    <row r="183" spans="1:21" x14ac:dyDescent="0.55000000000000004">
      <c r="A183" s="102"/>
      <c r="B183" s="102"/>
      <c r="C183" s="102"/>
      <c r="D183" s="102"/>
      <c r="E183" s="102"/>
      <c r="F183" s="102"/>
      <c r="G183" s="103"/>
      <c r="H183" s="103"/>
      <c r="I183" s="103"/>
      <c r="J183" s="103"/>
      <c r="K183" s="103"/>
      <c r="L183" s="103"/>
      <c r="M183" s="103"/>
      <c r="N183" s="103"/>
      <c r="O183" s="103"/>
      <c r="P183" s="103"/>
      <c r="Q183" s="103"/>
      <c r="R183" s="103"/>
      <c r="S183" s="103"/>
      <c r="T183" s="103"/>
      <c r="U183" s="103"/>
    </row>
    <row r="184" spans="1:21" x14ac:dyDescent="0.55000000000000004">
      <c r="A184" s="102"/>
      <c r="B184" s="102"/>
      <c r="C184" s="102"/>
      <c r="D184" s="102"/>
      <c r="E184" s="102"/>
      <c r="F184" s="102"/>
      <c r="G184" s="103"/>
      <c r="H184" s="103"/>
      <c r="I184" s="103"/>
      <c r="J184" s="103"/>
      <c r="K184" s="103"/>
      <c r="L184" s="103"/>
      <c r="M184" s="103"/>
      <c r="N184" s="103"/>
      <c r="O184" s="103"/>
      <c r="P184" s="103"/>
      <c r="Q184" s="103"/>
      <c r="R184" s="103"/>
      <c r="S184" s="103"/>
      <c r="T184" s="103"/>
      <c r="U184" s="103"/>
    </row>
    <row r="185" spans="1:21" x14ac:dyDescent="0.55000000000000004">
      <c r="A185" s="102"/>
      <c r="B185" s="102"/>
      <c r="C185" s="102"/>
      <c r="D185" s="102"/>
      <c r="E185" s="102"/>
      <c r="F185" s="102"/>
      <c r="G185" s="103"/>
      <c r="H185" s="103"/>
      <c r="I185" s="103"/>
      <c r="J185" s="103"/>
      <c r="K185" s="103"/>
      <c r="L185" s="103"/>
      <c r="M185" s="103"/>
      <c r="N185" s="103"/>
      <c r="O185" s="103"/>
      <c r="P185" s="103"/>
      <c r="Q185" s="103"/>
      <c r="R185" s="103"/>
      <c r="S185" s="103"/>
      <c r="T185" s="103"/>
      <c r="U185" s="103"/>
    </row>
    <row r="186" spans="1:21" x14ac:dyDescent="0.55000000000000004">
      <c r="A186" s="102"/>
      <c r="B186" s="102"/>
      <c r="C186" s="102"/>
      <c r="D186" s="102"/>
      <c r="E186" s="102"/>
      <c r="F186" s="102"/>
      <c r="G186" s="103"/>
      <c r="H186" s="103"/>
      <c r="I186" s="103"/>
      <c r="J186" s="103"/>
      <c r="K186" s="103"/>
      <c r="L186" s="103"/>
      <c r="M186" s="103"/>
      <c r="N186" s="103"/>
      <c r="O186" s="103"/>
      <c r="P186" s="103"/>
      <c r="Q186" s="103"/>
      <c r="R186" s="103"/>
      <c r="S186" s="103"/>
      <c r="T186" s="103"/>
      <c r="U186" s="103"/>
    </row>
    <row r="187" spans="1:21" x14ac:dyDescent="0.55000000000000004">
      <c r="A187" s="102"/>
      <c r="B187" s="102"/>
      <c r="C187" s="102"/>
      <c r="D187" s="102"/>
      <c r="E187" s="102"/>
      <c r="F187" s="102"/>
      <c r="G187" s="103"/>
      <c r="H187" s="103"/>
      <c r="I187" s="103"/>
      <c r="J187" s="103"/>
      <c r="K187" s="103"/>
      <c r="L187" s="103"/>
      <c r="M187" s="103"/>
      <c r="N187" s="103"/>
      <c r="O187" s="103"/>
      <c r="P187" s="103"/>
      <c r="Q187" s="103"/>
      <c r="R187" s="103"/>
      <c r="S187" s="103"/>
      <c r="T187" s="103"/>
      <c r="U187" s="103"/>
    </row>
    <row r="188" spans="1:21" x14ac:dyDescent="0.55000000000000004">
      <c r="A188" s="102"/>
      <c r="B188" s="102"/>
      <c r="C188" s="102"/>
      <c r="D188" s="102"/>
      <c r="E188" s="102"/>
      <c r="F188" s="102"/>
      <c r="G188" s="103"/>
      <c r="H188" s="103"/>
      <c r="I188" s="103"/>
      <c r="J188" s="103"/>
      <c r="K188" s="103"/>
      <c r="L188" s="103"/>
      <c r="M188" s="103"/>
      <c r="N188" s="103"/>
      <c r="O188" s="103"/>
      <c r="P188" s="103"/>
      <c r="Q188" s="103"/>
      <c r="R188" s="103"/>
      <c r="S188" s="103"/>
      <c r="T188" s="103"/>
      <c r="U188" s="103"/>
    </row>
    <row r="189" spans="1:21" x14ac:dyDescent="0.55000000000000004">
      <c r="A189" s="102"/>
      <c r="B189" s="102"/>
      <c r="C189" s="102"/>
      <c r="D189" s="102"/>
      <c r="E189" s="102"/>
      <c r="F189" s="102"/>
      <c r="G189" s="103"/>
      <c r="H189" s="103"/>
      <c r="I189" s="103"/>
      <c r="J189" s="103"/>
      <c r="K189" s="103"/>
      <c r="L189" s="103"/>
      <c r="M189" s="103"/>
      <c r="N189" s="103"/>
      <c r="O189" s="103"/>
      <c r="P189" s="103"/>
      <c r="Q189" s="103"/>
      <c r="R189" s="103"/>
      <c r="S189" s="103"/>
      <c r="T189" s="103"/>
      <c r="U189" s="103"/>
    </row>
    <row r="190" spans="1:21" x14ac:dyDescent="0.55000000000000004">
      <c r="A190" s="102"/>
      <c r="B190" s="102"/>
      <c r="C190" s="102"/>
      <c r="D190" s="102"/>
      <c r="E190" s="102"/>
      <c r="F190" s="102"/>
      <c r="G190" s="103"/>
      <c r="H190" s="103"/>
      <c r="I190" s="103"/>
      <c r="J190" s="103"/>
      <c r="K190" s="103"/>
      <c r="L190" s="103"/>
      <c r="M190" s="103"/>
      <c r="N190" s="103"/>
      <c r="O190" s="103"/>
      <c r="P190" s="103"/>
      <c r="Q190" s="103"/>
      <c r="R190" s="103"/>
      <c r="S190" s="103"/>
      <c r="T190" s="103"/>
      <c r="U190" s="103"/>
    </row>
    <row r="191" spans="1:21" x14ac:dyDescent="0.55000000000000004">
      <c r="A191" s="102"/>
      <c r="B191" s="102"/>
      <c r="C191" s="102"/>
      <c r="D191" s="102"/>
      <c r="E191" s="102"/>
      <c r="F191" s="102"/>
      <c r="G191" s="103"/>
      <c r="H191" s="103"/>
      <c r="I191" s="103"/>
      <c r="J191" s="103"/>
      <c r="K191" s="103"/>
      <c r="L191" s="103"/>
      <c r="M191" s="103"/>
      <c r="N191" s="103"/>
      <c r="O191" s="103"/>
      <c r="P191" s="103"/>
      <c r="Q191" s="103"/>
      <c r="R191" s="103"/>
      <c r="S191" s="103"/>
      <c r="T191" s="103"/>
      <c r="U191" s="103"/>
    </row>
    <row r="192" spans="1:21" x14ac:dyDescent="0.55000000000000004">
      <c r="A192" s="102"/>
      <c r="B192" s="102"/>
      <c r="C192" s="102"/>
      <c r="D192" s="102"/>
      <c r="E192" s="102"/>
      <c r="F192" s="102"/>
      <c r="G192" s="103"/>
      <c r="H192" s="103"/>
      <c r="I192" s="103"/>
      <c r="J192" s="103"/>
      <c r="K192" s="103"/>
      <c r="L192" s="103"/>
      <c r="M192" s="103"/>
      <c r="N192" s="103"/>
      <c r="O192" s="103"/>
      <c r="P192" s="103"/>
      <c r="Q192" s="103"/>
      <c r="R192" s="103"/>
      <c r="S192" s="103"/>
      <c r="T192" s="103"/>
      <c r="U192" s="103"/>
    </row>
    <row r="193" spans="1:21" x14ac:dyDescent="0.55000000000000004">
      <c r="A193" s="102"/>
      <c r="B193" s="102"/>
      <c r="C193" s="102"/>
      <c r="D193" s="102"/>
      <c r="E193" s="102"/>
      <c r="F193" s="102"/>
      <c r="G193" s="103"/>
      <c r="H193" s="103"/>
      <c r="I193" s="103"/>
      <c r="J193" s="103"/>
      <c r="K193" s="103"/>
      <c r="L193" s="103"/>
      <c r="M193" s="103"/>
      <c r="N193" s="103"/>
      <c r="O193" s="103"/>
      <c r="P193" s="103"/>
      <c r="Q193" s="103"/>
      <c r="R193" s="103"/>
      <c r="S193" s="103"/>
      <c r="T193" s="103"/>
      <c r="U193" s="103"/>
    </row>
    <row r="194" spans="1:21" x14ac:dyDescent="0.55000000000000004">
      <c r="A194" s="102"/>
      <c r="B194" s="102"/>
      <c r="C194" s="102"/>
      <c r="D194" s="102"/>
      <c r="E194" s="102"/>
      <c r="F194" s="102"/>
      <c r="G194" s="103"/>
      <c r="H194" s="103"/>
      <c r="I194" s="103"/>
      <c r="J194" s="103"/>
      <c r="K194" s="103"/>
      <c r="L194" s="103"/>
      <c r="M194" s="103"/>
      <c r="N194" s="103"/>
      <c r="O194" s="103"/>
      <c r="P194" s="103"/>
      <c r="Q194" s="103"/>
      <c r="R194" s="103"/>
      <c r="S194" s="103"/>
      <c r="T194" s="103"/>
      <c r="U194" s="103"/>
    </row>
    <row r="195" spans="1:21" x14ac:dyDescent="0.55000000000000004">
      <c r="A195" s="102"/>
      <c r="B195" s="102"/>
      <c r="C195" s="102"/>
      <c r="D195" s="102"/>
      <c r="E195" s="102"/>
      <c r="F195" s="102"/>
      <c r="G195" s="103"/>
      <c r="H195" s="103"/>
      <c r="I195" s="103"/>
      <c r="J195" s="103"/>
      <c r="K195" s="103"/>
      <c r="L195" s="103"/>
      <c r="M195" s="103"/>
      <c r="N195" s="103"/>
      <c r="O195" s="103"/>
      <c r="P195" s="103"/>
      <c r="Q195" s="103"/>
      <c r="R195" s="103"/>
      <c r="S195" s="103"/>
      <c r="T195" s="103"/>
      <c r="U195" s="103"/>
    </row>
    <row r="196" spans="1:21" x14ac:dyDescent="0.55000000000000004">
      <c r="A196" s="102"/>
      <c r="B196" s="102"/>
      <c r="C196" s="102"/>
      <c r="D196" s="102"/>
      <c r="E196" s="102"/>
      <c r="F196" s="102"/>
      <c r="G196" s="103"/>
      <c r="H196" s="103"/>
      <c r="I196" s="103"/>
      <c r="J196" s="103"/>
      <c r="K196" s="103"/>
      <c r="L196" s="103"/>
      <c r="M196" s="103"/>
      <c r="N196" s="103"/>
      <c r="O196" s="103"/>
      <c r="P196" s="103"/>
      <c r="Q196" s="103"/>
      <c r="R196" s="103"/>
      <c r="S196" s="103"/>
      <c r="T196" s="103"/>
      <c r="U196" s="103"/>
    </row>
    <row r="197" spans="1:21" x14ac:dyDescent="0.55000000000000004">
      <c r="A197" s="102"/>
      <c r="B197" s="102"/>
      <c r="C197" s="102"/>
      <c r="D197" s="102"/>
      <c r="E197" s="102"/>
      <c r="F197" s="102"/>
      <c r="G197" s="103"/>
      <c r="H197" s="103"/>
      <c r="I197" s="103"/>
      <c r="J197" s="103"/>
      <c r="K197" s="103"/>
      <c r="L197" s="103"/>
      <c r="M197" s="103"/>
      <c r="N197" s="103"/>
      <c r="O197" s="103"/>
      <c r="P197" s="103"/>
      <c r="Q197" s="103"/>
      <c r="R197" s="103"/>
      <c r="S197" s="103"/>
      <c r="T197" s="103"/>
      <c r="U197" s="103"/>
    </row>
    <row r="198" spans="1:21" x14ac:dyDescent="0.55000000000000004">
      <c r="A198" s="102"/>
      <c r="B198" s="102"/>
      <c r="C198" s="102"/>
      <c r="D198" s="102"/>
      <c r="E198" s="102"/>
      <c r="F198" s="102"/>
      <c r="G198" s="103"/>
      <c r="H198" s="103"/>
      <c r="I198" s="103"/>
      <c r="J198" s="103"/>
      <c r="K198" s="103"/>
      <c r="L198" s="103"/>
      <c r="M198" s="103"/>
      <c r="N198" s="103"/>
      <c r="O198" s="103"/>
      <c r="P198" s="103"/>
      <c r="Q198" s="103"/>
      <c r="R198" s="103"/>
      <c r="S198" s="103"/>
      <c r="T198" s="103"/>
      <c r="U198" s="103"/>
    </row>
    <row r="199" spans="1:21" x14ac:dyDescent="0.55000000000000004">
      <c r="A199" s="102"/>
      <c r="B199" s="102"/>
      <c r="C199" s="102"/>
      <c r="D199" s="102"/>
      <c r="E199" s="102"/>
      <c r="F199" s="102"/>
      <c r="G199" s="103"/>
      <c r="H199" s="103"/>
      <c r="I199" s="103"/>
      <c r="J199" s="103"/>
      <c r="K199" s="103"/>
      <c r="L199" s="103"/>
      <c r="M199" s="103"/>
      <c r="N199" s="103"/>
      <c r="O199" s="103"/>
      <c r="P199" s="103"/>
      <c r="Q199" s="103"/>
      <c r="R199" s="103"/>
      <c r="S199" s="103"/>
      <c r="T199" s="103"/>
      <c r="U199" s="103"/>
    </row>
    <row r="200" spans="1:21" x14ac:dyDescent="0.55000000000000004">
      <c r="A200" s="102"/>
      <c r="B200" s="102"/>
      <c r="C200" s="102"/>
      <c r="D200" s="102"/>
      <c r="E200" s="102"/>
      <c r="F200" s="102"/>
      <c r="G200" s="103"/>
      <c r="H200" s="103"/>
      <c r="I200" s="103"/>
      <c r="J200" s="103"/>
      <c r="K200" s="103"/>
      <c r="L200" s="103"/>
      <c r="M200" s="103"/>
      <c r="N200" s="103"/>
      <c r="O200" s="103"/>
      <c r="P200" s="103"/>
      <c r="Q200" s="103"/>
      <c r="R200" s="103"/>
      <c r="S200" s="103"/>
      <c r="T200" s="103"/>
      <c r="U200" s="103"/>
    </row>
    <row r="201" spans="1:21" x14ac:dyDescent="0.55000000000000004">
      <c r="A201" s="102"/>
      <c r="B201" s="102"/>
      <c r="C201" s="102"/>
      <c r="D201" s="102"/>
      <c r="E201" s="102"/>
      <c r="F201" s="102"/>
      <c r="G201" s="103"/>
      <c r="H201" s="103"/>
      <c r="I201" s="103"/>
      <c r="J201" s="103"/>
      <c r="K201" s="103"/>
      <c r="L201" s="103"/>
      <c r="M201" s="103"/>
      <c r="N201" s="103"/>
      <c r="O201" s="103"/>
      <c r="P201" s="103"/>
      <c r="Q201" s="103"/>
      <c r="R201" s="103"/>
      <c r="S201" s="103"/>
      <c r="T201" s="103"/>
      <c r="U201" s="103"/>
    </row>
    <row r="202" spans="1:21" x14ac:dyDescent="0.55000000000000004">
      <c r="A202" s="102"/>
      <c r="B202" s="102"/>
      <c r="C202" s="102"/>
      <c r="D202" s="102"/>
      <c r="E202" s="102"/>
      <c r="F202" s="102"/>
      <c r="G202" s="103"/>
      <c r="H202" s="103"/>
      <c r="I202" s="103"/>
      <c r="J202" s="103"/>
      <c r="K202" s="103"/>
      <c r="L202" s="103"/>
      <c r="M202" s="103"/>
      <c r="N202" s="103"/>
      <c r="O202" s="103"/>
      <c r="P202" s="103"/>
      <c r="Q202" s="103"/>
      <c r="R202" s="103"/>
      <c r="S202" s="103"/>
      <c r="T202" s="103"/>
      <c r="U202" s="103"/>
    </row>
    <row r="203" spans="1:21" x14ac:dyDescent="0.55000000000000004">
      <c r="A203" s="102"/>
      <c r="B203" s="102"/>
      <c r="C203" s="102"/>
      <c r="D203" s="102"/>
      <c r="E203" s="102"/>
      <c r="F203" s="102"/>
      <c r="G203" s="103"/>
      <c r="H203" s="103"/>
      <c r="I203" s="103"/>
      <c r="J203" s="103"/>
      <c r="K203" s="103"/>
      <c r="L203" s="103"/>
      <c r="M203" s="103"/>
      <c r="N203" s="103"/>
      <c r="O203" s="103"/>
      <c r="P203" s="103"/>
      <c r="Q203" s="103"/>
      <c r="R203" s="103"/>
      <c r="S203" s="103"/>
      <c r="T203" s="103"/>
      <c r="U203" s="103"/>
    </row>
    <row r="204" spans="1:21" x14ac:dyDescent="0.55000000000000004">
      <c r="A204" s="102"/>
      <c r="B204" s="102"/>
      <c r="C204" s="102"/>
      <c r="D204" s="102"/>
      <c r="E204" s="102"/>
      <c r="F204" s="102"/>
      <c r="G204" s="103"/>
      <c r="H204" s="103"/>
      <c r="I204" s="103"/>
      <c r="J204" s="103"/>
      <c r="K204" s="103"/>
      <c r="L204" s="103"/>
      <c r="M204" s="103"/>
      <c r="N204" s="103"/>
      <c r="O204" s="103"/>
      <c r="P204" s="103"/>
      <c r="Q204" s="103"/>
      <c r="R204" s="103"/>
      <c r="S204" s="103"/>
      <c r="T204" s="103"/>
      <c r="U204" s="103"/>
    </row>
    <row r="205" spans="1:21" x14ac:dyDescent="0.55000000000000004">
      <c r="A205" s="102"/>
      <c r="B205" s="102"/>
      <c r="C205" s="102"/>
      <c r="D205" s="102"/>
      <c r="E205" s="102"/>
      <c r="F205" s="102"/>
      <c r="G205" s="103"/>
      <c r="H205" s="103"/>
      <c r="I205" s="103"/>
      <c r="J205" s="103"/>
      <c r="K205" s="103"/>
      <c r="L205" s="103"/>
      <c r="M205" s="103"/>
      <c r="N205" s="103"/>
      <c r="O205" s="103"/>
      <c r="P205" s="103"/>
      <c r="Q205" s="103"/>
      <c r="R205" s="103"/>
      <c r="S205" s="103"/>
      <c r="T205" s="103"/>
      <c r="U205" s="103"/>
    </row>
    <row r="206" spans="1:21" x14ac:dyDescent="0.55000000000000004">
      <c r="A206" s="102"/>
      <c r="B206" s="102"/>
      <c r="C206" s="102"/>
      <c r="D206" s="102"/>
      <c r="E206" s="102"/>
      <c r="F206" s="102"/>
      <c r="G206" s="103"/>
      <c r="H206" s="103"/>
      <c r="I206" s="103"/>
      <c r="J206" s="103"/>
      <c r="K206" s="103"/>
      <c r="L206" s="103"/>
      <c r="M206" s="103"/>
      <c r="N206" s="103"/>
      <c r="O206" s="103"/>
      <c r="P206" s="103"/>
      <c r="Q206" s="103"/>
      <c r="R206" s="103"/>
      <c r="S206" s="103"/>
      <c r="T206" s="103"/>
      <c r="U206" s="103"/>
    </row>
    <row r="207" spans="1:21" x14ac:dyDescent="0.55000000000000004">
      <c r="A207" s="102"/>
      <c r="B207" s="102"/>
      <c r="C207" s="102"/>
      <c r="D207" s="102"/>
      <c r="E207" s="102"/>
      <c r="F207" s="102"/>
      <c r="G207" s="103"/>
      <c r="H207" s="103"/>
      <c r="I207" s="103"/>
      <c r="J207" s="103"/>
      <c r="K207" s="103"/>
      <c r="L207" s="103"/>
      <c r="M207" s="103"/>
      <c r="N207" s="103"/>
      <c r="O207" s="103"/>
      <c r="P207" s="103"/>
      <c r="Q207" s="103"/>
      <c r="R207" s="103"/>
      <c r="S207" s="103"/>
      <c r="T207" s="103"/>
      <c r="U207" s="103"/>
    </row>
    <row r="208" spans="1:21" x14ac:dyDescent="0.55000000000000004">
      <c r="A208" s="102"/>
      <c r="B208" s="102"/>
      <c r="C208" s="102"/>
      <c r="D208" s="102"/>
      <c r="E208" s="102"/>
      <c r="F208" s="102"/>
      <c r="G208" s="103"/>
      <c r="H208" s="103"/>
      <c r="I208" s="103"/>
      <c r="J208" s="103"/>
      <c r="K208" s="103"/>
      <c r="L208" s="103"/>
      <c r="M208" s="103"/>
      <c r="N208" s="103"/>
      <c r="O208" s="103"/>
      <c r="P208" s="103"/>
      <c r="Q208" s="103"/>
      <c r="R208" s="103"/>
      <c r="S208" s="103"/>
      <c r="T208" s="103"/>
      <c r="U208" s="103"/>
    </row>
    <row r="209" spans="1:21" x14ac:dyDescent="0.55000000000000004">
      <c r="A209" s="102"/>
      <c r="B209" s="102"/>
      <c r="C209" s="102"/>
      <c r="D209" s="102"/>
      <c r="E209" s="102"/>
      <c r="F209" s="102"/>
      <c r="G209" s="103"/>
      <c r="H209" s="103"/>
      <c r="I209" s="103"/>
      <c r="J209" s="103"/>
      <c r="K209" s="103"/>
      <c r="L209" s="103"/>
      <c r="M209" s="103"/>
      <c r="N209" s="103"/>
      <c r="O209" s="103"/>
      <c r="P209" s="103"/>
      <c r="Q209" s="103"/>
      <c r="R209" s="103"/>
      <c r="S209" s="103"/>
      <c r="T209" s="103"/>
      <c r="U209" s="103"/>
    </row>
    <row r="210" spans="1:21" x14ac:dyDescent="0.55000000000000004">
      <c r="A210" s="102"/>
      <c r="B210" s="102"/>
      <c r="C210" s="102"/>
      <c r="D210" s="102"/>
      <c r="E210" s="102"/>
      <c r="F210" s="102"/>
      <c r="G210" s="103"/>
      <c r="H210" s="103"/>
      <c r="I210" s="103"/>
      <c r="J210" s="103"/>
      <c r="K210" s="103"/>
      <c r="L210" s="103"/>
      <c r="M210" s="103"/>
      <c r="N210" s="103"/>
      <c r="O210" s="103"/>
      <c r="P210" s="103"/>
      <c r="Q210" s="103"/>
      <c r="R210" s="103"/>
      <c r="S210" s="103"/>
      <c r="T210" s="103"/>
      <c r="U210" s="103"/>
    </row>
    <row r="211" spans="1:21" x14ac:dyDescent="0.55000000000000004">
      <c r="A211" s="102"/>
      <c r="B211" s="102"/>
      <c r="C211" s="102"/>
      <c r="D211" s="102"/>
      <c r="E211" s="102"/>
      <c r="F211" s="102"/>
      <c r="G211" s="103"/>
      <c r="H211" s="103"/>
      <c r="I211" s="103"/>
      <c r="J211" s="103"/>
      <c r="K211" s="103"/>
      <c r="L211" s="103"/>
      <c r="M211" s="103"/>
      <c r="N211" s="103"/>
      <c r="O211" s="103"/>
      <c r="P211" s="103"/>
      <c r="Q211" s="103"/>
      <c r="R211" s="103"/>
      <c r="S211" s="103"/>
      <c r="T211" s="103"/>
      <c r="U211" s="103"/>
    </row>
    <row r="212" spans="1:21" x14ac:dyDescent="0.55000000000000004">
      <c r="A212" s="102"/>
      <c r="B212" s="102"/>
      <c r="C212" s="102"/>
      <c r="D212" s="102"/>
      <c r="E212" s="102"/>
      <c r="F212" s="102"/>
      <c r="G212" s="103"/>
      <c r="H212" s="103"/>
      <c r="I212" s="103"/>
      <c r="J212" s="103"/>
      <c r="K212" s="103"/>
      <c r="L212" s="103"/>
      <c r="M212" s="103"/>
      <c r="N212" s="103"/>
      <c r="O212" s="103"/>
      <c r="P212" s="103"/>
      <c r="Q212" s="103"/>
      <c r="R212" s="103"/>
      <c r="S212" s="103"/>
      <c r="T212" s="103"/>
      <c r="U212" s="103"/>
    </row>
    <row r="213" spans="1:21" x14ac:dyDescent="0.55000000000000004">
      <c r="A213" s="102"/>
      <c r="B213" s="102"/>
      <c r="C213" s="102"/>
      <c r="D213" s="102"/>
      <c r="E213" s="102"/>
      <c r="F213" s="102"/>
      <c r="G213" s="103"/>
      <c r="H213" s="103"/>
      <c r="I213" s="103"/>
      <c r="J213" s="103"/>
      <c r="K213" s="103"/>
      <c r="L213" s="103"/>
      <c r="M213" s="103"/>
      <c r="N213" s="103"/>
      <c r="O213" s="103"/>
      <c r="P213" s="103"/>
      <c r="Q213" s="103"/>
      <c r="R213" s="103"/>
      <c r="S213" s="103"/>
      <c r="T213" s="103"/>
      <c r="U213" s="103"/>
    </row>
    <row r="214" spans="1:21" x14ac:dyDescent="0.55000000000000004">
      <c r="A214" s="102"/>
      <c r="B214" s="102"/>
      <c r="C214" s="102"/>
      <c r="D214" s="102"/>
      <c r="E214" s="102"/>
      <c r="F214" s="102"/>
      <c r="G214" s="103"/>
      <c r="H214" s="103"/>
      <c r="I214" s="103"/>
      <c r="J214" s="103"/>
      <c r="K214" s="103"/>
      <c r="L214" s="103"/>
      <c r="M214" s="103"/>
      <c r="N214" s="103"/>
      <c r="O214" s="103"/>
      <c r="P214" s="103"/>
      <c r="Q214" s="103"/>
      <c r="R214" s="103"/>
      <c r="S214" s="103"/>
      <c r="T214" s="103"/>
      <c r="U214" s="103"/>
    </row>
    <row r="215" spans="1:21" x14ac:dyDescent="0.55000000000000004">
      <c r="A215" s="102"/>
      <c r="B215" s="102"/>
      <c r="C215" s="102"/>
      <c r="D215" s="102"/>
      <c r="E215" s="102"/>
      <c r="F215" s="102"/>
      <c r="G215" s="103"/>
      <c r="H215" s="103"/>
      <c r="I215" s="103"/>
      <c r="J215" s="103"/>
      <c r="K215" s="103"/>
      <c r="L215" s="103"/>
      <c r="M215" s="103"/>
      <c r="N215" s="103"/>
      <c r="O215" s="103"/>
      <c r="P215" s="103"/>
      <c r="Q215" s="103"/>
      <c r="R215" s="103"/>
      <c r="S215" s="103"/>
      <c r="T215" s="103"/>
      <c r="U215" s="103"/>
    </row>
    <row r="216" spans="1:21" x14ac:dyDescent="0.55000000000000004">
      <c r="A216" s="102"/>
      <c r="B216" s="102"/>
      <c r="C216" s="102"/>
      <c r="D216" s="102"/>
      <c r="E216" s="102"/>
      <c r="F216" s="102"/>
      <c r="G216" s="103"/>
      <c r="H216" s="103"/>
      <c r="I216" s="103"/>
      <c r="J216" s="103"/>
      <c r="K216" s="103"/>
      <c r="L216" s="103"/>
      <c r="M216" s="103"/>
      <c r="N216" s="103"/>
      <c r="O216" s="103"/>
      <c r="P216" s="103"/>
      <c r="Q216" s="103"/>
      <c r="R216" s="103"/>
      <c r="S216" s="103"/>
      <c r="T216" s="103"/>
      <c r="U216" s="103"/>
    </row>
    <row r="217" spans="1:21" x14ac:dyDescent="0.55000000000000004">
      <c r="A217" s="102"/>
      <c r="B217" s="102"/>
      <c r="C217" s="102"/>
      <c r="D217" s="102"/>
      <c r="E217" s="102"/>
      <c r="F217" s="102"/>
      <c r="G217" s="103"/>
      <c r="H217" s="103"/>
      <c r="I217" s="103"/>
      <c r="J217" s="103"/>
      <c r="K217" s="103"/>
      <c r="L217" s="103"/>
      <c r="M217" s="103"/>
      <c r="N217" s="103"/>
      <c r="O217" s="103"/>
      <c r="P217" s="103"/>
      <c r="Q217" s="103"/>
      <c r="R217" s="103"/>
      <c r="S217" s="103"/>
      <c r="T217" s="103"/>
      <c r="U217" s="103"/>
    </row>
    <row r="218" spans="1:21" x14ac:dyDescent="0.55000000000000004">
      <c r="A218" s="102"/>
      <c r="B218" s="102"/>
      <c r="C218" s="102"/>
      <c r="D218" s="102"/>
      <c r="E218" s="102"/>
      <c r="F218" s="102"/>
      <c r="G218" s="103"/>
      <c r="H218" s="103"/>
      <c r="I218" s="103"/>
      <c r="J218" s="103"/>
      <c r="K218" s="103"/>
      <c r="L218" s="103"/>
      <c r="M218" s="103"/>
      <c r="N218" s="103"/>
      <c r="O218" s="103"/>
      <c r="P218" s="103"/>
      <c r="Q218" s="103"/>
      <c r="R218" s="103"/>
      <c r="S218" s="103"/>
      <c r="T218" s="103"/>
      <c r="U218" s="103"/>
    </row>
    <row r="219" spans="1:21" x14ac:dyDescent="0.55000000000000004">
      <c r="A219" s="102"/>
      <c r="B219" s="102"/>
      <c r="C219" s="102"/>
      <c r="D219" s="102"/>
      <c r="E219" s="102"/>
      <c r="F219" s="102"/>
      <c r="G219" s="103"/>
      <c r="H219" s="103"/>
      <c r="I219" s="103"/>
      <c r="J219" s="103"/>
      <c r="K219" s="103"/>
      <c r="L219" s="103"/>
      <c r="M219" s="103"/>
      <c r="N219" s="103"/>
      <c r="O219" s="103"/>
      <c r="P219" s="103"/>
      <c r="Q219" s="103"/>
      <c r="R219" s="103"/>
      <c r="S219" s="103"/>
      <c r="T219" s="103"/>
      <c r="U219" s="103"/>
    </row>
    <row r="220" spans="1:21" x14ac:dyDescent="0.55000000000000004">
      <c r="A220" s="102"/>
      <c r="B220" s="102"/>
      <c r="C220" s="102"/>
      <c r="D220" s="102"/>
      <c r="E220" s="102"/>
      <c r="F220" s="102"/>
      <c r="G220" s="103"/>
      <c r="H220" s="103"/>
      <c r="I220" s="103"/>
      <c r="J220" s="103"/>
      <c r="K220" s="103"/>
      <c r="L220" s="103"/>
      <c r="M220" s="103"/>
      <c r="N220" s="103"/>
      <c r="O220" s="103"/>
      <c r="P220" s="103"/>
      <c r="Q220" s="103"/>
      <c r="R220" s="103"/>
      <c r="S220" s="103"/>
      <c r="T220" s="103"/>
      <c r="U220" s="103"/>
    </row>
    <row r="221" spans="1:21" x14ac:dyDescent="0.55000000000000004">
      <c r="A221" s="102"/>
      <c r="B221" s="102"/>
      <c r="C221" s="102"/>
      <c r="D221" s="102"/>
      <c r="E221" s="102"/>
      <c r="F221" s="102"/>
      <c r="G221" s="103"/>
      <c r="H221" s="103"/>
      <c r="I221" s="103"/>
      <c r="J221" s="103"/>
      <c r="K221" s="103"/>
      <c r="L221" s="103"/>
      <c r="M221" s="103"/>
      <c r="N221" s="103"/>
      <c r="O221" s="103"/>
      <c r="P221" s="103"/>
      <c r="Q221" s="103"/>
      <c r="R221" s="103"/>
      <c r="S221" s="103"/>
      <c r="T221" s="103"/>
      <c r="U221" s="103"/>
    </row>
    <row r="222" spans="1:21" x14ac:dyDescent="0.55000000000000004">
      <c r="A222" s="102"/>
      <c r="B222" s="102"/>
      <c r="C222" s="102"/>
      <c r="D222" s="102"/>
      <c r="E222" s="102"/>
      <c r="F222" s="102"/>
      <c r="G222" s="103"/>
      <c r="H222" s="103"/>
      <c r="I222" s="103"/>
      <c r="J222" s="103"/>
      <c r="K222" s="103"/>
      <c r="L222" s="103"/>
      <c r="M222" s="103"/>
      <c r="N222" s="103"/>
      <c r="O222" s="103"/>
      <c r="P222" s="103"/>
      <c r="Q222" s="103"/>
      <c r="R222" s="103"/>
      <c r="S222" s="103"/>
      <c r="T222" s="103"/>
      <c r="U222" s="103"/>
    </row>
    <row r="223" spans="1:21" x14ac:dyDescent="0.55000000000000004">
      <c r="A223" s="102"/>
      <c r="B223" s="102"/>
      <c r="C223" s="102"/>
      <c r="D223" s="102"/>
      <c r="E223" s="102"/>
      <c r="F223" s="102"/>
      <c r="G223" s="103"/>
      <c r="H223" s="103"/>
      <c r="I223" s="103"/>
      <c r="J223" s="103"/>
      <c r="K223" s="103"/>
      <c r="L223" s="103"/>
      <c r="M223" s="103"/>
      <c r="N223" s="103"/>
      <c r="O223" s="103"/>
      <c r="P223" s="103"/>
      <c r="Q223" s="103"/>
      <c r="R223" s="103"/>
      <c r="S223" s="103"/>
      <c r="T223" s="103"/>
      <c r="U223" s="103"/>
    </row>
    <row r="224" spans="1:21" x14ac:dyDescent="0.55000000000000004">
      <c r="A224" s="102"/>
      <c r="B224" s="102"/>
      <c r="C224" s="102"/>
      <c r="D224" s="102"/>
      <c r="E224" s="102"/>
      <c r="F224" s="102"/>
      <c r="G224" s="103"/>
      <c r="H224" s="103"/>
      <c r="I224" s="103"/>
      <c r="J224" s="103"/>
      <c r="K224" s="103"/>
      <c r="L224" s="103"/>
      <c r="M224" s="103"/>
      <c r="N224" s="103"/>
      <c r="O224" s="103"/>
      <c r="P224" s="103"/>
      <c r="Q224" s="103"/>
      <c r="R224" s="103"/>
      <c r="S224" s="103"/>
      <c r="T224" s="103"/>
      <c r="U224" s="103"/>
    </row>
    <row r="225" spans="1:21" x14ac:dyDescent="0.55000000000000004">
      <c r="A225" s="102"/>
      <c r="B225" s="102"/>
      <c r="C225" s="102"/>
      <c r="D225" s="102"/>
      <c r="E225" s="102"/>
      <c r="F225" s="102"/>
      <c r="G225" s="103"/>
      <c r="H225" s="103"/>
      <c r="I225" s="103"/>
      <c r="J225" s="103"/>
      <c r="K225" s="103"/>
      <c r="L225" s="103"/>
      <c r="M225" s="103"/>
      <c r="N225" s="103"/>
      <c r="O225" s="103"/>
      <c r="P225" s="103"/>
      <c r="Q225" s="103"/>
      <c r="R225" s="103"/>
      <c r="S225" s="103"/>
      <c r="T225" s="103"/>
      <c r="U225" s="103"/>
    </row>
    <row r="226" spans="1:21" x14ac:dyDescent="0.55000000000000004">
      <c r="A226" s="102"/>
      <c r="B226" s="102"/>
      <c r="C226" s="102"/>
      <c r="D226" s="102"/>
      <c r="E226" s="102"/>
      <c r="F226" s="102"/>
      <c r="G226" s="103"/>
      <c r="H226" s="103"/>
      <c r="I226" s="103"/>
      <c r="J226" s="103"/>
      <c r="K226" s="103"/>
      <c r="L226" s="103"/>
      <c r="M226" s="103"/>
      <c r="N226" s="103"/>
      <c r="O226" s="103"/>
      <c r="P226" s="103"/>
      <c r="Q226" s="103"/>
      <c r="R226" s="103"/>
      <c r="S226" s="103"/>
      <c r="T226" s="103"/>
      <c r="U226" s="103"/>
    </row>
    <row r="227" spans="1:21" x14ac:dyDescent="0.55000000000000004">
      <c r="A227" s="102"/>
      <c r="B227" s="102"/>
      <c r="C227" s="102"/>
      <c r="D227" s="102"/>
      <c r="E227" s="102"/>
      <c r="F227" s="102"/>
      <c r="G227" s="103"/>
      <c r="H227" s="103"/>
      <c r="I227" s="103"/>
      <c r="J227" s="103"/>
      <c r="K227" s="103"/>
      <c r="L227" s="103"/>
      <c r="M227" s="103"/>
      <c r="N227" s="103"/>
      <c r="O227" s="103"/>
      <c r="P227" s="103"/>
      <c r="Q227" s="103"/>
      <c r="R227" s="103"/>
      <c r="S227" s="103"/>
      <c r="T227" s="103"/>
      <c r="U227" s="103"/>
    </row>
    <row r="228" spans="1:21" x14ac:dyDescent="0.55000000000000004">
      <c r="A228" s="102"/>
      <c r="B228" s="102"/>
      <c r="C228" s="102"/>
      <c r="D228" s="102"/>
      <c r="E228" s="102"/>
      <c r="F228" s="102"/>
      <c r="G228" s="103"/>
      <c r="H228" s="103"/>
      <c r="I228" s="103"/>
      <c r="J228" s="103"/>
      <c r="K228" s="103"/>
      <c r="L228" s="103"/>
      <c r="M228" s="103"/>
      <c r="N228" s="103"/>
      <c r="O228" s="103"/>
      <c r="P228" s="103"/>
      <c r="Q228" s="103"/>
      <c r="R228" s="103"/>
      <c r="S228" s="103"/>
      <c r="T228" s="103"/>
      <c r="U228" s="103"/>
    </row>
    <row r="229" spans="1:21" x14ac:dyDescent="0.55000000000000004">
      <c r="A229" s="102"/>
      <c r="B229" s="102"/>
      <c r="C229" s="102"/>
      <c r="D229" s="102"/>
      <c r="E229" s="102"/>
      <c r="F229" s="102"/>
      <c r="G229" s="103"/>
      <c r="H229" s="103"/>
      <c r="I229" s="103"/>
      <c r="J229" s="103"/>
      <c r="K229" s="103"/>
      <c r="L229" s="103"/>
      <c r="M229" s="103"/>
      <c r="N229" s="103"/>
      <c r="O229" s="103"/>
      <c r="P229" s="103"/>
      <c r="Q229" s="103"/>
      <c r="R229" s="103"/>
      <c r="S229" s="103"/>
      <c r="T229" s="103"/>
      <c r="U229" s="103"/>
    </row>
    <row r="230" spans="1:21" x14ac:dyDescent="0.55000000000000004">
      <c r="A230" s="102"/>
      <c r="B230" s="102"/>
      <c r="C230" s="102"/>
      <c r="D230" s="102"/>
      <c r="E230" s="102"/>
      <c r="F230" s="102"/>
      <c r="G230" s="103"/>
      <c r="H230" s="103"/>
      <c r="I230" s="103"/>
      <c r="J230" s="103"/>
      <c r="K230" s="103"/>
      <c r="L230" s="103"/>
      <c r="M230" s="103"/>
      <c r="N230" s="103"/>
      <c r="O230" s="103"/>
      <c r="P230" s="103"/>
      <c r="Q230" s="103"/>
      <c r="R230" s="103"/>
      <c r="S230" s="103"/>
      <c r="T230" s="103"/>
      <c r="U230" s="103"/>
    </row>
    <row r="231" spans="1:21" x14ac:dyDescent="0.55000000000000004">
      <c r="A231" s="102"/>
      <c r="B231" s="102"/>
      <c r="C231" s="102"/>
      <c r="D231" s="102"/>
      <c r="E231" s="102"/>
      <c r="F231" s="102"/>
      <c r="G231" s="103"/>
      <c r="H231" s="103"/>
      <c r="I231" s="103"/>
      <c r="J231" s="103"/>
      <c r="K231" s="103"/>
      <c r="L231" s="103"/>
      <c r="M231" s="103"/>
      <c r="N231" s="103"/>
      <c r="O231" s="103"/>
      <c r="P231" s="103"/>
      <c r="Q231" s="103"/>
      <c r="R231" s="103"/>
      <c r="S231" s="103"/>
      <c r="T231" s="103"/>
      <c r="U231" s="103"/>
    </row>
    <row r="232" spans="1:21" x14ac:dyDescent="0.55000000000000004">
      <c r="A232" s="102"/>
      <c r="B232" s="102"/>
      <c r="C232" s="102"/>
      <c r="D232" s="102"/>
      <c r="E232" s="102"/>
      <c r="F232" s="102"/>
      <c r="G232" s="103"/>
      <c r="H232" s="103"/>
      <c r="I232" s="103"/>
      <c r="J232" s="103"/>
      <c r="K232" s="103"/>
      <c r="L232" s="103"/>
      <c r="M232" s="103"/>
      <c r="N232" s="103"/>
      <c r="O232" s="103"/>
      <c r="P232" s="103"/>
      <c r="Q232" s="103"/>
      <c r="R232" s="103"/>
      <c r="S232" s="103"/>
      <c r="T232" s="103"/>
      <c r="U232" s="103"/>
    </row>
    <row r="233" spans="1:21" x14ac:dyDescent="0.55000000000000004">
      <c r="A233" s="102"/>
      <c r="B233" s="102"/>
      <c r="C233" s="102"/>
      <c r="D233" s="102"/>
      <c r="E233" s="102"/>
      <c r="F233" s="102"/>
      <c r="G233" s="103"/>
      <c r="H233" s="103"/>
      <c r="I233" s="103"/>
      <c r="J233" s="103"/>
      <c r="K233" s="103"/>
      <c r="L233" s="103"/>
      <c r="M233" s="103"/>
      <c r="N233" s="103"/>
      <c r="O233" s="103"/>
      <c r="P233" s="103"/>
      <c r="Q233" s="103"/>
      <c r="R233" s="103"/>
      <c r="S233" s="103"/>
      <c r="T233" s="103"/>
      <c r="U233" s="103"/>
    </row>
    <row r="234" spans="1:21" x14ac:dyDescent="0.55000000000000004">
      <c r="A234" s="102"/>
      <c r="B234" s="102"/>
      <c r="C234" s="102"/>
      <c r="D234" s="102"/>
      <c r="E234" s="102"/>
      <c r="F234" s="102"/>
      <c r="G234" s="103"/>
      <c r="H234" s="103"/>
      <c r="I234" s="103"/>
      <c r="J234" s="103"/>
      <c r="K234" s="103"/>
      <c r="L234" s="103"/>
      <c r="M234" s="103"/>
      <c r="N234" s="103"/>
      <c r="O234" s="103"/>
      <c r="P234" s="103"/>
      <c r="Q234" s="103"/>
      <c r="R234" s="103"/>
      <c r="S234" s="103"/>
      <c r="T234" s="103"/>
      <c r="U234" s="103"/>
    </row>
    <row r="235" spans="1:21" x14ac:dyDescent="0.55000000000000004">
      <c r="A235" s="102"/>
      <c r="B235" s="102"/>
      <c r="C235" s="102"/>
      <c r="D235" s="102"/>
      <c r="E235" s="102"/>
      <c r="F235" s="102"/>
      <c r="G235" s="103"/>
      <c r="H235" s="103"/>
      <c r="I235" s="103"/>
      <c r="J235" s="103"/>
      <c r="K235" s="103"/>
      <c r="L235" s="103"/>
      <c r="M235" s="103"/>
      <c r="N235" s="103"/>
      <c r="O235" s="103"/>
      <c r="P235" s="103"/>
      <c r="Q235" s="103"/>
      <c r="R235" s="103"/>
      <c r="S235" s="103"/>
      <c r="T235" s="103"/>
      <c r="U235" s="103"/>
    </row>
    <row r="236" spans="1:21" x14ac:dyDescent="0.55000000000000004">
      <c r="A236" s="102"/>
      <c r="B236" s="102"/>
      <c r="C236" s="102"/>
      <c r="D236" s="102"/>
      <c r="E236" s="102"/>
      <c r="F236" s="102"/>
      <c r="G236" s="103"/>
      <c r="H236" s="103"/>
      <c r="I236" s="103"/>
      <c r="J236" s="103"/>
      <c r="K236" s="103"/>
      <c r="L236" s="103"/>
      <c r="M236" s="103"/>
      <c r="N236" s="103"/>
      <c r="O236" s="103"/>
      <c r="P236" s="103"/>
      <c r="Q236" s="103"/>
      <c r="R236" s="103"/>
      <c r="S236" s="103"/>
      <c r="T236" s="103"/>
      <c r="U236" s="103"/>
    </row>
    <row r="237" spans="1:21" x14ac:dyDescent="0.55000000000000004">
      <c r="A237" s="102"/>
      <c r="B237" s="102"/>
      <c r="C237" s="102"/>
      <c r="D237" s="102"/>
      <c r="E237" s="102"/>
      <c r="F237" s="102"/>
      <c r="G237" s="103"/>
      <c r="H237" s="103"/>
      <c r="I237" s="103"/>
      <c r="J237" s="103"/>
      <c r="K237" s="103"/>
      <c r="L237" s="103"/>
      <c r="M237" s="103"/>
      <c r="N237" s="103"/>
      <c r="O237" s="103"/>
      <c r="P237" s="103"/>
      <c r="Q237" s="103"/>
      <c r="R237" s="103"/>
      <c r="S237" s="103"/>
      <c r="T237" s="103"/>
      <c r="U237" s="103"/>
    </row>
    <row r="238" spans="1:21" x14ac:dyDescent="0.55000000000000004">
      <c r="A238" s="102"/>
      <c r="B238" s="102"/>
      <c r="C238" s="102"/>
      <c r="D238" s="102"/>
      <c r="E238" s="102"/>
      <c r="F238" s="102"/>
      <c r="G238" s="103"/>
      <c r="H238" s="103"/>
      <c r="I238" s="103"/>
      <c r="J238" s="103"/>
      <c r="K238" s="103"/>
      <c r="L238" s="103"/>
      <c r="M238" s="103"/>
      <c r="N238" s="103"/>
      <c r="O238" s="103"/>
      <c r="P238" s="103"/>
      <c r="Q238" s="103"/>
      <c r="R238" s="103"/>
      <c r="S238" s="103"/>
      <c r="T238" s="103"/>
      <c r="U238" s="103"/>
    </row>
    <row r="239" spans="1:21" x14ac:dyDescent="0.55000000000000004">
      <c r="A239" s="102"/>
      <c r="B239" s="102"/>
      <c r="C239" s="102"/>
      <c r="D239" s="102"/>
      <c r="E239" s="102"/>
      <c r="F239" s="102"/>
      <c r="G239" s="103"/>
      <c r="H239" s="103"/>
      <c r="I239" s="103"/>
      <c r="J239" s="103"/>
      <c r="K239" s="103"/>
      <c r="L239" s="103"/>
      <c r="M239" s="103"/>
      <c r="N239" s="103"/>
      <c r="O239" s="103"/>
      <c r="P239" s="103"/>
      <c r="Q239" s="103"/>
      <c r="R239" s="103"/>
      <c r="S239" s="103"/>
      <c r="T239" s="103"/>
      <c r="U239" s="103"/>
    </row>
    <row r="240" spans="1:21" x14ac:dyDescent="0.55000000000000004">
      <c r="A240" s="102"/>
      <c r="B240" s="102"/>
      <c r="C240" s="102"/>
      <c r="D240" s="102"/>
      <c r="E240" s="102"/>
      <c r="F240" s="102"/>
      <c r="G240" s="103"/>
      <c r="H240" s="103"/>
      <c r="I240" s="103"/>
      <c r="J240" s="103"/>
      <c r="K240" s="103"/>
      <c r="L240" s="103"/>
      <c r="M240" s="103"/>
      <c r="N240" s="103"/>
      <c r="O240" s="103"/>
      <c r="P240" s="103"/>
      <c r="Q240" s="103"/>
      <c r="R240" s="103"/>
      <c r="S240" s="103"/>
      <c r="T240" s="103"/>
      <c r="U240" s="103"/>
    </row>
    <row r="241" spans="1:21" x14ac:dyDescent="0.55000000000000004">
      <c r="A241" s="102"/>
      <c r="B241" s="102"/>
      <c r="C241" s="102"/>
      <c r="D241" s="102"/>
      <c r="E241" s="102"/>
      <c r="F241" s="102"/>
      <c r="G241" s="103"/>
      <c r="H241" s="103"/>
      <c r="I241" s="103"/>
      <c r="J241" s="103"/>
      <c r="K241" s="103"/>
      <c r="L241" s="103"/>
      <c r="M241" s="103"/>
      <c r="N241" s="103"/>
      <c r="O241" s="103"/>
      <c r="P241" s="103"/>
      <c r="Q241" s="103"/>
      <c r="R241" s="103"/>
      <c r="S241" s="103"/>
      <c r="T241" s="103"/>
      <c r="U241" s="103"/>
    </row>
    <row r="242" spans="1:21" x14ac:dyDescent="0.55000000000000004">
      <c r="A242" s="102"/>
      <c r="B242" s="102"/>
      <c r="C242" s="102"/>
      <c r="D242" s="102"/>
      <c r="E242" s="102"/>
      <c r="F242" s="102"/>
      <c r="G242" s="103"/>
      <c r="H242" s="103"/>
      <c r="I242" s="103"/>
      <c r="J242" s="103"/>
      <c r="K242" s="103"/>
      <c r="L242" s="103"/>
      <c r="M242" s="103"/>
      <c r="N242" s="103"/>
      <c r="O242" s="103"/>
      <c r="P242" s="103"/>
      <c r="Q242" s="103"/>
      <c r="R242" s="103"/>
      <c r="S242" s="103"/>
      <c r="T242" s="103"/>
      <c r="U242" s="103"/>
    </row>
    <row r="243" spans="1:21" x14ac:dyDescent="0.55000000000000004">
      <c r="A243" s="102"/>
      <c r="B243" s="102"/>
      <c r="C243" s="102"/>
      <c r="D243" s="102"/>
      <c r="E243" s="102"/>
      <c r="F243" s="102"/>
      <c r="G243" s="103"/>
      <c r="H243" s="103"/>
      <c r="I243" s="103"/>
      <c r="J243" s="103"/>
      <c r="K243" s="103"/>
      <c r="L243" s="103"/>
      <c r="M243" s="103"/>
      <c r="N243" s="103"/>
      <c r="O243" s="103"/>
      <c r="P243" s="103"/>
      <c r="Q243" s="103"/>
      <c r="R243" s="103"/>
      <c r="S243" s="103"/>
      <c r="T243" s="103"/>
      <c r="U243" s="103"/>
    </row>
    <row r="244" spans="1:21" x14ac:dyDescent="0.55000000000000004">
      <c r="A244" s="102"/>
      <c r="B244" s="102"/>
      <c r="C244" s="102"/>
      <c r="D244" s="102"/>
      <c r="E244" s="102"/>
      <c r="F244" s="102"/>
      <c r="G244" s="103"/>
      <c r="H244" s="103"/>
      <c r="I244" s="103"/>
      <c r="J244" s="103"/>
      <c r="K244" s="103"/>
      <c r="L244" s="103"/>
      <c r="M244" s="103"/>
      <c r="N244" s="103"/>
      <c r="O244" s="103"/>
      <c r="P244" s="103"/>
      <c r="Q244" s="103"/>
      <c r="R244" s="103"/>
      <c r="S244" s="103"/>
      <c r="T244" s="103"/>
      <c r="U244" s="103"/>
    </row>
    <row r="245" spans="1:21" x14ac:dyDescent="0.55000000000000004">
      <c r="A245" s="102"/>
      <c r="B245" s="102"/>
      <c r="C245" s="102"/>
      <c r="D245" s="102"/>
      <c r="E245" s="102"/>
      <c r="F245" s="102"/>
      <c r="G245" s="103"/>
      <c r="H245" s="103"/>
      <c r="I245" s="103"/>
      <c r="J245" s="103"/>
      <c r="K245" s="103"/>
      <c r="L245" s="103"/>
      <c r="M245" s="103"/>
      <c r="N245" s="103"/>
      <c r="O245" s="103"/>
      <c r="P245" s="103"/>
      <c r="Q245" s="103"/>
      <c r="R245" s="103"/>
      <c r="S245" s="103"/>
      <c r="T245" s="103"/>
      <c r="U245" s="103"/>
    </row>
    <row r="246" spans="1:21" x14ac:dyDescent="0.55000000000000004">
      <c r="A246" s="102"/>
      <c r="B246" s="102"/>
      <c r="C246" s="102"/>
      <c r="D246" s="102"/>
      <c r="E246" s="102"/>
      <c r="F246" s="102"/>
      <c r="G246" s="103"/>
      <c r="H246" s="103"/>
      <c r="I246" s="103"/>
      <c r="J246" s="103"/>
      <c r="K246" s="103"/>
      <c r="L246" s="103"/>
      <c r="M246" s="103"/>
      <c r="N246" s="103"/>
      <c r="O246" s="103"/>
      <c r="P246" s="103"/>
      <c r="Q246" s="103"/>
      <c r="R246" s="103"/>
      <c r="S246" s="103"/>
      <c r="T246" s="103"/>
      <c r="U246" s="103"/>
    </row>
    <row r="247" spans="1:21" x14ac:dyDescent="0.55000000000000004">
      <c r="A247" s="102"/>
      <c r="B247" s="102"/>
      <c r="C247" s="102"/>
      <c r="D247" s="102"/>
      <c r="E247" s="102"/>
      <c r="F247" s="102"/>
      <c r="G247" s="103"/>
      <c r="H247" s="103"/>
      <c r="I247" s="103"/>
      <c r="J247" s="103"/>
      <c r="K247" s="103"/>
      <c r="L247" s="103"/>
      <c r="M247" s="103"/>
      <c r="N247" s="103"/>
      <c r="O247" s="103"/>
      <c r="P247" s="103"/>
      <c r="Q247" s="103"/>
      <c r="R247" s="103"/>
      <c r="S247" s="103"/>
      <c r="T247" s="103"/>
      <c r="U247" s="103"/>
    </row>
    <row r="248" spans="1:21" x14ac:dyDescent="0.55000000000000004">
      <c r="A248" s="102"/>
      <c r="B248" s="102"/>
      <c r="C248" s="102"/>
      <c r="D248" s="102"/>
      <c r="E248" s="102"/>
      <c r="F248" s="102"/>
      <c r="G248" s="103"/>
      <c r="H248" s="103"/>
      <c r="I248" s="103"/>
      <c r="J248" s="103"/>
      <c r="K248" s="103"/>
      <c r="L248" s="103"/>
      <c r="M248" s="103"/>
      <c r="N248" s="103"/>
      <c r="O248" s="103"/>
      <c r="P248" s="103"/>
      <c r="Q248" s="103"/>
      <c r="R248" s="103"/>
      <c r="S248" s="103"/>
      <c r="T248" s="103"/>
      <c r="U248" s="103"/>
    </row>
    <row r="249" spans="1:21" x14ac:dyDescent="0.55000000000000004">
      <c r="A249" s="102"/>
      <c r="B249" s="102"/>
      <c r="C249" s="102"/>
      <c r="D249" s="102"/>
      <c r="E249" s="102"/>
      <c r="F249" s="102"/>
      <c r="G249" s="103"/>
      <c r="H249" s="103"/>
      <c r="I249" s="103"/>
      <c r="J249" s="103"/>
      <c r="K249" s="103"/>
      <c r="L249" s="103"/>
      <c r="M249" s="103"/>
      <c r="N249" s="103"/>
      <c r="O249" s="103"/>
      <c r="P249" s="103"/>
      <c r="Q249" s="103"/>
      <c r="R249" s="103"/>
      <c r="S249" s="103"/>
      <c r="T249" s="103"/>
      <c r="U249" s="103"/>
    </row>
    <row r="250" spans="1:21" x14ac:dyDescent="0.55000000000000004">
      <c r="A250" s="102"/>
      <c r="B250" s="102"/>
      <c r="C250" s="102"/>
      <c r="D250" s="102"/>
      <c r="E250" s="102"/>
      <c r="F250" s="102"/>
      <c r="G250" s="103"/>
      <c r="H250" s="103"/>
      <c r="I250" s="103"/>
      <c r="J250" s="103"/>
      <c r="K250" s="103"/>
      <c r="L250" s="103"/>
      <c r="M250" s="103"/>
      <c r="N250" s="103"/>
      <c r="O250" s="103"/>
      <c r="P250" s="103"/>
      <c r="Q250" s="103"/>
      <c r="R250" s="103"/>
      <c r="S250" s="103"/>
      <c r="T250" s="103"/>
      <c r="U250" s="103"/>
    </row>
    <row r="251" spans="1:21" x14ac:dyDescent="0.55000000000000004">
      <c r="A251" s="102"/>
      <c r="B251" s="102"/>
      <c r="C251" s="102"/>
      <c r="D251" s="102"/>
      <c r="E251" s="102"/>
      <c r="F251" s="102"/>
      <c r="G251" s="103"/>
      <c r="H251" s="103"/>
      <c r="I251" s="103"/>
      <c r="J251" s="103"/>
      <c r="K251" s="103"/>
      <c r="L251" s="103"/>
      <c r="M251" s="103"/>
      <c r="N251" s="103"/>
      <c r="O251" s="103"/>
      <c r="P251" s="103"/>
      <c r="Q251" s="103"/>
      <c r="R251" s="103"/>
      <c r="S251" s="103"/>
      <c r="T251" s="103"/>
      <c r="U251" s="103"/>
    </row>
    <row r="252" spans="1:21" x14ac:dyDescent="0.55000000000000004">
      <c r="A252" s="102"/>
      <c r="B252" s="102"/>
      <c r="C252" s="102"/>
      <c r="D252" s="102"/>
      <c r="E252" s="102"/>
      <c r="F252" s="102"/>
      <c r="G252" s="103"/>
      <c r="H252" s="103"/>
      <c r="I252" s="103"/>
      <c r="J252" s="103"/>
      <c r="K252" s="103"/>
      <c r="L252" s="103"/>
      <c r="M252" s="103"/>
      <c r="N252" s="103"/>
      <c r="O252" s="103"/>
      <c r="P252" s="103"/>
      <c r="Q252" s="103"/>
      <c r="R252" s="103"/>
      <c r="S252" s="103"/>
      <c r="T252" s="103"/>
      <c r="U252" s="103"/>
    </row>
    <row r="253" spans="1:21" x14ac:dyDescent="0.55000000000000004">
      <c r="A253" s="102"/>
      <c r="B253" s="102"/>
      <c r="C253" s="102"/>
      <c r="D253" s="102"/>
      <c r="E253" s="102"/>
      <c r="F253" s="102"/>
      <c r="G253" s="103"/>
      <c r="H253" s="103"/>
      <c r="I253" s="103"/>
      <c r="J253" s="103"/>
      <c r="K253" s="103"/>
      <c r="L253" s="103"/>
      <c r="M253" s="103"/>
      <c r="N253" s="103"/>
      <c r="O253" s="103"/>
      <c r="P253" s="103"/>
      <c r="Q253" s="103"/>
      <c r="R253" s="103"/>
      <c r="S253" s="103"/>
      <c r="T253" s="103"/>
      <c r="U253" s="103"/>
    </row>
    <row r="254" spans="1:21" x14ac:dyDescent="0.55000000000000004">
      <c r="A254" s="102"/>
      <c r="B254" s="102"/>
      <c r="C254" s="102"/>
      <c r="D254" s="102"/>
      <c r="E254" s="102"/>
      <c r="F254" s="102"/>
      <c r="G254" s="103"/>
      <c r="H254" s="103"/>
      <c r="I254" s="103"/>
      <c r="J254" s="103"/>
      <c r="K254" s="103"/>
      <c r="L254" s="103"/>
      <c r="M254" s="103"/>
      <c r="N254" s="103"/>
      <c r="O254" s="103"/>
      <c r="P254" s="103"/>
      <c r="Q254" s="103"/>
      <c r="R254" s="103"/>
      <c r="S254" s="103"/>
      <c r="T254" s="103"/>
      <c r="U254" s="103"/>
    </row>
    <row r="255" spans="1:21" x14ac:dyDescent="0.55000000000000004">
      <c r="A255" s="102"/>
      <c r="B255" s="102"/>
      <c r="C255" s="102"/>
      <c r="D255" s="102"/>
      <c r="E255" s="102"/>
      <c r="F255" s="102"/>
      <c r="G255" s="103"/>
      <c r="H255" s="103"/>
      <c r="I255" s="103"/>
      <c r="J255" s="103"/>
      <c r="K255" s="103"/>
      <c r="L255" s="103"/>
      <c r="M255" s="103"/>
      <c r="N255" s="103"/>
      <c r="O255" s="103"/>
      <c r="P255" s="103"/>
      <c r="Q255" s="103"/>
      <c r="R255" s="103"/>
      <c r="S255" s="103"/>
      <c r="T255" s="103"/>
      <c r="U255" s="103"/>
    </row>
    <row r="256" spans="1:21" x14ac:dyDescent="0.55000000000000004">
      <c r="A256" s="102"/>
      <c r="B256" s="102"/>
      <c r="C256" s="102"/>
      <c r="D256" s="102"/>
      <c r="E256" s="102"/>
      <c r="F256" s="102"/>
      <c r="G256" s="103"/>
      <c r="H256" s="103"/>
      <c r="I256" s="103"/>
      <c r="J256" s="103"/>
      <c r="K256" s="103"/>
      <c r="L256" s="103"/>
      <c r="M256" s="103"/>
      <c r="N256" s="103"/>
      <c r="O256" s="103"/>
      <c r="P256" s="103"/>
      <c r="Q256" s="103"/>
      <c r="R256" s="103"/>
      <c r="S256" s="103"/>
      <c r="T256" s="103"/>
      <c r="U256" s="103"/>
    </row>
    <row r="257" spans="1:21" x14ac:dyDescent="0.55000000000000004">
      <c r="A257" s="102"/>
      <c r="B257" s="102"/>
      <c r="C257" s="102"/>
      <c r="D257" s="102"/>
      <c r="E257" s="102"/>
      <c r="F257" s="102"/>
      <c r="G257" s="103"/>
      <c r="H257" s="103"/>
      <c r="I257" s="103"/>
      <c r="J257" s="103"/>
      <c r="K257" s="103"/>
      <c r="L257" s="103"/>
      <c r="M257" s="103"/>
      <c r="N257" s="103"/>
      <c r="O257" s="103"/>
      <c r="P257" s="103"/>
      <c r="Q257" s="103"/>
      <c r="R257" s="103"/>
      <c r="S257" s="103"/>
      <c r="T257" s="103"/>
      <c r="U257" s="103"/>
    </row>
    <row r="258" spans="1:21" x14ac:dyDescent="0.55000000000000004">
      <c r="A258" s="102"/>
      <c r="B258" s="102"/>
      <c r="C258" s="102"/>
      <c r="D258" s="102"/>
      <c r="E258" s="102"/>
      <c r="F258" s="102"/>
      <c r="G258" s="103"/>
      <c r="H258" s="103"/>
      <c r="I258" s="103"/>
      <c r="J258" s="103"/>
      <c r="K258" s="103"/>
      <c r="L258" s="103"/>
      <c r="M258" s="103"/>
      <c r="N258" s="103"/>
      <c r="O258" s="103"/>
      <c r="P258" s="103"/>
      <c r="Q258" s="103"/>
      <c r="R258" s="103"/>
      <c r="S258" s="103"/>
      <c r="T258" s="103"/>
      <c r="U258" s="103"/>
    </row>
    <row r="259" spans="1:21" x14ac:dyDescent="0.55000000000000004">
      <c r="A259" s="102"/>
      <c r="B259" s="102"/>
      <c r="C259" s="102"/>
      <c r="D259" s="102"/>
      <c r="E259" s="102"/>
      <c r="F259" s="102"/>
      <c r="G259" s="103"/>
      <c r="H259" s="103"/>
      <c r="I259" s="103"/>
      <c r="J259" s="103"/>
      <c r="K259" s="103"/>
      <c r="L259" s="103"/>
      <c r="M259" s="103"/>
      <c r="N259" s="103"/>
      <c r="O259" s="103"/>
      <c r="P259" s="103"/>
      <c r="Q259" s="103"/>
      <c r="R259" s="103"/>
      <c r="S259" s="103"/>
      <c r="T259" s="103"/>
      <c r="U259" s="103"/>
    </row>
    <row r="260" spans="1:21" x14ac:dyDescent="0.55000000000000004">
      <c r="A260" s="102"/>
      <c r="B260" s="102"/>
      <c r="C260" s="102"/>
      <c r="D260" s="102"/>
      <c r="E260" s="102"/>
      <c r="F260" s="102"/>
      <c r="G260" s="103"/>
      <c r="H260" s="103"/>
      <c r="I260" s="103"/>
      <c r="J260" s="103"/>
      <c r="K260" s="103"/>
      <c r="L260" s="103"/>
      <c r="M260" s="103"/>
      <c r="N260" s="103"/>
      <c r="O260" s="103"/>
      <c r="P260" s="103"/>
      <c r="Q260" s="103"/>
      <c r="R260" s="103"/>
      <c r="S260" s="103"/>
      <c r="T260" s="103"/>
      <c r="U260" s="103"/>
    </row>
    <row r="261" spans="1:21" x14ac:dyDescent="0.55000000000000004">
      <c r="A261" s="102"/>
      <c r="B261" s="102"/>
      <c r="C261" s="102"/>
      <c r="D261" s="102"/>
      <c r="E261" s="102"/>
      <c r="F261" s="102"/>
      <c r="G261" s="103"/>
      <c r="H261" s="103"/>
      <c r="I261" s="103"/>
      <c r="J261" s="103"/>
      <c r="K261" s="103"/>
      <c r="L261" s="103"/>
      <c r="M261" s="103"/>
      <c r="N261" s="103"/>
      <c r="O261" s="103"/>
      <c r="P261" s="103"/>
      <c r="Q261" s="103"/>
      <c r="R261" s="103"/>
      <c r="S261" s="103"/>
      <c r="T261" s="103"/>
      <c r="U261" s="103"/>
    </row>
    <row r="262" spans="1:21" x14ac:dyDescent="0.55000000000000004">
      <c r="A262" s="102"/>
      <c r="B262" s="102"/>
      <c r="C262" s="102"/>
      <c r="D262" s="102"/>
      <c r="E262" s="102"/>
      <c r="F262" s="102"/>
      <c r="G262" s="103"/>
      <c r="H262" s="103"/>
      <c r="I262" s="103"/>
      <c r="J262" s="103"/>
      <c r="K262" s="103"/>
      <c r="L262" s="103"/>
      <c r="M262" s="103"/>
      <c r="N262" s="103"/>
      <c r="O262" s="103"/>
      <c r="P262" s="103"/>
      <c r="Q262" s="103"/>
      <c r="R262" s="103"/>
      <c r="S262" s="103"/>
      <c r="T262" s="103"/>
      <c r="U262" s="103"/>
    </row>
    <row r="263" spans="1:21" x14ac:dyDescent="0.55000000000000004">
      <c r="A263" s="102"/>
      <c r="B263" s="102"/>
      <c r="C263" s="102"/>
      <c r="D263" s="102"/>
      <c r="E263" s="102"/>
      <c r="F263" s="102"/>
      <c r="G263" s="103"/>
      <c r="H263" s="103"/>
      <c r="I263" s="103"/>
      <c r="J263" s="103"/>
      <c r="K263" s="103"/>
      <c r="L263" s="103"/>
      <c r="M263" s="103"/>
      <c r="N263" s="103"/>
      <c r="O263" s="103"/>
      <c r="P263" s="103"/>
      <c r="Q263" s="103"/>
      <c r="R263" s="103"/>
      <c r="S263" s="103"/>
      <c r="T263" s="103"/>
      <c r="U263" s="103"/>
    </row>
    <row r="264" spans="1:21" x14ac:dyDescent="0.55000000000000004">
      <c r="A264" s="102"/>
      <c r="B264" s="102"/>
      <c r="C264" s="102"/>
      <c r="D264" s="102"/>
      <c r="E264" s="102"/>
      <c r="F264" s="102"/>
      <c r="G264" s="103"/>
      <c r="H264" s="103"/>
      <c r="I264" s="103"/>
      <c r="J264" s="103"/>
      <c r="K264" s="103"/>
      <c r="L264" s="103"/>
      <c r="M264" s="103"/>
      <c r="N264" s="103"/>
      <c r="O264" s="103"/>
      <c r="P264" s="103"/>
      <c r="Q264" s="103"/>
      <c r="R264" s="103"/>
      <c r="S264" s="103"/>
      <c r="T264" s="103"/>
      <c r="U264" s="103"/>
    </row>
    <row r="265" spans="1:21" x14ac:dyDescent="0.55000000000000004">
      <c r="A265" s="102"/>
      <c r="B265" s="102"/>
      <c r="C265" s="102"/>
      <c r="D265" s="102"/>
      <c r="E265" s="102"/>
      <c r="F265" s="102"/>
      <c r="G265" s="103"/>
      <c r="H265" s="103"/>
      <c r="I265" s="103"/>
      <c r="J265" s="103"/>
      <c r="K265" s="103"/>
      <c r="L265" s="103"/>
      <c r="M265" s="103"/>
      <c r="N265" s="103"/>
      <c r="O265" s="103"/>
      <c r="P265" s="103"/>
      <c r="Q265" s="103"/>
      <c r="R265" s="103"/>
      <c r="S265" s="103"/>
      <c r="T265" s="103"/>
      <c r="U265" s="103"/>
    </row>
    <row r="266" spans="1:21" x14ac:dyDescent="0.55000000000000004">
      <c r="A266" s="102"/>
      <c r="B266" s="102"/>
      <c r="C266" s="102"/>
      <c r="D266" s="102"/>
      <c r="E266" s="102"/>
      <c r="F266" s="102"/>
      <c r="G266" s="103"/>
      <c r="H266" s="103"/>
      <c r="I266" s="103"/>
      <c r="J266" s="103"/>
      <c r="K266" s="103"/>
      <c r="L266" s="103"/>
      <c r="M266" s="103"/>
      <c r="N266" s="103"/>
      <c r="O266" s="103"/>
      <c r="P266" s="103"/>
      <c r="Q266" s="103"/>
      <c r="R266" s="103"/>
      <c r="S266" s="103"/>
      <c r="T266" s="103"/>
      <c r="U266" s="103"/>
    </row>
    <row r="267" spans="1:21" x14ac:dyDescent="0.55000000000000004">
      <c r="A267" s="102"/>
      <c r="B267" s="102"/>
      <c r="C267" s="102"/>
      <c r="D267" s="102"/>
      <c r="E267" s="102"/>
      <c r="F267" s="102"/>
      <c r="G267" s="103"/>
      <c r="H267" s="103"/>
      <c r="I267" s="103"/>
      <c r="J267" s="103"/>
      <c r="K267" s="103"/>
      <c r="L267" s="103"/>
      <c r="M267" s="103"/>
      <c r="N267" s="103"/>
      <c r="O267" s="103"/>
      <c r="P267" s="103"/>
      <c r="Q267" s="103"/>
      <c r="R267" s="103"/>
      <c r="S267" s="103"/>
      <c r="T267" s="103"/>
      <c r="U267" s="103"/>
    </row>
    <row r="268" spans="1:21" x14ac:dyDescent="0.55000000000000004">
      <c r="A268" s="102"/>
      <c r="B268" s="102"/>
      <c r="C268" s="102"/>
      <c r="D268" s="102"/>
      <c r="E268" s="102"/>
      <c r="F268" s="102"/>
      <c r="G268" s="103"/>
      <c r="H268" s="103"/>
      <c r="I268" s="103"/>
      <c r="J268" s="103"/>
      <c r="K268" s="103"/>
      <c r="L268" s="103"/>
      <c r="M268" s="103"/>
      <c r="N268" s="103"/>
      <c r="O268" s="103"/>
      <c r="P268" s="103"/>
      <c r="Q268" s="103"/>
      <c r="R268" s="103"/>
      <c r="S268" s="103"/>
      <c r="T268" s="103"/>
      <c r="U268" s="103"/>
    </row>
    <row r="269" spans="1:21" x14ac:dyDescent="0.55000000000000004">
      <c r="A269" s="102"/>
      <c r="B269" s="102"/>
      <c r="C269" s="102"/>
      <c r="D269" s="102"/>
      <c r="E269" s="102"/>
      <c r="F269" s="102"/>
      <c r="G269" s="103"/>
      <c r="H269" s="103"/>
      <c r="I269" s="103"/>
      <c r="J269" s="103"/>
      <c r="K269" s="103"/>
      <c r="L269" s="103"/>
      <c r="M269" s="103"/>
      <c r="N269" s="103"/>
      <c r="O269" s="103"/>
      <c r="P269" s="103"/>
      <c r="Q269" s="103"/>
      <c r="R269" s="103"/>
      <c r="S269" s="103"/>
      <c r="T269" s="103"/>
      <c r="U269" s="103"/>
    </row>
    <row r="270" spans="1:21" x14ac:dyDescent="0.55000000000000004">
      <c r="A270" s="102"/>
      <c r="B270" s="102"/>
      <c r="C270" s="102"/>
      <c r="D270" s="102"/>
      <c r="E270" s="102"/>
      <c r="F270" s="102"/>
      <c r="G270" s="103"/>
      <c r="H270" s="103"/>
      <c r="I270" s="103"/>
      <c r="J270" s="103"/>
      <c r="K270" s="103"/>
      <c r="L270" s="103"/>
      <c r="M270" s="103"/>
      <c r="N270" s="103"/>
      <c r="O270" s="103"/>
      <c r="P270" s="103"/>
      <c r="Q270" s="103"/>
      <c r="R270" s="103"/>
      <c r="S270" s="103"/>
      <c r="T270" s="103"/>
      <c r="U270" s="103"/>
    </row>
    <row r="271" spans="1:21" x14ac:dyDescent="0.55000000000000004">
      <c r="A271" s="102"/>
      <c r="B271" s="102"/>
      <c r="C271" s="102"/>
      <c r="D271" s="102"/>
      <c r="E271" s="102"/>
      <c r="F271" s="102"/>
      <c r="G271" s="103"/>
      <c r="H271" s="103"/>
      <c r="I271" s="103"/>
      <c r="J271" s="103"/>
      <c r="K271" s="103"/>
      <c r="L271" s="103"/>
      <c r="M271" s="103"/>
      <c r="N271" s="103"/>
      <c r="O271" s="103"/>
      <c r="P271" s="103"/>
      <c r="Q271" s="103"/>
      <c r="R271" s="103"/>
      <c r="S271" s="103"/>
      <c r="T271" s="103"/>
      <c r="U271" s="103"/>
    </row>
    <row r="272" spans="1:21" x14ac:dyDescent="0.55000000000000004">
      <c r="A272" s="102"/>
      <c r="B272" s="102"/>
      <c r="C272" s="102"/>
      <c r="D272" s="102"/>
      <c r="E272" s="102"/>
      <c r="F272" s="102"/>
      <c r="G272" s="103"/>
      <c r="H272" s="103"/>
      <c r="I272" s="103"/>
      <c r="J272" s="103"/>
      <c r="K272" s="103"/>
      <c r="L272" s="103"/>
      <c r="M272" s="103"/>
      <c r="N272" s="103"/>
      <c r="O272" s="103"/>
      <c r="P272" s="103"/>
      <c r="Q272" s="103"/>
      <c r="R272" s="103"/>
      <c r="S272" s="103"/>
      <c r="T272" s="103"/>
      <c r="U272" s="103"/>
    </row>
    <row r="273" spans="1:21" x14ac:dyDescent="0.55000000000000004">
      <c r="A273" s="102"/>
      <c r="B273" s="102"/>
      <c r="C273" s="102"/>
      <c r="D273" s="102"/>
      <c r="E273" s="102"/>
      <c r="F273" s="102"/>
      <c r="G273" s="103"/>
      <c r="H273" s="103"/>
      <c r="I273" s="103"/>
      <c r="J273" s="103"/>
      <c r="K273" s="103"/>
      <c r="L273" s="103"/>
      <c r="M273" s="103"/>
      <c r="N273" s="103"/>
      <c r="O273" s="103"/>
      <c r="P273" s="103"/>
      <c r="Q273" s="103"/>
      <c r="R273" s="103"/>
      <c r="S273" s="103"/>
      <c r="T273" s="103"/>
      <c r="U273" s="103"/>
    </row>
    <row r="274" spans="1:21" x14ac:dyDescent="0.55000000000000004">
      <c r="A274" s="102"/>
      <c r="B274" s="102"/>
      <c r="C274" s="102"/>
      <c r="D274" s="102"/>
      <c r="E274" s="102"/>
      <c r="F274" s="102"/>
      <c r="G274" s="103"/>
      <c r="H274" s="103"/>
      <c r="I274" s="103"/>
      <c r="J274" s="103"/>
      <c r="K274" s="103"/>
      <c r="L274" s="103"/>
      <c r="M274" s="103"/>
      <c r="N274" s="103"/>
      <c r="O274" s="103"/>
      <c r="P274" s="103"/>
      <c r="Q274" s="103"/>
      <c r="R274" s="103"/>
      <c r="S274" s="103"/>
      <c r="T274" s="103"/>
      <c r="U274" s="103"/>
    </row>
    <row r="275" spans="1:21" x14ac:dyDescent="0.55000000000000004">
      <c r="A275" s="102"/>
      <c r="B275" s="102"/>
      <c r="C275" s="102"/>
      <c r="D275" s="102"/>
      <c r="E275" s="102"/>
      <c r="F275" s="102"/>
      <c r="G275" s="103"/>
      <c r="H275" s="103"/>
      <c r="I275" s="103"/>
      <c r="J275" s="103"/>
      <c r="K275" s="103"/>
      <c r="L275" s="103"/>
      <c r="M275" s="103"/>
      <c r="N275" s="103"/>
      <c r="O275" s="103"/>
      <c r="P275" s="103"/>
      <c r="Q275" s="103"/>
      <c r="R275" s="103"/>
      <c r="S275" s="103"/>
      <c r="T275" s="103"/>
      <c r="U275" s="103"/>
    </row>
    <row r="276" spans="1:21" x14ac:dyDescent="0.55000000000000004">
      <c r="A276" s="102"/>
      <c r="B276" s="102"/>
      <c r="C276" s="102"/>
      <c r="D276" s="102"/>
      <c r="E276" s="102"/>
      <c r="F276" s="102"/>
      <c r="G276" s="103"/>
      <c r="H276" s="103"/>
      <c r="I276" s="103"/>
      <c r="J276" s="103"/>
      <c r="K276" s="103"/>
      <c r="L276" s="103"/>
      <c r="M276" s="103"/>
      <c r="N276" s="103"/>
      <c r="O276" s="103"/>
      <c r="P276" s="103"/>
      <c r="Q276" s="103"/>
      <c r="R276" s="103"/>
      <c r="S276" s="103"/>
      <c r="T276" s="103"/>
      <c r="U276" s="103"/>
    </row>
    <row r="277" spans="1:21" x14ac:dyDescent="0.55000000000000004">
      <c r="A277" s="102"/>
      <c r="B277" s="102"/>
      <c r="C277" s="102"/>
      <c r="D277" s="102"/>
      <c r="E277" s="102"/>
      <c r="F277" s="102"/>
      <c r="G277" s="103"/>
      <c r="H277" s="103"/>
      <c r="I277" s="103"/>
      <c r="J277" s="103"/>
      <c r="K277" s="103"/>
      <c r="L277" s="103"/>
      <c r="M277" s="103"/>
      <c r="N277" s="103"/>
      <c r="O277" s="103"/>
      <c r="P277" s="103"/>
      <c r="Q277" s="103"/>
      <c r="R277" s="103"/>
      <c r="S277" s="103"/>
      <c r="T277" s="103"/>
      <c r="U277" s="103"/>
    </row>
    <row r="278" spans="1:21" x14ac:dyDescent="0.55000000000000004">
      <c r="A278" s="102"/>
      <c r="B278" s="102"/>
      <c r="C278" s="102"/>
      <c r="D278" s="102"/>
      <c r="E278" s="102"/>
      <c r="F278" s="102"/>
      <c r="G278" s="103"/>
      <c r="H278" s="103"/>
      <c r="I278" s="103"/>
      <c r="J278" s="103"/>
      <c r="K278" s="103"/>
      <c r="L278" s="103"/>
      <c r="M278" s="103"/>
      <c r="N278" s="103"/>
      <c r="O278" s="103"/>
      <c r="P278" s="103"/>
      <c r="Q278" s="103"/>
      <c r="R278" s="103"/>
      <c r="S278" s="103"/>
      <c r="T278" s="103"/>
      <c r="U278" s="103"/>
    </row>
    <row r="279" spans="1:21" x14ac:dyDescent="0.55000000000000004">
      <c r="A279" s="102"/>
      <c r="B279" s="102"/>
      <c r="C279" s="102"/>
      <c r="D279" s="102"/>
      <c r="E279" s="102"/>
      <c r="F279" s="102"/>
      <c r="G279" s="103"/>
      <c r="H279" s="103"/>
      <c r="I279" s="103"/>
      <c r="J279" s="103"/>
      <c r="K279" s="103"/>
      <c r="L279" s="103"/>
      <c r="M279" s="103"/>
      <c r="N279" s="103"/>
      <c r="O279" s="103"/>
      <c r="P279" s="103"/>
      <c r="Q279" s="103"/>
      <c r="R279" s="103"/>
      <c r="S279" s="103"/>
      <c r="T279" s="103"/>
      <c r="U279" s="103"/>
    </row>
    <row r="280" spans="1:21" x14ac:dyDescent="0.55000000000000004">
      <c r="A280" s="102"/>
      <c r="B280" s="102"/>
      <c r="C280" s="102"/>
      <c r="D280" s="102"/>
      <c r="E280" s="102"/>
      <c r="F280" s="102"/>
      <c r="G280" s="103"/>
      <c r="H280" s="103"/>
      <c r="I280" s="103"/>
      <c r="J280" s="103"/>
      <c r="K280" s="103"/>
      <c r="L280" s="103"/>
      <c r="M280" s="103"/>
      <c r="N280" s="103"/>
      <c r="O280" s="103"/>
      <c r="P280" s="103"/>
      <c r="Q280" s="103"/>
      <c r="R280" s="103"/>
      <c r="S280" s="103"/>
      <c r="T280" s="103"/>
      <c r="U280" s="103"/>
    </row>
    <row r="281" spans="1:21" x14ac:dyDescent="0.55000000000000004">
      <c r="A281" s="102"/>
      <c r="B281" s="102"/>
      <c r="C281" s="102"/>
      <c r="D281" s="102"/>
      <c r="E281" s="102"/>
      <c r="F281" s="102"/>
      <c r="G281" s="103"/>
      <c r="H281" s="103"/>
      <c r="I281" s="103"/>
      <c r="J281" s="103"/>
      <c r="K281" s="103"/>
      <c r="L281" s="103"/>
      <c r="M281" s="103"/>
      <c r="N281" s="103"/>
      <c r="O281" s="103"/>
      <c r="P281" s="103"/>
      <c r="Q281" s="103"/>
      <c r="R281" s="103"/>
      <c r="S281" s="103"/>
      <c r="T281" s="103"/>
      <c r="U281" s="103"/>
    </row>
    <row r="282" spans="1:21" x14ac:dyDescent="0.55000000000000004">
      <c r="A282" s="102"/>
      <c r="B282" s="102"/>
      <c r="C282" s="102"/>
      <c r="D282" s="102"/>
      <c r="E282" s="102"/>
      <c r="F282" s="102"/>
      <c r="G282" s="103"/>
      <c r="H282" s="103"/>
      <c r="I282" s="103"/>
      <c r="J282" s="103"/>
      <c r="K282" s="103"/>
      <c r="L282" s="103"/>
      <c r="M282" s="103"/>
      <c r="N282" s="103"/>
      <c r="O282" s="103"/>
      <c r="P282" s="103"/>
      <c r="Q282" s="103"/>
      <c r="R282" s="103"/>
      <c r="S282" s="103"/>
      <c r="T282" s="103"/>
      <c r="U282" s="103"/>
    </row>
    <row r="283" spans="1:21" x14ac:dyDescent="0.55000000000000004">
      <c r="A283" s="102"/>
      <c r="B283" s="102"/>
      <c r="C283" s="102"/>
      <c r="D283" s="102"/>
      <c r="E283" s="102"/>
      <c r="F283" s="102"/>
      <c r="G283" s="103"/>
      <c r="H283" s="103"/>
      <c r="I283" s="103"/>
      <c r="J283" s="103"/>
      <c r="K283" s="103"/>
      <c r="L283" s="103"/>
      <c r="M283" s="103"/>
      <c r="N283" s="103"/>
      <c r="O283" s="103"/>
      <c r="P283" s="103"/>
      <c r="Q283" s="103"/>
      <c r="R283" s="103"/>
      <c r="S283" s="103"/>
      <c r="T283" s="103"/>
      <c r="U283" s="103"/>
    </row>
    <row r="284" spans="1:21" x14ac:dyDescent="0.55000000000000004">
      <c r="A284" s="102"/>
      <c r="B284" s="102"/>
      <c r="C284" s="102"/>
      <c r="D284" s="102"/>
      <c r="E284" s="102"/>
      <c r="F284" s="102"/>
      <c r="G284" s="103"/>
      <c r="H284" s="103"/>
      <c r="I284" s="103"/>
      <c r="J284" s="103"/>
      <c r="K284" s="103"/>
      <c r="L284" s="103"/>
      <c r="M284" s="103"/>
      <c r="N284" s="103"/>
      <c r="O284" s="103"/>
      <c r="P284" s="103"/>
      <c r="Q284" s="103"/>
      <c r="R284" s="103"/>
      <c r="S284" s="103"/>
      <c r="T284" s="103"/>
      <c r="U284" s="103"/>
    </row>
    <row r="285" spans="1:21" x14ac:dyDescent="0.55000000000000004">
      <c r="A285" s="102"/>
      <c r="B285" s="102"/>
      <c r="C285" s="102"/>
      <c r="D285" s="102"/>
      <c r="E285" s="102"/>
      <c r="F285" s="102"/>
      <c r="G285" s="103"/>
      <c r="H285" s="103"/>
      <c r="I285" s="103"/>
      <c r="J285" s="103"/>
      <c r="K285" s="103"/>
      <c r="L285" s="103"/>
      <c r="M285" s="103"/>
      <c r="N285" s="103"/>
      <c r="O285" s="103"/>
      <c r="P285" s="103"/>
      <c r="Q285" s="103"/>
      <c r="R285" s="103"/>
      <c r="S285" s="103"/>
      <c r="T285" s="103"/>
      <c r="U285" s="103"/>
    </row>
    <row r="286" spans="1:21" x14ac:dyDescent="0.55000000000000004">
      <c r="A286" s="102"/>
      <c r="B286" s="102"/>
      <c r="C286" s="102"/>
      <c r="D286" s="102"/>
      <c r="E286" s="102"/>
      <c r="F286" s="102"/>
      <c r="G286" s="103"/>
      <c r="H286" s="103"/>
      <c r="I286" s="103"/>
      <c r="J286" s="103"/>
      <c r="K286" s="103"/>
      <c r="L286" s="103"/>
      <c r="M286" s="103"/>
      <c r="N286" s="103"/>
      <c r="O286" s="103"/>
      <c r="P286" s="103"/>
      <c r="Q286" s="103"/>
      <c r="R286" s="103"/>
      <c r="S286" s="103"/>
      <c r="T286" s="103"/>
      <c r="U286" s="103"/>
    </row>
    <row r="287" spans="1:21" x14ac:dyDescent="0.55000000000000004">
      <c r="A287" s="102"/>
      <c r="B287" s="102"/>
      <c r="C287" s="102"/>
      <c r="D287" s="102"/>
      <c r="E287" s="102"/>
      <c r="F287" s="102"/>
      <c r="G287" s="103"/>
      <c r="H287" s="103"/>
      <c r="I287" s="103"/>
      <c r="J287" s="103"/>
      <c r="K287" s="103"/>
      <c r="L287" s="103"/>
      <c r="M287" s="103"/>
      <c r="N287" s="103"/>
      <c r="O287" s="103"/>
      <c r="P287" s="103"/>
      <c r="Q287" s="103"/>
      <c r="R287" s="103"/>
      <c r="S287" s="103"/>
      <c r="T287" s="103"/>
      <c r="U287" s="103"/>
    </row>
    <row r="288" spans="1:21" x14ac:dyDescent="0.55000000000000004">
      <c r="A288" s="102"/>
      <c r="B288" s="102"/>
      <c r="C288" s="102"/>
      <c r="D288" s="102"/>
      <c r="E288" s="102"/>
      <c r="F288" s="102"/>
      <c r="G288" s="103"/>
      <c r="H288" s="103"/>
      <c r="I288" s="103"/>
      <c r="J288" s="103"/>
      <c r="K288" s="103"/>
      <c r="L288" s="103"/>
      <c r="M288" s="103"/>
      <c r="N288" s="103"/>
      <c r="O288" s="103"/>
      <c r="P288" s="103"/>
      <c r="Q288" s="103"/>
      <c r="R288" s="103"/>
      <c r="S288" s="103"/>
      <c r="T288" s="103"/>
      <c r="U288" s="103"/>
    </row>
    <row r="289" spans="1:21" x14ac:dyDescent="0.55000000000000004">
      <c r="A289" s="102"/>
      <c r="B289" s="102"/>
      <c r="C289" s="102"/>
      <c r="D289" s="102"/>
      <c r="E289" s="102"/>
      <c r="F289" s="102"/>
      <c r="G289" s="103"/>
      <c r="H289" s="103"/>
      <c r="I289" s="103"/>
      <c r="J289" s="103"/>
      <c r="K289" s="103"/>
      <c r="L289" s="103"/>
      <c r="M289" s="103"/>
      <c r="N289" s="103"/>
      <c r="O289" s="103"/>
      <c r="P289" s="103"/>
      <c r="Q289" s="103"/>
      <c r="R289" s="103"/>
      <c r="S289" s="103"/>
      <c r="T289" s="103"/>
      <c r="U289" s="103"/>
    </row>
    <row r="290" spans="1:21" x14ac:dyDescent="0.55000000000000004">
      <c r="A290" s="102"/>
      <c r="B290" s="102"/>
      <c r="C290" s="102"/>
      <c r="D290" s="102"/>
      <c r="E290" s="102"/>
      <c r="F290" s="102"/>
      <c r="G290" s="103"/>
      <c r="H290" s="103"/>
      <c r="I290" s="103"/>
      <c r="J290" s="103"/>
      <c r="K290" s="103"/>
      <c r="L290" s="103"/>
      <c r="M290" s="103"/>
      <c r="N290" s="103"/>
      <c r="O290" s="103"/>
      <c r="P290" s="103"/>
      <c r="Q290" s="103"/>
      <c r="R290" s="103"/>
      <c r="S290" s="103"/>
      <c r="T290" s="103"/>
      <c r="U290" s="103"/>
    </row>
    <row r="291" spans="1:21" x14ac:dyDescent="0.55000000000000004">
      <c r="A291" s="102"/>
      <c r="B291" s="102"/>
      <c r="C291" s="102"/>
      <c r="D291" s="102"/>
      <c r="E291" s="102"/>
      <c r="F291" s="102"/>
      <c r="G291" s="103"/>
      <c r="H291" s="103"/>
      <c r="I291" s="103"/>
      <c r="J291" s="103"/>
      <c r="K291" s="103"/>
      <c r="L291" s="103"/>
      <c r="M291" s="103"/>
      <c r="N291" s="103"/>
      <c r="O291" s="103"/>
      <c r="P291" s="103"/>
      <c r="Q291" s="103"/>
      <c r="R291" s="103"/>
      <c r="S291" s="103"/>
      <c r="T291" s="103"/>
      <c r="U291" s="103"/>
    </row>
    <row r="292" spans="1:21" x14ac:dyDescent="0.55000000000000004">
      <c r="A292" s="102"/>
      <c r="B292" s="102"/>
      <c r="C292" s="102"/>
      <c r="D292" s="102"/>
      <c r="E292" s="102"/>
      <c r="F292" s="102"/>
      <c r="G292" s="103"/>
      <c r="H292" s="103"/>
      <c r="I292" s="103"/>
      <c r="J292" s="103"/>
      <c r="K292" s="103"/>
      <c r="L292" s="103"/>
      <c r="M292" s="103"/>
      <c r="N292" s="103"/>
      <c r="O292" s="103"/>
      <c r="P292" s="103"/>
      <c r="Q292" s="103"/>
      <c r="R292" s="103"/>
      <c r="S292" s="103"/>
      <c r="T292" s="103"/>
      <c r="U292" s="103"/>
    </row>
    <row r="293" spans="1:21" x14ac:dyDescent="0.55000000000000004">
      <c r="A293" s="102"/>
      <c r="B293" s="102"/>
      <c r="C293" s="102"/>
      <c r="D293" s="102"/>
      <c r="E293" s="102"/>
      <c r="F293" s="102"/>
      <c r="G293" s="103"/>
      <c r="H293" s="103"/>
      <c r="I293" s="103"/>
      <c r="J293" s="103"/>
      <c r="K293" s="103"/>
      <c r="L293" s="103"/>
      <c r="M293" s="103"/>
      <c r="N293" s="103"/>
      <c r="O293" s="103"/>
      <c r="P293" s="103"/>
      <c r="Q293" s="103"/>
      <c r="R293" s="103"/>
      <c r="S293" s="103"/>
      <c r="T293" s="103"/>
      <c r="U293" s="103"/>
    </row>
    <row r="294" spans="1:21" x14ac:dyDescent="0.55000000000000004">
      <c r="A294" s="102"/>
      <c r="B294" s="102"/>
      <c r="C294" s="102"/>
      <c r="D294" s="102"/>
      <c r="E294" s="102"/>
      <c r="F294" s="102"/>
      <c r="G294" s="103"/>
      <c r="H294" s="103"/>
      <c r="I294" s="103"/>
      <c r="J294" s="103"/>
      <c r="K294" s="103"/>
      <c r="L294" s="103"/>
      <c r="M294" s="103"/>
      <c r="N294" s="103"/>
      <c r="O294" s="103"/>
      <c r="P294" s="103"/>
      <c r="Q294" s="103"/>
      <c r="R294" s="103"/>
      <c r="S294" s="103"/>
      <c r="T294" s="103"/>
      <c r="U294" s="103"/>
    </row>
    <row r="295" spans="1:21" x14ac:dyDescent="0.55000000000000004">
      <c r="A295" s="102"/>
      <c r="B295" s="102"/>
      <c r="C295" s="102"/>
      <c r="D295" s="102"/>
      <c r="E295" s="102"/>
      <c r="F295" s="102"/>
      <c r="G295" s="103"/>
      <c r="H295" s="103"/>
      <c r="I295" s="103"/>
      <c r="J295" s="103"/>
      <c r="K295" s="103"/>
      <c r="L295" s="103"/>
      <c r="M295" s="103"/>
      <c r="N295" s="103"/>
      <c r="O295" s="103"/>
      <c r="P295" s="103"/>
      <c r="Q295" s="103"/>
      <c r="R295" s="103"/>
      <c r="S295" s="103"/>
      <c r="T295" s="103"/>
      <c r="U295" s="103"/>
    </row>
    <row r="296" spans="1:21" x14ac:dyDescent="0.55000000000000004">
      <c r="A296" s="102"/>
      <c r="B296" s="102"/>
      <c r="C296" s="102"/>
      <c r="D296" s="102"/>
      <c r="E296" s="102"/>
      <c r="F296" s="102"/>
      <c r="G296" s="103"/>
      <c r="H296" s="103"/>
      <c r="I296" s="103"/>
      <c r="J296" s="103"/>
      <c r="K296" s="103"/>
      <c r="L296" s="103"/>
      <c r="M296" s="103"/>
      <c r="N296" s="103"/>
      <c r="O296" s="103"/>
      <c r="P296" s="103"/>
      <c r="Q296" s="103"/>
      <c r="R296" s="103"/>
      <c r="S296" s="103"/>
      <c r="T296" s="103"/>
      <c r="U296" s="103"/>
    </row>
    <row r="297" spans="1:21" x14ac:dyDescent="0.55000000000000004">
      <c r="A297" s="102"/>
      <c r="B297" s="102"/>
      <c r="C297" s="102"/>
      <c r="D297" s="102"/>
      <c r="E297" s="102"/>
      <c r="F297" s="102"/>
      <c r="G297" s="103"/>
      <c r="H297" s="103"/>
      <c r="I297" s="103"/>
      <c r="J297" s="103"/>
      <c r="K297" s="103"/>
      <c r="L297" s="103"/>
      <c r="M297" s="103"/>
      <c r="N297" s="103"/>
      <c r="O297" s="103"/>
      <c r="P297" s="103"/>
      <c r="Q297" s="103"/>
      <c r="R297" s="103"/>
      <c r="S297" s="103"/>
      <c r="T297" s="103"/>
      <c r="U297" s="103"/>
    </row>
    <row r="298" spans="1:21" x14ac:dyDescent="0.55000000000000004">
      <c r="A298" s="102"/>
      <c r="B298" s="102"/>
      <c r="C298" s="102"/>
      <c r="D298" s="102"/>
      <c r="E298" s="102"/>
      <c r="F298" s="102"/>
      <c r="G298" s="103"/>
      <c r="H298" s="103"/>
      <c r="I298" s="103"/>
      <c r="J298" s="103"/>
      <c r="K298" s="103"/>
      <c r="L298" s="103"/>
      <c r="M298" s="103"/>
      <c r="N298" s="103"/>
      <c r="O298" s="103"/>
      <c r="P298" s="103"/>
      <c r="Q298" s="103"/>
      <c r="R298" s="103"/>
      <c r="S298" s="103"/>
      <c r="T298" s="103"/>
      <c r="U298" s="103"/>
    </row>
    <row r="299" spans="1:21" x14ac:dyDescent="0.55000000000000004">
      <c r="A299" s="102"/>
      <c r="B299" s="102"/>
      <c r="C299" s="102"/>
      <c r="D299" s="102"/>
      <c r="E299" s="102"/>
      <c r="F299" s="102"/>
      <c r="G299" s="103"/>
      <c r="H299" s="103"/>
      <c r="I299" s="103"/>
      <c r="J299" s="103"/>
      <c r="K299" s="103"/>
      <c r="L299" s="103"/>
      <c r="M299" s="103"/>
      <c r="N299" s="103"/>
      <c r="O299" s="103"/>
      <c r="P299" s="103"/>
      <c r="Q299" s="103"/>
      <c r="R299" s="103"/>
      <c r="S299" s="103"/>
      <c r="T299" s="103"/>
      <c r="U299" s="103"/>
    </row>
    <row r="300" spans="1:21" x14ac:dyDescent="0.55000000000000004">
      <c r="A300" s="102"/>
      <c r="B300" s="102"/>
      <c r="C300" s="102"/>
      <c r="D300" s="102"/>
      <c r="E300" s="102"/>
      <c r="F300" s="102"/>
      <c r="G300" s="103"/>
      <c r="H300" s="103"/>
      <c r="I300" s="103"/>
      <c r="J300" s="103"/>
      <c r="K300" s="103"/>
      <c r="L300" s="103"/>
      <c r="M300" s="103"/>
      <c r="N300" s="103"/>
      <c r="O300" s="103"/>
      <c r="P300" s="103"/>
      <c r="Q300" s="103"/>
      <c r="R300" s="103"/>
      <c r="S300" s="103"/>
      <c r="T300" s="103"/>
      <c r="U300" s="103"/>
    </row>
    <row r="301" spans="1:21" x14ac:dyDescent="0.55000000000000004">
      <c r="A301" s="102"/>
      <c r="B301" s="102"/>
      <c r="C301" s="102"/>
      <c r="D301" s="102"/>
      <c r="E301" s="102"/>
      <c r="F301" s="102"/>
      <c r="G301" s="103"/>
      <c r="H301" s="103"/>
      <c r="I301" s="103"/>
      <c r="J301" s="103"/>
      <c r="K301" s="103"/>
      <c r="L301" s="103"/>
      <c r="M301" s="103"/>
      <c r="N301" s="103"/>
      <c r="O301" s="103"/>
      <c r="P301" s="103"/>
      <c r="Q301" s="103"/>
      <c r="R301" s="103"/>
      <c r="S301" s="103"/>
      <c r="T301" s="103"/>
      <c r="U301" s="103"/>
    </row>
    <row r="302" spans="1:21" x14ac:dyDescent="0.55000000000000004">
      <c r="A302" s="102"/>
      <c r="B302" s="102"/>
      <c r="C302" s="102"/>
      <c r="D302" s="102"/>
      <c r="E302" s="102"/>
      <c r="F302" s="102"/>
      <c r="G302" s="103"/>
      <c r="H302" s="103"/>
      <c r="I302" s="103"/>
      <c r="J302" s="103"/>
      <c r="K302" s="103"/>
      <c r="L302" s="103"/>
      <c r="M302" s="103"/>
      <c r="N302" s="103"/>
      <c r="O302" s="103"/>
      <c r="P302" s="103"/>
      <c r="Q302" s="103"/>
      <c r="R302" s="103"/>
      <c r="S302" s="103"/>
      <c r="T302" s="103"/>
      <c r="U302" s="103"/>
    </row>
    <row r="303" spans="1:21" x14ac:dyDescent="0.55000000000000004">
      <c r="A303" s="102"/>
      <c r="B303" s="102"/>
      <c r="C303" s="102"/>
      <c r="D303" s="102"/>
      <c r="E303" s="102"/>
      <c r="F303" s="102"/>
      <c r="G303" s="103"/>
      <c r="H303" s="103"/>
      <c r="I303" s="103"/>
      <c r="J303" s="103"/>
      <c r="K303" s="103"/>
      <c r="L303" s="103"/>
      <c r="M303" s="103"/>
      <c r="N303" s="103"/>
      <c r="O303" s="103"/>
      <c r="P303" s="103"/>
      <c r="Q303" s="103"/>
      <c r="R303" s="103"/>
      <c r="S303" s="103"/>
      <c r="T303" s="103"/>
      <c r="U303" s="103"/>
    </row>
    <row r="304" spans="1:21" x14ac:dyDescent="0.55000000000000004">
      <c r="A304" s="102"/>
      <c r="B304" s="102"/>
      <c r="C304" s="102"/>
      <c r="D304" s="102"/>
      <c r="E304" s="102"/>
      <c r="F304" s="102"/>
      <c r="G304" s="103"/>
      <c r="H304" s="103"/>
      <c r="I304" s="103"/>
      <c r="J304" s="103"/>
      <c r="K304" s="103"/>
      <c r="L304" s="103"/>
      <c r="M304" s="103"/>
      <c r="N304" s="103"/>
      <c r="O304" s="103"/>
      <c r="P304" s="103"/>
      <c r="Q304" s="103"/>
      <c r="R304" s="103"/>
      <c r="S304" s="103"/>
      <c r="T304" s="103"/>
      <c r="U304" s="103"/>
    </row>
    <row r="305" spans="1:21" x14ac:dyDescent="0.55000000000000004">
      <c r="A305" s="102"/>
      <c r="B305" s="102"/>
      <c r="C305" s="102"/>
      <c r="D305" s="102"/>
      <c r="E305" s="102"/>
      <c r="F305" s="102"/>
      <c r="G305" s="103"/>
      <c r="H305" s="103"/>
      <c r="I305" s="103"/>
      <c r="J305" s="103"/>
      <c r="K305" s="103"/>
      <c r="L305" s="103"/>
      <c r="M305" s="103"/>
      <c r="N305" s="103"/>
      <c r="O305" s="103"/>
      <c r="P305" s="103"/>
      <c r="Q305" s="103"/>
      <c r="R305" s="103"/>
      <c r="S305" s="103"/>
      <c r="T305" s="103"/>
      <c r="U305" s="103"/>
    </row>
    <row r="306" spans="1:21" x14ac:dyDescent="0.55000000000000004">
      <c r="A306" s="102"/>
      <c r="B306" s="102"/>
      <c r="C306" s="102"/>
      <c r="D306" s="102"/>
      <c r="E306" s="102"/>
      <c r="F306" s="102"/>
      <c r="G306" s="103"/>
      <c r="H306" s="103"/>
      <c r="I306" s="103"/>
      <c r="J306" s="103"/>
      <c r="K306" s="103"/>
      <c r="L306" s="103"/>
      <c r="M306" s="103"/>
      <c r="N306" s="103"/>
      <c r="O306" s="103"/>
      <c r="P306" s="103"/>
      <c r="Q306" s="103"/>
      <c r="R306" s="103"/>
      <c r="S306" s="103"/>
      <c r="T306" s="103"/>
      <c r="U306" s="103"/>
    </row>
    <row r="307" spans="1:21" x14ac:dyDescent="0.55000000000000004">
      <c r="A307" s="102"/>
      <c r="B307" s="102"/>
      <c r="C307" s="102"/>
      <c r="D307" s="102"/>
      <c r="E307" s="102"/>
      <c r="F307" s="102"/>
      <c r="G307" s="103"/>
      <c r="H307" s="103"/>
      <c r="I307" s="103"/>
      <c r="J307" s="103"/>
      <c r="K307" s="103"/>
      <c r="L307" s="103"/>
      <c r="M307" s="103"/>
      <c r="N307" s="103"/>
      <c r="O307" s="103"/>
      <c r="P307" s="103"/>
      <c r="Q307" s="103"/>
      <c r="R307" s="103"/>
      <c r="S307" s="103"/>
      <c r="T307" s="103"/>
      <c r="U307" s="103"/>
    </row>
    <row r="308" spans="1:21" x14ac:dyDescent="0.55000000000000004">
      <c r="A308" s="102"/>
      <c r="B308" s="102"/>
      <c r="C308" s="102"/>
      <c r="D308" s="102"/>
      <c r="E308" s="102"/>
      <c r="F308" s="102"/>
      <c r="G308" s="103"/>
      <c r="H308" s="103"/>
      <c r="I308" s="103"/>
      <c r="J308" s="103"/>
      <c r="K308" s="103"/>
      <c r="L308" s="103"/>
      <c r="M308" s="103"/>
      <c r="N308" s="103"/>
      <c r="O308" s="103"/>
      <c r="P308" s="103"/>
      <c r="Q308" s="103"/>
      <c r="R308" s="103"/>
      <c r="S308" s="103"/>
      <c r="T308" s="103"/>
      <c r="U308" s="103"/>
    </row>
    <row r="309" spans="1:21" x14ac:dyDescent="0.55000000000000004">
      <c r="A309" s="102"/>
      <c r="B309" s="102"/>
      <c r="C309" s="102"/>
      <c r="D309" s="102"/>
      <c r="E309" s="102"/>
      <c r="F309" s="102"/>
      <c r="G309" s="103"/>
      <c r="H309" s="103"/>
      <c r="I309" s="103"/>
      <c r="J309" s="103"/>
      <c r="K309" s="103"/>
      <c r="L309" s="103"/>
      <c r="M309" s="103"/>
      <c r="N309" s="103"/>
      <c r="O309" s="103"/>
      <c r="P309" s="103"/>
      <c r="Q309" s="103"/>
      <c r="R309" s="103"/>
      <c r="S309" s="103"/>
      <c r="T309" s="103"/>
      <c r="U309" s="103"/>
    </row>
    <row r="310" spans="1:21" x14ac:dyDescent="0.55000000000000004">
      <c r="A310" s="102"/>
      <c r="B310" s="102"/>
      <c r="C310" s="102"/>
      <c r="D310" s="102"/>
      <c r="E310" s="102"/>
      <c r="F310" s="102"/>
      <c r="G310" s="103"/>
      <c r="H310" s="103"/>
      <c r="I310" s="103"/>
      <c r="J310" s="103"/>
      <c r="K310" s="103"/>
      <c r="L310" s="103"/>
      <c r="M310" s="103"/>
      <c r="N310" s="103"/>
      <c r="O310" s="103"/>
      <c r="P310" s="103"/>
      <c r="Q310" s="103"/>
      <c r="R310" s="103"/>
      <c r="S310" s="103"/>
      <c r="T310" s="103"/>
      <c r="U310" s="103"/>
    </row>
    <row r="311" spans="1:21" x14ac:dyDescent="0.55000000000000004">
      <c r="A311" s="102"/>
      <c r="B311" s="102"/>
      <c r="C311" s="102"/>
      <c r="D311" s="102"/>
      <c r="E311" s="102"/>
      <c r="F311" s="102"/>
      <c r="G311" s="103"/>
      <c r="H311" s="103"/>
      <c r="I311" s="103"/>
      <c r="J311" s="103"/>
      <c r="K311" s="103"/>
      <c r="L311" s="103"/>
      <c r="M311" s="103"/>
      <c r="N311" s="103"/>
      <c r="O311" s="103"/>
      <c r="P311" s="103"/>
      <c r="Q311" s="103"/>
      <c r="R311" s="103"/>
      <c r="S311" s="103"/>
      <c r="T311" s="103"/>
      <c r="U311" s="103"/>
    </row>
    <row r="312" spans="1:21" x14ac:dyDescent="0.55000000000000004">
      <c r="A312" s="102"/>
      <c r="B312" s="102"/>
      <c r="C312" s="102"/>
      <c r="D312" s="102"/>
      <c r="E312" s="102"/>
      <c r="F312" s="102"/>
      <c r="G312" s="103"/>
      <c r="H312" s="103"/>
      <c r="I312" s="103"/>
      <c r="J312" s="103"/>
      <c r="K312" s="103"/>
      <c r="L312" s="103"/>
      <c r="M312" s="103"/>
      <c r="N312" s="103"/>
      <c r="O312" s="103"/>
      <c r="P312" s="103"/>
      <c r="Q312" s="103"/>
      <c r="R312" s="103"/>
      <c r="S312" s="103"/>
      <c r="T312" s="103"/>
      <c r="U312" s="103"/>
    </row>
    <row r="313" spans="1:21" x14ac:dyDescent="0.55000000000000004">
      <c r="A313" s="102"/>
      <c r="B313" s="102"/>
      <c r="C313" s="102"/>
      <c r="D313" s="102"/>
      <c r="E313" s="102"/>
      <c r="F313" s="102"/>
      <c r="G313" s="103"/>
      <c r="H313" s="103"/>
      <c r="I313" s="103"/>
      <c r="J313" s="103"/>
      <c r="K313" s="103"/>
      <c r="L313" s="103"/>
      <c r="M313" s="103"/>
      <c r="N313" s="103"/>
      <c r="O313" s="103"/>
      <c r="P313" s="103"/>
      <c r="Q313" s="103"/>
      <c r="R313" s="103"/>
      <c r="S313" s="103"/>
      <c r="T313" s="103"/>
      <c r="U313" s="103"/>
    </row>
    <row r="314" spans="1:21" x14ac:dyDescent="0.55000000000000004">
      <c r="A314" s="102"/>
      <c r="B314" s="102"/>
      <c r="C314" s="102"/>
      <c r="D314" s="102"/>
      <c r="E314" s="102"/>
      <c r="F314" s="102"/>
      <c r="G314" s="103"/>
      <c r="H314" s="103"/>
      <c r="I314" s="103"/>
      <c r="J314" s="103"/>
      <c r="K314" s="103"/>
      <c r="L314" s="103"/>
      <c r="M314" s="103"/>
      <c r="N314" s="103"/>
      <c r="O314" s="103"/>
      <c r="P314" s="103"/>
      <c r="Q314" s="103"/>
      <c r="R314" s="103"/>
      <c r="S314" s="103"/>
      <c r="T314" s="103"/>
      <c r="U314" s="103"/>
    </row>
    <row r="315" spans="1:21" x14ac:dyDescent="0.55000000000000004">
      <c r="A315" s="102"/>
      <c r="B315" s="102"/>
      <c r="C315" s="102"/>
      <c r="D315" s="102"/>
      <c r="E315" s="102"/>
      <c r="F315" s="102"/>
      <c r="G315" s="103"/>
      <c r="H315" s="103"/>
      <c r="I315" s="103"/>
      <c r="J315" s="103"/>
      <c r="K315" s="103"/>
      <c r="L315" s="103"/>
      <c r="M315" s="103"/>
      <c r="N315" s="103"/>
      <c r="O315" s="103"/>
      <c r="P315" s="103"/>
      <c r="Q315" s="103"/>
      <c r="R315" s="103"/>
      <c r="S315" s="103"/>
      <c r="T315" s="103"/>
      <c r="U315" s="103"/>
    </row>
    <row r="316" spans="1:21" x14ac:dyDescent="0.55000000000000004">
      <c r="A316" s="102"/>
      <c r="B316" s="102"/>
      <c r="C316" s="102"/>
      <c r="D316" s="102"/>
      <c r="E316" s="102"/>
      <c r="F316" s="102"/>
      <c r="G316" s="103"/>
      <c r="H316" s="103"/>
      <c r="I316" s="103"/>
      <c r="J316" s="103"/>
      <c r="K316" s="103"/>
      <c r="L316" s="103"/>
      <c r="M316" s="103"/>
      <c r="N316" s="103"/>
      <c r="O316" s="103"/>
      <c r="P316" s="103"/>
      <c r="Q316" s="103"/>
      <c r="R316" s="103"/>
      <c r="S316" s="103"/>
      <c r="T316" s="103"/>
      <c r="U316" s="103"/>
    </row>
    <row r="317" spans="1:21" x14ac:dyDescent="0.55000000000000004">
      <c r="A317" s="102"/>
      <c r="B317" s="102"/>
      <c r="C317" s="102"/>
      <c r="D317" s="102"/>
      <c r="E317" s="102"/>
      <c r="F317" s="102"/>
      <c r="G317" s="103"/>
      <c r="H317" s="103"/>
      <c r="I317" s="103"/>
      <c r="J317" s="103"/>
      <c r="K317" s="103"/>
      <c r="L317" s="103"/>
      <c r="M317" s="103"/>
      <c r="N317" s="103"/>
      <c r="O317" s="103"/>
      <c r="P317" s="103"/>
      <c r="Q317" s="103"/>
      <c r="R317" s="103"/>
      <c r="S317" s="103"/>
      <c r="T317" s="103"/>
      <c r="U317" s="103"/>
    </row>
    <row r="318" spans="1:21" x14ac:dyDescent="0.55000000000000004">
      <c r="A318" s="102"/>
      <c r="B318" s="102"/>
      <c r="C318" s="102"/>
      <c r="D318" s="102"/>
      <c r="E318" s="102"/>
      <c r="F318" s="102"/>
      <c r="G318" s="103"/>
      <c r="H318" s="103"/>
      <c r="I318" s="103"/>
      <c r="J318" s="103"/>
      <c r="K318" s="103"/>
      <c r="L318" s="103"/>
      <c r="M318" s="103"/>
      <c r="N318" s="103"/>
      <c r="O318" s="103"/>
      <c r="P318" s="103"/>
      <c r="Q318" s="103"/>
      <c r="R318" s="103"/>
      <c r="S318" s="103"/>
      <c r="T318" s="103"/>
      <c r="U318" s="103"/>
    </row>
    <row r="319" spans="1:21" x14ac:dyDescent="0.55000000000000004">
      <c r="A319" s="102"/>
      <c r="B319" s="102"/>
      <c r="C319" s="102"/>
      <c r="D319" s="102"/>
      <c r="E319" s="102"/>
      <c r="F319" s="102"/>
      <c r="G319" s="103"/>
      <c r="H319" s="103"/>
      <c r="I319" s="103"/>
      <c r="J319" s="103"/>
      <c r="K319" s="103"/>
      <c r="L319" s="103"/>
      <c r="M319" s="103"/>
      <c r="N319" s="103"/>
      <c r="O319" s="103"/>
      <c r="P319" s="103"/>
      <c r="Q319" s="103"/>
      <c r="R319" s="103"/>
      <c r="S319" s="103"/>
      <c r="T319" s="103"/>
      <c r="U319" s="103"/>
    </row>
    <row r="320" spans="1:21" x14ac:dyDescent="0.55000000000000004">
      <c r="A320" s="102"/>
      <c r="B320" s="102"/>
      <c r="C320" s="102"/>
      <c r="D320" s="102"/>
      <c r="E320" s="102"/>
      <c r="F320" s="102"/>
      <c r="G320" s="103"/>
      <c r="H320" s="103"/>
      <c r="I320" s="103"/>
      <c r="J320" s="103"/>
      <c r="K320" s="103"/>
      <c r="L320" s="103"/>
      <c r="M320" s="103"/>
      <c r="N320" s="103"/>
      <c r="O320" s="103"/>
      <c r="P320" s="103"/>
      <c r="Q320" s="103"/>
      <c r="R320" s="103"/>
      <c r="S320" s="103"/>
      <c r="T320" s="103"/>
      <c r="U320" s="103"/>
    </row>
    <row r="321" spans="1:21" x14ac:dyDescent="0.55000000000000004">
      <c r="A321" s="102"/>
      <c r="B321" s="102"/>
      <c r="C321" s="102"/>
      <c r="D321" s="102"/>
      <c r="E321" s="102"/>
      <c r="F321" s="102"/>
      <c r="G321" s="103"/>
      <c r="H321" s="103"/>
      <c r="I321" s="103"/>
      <c r="J321" s="103"/>
      <c r="K321" s="103"/>
      <c r="L321" s="103"/>
      <c r="M321" s="103"/>
      <c r="N321" s="103"/>
      <c r="O321" s="103"/>
      <c r="P321" s="103"/>
      <c r="Q321" s="103"/>
      <c r="R321" s="103"/>
      <c r="S321" s="103"/>
      <c r="T321" s="103"/>
      <c r="U321" s="103"/>
    </row>
    <row r="322" spans="1:21" x14ac:dyDescent="0.55000000000000004">
      <c r="A322" s="102"/>
      <c r="B322" s="102"/>
      <c r="C322" s="102"/>
      <c r="D322" s="102"/>
      <c r="E322" s="102"/>
      <c r="F322" s="102"/>
      <c r="G322" s="103"/>
      <c r="H322" s="103"/>
      <c r="I322" s="103"/>
      <c r="J322" s="103"/>
      <c r="K322" s="103"/>
      <c r="L322" s="103"/>
      <c r="M322" s="103"/>
      <c r="N322" s="103"/>
      <c r="O322" s="103"/>
      <c r="P322" s="103"/>
      <c r="Q322" s="103"/>
      <c r="R322" s="103"/>
      <c r="S322" s="103"/>
      <c r="T322" s="103"/>
      <c r="U322" s="103"/>
    </row>
    <row r="323" spans="1:21" x14ac:dyDescent="0.55000000000000004">
      <c r="A323" s="102"/>
      <c r="B323" s="102"/>
      <c r="C323" s="102"/>
      <c r="D323" s="102"/>
      <c r="E323" s="102"/>
      <c r="F323" s="102"/>
      <c r="G323" s="103"/>
      <c r="H323" s="103"/>
      <c r="I323" s="103"/>
      <c r="J323" s="103"/>
      <c r="K323" s="103"/>
      <c r="L323" s="103"/>
      <c r="M323" s="103"/>
      <c r="N323" s="103"/>
      <c r="O323" s="103"/>
      <c r="P323" s="103"/>
      <c r="Q323" s="103"/>
      <c r="R323" s="103"/>
      <c r="S323" s="103"/>
      <c r="T323" s="103"/>
      <c r="U323" s="103"/>
    </row>
    <row r="324" spans="1:21" x14ac:dyDescent="0.55000000000000004">
      <c r="A324" s="102"/>
      <c r="B324" s="102"/>
      <c r="C324" s="102"/>
      <c r="D324" s="102"/>
      <c r="E324" s="102"/>
      <c r="F324" s="102"/>
      <c r="G324" s="103"/>
      <c r="H324" s="103"/>
      <c r="I324" s="103"/>
      <c r="J324" s="103"/>
      <c r="K324" s="103"/>
      <c r="L324" s="103"/>
      <c r="M324" s="103"/>
      <c r="N324" s="103"/>
      <c r="O324" s="103"/>
      <c r="P324" s="103"/>
      <c r="Q324" s="103"/>
      <c r="R324" s="103"/>
      <c r="S324" s="103"/>
      <c r="T324" s="103"/>
      <c r="U324" s="103"/>
    </row>
    <row r="325" spans="1:21" x14ac:dyDescent="0.55000000000000004">
      <c r="A325" s="102"/>
      <c r="B325" s="102"/>
      <c r="C325" s="102"/>
      <c r="D325" s="102"/>
      <c r="E325" s="102"/>
      <c r="F325" s="102"/>
      <c r="G325" s="103"/>
      <c r="H325" s="103"/>
      <c r="I325" s="103"/>
      <c r="J325" s="103"/>
      <c r="K325" s="103"/>
      <c r="L325" s="103"/>
      <c r="M325" s="103"/>
      <c r="N325" s="103"/>
      <c r="O325" s="103"/>
      <c r="P325" s="103"/>
      <c r="Q325" s="103"/>
      <c r="R325" s="103"/>
      <c r="S325" s="103"/>
      <c r="T325" s="103"/>
      <c r="U325" s="103"/>
    </row>
    <row r="326" spans="1:21" x14ac:dyDescent="0.55000000000000004">
      <c r="A326" s="102"/>
      <c r="B326" s="102"/>
      <c r="C326" s="102"/>
      <c r="D326" s="102"/>
      <c r="E326" s="102"/>
      <c r="F326" s="102"/>
      <c r="G326" s="103"/>
      <c r="H326" s="103"/>
      <c r="I326" s="103"/>
      <c r="J326" s="103"/>
      <c r="K326" s="103"/>
      <c r="L326" s="103"/>
      <c r="M326" s="103"/>
      <c r="N326" s="103"/>
      <c r="O326" s="103"/>
      <c r="P326" s="103"/>
      <c r="Q326" s="103"/>
      <c r="R326" s="103"/>
      <c r="S326" s="103"/>
      <c r="T326" s="103"/>
      <c r="U326" s="103"/>
    </row>
    <row r="327" spans="1:21" x14ac:dyDescent="0.55000000000000004">
      <c r="A327" s="102"/>
      <c r="B327" s="102"/>
      <c r="C327" s="102"/>
      <c r="D327" s="102"/>
      <c r="E327" s="102"/>
      <c r="F327" s="102"/>
      <c r="G327" s="103"/>
      <c r="H327" s="103"/>
      <c r="I327" s="103"/>
      <c r="J327" s="103"/>
      <c r="K327" s="103"/>
      <c r="L327" s="103"/>
      <c r="M327" s="103"/>
      <c r="N327" s="103"/>
      <c r="O327" s="103"/>
      <c r="P327" s="103"/>
      <c r="Q327" s="103"/>
      <c r="R327" s="103"/>
      <c r="S327" s="103"/>
      <c r="T327" s="103"/>
      <c r="U327" s="103"/>
    </row>
    <row r="328" spans="1:21" x14ac:dyDescent="0.55000000000000004">
      <c r="A328" s="102"/>
      <c r="B328" s="102"/>
      <c r="C328" s="102"/>
      <c r="D328" s="102"/>
      <c r="E328" s="102"/>
      <c r="F328" s="102"/>
      <c r="G328" s="103"/>
      <c r="H328" s="103"/>
      <c r="I328" s="103"/>
      <c r="J328" s="103"/>
      <c r="K328" s="103"/>
      <c r="L328" s="103"/>
      <c r="M328" s="103"/>
      <c r="N328" s="103"/>
      <c r="O328" s="103"/>
      <c r="P328" s="103"/>
      <c r="Q328" s="103"/>
      <c r="R328" s="103"/>
      <c r="S328" s="103"/>
      <c r="T328" s="103"/>
      <c r="U328" s="103"/>
    </row>
    <row r="329" spans="1:21" x14ac:dyDescent="0.55000000000000004">
      <c r="A329" s="102"/>
      <c r="B329" s="102"/>
      <c r="C329" s="102"/>
      <c r="D329" s="102"/>
      <c r="E329" s="102"/>
      <c r="F329" s="102"/>
      <c r="G329" s="103"/>
      <c r="H329" s="103"/>
      <c r="I329" s="103"/>
      <c r="J329" s="103"/>
      <c r="K329" s="103"/>
      <c r="L329" s="103"/>
      <c r="M329" s="103"/>
      <c r="N329" s="103"/>
      <c r="O329" s="103"/>
      <c r="P329" s="103"/>
      <c r="Q329" s="103"/>
      <c r="R329" s="103"/>
      <c r="S329" s="103"/>
      <c r="T329" s="103"/>
      <c r="U329" s="103"/>
    </row>
    <row r="330" spans="1:21" x14ac:dyDescent="0.55000000000000004">
      <c r="A330" s="102"/>
      <c r="B330" s="102"/>
      <c r="C330" s="102"/>
      <c r="D330" s="102"/>
      <c r="E330" s="102"/>
      <c r="F330" s="102"/>
      <c r="G330" s="103"/>
      <c r="H330" s="103"/>
      <c r="I330" s="103"/>
      <c r="J330" s="103"/>
      <c r="K330" s="103"/>
      <c r="L330" s="103"/>
      <c r="M330" s="103"/>
      <c r="N330" s="103"/>
      <c r="O330" s="103"/>
      <c r="P330" s="103"/>
      <c r="Q330" s="103"/>
      <c r="R330" s="103"/>
      <c r="S330" s="103"/>
      <c r="T330" s="103"/>
      <c r="U330" s="103"/>
    </row>
    <row r="331" spans="1:21" x14ac:dyDescent="0.55000000000000004">
      <c r="A331" s="102"/>
      <c r="B331" s="102"/>
      <c r="C331" s="102"/>
      <c r="D331" s="102"/>
      <c r="E331" s="102"/>
      <c r="F331" s="102"/>
      <c r="G331" s="103"/>
      <c r="H331" s="103"/>
      <c r="I331" s="103"/>
      <c r="J331" s="103"/>
      <c r="K331" s="103"/>
      <c r="L331" s="103"/>
      <c r="M331" s="103"/>
      <c r="N331" s="103"/>
      <c r="O331" s="103"/>
      <c r="P331" s="103"/>
      <c r="Q331" s="103"/>
      <c r="R331" s="103"/>
      <c r="S331" s="103"/>
      <c r="T331" s="103"/>
      <c r="U331" s="103"/>
    </row>
    <row r="332" spans="1:21" x14ac:dyDescent="0.55000000000000004">
      <c r="A332" s="102"/>
      <c r="B332" s="102"/>
      <c r="C332" s="102"/>
      <c r="D332" s="102"/>
      <c r="E332" s="102"/>
      <c r="F332" s="102"/>
      <c r="G332" s="103"/>
      <c r="H332" s="103"/>
      <c r="I332" s="103"/>
      <c r="J332" s="103"/>
      <c r="K332" s="103"/>
      <c r="L332" s="103"/>
      <c r="M332" s="103"/>
      <c r="N332" s="103"/>
      <c r="O332" s="103"/>
      <c r="P332" s="103"/>
      <c r="Q332" s="103"/>
      <c r="R332" s="103"/>
      <c r="S332" s="103"/>
      <c r="T332" s="103"/>
      <c r="U332" s="103"/>
    </row>
    <row r="333" spans="1:21" x14ac:dyDescent="0.55000000000000004">
      <c r="A333" s="102"/>
      <c r="B333" s="102"/>
      <c r="C333" s="102"/>
      <c r="D333" s="102"/>
      <c r="E333" s="102"/>
      <c r="F333" s="102"/>
      <c r="G333" s="103"/>
      <c r="H333" s="103"/>
      <c r="I333" s="103"/>
      <c r="J333" s="103"/>
      <c r="K333" s="103"/>
      <c r="L333" s="103"/>
      <c r="M333" s="103"/>
      <c r="N333" s="103"/>
      <c r="O333" s="103"/>
      <c r="P333" s="103"/>
      <c r="Q333" s="103"/>
      <c r="R333" s="103"/>
      <c r="S333" s="103"/>
      <c r="T333" s="103"/>
      <c r="U333" s="103"/>
    </row>
    <row r="334" spans="1:21" x14ac:dyDescent="0.55000000000000004">
      <c r="A334" s="102"/>
      <c r="B334" s="102"/>
      <c r="C334" s="102"/>
      <c r="D334" s="102"/>
      <c r="E334" s="102"/>
      <c r="F334" s="102"/>
      <c r="G334" s="103"/>
      <c r="H334" s="103"/>
      <c r="I334" s="103"/>
      <c r="J334" s="103"/>
      <c r="K334" s="103"/>
      <c r="L334" s="103"/>
      <c r="M334" s="103"/>
      <c r="N334" s="103"/>
      <c r="O334" s="103"/>
      <c r="P334" s="103"/>
      <c r="Q334" s="103"/>
      <c r="R334" s="103"/>
      <c r="S334" s="103"/>
      <c r="T334" s="103"/>
      <c r="U334" s="103"/>
    </row>
    <row r="335" spans="1:21" x14ac:dyDescent="0.55000000000000004">
      <c r="A335" s="102"/>
      <c r="B335" s="102"/>
      <c r="C335" s="102"/>
      <c r="D335" s="102"/>
      <c r="E335" s="102"/>
      <c r="F335" s="102"/>
      <c r="G335" s="103"/>
      <c r="H335" s="103"/>
      <c r="I335" s="103"/>
      <c r="J335" s="103"/>
      <c r="K335" s="103"/>
      <c r="L335" s="103"/>
      <c r="M335" s="103"/>
      <c r="N335" s="103"/>
      <c r="O335" s="103"/>
      <c r="P335" s="103"/>
      <c r="Q335" s="103"/>
      <c r="R335" s="103"/>
      <c r="S335" s="103"/>
      <c r="T335" s="103"/>
      <c r="U335" s="103"/>
    </row>
    <row r="336" spans="1:21" x14ac:dyDescent="0.55000000000000004">
      <c r="A336" s="102"/>
      <c r="B336" s="102"/>
      <c r="C336" s="102"/>
      <c r="D336" s="102"/>
      <c r="E336" s="102"/>
      <c r="F336" s="102"/>
      <c r="G336" s="103"/>
      <c r="H336" s="103"/>
      <c r="I336" s="103"/>
      <c r="J336" s="103"/>
      <c r="K336" s="103"/>
      <c r="L336" s="103"/>
      <c r="M336" s="103"/>
      <c r="N336" s="103"/>
      <c r="O336" s="103"/>
      <c r="P336" s="103"/>
      <c r="Q336" s="103"/>
      <c r="R336" s="103"/>
      <c r="S336" s="103"/>
      <c r="T336" s="103"/>
      <c r="U336" s="103"/>
    </row>
    <row r="337" spans="1:21" x14ac:dyDescent="0.55000000000000004">
      <c r="A337" s="102"/>
      <c r="B337" s="102"/>
      <c r="C337" s="102"/>
      <c r="D337" s="102"/>
      <c r="E337" s="102"/>
      <c r="F337" s="102"/>
      <c r="G337" s="103"/>
      <c r="H337" s="103"/>
      <c r="I337" s="103"/>
      <c r="J337" s="103"/>
      <c r="K337" s="103"/>
      <c r="L337" s="103"/>
      <c r="M337" s="103"/>
      <c r="N337" s="103"/>
      <c r="O337" s="103"/>
      <c r="P337" s="103"/>
      <c r="Q337" s="103"/>
      <c r="R337" s="103"/>
      <c r="S337" s="103"/>
      <c r="T337" s="103"/>
      <c r="U337" s="103"/>
    </row>
    <row r="338" spans="1:21" x14ac:dyDescent="0.55000000000000004">
      <c r="A338" s="102"/>
      <c r="B338" s="102"/>
      <c r="C338" s="102"/>
      <c r="D338" s="102"/>
      <c r="E338" s="102"/>
      <c r="F338" s="102"/>
      <c r="G338" s="103"/>
      <c r="H338" s="103"/>
      <c r="I338" s="103"/>
      <c r="J338" s="103"/>
      <c r="K338" s="103"/>
      <c r="L338" s="103"/>
      <c r="M338" s="103"/>
      <c r="N338" s="103"/>
      <c r="O338" s="103"/>
      <c r="P338" s="103"/>
      <c r="Q338" s="103"/>
      <c r="R338" s="103"/>
      <c r="S338" s="103"/>
      <c r="T338" s="103"/>
      <c r="U338" s="103"/>
    </row>
    <row r="339" spans="1:21" x14ac:dyDescent="0.55000000000000004">
      <c r="A339" s="102"/>
      <c r="B339" s="102"/>
      <c r="C339" s="102"/>
      <c r="D339" s="102"/>
      <c r="E339" s="102"/>
      <c r="F339" s="102"/>
      <c r="G339" s="103"/>
      <c r="H339" s="103"/>
      <c r="I339" s="103"/>
      <c r="J339" s="103"/>
      <c r="K339" s="103"/>
      <c r="L339" s="103"/>
      <c r="M339" s="103"/>
      <c r="N339" s="103"/>
      <c r="O339" s="103"/>
      <c r="P339" s="103"/>
      <c r="Q339" s="103"/>
      <c r="R339" s="103"/>
      <c r="S339" s="103"/>
      <c r="T339" s="103"/>
      <c r="U339" s="103"/>
    </row>
    <row r="340" spans="1:21" x14ac:dyDescent="0.55000000000000004">
      <c r="A340" s="102"/>
      <c r="B340" s="102"/>
      <c r="C340" s="102"/>
      <c r="D340" s="102"/>
      <c r="E340" s="102"/>
      <c r="F340" s="102"/>
      <c r="G340" s="103"/>
      <c r="H340" s="103"/>
      <c r="I340" s="103"/>
      <c r="J340" s="103"/>
      <c r="K340" s="103"/>
      <c r="L340" s="103"/>
      <c r="M340" s="103"/>
      <c r="N340" s="103"/>
      <c r="O340" s="103"/>
      <c r="P340" s="103"/>
      <c r="Q340" s="103"/>
      <c r="R340" s="103"/>
      <c r="S340" s="103"/>
      <c r="T340" s="103"/>
      <c r="U340" s="103"/>
    </row>
    <row r="341" spans="1:21" x14ac:dyDescent="0.55000000000000004">
      <c r="A341" s="102"/>
      <c r="B341" s="102"/>
      <c r="C341" s="102"/>
      <c r="D341" s="102"/>
      <c r="E341" s="102"/>
      <c r="F341" s="102"/>
      <c r="G341" s="103"/>
      <c r="H341" s="103"/>
      <c r="I341" s="103"/>
      <c r="J341" s="103"/>
      <c r="K341" s="103"/>
      <c r="L341" s="103"/>
      <c r="M341" s="103"/>
      <c r="N341" s="103"/>
      <c r="O341" s="103"/>
      <c r="P341" s="103"/>
      <c r="Q341" s="103"/>
      <c r="R341" s="103"/>
      <c r="S341" s="103"/>
      <c r="T341" s="103"/>
      <c r="U341" s="103"/>
    </row>
    <row r="342" spans="1:21" x14ac:dyDescent="0.55000000000000004">
      <c r="A342" s="102"/>
      <c r="B342" s="102"/>
      <c r="C342" s="102"/>
      <c r="D342" s="102"/>
      <c r="E342" s="102"/>
      <c r="F342" s="102"/>
      <c r="G342" s="103"/>
      <c r="H342" s="103"/>
      <c r="I342" s="103"/>
      <c r="J342" s="103"/>
      <c r="K342" s="103"/>
      <c r="L342" s="103"/>
      <c r="M342" s="103"/>
      <c r="N342" s="103"/>
      <c r="O342" s="103"/>
      <c r="P342" s="103"/>
      <c r="Q342" s="103"/>
      <c r="R342" s="103"/>
      <c r="S342" s="103"/>
      <c r="T342" s="103"/>
      <c r="U342" s="103"/>
    </row>
    <row r="343" spans="1:21" x14ac:dyDescent="0.55000000000000004">
      <c r="A343" s="102"/>
      <c r="B343" s="102"/>
      <c r="C343" s="102"/>
      <c r="D343" s="102"/>
      <c r="E343" s="102"/>
      <c r="F343" s="102"/>
      <c r="G343" s="103"/>
      <c r="H343" s="103"/>
      <c r="I343" s="103"/>
      <c r="J343" s="103"/>
      <c r="K343" s="103"/>
      <c r="L343" s="103"/>
      <c r="M343" s="103"/>
      <c r="N343" s="103"/>
      <c r="O343" s="103"/>
      <c r="P343" s="103"/>
      <c r="Q343" s="103"/>
      <c r="R343" s="103"/>
      <c r="S343" s="103"/>
      <c r="T343" s="103"/>
      <c r="U343" s="103"/>
    </row>
    <row r="344" spans="1:21" x14ac:dyDescent="0.55000000000000004">
      <c r="A344" s="102"/>
      <c r="B344" s="102"/>
      <c r="C344" s="102"/>
      <c r="D344" s="102"/>
      <c r="E344" s="102"/>
      <c r="F344" s="102"/>
      <c r="G344" s="103"/>
      <c r="H344" s="103"/>
      <c r="I344" s="103"/>
      <c r="J344" s="103"/>
      <c r="K344" s="103"/>
      <c r="L344" s="103"/>
      <c r="M344" s="103"/>
      <c r="N344" s="103"/>
      <c r="O344" s="103"/>
      <c r="P344" s="103"/>
      <c r="Q344" s="103"/>
      <c r="R344" s="103"/>
      <c r="S344" s="103"/>
      <c r="T344" s="103"/>
      <c r="U344" s="103"/>
    </row>
    <row r="345" spans="1:21" x14ac:dyDescent="0.55000000000000004">
      <c r="A345" s="102"/>
      <c r="B345" s="102"/>
      <c r="C345" s="102"/>
      <c r="D345" s="102"/>
      <c r="E345" s="102"/>
      <c r="F345" s="102"/>
      <c r="G345" s="103"/>
      <c r="H345" s="103"/>
      <c r="I345" s="103"/>
      <c r="J345" s="103"/>
      <c r="K345" s="103"/>
      <c r="L345" s="103"/>
      <c r="M345" s="103"/>
      <c r="N345" s="103"/>
      <c r="O345" s="103"/>
      <c r="P345" s="103"/>
      <c r="Q345" s="103"/>
      <c r="R345" s="103"/>
      <c r="S345" s="103"/>
      <c r="T345" s="103"/>
      <c r="U345" s="103"/>
    </row>
    <row r="346" spans="1:21" x14ac:dyDescent="0.55000000000000004">
      <c r="A346" s="102"/>
      <c r="B346" s="102"/>
      <c r="C346" s="102"/>
      <c r="D346" s="102"/>
      <c r="E346" s="102"/>
      <c r="F346" s="102"/>
      <c r="G346" s="103"/>
      <c r="H346" s="103"/>
      <c r="I346" s="103"/>
      <c r="J346" s="103"/>
      <c r="K346" s="103"/>
      <c r="L346" s="103"/>
      <c r="M346" s="103"/>
      <c r="N346" s="103"/>
      <c r="O346" s="103"/>
      <c r="P346" s="103"/>
      <c r="Q346" s="103"/>
      <c r="R346" s="103"/>
      <c r="S346" s="103"/>
      <c r="T346" s="103"/>
      <c r="U346" s="103"/>
    </row>
    <row r="347" spans="1:21" x14ac:dyDescent="0.55000000000000004">
      <c r="A347" s="102"/>
      <c r="B347" s="102"/>
      <c r="C347" s="102"/>
      <c r="D347" s="102"/>
      <c r="E347" s="102"/>
      <c r="F347" s="102"/>
      <c r="G347" s="103"/>
      <c r="H347" s="103"/>
      <c r="I347" s="103"/>
      <c r="J347" s="103"/>
      <c r="K347" s="103"/>
      <c r="L347" s="103"/>
      <c r="M347" s="103"/>
      <c r="N347" s="103"/>
      <c r="O347" s="103"/>
      <c r="P347" s="103"/>
      <c r="Q347" s="103"/>
      <c r="R347" s="103"/>
      <c r="S347" s="103"/>
      <c r="T347" s="103"/>
      <c r="U347" s="103"/>
    </row>
    <row r="348" spans="1:21" x14ac:dyDescent="0.55000000000000004">
      <c r="A348" s="102"/>
      <c r="B348" s="102"/>
      <c r="C348" s="102"/>
      <c r="D348" s="102"/>
      <c r="E348" s="102"/>
      <c r="F348" s="102"/>
      <c r="G348" s="103"/>
      <c r="H348" s="103"/>
      <c r="I348" s="103"/>
      <c r="J348" s="103"/>
      <c r="K348" s="103"/>
      <c r="L348" s="103"/>
      <c r="M348" s="103"/>
      <c r="N348" s="103"/>
      <c r="O348" s="103"/>
      <c r="P348" s="103"/>
      <c r="Q348" s="103"/>
      <c r="R348" s="103"/>
      <c r="S348" s="103"/>
      <c r="T348" s="103"/>
      <c r="U348" s="103"/>
    </row>
    <row r="349" spans="1:21" x14ac:dyDescent="0.55000000000000004">
      <c r="A349" s="102"/>
      <c r="B349" s="102"/>
      <c r="C349" s="102"/>
      <c r="D349" s="102"/>
      <c r="E349" s="102"/>
      <c r="F349" s="102"/>
      <c r="G349" s="103"/>
      <c r="H349" s="103"/>
      <c r="I349" s="103"/>
      <c r="J349" s="103"/>
      <c r="K349" s="103"/>
      <c r="L349" s="103"/>
      <c r="M349" s="103"/>
      <c r="N349" s="103"/>
      <c r="O349" s="103"/>
      <c r="P349" s="103"/>
      <c r="Q349" s="103"/>
      <c r="R349" s="103"/>
      <c r="S349" s="103"/>
      <c r="T349" s="103"/>
      <c r="U349" s="103"/>
    </row>
    <row r="350" spans="1:21" x14ac:dyDescent="0.55000000000000004">
      <c r="A350" s="102"/>
      <c r="B350" s="102"/>
      <c r="C350" s="102"/>
      <c r="D350" s="102"/>
      <c r="E350" s="102"/>
      <c r="F350" s="102"/>
      <c r="G350" s="103"/>
      <c r="H350" s="103"/>
      <c r="I350" s="103"/>
      <c r="J350" s="103"/>
      <c r="K350" s="103"/>
      <c r="L350" s="103"/>
      <c r="M350" s="103"/>
      <c r="N350" s="103"/>
      <c r="O350" s="103"/>
      <c r="P350" s="103"/>
      <c r="Q350" s="103"/>
      <c r="R350" s="103"/>
      <c r="S350" s="103"/>
      <c r="T350" s="103"/>
      <c r="U350" s="103"/>
    </row>
    <row r="351" spans="1:21" x14ac:dyDescent="0.55000000000000004">
      <c r="A351" s="102"/>
      <c r="B351" s="102"/>
      <c r="C351" s="102"/>
      <c r="D351" s="102"/>
      <c r="E351" s="102"/>
      <c r="F351" s="102"/>
      <c r="G351" s="103"/>
      <c r="H351" s="103"/>
      <c r="I351" s="103"/>
      <c r="J351" s="103"/>
      <c r="K351" s="103"/>
      <c r="L351" s="103"/>
      <c r="M351" s="103"/>
      <c r="N351" s="103"/>
      <c r="O351" s="103"/>
      <c r="P351" s="103"/>
      <c r="Q351" s="103"/>
      <c r="R351" s="103"/>
      <c r="S351" s="103"/>
      <c r="T351" s="103"/>
      <c r="U351" s="103"/>
    </row>
    <row r="352" spans="1:21" x14ac:dyDescent="0.55000000000000004">
      <c r="A352" s="102"/>
      <c r="B352" s="102"/>
      <c r="C352" s="102"/>
      <c r="D352" s="102"/>
      <c r="E352" s="102"/>
      <c r="F352" s="102"/>
      <c r="G352" s="103"/>
      <c r="H352" s="103"/>
      <c r="I352" s="103"/>
      <c r="J352" s="103"/>
      <c r="K352" s="103"/>
      <c r="L352" s="103"/>
      <c r="M352" s="103"/>
      <c r="N352" s="103"/>
      <c r="O352" s="103"/>
      <c r="P352" s="103"/>
      <c r="Q352" s="103"/>
      <c r="R352" s="103"/>
      <c r="S352" s="103"/>
      <c r="T352" s="103"/>
      <c r="U352" s="103"/>
    </row>
    <row r="353" spans="1:21" x14ac:dyDescent="0.55000000000000004">
      <c r="A353" s="102"/>
      <c r="B353" s="102"/>
      <c r="C353" s="102"/>
      <c r="D353" s="102"/>
      <c r="E353" s="102"/>
      <c r="F353" s="102"/>
      <c r="G353" s="103"/>
      <c r="H353" s="103"/>
      <c r="I353" s="103"/>
      <c r="J353" s="103"/>
      <c r="K353" s="103"/>
      <c r="L353" s="103"/>
      <c r="M353" s="103"/>
      <c r="N353" s="103"/>
      <c r="O353" s="103"/>
      <c r="P353" s="103"/>
      <c r="Q353" s="103"/>
      <c r="R353" s="103"/>
      <c r="S353" s="103"/>
      <c r="T353" s="103"/>
      <c r="U353" s="103"/>
    </row>
    <row r="354" spans="1:21" x14ac:dyDescent="0.55000000000000004">
      <c r="A354" s="102"/>
      <c r="B354" s="102"/>
      <c r="C354" s="102"/>
      <c r="D354" s="102"/>
      <c r="E354" s="102"/>
      <c r="F354" s="102"/>
      <c r="G354" s="103"/>
      <c r="H354" s="103"/>
      <c r="I354" s="103"/>
      <c r="J354" s="103"/>
      <c r="K354" s="103"/>
      <c r="L354" s="103"/>
      <c r="M354" s="103"/>
      <c r="N354" s="103"/>
      <c r="O354" s="103"/>
      <c r="P354" s="103"/>
      <c r="Q354" s="103"/>
      <c r="R354" s="103"/>
      <c r="S354" s="103"/>
      <c r="T354" s="103"/>
      <c r="U354" s="103"/>
    </row>
    <row r="355" spans="1:21" x14ac:dyDescent="0.55000000000000004">
      <c r="A355" s="102"/>
      <c r="B355" s="102"/>
      <c r="C355" s="102"/>
      <c r="D355" s="102"/>
      <c r="E355" s="102"/>
      <c r="F355" s="102"/>
      <c r="G355" s="103"/>
      <c r="H355" s="103"/>
      <c r="I355" s="103"/>
      <c r="J355" s="103"/>
      <c r="K355" s="103"/>
      <c r="L355" s="103"/>
      <c r="M355" s="103"/>
      <c r="N355" s="103"/>
      <c r="O355" s="103"/>
      <c r="P355" s="103"/>
      <c r="Q355" s="103"/>
      <c r="R355" s="103"/>
      <c r="S355" s="103"/>
      <c r="T355" s="103"/>
      <c r="U355" s="103"/>
    </row>
    <row r="356" spans="1:21" x14ac:dyDescent="0.55000000000000004">
      <c r="A356" s="102"/>
      <c r="B356" s="102"/>
      <c r="C356" s="102"/>
      <c r="D356" s="102"/>
      <c r="E356" s="102"/>
      <c r="F356" s="102"/>
      <c r="G356" s="103"/>
      <c r="H356" s="103"/>
      <c r="I356" s="103"/>
      <c r="J356" s="103"/>
      <c r="K356" s="103"/>
      <c r="L356" s="103"/>
      <c r="M356" s="103"/>
      <c r="N356" s="103"/>
      <c r="O356" s="103"/>
      <c r="P356" s="103"/>
      <c r="Q356" s="103"/>
      <c r="R356" s="103"/>
      <c r="S356" s="103"/>
      <c r="T356" s="103"/>
      <c r="U356" s="103"/>
    </row>
    <row r="357" spans="1:21" x14ac:dyDescent="0.55000000000000004">
      <c r="A357" s="102"/>
      <c r="B357" s="102"/>
      <c r="C357" s="102"/>
      <c r="D357" s="102"/>
      <c r="E357" s="102"/>
      <c r="F357" s="102"/>
      <c r="G357" s="103"/>
      <c r="H357" s="103"/>
      <c r="I357" s="103"/>
      <c r="J357" s="103"/>
      <c r="K357" s="103"/>
      <c r="L357" s="103"/>
      <c r="M357" s="103"/>
      <c r="N357" s="103"/>
      <c r="O357" s="103"/>
      <c r="P357" s="103"/>
      <c r="Q357" s="103"/>
      <c r="R357" s="103"/>
      <c r="S357" s="103"/>
      <c r="T357" s="103"/>
      <c r="U357" s="103"/>
    </row>
    <row r="358" spans="1:21" x14ac:dyDescent="0.55000000000000004">
      <c r="A358" s="102"/>
      <c r="B358" s="102"/>
      <c r="C358" s="102"/>
      <c r="D358" s="102"/>
      <c r="E358" s="102"/>
      <c r="F358" s="102"/>
      <c r="G358" s="103"/>
      <c r="H358" s="103"/>
      <c r="I358" s="103"/>
      <c r="J358" s="103"/>
      <c r="K358" s="103"/>
      <c r="L358" s="103"/>
      <c r="M358" s="103"/>
      <c r="N358" s="103"/>
      <c r="O358" s="103"/>
      <c r="P358" s="103"/>
      <c r="Q358" s="103"/>
      <c r="R358" s="103"/>
      <c r="S358" s="103"/>
      <c r="T358" s="103"/>
      <c r="U358" s="103"/>
    </row>
    <row r="359" spans="1:21" x14ac:dyDescent="0.55000000000000004">
      <c r="A359" s="102"/>
      <c r="B359" s="102"/>
      <c r="C359" s="102"/>
      <c r="D359" s="102"/>
      <c r="E359" s="102"/>
      <c r="F359" s="102"/>
      <c r="G359" s="103"/>
      <c r="H359" s="103"/>
      <c r="I359" s="103"/>
      <c r="J359" s="103"/>
      <c r="K359" s="103"/>
      <c r="L359" s="103"/>
      <c r="M359" s="103"/>
      <c r="N359" s="103"/>
      <c r="O359" s="103"/>
      <c r="P359" s="103"/>
      <c r="Q359" s="103"/>
      <c r="R359" s="103"/>
      <c r="S359" s="103"/>
      <c r="T359" s="103"/>
      <c r="U359" s="103"/>
    </row>
    <row r="360" spans="1:21" x14ac:dyDescent="0.55000000000000004">
      <c r="A360" s="102"/>
      <c r="B360" s="102"/>
      <c r="C360" s="102"/>
      <c r="D360" s="102"/>
      <c r="E360" s="102"/>
      <c r="F360" s="102"/>
      <c r="G360" s="103"/>
      <c r="H360" s="103"/>
      <c r="I360" s="103"/>
      <c r="J360" s="103"/>
      <c r="K360" s="103"/>
      <c r="L360" s="103"/>
      <c r="M360" s="103"/>
      <c r="N360" s="103"/>
      <c r="O360" s="103"/>
      <c r="P360" s="103"/>
      <c r="Q360" s="103"/>
      <c r="R360" s="103"/>
      <c r="S360" s="103"/>
      <c r="T360" s="103"/>
      <c r="U360" s="103"/>
    </row>
    <row r="361" spans="1:21" x14ac:dyDescent="0.55000000000000004">
      <c r="A361" s="102"/>
      <c r="B361" s="102"/>
      <c r="C361" s="102"/>
      <c r="D361" s="102"/>
      <c r="E361" s="102"/>
      <c r="F361" s="102"/>
      <c r="G361" s="103"/>
      <c r="H361" s="103"/>
      <c r="I361" s="103"/>
      <c r="J361" s="103"/>
      <c r="K361" s="103"/>
      <c r="L361" s="103"/>
      <c r="M361" s="103"/>
      <c r="N361" s="103"/>
      <c r="O361" s="103"/>
      <c r="P361" s="103"/>
      <c r="Q361" s="103"/>
      <c r="R361" s="103"/>
      <c r="S361" s="103"/>
      <c r="T361" s="103"/>
      <c r="U361" s="103"/>
    </row>
    <row r="362" spans="1:21" x14ac:dyDescent="0.55000000000000004">
      <c r="A362" s="102"/>
      <c r="B362" s="102"/>
      <c r="C362" s="102"/>
      <c r="D362" s="102"/>
      <c r="E362" s="102"/>
      <c r="F362" s="102"/>
      <c r="G362" s="103"/>
      <c r="H362" s="103"/>
      <c r="I362" s="103"/>
      <c r="J362" s="103"/>
      <c r="K362" s="103"/>
      <c r="L362" s="103"/>
      <c r="M362" s="103"/>
      <c r="N362" s="103"/>
      <c r="O362" s="103"/>
      <c r="P362" s="103"/>
      <c r="Q362" s="103"/>
      <c r="R362" s="103"/>
      <c r="S362" s="103"/>
      <c r="T362" s="103"/>
      <c r="U362" s="103"/>
    </row>
    <row r="363" spans="1:21" x14ac:dyDescent="0.55000000000000004">
      <c r="A363" s="102"/>
      <c r="B363" s="102"/>
      <c r="C363" s="102"/>
      <c r="D363" s="102"/>
      <c r="E363" s="102"/>
      <c r="F363" s="102"/>
      <c r="G363" s="103"/>
      <c r="H363" s="103"/>
      <c r="I363" s="103"/>
      <c r="J363" s="103"/>
      <c r="K363" s="103"/>
      <c r="L363" s="103"/>
      <c r="M363" s="103"/>
      <c r="N363" s="103"/>
      <c r="O363" s="103"/>
      <c r="P363" s="103"/>
      <c r="Q363" s="103"/>
      <c r="R363" s="103"/>
      <c r="S363" s="103"/>
      <c r="T363" s="103"/>
      <c r="U363" s="103"/>
    </row>
    <row r="364" spans="1:21" x14ac:dyDescent="0.55000000000000004">
      <c r="A364" s="102"/>
      <c r="B364" s="102"/>
      <c r="C364" s="102"/>
      <c r="D364" s="102"/>
      <c r="E364" s="102"/>
      <c r="F364" s="102"/>
      <c r="G364" s="103"/>
      <c r="H364" s="103"/>
      <c r="I364" s="103"/>
      <c r="J364" s="103"/>
      <c r="K364" s="103"/>
      <c r="L364" s="103"/>
      <c r="M364" s="103"/>
      <c r="N364" s="103"/>
      <c r="O364" s="103"/>
      <c r="P364" s="103"/>
      <c r="Q364" s="103"/>
      <c r="R364" s="103"/>
      <c r="S364" s="103"/>
      <c r="T364" s="103"/>
      <c r="U364" s="103"/>
    </row>
    <row r="365" spans="1:21" x14ac:dyDescent="0.55000000000000004">
      <c r="A365" s="102"/>
      <c r="B365" s="102"/>
      <c r="C365" s="102"/>
      <c r="D365" s="102"/>
      <c r="E365" s="102"/>
      <c r="F365" s="102"/>
      <c r="G365" s="103"/>
      <c r="H365" s="103"/>
      <c r="I365" s="103"/>
      <c r="J365" s="103"/>
      <c r="K365" s="103"/>
      <c r="L365" s="103"/>
      <c r="M365" s="103"/>
      <c r="N365" s="103"/>
      <c r="O365" s="103"/>
      <c r="P365" s="103"/>
      <c r="Q365" s="103"/>
      <c r="R365" s="103"/>
      <c r="S365" s="103"/>
      <c r="T365" s="103"/>
      <c r="U365" s="103"/>
    </row>
    <row r="366" spans="1:21" x14ac:dyDescent="0.55000000000000004">
      <c r="A366" s="102"/>
      <c r="B366" s="102"/>
      <c r="C366" s="102"/>
      <c r="D366" s="102"/>
      <c r="E366" s="102"/>
      <c r="F366" s="102"/>
      <c r="G366" s="103"/>
      <c r="H366" s="103"/>
      <c r="I366" s="103"/>
      <c r="J366" s="103"/>
      <c r="K366" s="103"/>
      <c r="L366" s="103"/>
      <c r="M366" s="103"/>
      <c r="N366" s="103"/>
      <c r="O366" s="103"/>
      <c r="P366" s="103"/>
      <c r="Q366" s="103"/>
      <c r="R366" s="103"/>
      <c r="S366" s="103"/>
      <c r="T366" s="103"/>
      <c r="U366" s="103"/>
    </row>
    <row r="367" spans="1:21" x14ac:dyDescent="0.55000000000000004">
      <c r="A367" s="102"/>
      <c r="B367" s="102"/>
      <c r="C367" s="102"/>
      <c r="D367" s="102"/>
      <c r="E367" s="102"/>
      <c r="F367" s="102"/>
      <c r="G367" s="103"/>
      <c r="H367" s="103"/>
      <c r="I367" s="103"/>
      <c r="J367" s="103"/>
      <c r="K367" s="103"/>
      <c r="L367" s="103"/>
      <c r="M367" s="103"/>
      <c r="N367" s="103"/>
      <c r="O367" s="103"/>
      <c r="P367" s="103"/>
      <c r="Q367" s="103"/>
      <c r="R367" s="103"/>
      <c r="S367" s="103"/>
      <c r="T367" s="103"/>
      <c r="U367" s="103"/>
    </row>
    <row r="368" spans="1:21" x14ac:dyDescent="0.55000000000000004">
      <c r="A368" s="102"/>
      <c r="B368" s="102"/>
      <c r="C368" s="102"/>
      <c r="D368" s="102"/>
      <c r="E368" s="102"/>
      <c r="F368" s="102"/>
      <c r="G368" s="103"/>
      <c r="H368" s="103"/>
      <c r="I368" s="103"/>
      <c r="J368" s="103"/>
      <c r="K368" s="103"/>
      <c r="L368" s="103"/>
      <c r="M368" s="103"/>
      <c r="N368" s="103"/>
      <c r="O368" s="103"/>
      <c r="P368" s="103"/>
      <c r="Q368" s="103"/>
      <c r="R368" s="103"/>
      <c r="S368" s="103"/>
      <c r="T368" s="103"/>
      <c r="U368" s="103"/>
    </row>
    <row r="369" spans="1:21" x14ac:dyDescent="0.55000000000000004">
      <c r="A369" s="102"/>
      <c r="B369" s="102"/>
      <c r="C369" s="102"/>
      <c r="D369" s="102"/>
      <c r="E369" s="102"/>
      <c r="F369" s="102"/>
      <c r="G369" s="103"/>
      <c r="H369" s="103"/>
      <c r="I369" s="103"/>
      <c r="J369" s="103"/>
      <c r="K369" s="103"/>
      <c r="L369" s="103"/>
      <c r="M369" s="103"/>
      <c r="N369" s="103"/>
      <c r="O369" s="103"/>
      <c r="P369" s="103"/>
      <c r="Q369" s="103"/>
      <c r="R369" s="103"/>
      <c r="S369" s="103"/>
      <c r="T369" s="103"/>
      <c r="U369" s="103"/>
    </row>
    <row r="370" spans="1:21" x14ac:dyDescent="0.55000000000000004">
      <c r="A370" s="102"/>
      <c r="B370" s="102"/>
      <c r="C370" s="102"/>
      <c r="D370" s="102"/>
      <c r="E370" s="102"/>
      <c r="F370" s="102"/>
      <c r="G370" s="103"/>
      <c r="H370" s="103"/>
      <c r="I370" s="103"/>
      <c r="J370" s="103"/>
      <c r="K370" s="103"/>
      <c r="L370" s="103"/>
      <c r="M370" s="103"/>
      <c r="N370" s="103"/>
      <c r="O370" s="103"/>
      <c r="P370" s="103"/>
      <c r="Q370" s="103"/>
      <c r="R370" s="103"/>
      <c r="S370" s="103"/>
      <c r="T370" s="103"/>
      <c r="U370" s="103"/>
    </row>
    <row r="371" spans="1:21" x14ac:dyDescent="0.55000000000000004">
      <c r="A371" s="102"/>
      <c r="B371" s="102"/>
      <c r="C371" s="102"/>
      <c r="D371" s="102"/>
      <c r="E371" s="102"/>
      <c r="F371" s="102"/>
      <c r="G371" s="103"/>
      <c r="H371" s="103"/>
      <c r="I371" s="103"/>
      <c r="J371" s="103"/>
      <c r="K371" s="103"/>
      <c r="L371" s="103"/>
      <c r="M371" s="103"/>
      <c r="N371" s="103"/>
      <c r="O371" s="103"/>
      <c r="P371" s="103"/>
      <c r="Q371" s="103"/>
      <c r="R371" s="103"/>
      <c r="S371" s="103"/>
      <c r="T371" s="103"/>
      <c r="U371" s="103"/>
    </row>
    <row r="372" spans="1:21" x14ac:dyDescent="0.55000000000000004">
      <c r="A372" s="102"/>
      <c r="B372" s="102"/>
      <c r="C372" s="102"/>
      <c r="D372" s="102"/>
      <c r="E372" s="102"/>
      <c r="F372" s="102"/>
      <c r="G372" s="103"/>
      <c r="H372" s="103"/>
      <c r="I372" s="103"/>
      <c r="J372" s="103"/>
      <c r="K372" s="103"/>
      <c r="L372" s="103"/>
      <c r="M372" s="103"/>
      <c r="N372" s="103"/>
      <c r="O372" s="103"/>
      <c r="P372" s="103"/>
      <c r="Q372" s="103"/>
      <c r="R372" s="103"/>
      <c r="S372" s="103"/>
      <c r="T372" s="103"/>
      <c r="U372" s="103"/>
    </row>
    <row r="373" spans="1:21" x14ac:dyDescent="0.55000000000000004">
      <c r="A373" s="102"/>
      <c r="B373" s="102"/>
      <c r="C373" s="102"/>
      <c r="D373" s="102"/>
      <c r="E373" s="102"/>
      <c r="F373" s="102"/>
      <c r="G373" s="103"/>
      <c r="H373" s="103"/>
      <c r="I373" s="103"/>
      <c r="J373" s="103"/>
      <c r="K373" s="103"/>
      <c r="L373" s="103"/>
      <c r="M373" s="103"/>
      <c r="N373" s="103"/>
      <c r="O373" s="103"/>
      <c r="P373" s="103"/>
      <c r="Q373" s="103"/>
      <c r="R373" s="103"/>
      <c r="S373" s="103"/>
      <c r="T373" s="103"/>
      <c r="U373" s="103"/>
    </row>
    <row r="374" spans="1:21" x14ac:dyDescent="0.55000000000000004">
      <c r="A374" s="102"/>
      <c r="B374" s="102"/>
      <c r="C374" s="102"/>
      <c r="D374" s="102"/>
      <c r="E374" s="102"/>
      <c r="F374" s="102"/>
      <c r="G374" s="103"/>
      <c r="H374" s="103"/>
      <c r="I374" s="103"/>
      <c r="J374" s="103"/>
      <c r="K374" s="103"/>
      <c r="L374" s="103"/>
      <c r="M374" s="103"/>
      <c r="N374" s="103"/>
      <c r="O374" s="103"/>
      <c r="P374" s="103"/>
      <c r="Q374" s="103"/>
      <c r="R374" s="103"/>
      <c r="S374" s="103"/>
      <c r="T374" s="103"/>
      <c r="U374" s="103"/>
    </row>
    <row r="375" spans="1:21" x14ac:dyDescent="0.55000000000000004">
      <c r="A375" s="102"/>
      <c r="B375" s="102"/>
      <c r="C375" s="102"/>
      <c r="D375" s="102"/>
      <c r="E375" s="102"/>
      <c r="F375" s="102"/>
      <c r="G375" s="103"/>
      <c r="H375" s="103"/>
      <c r="I375" s="103"/>
      <c r="J375" s="103"/>
      <c r="K375" s="103"/>
      <c r="L375" s="103"/>
      <c r="M375" s="103"/>
      <c r="N375" s="103"/>
      <c r="O375" s="103"/>
      <c r="P375" s="103"/>
      <c r="Q375" s="103"/>
      <c r="R375" s="103"/>
      <c r="S375" s="103"/>
      <c r="T375" s="103"/>
      <c r="U375" s="103"/>
    </row>
    <row r="376" spans="1:21" x14ac:dyDescent="0.55000000000000004">
      <c r="A376" s="102"/>
      <c r="B376" s="102"/>
      <c r="C376" s="102"/>
      <c r="D376" s="102"/>
      <c r="E376" s="102"/>
      <c r="F376" s="102"/>
      <c r="G376" s="103"/>
      <c r="H376" s="103"/>
      <c r="I376" s="103"/>
      <c r="J376" s="103"/>
      <c r="K376" s="103"/>
      <c r="L376" s="103"/>
      <c r="M376" s="103"/>
      <c r="N376" s="103"/>
      <c r="O376" s="103"/>
      <c r="P376" s="103"/>
      <c r="Q376" s="103"/>
      <c r="R376" s="103"/>
      <c r="S376" s="103"/>
      <c r="T376" s="103"/>
      <c r="U376" s="103"/>
    </row>
    <row r="377" spans="1:21" x14ac:dyDescent="0.55000000000000004">
      <c r="A377" s="102"/>
      <c r="B377" s="102"/>
      <c r="C377" s="102"/>
      <c r="D377" s="102"/>
      <c r="E377" s="102"/>
      <c r="F377" s="102"/>
      <c r="G377" s="103"/>
      <c r="H377" s="103"/>
      <c r="I377" s="103"/>
      <c r="J377" s="103"/>
      <c r="K377" s="103"/>
      <c r="L377" s="103"/>
      <c r="M377" s="103"/>
      <c r="N377" s="103"/>
      <c r="O377" s="103"/>
      <c r="P377" s="103"/>
      <c r="Q377" s="103"/>
      <c r="R377" s="103"/>
      <c r="S377" s="103"/>
      <c r="T377" s="103"/>
      <c r="U377" s="103"/>
    </row>
    <row r="378" spans="1:21" x14ac:dyDescent="0.55000000000000004">
      <c r="A378" s="102"/>
      <c r="B378" s="102"/>
      <c r="C378" s="102"/>
      <c r="D378" s="102"/>
      <c r="E378" s="102"/>
      <c r="F378" s="102"/>
      <c r="G378" s="103"/>
      <c r="H378" s="103"/>
      <c r="I378" s="103"/>
      <c r="J378" s="103"/>
      <c r="K378" s="103"/>
      <c r="L378" s="103"/>
      <c r="M378" s="103"/>
      <c r="N378" s="103"/>
      <c r="O378" s="103"/>
      <c r="P378" s="103"/>
      <c r="Q378" s="103"/>
      <c r="R378" s="103"/>
      <c r="S378" s="103"/>
      <c r="T378" s="103"/>
      <c r="U378" s="103"/>
    </row>
    <row r="379" spans="1:21" x14ac:dyDescent="0.55000000000000004">
      <c r="A379" s="102"/>
      <c r="B379" s="102"/>
      <c r="C379" s="102"/>
      <c r="D379" s="102"/>
      <c r="E379" s="102"/>
      <c r="F379" s="102"/>
      <c r="G379" s="103"/>
      <c r="H379" s="103"/>
      <c r="I379" s="103"/>
      <c r="J379" s="103"/>
      <c r="K379" s="103"/>
      <c r="L379" s="103"/>
      <c r="M379" s="103"/>
      <c r="N379" s="103"/>
      <c r="O379" s="103"/>
      <c r="P379" s="103"/>
      <c r="Q379" s="103"/>
      <c r="R379" s="103"/>
      <c r="S379" s="103"/>
      <c r="T379" s="103"/>
      <c r="U379" s="103"/>
    </row>
    <row r="380" spans="1:21" x14ac:dyDescent="0.55000000000000004">
      <c r="A380" s="102"/>
      <c r="B380" s="102"/>
      <c r="C380" s="102"/>
      <c r="D380" s="102"/>
      <c r="E380" s="102"/>
      <c r="F380" s="102"/>
      <c r="G380" s="103"/>
      <c r="H380" s="103"/>
      <c r="I380" s="103"/>
      <c r="J380" s="103"/>
      <c r="K380" s="103"/>
      <c r="L380" s="103"/>
      <c r="M380" s="103"/>
      <c r="N380" s="103"/>
      <c r="O380" s="103"/>
      <c r="P380" s="103"/>
      <c r="Q380" s="103"/>
      <c r="R380" s="103"/>
      <c r="S380" s="103"/>
      <c r="T380" s="103"/>
      <c r="U380" s="103"/>
    </row>
    <row r="381" spans="1:21" x14ac:dyDescent="0.55000000000000004">
      <c r="A381" s="102"/>
      <c r="B381" s="102"/>
      <c r="C381" s="102"/>
      <c r="D381" s="102"/>
      <c r="E381" s="102"/>
      <c r="F381" s="102"/>
      <c r="G381" s="103"/>
      <c r="H381" s="103"/>
      <c r="I381" s="103"/>
      <c r="J381" s="103"/>
      <c r="K381" s="103"/>
      <c r="L381" s="103"/>
      <c r="M381" s="103"/>
      <c r="N381" s="103"/>
      <c r="O381" s="103"/>
      <c r="P381" s="103"/>
      <c r="Q381" s="103"/>
      <c r="R381" s="103"/>
      <c r="S381" s="103"/>
      <c r="T381" s="103"/>
      <c r="U381" s="103"/>
    </row>
    <row r="382" spans="1:21" x14ac:dyDescent="0.55000000000000004">
      <c r="A382" s="102"/>
      <c r="B382" s="102"/>
      <c r="C382" s="102"/>
      <c r="D382" s="102"/>
      <c r="E382" s="102"/>
      <c r="F382" s="102"/>
      <c r="G382" s="103"/>
      <c r="H382" s="103"/>
      <c r="I382" s="103"/>
      <c r="J382" s="103"/>
      <c r="K382" s="103"/>
      <c r="L382" s="103"/>
      <c r="M382" s="103"/>
      <c r="N382" s="103"/>
      <c r="O382" s="103"/>
      <c r="P382" s="103"/>
      <c r="Q382" s="103"/>
      <c r="R382" s="103"/>
      <c r="S382" s="103"/>
      <c r="T382" s="103"/>
      <c r="U382" s="103"/>
    </row>
    <row r="383" spans="1:21" x14ac:dyDescent="0.55000000000000004">
      <c r="A383" s="102"/>
      <c r="B383" s="102"/>
      <c r="C383" s="102"/>
      <c r="D383" s="102"/>
      <c r="E383" s="102"/>
      <c r="F383" s="102"/>
      <c r="G383" s="103"/>
      <c r="H383" s="103"/>
      <c r="I383" s="103"/>
      <c r="J383" s="103"/>
      <c r="K383" s="103"/>
      <c r="L383" s="103"/>
      <c r="M383" s="103"/>
      <c r="N383" s="103"/>
      <c r="O383" s="103"/>
      <c r="P383" s="103"/>
      <c r="Q383" s="103"/>
      <c r="R383" s="103"/>
      <c r="S383" s="103"/>
      <c r="T383" s="103"/>
      <c r="U383" s="103"/>
    </row>
    <row r="384" spans="1:21" x14ac:dyDescent="0.55000000000000004">
      <c r="A384" s="102"/>
      <c r="B384" s="102"/>
      <c r="C384" s="102"/>
      <c r="D384" s="102"/>
      <c r="E384" s="102"/>
      <c r="F384" s="102"/>
      <c r="G384" s="103"/>
      <c r="H384" s="103"/>
      <c r="I384" s="103"/>
      <c r="J384" s="103"/>
      <c r="K384" s="103"/>
      <c r="L384" s="103"/>
      <c r="M384" s="103"/>
      <c r="N384" s="103"/>
      <c r="O384" s="103"/>
      <c r="P384" s="103"/>
      <c r="Q384" s="103"/>
      <c r="R384" s="103"/>
      <c r="S384" s="103"/>
      <c r="T384" s="103"/>
      <c r="U384" s="103"/>
    </row>
    <row r="385" spans="1:21" x14ac:dyDescent="0.55000000000000004">
      <c r="A385" s="102"/>
      <c r="B385" s="102"/>
      <c r="C385" s="102"/>
      <c r="D385" s="102"/>
      <c r="E385" s="102"/>
      <c r="F385" s="102"/>
      <c r="G385" s="103"/>
      <c r="H385" s="103"/>
      <c r="I385" s="103"/>
      <c r="J385" s="103"/>
      <c r="K385" s="103"/>
      <c r="L385" s="103"/>
      <c r="M385" s="103"/>
      <c r="N385" s="103"/>
      <c r="O385" s="103"/>
      <c r="P385" s="103"/>
      <c r="Q385" s="103"/>
      <c r="R385" s="103"/>
      <c r="S385" s="103"/>
      <c r="T385" s="103"/>
      <c r="U385" s="103"/>
    </row>
    <row r="386" spans="1:21" x14ac:dyDescent="0.55000000000000004">
      <c r="A386" s="102"/>
      <c r="B386" s="102"/>
      <c r="C386" s="102"/>
      <c r="D386" s="102"/>
      <c r="E386" s="102"/>
      <c r="F386" s="102"/>
      <c r="G386" s="103"/>
      <c r="H386" s="103"/>
      <c r="I386" s="103"/>
      <c r="J386" s="103"/>
      <c r="K386" s="103"/>
      <c r="L386" s="103"/>
      <c r="M386" s="103"/>
      <c r="N386" s="103"/>
      <c r="O386" s="103"/>
      <c r="P386" s="103"/>
      <c r="Q386" s="103"/>
      <c r="R386" s="103"/>
      <c r="S386" s="103"/>
      <c r="T386" s="103"/>
      <c r="U386" s="103"/>
    </row>
    <row r="387" spans="1:21" x14ac:dyDescent="0.55000000000000004">
      <c r="A387" s="102"/>
      <c r="B387" s="102"/>
      <c r="C387" s="102"/>
      <c r="D387" s="102"/>
      <c r="E387" s="102"/>
      <c r="F387" s="102"/>
      <c r="G387" s="103"/>
      <c r="H387" s="103"/>
      <c r="I387" s="103"/>
      <c r="J387" s="103"/>
      <c r="K387" s="103"/>
      <c r="L387" s="103"/>
      <c r="M387" s="103"/>
      <c r="N387" s="103"/>
      <c r="O387" s="103"/>
      <c r="P387" s="103"/>
      <c r="Q387" s="103"/>
      <c r="R387" s="103"/>
      <c r="S387" s="103"/>
      <c r="T387" s="103"/>
      <c r="U387" s="103"/>
    </row>
    <row r="388" spans="1:21" x14ac:dyDescent="0.55000000000000004">
      <c r="A388" s="102"/>
      <c r="B388" s="102"/>
      <c r="C388" s="102"/>
      <c r="D388" s="102"/>
      <c r="E388" s="102"/>
      <c r="F388" s="102"/>
      <c r="G388" s="103"/>
      <c r="H388" s="103"/>
      <c r="I388" s="103"/>
      <c r="J388" s="103"/>
      <c r="K388" s="103"/>
      <c r="L388" s="103"/>
      <c r="M388" s="103"/>
      <c r="N388" s="103"/>
      <c r="O388" s="103"/>
      <c r="P388" s="103"/>
      <c r="Q388" s="103"/>
      <c r="R388" s="103"/>
      <c r="S388" s="103"/>
      <c r="T388" s="103"/>
      <c r="U388" s="103"/>
    </row>
    <row r="389" spans="1:21" x14ac:dyDescent="0.55000000000000004">
      <c r="A389" s="102"/>
      <c r="B389" s="102"/>
      <c r="C389" s="102"/>
      <c r="D389" s="102"/>
      <c r="E389" s="102"/>
      <c r="F389" s="102"/>
      <c r="G389" s="103"/>
      <c r="H389" s="103"/>
      <c r="I389" s="103"/>
      <c r="J389" s="103"/>
      <c r="K389" s="103"/>
      <c r="L389" s="103"/>
      <c r="M389" s="103"/>
      <c r="N389" s="103"/>
      <c r="O389" s="103"/>
      <c r="P389" s="103"/>
      <c r="Q389" s="103"/>
      <c r="R389" s="103"/>
      <c r="S389" s="103"/>
      <c r="T389" s="103"/>
      <c r="U389" s="103"/>
    </row>
    <row r="390" spans="1:21" x14ac:dyDescent="0.55000000000000004">
      <c r="A390" s="102"/>
      <c r="B390" s="102"/>
      <c r="C390" s="102"/>
      <c r="D390" s="102"/>
      <c r="E390" s="102"/>
      <c r="F390" s="102"/>
      <c r="G390" s="103"/>
      <c r="H390" s="103"/>
      <c r="I390" s="103"/>
      <c r="J390" s="103"/>
      <c r="K390" s="103"/>
      <c r="L390" s="103"/>
      <c r="M390" s="103"/>
      <c r="N390" s="103"/>
      <c r="O390" s="103"/>
      <c r="P390" s="103"/>
      <c r="Q390" s="103"/>
      <c r="R390" s="103"/>
      <c r="S390" s="103"/>
      <c r="T390" s="103"/>
      <c r="U390" s="103"/>
    </row>
    <row r="391" spans="1:21" x14ac:dyDescent="0.55000000000000004">
      <c r="A391" s="102"/>
      <c r="B391" s="102"/>
      <c r="C391" s="102"/>
      <c r="D391" s="102"/>
      <c r="E391" s="102"/>
      <c r="F391" s="102"/>
      <c r="G391" s="103"/>
      <c r="H391" s="103"/>
      <c r="I391" s="103"/>
      <c r="J391" s="103"/>
      <c r="K391" s="103"/>
      <c r="L391" s="103"/>
      <c r="M391" s="103"/>
      <c r="N391" s="103"/>
      <c r="O391" s="103"/>
      <c r="P391" s="103"/>
      <c r="Q391" s="103"/>
      <c r="R391" s="103"/>
      <c r="S391" s="103"/>
      <c r="T391" s="103"/>
      <c r="U391" s="103"/>
    </row>
    <row r="392" spans="1:21" x14ac:dyDescent="0.55000000000000004">
      <c r="A392" s="102"/>
      <c r="B392" s="102"/>
      <c r="C392" s="102"/>
      <c r="D392" s="102"/>
      <c r="E392" s="102"/>
      <c r="F392" s="102"/>
      <c r="G392" s="103"/>
      <c r="H392" s="103"/>
      <c r="I392" s="103"/>
      <c r="J392" s="103"/>
      <c r="K392" s="103"/>
      <c r="L392" s="103"/>
      <c r="M392" s="103"/>
      <c r="N392" s="103"/>
      <c r="O392" s="103"/>
      <c r="P392" s="103"/>
      <c r="Q392" s="103"/>
      <c r="R392" s="103"/>
      <c r="S392" s="103"/>
      <c r="T392" s="103"/>
      <c r="U392" s="103"/>
    </row>
    <row r="393" spans="1:21" x14ac:dyDescent="0.55000000000000004">
      <c r="A393" s="102"/>
      <c r="B393" s="102"/>
      <c r="C393" s="102"/>
      <c r="D393" s="102"/>
      <c r="E393" s="102"/>
      <c r="F393" s="102"/>
      <c r="G393" s="103"/>
      <c r="H393" s="103"/>
      <c r="I393" s="103"/>
      <c r="J393" s="103"/>
      <c r="K393" s="103"/>
      <c r="L393" s="103"/>
      <c r="M393" s="103"/>
      <c r="N393" s="103"/>
      <c r="O393" s="103"/>
      <c r="P393" s="103"/>
      <c r="Q393" s="103"/>
      <c r="R393" s="103"/>
      <c r="S393" s="103"/>
      <c r="T393" s="103"/>
      <c r="U393" s="103"/>
    </row>
    <row r="394" spans="1:21" x14ac:dyDescent="0.55000000000000004">
      <c r="A394" s="102"/>
      <c r="B394" s="102"/>
      <c r="C394" s="102"/>
      <c r="D394" s="102"/>
      <c r="E394" s="102"/>
      <c r="F394" s="102"/>
      <c r="G394" s="103"/>
      <c r="H394" s="103"/>
      <c r="I394" s="103"/>
      <c r="J394" s="103"/>
      <c r="K394" s="103"/>
      <c r="L394" s="103"/>
      <c r="M394" s="103"/>
      <c r="N394" s="103"/>
      <c r="O394" s="103"/>
      <c r="P394" s="103"/>
      <c r="Q394" s="103"/>
      <c r="R394" s="103"/>
      <c r="S394" s="103"/>
      <c r="T394" s="103"/>
      <c r="U394" s="103"/>
    </row>
    <row r="395" spans="1:21" x14ac:dyDescent="0.55000000000000004">
      <c r="A395" s="102"/>
      <c r="B395" s="102"/>
      <c r="C395" s="102"/>
      <c r="D395" s="102"/>
      <c r="E395" s="102"/>
      <c r="F395" s="102"/>
      <c r="G395" s="103"/>
      <c r="H395" s="103"/>
      <c r="I395" s="103"/>
      <c r="J395" s="103"/>
      <c r="K395" s="103"/>
      <c r="L395" s="103"/>
      <c r="M395" s="103"/>
      <c r="N395" s="103"/>
      <c r="O395" s="103"/>
      <c r="P395" s="103"/>
      <c r="Q395" s="103"/>
      <c r="R395" s="103"/>
      <c r="S395" s="103"/>
      <c r="T395" s="103"/>
      <c r="U395" s="103"/>
    </row>
    <row r="396" spans="1:21" x14ac:dyDescent="0.55000000000000004">
      <c r="A396" s="102"/>
      <c r="B396" s="102"/>
      <c r="C396" s="102"/>
      <c r="D396" s="102"/>
      <c r="E396" s="102"/>
      <c r="F396" s="102"/>
      <c r="G396" s="103"/>
      <c r="H396" s="103"/>
      <c r="I396" s="103"/>
      <c r="J396" s="103"/>
      <c r="K396" s="103"/>
      <c r="L396" s="103"/>
      <c r="M396" s="103"/>
      <c r="N396" s="103"/>
      <c r="O396" s="103"/>
      <c r="P396" s="103"/>
      <c r="Q396" s="103"/>
      <c r="R396" s="103"/>
      <c r="S396" s="103"/>
      <c r="T396" s="103"/>
      <c r="U396" s="103"/>
    </row>
    <row r="397" spans="1:21" x14ac:dyDescent="0.55000000000000004">
      <c r="A397" s="102"/>
      <c r="B397" s="102"/>
      <c r="C397" s="102"/>
      <c r="D397" s="102"/>
      <c r="E397" s="102"/>
      <c r="F397" s="102"/>
      <c r="G397" s="103"/>
      <c r="H397" s="103"/>
      <c r="I397" s="103"/>
      <c r="J397" s="103"/>
      <c r="K397" s="103"/>
      <c r="L397" s="103"/>
      <c r="M397" s="103"/>
      <c r="N397" s="103"/>
      <c r="O397" s="103"/>
      <c r="P397" s="103"/>
      <c r="Q397" s="103"/>
      <c r="R397" s="103"/>
      <c r="S397" s="103"/>
      <c r="T397" s="103"/>
      <c r="U397" s="103"/>
    </row>
    <row r="398" spans="1:21" x14ac:dyDescent="0.55000000000000004">
      <c r="A398" s="102"/>
      <c r="B398" s="102"/>
      <c r="C398" s="102"/>
      <c r="D398" s="102"/>
      <c r="E398" s="102"/>
      <c r="F398" s="102"/>
      <c r="G398" s="103"/>
      <c r="H398" s="103"/>
      <c r="I398" s="103"/>
      <c r="J398" s="103"/>
      <c r="K398" s="103"/>
      <c r="L398" s="103"/>
      <c r="M398" s="103"/>
      <c r="N398" s="103"/>
      <c r="O398" s="103"/>
      <c r="P398" s="103"/>
      <c r="Q398" s="103"/>
      <c r="R398" s="103"/>
      <c r="S398" s="103"/>
      <c r="T398" s="103"/>
      <c r="U398" s="103"/>
    </row>
    <row r="399" spans="1:21" x14ac:dyDescent="0.55000000000000004">
      <c r="A399" s="102"/>
      <c r="B399" s="102"/>
      <c r="C399" s="102"/>
      <c r="D399" s="102"/>
      <c r="E399" s="102"/>
      <c r="F399" s="102"/>
      <c r="G399" s="103"/>
      <c r="H399" s="103"/>
      <c r="I399" s="103"/>
      <c r="J399" s="103"/>
      <c r="K399" s="103"/>
      <c r="L399" s="103"/>
      <c r="M399" s="103"/>
      <c r="N399" s="103"/>
      <c r="O399" s="103"/>
      <c r="P399" s="103"/>
      <c r="Q399" s="103"/>
      <c r="R399" s="103"/>
      <c r="S399" s="103"/>
      <c r="T399" s="103"/>
      <c r="U399" s="103"/>
    </row>
    <row r="400" spans="1:21" x14ac:dyDescent="0.55000000000000004">
      <c r="A400" s="102"/>
      <c r="B400" s="102"/>
      <c r="C400" s="102"/>
      <c r="D400" s="102"/>
      <c r="E400" s="102"/>
      <c r="F400" s="102"/>
      <c r="G400" s="103"/>
      <c r="H400" s="103"/>
      <c r="I400" s="103"/>
      <c r="J400" s="103"/>
      <c r="K400" s="103"/>
      <c r="L400" s="103"/>
      <c r="M400" s="103"/>
      <c r="N400" s="103"/>
      <c r="O400" s="103"/>
      <c r="P400" s="103"/>
      <c r="Q400" s="103"/>
      <c r="R400" s="103"/>
      <c r="S400" s="103"/>
      <c r="T400" s="103"/>
      <c r="U400" s="103"/>
    </row>
    <row r="401" spans="1:21" x14ac:dyDescent="0.55000000000000004">
      <c r="A401" s="102"/>
      <c r="B401" s="102"/>
      <c r="C401" s="102"/>
      <c r="D401" s="102"/>
      <c r="E401" s="102"/>
      <c r="F401" s="102"/>
      <c r="G401" s="103"/>
      <c r="H401" s="103"/>
      <c r="I401" s="103"/>
      <c r="J401" s="103"/>
      <c r="K401" s="103"/>
      <c r="L401" s="103"/>
      <c r="M401" s="103"/>
      <c r="N401" s="103"/>
      <c r="O401" s="103"/>
      <c r="P401" s="103"/>
      <c r="Q401" s="103"/>
      <c r="R401" s="103"/>
      <c r="S401" s="103"/>
      <c r="T401" s="103"/>
      <c r="U401" s="103"/>
    </row>
    <row r="402" spans="1:21" x14ac:dyDescent="0.55000000000000004">
      <c r="A402" s="102"/>
      <c r="B402" s="102"/>
      <c r="C402" s="102"/>
      <c r="D402" s="102"/>
      <c r="E402" s="102"/>
      <c r="F402" s="102"/>
      <c r="G402" s="103"/>
      <c r="H402" s="103"/>
      <c r="I402" s="103"/>
      <c r="J402" s="103"/>
      <c r="K402" s="103"/>
      <c r="L402" s="103"/>
      <c r="M402" s="103"/>
      <c r="N402" s="103"/>
      <c r="O402" s="103"/>
      <c r="P402" s="103"/>
      <c r="Q402" s="103"/>
      <c r="R402" s="103"/>
      <c r="S402" s="103"/>
      <c r="T402" s="103"/>
      <c r="U402" s="103"/>
    </row>
    <row r="403" spans="1:21" x14ac:dyDescent="0.55000000000000004">
      <c r="A403" s="102"/>
      <c r="B403" s="102"/>
      <c r="C403" s="102"/>
      <c r="D403" s="102"/>
      <c r="E403" s="102"/>
      <c r="F403" s="102"/>
      <c r="G403" s="103"/>
      <c r="H403" s="103"/>
      <c r="I403" s="103"/>
      <c r="J403" s="103"/>
      <c r="K403" s="103"/>
      <c r="L403" s="103"/>
      <c r="M403" s="103"/>
      <c r="N403" s="103"/>
      <c r="O403" s="103"/>
      <c r="P403" s="103"/>
      <c r="Q403" s="103"/>
      <c r="R403" s="103"/>
      <c r="S403" s="103"/>
      <c r="T403" s="103"/>
      <c r="U403" s="103"/>
    </row>
    <row r="404" spans="1:21" x14ac:dyDescent="0.55000000000000004">
      <c r="A404" s="102"/>
      <c r="B404" s="102"/>
      <c r="C404" s="102"/>
      <c r="D404" s="102"/>
      <c r="E404" s="102"/>
      <c r="F404" s="102"/>
      <c r="G404" s="103"/>
      <c r="H404" s="103"/>
      <c r="I404" s="103"/>
      <c r="J404" s="103"/>
      <c r="K404" s="103"/>
      <c r="L404" s="103"/>
      <c r="M404" s="103"/>
      <c r="N404" s="103"/>
      <c r="O404" s="103"/>
      <c r="P404" s="103"/>
      <c r="Q404" s="103"/>
      <c r="R404" s="103"/>
      <c r="S404" s="103"/>
      <c r="T404" s="103"/>
      <c r="U404" s="103"/>
    </row>
    <row r="405" spans="1:21" x14ac:dyDescent="0.55000000000000004">
      <c r="A405" s="102"/>
      <c r="B405" s="102"/>
      <c r="C405" s="102"/>
      <c r="D405" s="102"/>
      <c r="E405" s="102"/>
      <c r="F405" s="102"/>
      <c r="G405" s="103"/>
      <c r="H405" s="103"/>
      <c r="I405" s="103"/>
      <c r="J405" s="103"/>
      <c r="K405" s="103"/>
      <c r="L405" s="103"/>
      <c r="M405" s="103"/>
      <c r="N405" s="103"/>
      <c r="O405" s="103"/>
      <c r="P405" s="103"/>
      <c r="Q405" s="103"/>
      <c r="R405" s="103"/>
      <c r="S405" s="103"/>
      <c r="T405" s="103"/>
      <c r="U405" s="103"/>
    </row>
    <row r="406" spans="1:21" x14ac:dyDescent="0.55000000000000004">
      <c r="A406" s="102"/>
      <c r="B406" s="102"/>
      <c r="C406" s="102"/>
      <c r="D406" s="102"/>
      <c r="E406" s="102"/>
      <c r="F406" s="102"/>
      <c r="G406" s="103"/>
      <c r="H406" s="103"/>
      <c r="I406" s="103"/>
      <c r="J406" s="103"/>
      <c r="K406" s="103"/>
      <c r="L406" s="103"/>
      <c r="M406" s="103"/>
      <c r="N406" s="103"/>
      <c r="O406" s="103"/>
      <c r="P406" s="103"/>
      <c r="Q406" s="103"/>
      <c r="R406" s="103"/>
      <c r="S406" s="103"/>
      <c r="T406" s="103"/>
      <c r="U406" s="103"/>
    </row>
    <row r="407" spans="1:21" x14ac:dyDescent="0.55000000000000004">
      <c r="A407" s="102"/>
      <c r="B407" s="102"/>
      <c r="C407" s="102"/>
      <c r="D407" s="102"/>
      <c r="E407" s="102"/>
      <c r="F407" s="102"/>
      <c r="G407" s="103"/>
      <c r="H407" s="103"/>
      <c r="I407" s="103"/>
      <c r="J407" s="103"/>
      <c r="K407" s="103"/>
      <c r="L407" s="103"/>
      <c r="M407" s="103"/>
      <c r="N407" s="103"/>
      <c r="O407" s="103"/>
      <c r="P407" s="103"/>
      <c r="Q407" s="103"/>
      <c r="R407" s="103"/>
      <c r="S407" s="103"/>
      <c r="T407" s="103"/>
      <c r="U407" s="103"/>
    </row>
    <row r="408" spans="1:21" x14ac:dyDescent="0.55000000000000004">
      <c r="A408" s="102"/>
      <c r="B408" s="102"/>
      <c r="C408" s="102"/>
      <c r="D408" s="102"/>
      <c r="E408" s="102"/>
      <c r="F408" s="102"/>
      <c r="G408" s="103"/>
      <c r="H408" s="103"/>
      <c r="I408" s="103"/>
      <c r="J408" s="103"/>
      <c r="K408" s="103"/>
      <c r="L408" s="103"/>
      <c r="M408" s="103"/>
      <c r="N408" s="103"/>
      <c r="O408" s="103"/>
      <c r="P408" s="103"/>
      <c r="Q408" s="103"/>
      <c r="R408" s="103"/>
      <c r="S408" s="103"/>
      <c r="T408" s="103"/>
      <c r="U408" s="103"/>
    </row>
    <row r="409" spans="1:21" x14ac:dyDescent="0.55000000000000004">
      <c r="A409" s="102"/>
      <c r="B409" s="102"/>
      <c r="C409" s="102"/>
      <c r="D409" s="102"/>
      <c r="E409" s="102"/>
      <c r="F409" s="102"/>
      <c r="G409" s="103"/>
      <c r="H409" s="103"/>
      <c r="I409" s="103"/>
      <c r="J409" s="103"/>
      <c r="K409" s="103"/>
      <c r="L409" s="103"/>
      <c r="M409" s="103"/>
      <c r="N409" s="103"/>
      <c r="O409" s="103"/>
      <c r="P409" s="103"/>
      <c r="Q409" s="103"/>
      <c r="R409" s="103"/>
      <c r="S409" s="103"/>
      <c r="T409" s="103"/>
      <c r="U409" s="103"/>
    </row>
    <row r="410" spans="1:21" x14ac:dyDescent="0.55000000000000004">
      <c r="A410" s="102"/>
      <c r="B410" s="102"/>
      <c r="C410" s="102"/>
      <c r="D410" s="102"/>
      <c r="E410" s="102"/>
      <c r="F410" s="102"/>
      <c r="G410" s="103"/>
      <c r="H410" s="103"/>
      <c r="I410" s="103"/>
      <c r="J410" s="103"/>
      <c r="K410" s="103"/>
      <c r="L410" s="103"/>
      <c r="M410" s="103"/>
      <c r="N410" s="103"/>
      <c r="O410" s="103"/>
      <c r="P410" s="103"/>
      <c r="Q410" s="103"/>
      <c r="R410" s="103"/>
      <c r="S410" s="103"/>
      <c r="T410" s="103"/>
      <c r="U410" s="103"/>
    </row>
    <row r="411" spans="1:21" x14ac:dyDescent="0.55000000000000004">
      <c r="A411" s="102"/>
      <c r="B411" s="102"/>
      <c r="C411" s="102"/>
      <c r="D411" s="102"/>
      <c r="E411" s="102"/>
      <c r="F411" s="102"/>
      <c r="G411" s="103"/>
      <c r="H411" s="103"/>
      <c r="I411" s="103"/>
      <c r="J411" s="103"/>
      <c r="K411" s="103"/>
      <c r="L411" s="103"/>
      <c r="M411" s="103"/>
      <c r="N411" s="103"/>
      <c r="O411" s="103"/>
      <c r="P411" s="103"/>
      <c r="Q411" s="103"/>
      <c r="R411" s="103"/>
      <c r="S411" s="103"/>
      <c r="T411" s="103"/>
      <c r="U411" s="103"/>
    </row>
    <row r="412" spans="1:21" x14ac:dyDescent="0.55000000000000004">
      <c r="A412" s="102"/>
      <c r="B412" s="102"/>
      <c r="C412" s="102"/>
      <c r="D412" s="102"/>
      <c r="E412" s="102"/>
      <c r="F412" s="102"/>
      <c r="G412" s="103"/>
      <c r="H412" s="103"/>
      <c r="I412" s="103"/>
      <c r="J412" s="103"/>
      <c r="K412" s="103"/>
      <c r="L412" s="103"/>
      <c r="M412" s="103"/>
      <c r="N412" s="103"/>
      <c r="O412" s="103"/>
      <c r="P412" s="103"/>
      <c r="Q412" s="103"/>
      <c r="R412" s="103"/>
      <c r="S412" s="103"/>
      <c r="T412" s="103"/>
      <c r="U412" s="103"/>
    </row>
    <row r="413" spans="1:21" x14ac:dyDescent="0.55000000000000004">
      <c r="A413" s="102"/>
      <c r="B413" s="102"/>
      <c r="C413" s="102"/>
      <c r="D413" s="102"/>
      <c r="E413" s="102"/>
      <c r="F413" s="102"/>
      <c r="G413" s="103"/>
      <c r="H413" s="103"/>
      <c r="I413" s="103"/>
      <c r="J413" s="103"/>
      <c r="K413" s="103"/>
      <c r="L413" s="103"/>
      <c r="M413" s="103"/>
      <c r="N413" s="103"/>
      <c r="O413" s="103"/>
      <c r="P413" s="103"/>
      <c r="Q413" s="103"/>
      <c r="R413" s="103"/>
      <c r="S413" s="103"/>
      <c r="T413" s="103"/>
      <c r="U413" s="103"/>
    </row>
    <row r="414" spans="1:21" x14ac:dyDescent="0.55000000000000004">
      <c r="A414" s="102"/>
      <c r="B414" s="102"/>
      <c r="C414" s="102"/>
      <c r="D414" s="102"/>
      <c r="E414" s="102"/>
      <c r="F414" s="102"/>
      <c r="G414" s="103"/>
      <c r="H414" s="103"/>
      <c r="I414" s="103"/>
      <c r="J414" s="103"/>
      <c r="K414" s="103"/>
      <c r="L414" s="103"/>
      <c r="M414" s="103"/>
      <c r="N414" s="103"/>
      <c r="O414" s="103"/>
      <c r="P414" s="103"/>
      <c r="Q414" s="103"/>
      <c r="R414" s="103"/>
      <c r="S414" s="103"/>
      <c r="T414" s="103"/>
      <c r="U414" s="103"/>
    </row>
    <row r="415" spans="1:21" x14ac:dyDescent="0.55000000000000004">
      <c r="A415" s="102"/>
      <c r="B415" s="102"/>
      <c r="C415" s="102"/>
      <c r="D415" s="102"/>
      <c r="E415" s="102"/>
      <c r="F415" s="102"/>
      <c r="G415" s="103"/>
      <c r="H415" s="103"/>
      <c r="I415" s="103"/>
      <c r="J415" s="103"/>
      <c r="K415" s="103"/>
      <c r="L415" s="103"/>
      <c r="M415" s="103"/>
      <c r="N415" s="103"/>
      <c r="O415" s="103"/>
      <c r="P415" s="103"/>
      <c r="Q415" s="103"/>
      <c r="R415" s="103"/>
      <c r="S415" s="103"/>
      <c r="T415" s="103"/>
      <c r="U415" s="103"/>
    </row>
    <row r="416" spans="1:21" x14ac:dyDescent="0.55000000000000004">
      <c r="A416" s="102"/>
      <c r="B416" s="102"/>
      <c r="C416" s="102"/>
      <c r="D416" s="102"/>
      <c r="E416" s="102"/>
      <c r="F416" s="102"/>
      <c r="G416" s="103"/>
      <c r="H416" s="103"/>
      <c r="I416" s="103"/>
      <c r="J416" s="103"/>
      <c r="K416" s="103"/>
      <c r="L416" s="103"/>
      <c r="M416" s="103"/>
      <c r="N416" s="103"/>
      <c r="O416" s="103"/>
      <c r="P416" s="103"/>
      <c r="Q416" s="103"/>
      <c r="R416" s="103"/>
      <c r="S416" s="103"/>
      <c r="T416" s="103"/>
      <c r="U416" s="103"/>
    </row>
    <row r="417" spans="1:21" x14ac:dyDescent="0.55000000000000004">
      <c r="A417" s="102"/>
      <c r="B417" s="102"/>
      <c r="C417" s="102"/>
      <c r="D417" s="102"/>
      <c r="E417" s="102"/>
      <c r="F417" s="102"/>
      <c r="G417" s="103"/>
      <c r="H417" s="103"/>
      <c r="I417" s="103"/>
      <c r="J417" s="103"/>
      <c r="K417" s="103"/>
      <c r="L417" s="103"/>
      <c r="M417" s="103"/>
      <c r="N417" s="103"/>
      <c r="O417" s="103"/>
      <c r="P417" s="103"/>
      <c r="Q417" s="103"/>
      <c r="R417" s="103"/>
      <c r="S417" s="103"/>
      <c r="T417" s="103"/>
      <c r="U417" s="103"/>
    </row>
    <row r="418" spans="1:21" x14ac:dyDescent="0.55000000000000004">
      <c r="A418" s="102"/>
      <c r="B418" s="102"/>
      <c r="C418" s="102"/>
      <c r="D418" s="102"/>
      <c r="E418" s="102"/>
      <c r="F418" s="102"/>
      <c r="G418" s="103"/>
      <c r="H418" s="103"/>
      <c r="I418" s="103"/>
      <c r="J418" s="103"/>
      <c r="K418" s="103"/>
      <c r="L418" s="103"/>
      <c r="M418" s="103"/>
      <c r="N418" s="103"/>
      <c r="O418" s="103"/>
      <c r="P418" s="103"/>
      <c r="Q418" s="103"/>
      <c r="R418" s="103"/>
      <c r="S418" s="103"/>
      <c r="T418" s="103"/>
      <c r="U418" s="103"/>
    </row>
    <row r="419" spans="1:21" x14ac:dyDescent="0.55000000000000004">
      <c r="A419" s="102"/>
      <c r="B419" s="102"/>
      <c r="C419" s="102"/>
      <c r="D419" s="102"/>
      <c r="E419" s="102"/>
      <c r="F419" s="102"/>
      <c r="G419" s="103"/>
      <c r="H419" s="103"/>
      <c r="I419" s="103"/>
      <c r="J419" s="103"/>
      <c r="K419" s="103"/>
      <c r="L419" s="103"/>
      <c r="M419" s="103"/>
      <c r="N419" s="103"/>
      <c r="O419" s="103"/>
      <c r="P419" s="103"/>
      <c r="Q419" s="103"/>
      <c r="R419" s="103"/>
      <c r="S419" s="103"/>
      <c r="T419" s="103"/>
      <c r="U419" s="103"/>
    </row>
    <row r="420" spans="1:21" x14ac:dyDescent="0.55000000000000004">
      <c r="A420" s="102"/>
      <c r="B420" s="102"/>
      <c r="C420" s="102"/>
      <c r="D420" s="102"/>
      <c r="E420" s="102"/>
      <c r="F420" s="102"/>
      <c r="G420" s="103"/>
      <c r="H420" s="103"/>
      <c r="I420" s="103"/>
      <c r="J420" s="103"/>
      <c r="K420" s="103"/>
      <c r="L420" s="103"/>
      <c r="M420" s="103"/>
      <c r="N420" s="103"/>
      <c r="O420" s="103"/>
      <c r="P420" s="103"/>
      <c r="Q420" s="103"/>
      <c r="R420" s="103"/>
      <c r="S420" s="103"/>
      <c r="T420" s="103"/>
      <c r="U420" s="103"/>
    </row>
    <row r="421" spans="1:21" x14ac:dyDescent="0.55000000000000004">
      <c r="A421" s="102"/>
      <c r="B421" s="102"/>
      <c r="C421" s="102"/>
      <c r="D421" s="102"/>
      <c r="E421" s="102"/>
      <c r="F421" s="102"/>
      <c r="G421" s="103"/>
      <c r="H421" s="103"/>
      <c r="I421" s="103"/>
      <c r="J421" s="103"/>
      <c r="K421" s="103"/>
      <c r="L421" s="103"/>
      <c r="M421" s="103"/>
      <c r="N421" s="103"/>
      <c r="O421" s="103"/>
      <c r="P421" s="103"/>
      <c r="Q421" s="103"/>
      <c r="R421" s="103"/>
      <c r="S421" s="103"/>
      <c r="T421" s="103"/>
      <c r="U421" s="103"/>
    </row>
    <row r="422" spans="1:21" x14ac:dyDescent="0.55000000000000004">
      <c r="A422" s="102"/>
      <c r="B422" s="102"/>
      <c r="C422" s="102"/>
      <c r="D422" s="102"/>
      <c r="E422" s="102"/>
      <c r="F422" s="102"/>
      <c r="G422" s="103"/>
      <c r="H422" s="103"/>
      <c r="I422" s="103"/>
      <c r="J422" s="103"/>
      <c r="K422" s="103"/>
      <c r="L422" s="103"/>
      <c r="M422" s="103"/>
      <c r="N422" s="103"/>
      <c r="O422" s="103"/>
      <c r="P422" s="103"/>
      <c r="Q422" s="103"/>
      <c r="R422" s="103"/>
      <c r="S422" s="103"/>
      <c r="T422" s="103"/>
      <c r="U422" s="103"/>
    </row>
    <row r="423" spans="1:21" x14ac:dyDescent="0.55000000000000004">
      <c r="A423" s="102"/>
      <c r="B423" s="102"/>
      <c r="C423" s="102"/>
      <c r="D423" s="102"/>
      <c r="E423" s="102"/>
      <c r="F423" s="102"/>
      <c r="G423" s="103"/>
      <c r="H423" s="103"/>
      <c r="I423" s="103"/>
      <c r="J423" s="103"/>
      <c r="K423" s="103"/>
      <c r="L423" s="103"/>
      <c r="M423" s="103"/>
      <c r="N423" s="103"/>
      <c r="O423" s="103"/>
      <c r="P423" s="103"/>
      <c r="Q423" s="103"/>
      <c r="R423" s="103"/>
      <c r="S423" s="103"/>
      <c r="T423" s="103"/>
      <c r="U423" s="103"/>
    </row>
    <row r="424" spans="1:21" x14ac:dyDescent="0.55000000000000004">
      <c r="A424" s="102"/>
      <c r="B424" s="102"/>
      <c r="C424" s="102"/>
      <c r="D424" s="102"/>
      <c r="E424" s="102"/>
      <c r="F424" s="102"/>
      <c r="G424" s="103"/>
      <c r="H424" s="103"/>
      <c r="I424" s="103"/>
      <c r="J424" s="103"/>
      <c r="K424" s="103"/>
      <c r="L424" s="103"/>
      <c r="M424" s="103"/>
      <c r="N424" s="103"/>
      <c r="O424" s="103"/>
      <c r="P424" s="103"/>
      <c r="Q424" s="103"/>
      <c r="R424" s="103"/>
      <c r="S424" s="103"/>
      <c r="T424" s="103"/>
      <c r="U424" s="103"/>
    </row>
    <row r="425" spans="1:21" x14ac:dyDescent="0.55000000000000004">
      <c r="A425" s="102"/>
      <c r="B425" s="102"/>
      <c r="C425" s="102"/>
      <c r="D425" s="102"/>
      <c r="E425" s="102"/>
      <c r="F425" s="102"/>
      <c r="G425" s="103"/>
      <c r="H425" s="103"/>
      <c r="I425" s="103"/>
      <c r="J425" s="103"/>
      <c r="K425" s="103"/>
      <c r="L425" s="103"/>
      <c r="M425" s="103"/>
      <c r="N425" s="103"/>
      <c r="O425" s="103"/>
      <c r="P425" s="103"/>
      <c r="Q425" s="103"/>
      <c r="R425" s="103"/>
      <c r="S425" s="103"/>
      <c r="T425" s="103"/>
      <c r="U425" s="103"/>
    </row>
    <row r="426" spans="1:21" x14ac:dyDescent="0.55000000000000004">
      <c r="A426" s="102"/>
      <c r="B426" s="102"/>
      <c r="C426" s="102"/>
      <c r="D426" s="102"/>
      <c r="E426" s="102"/>
      <c r="F426" s="102"/>
      <c r="G426" s="103"/>
      <c r="H426" s="103"/>
      <c r="I426" s="103"/>
      <c r="J426" s="103"/>
      <c r="K426" s="103"/>
      <c r="L426" s="103"/>
      <c r="M426" s="103"/>
      <c r="N426" s="103"/>
      <c r="O426" s="103"/>
      <c r="P426" s="103"/>
      <c r="Q426" s="103"/>
      <c r="R426" s="103"/>
      <c r="S426" s="103"/>
      <c r="T426" s="103"/>
      <c r="U426" s="103"/>
    </row>
    <row r="427" spans="1:21" x14ac:dyDescent="0.55000000000000004">
      <c r="A427" s="102"/>
      <c r="B427" s="102"/>
      <c r="C427" s="102"/>
      <c r="D427" s="102"/>
      <c r="E427" s="102"/>
      <c r="F427" s="102"/>
      <c r="G427" s="103"/>
      <c r="H427" s="103"/>
      <c r="I427" s="103"/>
      <c r="J427" s="103"/>
      <c r="K427" s="103"/>
      <c r="L427" s="103"/>
      <c r="M427" s="103"/>
      <c r="N427" s="103"/>
      <c r="O427" s="103"/>
      <c r="P427" s="103"/>
      <c r="Q427" s="103"/>
      <c r="R427" s="103"/>
      <c r="S427" s="103"/>
      <c r="T427" s="103"/>
      <c r="U427" s="103"/>
    </row>
    <row r="428" spans="1:21" x14ac:dyDescent="0.55000000000000004">
      <c r="A428" s="102"/>
      <c r="B428" s="102"/>
      <c r="C428" s="102"/>
      <c r="D428" s="102"/>
      <c r="E428" s="102"/>
      <c r="F428" s="102"/>
      <c r="G428" s="103"/>
      <c r="H428" s="103"/>
      <c r="I428" s="103"/>
      <c r="J428" s="103"/>
      <c r="K428" s="103"/>
      <c r="L428" s="103"/>
      <c r="M428" s="103"/>
      <c r="N428" s="103"/>
      <c r="O428" s="103"/>
      <c r="P428" s="103"/>
      <c r="Q428" s="103"/>
      <c r="R428" s="103"/>
      <c r="S428" s="103"/>
      <c r="T428" s="103"/>
      <c r="U428" s="103"/>
    </row>
    <row r="429" spans="1:21" x14ac:dyDescent="0.55000000000000004">
      <c r="A429" s="102"/>
      <c r="B429" s="102"/>
      <c r="C429" s="102"/>
      <c r="D429" s="102"/>
      <c r="E429" s="102"/>
      <c r="F429" s="102"/>
      <c r="G429" s="103"/>
      <c r="H429" s="103"/>
      <c r="I429" s="103"/>
      <c r="J429" s="103"/>
      <c r="K429" s="103"/>
      <c r="L429" s="103"/>
      <c r="M429" s="103"/>
      <c r="N429" s="103"/>
      <c r="O429" s="103"/>
      <c r="P429" s="103"/>
      <c r="Q429" s="103"/>
      <c r="R429" s="103"/>
      <c r="S429" s="103"/>
      <c r="T429" s="103"/>
      <c r="U429" s="103"/>
    </row>
    <row r="430" spans="1:21" x14ac:dyDescent="0.55000000000000004">
      <c r="A430" s="102"/>
      <c r="B430" s="102"/>
      <c r="C430" s="102"/>
      <c r="D430" s="102"/>
      <c r="E430" s="102"/>
      <c r="F430" s="102"/>
      <c r="G430" s="103"/>
      <c r="H430" s="103"/>
      <c r="I430" s="103"/>
      <c r="J430" s="103"/>
      <c r="K430" s="103"/>
      <c r="L430" s="103"/>
      <c r="M430" s="103"/>
      <c r="N430" s="103"/>
      <c r="O430" s="103"/>
      <c r="P430" s="103"/>
      <c r="Q430" s="103"/>
      <c r="R430" s="103"/>
      <c r="S430" s="103"/>
      <c r="T430" s="103"/>
      <c r="U430" s="103"/>
    </row>
    <row r="431" spans="1:21" x14ac:dyDescent="0.55000000000000004">
      <c r="A431" s="102"/>
      <c r="B431" s="102"/>
      <c r="C431" s="102"/>
      <c r="D431" s="102"/>
      <c r="E431" s="102"/>
      <c r="F431" s="102"/>
      <c r="G431" s="103"/>
      <c r="H431" s="103"/>
      <c r="I431" s="103"/>
      <c r="J431" s="103"/>
      <c r="K431" s="103"/>
      <c r="L431" s="103"/>
      <c r="M431" s="103"/>
      <c r="N431" s="103"/>
      <c r="O431" s="103"/>
      <c r="P431" s="103"/>
      <c r="Q431" s="103"/>
      <c r="R431" s="103"/>
      <c r="S431" s="103"/>
      <c r="T431" s="103"/>
      <c r="U431" s="103"/>
    </row>
    <row r="432" spans="1:21" x14ac:dyDescent="0.55000000000000004">
      <c r="A432" s="102"/>
      <c r="B432" s="102"/>
      <c r="C432" s="102"/>
      <c r="D432" s="102"/>
      <c r="E432" s="102"/>
      <c r="F432" s="102"/>
      <c r="G432" s="103"/>
      <c r="H432" s="103"/>
      <c r="I432" s="103"/>
      <c r="J432" s="103"/>
      <c r="K432" s="103"/>
      <c r="L432" s="103"/>
      <c r="M432" s="103"/>
      <c r="N432" s="103"/>
      <c r="O432" s="103"/>
      <c r="P432" s="103"/>
      <c r="Q432" s="103"/>
      <c r="R432" s="103"/>
      <c r="S432" s="103"/>
      <c r="T432" s="103"/>
      <c r="U432" s="103"/>
    </row>
    <row r="433" spans="1:21" x14ac:dyDescent="0.55000000000000004">
      <c r="A433" s="102"/>
      <c r="B433" s="102"/>
      <c r="C433" s="102"/>
      <c r="D433" s="102"/>
      <c r="E433" s="102"/>
      <c r="F433" s="102"/>
      <c r="G433" s="103"/>
      <c r="H433" s="103"/>
      <c r="I433" s="103"/>
      <c r="J433" s="103"/>
      <c r="K433" s="103"/>
      <c r="L433" s="103"/>
      <c r="M433" s="103"/>
      <c r="N433" s="103"/>
      <c r="O433" s="103"/>
      <c r="P433" s="103"/>
      <c r="Q433" s="103"/>
      <c r="R433" s="103"/>
      <c r="S433" s="103"/>
      <c r="T433" s="103"/>
      <c r="U433" s="103"/>
    </row>
    <row r="434" spans="1:21" x14ac:dyDescent="0.55000000000000004">
      <c r="A434" s="102"/>
      <c r="B434" s="102"/>
      <c r="C434" s="102"/>
      <c r="D434" s="102"/>
      <c r="E434" s="102"/>
      <c r="F434" s="102"/>
      <c r="G434" s="103"/>
      <c r="H434" s="103"/>
      <c r="I434" s="103"/>
      <c r="J434" s="103"/>
      <c r="K434" s="103"/>
      <c r="L434" s="103"/>
      <c r="M434" s="103"/>
      <c r="N434" s="103"/>
      <c r="O434" s="103"/>
      <c r="P434" s="103"/>
      <c r="Q434" s="103"/>
      <c r="R434" s="103"/>
      <c r="S434" s="103"/>
      <c r="T434" s="103"/>
      <c r="U434" s="103"/>
    </row>
    <row r="435" spans="1:21" x14ac:dyDescent="0.55000000000000004">
      <c r="A435" s="102"/>
      <c r="B435" s="102"/>
      <c r="C435" s="102"/>
      <c r="D435" s="102"/>
      <c r="E435" s="102"/>
      <c r="F435" s="102"/>
      <c r="G435" s="103"/>
      <c r="H435" s="103"/>
      <c r="I435" s="103"/>
      <c r="J435" s="103"/>
      <c r="K435" s="103"/>
      <c r="L435" s="103"/>
      <c r="M435" s="103"/>
      <c r="N435" s="103"/>
      <c r="O435" s="103"/>
      <c r="P435" s="103"/>
      <c r="Q435" s="103"/>
      <c r="R435" s="103"/>
      <c r="S435" s="103"/>
      <c r="T435" s="103"/>
      <c r="U435" s="103"/>
    </row>
    <row r="436" spans="1:21" x14ac:dyDescent="0.55000000000000004">
      <c r="A436" s="102"/>
      <c r="B436" s="102"/>
      <c r="C436" s="102"/>
      <c r="D436" s="102"/>
      <c r="E436" s="102"/>
      <c r="F436" s="102"/>
      <c r="G436" s="103"/>
      <c r="H436" s="103"/>
      <c r="I436" s="103"/>
      <c r="J436" s="103"/>
      <c r="K436" s="103"/>
      <c r="L436" s="103"/>
      <c r="M436" s="103"/>
      <c r="N436" s="103"/>
      <c r="O436" s="103"/>
      <c r="P436" s="103"/>
      <c r="Q436" s="103"/>
      <c r="R436" s="103"/>
      <c r="S436" s="103"/>
      <c r="T436" s="103"/>
      <c r="U436" s="103"/>
    </row>
    <row r="437" spans="1:21" x14ac:dyDescent="0.55000000000000004">
      <c r="A437" s="102"/>
      <c r="B437" s="102"/>
      <c r="C437" s="102"/>
      <c r="D437" s="102"/>
      <c r="E437" s="102"/>
      <c r="F437" s="102"/>
      <c r="G437" s="103"/>
      <c r="H437" s="103"/>
      <c r="I437" s="103"/>
      <c r="J437" s="103"/>
      <c r="K437" s="103"/>
      <c r="L437" s="103"/>
      <c r="M437" s="103"/>
      <c r="N437" s="103"/>
      <c r="O437" s="103"/>
      <c r="P437" s="103"/>
      <c r="Q437" s="103"/>
      <c r="R437" s="103"/>
      <c r="S437" s="103"/>
      <c r="T437" s="103"/>
      <c r="U437" s="103"/>
    </row>
    <row r="438" spans="1:21" x14ac:dyDescent="0.55000000000000004">
      <c r="A438" s="102"/>
      <c r="B438" s="102"/>
      <c r="C438" s="102"/>
      <c r="D438" s="102"/>
      <c r="E438" s="102"/>
      <c r="F438" s="102"/>
      <c r="G438" s="103"/>
      <c r="H438" s="103"/>
      <c r="I438" s="103"/>
      <c r="J438" s="103"/>
      <c r="K438" s="103"/>
      <c r="L438" s="103"/>
      <c r="M438" s="103"/>
      <c r="N438" s="103"/>
      <c r="O438" s="103"/>
      <c r="P438" s="103"/>
      <c r="Q438" s="103"/>
      <c r="R438" s="103"/>
      <c r="S438" s="103"/>
      <c r="T438" s="103"/>
      <c r="U438" s="103"/>
    </row>
    <row r="439" spans="1:21" x14ac:dyDescent="0.55000000000000004">
      <c r="A439" s="102"/>
      <c r="B439" s="102"/>
      <c r="C439" s="102"/>
      <c r="D439" s="102"/>
      <c r="E439" s="102"/>
      <c r="F439" s="102"/>
      <c r="G439" s="103"/>
      <c r="H439" s="103"/>
      <c r="I439" s="103"/>
      <c r="J439" s="103"/>
      <c r="K439" s="103"/>
      <c r="L439" s="103"/>
      <c r="M439" s="103"/>
      <c r="N439" s="103"/>
      <c r="O439" s="103"/>
      <c r="P439" s="103"/>
      <c r="Q439" s="103"/>
      <c r="R439" s="103"/>
      <c r="S439" s="103"/>
      <c r="T439" s="103"/>
      <c r="U439" s="103"/>
    </row>
    <row r="440" spans="1:21" x14ac:dyDescent="0.55000000000000004">
      <c r="A440" s="102"/>
      <c r="B440" s="102"/>
      <c r="C440" s="102"/>
      <c r="D440" s="102"/>
      <c r="E440" s="102"/>
      <c r="F440" s="102"/>
      <c r="G440" s="103"/>
      <c r="H440" s="103"/>
      <c r="I440" s="103"/>
      <c r="J440" s="103"/>
      <c r="K440" s="103"/>
      <c r="L440" s="103"/>
      <c r="M440" s="103"/>
      <c r="N440" s="103"/>
      <c r="O440" s="103"/>
      <c r="P440" s="103"/>
      <c r="Q440" s="103"/>
      <c r="R440" s="103"/>
      <c r="S440" s="103"/>
      <c r="T440" s="103"/>
      <c r="U440" s="103"/>
    </row>
    <row r="441" spans="1:21" x14ac:dyDescent="0.55000000000000004">
      <c r="A441" s="102"/>
      <c r="B441" s="102"/>
      <c r="C441" s="102"/>
      <c r="D441" s="102"/>
      <c r="E441" s="102"/>
      <c r="F441" s="102"/>
      <c r="G441" s="103"/>
      <c r="H441" s="103"/>
      <c r="I441" s="103"/>
      <c r="J441" s="103"/>
      <c r="K441" s="103"/>
      <c r="L441" s="103"/>
      <c r="M441" s="103"/>
      <c r="N441" s="103"/>
      <c r="O441" s="103"/>
      <c r="P441" s="103"/>
      <c r="Q441" s="103"/>
      <c r="R441" s="103"/>
      <c r="S441" s="103"/>
      <c r="T441" s="103"/>
      <c r="U441" s="103"/>
    </row>
    <row r="442" spans="1:21" x14ac:dyDescent="0.55000000000000004">
      <c r="A442" s="102"/>
      <c r="B442" s="102"/>
      <c r="C442" s="102"/>
      <c r="D442" s="102"/>
      <c r="E442" s="102"/>
      <c r="F442" s="102"/>
      <c r="G442" s="103"/>
      <c r="H442" s="103"/>
      <c r="I442" s="103"/>
      <c r="J442" s="103"/>
      <c r="K442" s="103"/>
      <c r="L442" s="103"/>
      <c r="M442" s="103"/>
      <c r="N442" s="103"/>
      <c r="O442" s="103"/>
      <c r="P442" s="103"/>
      <c r="Q442" s="103"/>
      <c r="R442" s="103"/>
      <c r="S442" s="103"/>
      <c r="T442" s="103"/>
      <c r="U442" s="103"/>
    </row>
    <row r="443" spans="1:21" x14ac:dyDescent="0.55000000000000004">
      <c r="A443" s="102"/>
      <c r="B443" s="102"/>
      <c r="C443" s="102"/>
      <c r="D443" s="102"/>
      <c r="E443" s="102"/>
      <c r="F443" s="102"/>
      <c r="G443" s="103"/>
      <c r="H443" s="103"/>
      <c r="I443" s="103"/>
      <c r="J443" s="103"/>
      <c r="K443" s="103"/>
      <c r="L443" s="103"/>
      <c r="M443" s="103"/>
      <c r="N443" s="103"/>
      <c r="O443" s="103"/>
      <c r="P443" s="103"/>
      <c r="Q443" s="103"/>
      <c r="R443" s="103"/>
      <c r="S443" s="103"/>
      <c r="T443" s="103"/>
      <c r="U443" s="103"/>
    </row>
    <row r="444" spans="1:21" x14ac:dyDescent="0.55000000000000004">
      <c r="A444" s="102"/>
      <c r="B444" s="102"/>
      <c r="C444" s="102"/>
      <c r="D444" s="102"/>
      <c r="E444" s="102"/>
      <c r="F444" s="102"/>
      <c r="G444" s="103"/>
      <c r="H444" s="103"/>
      <c r="I444" s="103"/>
      <c r="J444" s="103"/>
      <c r="K444" s="103"/>
      <c r="L444" s="103"/>
      <c r="M444" s="103"/>
      <c r="N444" s="103"/>
      <c r="O444" s="103"/>
      <c r="P444" s="103"/>
      <c r="Q444" s="103"/>
      <c r="R444" s="103"/>
      <c r="S444" s="103"/>
      <c r="T444" s="103"/>
      <c r="U444" s="103"/>
    </row>
    <row r="445" spans="1:21" x14ac:dyDescent="0.55000000000000004">
      <c r="A445" s="102"/>
      <c r="B445" s="102"/>
      <c r="C445" s="102"/>
      <c r="D445" s="102"/>
      <c r="E445" s="102"/>
      <c r="F445" s="102"/>
      <c r="G445" s="103"/>
      <c r="H445" s="103"/>
      <c r="I445" s="103"/>
      <c r="J445" s="103"/>
      <c r="K445" s="103"/>
      <c r="L445" s="103"/>
      <c r="M445" s="103"/>
      <c r="N445" s="103"/>
      <c r="O445" s="103"/>
      <c r="P445" s="103"/>
      <c r="Q445" s="103"/>
      <c r="R445" s="103"/>
      <c r="S445" s="103"/>
      <c r="T445" s="103"/>
      <c r="U445" s="103"/>
    </row>
    <row r="446" spans="1:21" x14ac:dyDescent="0.55000000000000004">
      <c r="A446" s="102"/>
      <c r="B446" s="102"/>
      <c r="C446" s="102"/>
      <c r="D446" s="102"/>
      <c r="E446" s="102"/>
      <c r="F446" s="102"/>
      <c r="G446" s="103"/>
      <c r="H446" s="103"/>
      <c r="I446" s="103"/>
      <c r="J446" s="103"/>
      <c r="K446" s="103"/>
      <c r="L446" s="103"/>
      <c r="M446" s="103"/>
      <c r="N446" s="103"/>
      <c r="O446" s="103"/>
      <c r="P446" s="103"/>
      <c r="Q446" s="103"/>
      <c r="R446" s="103"/>
      <c r="S446" s="103"/>
      <c r="T446" s="103"/>
      <c r="U446" s="103"/>
    </row>
    <row r="447" spans="1:21" x14ac:dyDescent="0.55000000000000004">
      <c r="A447" s="102"/>
      <c r="B447" s="102"/>
      <c r="C447" s="102"/>
      <c r="D447" s="102"/>
      <c r="E447" s="102"/>
      <c r="F447" s="102"/>
      <c r="G447" s="103"/>
      <c r="H447" s="103"/>
      <c r="I447" s="103"/>
      <c r="J447" s="103"/>
      <c r="K447" s="103"/>
      <c r="L447" s="103"/>
      <c r="M447" s="103"/>
      <c r="N447" s="103"/>
      <c r="O447" s="103"/>
      <c r="P447" s="103"/>
      <c r="Q447" s="103"/>
      <c r="R447" s="103"/>
      <c r="S447" s="103"/>
      <c r="T447" s="103"/>
      <c r="U447" s="103"/>
    </row>
    <row r="448" spans="1:21" x14ac:dyDescent="0.55000000000000004">
      <c r="A448" s="102"/>
      <c r="B448" s="102"/>
      <c r="C448" s="102"/>
      <c r="D448" s="102"/>
      <c r="E448" s="102"/>
      <c r="F448" s="102"/>
      <c r="G448" s="103"/>
      <c r="H448" s="103"/>
      <c r="I448" s="103"/>
      <c r="J448" s="103"/>
      <c r="K448" s="103"/>
      <c r="L448" s="103"/>
      <c r="M448" s="103"/>
      <c r="N448" s="103"/>
      <c r="O448" s="103"/>
      <c r="P448" s="103"/>
      <c r="Q448" s="103"/>
      <c r="R448" s="103"/>
      <c r="S448" s="103"/>
      <c r="T448" s="103"/>
      <c r="U448" s="103"/>
    </row>
    <row r="449" spans="1:21" x14ac:dyDescent="0.55000000000000004">
      <c r="A449" s="102"/>
      <c r="B449" s="102"/>
      <c r="C449" s="102"/>
      <c r="D449" s="102"/>
      <c r="E449" s="102"/>
      <c r="F449" s="102"/>
      <c r="G449" s="103"/>
      <c r="H449" s="103"/>
      <c r="I449" s="103"/>
      <c r="J449" s="103"/>
      <c r="K449" s="103"/>
      <c r="L449" s="103"/>
      <c r="M449" s="103"/>
      <c r="N449" s="103"/>
      <c r="O449" s="103"/>
      <c r="P449" s="103"/>
      <c r="Q449" s="103"/>
      <c r="R449" s="103"/>
      <c r="S449" s="103"/>
      <c r="T449" s="103"/>
      <c r="U449" s="103"/>
    </row>
    <row r="450" spans="1:21" x14ac:dyDescent="0.55000000000000004">
      <c r="A450" s="102"/>
      <c r="B450" s="102"/>
      <c r="C450" s="102"/>
      <c r="D450" s="102"/>
      <c r="E450" s="102"/>
      <c r="F450" s="102"/>
      <c r="G450" s="103"/>
      <c r="H450" s="103"/>
      <c r="I450" s="103"/>
      <c r="J450" s="103"/>
      <c r="K450" s="103"/>
      <c r="L450" s="103"/>
      <c r="M450" s="103"/>
      <c r="N450" s="103"/>
      <c r="O450" s="103"/>
      <c r="P450" s="103"/>
      <c r="Q450" s="103"/>
      <c r="R450" s="103"/>
      <c r="S450" s="103"/>
      <c r="T450" s="103"/>
      <c r="U450" s="103"/>
    </row>
    <row r="451" spans="1:21" x14ac:dyDescent="0.55000000000000004">
      <c r="A451" s="102"/>
      <c r="B451" s="102"/>
      <c r="C451" s="102"/>
      <c r="D451" s="102"/>
      <c r="E451" s="102"/>
      <c r="F451" s="102"/>
      <c r="G451" s="103"/>
      <c r="H451" s="103"/>
      <c r="I451" s="103"/>
      <c r="J451" s="103"/>
      <c r="K451" s="103"/>
      <c r="L451" s="103"/>
      <c r="M451" s="103"/>
      <c r="N451" s="103"/>
      <c r="O451" s="103"/>
      <c r="P451" s="103"/>
      <c r="Q451" s="103"/>
      <c r="R451" s="103"/>
      <c r="S451" s="103"/>
      <c r="T451" s="103"/>
      <c r="U451" s="103"/>
    </row>
    <row r="452" spans="1:21" x14ac:dyDescent="0.55000000000000004">
      <c r="A452" s="102"/>
      <c r="B452" s="102"/>
      <c r="C452" s="102"/>
      <c r="D452" s="102"/>
      <c r="E452" s="102"/>
      <c r="F452" s="102"/>
      <c r="G452" s="103"/>
      <c r="H452" s="103"/>
      <c r="I452" s="103"/>
      <c r="J452" s="103"/>
      <c r="K452" s="103"/>
      <c r="L452" s="103"/>
      <c r="M452" s="103"/>
      <c r="N452" s="103"/>
      <c r="O452" s="103"/>
      <c r="P452" s="103"/>
      <c r="Q452" s="103"/>
      <c r="R452" s="103"/>
      <c r="S452" s="103"/>
      <c r="T452" s="103"/>
      <c r="U452" s="103"/>
    </row>
    <row r="453" spans="1:21" x14ac:dyDescent="0.55000000000000004">
      <c r="A453" s="102"/>
      <c r="B453" s="102"/>
      <c r="C453" s="102"/>
      <c r="D453" s="102"/>
      <c r="E453" s="102"/>
      <c r="F453" s="102"/>
      <c r="G453" s="103"/>
      <c r="H453" s="103"/>
      <c r="I453" s="103"/>
      <c r="J453" s="103"/>
      <c r="K453" s="103"/>
      <c r="L453" s="103"/>
      <c r="M453" s="103"/>
      <c r="N453" s="103"/>
      <c r="O453" s="103"/>
      <c r="P453" s="103"/>
      <c r="Q453" s="103"/>
      <c r="R453" s="103"/>
      <c r="S453" s="103"/>
      <c r="T453" s="103"/>
      <c r="U453" s="103"/>
    </row>
    <row r="454" spans="1:21" x14ac:dyDescent="0.55000000000000004">
      <c r="A454" s="102"/>
      <c r="B454" s="102"/>
      <c r="C454" s="102"/>
      <c r="D454" s="102"/>
      <c r="E454" s="102"/>
      <c r="F454" s="102"/>
      <c r="G454" s="103"/>
      <c r="H454" s="103"/>
      <c r="I454" s="103"/>
      <c r="J454" s="103"/>
      <c r="K454" s="103"/>
      <c r="L454" s="103"/>
      <c r="M454" s="103"/>
      <c r="N454" s="103"/>
      <c r="O454" s="103"/>
      <c r="P454" s="103"/>
      <c r="Q454" s="103"/>
      <c r="R454" s="103"/>
      <c r="S454" s="103"/>
      <c r="T454" s="103"/>
      <c r="U454" s="103"/>
    </row>
    <row r="455" spans="1:21" x14ac:dyDescent="0.55000000000000004">
      <c r="A455" s="102"/>
      <c r="B455" s="102"/>
      <c r="C455" s="102"/>
      <c r="D455" s="102"/>
      <c r="E455" s="102"/>
      <c r="F455" s="102"/>
      <c r="G455" s="103"/>
      <c r="H455" s="103"/>
      <c r="I455" s="103"/>
      <c r="J455" s="103"/>
      <c r="K455" s="103"/>
      <c r="L455" s="103"/>
      <c r="M455" s="103"/>
      <c r="N455" s="103"/>
      <c r="O455" s="103"/>
      <c r="P455" s="103"/>
      <c r="Q455" s="103"/>
      <c r="R455" s="103"/>
      <c r="S455" s="103"/>
      <c r="T455" s="103"/>
      <c r="U455" s="103"/>
    </row>
    <row r="456" spans="1:21" x14ac:dyDescent="0.55000000000000004">
      <c r="A456" s="102"/>
      <c r="B456" s="102"/>
      <c r="C456" s="102"/>
      <c r="D456" s="102"/>
      <c r="E456" s="102"/>
      <c r="F456" s="102"/>
      <c r="G456" s="103"/>
      <c r="H456" s="103"/>
      <c r="I456" s="103"/>
      <c r="J456" s="103"/>
      <c r="K456" s="103"/>
      <c r="L456" s="103"/>
      <c r="M456" s="103"/>
      <c r="N456" s="103"/>
      <c r="O456" s="103"/>
      <c r="P456" s="103"/>
      <c r="Q456" s="103"/>
      <c r="R456" s="103"/>
      <c r="S456" s="103"/>
      <c r="T456" s="103"/>
      <c r="U456" s="103"/>
    </row>
    <row r="457" spans="1:21" x14ac:dyDescent="0.55000000000000004">
      <c r="A457" s="102"/>
      <c r="B457" s="102"/>
      <c r="C457" s="102"/>
      <c r="D457" s="102"/>
      <c r="E457" s="102"/>
      <c r="F457" s="102"/>
      <c r="G457" s="103"/>
      <c r="H457" s="103"/>
      <c r="I457" s="103"/>
      <c r="J457" s="103"/>
      <c r="K457" s="103"/>
      <c r="L457" s="103"/>
      <c r="M457" s="103"/>
      <c r="N457" s="103"/>
      <c r="O457" s="103"/>
      <c r="P457" s="103"/>
      <c r="Q457" s="103"/>
      <c r="R457" s="103"/>
      <c r="S457" s="103"/>
      <c r="T457" s="103"/>
      <c r="U457" s="103"/>
    </row>
    <row r="458" spans="1:21" x14ac:dyDescent="0.55000000000000004">
      <c r="A458" s="102"/>
      <c r="B458" s="102"/>
      <c r="C458" s="102"/>
      <c r="D458" s="102"/>
      <c r="E458" s="102"/>
      <c r="F458" s="102"/>
      <c r="G458" s="103"/>
      <c r="H458" s="103"/>
      <c r="I458" s="103"/>
      <c r="J458" s="103"/>
      <c r="K458" s="103"/>
      <c r="L458" s="103"/>
      <c r="M458" s="103"/>
      <c r="N458" s="103"/>
      <c r="O458" s="103"/>
      <c r="P458" s="103"/>
      <c r="Q458" s="103"/>
      <c r="R458" s="103"/>
      <c r="S458" s="103"/>
      <c r="T458" s="103"/>
      <c r="U458" s="103"/>
    </row>
    <row r="459" spans="1:21" x14ac:dyDescent="0.55000000000000004">
      <c r="A459" s="102"/>
      <c r="B459" s="102"/>
      <c r="C459" s="102"/>
      <c r="D459" s="102"/>
      <c r="E459" s="102"/>
      <c r="F459" s="102"/>
      <c r="G459" s="103"/>
      <c r="H459" s="103"/>
      <c r="I459" s="103"/>
      <c r="J459" s="103"/>
      <c r="K459" s="103"/>
      <c r="L459" s="103"/>
      <c r="M459" s="103"/>
      <c r="N459" s="103"/>
      <c r="O459" s="103"/>
      <c r="P459" s="103"/>
      <c r="Q459" s="103"/>
      <c r="R459" s="103"/>
      <c r="S459" s="103"/>
      <c r="T459" s="103"/>
      <c r="U459" s="103"/>
    </row>
    <row r="460" spans="1:21" x14ac:dyDescent="0.55000000000000004">
      <c r="A460" s="102"/>
      <c r="B460" s="102"/>
      <c r="C460" s="102"/>
      <c r="D460" s="102"/>
      <c r="E460" s="102"/>
      <c r="F460" s="102"/>
      <c r="G460" s="103"/>
      <c r="H460" s="103"/>
      <c r="I460" s="103"/>
      <c r="J460" s="103"/>
      <c r="K460" s="103"/>
      <c r="L460" s="103"/>
      <c r="M460" s="103"/>
      <c r="N460" s="103"/>
      <c r="O460" s="103"/>
      <c r="P460" s="103"/>
      <c r="Q460" s="103"/>
      <c r="R460" s="103"/>
      <c r="S460" s="103"/>
      <c r="T460" s="103"/>
      <c r="U460" s="103"/>
    </row>
    <row r="461" spans="1:21" x14ac:dyDescent="0.55000000000000004">
      <c r="A461" s="102"/>
      <c r="B461" s="102"/>
      <c r="C461" s="102"/>
      <c r="D461" s="102"/>
      <c r="E461" s="102"/>
      <c r="F461" s="102"/>
      <c r="G461" s="103"/>
      <c r="H461" s="103"/>
      <c r="I461" s="103"/>
      <c r="J461" s="103"/>
      <c r="K461" s="103"/>
      <c r="L461" s="103"/>
      <c r="M461" s="103"/>
      <c r="N461" s="103"/>
      <c r="O461" s="103"/>
      <c r="P461" s="103"/>
      <c r="Q461" s="103"/>
      <c r="R461" s="103"/>
      <c r="S461" s="103"/>
      <c r="T461" s="103"/>
      <c r="U461" s="103"/>
    </row>
    <row r="462" spans="1:21" x14ac:dyDescent="0.55000000000000004">
      <c r="A462" s="102"/>
      <c r="B462" s="102"/>
      <c r="C462" s="102"/>
      <c r="D462" s="102"/>
      <c r="E462" s="102"/>
      <c r="F462" s="102"/>
      <c r="G462" s="103"/>
      <c r="H462" s="103"/>
      <c r="I462" s="103"/>
      <c r="J462" s="103"/>
      <c r="K462" s="103"/>
      <c r="L462" s="103"/>
      <c r="M462" s="103"/>
      <c r="N462" s="103"/>
      <c r="O462" s="103"/>
      <c r="P462" s="103"/>
      <c r="Q462" s="103"/>
      <c r="R462" s="103"/>
      <c r="S462" s="103"/>
      <c r="T462" s="103"/>
      <c r="U462" s="103"/>
    </row>
    <row r="463" spans="1:21" x14ac:dyDescent="0.55000000000000004">
      <c r="A463" s="102"/>
      <c r="B463" s="102"/>
      <c r="C463" s="102"/>
      <c r="D463" s="102"/>
      <c r="E463" s="102"/>
      <c r="F463" s="102"/>
      <c r="G463" s="103"/>
      <c r="H463" s="103"/>
      <c r="I463" s="103"/>
      <c r="J463" s="103"/>
      <c r="K463" s="103"/>
      <c r="L463" s="103"/>
      <c r="M463" s="103"/>
      <c r="N463" s="103"/>
      <c r="O463" s="103"/>
      <c r="P463" s="103"/>
      <c r="Q463" s="103"/>
      <c r="R463" s="103"/>
      <c r="S463" s="103"/>
      <c r="T463" s="103"/>
      <c r="U463" s="103"/>
    </row>
    <row r="464" spans="1:21" x14ac:dyDescent="0.55000000000000004">
      <c r="A464" s="102"/>
      <c r="B464" s="102"/>
      <c r="C464" s="102"/>
      <c r="D464" s="102"/>
      <c r="E464" s="102"/>
      <c r="F464" s="102"/>
      <c r="G464" s="103"/>
      <c r="H464" s="103"/>
      <c r="I464" s="103"/>
      <c r="J464" s="103"/>
      <c r="K464" s="103"/>
      <c r="L464" s="103"/>
      <c r="M464" s="103"/>
      <c r="N464" s="103"/>
      <c r="O464" s="103"/>
      <c r="P464" s="103"/>
      <c r="Q464" s="103"/>
      <c r="R464" s="103"/>
      <c r="S464" s="103"/>
      <c r="T464" s="103"/>
      <c r="U464" s="103"/>
    </row>
    <row r="465" spans="1:21" x14ac:dyDescent="0.55000000000000004">
      <c r="A465" s="102"/>
      <c r="B465" s="102"/>
      <c r="C465" s="102"/>
      <c r="D465" s="102"/>
      <c r="E465" s="102"/>
      <c r="F465" s="102"/>
      <c r="G465" s="103"/>
      <c r="H465" s="103"/>
      <c r="I465" s="103"/>
      <c r="J465" s="103"/>
      <c r="K465" s="103"/>
      <c r="L465" s="103"/>
      <c r="M465" s="103"/>
      <c r="N465" s="103"/>
      <c r="O465" s="103"/>
      <c r="P465" s="103"/>
      <c r="Q465" s="103"/>
      <c r="R465" s="103"/>
      <c r="S465" s="103"/>
      <c r="T465" s="103"/>
      <c r="U465" s="103"/>
    </row>
    <row r="466" spans="1:21" x14ac:dyDescent="0.55000000000000004">
      <c r="A466" s="102"/>
      <c r="B466" s="102"/>
      <c r="C466" s="102"/>
      <c r="D466" s="102"/>
      <c r="E466" s="102"/>
      <c r="F466" s="102"/>
      <c r="G466" s="103"/>
      <c r="H466" s="103"/>
      <c r="I466" s="103"/>
      <c r="J466" s="103"/>
      <c r="K466" s="103"/>
      <c r="L466" s="103"/>
      <c r="M466" s="103"/>
      <c r="N466" s="103"/>
      <c r="O466" s="103"/>
      <c r="P466" s="103"/>
      <c r="Q466" s="103"/>
      <c r="R466" s="103"/>
      <c r="S466" s="103"/>
      <c r="T466" s="103"/>
      <c r="U466" s="103"/>
    </row>
    <row r="467" spans="1:21" x14ac:dyDescent="0.55000000000000004">
      <c r="A467" s="102"/>
      <c r="B467" s="102"/>
      <c r="C467" s="102"/>
      <c r="D467" s="102"/>
      <c r="E467" s="102"/>
      <c r="F467" s="102"/>
      <c r="G467" s="103"/>
      <c r="H467" s="103"/>
      <c r="I467" s="103"/>
      <c r="J467" s="103"/>
      <c r="K467" s="103"/>
      <c r="L467" s="103"/>
      <c r="M467" s="103"/>
      <c r="N467" s="103"/>
      <c r="O467" s="103"/>
      <c r="P467" s="103"/>
      <c r="Q467" s="103"/>
      <c r="R467" s="103"/>
      <c r="S467" s="103"/>
      <c r="T467" s="103"/>
      <c r="U467" s="103"/>
    </row>
    <row r="468" spans="1:21" x14ac:dyDescent="0.55000000000000004">
      <c r="A468" s="102"/>
      <c r="B468" s="102"/>
      <c r="C468" s="102"/>
      <c r="D468" s="102"/>
      <c r="E468" s="102"/>
      <c r="F468" s="102"/>
      <c r="G468" s="103"/>
      <c r="H468" s="103"/>
      <c r="I468" s="103"/>
      <c r="J468" s="103"/>
      <c r="K468" s="103"/>
      <c r="L468" s="103"/>
      <c r="M468" s="103"/>
      <c r="N468" s="103"/>
      <c r="O468" s="103"/>
      <c r="P468" s="103"/>
      <c r="Q468" s="103"/>
      <c r="R468" s="103"/>
      <c r="S468" s="103"/>
      <c r="T468" s="103"/>
      <c r="U468" s="103"/>
    </row>
    <row r="469" spans="1:21" x14ac:dyDescent="0.55000000000000004">
      <c r="A469" s="102"/>
      <c r="B469" s="102"/>
      <c r="C469" s="102"/>
      <c r="D469" s="102"/>
      <c r="E469" s="102"/>
      <c r="F469" s="102"/>
      <c r="G469" s="103"/>
      <c r="H469" s="103"/>
      <c r="I469" s="103"/>
      <c r="J469" s="103"/>
      <c r="K469" s="103"/>
      <c r="L469" s="103"/>
      <c r="M469" s="103"/>
      <c r="N469" s="103"/>
      <c r="O469" s="103"/>
      <c r="P469" s="103"/>
      <c r="Q469" s="103"/>
      <c r="R469" s="103"/>
      <c r="S469" s="103"/>
      <c r="T469" s="103"/>
      <c r="U469" s="103"/>
    </row>
    <row r="470" spans="1:21" x14ac:dyDescent="0.55000000000000004">
      <c r="A470" s="102"/>
      <c r="B470" s="102"/>
      <c r="C470" s="102"/>
      <c r="D470" s="102"/>
      <c r="E470" s="102"/>
      <c r="F470" s="102"/>
      <c r="G470" s="103"/>
      <c r="H470" s="103"/>
      <c r="I470" s="103"/>
      <c r="J470" s="103"/>
      <c r="K470" s="103"/>
      <c r="L470" s="103"/>
      <c r="M470" s="103"/>
      <c r="N470" s="103"/>
      <c r="O470" s="103"/>
      <c r="P470" s="103"/>
      <c r="Q470" s="103"/>
      <c r="R470" s="103"/>
      <c r="S470" s="103"/>
      <c r="T470" s="103"/>
      <c r="U470" s="103"/>
    </row>
    <row r="471" spans="1:21" x14ac:dyDescent="0.55000000000000004">
      <c r="A471" s="102"/>
      <c r="B471" s="102"/>
      <c r="C471" s="102"/>
      <c r="D471" s="102"/>
      <c r="E471" s="102"/>
      <c r="F471" s="102"/>
      <c r="G471" s="103"/>
      <c r="H471" s="103"/>
      <c r="I471" s="103"/>
      <c r="J471" s="103"/>
      <c r="K471" s="103"/>
      <c r="L471" s="103"/>
      <c r="M471" s="103"/>
      <c r="N471" s="103"/>
      <c r="O471" s="103"/>
      <c r="P471" s="103"/>
      <c r="Q471" s="103"/>
      <c r="R471" s="103"/>
      <c r="S471" s="103"/>
      <c r="T471" s="103"/>
      <c r="U471" s="103"/>
    </row>
    <row r="472" spans="1:21" x14ac:dyDescent="0.55000000000000004">
      <c r="A472" s="102"/>
      <c r="B472" s="102"/>
      <c r="C472" s="102"/>
      <c r="D472" s="102"/>
      <c r="E472" s="102"/>
      <c r="F472" s="102"/>
      <c r="G472" s="103"/>
      <c r="H472" s="103"/>
      <c r="I472" s="103"/>
      <c r="J472" s="103"/>
      <c r="K472" s="103"/>
      <c r="L472" s="103"/>
      <c r="M472" s="103"/>
      <c r="N472" s="103"/>
      <c r="O472" s="103"/>
      <c r="P472" s="103"/>
      <c r="Q472" s="103"/>
      <c r="R472" s="103"/>
      <c r="S472" s="103"/>
      <c r="T472" s="103"/>
      <c r="U472" s="103"/>
    </row>
    <row r="473" spans="1:21" x14ac:dyDescent="0.55000000000000004">
      <c r="A473" s="102"/>
      <c r="B473" s="102"/>
      <c r="C473" s="102"/>
      <c r="D473" s="102"/>
      <c r="E473" s="102"/>
      <c r="F473" s="102"/>
      <c r="G473" s="103"/>
      <c r="H473" s="103"/>
      <c r="I473" s="103"/>
      <c r="J473" s="103"/>
      <c r="K473" s="103"/>
      <c r="L473" s="103"/>
      <c r="M473" s="103"/>
      <c r="N473" s="103"/>
      <c r="O473" s="103"/>
      <c r="P473" s="103"/>
      <c r="Q473" s="103"/>
      <c r="R473" s="103"/>
      <c r="S473" s="103"/>
      <c r="T473" s="103"/>
      <c r="U473" s="103"/>
    </row>
    <row r="474" spans="1:21" x14ac:dyDescent="0.55000000000000004">
      <c r="A474" s="102"/>
      <c r="B474" s="102"/>
      <c r="C474" s="102"/>
      <c r="D474" s="102"/>
      <c r="E474" s="102"/>
      <c r="F474" s="102"/>
      <c r="G474" s="103"/>
      <c r="H474" s="103"/>
      <c r="I474" s="103"/>
      <c r="J474" s="103"/>
      <c r="K474" s="103"/>
      <c r="L474" s="103"/>
      <c r="M474" s="103"/>
      <c r="N474" s="103"/>
      <c r="O474" s="103"/>
      <c r="P474" s="103"/>
      <c r="Q474" s="103"/>
      <c r="R474" s="103"/>
      <c r="S474" s="103"/>
      <c r="T474" s="103"/>
      <c r="U474" s="103"/>
    </row>
    <row r="475" spans="1:21" x14ac:dyDescent="0.55000000000000004">
      <c r="A475" s="102"/>
      <c r="B475" s="102"/>
      <c r="C475" s="102"/>
      <c r="D475" s="102"/>
      <c r="E475" s="102"/>
      <c r="F475" s="102"/>
      <c r="G475" s="103"/>
      <c r="H475" s="103"/>
      <c r="I475" s="103"/>
      <c r="J475" s="103"/>
      <c r="K475" s="103"/>
      <c r="L475" s="103"/>
      <c r="M475" s="103"/>
      <c r="N475" s="103"/>
      <c r="O475" s="103"/>
      <c r="P475" s="103"/>
      <c r="Q475" s="103"/>
      <c r="R475" s="103"/>
      <c r="S475" s="103"/>
      <c r="T475" s="103"/>
      <c r="U475" s="103"/>
    </row>
    <row r="476" spans="1:21" x14ac:dyDescent="0.55000000000000004">
      <c r="A476" s="102"/>
      <c r="B476" s="102"/>
      <c r="C476" s="102"/>
      <c r="D476" s="102"/>
      <c r="E476" s="102"/>
      <c r="F476" s="102"/>
      <c r="G476" s="103"/>
      <c r="H476" s="103"/>
      <c r="I476" s="103"/>
      <c r="J476" s="103"/>
      <c r="K476" s="103"/>
      <c r="L476" s="103"/>
      <c r="M476" s="103"/>
      <c r="N476" s="103"/>
      <c r="O476" s="103"/>
      <c r="P476" s="103"/>
      <c r="Q476" s="103"/>
      <c r="R476" s="103"/>
      <c r="S476" s="103"/>
      <c r="T476" s="103"/>
      <c r="U476" s="103"/>
    </row>
    <row r="477" spans="1:21" x14ac:dyDescent="0.55000000000000004">
      <c r="A477" s="102"/>
      <c r="B477" s="102"/>
      <c r="C477" s="102"/>
      <c r="D477" s="102"/>
      <c r="E477" s="102"/>
      <c r="F477" s="102"/>
      <c r="G477" s="103"/>
      <c r="H477" s="103"/>
      <c r="I477" s="103"/>
      <c r="J477" s="103"/>
      <c r="K477" s="103"/>
      <c r="L477" s="103"/>
      <c r="M477" s="103"/>
      <c r="N477" s="103"/>
      <c r="O477" s="103"/>
      <c r="P477" s="103"/>
      <c r="Q477" s="103"/>
      <c r="R477" s="103"/>
      <c r="S477" s="103"/>
      <c r="T477" s="103"/>
      <c r="U477" s="103"/>
    </row>
    <row r="478" spans="1:21" x14ac:dyDescent="0.55000000000000004">
      <c r="A478" s="102"/>
      <c r="B478" s="102"/>
      <c r="C478" s="102"/>
      <c r="D478" s="102"/>
      <c r="E478" s="102"/>
      <c r="F478" s="102"/>
      <c r="G478" s="103"/>
      <c r="H478" s="103"/>
      <c r="I478" s="103"/>
      <c r="J478" s="103"/>
      <c r="K478" s="103"/>
      <c r="L478" s="103"/>
      <c r="M478" s="103"/>
      <c r="N478" s="103"/>
      <c r="O478" s="103"/>
      <c r="P478" s="103"/>
      <c r="Q478" s="103"/>
      <c r="R478" s="103"/>
      <c r="S478" s="103"/>
      <c r="T478" s="103"/>
      <c r="U478" s="103"/>
    </row>
    <row r="479" spans="1:21" x14ac:dyDescent="0.55000000000000004">
      <c r="A479" s="102"/>
      <c r="B479" s="102"/>
      <c r="C479" s="102"/>
      <c r="D479" s="102"/>
      <c r="E479" s="102"/>
      <c r="F479" s="102"/>
      <c r="G479" s="103"/>
      <c r="H479" s="103"/>
      <c r="I479" s="103"/>
      <c r="J479" s="103"/>
      <c r="K479" s="103"/>
      <c r="L479" s="103"/>
      <c r="M479" s="103"/>
      <c r="N479" s="103"/>
      <c r="O479" s="103"/>
      <c r="P479" s="103"/>
      <c r="Q479" s="103"/>
      <c r="R479" s="103"/>
      <c r="S479" s="103"/>
      <c r="T479" s="103"/>
      <c r="U479" s="103"/>
    </row>
    <row r="480" spans="1:21" x14ac:dyDescent="0.55000000000000004">
      <c r="A480" s="102"/>
      <c r="B480" s="102"/>
      <c r="C480" s="102"/>
      <c r="D480" s="102"/>
      <c r="E480" s="102"/>
      <c r="F480" s="102"/>
      <c r="G480" s="103"/>
      <c r="H480" s="103"/>
      <c r="I480" s="103"/>
      <c r="J480" s="103"/>
      <c r="K480" s="103"/>
      <c r="L480" s="103"/>
      <c r="M480" s="103"/>
      <c r="N480" s="103"/>
      <c r="O480" s="103"/>
      <c r="P480" s="103"/>
      <c r="Q480" s="103"/>
      <c r="R480" s="103"/>
      <c r="S480" s="103"/>
      <c r="T480" s="103"/>
      <c r="U480" s="103"/>
    </row>
    <row r="481" spans="1:21" x14ac:dyDescent="0.55000000000000004">
      <c r="A481" s="102"/>
      <c r="B481" s="102"/>
      <c r="C481" s="102"/>
      <c r="D481" s="102"/>
      <c r="E481" s="102"/>
      <c r="F481" s="102"/>
      <c r="G481" s="103"/>
      <c r="H481" s="103"/>
      <c r="I481" s="103"/>
      <c r="J481" s="103"/>
      <c r="K481" s="103"/>
      <c r="L481" s="103"/>
      <c r="M481" s="103"/>
      <c r="N481" s="103"/>
      <c r="O481" s="103"/>
      <c r="P481" s="103"/>
      <c r="Q481" s="103"/>
      <c r="R481" s="103"/>
      <c r="S481" s="103"/>
      <c r="T481" s="103"/>
      <c r="U481" s="103"/>
    </row>
    <row r="482" spans="1:21" x14ac:dyDescent="0.55000000000000004">
      <c r="A482" s="102"/>
      <c r="B482" s="102"/>
      <c r="C482" s="102"/>
      <c r="D482" s="102"/>
      <c r="E482" s="102"/>
      <c r="F482" s="102"/>
      <c r="G482" s="103"/>
      <c r="H482" s="103"/>
      <c r="I482" s="103"/>
      <c r="J482" s="103"/>
      <c r="K482" s="103"/>
      <c r="L482" s="103"/>
      <c r="M482" s="103"/>
      <c r="N482" s="103"/>
      <c r="O482" s="103"/>
      <c r="P482" s="103"/>
      <c r="Q482" s="103"/>
      <c r="R482" s="103"/>
      <c r="S482" s="103"/>
      <c r="T482" s="103"/>
      <c r="U482" s="103"/>
    </row>
    <row r="483" spans="1:21" x14ac:dyDescent="0.55000000000000004">
      <c r="A483" s="102"/>
      <c r="B483" s="102"/>
      <c r="C483" s="102"/>
      <c r="D483" s="102"/>
      <c r="E483" s="102"/>
      <c r="F483" s="102"/>
      <c r="G483" s="103"/>
      <c r="H483" s="103"/>
      <c r="I483" s="103"/>
      <c r="J483" s="103"/>
      <c r="K483" s="103"/>
      <c r="L483" s="103"/>
      <c r="M483" s="103"/>
      <c r="N483" s="103"/>
      <c r="O483" s="103"/>
      <c r="P483" s="103"/>
      <c r="Q483" s="103"/>
      <c r="R483" s="103"/>
      <c r="S483" s="103"/>
      <c r="T483" s="103"/>
      <c r="U483" s="103"/>
    </row>
    <row r="484" spans="1:21" x14ac:dyDescent="0.55000000000000004">
      <c r="A484" s="102"/>
      <c r="B484" s="102"/>
      <c r="C484" s="102"/>
      <c r="D484" s="102"/>
      <c r="E484" s="102"/>
      <c r="F484" s="102"/>
      <c r="G484" s="103"/>
      <c r="H484" s="103"/>
      <c r="I484" s="103"/>
      <c r="J484" s="103"/>
      <c r="K484" s="103"/>
      <c r="L484" s="103"/>
      <c r="M484" s="103"/>
      <c r="N484" s="103"/>
      <c r="O484" s="103"/>
      <c r="P484" s="103"/>
      <c r="Q484" s="103"/>
      <c r="R484" s="103"/>
      <c r="S484" s="103"/>
      <c r="T484" s="103"/>
      <c r="U484" s="103"/>
    </row>
    <row r="485" spans="1:21" x14ac:dyDescent="0.55000000000000004">
      <c r="A485" s="102"/>
      <c r="B485" s="102"/>
      <c r="C485" s="102"/>
      <c r="D485" s="102"/>
      <c r="E485" s="102"/>
      <c r="F485" s="102"/>
      <c r="G485" s="103"/>
      <c r="H485" s="103"/>
      <c r="I485" s="103"/>
      <c r="J485" s="103"/>
      <c r="K485" s="103"/>
      <c r="L485" s="103"/>
      <c r="M485" s="103"/>
      <c r="N485" s="103"/>
      <c r="O485" s="103"/>
      <c r="P485" s="103"/>
      <c r="Q485" s="103"/>
      <c r="R485" s="103"/>
      <c r="S485" s="103"/>
      <c r="T485" s="103"/>
      <c r="U485" s="103"/>
    </row>
    <row r="486" spans="1:21" x14ac:dyDescent="0.55000000000000004">
      <c r="A486" s="102"/>
      <c r="B486" s="102"/>
      <c r="C486" s="102"/>
      <c r="D486" s="102"/>
      <c r="E486" s="102"/>
      <c r="F486" s="102"/>
      <c r="G486" s="103"/>
      <c r="H486" s="103"/>
      <c r="I486" s="103"/>
      <c r="J486" s="103"/>
      <c r="K486" s="103"/>
      <c r="L486" s="103"/>
      <c r="M486" s="103"/>
      <c r="N486" s="103"/>
      <c r="O486" s="103"/>
      <c r="P486" s="103"/>
      <c r="Q486" s="103"/>
      <c r="R486" s="103"/>
      <c r="S486" s="103"/>
      <c r="T486" s="103"/>
      <c r="U486" s="103"/>
    </row>
    <row r="487" spans="1:21" x14ac:dyDescent="0.55000000000000004">
      <c r="A487" s="102"/>
      <c r="B487" s="102"/>
      <c r="C487" s="102"/>
      <c r="D487" s="102"/>
      <c r="E487" s="102"/>
      <c r="F487" s="102"/>
      <c r="G487" s="103"/>
      <c r="H487" s="103"/>
      <c r="I487" s="103"/>
      <c r="J487" s="103"/>
      <c r="K487" s="103"/>
      <c r="L487" s="103"/>
      <c r="M487" s="103"/>
      <c r="N487" s="103"/>
      <c r="O487" s="103"/>
      <c r="P487" s="103"/>
      <c r="Q487" s="103"/>
      <c r="R487" s="103"/>
      <c r="S487" s="103"/>
      <c r="T487" s="103"/>
      <c r="U487" s="103"/>
    </row>
    <row r="488" spans="1:21" x14ac:dyDescent="0.55000000000000004">
      <c r="A488" s="102"/>
      <c r="B488" s="102"/>
      <c r="C488" s="102"/>
      <c r="D488" s="102"/>
      <c r="E488" s="102"/>
      <c r="F488" s="102"/>
      <c r="G488" s="103"/>
      <c r="H488" s="103"/>
      <c r="I488" s="103"/>
      <c r="J488" s="103"/>
      <c r="K488" s="103"/>
      <c r="L488" s="103"/>
      <c r="M488" s="103"/>
      <c r="N488" s="103"/>
      <c r="O488" s="103"/>
      <c r="P488" s="103"/>
      <c r="Q488" s="103"/>
      <c r="R488" s="103"/>
      <c r="S488" s="103"/>
      <c r="T488" s="103"/>
      <c r="U488" s="103"/>
    </row>
    <row r="489" spans="1:21" x14ac:dyDescent="0.55000000000000004">
      <c r="A489" s="102"/>
      <c r="B489" s="102"/>
      <c r="C489" s="102"/>
      <c r="D489" s="102"/>
      <c r="E489" s="102"/>
      <c r="F489" s="102"/>
      <c r="G489" s="103"/>
      <c r="H489" s="103"/>
      <c r="I489" s="103"/>
      <c r="J489" s="103"/>
      <c r="K489" s="103"/>
      <c r="L489" s="103"/>
      <c r="M489" s="103"/>
      <c r="N489" s="103"/>
      <c r="O489" s="103"/>
      <c r="P489" s="103"/>
      <c r="Q489" s="103"/>
      <c r="R489" s="103"/>
      <c r="S489" s="103"/>
      <c r="T489" s="103"/>
      <c r="U489" s="103"/>
    </row>
    <row r="490" spans="1:21" x14ac:dyDescent="0.55000000000000004">
      <c r="A490" s="102"/>
      <c r="B490" s="102"/>
      <c r="C490" s="102"/>
      <c r="D490" s="102"/>
      <c r="E490" s="102"/>
      <c r="F490" s="102"/>
      <c r="G490" s="103"/>
      <c r="H490" s="103"/>
      <c r="I490" s="103"/>
      <c r="J490" s="103"/>
      <c r="K490" s="103"/>
      <c r="L490" s="103"/>
      <c r="M490" s="103"/>
      <c r="N490" s="103"/>
      <c r="O490" s="103"/>
      <c r="P490" s="103"/>
      <c r="Q490" s="103"/>
      <c r="R490" s="103"/>
      <c r="S490" s="103"/>
      <c r="T490" s="103"/>
      <c r="U490" s="103"/>
    </row>
    <row r="491" spans="1:21" x14ac:dyDescent="0.55000000000000004">
      <c r="A491" s="102"/>
      <c r="B491" s="102"/>
      <c r="C491" s="102"/>
      <c r="D491" s="102"/>
      <c r="E491" s="102"/>
      <c r="F491" s="102"/>
      <c r="G491" s="103"/>
      <c r="H491" s="103"/>
      <c r="I491" s="103"/>
      <c r="J491" s="103"/>
      <c r="K491" s="103"/>
      <c r="L491" s="103"/>
      <c r="M491" s="103"/>
      <c r="N491" s="103"/>
      <c r="O491" s="103"/>
      <c r="P491" s="103"/>
      <c r="Q491" s="103"/>
      <c r="R491" s="103"/>
      <c r="S491" s="103"/>
      <c r="T491" s="103"/>
      <c r="U491" s="103"/>
    </row>
    <row r="492" spans="1:21" x14ac:dyDescent="0.55000000000000004">
      <c r="A492" s="102"/>
      <c r="B492" s="102"/>
      <c r="C492" s="102"/>
      <c r="D492" s="102"/>
      <c r="E492" s="102"/>
      <c r="F492" s="102"/>
      <c r="G492" s="103"/>
      <c r="H492" s="103"/>
      <c r="I492" s="103"/>
      <c r="J492" s="103"/>
      <c r="K492" s="103"/>
      <c r="L492" s="103"/>
      <c r="M492" s="103"/>
      <c r="N492" s="103"/>
      <c r="O492" s="103"/>
      <c r="P492" s="103"/>
      <c r="Q492" s="103"/>
      <c r="R492" s="103"/>
      <c r="S492" s="103"/>
      <c r="T492" s="103"/>
      <c r="U492" s="103"/>
    </row>
    <row r="493" spans="1:21" x14ac:dyDescent="0.55000000000000004">
      <c r="A493" s="102"/>
      <c r="B493" s="102"/>
      <c r="C493" s="102"/>
      <c r="D493" s="102"/>
      <c r="E493" s="102"/>
      <c r="F493" s="102"/>
      <c r="G493" s="103"/>
      <c r="H493" s="103"/>
      <c r="I493" s="103"/>
      <c r="J493" s="103"/>
      <c r="K493" s="103"/>
      <c r="L493" s="103"/>
      <c r="M493" s="103"/>
      <c r="N493" s="103"/>
      <c r="O493" s="103"/>
      <c r="P493" s="103"/>
      <c r="Q493" s="103"/>
      <c r="R493" s="103"/>
      <c r="S493" s="103"/>
      <c r="T493" s="103"/>
      <c r="U493" s="103"/>
    </row>
    <row r="494" spans="1:21" x14ac:dyDescent="0.55000000000000004">
      <c r="A494" s="102"/>
      <c r="B494" s="102"/>
      <c r="C494" s="102"/>
      <c r="D494" s="102"/>
      <c r="E494" s="102"/>
      <c r="F494" s="102"/>
      <c r="G494" s="103"/>
      <c r="H494" s="103"/>
      <c r="I494" s="103"/>
      <c r="J494" s="103"/>
      <c r="K494" s="103"/>
      <c r="L494" s="103"/>
      <c r="M494" s="103"/>
      <c r="N494" s="103"/>
      <c r="O494" s="103"/>
      <c r="P494" s="103"/>
      <c r="Q494" s="103"/>
      <c r="R494" s="103"/>
      <c r="S494" s="103"/>
      <c r="T494" s="103"/>
      <c r="U494" s="103"/>
    </row>
    <row r="495" spans="1:21" x14ac:dyDescent="0.55000000000000004">
      <c r="A495" s="102"/>
      <c r="B495" s="102"/>
      <c r="C495" s="102"/>
      <c r="D495" s="102"/>
      <c r="E495" s="102"/>
      <c r="F495" s="102"/>
      <c r="G495" s="103"/>
      <c r="H495" s="103"/>
      <c r="I495" s="103"/>
      <c r="J495" s="103"/>
      <c r="K495" s="103"/>
      <c r="L495" s="103"/>
      <c r="M495" s="103"/>
      <c r="N495" s="103"/>
      <c r="O495" s="103"/>
      <c r="P495" s="103"/>
      <c r="Q495" s="103"/>
      <c r="R495" s="103"/>
      <c r="S495" s="103"/>
      <c r="T495" s="103"/>
      <c r="U495" s="103"/>
    </row>
    <row r="496" spans="1:21" x14ac:dyDescent="0.55000000000000004">
      <c r="A496" s="102"/>
      <c r="B496" s="102"/>
      <c r="C496" s="102"/>
      <c r="D496" s="102"/>
      <c r="E496" s="102"/>
      <c r="F496" s="102"/>
      <c r="G496" s="103"/>
      <c r="H496" s="103"/>
      <c r="I496" s="103"/>
      <c r="J496" s="103"/>
      <c r="K496" s="103"/>
      <c r="L496" s="103"/>
      <c r="M496" s="103"/>
      <c r="N496" s="103"/>
      <c r="O496" s="103"/>
      <c r="P496" s="103"/>
      <c r="Q496" s="103"/>
      <c r="R496" s="103"/>
      <c r="S496" s="103"/>
      <c r="T496" s="103"/>
      <c r="U496" s="103"/>
    </row>
    <row r="497" spans="1:21" x14ac:dyDescent="0.55000000000000004">
      <c r="A497" s="102"/>
      <c r="B497" s="102"/>
      <c r="C497" s="102"/>
      <c r="D497" s="102"/>
      <c r="E497" s="102"/>
      <c r="F497" s="102"/>
      <c r="G497" s="103"/>
      <c r="H497" s="103"/>
      <c r="I497" s="103"/>
      <c r="J497" s="103"/>
      <c r="K497" s="103"/>
      <c r="L497" s="103"/>
      <c r="M497" s="103"/>
      <c r="N497" s="103"/>
      <c r="O497" s="103"/>
      <c r="P497" s="103"/>
      <c r="Q497" s="103"/>
      <c r="R497" s="103"/>
      <c r="S497" s="103"/>
      <c r="T497" s="103"/>
      <c r="U497" s="103"/>
    </row>
    <row r="498" spans="1:21" x14ac:dyDescent="0.55000000000000004">
      <c r="A498" s="102"/>
      <c r="B498" s="102"/>
      <c r="C498" s="102"/>
      <c r="D498" s="102"/>
      <c r="E498" s="102"/>
      <c r="F498" s="102"/>
      <c r="G498" s="103"/>
      <c r="H498" s="103"/>
      <c r="I498" s="103"/>
      <c r="J498" s="103"/>
      <c r="K498" s="103"/>
      <c r="L498" s="103"/>
      <c r="M498" s="103"/>
      <c r="N498" s="103"/>
      <c r="O498" s="103"/>
      <c r="P498" s="103"/>
      <c r="Q498" s="103"/>
      <c r="R498" s="103"/>
      <c r="S498" s="103"/>
      <c r="T498" s="103"/>
      <c r="U498" s="103"/>
    </row>
    <row r="499" spans="1:21" x14ac:dyDescent="0.55000000000000004">
      <c r="A499" s="102"/>
      <c r="B499" s="102"/>
      <c r="C499" s="102"/>
      <c r="D499" s="102"/>
      <c r="E499" s="102"/>
      <c r="F499" s="102"/>
      <c r="G499" s="103"/>
      <c r="H499" s="103"/>
      <c r="I499" s="103"/>
      <c r="J499" s="103"/>
      <c r="K499" s="103"/>
      <c r="L499" s="103"/>
      <c r="M499" s="103"/>
      <c r="N499" s="103"/>
      <c r="O499" s="103"/>
      <c r="P499" s="103"/>
      <c r="Q499" s="103"/>
      <c r="R499" s="103"/>
      <c r="S499" s="103"/>
      <c r="T499" s="103"/>
      <c r="U499" s="103"/>
    </row>
    <row r="500" spans="1:21" x14ac:dyDescent="0.55000000000000004">
      <c r="A500" s="102"/>
      <c r="B500" s="102"/>
      <c r="C500" s="102"/>
      <c r="D500" s="102"/>
      <c r="E500" s="102"/>
      <c r="F500" s="102"/>
      <c r="G500" s="103"/>
      <c r="H500" s="103"/>
      <c r="I500" s="103"/>
      <c r="J500" s="103"/>
      <c r="K500" s="103"/>
      <c r="L500" s="103"/>
      <c r="M500" s="103"/>
      <c r="N500" s="103"/>
      <c r="O500" s="103"/>
      <c r="P500" s="103"/>
      <c r="Q500" s="103"/>
      <c r="R500" s="103"/>
      <c r="S500" s="103"/>
      <c r="T500" s="103"/>
      <c r="U500" s="103"/>
    </row>
    <row r="501" spans="1:21" x14ac:dyDescent="0.55000000000000004">
      <c r="A501" s="102"/>
      <c r="B501" s="102"/>
      <c r="C501" s="102"/>
      <c r="D501" s="102"/>
      <c r="E501" s="102"/>
      <c r="F501" s="102"/>
      <c r="G501" s="103"/>
      <c r="H501" s="103"/>
      <c r="I501" s="103"/>
      <c r="J501" s="103"/>
      <c r="K501" s="103"/>
      <c r="L501" s="103"/>
      <c r="M501" s="103"/>
      <c r="N501" s="103"/>
      <c r="O501" s="103"/>
      <c r="P501" s="103"/>
      <c r="Q501" s="103"/>
      <c r="R501" s="103"/>
      <c r="S501" s="103"/>
      <c r="T501" s="103"/>
      <c r="U501" s="103"/>
    </row>
    <row r="502" spans="1:21" x14ac:dyDescent="0.55000000000000004">
      <c r="A502" s="102"/>
      <c r="B502" s="102"/>
      <c r="C502" s="102"/>
      <c r="D502" s="102"/>
      <c r="E502" s="102"/>
      <c r="F502" s="102"/>
      <c r="G502" s="103"/>
      <c r="H502" s="103"/>
      <c r="I502" s="103"/>
      <c r="J502" s="103"/>
      <c r="K502" s="103"/>
      <c r="L502" s="103"/>
      <c r="M502" s="103"/>
      <c r="N502" s="103"/>
      <c r="O502" s="103"/>
      <c r="P502" s="103"/>
      <c r="Q502" s="103"/>
      <c r="R502" s="103"/>
      <c r="S502" s="103"/>
      <c r="T502" s="103"/>
      <c r="U502" s="103"/>
    </row>
    <row r="503" spans="1:21" x14ac:dyDescent="0.55000000000000004">
      <c r="A503" s="102"/>
      <c r="B503" s="102"/>
      <c r="C503" s="102"/>
      <c r="D503" s="102"/>
      <c r="E503" s="102"/>
      <c r="F503" s="102"/>
      <c r="G503" s="103"/>
      <c r="H503" s="103"/>
      <c r="I503" s="103"/>
      <c r="J503" s="103"/>
      <c r="K503" s="103"/>
      <c r="L503" s="103"/>
      <c r="M503" s="103"/>
      <c r="N503" s="103"/>
      <c r="O503" s="103"/>
      <c r="P503" s="103"/>
      <c r="Q503" s="103"/>
      <c r="R503" s="103"/>
      <c r="S503" s="103"/>
      <c r="T503" s="103"/>
      <c r="U503" s="103"/>
    </row>
    <row r="504" spans="1:21" x14ac:dyDescent="0.55000000000000004">
      <c r="A504" s="102"/>
      <c r="B504" s="102"/>
      <c r="C504" s="102"/>
      <c r="D504" s="102"/>
      <c r="E504" s="102"/>
      <c r="F504" s="102"/>
      <c r="G504" s="103"/>
      <c r="H504" s="103"/>
      <c r="I504" s="103"/>
      <c r="J504" s="103"/>
      <c r="K504" s="103"/>
      <c r="L504" s="103"/>
      <c r="M504" s="103"/>
      <c r="N504" s="103"/>
      <c r="O504" s="103"/>
      <c r="P504" s="103"/>
      <c r="Q504" s="103"/>
      <c r="R504" s="103"/>
      <c r="S504" s="103"/>
      <c r="T504" s="103"/>
      <c r="U504" s="103"/>
    </row>
    <row r="505" spans="1:21" x14ac:dyDescent="0.55000000000000004">
      <c r="A505" s="102"/>
      <c r="B505" s="102"/>
      <c r="C505" s="102"/>
      <c r="D505" s="102"/>
      <c r="E505" s="102"/>
      <c r="F505" s="102"/>
      <c r="G505" s="103"/>
      <c r="H505" s="103"/>
      <c r="I505" s="103"/>
      <c r="J505" s="103"/>
      <c r="K505" s="103"/>
      <c r="L505" s="103"/>
      <c r="M505" s="103"/>
      <c r="N505" s="103"/>
      <c r="O505" s="103"/>
      <c r="P505" s="103"/>
      <c r="Q505" s="103"/>
      <c r="R505" s="103"/>
      <c r="S505" s="103"/>
      <c r="T505" s="103"/>
      <c r="U505" s="103"/>
    </row>
    <row r="506" spans="1:21" x14ac:dyDescent="0.55000000000000004">
      <c r="A506" s="102"/>
      <c r="B506" s="102"/>
      <c r="C506" s="102"/>
      <c r="D506" s="102"/>
      <c r="E506" s="102"/>
      <c r="F506" s="102"/>
      <c r="G506" s="103"/>
      <c r="H506" s="103"/>
      <c r="I506" s="103"/>
      <c r="J506" s="103"/>
      <c r="K506" s="103"/>
      <c r="L506" s="103"/>
      <c r="M506" s="103"/>
      <c r="N506" s="103"/>
      <c r="O506" s="103"/>
      <c r="P506" s="103"/>
      <c r="Q506" s="103"/>
      <c r="R506" s="103"/>
      <c r="S506" s="103"/>
      <c r="T506" s="103"/>
      <c r="U506" s="103"/>
    </row>
    <row r="507" spans="1:21" x14ac:dyDescent="0.55000000000000004">
      <c r="A507" s="102"/>
      <c r="B507" s="102"/>
      <c r="C507" s="102"/>
      <c r="D507" s="102"/>
      <c r="E507" s="102"/>
      <c r="F507" s="102"/>
      <c r="G507" s="103"/>
      <c r="H507" s="103"/>
      <c r="I507" s="103"/>
      <c r="J507" s="103"/>
      <c r="K507" s="103"/>
      <c r="L507" s="103"/>
      <c r="M507" s="103"/>
      <c r="N507" s="103"/>
      <c r="O507" s="103"/>
      <c r="P507" s="103"/>
      <c r="Q507" s="103"/>
      <c r="R507" s="103"/>
      <c r="S507" s="103"/>
      <c r="T507" s="103"/>
      <c r="U507" s="103"/>
    </row>
    <row r="508" spans="1:21" x14ac:dyDescent="0.55000000000000004">
      <c r="A508" s="102"/>
      <c r="B508" s="102"/>
      <c r="C508" s="102"/>
      <c r="D508" s="102"/>
      <c r="E508" s="102"/>
      <c r="F508" s="102"/>
      <c r="G508" s="103"/>
      <c r="H508" s="103"/>
      <c r="I508" s="103"/>
      <c r="J508" s="103"/>
      <c r="K508" s="103"/>
      <c r="L508" s="103"/>
      <c r="M508" s="103"/>
      <c r="N508" s="103"/>
      <c r="O508" s="103"/>
      <c r="P508" s="103"/>
      <c r="Q508" s="103"/>
      <c r="R508" s="103"/>
      <c r="S508" s="103"/>
      <c r="T508" s="103"/>
      <c r="U508" s="103"/>
    </row>
    <row r="509" spans="1:21" x14ac:dyDescent="0.55000000000000004">
      <c r="A509" s="102"/>
      <c r="B509" s="102"/>
      <c r="C509" s="102"/>
      <c r="D509" s="102"/>
      <c r="E509" s="102"/>
      <c r="F509" s="102"/>
      <c r="G509" s="103"/>
      <c r="H509" s="103"/>
      <c r="I509" s="103"/>
      <c r="J509" s="103"/>
      <c r="K509" s="103"/>
      <c r="L509" s="103"/>
      <c r="M509" s="103"/>
      <c r="N509" s="103"/>
      <c r="O509" s="103"/>
      <c r="P509" s="103"/>
      <c r="Q509" s="103"/>
      <c r="R509" s="103"/>
      <c r="S509" s="103"/>
      <c r="T509" s="103"/>
      <c r="U509" s="103"/>
    </row>
    <row r="510" spans="1:21" x14ac:dyDescent="0.55000000000000004">
      <c r="A510" s="102"/>
      <c r="B510" s="102"/>
      <c r="C510" s="102"/>
      <c r="D510" s="102"/>
      <c r="E510" s="102"/>
      <c r="F510" s="102"/>
      <c r="G510" s="103"/>
      <c r="H510" s="103"/>
      <c r="I510" s="103"/>
      <c r="J510" s="103"/>
      <c r="K510" s="103"/>
      <c r="L510" s="103"/>
      <c r="M510" s="103"/>
      <c r="N510" s="103"/>
      <c r="O510" s="103"/>
      <c r="P510" s="103"/>
      <c r="Q510" s="103"/>
      <c r="R510" s="103"/>
      <c r="S510" s="103"/>
      <c r="T510" s="103"/>
      <c r="U510" s="103"/>
    </row>
    <row r="511" spans="1:21" x14ac:dyDescent="0.55000000000000004">
      <c r="A511" s="102"/>
      <c r="B511" s="102"/>
      <c r="C511" s="102"/>
      <c r="D511" s="102"/>
      <c r="E511" s="102"/>
      <c r="F511" s="102"/>
      <c r="G511" s="103"/>
      <c r="H511" s="103"/>
      <c r="I511" s="103"/>
      <c r="J511" s="103"/>
      <c r="K511" s="103"/>
      <c r="L511" s="103"/>
      <c r="M511" s="103"/>
      <c r="N511" s="103"/>
      <c r="O511" s="103"/>
      <c r="P511" s="103"/>
      <c r="Q511" s="103"/>
      <c r="R511" s="103"/>
      <c r="S511" s="103"/>
      <c r="T511" s="103"/>
      <c r="U511" s="103"/>
    </row>
    <row r="512" spans="1:21" x14ac:dyDescent="0.55000000000000004">
      <c r="A512" s="102"/>
      <c r="B512" s="102"/>
      <c r="C512" s="102"/>
      <c r="D512" s="102"/>
      <c r="E512" s="102"/>
      <c r="F512" s="102"/>
      <c r="G512" s="103"/>
      <c r="H512" s="103"/>
      <c r="I512" s="103"/>
      <c r="J512" s="103"/>
      <c r="K512" s="103"/>
      <c r="L512" s="103"/>
      <c r="M512" s="103"/>
      <c r="N512" s="103"/>
      <c r="O512" s="103"/>
      <c r="P512" s="103"/>
      <c r="Q512" s="103"/>
      <c r="R512" s="103"/>
      <c r="S512" s="103"/>
      <c r="T512" s="103"/>
      <c r="U512" s="103"/>
    </row>
    <row r="513" spans="1:21" x14ac:dyDescent="0.55000000000000004">
      <c r="A513" s="102"/>
      <c r="B513" s="102"/>
      <c r="C513" s="102"/>
      <c r="D513" s="102"/>
      <c r="E513" s="102"/>
      <c r="F513" s="102"/>
      <c r="G513" s="103"/>
      <c r="H513" s="103"/>
      <c r="I513" s="103"/>
      <c r="J513" s="103"/>
      <c r="K513" s="103"/>
      <c r="L513" s="103"/>
      <c r="M513" s="103"/>
      <c r="N513" s="103"/>
      <c r="O513" s="103"/>
      <c r="P513" s="103"/>
      <c r="Q513" s="103"/>
      <c r="R513" s="103"/>
      <c r="S513" s="103"/>
      <c r="T513" s="103"/>
      <c r="U513" s="103"/>
    </row>
    <row r="514" spans="1:21" x14ac:dyDescent="0.55000000000000004">
      <c r="A514" s="102"/>
      <c r="B514" s="102"/>
      <c r="C514" s="102"/>
      <c r="D514" s="102"/>
      <c r="E514" s="102"/>
      <c r="F514" s="102"/>
      <c r="G514" s="103"/>
      <c r="H514" s="103"/>
      <c r="I514" s="103"/>
      <c r="J514" s="103"/>
      <c r="K514" s="103"/>
      <c r="L514" s="103"/>
      <c r="M514" s="103"/>
      <c r="N514" s="103"/>
      <c r="O514" s="103"/>
      <c r="P514" s="103"/>
      <c r="Q514" s="103"/>
      <c r="R514" s="103"/>
      <c r="S514" s="103"/>
      <c r="T514" s="103"/>
      <c r="U514" s="103"/>
    </row>
    <row r="515" spans="1:21" x14ac:dyDescent="0.55000000000000004">
      <c r="A515" s="102"/>
      <c r="B515" s="102"/>
      <c r="C515" s="102"/>
      <c r="D515" s="102"/>
      <c r="E515" s="102"/>
      <c r="F515" s="102"/>
      <c r="G515" s="103"/>
      <c r="H515" s="103"/>
      <c r="I515" s="103"/>
      <c r="J515" s="103"/>
      <c r="K515" s="103"/>
      <c r="L515" s="103"/>
      <c r="M515" s="103"/>
      <c r="N515" s="103"/>
      <c r="O515" s="103"/>
      <c r="P515" s="103"/>
      <c r="Q515" s="103"/>
      <c r="R515" s="103"/>
      <c r="S515" s="103"/>
      <c r="T515" s="103"/>
      <c r="U515" s="103"/>
    </row>
    <row r="516" spans="1:21" x14ac:dyDescent="0.55000000000000004">
      <c r="A516" s="102"/>
      <c r="B516" s="102"/>
      <c r="C516" s="102"/>
      <c r="D516" s="102"/>
      <c r="E516" s="102"/>
      <c r="F516" s="102"/>
      <c r="G516" s="103"/>
      <c r="H516" s="103"/>
      <c r="I516" s="103"/>
      <c r="J516" s="103"/>
      <c r="K516" s="103"/>
      <c r="L516" s="103"/>
      <c r="M516" s="103"/>
      <c r="N516" s="103"/>
      <c r="O516" s="103"/>
      <c r="P516" s="103"/>
      <c r="Q516" s="103"/>
      <c r="R516" s="103"/>
      <c r="S516" s="103"/>
      <c r="T516" s="103"/>
      <c r="U516" s="103"/>
    </row>
    <row r="517" spans="1:21" x14ac:dyDescent="0.55000000000000004">
      <c r="A517" s="102"/>
      <c r="B517" s="102"/>
      <c r="C517" s="102"/>
      <c r="D517" s="102"/>
      <c r="E517" s="102"/>
      <c r="F517" s="102"/>
      <c r="G517" s="103"/>
      <c r="H517" s="103"/>
      <c r="I517" s="103"/>
      <c r="J517" s="103"/>
      <c r="K517" s="103"/>
      <c r="L517" s="103"/>
      <c r="M517" s="103"/>
      <c r="N517" s="103"/>
      <c r="O517" s="103"/>
      <c r="P517" s="103"/>
      <c r="Q517" s="103"/>
      <c r="R517" s="103"/>
      <c r="S517" s="103"/>
      <c r="T517" s="103"/>
      <c r="U517" s="103"/>
    </row>
    <row r="518" spans="1:21" x14ac:dyDescent="0.55000000000000004">
      <c r="A518" s="102"/>
      <c r="B518" s="102"/>
      <c r="C518" s="102"/>
      <c r="D518" s="102"/>
      <c r="E518" s="102"/>
      <c r="F518" s="102"/>
      <c r="G518" s="103"/>
      <c r="H518" s="103"/>
      <c r="I518" s="103"/>
      <c r="J518" s="103"/>
      <c r="K518" s="103"/>
      <c r="L518" s="103"/>
      <c r="M518" s="103"/>
      <c r="N518" s="103"/>
      <c r="O518" s="103"/>
      <c r="P518" s="103"/>
      <c r="Q518" s="103"/>
      <c r="R518" s="103"/>
      <c r="S518" s="103"/>
      <c r="T518" s="103"/>
      <c r="U518" s="103"/>
    </row>
    <row r="519" spans="1:21" x14ac:dyDescent="0.55000000000000004">
      <c r="A519" s="102"/>
      <c r="B519" s="102"/>
      <c r="C519" s="102"/>
      <c r="D519" s="102"/>
      <c r="E519" s="102"/>
      <c r="F519" s="102"/>
      <c r="G519" s="103"/>
      <c r="H519" s="103"/>
      <c r="I519" s="103"/>
      <c r="J519" s="103"/>
      <c r="K519" s="103"/>
      <c r="L519" s="103"/>
      <c r="M519" s="103"/>
      <c r="N519" s="103"/>
      <c r="O519" s="103"/>
      <c r="P519" s="103"/>
      <c r="Q519" s="103"/>
      <c r="R519" s="103"/>
      <c r="S519" s="103"/>
      <c r="T519" s="103"/>
      <c r="U519" s="103"/>
    </row>
    <row r="520" spans="1:21" x14ac:dyDescent="0.55000000000000004">
      <c r="A520" s="102"/>
      <c r="B520" s="102"/>
      <c r="C520" s="102"/>
      <c r="D520" s="102"/>
      <c r="E520" s="102"/>
      <c r="F520" s="102"/>
      <c r="G520" s="103"/>
      <c r="H520" s="103"/>
      <c r="I520" s="103"/>
      <c r="J520" s="103"/>
      <c r="K520" s="103"/>
      <c r="L520" s="103"/>
      <c r="M520" s="103"/>
      <c r="N520" s="103"/>
      <c r="O520" s="103"/>
      <c r="P520" s="103"/>
      <c r="Q520" s="103"/>
      <c r="R520" s="103"/>
      <c r="S520" s="103"/>
      <c r="T520" s="103"/>
      <c r="U520" s="103"/>
    </row>
    <row r="521" spans="1:21" x14ac:dyDescent="0.55000000000000004">
      <c r="A521" s="102"/>
      <c r="B521" s="102"/>
      <c r="C521" s="102"/>
      <c r="D521" s="102"/>
      <c r="E521" s="102"/>
      <c r="F521" s="102"/>
      <c r="G521" s="103"/>
      <c r="H521" s="103"/>
      <c r="I521" s="103"/>
      <c r="J521" s="103"/>
      <c r="K521" s="103"/>
      <c r="L521" s="103"/>
      <c r="M521" s="103"/>
      <c r="N521" s="103"/>
      <c r="O521" s="103"/>
      <c r="P521" s="103"/>
      <c r="Q521" s="103"/>
      <c r="R521" s="103"/>
      <c r="S521" s="103"/>
      <c r="T521" s="103"/>
      <c r="U521" s="103"/>
    </row>
    <row r="522" spans="1:21" x14ac:dyDescent="0.55000000000000004">
      <c r="A522" s="102"/>
      <c r="B522" s="102"/>
      <c r="C522" s="102"/>
      <c r="D522" s="102"/>
      <c r="E522" s="102"/>
      <c r="F522" s="102"/>
      <c r="G522" s="103"/>
      <c r="H522" s="103"/>
      <c r="I522" s="103"/>
      <c r="J522" s="103"/>
      <c r="K522" s="103"/>
      <c r="L522" s="103"/>
      <c r="M522" s="103"/>
      <c r="N522" s="103"/>
      <c r="O522" s="103"/>
      <c r="P522" s="103"/>
      <c r="Q522" s="103"/>
      <c r="R522" s="103"/>
      <c r="S522" s="103"/>
      <c r="T522" s="103"/>
      <c r="U522" s="103"/>
    </row>
    <row r="523" spans="1:21" x14ac:dyDescent="0.55000000000000004">
      <c r="A523" s="102"/>
      <c r="B523" s="102"/>
      <c r="C523" s="102"/>
      <c r="D523" s="102"/>
      <c r="E523" s="102"/>
      <c r="F523" s="102"/>
      <c r="G523" s="103"/>
      <c r="H523" s="103"/>
      <c r="I523" s="103"/>
      <c r="J523" s="103"/>
      <c r="K523" s="103"/>
      <c r="L523" s="103"/>
      <c r="M523" s="103"/>
      <c r="N523" s="103"/>
      <c r="O523" s="103"/>
      <c r="P523" s="103"/>
      <c r="Q523" s="103"/>
      <c r="R523" s="103"/>
      <c r="S523" s="103"/>
      <c r="T523" s="103"/>
      <c r="U523" s="103"/>
    </row>
    <row r="524" spans="1:21" x14ac:dyDescent="0.55000000000000004">
      <c r="A524" s="102"/>
      <c r="B524" s="102"/>
      <c r="C524" s="102"/>
      <c r="D524" s="102"/>
      <c r="E524" s="102"/>
      <c r="F524" s="102"/>
      <c r="G524" s="103"/>
      <c r="H524" s="103"/>
      <c r="I524" s="103"/>
      <c r="J524" s="103"/>
      <c r="K524" s="103"/>
      <c r="L524" s="103"/>
      <c r="M524" s="103"/>
      <c r="N524" s="103"/>
      <c r="O524" s="103"/>
      <c r="P524" s="103"/>
      <c r="Q524" s="103"/>
      <c r="R524" s="103"/>
      <c r="S524" s="103"/>
      <c r="T524" s="103"/>
      <c r="U524" s="103"/>
    </row>
    <row r="525" spans="1:21" x14ac:dyDescent="0.55000000000000004">
      <c r="A525" s="102"/>
      <c r="B525" s="102"/>
      <c r="C525" s="102"/>
      <c r="D525" s="102"/>
      <c r="E525" s="102"/>
      <c r="F525" s="102"/>
      <c r="G525" s="103"/>
      <c r="H525" s="103"/>
      <c r="I525" s="103"/>
      <c r="J525" s="103"/>
      <c r="K525" s="103"/>
      <c r="L525" s="103"/>
      <c r="M525" s="103"/>
      <c r="N525" s="103"/>
      <c r="O525" s="103"/>
      <c r="P525" s="103"/>
      <c r="Q525" s="103"/>
      <c r="R525" s="103"/>
      <c r="S525" s="103"/>
      <c r="T525" s="103"/>
      <c r="U525" s="103"/>
    </row>
    <row r="526" spans="1:21" x14ac:dyDescent="0.55000000000000004">
      <c r="A526" s="102"/>
      <c r="B526" s="102"/>
      <c r="C526" s="102"/>
      <c r="D526" s="102"/>
      <c r="E526" s="102"/>
      <c r="F526" s="102"/>
      <c r="G526" s="103"/>
      <c r="H526" s="103"/>
      <c r="I526" s="103"/>
      <c r="J526" s="103"/>
      <c r="K526" s="103"/>
      <c r="L526" s="103"/>
      <c r="M526" s="103"/>
      <c r="N526" s="103"/>
      <c r="O526" s="103"/>
      <c r="P526" s="103"/>
      <c r="Q526" s="103"/>
      <c r="R526" s="103"/>
      <c r="S526" s="103"/>
      <c r="T526" s="103"/>
      <c r="U526" s="103"/>
    </row>
    <row r="527" spans="1:21" x14ac:dyDescent="0.55000000000000004">
      <c r="A527" s="102"/>
      <c r="B527" s="102"/>
      <c r="C527" s="102"/>
      <c r="D527" s="102"/>
      <c r="E527" s="102"/>
      <c r="F527" s="102"/>
      <c r="G527" s="103"/>
      <c r="H527" s="103"/>
      <c r="I527" s="103"/>
      <c r="J527" s="103"/>
      <c r="K527" s="103"/>
      <c r="L527" s="103"/>
      <c r="M527" s="103"/>
      <c r="N527" s="103"/>
      <c r="O527" s="103"/>
      <c r="P527" s="103"/>
      <c r="Q527" s="103"/>
      <c r="R527" s="103"/>
      <c r="S527" s="103"/>
      <c r="T527" s="103"/>
      <c r="U527" s="103"/>
    </row>
    <row r="528" spans="1:21" x14ac:dyDescent="0.55000000000000004">
      <c r="A528" s="102"/>
      <c r="B528" s="102"/>
      <c r="C528" s="102"/>
      <c r="D528" s="102"/>
      <c r="E528" s="102"/>
      <c r="F528" s="102"/>
      <c r="G528" s="103"/>
      <c r="H528" s="103"/>
      <c r="I528" s="103"/>
      <c r="J528" s="103"/>
      <c r="K528" s="103"/>
      <c r="L528" s="103"/>
      <c r="M528" s="103"/>
      <c r="N528" s="103"/>
      <c r="O528" s="103"/>
      <c r="P528" s="103"/>
      <c r="Q528" s="103"/>
      <c r="R528" s="103"/>
      <c r="S528" s="103"/>
      <c r="T528" s="103"/>
      <c r="U528" s="103"/>
    </row>
    <row r="529" spans="1:21" x14ac:dyDescent="0.55000000000000004">
      <c r="A529" s="102"/>
      <c r="B529" s="102"/>
      <c r="C529" s="102"/>
      <c r="D529" s="102"/>
      <c r="E529" s="102"/>
      <c r="F529" s="102"/>
      <c r="G529" s="103"/>
      <c r="H529" s="103"/>
      <c r="I529" s="103"/>
      <c r="J529" s="103"/>
      <c r="K529" s="103"/>
      <c r="L529" s="103"/>
      <c r="M529" s="103"/>
      <c r="N529" s="103"/>
      <c r="O529" s="103"/>
      <c r="P529" s="103"/>
      <c r="Q529" s="103"/>
      <c r="R529" s="103"/>
      <c r="S529" s="103"/>
      <c r="T529" s="103"/>
      <c r="U529" s="103"/>
    </row>
    <row r="530" spans="1:21" x14ac:dyDescent="0.55000000000000004">
      <c r="A530" s="102"/>
      <c r="B530" s="102"/>
      <c r="C530" s="102"/>
      <c r="D530" s="102"/>
      <c r="E530" s="102"/>
      <c r="F530" s="102"/>
      <c r="G530" s="103"/>
      <c r="H530" s="103"/>
      <c r="I530" s="103"/>
      <c r="J530" s="103"/>
      <c r="K530" s="103"/>
      <c r="L530" s="103"/>
      <c r="M530" s="103"/>
      <c r="N530" s="103"/>
      <c r="O530" s="103"/>
      <c r="P530" s="103"/>
      <c r="Q530" s="103"/>
      <c r="R530" s="103"/>
      <c r="S530" s="103"/>
      <c r="T530" s="103"/>
      <c r="U530" s="103"/>
    </row>
    <row r="531" spans="1:21" x14ac:dyDescent="0.55000000000000004">
      <c r="A531" s="102"/>
      <c r="B531" s="102"/>
      <c r="C531" s="102"/>
      <c r="D531" s="102"/>
      <c r="E531" s="102"/>
      <c r="F531" s="102"/>
      <c r="G531" s="103"/>
      <c r="H531" s="103"/>
      <c r="I531" s="103"/>
      <c r="J531" s="103"/>
      <c r="K531" s="103"/>
      <c r="L531" s="103"/>
      <c r="M531" s="103"/>
      <c r="N531" s="103"/>
      <c r="O531" s="103"/>
      <c r="P531" s="103"/>
      <c r="Q531" s="103"/>
      <c r="R531" s="103"/>
      <c r="S531" s="103"/>
      <c r="T531" s="103"/>
      <c r="U531" s="103"/>
    </row>
    <row r="532" spans="1:21" x14ac:dyDescent="0.55000000000000004">
      <c r="A532" s="102"/>
      <c r="B532" s="102"/>
      <c r="C532" s="102"/>
      <c r="D532" s="102"/>
      <c r="E532" s="102"/>
      <c r="F532" s="102"/>
      <c r="G532" s="103"/>
      <c r="H532" s="103"/>
      <c r="I532" s="103"/>
      <c r="J532" s="103"/>
      <c r="K532" s="103"/>
      <c r="L532" s="103"/>
      <c r="M532" s="103"/>
      <c r="N532" s="103"/>
      <c r="O532" s="103"/>
      <c r="P532" s="103"/>
      <c r="Q532" s="103"/>
      <c r="R532" s="103"/>
      <c r="S532" s="103"/>
      <c r="T532" s="103"/>
      <c r="U532" s="103"/>
    </row>
    <row r="533" spans="1:21" x14ac:dyDescent="0.55000000000000004">
      <c r="A533" s="102"/>
      <c r="B533" s="102"/>
      <c r="C533" s="102"/>
      <c r="D533" s="102"/>
      <c r="E533" s="102"/>
      <c r="F533" s="102"/>
      <c r="G533" s="103"/>
      <c r="H533" s="103"/>
      <c r="I533" s="103"/>
      <c r="J533" s="103"/>
      <c r="K533" s="103"/>
      <c r="L533" s="103"/>
      <c r="M533" s="103"/>
      <c r="N533" s="103"/>
      <c r="O533" s="103"/>
      <c r="P533" s="103"/>
      <c r="Q533" s="103"/>
      <c r="R533" s="103"/>
      <c r="S533" s="103"/>
      <c r="T533" s="103"/>
      <c r="U533" s="103"/>
    </row>
    <row r="534" spans="1:21" x14ac:dyDescent="0.55000000000000004">
      <c r="A534" s="102"/>
      <c r="B534" s="102"/>
      <c r="C534" s="102"/>
      <c r="D534" s="102"/>
      <c r="E534" s="102"/>
      <c r="F534" s="102"/>
      <c r="G534" s="103"/>
      <c r="H534" s="103"/>
      <c r="I534" s="103"/>
      <c r="J534" s="103"/>
      <c r="K534" s="103"/>
      <c r="L534" s="103"/>
      <c r="M534" s="103"/>
      <c r="N534" s="103"/>
      <c r="O534" s="103"/>
      <c r="P534" s="103"/>
      <c r="Q534" s="103"/>
      <c r="R534" s="103"/>
      <c r="S534" s="103"/>
      <c r="T534" s="103"/>
      <c r="U534" s="103"/>
    </row>
    <row r="535" spans="1:21" x14ac:dyDescent="0.55000000000000004">
      <c r="A535" s="102"/>
      <c r="B535" s="102"/>
      <c r="C535" s="102"/>
      <c r="D535" s="102"/>
      <c r="E535" s="102"/>
      <c r="F535" s="102"/>
      <c r="G535" s="103"/>
      <c r="H535" s="103"/>
      <c r="I535" s="103"/>
      <c r="J535" s="103"/>
      <c r="K535" s="103"/>
      <c r="L535" s="103"/>
      <c r="M535" s="103"/>
      <c r="N535" s="103"/>
      <c r="O535" s="103"/>
      <c r="P535" s="103"/>
      <c r="Q535" s="103"/>
      <c r="R535" s="103"/>
      <c r="S535" s="103"/>
      <c r="T535" s="103"/>
      <c r="U535" s="103"/>
    </row>
    <row r="536" spans="1:21" x14ac:dyDescent="0.55000000000000004">
      <c r="A536" s="102"/>
      <c r="B536" s="102"/>
      <c r="C536" s="102"/>
      <c r="D536" s="102"/>
      <c r="E536" s="102"/>
      <c r="F536" s="102"/>
      <c r="G536" s="103"/>
      <c r="H536" s="103"/>
      <c r="I536" s="103"/>
      <c r="J536" s="103"/>
      <c r="K536" s="103"/>
      <c r="L536" s="103"/>
      <c r="M536" s="103"/>
      <c r="N536" s="103"/>
      <c r="O536" s="103"/>
      <c r="P536" s="103"/>
      <c r="Q536" s="103"/>
      <c r="R536" s="103"/>
      <c r="S536" s="103"/>
      <c r="T536" s="103"/>
      <c r="U536" s="103"/>
    </row>
    <row r="537" spans="1:21" x14ac:dyDescent="0.55000000000000004">
      <c r="A537" s="102"/>
      <c r="B537" s="102"/>
      <c r="C537" s="102"/>
      <c r="D537" s="102"/>
      <c r="E537" s="102"/>
      <c r="F537" s="102"/>
      <c r="G537" s="103"/>
      <c r="H537" s="103"/>
      <c r="I537" s="103"/>
      <c r="J537" s="103"/>
      <c r="K537" s="103"/>
      <c r="L537" s="103"/>
      <c r="M537" s="103"/>
      <c r="N537" s="103"/>
      <c r="O537" s="103"/>
      <c r="P537" s="103"/>
      <c r="Q537" s="103"/>
      <c r="R537" s="103"/>
      <c r="S537" s="103"/>
      <c r="T537" s="103"/>
      <c r="U537" s="103"/>
    </row>
    <row r="538" spans="1:21" x14ac:dyDescent="0.55000000000000004">
      <c r="A538" s="102"/>
      <c r="B538" s="102"/>
      <c r="C538" s="102"/>
      <c r="D538" s="102"/>
      <c r="E538" s="102"/>
      <c r="F538" s="102"/>
      <c r="G538" s="103"/>
      <c r="H538" s="103"/>
      <c r="I538" s="103"/>
      <c r="J538" s="103"/>
      <c r="K538" s="103"/>
      <c r="L538" s="103"/>
      <c r="M538" s="103"/>
      <c r="N538" s="103"/>
      <c r="O538" s="103"/>
      <c r="P538" s="103"/>
      <c r="Q538" s="103"/>
      <c r="R538" s="103"/>
      <c r="S538" s="103"/>
      <c r="T538" s="103"/>
      <c r="U538" s="103"/>
    </row>
    <row r="539" spans="1:21" x14ac:dyDescent="0.55000000000000004">
      <c r="A539" s="102"/>
      <c r="B539" s="102"/>
      <c r="C539" s="102"/>
      <c r="D539" s="102"/>
      <c r="E539" s="102"/>
      <c r="F539" s="102"/>
      <c r="G539" s="103"/>
      <c r="H539" s="103"/>
      <c r="I539" s="103"/>
      <c r="J539" s="103"/>
      <c r="K539" s="103"/>
      <c r="L539" s="103"/>
      <c r="M539" s="103"/>
      <c r="N539" s="103"/>
      <c r="O539" s="103"/>
      <c r="P539" s="103"/>
      <c r="Q539" s="103"/>
      <c r="R539" s="103"/>
      <c r="S539" s="103"/>
      <c r="T539" s="103"/>
      <c r="U539" s="103"/>
    </row>
    <row r="540" spans="1:21" x14ac:dyDescent="0.55000000000000004">
      <c r="A540" s="102"/>
      <c r="B540" s="102"/>
      <c r="C540" s="102"/>
      <c r="D540" s="102"/>
      <c r="E540" s="102"/>
      <c r="F540" s="102"/>
      <c r="G540" s="103"/>
      <c r="H540" s="103"/>
      <c r="I540" s="103"/>
      <c r="J540" s="103"/>
      <c r="K540" s="103"/>
      <c r="L540" s="103"/>
      <c r="M540" s="103"/>
      <c r="N540" s="103"/>
      <c r="O540" s="103"/>
      <c r="P540" s="103"/>
      <c r="Q540" s="103"/>
      <c r="R540" s="103"/>
      <c r="S540" s="103"/>
      <c r="T540" s="103"/>
      <c r="U540" s="103"/>
    </row>
    <row r="541" spans="1:21" x14ac:dyDescent="0.55000000000000004">
      <c r="A541" s="102"/>
      <c r="B541" s="102"/>
      <c r="C541" s="102"/>
      <c r="D541" s="102"/>
      <c r="E541" s="102"/>
      <c r="F541" s="102"/>
      <c r="G541" s="103"/>
      <c r="H541" s="103"/>
      <c r="I541" s="103"/>
      <c r="J541" s="103"/>
      <c r="K541" s="103"/>
      <c r="L541" s="103"/>
      <c r="M541" s="103"/>
      <c r="N541" s="103"/>
      <c r="O541" s="103"/>
      <c r="P541" s="103"/>
      <c r="Q541" s="103"/>
      <c r="R541" s="103"/>
      <c r="S541" s="103"/>
      <c r="T541" s="103"/>
      <c r="U541" s="103"/>
    </row>
    <row r="542" spans="1:21" x14ac:dyDescent="0.55000000000000004">
      <c r="A542" s="102"/>
      <c r="B542" s="102"/>
      <c r="C542" s="102"/>
      <c r="D542" s="102"/>
      <c r="E542" s="102"/>
      <c r="F542" s="102"/>
      <c r="G542" s="103"/>
      <c r="H542" s="103"/>
      <c r="I542" s="103"/>
      <c r="J542" s="103"/>
      <c r="K542" s="103"/>
      <c r="L542" s="103"/>
      <c r="M542" s="103"/>
      <c r="N542" s="103"/>
      <c r="O542" s="103"/>
      <c r="P542" s="103"/>
      <c r="Q542" s="103"/>
      <c r="R542" s="103"/>
      <c r="S542" s="103"/>
      <c r="T542" s="103"/>
      <c r="U542" s="103"/>
    </row>
    <row r="543" spans="1:21" x14ac:dyDescent="0.55000000000000004">
      <c r="A543" s="102"/>
      <c r="B543" s="102"/>
      <c r="C543" s="102"/>
      <c r="D543" s="102"/>
      <c r="E543" s="102"/>
      <c r="F543" s="102"/>
      <c r="G543" s="103"/>
      <c r="H543" s="103"/>
      <c r="I543" s="103"/>
      <c r="J543" s="103"/>
      <c r="K543" s="103"/>
      <c r="L543" s="103"/>
      <c r="M543" s="103"/>
      <c r="N543" s="103"/>
      <c r="O543" s="103"/>
      <c r="P543" s="103"/>
      <c r="Q543" s="103"/>
      <c r="R543" s="103"/>
      <c r="S543" s="103"/>
      <c r="T543" s="103"/>
      <c r="U543" s="103"/>
    </row>
    <row r="544" spans="1:21" x14ac:dyDescent="0.55000000000000004">
      <c r="A544" s="102"/>
      <c r="B544" s="102"/>
      <c r="C544" s="102"/>
      <c r="D544" s="102"/>
      <c r="E544" s="102"/>
      <c r="F544" s="102"/>
      <c r="G544" s="103"/>
      <c r="H544" s="103"/>
      <c r="I544" s="103"/>
      <c r="J544" s="103"/>
      <c r="K544" s="103"/>
      <c r="L544" s="103"/>
      <c r="M544" s="103"/>
      <c r="N544" s="103"/>
      <c r="O544" s="103"/>
      <c r="P544" s="103"/>
      <c r="Q544" s="103"/>
      <c r="R544" s="103"/>
      <c r="S544" s="103"/>
      <c r="T544" s="103"/>
      <c r="U544" s="103"/>
    </row>
    <row r="545" spans="1:21" x14ac:dyDescent="0.55000000000000004">
      <c r="A545" s="102"/>
      <c r="B545" s="102"/>
      <c r="C545" s="102"/>
      <c r="D545" s="102"/>
      <c r="E545" s="102"/>
      <c r="F545" s="102"/>
      <c r="G545" s="103"/>
      <c r="H545" s="103"/>
      <c r="I545" s="103"/>
      <c r="J545" s="103"/>
      <c r="K545" s="103"/>
      <c r="L545" s="103"/>
      <c r="M545" s="103"/>
      <c r="N545" s="103"/>
      <c r="O545" s="103"/>
      <c r="P545" s="103"/>
      <c r="Q545" s="103"/>
      <c r="R545" s="103"/>
      <c r="S545" s="103"/>
      <c r="T545" s="103"/>
      <c r="U545" s="103"/>
    </row>
    <row r="546" spans="1:21" x14ac:dyDescent="0.55000000000000004">
      <c r="A546" s="102"/>
      <c r="B546" s="102"/>
      <c r="C546" s="102"/>
      <c r="D546" s="102"/>
      <c r="E546" s="102"/>
      <c r="F546" s="102"/>
      <c r="G546" s="103"/>
      <c r="H546" s="103"/>
      <c r="I546" s="103"/>
      <c r="J546" s="103"/>
      <c r="K546" s="103"/>
      <c r="L546" s="103"/>
      <c r="M546" s="103"/>
      <c r="N546" s="103"/>
      <c r="O546" s="103"/>
      <c r="P546" s="103"/>
      <c r="Q546" s="103"/>
      <c r="R546" s="103"/>
      <c r="S546" s="103"/>
      <c r="T546" s="103"/>
      <c r="U546" s="103"/>
    </row>
    <row r="547" spans="1:21" x14ac:dyDescent="0.55000000000000004">
      <c r="A547" s="102"/>
      <c r="B547" s="102"/>
      <c r="C547" s="102"/>
      <c r="D547" s="102"/>
      <c r="E547" s="102"/>
      <c r="F547" s="102"/>
      <c r="G547" s="103"/>
      <c r="H547" s="103"/>
      <c r="I547" s="103"/>
      <c r="J547" s="103"/>
      <c r="K547" s="103"/>
      <c r="L547" s="103"/>
      <c r="M547" s="103"/>
      <c r="N547" s="103"/>
      <c r="O547" s="103"/>
      <c r="P547" s="103"/>
      <c r="Q547" s="103"/>
      <c r="R547" s="103"/>
      <c r="S547" s="103"/>
      <c r="T547" s="103"/>
      <c r="U547" s="103"/>
    </row>
    <row r="548" spans="1:21" x14ac:dyDescent="0.55000000000000004">
      <c r="A548" s="102"/>
      <c r="B548" s="102"/>
      <c r="C548" s="102"/>
      <c r="D548" s="102"/>
      <c r="E548" s="102"/>
      <c r="F548" s="102"/>
      <c r="G548" s="103"/>
      <c r="H548" s="103"/>
      <c r="I548" s="103"/>
      <c r="J548" s="103"/>
      <c r="K548" s="103"/>
      <c r="L548" s="103"/>
      <c r="M548" s="103"/>
      <c r="N548" s="103"/>
      <c r="O548" s="103"/>
      <c r="P548" s="103"/>
      <c r="Q548" s="103"/>
      <c r="R548" s="103"/>
      <c r="S548" s="103"/>
      <c r="T548" s="103"/>
      <c r="U548" s="103"/>
    </row>
    <row r="549" spans="1:21" x14ac:dyDescent="0.55000000000000004">
      <c r="A549" s="102"/>
      <c r="B549" s="102"/>
      <c r="C549" s="102"/>
      <c r="D549" s="102"/>
      <c r="E549" s="102"/>
      <c r="F549" s="102"/>
      <c r="G549" s="103"/>
      <c r="H549" s="103"/>
      <c r="I549" s="103"/>
      <c r="J549" s="103"/>
      <c r="K549" s="103"/>
      <c r="L549" s="103"/>
      <c r="M549" s="103"/>
      <c r="N549" s="103"/>
      <c r="O549" s="103"/>
      <c r="P549" s="103"/>
      <c r="Q549" s="103"/>
      <c r="R549" s="103"/>
      <c r="S549" s="103"/>
      <c r="T549" s="103"/>
      <c r="U549" s="103"/>
    </row>
    <row r="550" spans="1:21" x14ac:dyDescent="0.55000000000000004">
      <c r="A550" s="102"/>
      <c r="B550" s="102"/>
      <c r="C550" s="102"/>
      <c r="D550" s="102"/>
      <c r="E550" s="102"/>
      <c r="F550" s="102"/>
      <c r="G550" s="103"/>
      <c r="H550" s="103"/>
      <c r="I550" s="103"/>
      <c r="J550" s="103"/>
      <c r="K550" s="103"/>
      <c r="L550" s="103"/>
      <c r="M550" s="103"/>
      <c r="N550" s="103"/>
      <c r="O550" s="103"/>
      <c r="P550" s="103"/>
      <c r="Q550" s="103"/>
      <c r="R550" s="103"/>
      <c r="S550" s="103"/>
      <c r="T550" s="103"/>
      <c r="U550" s="103"/>
    </row>
    <row r="551" spans="1:21" x14ac:dyDescent="0.55000000000000004">
      <c r="A551" s="102"/>
      <c r="B551" s="102"/>
      <c r="C551" s="102"/>
      <c r="D551" s="102"/>
      <c r="E551" s="102"/>
      <c r="F551" s="102"/>
      <c r="G551" s="103"/>
      <c r="H551" s="103"/>
      <c r="I551" s="103"/>
      <c r="J551" s="103"/>
      <c r="K551" s="103"/>
      <c r="L551" s="103"/>
      <c r="M551" s="103"/>
      <c r="N551" s="103"/>
      <c r="O551" s="103"/>
      <c r="P551" s="103"/>
      <c r="Q551" s="103"/>
      <c r="R551" s="103"/>
      <c r="S551" s="103"/>
      <c r="T551" s="103"/>
      <c r="U551" s="103"/>
    </row>
    <row r="552" spans="1:21" x14ac:dyDescent="0.55000000000000004">
      <c r="A552" s="102"/>
      <c r="B552" s="102"/>
      <c r="C552" s="102"/>
      <c r="D552" s="102"/>
      <c r="E552" s="102"/>
      <c r="F552" s="102"/>
      <c r="G552" s="103"/>
      <c r="H552" s="103"/>
      <c r="I552" s="103"/>
      <c r="J552" s="103"/>
      <c r="K552" s="103"/>
      <c r="L552" s="103"/>
      <c r="M552" s="103"/>
      <c r="N552" s="103"/>
      <c r="O552" s="103"/>
      <c r="P552" s="103"/>
      <c r="Q552" s="103"/>
      <c r="R552" s="103"/>
      <c r="S552" s="103"/>
      <c r="T552" s="103"/>
      <c r="U552" s="103"/>
    </row>
    <row r="553" spans="1:21" x14ac:dyDescent="0.55000000000000004">
      <c r="A553" s="102"/>
      <c r="B553" s="102"/>
      <c r="C553" s="102"/>
      <c r="D553" s="102"/>
      <c r="E553" s="102"/>
      <c r="F553" s="102"/>
      <c r="G553" s="103"/>
      <c r="H553" s="103"/>
      <c r="I553" s="103"/>
      <c r="J553" s="103"/>
      <c r="K553" s="103"/>
      <c r="L553" s="103"/>
      <c r="M553" s="103"/>
      <c r="N553" s="103"/>
      <c r="O553" s="103"/>
      <c r="P553" s="103"/>
      <c r="Q553" s="103"/>
      <c r="R553" s="103"/>
      <c r="S553" s="103"/>
      <c r="T553" s="103"/>
      <c r="U553" s="103"/>
    </row>
    <row r="554" spans="1:21" x14ac:dyDescent="0.55000000000000004">
      <c r="A554" s="102"/>
      <c r="B554" s="102"/>
      <c r="C554" s="102"/>
      <c r="D554" s="102"/>
      <c r="E554" s="102"/>
      <c r="F554" s="102"/>
      <c r="G554" s="103"/>
      <c r="H554" s="103"/>
      <c r="I554" s="103"/>
      <c r="J554" s="103"/>
      <c r="K554" s="103"/>
      <c r="L554" s="103"/>
      <c r="M554" s="103"/>
      <c r="N554" s="103"/>
      <c r="O554" s="103"/>
      <c r="P554" s="103"/>
      <c r="Q554" s="103"/>
      <c r="R554" s="103"/>
      <c r="S554" s="103"/>
      <c r="T554" s="103"/>
      <c r="U554" s="103"/>
    </row>
    <row r="555" spans="1:21" x14ac:dyDescent="0.55000000000000004">
      <c r="A555" s="102"/>
      <c r="B555" s="102"/>
      <c r="C555" s="102"/>
      <c r="D555" s="102"/>
      <c r="E555" s="102"/>
      <c r="F555" s="102"/>
      <c r="G555" s="103"/>
      <c r="H555" s="103"/>
      <c r="I555" s="103"/>
      <c r="J555" s="103"/>
      <c r="K555" s="103"/>
      <c r="L555" s="103"/>
      <c r="M555" s="103"/>
      <c r="N555" s="103"/>
      <c r="O555" s="103"/>
      <c r="P555" s="103"/>
      <c r="Q555" s="103"/>
      <c r="R555" s="103"/>
      <c r="S555" s="103"/>
      <c r="T555" s="103"/>
      <c r="U555" s="103"/>
    </row>
    <row r="556" spans="1:21" x14ac:dyDescent="0.55000000000000004">
      <c r="A556" s="102"/>
      <c r="B556" s="102"/>
      <c r="C556" s="102"/>
      <c r="D556" s="102"/>
      <c r="E556" s="102"/>
      <c r="F556" s="102"/>
      <c r="G556" s="103"/>
      <c r="H556" s="103"/>
      <c r="I556" s="103"/>
      <c r="J556" s="103"/>
      <c r="K556" s="103"/>
      <c r="L556" s="103"/>
      <c r="M556" s="103"/>
      <c r="N556" s="103"/>
      <c r="O556" s="103"/>
      <c r="P556" s="103"/>
      <c r="Q556" s="103"/>
      <c r="R556" s="103"/>
      <c r="S556" s="103"/>
      <c r="T556" s="103"/>
      <c r="U556" s="103"/>
    </row>
    <row r="557" spans="1:21" x14ac:dyDescent="0.55000000000000004">
      <c r="A557" s="102"/>
      <c r="B557" s="102"/>
      <c r="C557" s="102"/>
      <c r="D557" s="102"/>
      <c r="E557" s="102"/>
      <c r="F557" s="102"/>
      <c r="G557" s="103"/>
      <c r="H557" s="103"/>
      <c r="I557" s="103"/>
      <c r="J557" s="103"/>
      <c r="K557" s="103"/>
      <c r="L557" s="103"/>
      <c r="M557" s="103"/>
      <c r="N557" s="103"/>
      <c r="O557" s="103"/>
      <c r="P557" s="103"/>
      <c r="Q557" s="103"/>
      <c r="R557" s="103"/>
      <c r="S557" s="103"/>
      <c r="T557" s="103"/>
      <c r="U557" s="103"/>
    </row>
    <row r="558" spans="1:21" x14ac:dyDescent="0.55000000000000004">
      <c r="A558" s="102"/>
      <c r="B558" s="102"/>
      <c r="C558" s="102"/>
      <c r="D558" s="102"/>
      <c r="E558" s="102"/>
      <c r="F558" s="102"/>
      <c r="G558" s="103"/>
      <c r="H558" s="103"/>
      <c r="I558" s="103"/>
      <c r="J558" s="103"/>
      <c r="K558" s="103"/>
      <c r="L558" s="103"/>
      <c r="M558" s="103"/>
      <c r="N558" s="103"/>
      <c r="O558" s="103"/>
      <c r="P558" s="103"/>
      <c r="Q558" s="103"/>
      <c r="R558" s="103"/>
      <c r="S558" s="103"/>
      <c r="T558" s="103"/>
      <c r="U558" s="103"/>
    </row>
    <row r="559" spans="1:21" x14ac:dyDescent="0.55000000000000004">
      <c r="A559" s="102"/>
      <c r="B559" s="102"/>
      <c r="C559" s="102"/>
      <c r="D559" s="102"/>
      <c r="E559" s="102"/>
      <c r="F559" s="102"/>
      <c r="G559" s="103"/>
      <c r="H559" s="103"/>
      <c r="I559" s="103"/>
      <c r="J559" s="103"/>
      <c r="K559" s="103"/>
      <c r="L559" s="103"/>
      <c r="M559" s="103"/>
      <c r="N559" s="103"/>
      <c r="O559" s="103"/>
      <c r="P559" s="103"/>
      <c r="Q559" s="103"/>
      <c r="R559" s="103"/>
      <c r="S559" s="103"/>
      <c r="T559" s="103"/>
      <c r="U559" s="103"/>
    </row>
    <row r="560" spans="1:21" x14ac:dyDescent="0.55000000000000004">
      <c r="A560" s="102"/>
      <c r="B560" s="102"/>
      <c r="C560" s="102"/>
      <c r="D560" s="102"/>
      <c r="E560" s="102"/>
      <c r="F560" s="102"/>
      <c r="G560" s="103"/>
      <c r="H560" s="103"/>
      <c r="I560" s="103"/>
      <c r="J560" s="103"/>
      <c r="K560" s="103"/>
      <c r="L560" s="103"/>
      <c r="M560" s="103"/>
      <c r="N560" s="103"/>
      <c r="O560" s="103"/>
      <c r="P560" s="103"/>
      <c r="Q560" s="103"/>
      <c r="R560" s="103"/>
      <c r="S560" s="103"/>
      <c r="T560" s="103"/>
      <c r="U560" s="103"/>
    </row>
    <row r="561" spans="1:21" x14ac:dyDescent="0.55000000000000004">
      <c r="A561" s="102"/>
      <c r="B561" s="102"/>
      <c r="C561" s="102"/>
      <c r="D561" s="102"/>
      <c r="E561" s="102"/>
      <c r="F561" s="102"/>
      <c r="G561" s="103"/>
      <c r="H561" s="103"/>
      <c r="I561" s="103"/>
      <c r="J561" s="103"/>
      <c r="K561" s="103"/>
      <c r="L561" s="103"/>
      <c r="M561" s="103"/>
      <c r="N561" s="103"/>
      <c r="O561" s="103"/>
      <c r="P561" s="103"/>
      <c r="Q561" s="103"/>
      <c r="R561" s="103"/>
      <c r="S561" s="103"/>
      <c r="T561" s="103"/>
      <c r="U561" s="103"/>
    </row>
    <row r="562" spans="1:21" x14ac:dyDescent="0.55000000000000004">
      <c r="A562" s="102"/>
      <c r="B562" s="102"/>
      <c r="C562" s="102"/>
      <c r="D562" s="102"/>
      <c r="E562" s="102"/>
      <c r="F562" s="102"/>
      <c r="G562" s="103"/>
      <c r="H562" s="103"/>
      <c r="I562" s="103"/>
      <c r="J562" s="103"/>
      <c r="K562" s="103"/>
      <c r="L562" s="103"/>
      <c r="M562" s="103"/>
      <c r="N562" s="103"/>
      <c r="O562" s="103"/>
      <c r="P562" s="103"/>
      <c r="Q562" s="103"/>
      <c r="R562" s="103"/>
      <c r="S562" s="103"/>
      <c r="T562" s="103"/>
      <c r="U562" s="103"/>
    </row>
    <row r="563" spans="1:21" x14ac:dyDescent="0.55000000000000004">
      <c r="A563" s="102"/>
      <c r="B563" s="102"/>
      <c r="C563" s="102"/>
      <c r="D563" s="102"/>
      <c r="E563" s="102"/>
      <c r="F563" s="102"/>
      <c r="G563" s="103"/>
      <c r="H563" s="103"/>
      <c r="I563" s="103"/>
      <c r="J563" s="103"/>
      <c r="K563" s="103"/>
      <c r="L563" s="103"/>
      <c r="M563" s="103"/>
      <c r="N563" s="103"/>
      <c r="O563" s="103"/>
      <c r="P563" s="103"/>
      <c r="Q563" s="103"/>
      <c r="R563" s="103"/>
      <c r="S563" s="103"/>
      <c r="T563" s="103"/>
      <c r="U563" s="103"/>
    </row>
    <row r="564" spans="1:21" x14ac:dyDescent="0.55000000000000004">
      <c r="A564" s="102"/>
      <c r="B564" s="102"/>
      <c r="C564" s="102"/>
      <c r="D564" s="102"/>
      <c r="E564" s="102"/>
      <c r="F564" s="102"/>
      <c r="G564" s="103"/>
      <c r="H564" s="103"/>
      <c r="I564" s="103"/>
      <c r="J564" s="103"/>
      <c r="K564" s="103"/>
      <c r="L564" s="103"/>
      <c r="M564" s="103"/>
      <c r="N564" s="103"/>
      <c r="O564" s="103"/>
      <c r="P564" s="103"/>
      <c r="Q564" s="103"/>
      <c r="R564" s="103"/>
      <c r="S564" s="103"/>
      <c r="T564" s="103"/>
      <c r="U564" s="103"/>
    </row>
    <row r="565" spans="1:21" x14ac:dyDescent="0.55000000000000004">
      <c r="A565" s="102"/>
      <c r="B565" s="102"/>
      <c r="C565" s="102"/>
      <c r="D565" s="102"/>
      <c r="E565" s="102"/>
      <c r="F565" s="102"/>
      <c r="G565" s="103"/>
      <c r="H565" s="103"/>
      <c r="I565" s="103"/>
      <c r="J565" s="103"/>
      <c r="K565" s="103"/>
      <c r="L565" s="103"/>
      <c r="M565" s="103"/>
      <c r="N565" s="103"/>
      <c r="O565" s="103"/>
      <c r="P565" s="103"/>
      <c r="Q565" s="103"/>
      <c r="R565" s="103"/>
      <c r="S565" s="103"/>
      <c r="T565" s="103"/>
      <c r="U565" s="103"/>
    </row>
    <row r="566" spans="1:21" x14ac:dyDescent="0.55000000000000004">
      <c r="A566" s="102"/>
      <c r="B566" s="102"/>
      <c r="C566" s="102"/>
      <c r="D566" s="102"/>
      <c r="E566" s="102"/>
      <c r="F566" s="102"/>
      <c r="G566" s="103"/>
      <c r="H566" s="103"/>
      <c r="I566" s="103"/>
      <c r="J566" s="103"/>
      <c r="K566" s="103"/>
      <c r="L566" s="103"/>
      <c r="M566" s="103"/>
      <c r="N566" s="103"/>
      <c r="O566" s="103"/>
      <c r="P566" s="103"/>
      <c r="Q566" s="103"/>
      <c r="R566" s="103"/>
      <c r="S566" s="103"/>
      <c r="T566" s="103"/>
      <c r="U566" s="103"/>
    </row>
    <row r="567" spans="1:21" x14ac:dyDescent="0.55000000000000004">
      <c r="A567" s="102"/>
      <c r="B567" s="102"/>
      <c r="C567" s="102"/>
      <c r="D567" s="102"/>
      <c r="E567" s="102"/>
      <c r="F567" s="102"/>
      <c r="G567" s="103"/>
      <c r="H567" s="103"/>
      <c r="I567" s="103"/>
      <c r="J567" s="103"/>
      <c r="K567" s="103"/>
      <c r="L567" s="103"/>
      <c r="M567" s="103"/>
      <c r="N567" s="103"/>
      <c r="O567" s="103"/>
      <c r="P567" s="103"/>
      <c r="Q567" s="103"/>
      <c r="R567" s="103"/>
      <c r="S567" s="103"/>
      <c r="T567" s="103"/>
      <c r="U567" s="103"/>
    </row>
    <row r="568" spans="1:21" x14ac:dyDescent="0.55000000000000004">
      <c r="A568" s="102"/>
      <c r="B568" s="102"/>
      <c r="C568" s="102"/>
      <c r="D568" s="102"/>
      <c r="E568" s="102"/>
      <c r="F568" s="102"/>
      <c r="G568" s="103"/>
      <c r="H568" s="103"/>
      <c r="I568" s="103"/>
      <c r="J568" s="103"/>
      <c r="K568" s="103"/>
      <c r="L568" s="103"/>
      <c r="M568" s="103"/>
      <c r="N568" s="103"/>
      <c r="O568" s="103"/>
      <c r="P568" s="103"/>
      <c r="Q568" s="103"/>
      <c r="R568" s="103"/>
      <c r="S568" s="103"/>
      <c r="T568" s="103"/>
      <c r="U568" s="103"/>
    </row>
    <row r="569" spans="1:21" x14ac:dyDescent="0.55000000000000004">
      <c r="A569" s="102"/>
      <c r="B569" s="102"/>
      <c r="C569" s="102"/>
      <c r="D569" s="102"/>
      <c r="E569" s="102"/>
      <c r="F569" s="102"/>
      <c r="G569" s="103"/>
      <c r="H569" s="103"/>
      <c r="I569" s="103"/>
      <c r="J569" s="103"/>
      <c r="K569" s="103"/>
      <c r="L569" s="103"/>
      <c r="M569" s="103"/>
      <c r="N569" s="103"/>
      <c r="O569" s="103"/>
      <c r="P569" s="103"/>
      <c r="Q569" s="103"/>
      <c r="R569" s="103"/>
      <c r="S569" s="103"/>
      <c r="T569" s="103"/>
      <c r="U569" s="103"/>
    </row>
    <row r="570" spans="1:21" x14ac:dyDescent="0.55000000000000004">
      <c r="A570" s="102"/>
      <c r="B570" s="102"/>
      <c r="C570" s="102"/>
      <c r="D570" s="102"/>
      <c r="E570" s="102"/>
      <c r="F570" s="102"/>
      <c r="G570" s="103"/>
      <c r="H570" s="103"/>
      <c r="I570" s="103"/>
      <c r="J570" s="103"/>
      <c r="K570" s="103"/>
      <c r="L570" s="103"/>
      <c r="M570" s="103"/>
      <c r="N570" s="103"/>
      <c r="O570" s="103"/>
      <c r="P570" s="103"/>
      <c r="Q570" s="103"/>
      <c r="R570" s="103"/>
      <c r="S570" s="103"/>
      <c r="T570" s="103"/>
      <c r="U570" s="103"/>
    </row>
    <row r="571" spans="1:21" x14ac:dyDescent="0.55000000000000004">
      <c r="A571" s="102"/>
      <c r="B571" s="102"/>
      <c r="C571" s="102"/>
      <c r="D571" s="102"/>
      <c r="E571" s="102"/>
      <c r="F571" s="102"/>
      <c r="G571" s="103"/>
      <c r="H571" s="103"/>
      <c r="I571" s="103"/>
      <c r="J571" s="103"/>
      <c r="K571" s="103"/>
      <c r="L571" s="103"/>
      <c r="M571" s="103"/>
      <c r="N571" s="103"/>
      <c r="O571" s="103"/>
      <c r="P571" s="103"/>
      <c r="Q571" s="103"/>
      <c r="R571" s="103"/>
      <c r="S571" s="103"/>
      <c r="T571" s="103"/>
      <c r="U571" s="103"/>
    </row>
    <row r="572" spans="1:21" x14ac:dyDescent="0.55000000000000004">
      <c r="A572" s="102"/>
      <c r="B572" s="102"/>
      <c r="C572" s="102"/>
      <c r="D572" s="102"/>
      <c r="E572" s="102"/>
      <c r="F572" s="102"/>
      <c r="G572" s="103"/>
      <c r="H572" s="103"/>
      <c r="I572" s="103"/>
      <c r="J572" s="103"/>
      <c r="K572" s="103"/>
      <c r="L572" s="103"/>
      <c r="M572" s="103"/>
      <c r="N572" s="103"/>
      <c r="O572" s="103"/>
      <c r="P572" s="103"/>
      <c r="Q572" s="103"/>
      <c r="R572" s="103"/>
      <c r="S572" s="103"/>
      <c r="T572" s="103"/>
      <c r="U572" s="103"/>
    </row>
    <row r="573" spans="1:21" x14ac:dyDescent="0.55000000000000004">
      <c r="A573" s="102"/>
      <c r="B573" s="102"/>
      <c r="C573" s="102"/>
      <c r="D573" s="102"/>
      <c r="E573" s="102"/>
      <c r="F573" s="102"/>
      <c r="G573" s="103"/>
      <c r="H573" s="103"/>
      <c r="I573" s="103"/>
      <c r="J573" s="103"/>
      <c r="K573" s="103"/>
      <c r="L573" s="103"/>
      <c r="M573" s="103"/>
      <c r="N573" s="103"/>
      <c r="O573" s="103"/>
      <c r="P573" s="103"/>
      <c r="Q573" s="103"/>
      <c r="R573" s="103"/>
      <c r="S573" s="103"/>
      <c r="T573" s="103"/>
      <c r="U573" s="103"/>
    </row>
    <row r="574" spans="1:21" x14ac:dyDescent="0.55000000000000004">
      <c r="A574" s="102"/>
      <c r="B574" s="102"/>
      <c r="C574" s="102"/>
      <c r="D574" s="102"/>
      <c r="E574" s="102"/>
      <c r="F574" s="102"/>
      <c r="G574" s="103"/>
      <c r="H574" s="103"/>
      <c r="I574" s="103"/>
      <c r="J574" s="103"/>
      <c r="K574" s="103"/>
      <c r="L574" s="103"/>
      <c r="M574" s="103"/>
      <c r="N574" s="103"/>
      <c r="O574" s="103"/>
      <c r="P574" s="103"/>
      <c r="Q574" s="103"/>
      <c r="R574" s="103"/>
      <c r="S574" s="103"/>
      <c r="T574" s="103"/>
      <c r="U574" s="103"/>
    </row>
    <row r="575" spans="1:21" x14ac:dyDescent="0.55000000000000004">
      <c r="A575" s="102"/>
      <c r="B575" s="102"/>
      <c r="C575" s="102"/>
      <c r="D575" s="102"/>
      <c r="E575" s="102"/>
      <c r="F575" s="102"/>
      <c r="G575" s="103"/>
      <c r="H575" s="103"/>
      <c r="I575" s="103"/>
      <c r="J575" s="103"/>
      <c r="K575" s="103"/>
      <c r="L575" s="103"/>
      <c r="M575" s="103"/>
      <c r="N575" s="103"/>
      <c r="O575" s="103"/>
      <c r="P575" s="103"/>
      <c r="Q575" s="103"/>
      <c r="R575" s="103"/>
      <c r="S575" s="103"/>
      <c r="T575" s="103"/>
      <c r="U575" s="103"/>
    </row>
    <row r="576" spans="1:21" x14ac:dyDescent="0.55000000000000004">
      <c r="A576" s="102"/>
      <c r="B576" s="102"/>
      <c r="C576" s="102"/>
      <c r="D576" s="102"/>
      <c r="E576" s="102"/>
      <c r="F576" s="102"/>
      <c r="G576" s="103"/>
      <c r="H576" s="103"/>
      <c r="I576" s="103"/>
      <c r="J576" s="103"/>
      <c r="K576" s="103"/>
      <c r="L576" s="103"/>
      <c r="M576" s="103"/>
      <c r="N576" s="103"/>
      <c r="O576" s="103"/>
      <c r="P576" s="103"/>
      <c r="Q576" s="103"/>
      <c r="R576" s="103"/>
      <c r="S576" s="103"/>
      <c r="T576" s="103"/>
      <c r="U576" s="103"/>
    </row>
    <row r="577" spans="1:21" x14ac:dyDescent="0.55000000000000004">
      <c r="A577" s="102"/>
      <c r="B577" s="102"/>
      <c r="C577" s="102"/>
      <c r="D577" s="102"/>
      <c r="E577" s="102"/>
      <c r="F577" s="102"/>
      <c r="G577" s="103"/>
      <c r="H577" s="103"/>
      <c r="I577" s="103"/>
      <c r="J577" s="103"/>
      <c r="K577" s="103"/>
      <c r="L577" s="103"/>
      <c r="M577" s="103"/>
      <c r="N577" s="103"/>
      <c r="O577" s="103"/>
      <c r="P577" s="103"/>
      <c r="Q577" s="103"/>
      <c r="R577" s="103"/>
      <c r="S577" s="103"/>
      <c r="T577" s="103"/>
      <c r="U577" s="103"/>
    </row>
    <row r="578" spans="1:21" x14ac:dyDescent="0.55000000000000004">
      <c r="A578" s="102"/>
      <c r="B578" s="102"/>
      <c r="C578" s="102"/>
      <c r="D578" s="102"/>
      <c r="E578" s="102"/>
      <c r="F578" s="102"/>
      <c r="G578" s="103"/>
      <c r="H578" s="103"/>
      <c r="I578" s="103"/>
      <c r="J578" s="103"/>
      <c r="K578" s="103"/>
      <c r="L578" s="103"/>
      <c r="M578" s="103"/>
      <c r="N578" s="103"/>
      <c r="O578" s="103"/>
      <c r="P578" s="103"/>
      <c r="Q578" s="103"/>
      <c r="R578" s="103"/>
      <c r="S578" s="103"/>
      <c r="T578" s="103"/>
      <c r="U578" s="103"/>
    </row>
    <row r="579" spans="1:21" x14ac:dyDescent="0.55000000000000004">
      <c r="A579" s="102"/>
      <c r="B579" s="102"/>
      <c r="C579" s="102"/>
      <c r="D579" s="102"/>
      <c r="E579" s="102"/>
      <c r="F579" s="102"/>
      <c r="G579" s="103"/>
      <c r="H579" s="103"/>
      <c r="I579" s="103"/>
      <c r="J579" s="103"/>
      <c r="K579" s="103"/>
      <c r="L579" s="103"/>
      <c r="M579" s="103"/>
      <c r="N579" s="103"/>
      <c r="O579" s="103"/>
      <c r="P579" s="103"/>
      <c r="Q579" s="103"/>
      <c r="R579" s="103"/>
      <c r="S579" s="103"/>
      <c r="T579" s="103"/>
      <c r="U579" s="103"/>
    </row>
    <row r="580" spans="1:21" x14ac:dyDescent="0.55000000000000004">
      <c r="A580" s="102"/>
      <c r="B580" s="102"/>
      <c r="C580" s="102"/>
      <c r="D580" s="102"/>
      <c r="E580" s="102"/>
      <c r="F580" s="102"/>
      <c r="G580" s="103"/>
      <c r="H580" s="103"/>
      <c r="I580" s="103"/>
      <c r="J580" s="103"/>
      <c r="K580" s="103"/>
      <c r="L580" s="103"/>
      <c r="M580" s="103"/>
      <c r="N580" s="103"/>
      <c r="O580" s="103"/>
      <c r="P580" s="103"/>
      <c r="Q580" s="103"/>
      <c r="R580" s="103"/>
      <c r="S580" s="103"/>
      <c r="T580" s="103"/>
      <c r="U580" s="103"/>
    </row>
    <row r="581" spans="1:21" x14ac:dyDescent="0.55000000000000004">
      <c r="A581" s="102"/>
      <c r="B581" s="102"/>
      <c r="C581" s="102"/>
      <c r="D581" s="102"/>
      <c r="E581" s="102"/>
      <c r="F581" s="102"/>
      <c r="G581" s="103"/>
      <c r="H581" s="103"/>
      <c r="I581" s="103"/>
      <c r="J581" s="103"/>
      <c r="K581" s="103"/>
      <c r="L581" s="103"/>
      <c r="M581" s="103"/>
      <c r="N581" s="103"/>
      <c r="O581" s="103"/>
      <c r="P581" s="103"/>
      <c r="Q581" s="103"/>
      <c r="R581" s="103"/>
      <c r="S581" s="103"/>
      <c r="T581" s="103"/>
      <c r="U581" s="103"/>
    </row>
    <row r="582" spans="1:21" x14ac:dyDescent="0.55000000000000004">
      <c r="A582" s="102"/>
      <c r="B582" s="102"/>
      <c r="C582" s="102"/>
      <c r="D582" s="102"/>
      <c r="E582" s="102"/>
      <c r="F582" s="102"/>
      <c r="G582" s="103"/>
      <c r="H582" s="103"/>
      <c r="I582" s="103"/>
      <c r="J582" s="103"/>
      <c r="K582" s="103"/>
      <c r="L582" s="103"/>
      <c r="M582" s="103"/>
      <c r="N582" s="103"/>
      <c r="O582" s="103"/>
      <c r="P582" s="103"/>
      <c r="Q582" s="103"/>
      <c r="R582" s="103"/>
      <c r="S582" s="103"/>
      <c r="T582" s="103"/>
      <c r="U582" s="103"/>
    </row>
    <row r="583" spans="1:21" x14ac:dyDescent="0.55000000000000004">
      <c r="A583" s="102"/>
      <c r="B583" s="102"/>
      <c r="C583" s="102"/>
      <c r="D583" s="102"/>
      <c r="E583" s="102"/>
      <c r="F583" s="102"/>
      <c r="G583" s="103"/>
      <c r="H583" s="103"/>
      <c r="I583" s="103"/>
      <c r="J583" s="103"/>
      <c r="K583" s="103"/>
      <c r="L583" s="103"/>
      <c r="M583" s="103"/>
      <c r="N583" s="103"/>
      <c r="O583" s="103"/>
      <c r="P583" s="103"/>
      <c r="Q583" s="103"/>
      <c r="R583" s="103"/>
      <c r="S583" s="103"/>
      <c r="T583" s="103"/>
      <c r="U583" s="103"/>
    </row>
    <row r="584" spans="1:21" x14ac:dyDescent="0.55000000000000004">
      <c r="A584" s="102"/>
      <c r="B584" s="102"/>
      <c r="C584" s="102"/>
      <c r="D584" s="102"/>
      <c r="E584" s="102"/>
      <c r="F584" s="102"/>
      <c r="G584" s="103"/>
      <c r="H584" s="103"/>
      <c r="I584" s="103"/>
      <c r="J584" s="103"/>
      <c r="K584" s="103"/>
      <c r="L584" s="103"/>
      <c r="M584" s="103"/>
      <c r="N584" s="103"/>
      <c r="O584" s="103"/>
      <c r="P584" s="103"/>
      <c r="Q584" s="103"/>
      <c r="R584" s="103"/>
      <c r="S584" s="103"/>
      <c r="T584" s="103"/>
      <c r="U584" s="103"/>
    </row>
    <row r="585" spans="1:21" x14ac:dyDescent="0.55000000000000004">
      <c r="A585" s="102"/>
      <c r="B585" s="102"/>
      <c r="C585" s="102"/>
      <c r="D585" s="102"/>
      <c r="E585" s="102"/>
      <c r="F585" s="102"/>
      <c r="G585" s="103"/>
      <c r="H585" s="103"/>
      <c r="I585" s="103"/>
      <c r="J585" s="103"/>
      <c r="K585" s="103"/>
      <c r="L585" s="103"/>
      <c r="M585" s="103"/>
      <c r="N585" s="103"/>
      <c r="O585" s="103"/>
      <c r="P585" s="103"/>
      <c r="Q585" s="103"/>
      <c r="R585" s="103"/>
      <c r="S585" s="103"/>
      <c r="T585" s="103"/>
      <c r="U585" s="103"/>
    </row>
    <row r="586" spans="1:21" x14ac:dyDescent="0.55000000000000004">
      <c r="A586" s="102"/>
      <c r="B586" s="102"/>
      <c r="C586" s="102"/>
      <c r="D586" s="102"/>
      <c r="E586" s="102"/>
      <c r="F586" s="102"/>
      <c r="G586" s="103"/>
      <c r="H586" s="103"/>
      <c r="I586" s="103"/>
      <c r="J586" s="103"/>
      <c r="K586" s="103"/>
      <c r="L586" s="103"/>
      <c r="M586" s="103"/>
      <c r="N586" s="103"/>
      <c r="O586" s="103"/>
      <c r="P586" s="103"/>
      <c r="Q586" s="103"/>
      <c r="R586" s="103"/>
      <c r="S586" s="103"/>
      <c r="T586" s="103"/>
      <c r="U586" s="103"/>
    </row>
    <row r="587" spans="1:21" x14ac:dyDescent="0.55000000000000004">
      <c r="A587" s="102"/>
      <c r="B587" s="102"/>
      <c r="C587" s="102"/>
      <c r="D587" s="102"/>
      <c r="E587" s="102"/>
      <c r="F587" s="102"/>
      <c r="G587" s="103"/>
      <c r="H587" s="103"/>
      <c r="I587" s="103"/>
      <c r="J587" s="103"/>
      <c r="K587" s="103"/>
      <c r="L587" s="103"/>
      <c r="M587" s="103"/>
      <c r="N587" s="103"/>
      <c r="O587" s="103"/>
      <c r="P587" s="103"/>
      <c r="Q587" s="103"/>
      <c r="R587" s="103"/>
      <c r="S587" s="103"/>
      <c r="T587" s="103"/>
      <c r="U587" s="103"/>
    </row>
    <row r="588" spans="1:21" x14ac:dyDescent="0.55000000000000004">
      <c r="A588" s="102"/>
      <c r="B588" s="102"/>
      <c r="C588" s="102"/>
      <c r="D588" s="102"/>
      <c r="E588" s="102"/>
      <c r="F588" s="102"/>
      <c r="G588" s="103"/>
      <c r="H588" s="103"/>
      <c r="I588" s="103"/>
      <c r="J588" s="103"/>
      <c r="K588" s="103"/>
      <c r="L588" s="103"/>
      <c r="M588" s="103"/>
      <c r="N588" s="103"/>
      <c r="O588" s="103"/>
      <c r="P588" s="103"/>
      <c r="Q588" s="103"/>
      <c r="R588" s="103"/>
      <c r="S588" s="103"/>
      <c r="T588" s="103"/>
      <c r="U588" s="103"/>
    </row>
    <row r="589" spans="1:21" x14ac:dyDescent="0.55000000000000004">
      <c r="A589" s="102"/>
      <c r="B589" s="102"/>
      <c r="C589" s="102"/>
      <c r="D589" s="102"/>
      <c r="E589" s="102"/>
      <c r="F589" s="102"/>
      <c r="G589" s="103"/>
      <c r="H589" s="103"/>
      <c r="I589" s="103"/>
      <c r="J589" s="103"/>
      <c r="K589" s="103"/>
      <c r="L589" s="103"/>
      <c r="M589" s="103"/>
      <c r="N589" s="103"/>
      <c r="O589" s="103"/>
      <c r="P589" s="103"/>
      <c r="Q589" s="103"/>
      <c r="R589" s="103"/>
      <c r="S589" s="103"/>
      <c r="T589" s="103"/>
      <c r="U589" s="103"/>
    </row>
    <row r="590" spans="1:21" x14ac:dyDescent="0.55000000000000004">
      <c r="A590" s="102"/>
      <c r="B590" s="102"/>
      <c r="C590" s="102"/>
      <c r="D590" s="102"/>
      <c r="E590" s="102"/>
      <c r="F590" s="102"/>
      <c r="G590" s="103"/>
      <c r="H590" s="103"/>
      <c r="I590" s="103"/>
      <c r="J590" s="103"/>
      <c r="K590" s="103"/>
      <c r="L590" s="103"/>
      <c r="M590" s="103"/>
      <c r="N590" s="103"/>
      <c r="O590" s="103"/>
      <c r="P590" s="103"/>
      <c r="Q590" s="103"/>
      <c r="R590" s="103"/>
      <c r="S590" s="103"/>
      <c r="T590" s="103"/>
      <c r="U590" s="103"/>
    </row>
    <row r="591" spans="1:21" x14ac:dyDescent="0.55000000000000004">
      <c r="A591" s="102"/>
      <c r="B591" s="102"/>
      <c r="C591" s="102"/>
      <c r="D591" s="102"/>
      <c r="E591" s="102"/>
      <c r="F591" s="102"/>
      <c r="G591" s="103"/>
      <c r="H591" s="103"/>
      <c r="I591" s="103"/>
      <c r="J591" s="103"/>
      <c r="K591" s="103"/>
      <c r="L591" s="103"/>
      <c r="M591" s="103"/>
      <c r="N591" s="103"/>
      <c r="O591" s="103"/>
      <c r="P591" s="103"/>
      <c r="Q591" s="103"/>
      <c r="R591" s="103"/>
      <c r="S591" s="103"/>
      <c r="T591" s="103"/>
      <c r="U591" s="103"/>
    </row>
    <row r="592" spans="1:21" x14ac:dyDescent="0.55000000000000004">
      <c r="A592" s="102"/>
      <c r="B592" s="102"/>
      <c r="C592" s="102"/>
      <c r="D592" s="102"/>
      <c r="E592" s="102"/>
      <c r="F592" s="102"/>
      <c r="G592" s="103"/>
      <c r="H592" s="103"/>
      <c r="I592" s="103"/>
      <c r="J592" s="103"/>
      <c r="K592" s="103"/>
      <c r="L592" s="103"/>
      <c r="M592" s="103"/>
      <c r="N592" s="103"/>
      <c r="O592" s="103"/>
      <c r="P592" s="103"/>
      <c r="Q592" s="103"/>
      <c r="R592" s="103"/>
      <c r="S592" s="103"/>
      <c r="T592" s="103"/>
      <c r="U592" s="103"/>
    </row>
    <row r="593" spans="1:21" x14ac:dyDescent="0.55000000000000004">
      <c r="A593" s="102"/>
      <c r="B593" s="102"/>
      <c r="C593" s="102"/>
      <c r="D593" s="102"/>
      <c r="E593" s="102"/>
      <c r="F593" s="102"/>
      <c r="G593" s="103"/>
      <c r="H593" s="103"/>
      <c r="I593" s="103"/>
      <c r="J593" s="103"/>
      <c r="K593" s="103"/>
      <c r="L593" s="103"/>
      <c r="M593" s="103"/>
      <c r="N593" s="103"/>
      <c r="O593" s="103"/>
      <c r="P593" s="103"/>
      <c r="Q593" s="103"/>
      <c r="R593" s="103"/>
      <c r="S593" s="103"/>
      <c r="T593" s="103"/>
      <c r="U593" s="103"/>
    </row>
    <row r="594" spans="1:21" x14ac:dyDescent="0.55000000000000004">
      <c r="A594" s="102"/>
      <c r="B594" s="102"/>
      <c r="C594" s="102"/>
      <c r="D594" s="102"/>
      <c r="E594" s="102"/>
      <c r="F594" s="102"/>
      <c r="G594" s="103"/>
      <c r="H594" s="103"/>
      <c r="I594" s="103"/>
      <c r="J594" s="103"/>
      <c r="K594" s="103"/>
      <c r="L594" s="103"/>
      <c r="M594" s="103"/>
      <c r="N594" s="103"/>
      <c r="O594" s="103"/>
      <c r="P594" s="103"/>
      <c r="Q594" s="103"/>
      <c r="R594" s="103"/>
      <c r="S594" s="103"/>
      <c r="T594" s="103"/>
      <c r="U594" s="103"/>
    </row>
    <row r="595" spans="1:21" x14ac:dyDescent="0.55000000000000004">
      <c r="A595" s="102"/>
      <c r="B595" s="102"/>
      <c r="C595" s="102"/>
      <c r="D595" s="102"/>
      <c r="E595" s="102"/>
      <c r="F595" s="102"/>
      <c r="G595" s="103"/>
      <c r="H595" s="103"/>
      <c r="I595" s="103"/>
      <c r="J595" s="103"/>
      <c r="K595" s="103"/>
      <c r="L595" s="103"/>
      <c r="M595" s="103"/>
      <c r="N595" s="103"/>
      <c r="O595" s="103"/>
      <c r="P595" s="103"/>
      <c r="Q595" s="103"/>
      <c r="R595" s="103"/>
      <c r="S595" s="103"/>
      <c r="T595" s="103"/>
      <c r="U595" s="103"/>
    </row>
    <row r="596" spans="1:21" x14ac:dyDescent="0.55000000000000004">
      <c r="A596" s="102"/>
      <c r="B596" s="102"/>
      <c r="C596" s="102"/>
      <c r="D596" s="102"/>
      <c r="E596" s="102"/>
      <c r="F596" s="102"/>
      <c r="G596" s="103"/>
      <c r="H596" s="103"/>
      <c r="I596" s="103"/>
      <c r="J596" s="103"/>
      <c r="K596" s="103"/>
      <c r="L596" s="103"/>
      <c r="M596" s="103"/>
      <c r="N596" s="103"/>
      <c r="O596" s="103"/>
      <c r="P596" s="103"/>
      <c r="Q596" s="103"/>
      <c r="R596" s="103"/>
      <c r="S596" s="103"/>
      <c r="T596" s="103"/>
      <c r="U596" s="103"/>
    </row>
    <row r="597" spans="1:21" x14ac:dyDescent="0.55000000000000004">
      <c r="A597" s="102"/>
      <c r="B597" s="102"/>
      <c r="C597" s="102"/>
      <c r="D597" s="102"/>
      <c r="E597" s="102"/>
      <c r="F597" s="102"/>
      <c r="G597" s="103"/>
      <c r="H597" s="103"/>
      <c r="I597" s="103"/>
      <c r="J597" s="103"/>
      <c r="K597" s="103"/>
      <c r="L597" s="103"/>
      <c r="M597" s="103"/>
      <c r="N597" s="103"/>
      <c r="O597" s="103"/>
      <c r="P597" s="103"/>
      <c r="Q597" s="103"/>
      <c r="R597" s="103"/>
      <c r="S597" s="103"/>
      <c r="T597" s="103"/>
      <c r="U597" s="103"/>
    </row>
    <row r="598" spans="1:21" x14ac:dyDescent="0.55000000000000004">
      <c r="A598" s="102"/>
      <c r="B598" s="102"/>
      <c r="C598" s="102"/>
      <c r="D598" s="102"/>
      <c r="E598" s="102"/>
      <c r="F598" s="102"/>
      <c r="G598" s="103"/>
      <c r="H598" s="103"/>
      <c r="I598" s="103"/>
      <c r="J598" s="103"/>
      <c r="K598" s="103"/>
      <c r="L598" s="103"/>
      <c r="M598" s="103"/>
      <c r="N598" s="103"/>
      <c r="O598" s="103"/>
      <c r="P598" s="103"/>
      <c r="Q598" s="103"/>
      <c r="R598" s="103"/>
      <c r="S598" s="103"/>
      <c r="T598" s="103"/>
      <c r="U598" s="103"/>
    </row>
    <row r="599" spans="1:21" x14ac:dyDescent="0.55000000000000004">
      <c r="A599" s="102"/>
      <c r="B599" s="102"/>
      <c r="C599" s="102"/>
      <c r="D599" s="102"/>
      <c r="E599" s="102"/>
      <c r="F599" s="102"/>
      <c r="G599" s="103"/>
      <c r="H599" s="103"/>
      <c r="I599" s="103"/>
      <c r="J599" s="103"/>
      <c r="K599" s="103"/>
      <c r="L599" s="103"/>
      <c r="M599" s="103"/>
      <c r="N599" s="103"/>
      <c r="O599" s="103"/>
      <c r="P599" s="103"/>
      <c r="Q599" s="103"/>
      <c r="R599" s="103"/>
      <c r="S599" s="103"/>
      <c r="T599" s="103"/>
      <c r="U599" s="103"/>
    </row>
    <row r="600" spans="1:21" x14ac:dyDescent="0.55000000000000004">
      <c r="A600" s="102"/>
      <c r="B600" s="102"/>
      <c r="C600" s="102"/>
      <c r="D600" s="102"/>
      <c r="E600" s="102"/>
      <c r="F600" s="102"/>
      <c r="G600" s="103"/>
      <c r="H600" s="103"/>
      <c r="I600" s="103"/>
      <c r="J600" s="103"/>
      <c r="K600" s="103"/>
      <c r="L600" s="103"/>
      <c r="M600" s="103"/>
      <c r="N600" s="103"/>
      <c r="O600" s="103"/>
      <c r="P600" s="103"/>
      <c r="Q600" s="103"/>
      <c r="R600" s="103"/>
      <c r="S600" s="103"/>
      <c r="T600" s="103"/>
      <c r="U600" s="103"/>
    </row>
    <row r="601" spans="1:21" x14ac:dyDescent="0.55000000000000004">
      <c r="A601" s="102"/>
      <c r="B601" s="102"/>
      <c r="C601" s="102"/>
      <c r="D601" s="102"/>
      <c r="E601" s="102"/>
      <c r="F601" s="102"/>
      <c r="G601" s="103"/>
      <c r="H601" s="103"/>
      <c r="I601" s="103"/>
      <c r="J601" s="103"/>
      <c r="K601" s="103"/>
      <c r="L601" s="103"/>
      <c r="M601" s="103"/>
      <c r="N601" s="103"/>
      <c r="O601" s="103"/>
      <c r="P601" s="103"/>
      <c r="Q601" s="103"/>
      <c r="R601" s="103"/>
      <c r="S601" s="103"/>
      <c r="T601" s="103"/>
      <c r="U601" s="103"/>
    </row>
    <row r="602" spans="1:21" x14ac:dyDescent="0.55000000000000004">
      <c r="A602" s="102"/>
      <c r="B602" s="102"/>
      <c r="C602" s="102"/>
      <c r="D602" s="102"/>
      <c r="E602" s="102"/>
      <c r="F602" s="102"/>
      <c r="G602" s="103"/>
      <c r="H602" s="103"/>
      <c r="I602" s="103"/>
      <c r="J602" s="103"/>
      <c r="K602" s="103"/>
      <c r="L602" s="103"/>
      <c r="M602" s="103"/>
      <c r="N602" s="103"/>
      <c r="O602" s="103"/>
      <c r="P602" s="103"/>
      <c r="Q602" s="103"/>
      <c r="R602" s="103"/>
      <c r="S602" s="103"/>
      <c r="T602" s="103"/>
      <c r="U602" s="103"/>
    </row>
    <row r="603" spans="1:21" x14ac:dyDescent="0.55000000000000004">
      <c r="A603" s="102"/>
      <c r="B603" s="102"/>
      <c r="C603" s="102"/>
      <c r="D603" s="102"/>
      <c r="E603" s="102"/>
      <c r="F603" s="102"/>
      <c r="G603" s="103"/>
      <c r="H603" s="103"/>
      <c r="I603" s="103"/>
      <c r="J603" s="103"/>
      <c r="K603" s="103"/>
      <c r="L603" s="103"/>
      <c r="M603" s="103"/>
      <c r="N603" s="103"/>
      <c r="O603" s="103"/>
      <c r="P603" s="103"/>
      <c r="Q603" s="103"/>
      <c r="R603" s="103"/>
      <c r="S603" s="103"/>
      <c r="T603" s="103"/>
      <c r="U603" s="103"/>
    </row>
    <row r="604" spans="1:21" x14ac:dyDescent="0.55000000000000004">
      <c r="A604" s="102"/>
      <c r="B604" s="102"/>
      <c r="C604" s="102"/>
      <c r="D604" s="102"/>
      <c r="E604" s="102"/>
      <c r="F604" s="102"/>
      <c r="G604" s="103"/>
      <c r="H604" s="103"/>
      <c r="I604" s="103"/>
      <c r="J604" s="103"/>
      <c r="K604" s="103"/>
      <c r="L604" s="103"/>
      <c r="M604" s="103"/>
      <c r="N604" s="103"/>
      <c r="O604" s="103"/>
      <c r="P604" s="103"/>
      <c r="Q604" s="103"/>
      <c r="R604" s="103"/>
      <c r="S604" s="103"/>
      <c r="T604" s="103"/>
      <c r="U604" s="103"/>
    </row>
    <row r="605" spans="1:21" x14ac:dyDescent="0.55000000000000004">
      <c r="A605" s="102"/>
      <c r="B605" s="102"/>
      <c r="C605" s="102"/>
      <c r="D605" s="102"/>
      <c r="E605" s="102"/>
      <c r="F605" s="102"/>
      <c r="G605" s="103"/>
      <c r="H605" s="103"/>
      <c r="I605" s="103"/>
      <c r="J605" s="103"/>
      <c r="K605" s="103"/>
      <c r="L605" s="103"/>
      <c r="M605" s="103"/>
      <c r="N605" s="103"/>
      <c r="O605" s="103"/>
      <c r="P605" s="103"/>
      <c r="Q605" s="103"/>
      <c r="R605" s="103"/>
      <c r="S605" s="103"/>
      <c r="T605" s="103"/>
      <c r="U605" s="103"/>
    </row>
    <row r="606" spans="1:21" x14ac:dyDescent="0.55000000000000004">
      <c r="A606" s="102"/>
      <c r="B606" s="102"/>
      <c r="C606" s="102"/>
      <c r="D606" s="102"/>
      <c r="E606" s="102"/>
      <c r="F606" s="102"/>
      <c r="G606" s="103"/>
      <c r="H606" s="103"/>
      <c r="I606" s="103"/>
      <c r="J606" s="103"/>
      <c r="K606" s="103"/>
      <c r="L606" s="103"/>
      <c r="M606" s="103"/>
      <c r="N606" s="103"/>
      <c r="O606" s="103"/>
      <c r="P606" s="103"/>
      <c r="Q606" s="103"/>
      <c r="R606" s="103"/>
      <c r="S606" s="103"/>
      <c r="T606" s="103"/>
      <c r="U606" s="103"/>
    </row>
    <row r="607" spans="1:21" x14ac:dyDescent="0.55000000000000004">
      <c r="A607" s="102"/>
      <c r="B607" s="102"/>
      <c r="C607" s="102"/>
      <c r="D607" s="102"/>
      <c r="E607" s="102"/>
      <c r="F607" s="102"/>
      <c r="G607" s="103"/>
      <c r="H607" s="103"/>
      <c r="I607" s="103"/>
      <c r="J607" s="103"/>
      <c r="K607" s="103"/>
      <c r="L607" s="103"/>
      <c r="M607" s="103"/>
      <c r="N607" s="103"/>
      <c r="O607" s="103"/>
      <c r="P607" s="103"/>
      <c r="Q607" s="103"/>
      <c r="R607" s="103"/>
      <c r="S607" s="103"/>
      <c r="T607" s="103"/>
      <c r="U607" s="103"/>
    </row>
    <row r="608" spans="1:21" x14ac:dyDescent="0.55000000000000004">
      <c r="A608" s="102"/>
      <c r="B608" s="102"/>
      <c r="C608" s="102"/>
      <c r="D608" s="102"/>
      <c r="E608" s="102"/>
      <c r="F608" s="102"/>
      <c r="G608" s="103"/>
      <c r="H608" s="103"/>
      <c r="I608" s="103"/>
      <c r="J608" s="103"/>
      <c r="K608" s="103"/>
      <c r="L608" s="103"/>
      <c r="M608" s="103"/>
      <c r="N608" s="103"/>
      <c r="O608" s="103"/>
      <c r="P608" s="103"/>
      <c r="Q608" s="103"/>
      <c r="R608" s="103"/>
      <c r="S608" s="103"/>
      <c r="T608" s="103"/>
      <c r="U608" s="103"/>
    </row>
    <row r="609" spans="1:21" x14ac:dyDescent="0.55000000000000004">
      <c r="A609" s="102"/>
      <c r="B609" s="102"/>
      <c r="C609" s="102"/>
      <c r="D609" s="102"/>
      <c r="E609" s="102"/>
      <c r="F609" s="102"/>
      <c r="G609" s="103"/>
      <c r="H609" s="103"/>
      <c r="I609" s="103"/>
      <c r="J609" s="103"/>
      <c r="K609" s="103"/>
      <c r="L609" s="103"/>
      <c r="M609" s="103"/>
      <c r="N609" s="103"/>
      <c r="O609" s="103"/>
      <c r="P609" s="103"/>
      <c r="Q609" s="103"/>
      <c r="R609" s="103"/>
      <c r="S609" s="103"/>
      <c r="T609" s="103"/>
      <c r="U609" s="103"/>
    </row>
    <row r="610" spans="1:21" x14ac:dyDescent="0.55000000000000004">
      <c r="A610" s="102"/>
      <c r="B610" s="102"/>
      <c r="C610" s="102"/>
      <c r="D610" s="102"/>
      <c r="E610" s="102"/>
      <c r="F610" s="102"/>
      <c r="G610" s="103"/>
      <c r="H610" s="103"/>
      <c r="I610" s="103"/>
      <c r="J610" s="103"/>
      <c r="K610" s="103"/>
      <c r="L610" s="103"/>
      <c r="M610" s="103"/>
      <c r="N610" s="103"/>
      <c r="O610" s="103"/>
      <c r="P610" s="103"/>
      <c r="Q610" s="103"/>
      <c r="R610" s="103"/>
      <c r="S610" s="103"/>
      <c r="T610" s="103"/>
      <c r="U610" s="103"/>
    </row>
    <row r="611" spans="1:21" x14ac:dyDescent="0.55000000000000004">
      <c r="A611" s="102"/>
      <c r="B611" s="102"/>
      <c r="C611" s="102"/>
      <c r="D611" s="102"/>
      <c r="E611" s="102"/>
      <c r="F611" s="102"/>
      <c r="G611" s="103"/>
      <c r="H611" s="103"/>
      <c r="I611" s="103"/>
      <c r="J611" s="103"/>
      <c r="K611" s="103"/>
      <c r="L611" s="103"/>
      <c r="M611" s="103"/>
      <c r="N611" s="103"/>
      <c r="O611" s="103"/>
      <c r="P611" s="103"/>
      <c r="Q611" s="103"/>
      <c r="R611" s="103"/>
      <c r="S611" s="103"/>
      <c r="T611" s="103"/>
      <c r="U611" s="103"/>
    </row>
    <row r="612" spans="1:21" x14ac:dyDescent="0.55000000000000004">
      <c r="A612" s="102"/>
      <c r="B612" s="102"/>
      <c r="C612" s="102"/>
      <c r="D612" s="102"/>
      <c r="E612" s="102"/>
      <c r="F612" s="102"/>
      <c r="G612" s="103"/>
      <c r="H612" s="103"/>
      <c r="I612" s="103"/>
      <c r="J612" s="103"/>
      <c r="K612" s="103"/>
      <c r="L612" s="103"/>
      <c r="M612" s="103"/>
      <c r="N612" s="103"/>
      <c r="O612" s="103"/>
      <c r="P612" s="103"/>
      <c r="Q612" s="103"/>
      <c r="R612" s="103"/>
      <c r="S612" s="103"/>
      <c r="T612" s="103"/>
      <c r="U612" s="103"/>
    </row>
    <row r="613" spans="1:21" x14ac:dyDescent="0.55000000000000004">
      <c r="A613" s="102"/>
      <c r="B613" s="102"/>
      <c r="C613" s="102"/>
      <c r="D613" s="102"/>
      <c r="E613" s="102"/>
      <c r="F613" s="102"/>
      <c r="G613" s="103"/>
      <c r="H613" s="103"/>
      <c r="I613" s="103"/>
      <c r="J613" s="103"/>
      <c r="K613" s="103"/>
      <c r="L613" s="103"/>
      <c r="M613" s="103"/>
      <c r="N613" s="103"/>
      <c r="O613" s="103"/>
      <c r="P613" s="103"/>
      <c r="Q613" s="103"/>
      <c r="R613" s="103"/>
      <c r="S613" s="103"/>
      <c r="T613" s="103"/>
      <c r="U613" s="103"/>
    </row>
    <row r="614" spans="1:21" x14ac:dyDescent="0.55000000000000004">
      <c r="A614" s="102"/>
      <c r="B614" s="102"/>
      <c r="C614" s="102"/>
      <c r="D614" s="102"/>
      <c r="E614" s="102"/>
      <c r="F614" s="102"/>
      <c r="G614" s="103"/>
      <c r="H614" s="103"/>
      <c r="I614" s="103"/>
      <c r="J614" s="103"/>
      <c r="K614" s="103"/>
      <c r="L614" s="103"/>
      <c r="M614" s="103"/>
      <c r="N614" s="103"/>
      <c r="O614" s="103"/>
      <c r="P614" s="103"/>
      <c r="Q614" s="103"/>
      <c r="R614" s="103"/>
      <c r="S614" s="103"/>
      <c r="T614" s="103"/>
      <c r="U614" s="103"/>
    </row>
    <row r="615" spans="1:21" x14ac:dyDescent="0.55000000000000004">
      <c r="A615" s="102"/>
      <c r="B615" s="102"/>
      <c r="C615" s="102"/>
      <c r="D615" s="102"/>
      <c r="E615" s="102"/>
      <c r="F615" s="102"/>
      <c r="G615" s="103"/>
      <c r="H615" s="103"/>
      <c r="I615" s="103"/>
      <c r="J615" s="103"/>
      <c r="K615" s="103"/>
      <c r="L615" s="103"/>
      <c r="M615" s="103"/>
      <c r="N615" s="103"/>
      <c r="O615" s="103"/>
      <c r="P615" s="103"/>
      <c r="Q615" s="103"/>
      <c r="R615" s="103"/>
      <c r="S615" s="103"/>
      <c r="T615" s="103"/>
      <c r="U615" s="103"/>
    </row>
    <row r="616" spans="1:21" x14ac:dyDescent="0.55000000000000004">
      <c r="A616" s="102"/>
      <c r="B616" s="102"/>
      <c r="C616" s="102"/>
      <c r="D616" s="102"/>
      <c r="E616" s="102"/>
      <c r="F616" s="102"/>
      <c r="G616" s="103"/>
      <c r="H616" s="103"/>
      <c r="I616" s="103"/>
      <c r="J616" s="103"/>
      <c r="K616" s="103"/>
      <c r="L616" s="103"/>
      <c r="M616" s="103"/>
      <c r="N616" s="103"/>
      <c r="O616" s="103"/>
      <c r="P616" s="103"/>
      <c r="Q616" s="103"/>
      <c r="R616" s="103"/>
      <c r="S616" s="103"/>
      <c r="T616" s="103"/>
      <c r="U616" s="103"/>
    </row>
    <row r="617" spans="1:21" x14ac:dyDescent="0.55000000000000004">
      <c r="A617" s="102"/>
      <c r="B617" s="102"/>
      <c r="C617" s="102"/>
      <c r="D617" s="102"/>
      <c r="E617" s="102"/>
      <c r="F617" s="102"/>
      <c r="G617" s="103"/>
      <c r="H617" s="103"/>
      <c r="I617" s="103"/>
      <c r="J617" s="103"/>
      <c r="K617" s="103"/>
      <c r="L617" s="103"/>
      <c r="M617" s="103"/>
      <c r="N617" s="103"/>
      <c r="O617" s="103"/>
      <c r="P617" s="103"/>
      <c r="Q617" s="103"/>
      <c r="R617" s="103"/>
      <c r="S617" s="103"/>
      <c r="T617" s="103"/>
      <c r="U617" s="103"/>
    </row>
    <row r="618" spans="1:21" x14ac:dyDescent="0.55000000000000004">
      <c r="A618" s="102"/>
      <c r="B618" s="102"/>
      <c r="C618" s="102"/>
      <c r="D618" s="102"/>
      <c r="E618" s="102"/>
      <c r="F618" s="102"/>
      <c r="G618" s="103"/>
      <c r="H618" s="103"/>
      <c r="I618" s="103"/>
      <c r="J618" s="103"/>
      <c r="K618" s="103"/>
      <c r="L618" s="103"/>
      <c r="M618" s="103"/>
      <c r="N618" s="103"/>
      <c r="O618" s="103"/>
      <c r="P618" s="103"/>
      <c r="Q618" s="103"/>
      <c r="R618" s="103"/>
      <c r="S618" s="103"/>
      <c r="T618" s="103"/>
      <c r="U618" s="103"/>
    </row>
    <row r="619" spans="1:21" x14ac:dyDescent="0.55000000000000004">
      <c r="A619" s="102"/>
      <c r="B619" s="102"/>
      <c r="C619" s="102"/>
      <c r="D619" s="102"/>
      <c r="E619" s="102"/>
      <c r="F619" s="102"/>
      <c r="G619" s="103"/>
      <c r="H619" s="103"/>
      <c r="I619" s="103"/>
      <c r="J619" s="103"/>
      <c r="K619" s="103"/>
      <c r="L619" s="103"/>
      <c r="M619" s="103"/>
      <c r="N619" s="103"/>
      <c r="O619" s="103"/>
      <c r="P619" s="103"/>
      <c r="Q619" s="103"/>
      <c r="R619" s="103"/>
      <c r="S619" s="103"/>
      <c r="T619" s="103"/>
      <c r="U619" s="103"/>
    </row>
    <row r="620" spans="1:21" x14ac:dyDescent="0.55000000000000004">
      <c r="A620" s="102"/>
      <c r="B620" s="102"/>
      <c r="C620" s="102"/>
      <c r="D620" s="102"/>
      <c r="E620" s="102"/>
      <c r="F620" s="102"/>
      <c r="G620" s="103"/>
      <c r="H620" s="103"/>
      <c r="I620" s="103"/>
      <c r="J620" s="103"/>
      <c r="K620" s="103"/>
      <c r="L620" s="103"/>
      <c r="M620" s="103"/>
      <c r="N620" s="103"/>
      <c r="O620" s="103"/>
      <c r="P620" s="103"/>
      <c r="Q620" s="103"/>
      <c r="R620" s="103"/>
      <c r="S620" s="103"/>
      <c r="T620" s="103"/>
      <c r="U620" s="103"/>
    </row>
    <row r="621" spans="1:21" x14ac:dyDescent="0.55000000000000004">
      <c r="A621" s="102"/>
      <c r="B621" s="102"/>
      <c r="C621" s="102"/>
      <c r="D621" s="102"/>
      <c r="E621" s="102"/>
      <c r="F621" s="102"/>
      <c r="G621" s="103"/>
      <c r="H621" s="103"/>
      <c r="I621" s="103"/>
      <c r="J621" s="103"/>
      <c r="K621" s="103"/>
      <c r="L621" s="103"/>
      <c r="M621" s="103"/>
      <c r="N621" s="103"/>
      <c r="O621" s="103"/>
      <c r="P621" s="103"/>
      <c r="Q621" s="103"/>
      <c r="R621" s="103"/>
      <c r="S621" s="103"/>
      <c r="T621" s="103"/>
      <c r="U621" s="103"/>
    </row>
    <row r="622" spans="1:21" x14ac:dyDescent="0.55000000000000004">
      <c r="A622" s="102"/>
      <c r="B622" s="102"/>
      <c r="C622" s="102"/>
      <c r="D622" s="102"/>
      <c r="E622" s="102"/>
      <c r="F622" s="102"/>
      <c r="G622" s="103"/>
      <c r="H622" s="103"/>
      <c r="I622" s="103"/>
      <c r="J622" s="103"/>
      <c r="K622" s="103"/>
      <c r="L622" s="103"/>
      <c r="M622" s="103"/>
      <c r="N622" s="103"/>
      <c r="O622" s="103"/>
      <c r="P622" s="103"/>
      <c r="Q622" s="103"/>
      <c r="R622" s="103"/>
      <c r="S622" s="103"/>
      <c r="T622" s="103"/>
      <c r="U622" s="103"/>
    </row>
    <row r="623" spans="1:21" x14ac:dyDescent="0.55000000000000004">
      <c r="A623" s="102"/>
      <c r="B623" s="102"/>
      <c r="C623" s="102"/>
      <c r="D623" s="102"/>
      <c r="E623" s="102"/>
      <c r="F623" s="102"/>
      <c r="G623" s="103"/>
      <c r="H623" s="103"/>
      <c r="I623" s="103"/>
      <c r="J623" s="103"/>
      <c r="K623" s="103"/>
      <c r="L623" s="103"/>
      <c r="M623" s="103"/>
      <c r="N623" s="103"/>
      <c r="O623" s="103"/>
      <c r="P623" s="103"/>
      <c r="Q623" s="103"/>
      <c r="R623" s="103"/>
      <c r="S623" s="103"/>
      <c r="T623" s="103"/>
      <c r="U623" s="103"/>
    </row>
    <row r="624" spans="1:21" x14ac:dyDescent="0.55000000000000004">
      <c r="A624" s="102"/>
      <c r="B624" s="102"/>
      <c r="C624" s="102"/>
      <c r="D624" s="102"/>
      <c r="E624" s="102"/>
      <c r="F624" s="102"/>
      <c r="G624" s="103"/>
      <c r="H624" s="103"/>
      <c r="I624" s="103"/>
      <c r="J624" s="103"/>
      <c r="K624" s="103"/>
      <c r="L624" s="103"/>
      <c r="M624" s="103"/>
      <c r="N624" s="103"/>
      <c r="O624" s="103"/>
      <c r="P624" s="103"/>
      <c r="Q624" s="103"/>
      <c r="R624" s="103"/>
      <c r="S624" s="103"/>
      <c r="T624" s="103"/>
      <c r="U624" s="103"/>
    </row>
    <row r="625" spans="1:21" x14ac:dyDescent="0.55000000000000004">
      <c r="A625" s="102"/>
      <c r="B625" s="102"/>
      <c r="C625" s="102"/>
      <c r="D625" s="102"/>
      <c r="E625" s="102"/>
      <c r="F625" s="102"/>
      <c r="G625" s="103"/>
      <c r="H625" s="103"/>
      <c r="I625" s="103"/>
      <c r="J625" s="103"/>
      <c r="K625" s="103"/>
      <c r="L625" s="103"/>
      <c r="M625" s="103"/>
      <c r="N625" s="103"/>
      <c r="O625" s="103"/>
      <c r="P625" s="103"/>
      <c r="Q625" s="103"/>
      <c r="R625" s="103"/>
      <c r="S625" s="103"/>
      <c r="T625" s="103"/>
      <c r="U625" s="103"/>
    </row>
    <row r="626" spans="1:21" x14ac:dyDescent="0.55000000000000004">
      <c r="A626" s="102"/>
      <c r="B626" s="102"/>
      <c r="C626" s="102"/>
      <c r="D626" s="102"/>
      <c r="E626" s="102"/>
      <c r="F626" s="102"/>
      <c r="G626" s="103"/>
      <c r="H626" s="103"/>
      <c r="I626" s="103"/>
      <c r="J626" s="103"/>
      <c r="K626" s="103"/>
      <c r="L626" s="103"/>
      <c r="M626" s="103"/>
      <c r="N626" s="103"/>
      <c r="O626" s="103"/>
      <c r="P626" s="103"/>
      <c r="Q626" s="103"/>
      <c r="R626" s="103"/>
      <c r="S626" s="103"/>
      <c r="T626" s="103"/>
      <c r="U626" s="103"/>
    </row>
    <row r="627" spans="1:21" x14ac:dyDescent="0.55000000000000004">
      <c r="A627" s="102"/>
      <c r="B627" s="102"/>
      <c r="C627" s="102"/>
      <c r="D627" s="102"/>
      <c r="E627" s="102"/>
      <c r="F627" s="102"/>
      <c r="G627" s="103"/>
      <c r="H627" s="103"/>
      <c r="I627" s="103"/>
      <c r="J627" s="103"/>
      <c r="K627" s="103"/>
      <c r="L627" s="103"/>
      <c r="M627" s="103"/>
      <c r="N627" s="103"/>
      <c r="O627" s="103"/>
      <c r="P627" s="103"/>
      <c r="Q627" s="103"/>
      <c r="R627" s="103"/>
      <c r="S627" s="103"/>
      <c r="T627" s="103"/>
      <c r="U627" s="103"/>
    </row>
    <row r="628" spans="1:21" x14ac:dyDescent="0.55000000000000004">
      <c r="A628" s="102"/>
      <c r="B628" s="102"/>
      <c r="C628" s="102"/>
      <c r="D628" s="102"/>
      <c r="E628" s="102"/>
      <c r="F628" s="102"/>
      <c r="G628" s="103"/>
      <c r="H628" s="103"/>
      <c r="I628" s="103"/>
      <c r="J628" s="103"/>
      <c r="K628" s="103"/>
      <c r="L628" s="103"/>
      <c r="M628" s="103"/>
      <c r="N628" s="103"/>
      <c r="O628" s="103"/>
      <c r="P628" s="103"/>
      <c r="Q628" s="103"/>
      <c r="R628" s="103"/>
      <c r="S628" s="103"/>
      <c r="T628" s="103"/>
      <c r="U628" s="103"/>
    </row>
    <row r="629" spans="1:21" x14ac:dyDescent="0.55000000000000004">
      <c r="A629" s="102"/>
      <c r="B629" s="102"/>
      <c r="C629" s="102"/>
      <c r="D629" s="102"/>
      <c r="E629" s="102"/>
      <c r="F629" s="102"/>
      <c r="G629" s="103"/>
      <c r="H629" s="103"/>
      <c r="I629" s="103"/>
      <c r="J629" s="103"/>
      <c r="K629" s="103"/>
      <c r="L629" s="103"/>
      <c r="M629" s="103"/>
      <c r="N629" s="103"/>
      <c r="O629" s="103"/>
      <c r="P629" s="103"/>
      <c r="Q629" s="103"/>
      <c r="R629" s="103"/>
      <c r="S629" s="103"/>
      <c r="T629" s="103"/>
      <c r="U629" s="103"/>
    </row>
    <row r="630" spans="1:21" x14ac:dyDescent="0.55000000000000004">
      <c r="A630" s="102"/>
      <c r="B630" s="102"/>
      <c r="C630" s="102"/>
      <c r="D630" s="102"/>
      <c r="E630" s="102"/>
      <c r="F630" s="102"/>
      <c r="G630" s="103"/>
      <c r="H630" s="103"/>
      <c r="I630" s="103"/>
      <c r="J630" s="103"/>
      <c r="K630" s="103"/>
      <c r="L630" s="103"/>
      <c r="M630" s="103"/>
      <c r="N630" s="103"/>
      <c r="O630" s="103"/>
      <c r="P630" s="103"/>
      <c r="Q630" s="103"/>
      <c r="R630" s="103"/>
      <c r="S630" s="103"/>
      <c r="T630" s="103"/>
      <c r="U630" s="103"/>
    </row>
    <row r="631" spans="1:21" x14ac:dyDescent="0.55000000000000004">
      <c r="A631" s="102"/>
      <c r="B631" s="102"/>
      <c r="C631" s="102"/>
      <c r="D631" s="102"/>
      <c r="E631" s="102"/>
      <c r="F631" s="102"/>
      <c r="G631" s="103"/>
      <c r="H631" s="103"/>
      <c r="I631" s="103"/>
      <c r="J631" s="103"/>
      <c r="K631" s="103"/>
      <c r="L631" s="103"/>
      <c r="M631" s="103"/>
      <c r="N631" s="103"/>
      <c r="O631" s="103"/>
      <c r="P631" s="103"/>
      <c r="Q631" s="103"/>
      <c r="R631" s="103"/>
      <c r="S631" s="103"/>
      <c r="T631" s="103"/>
      <c r="U631" s="103"/>
    </row>
    <row r="632" spans="1:21" x14ac:dyDescent="0.55000000000000004">
      <c r="A632" s="102"/>
      <c r="B632" s="102"/>
      <c r="C632" s="102"/>
      <c r="D632" s="102"/>
      <c r="E632" s="102"/>
      <c r="F632" s="102"/>
      <c r="G632" s="103"/>
      <c r="H632" s="103"/>
      <c r="I632" s="103"/>
      <c r="J632" s="103"/>
      <c r="K632" s="103"/>
      <c r="L632" s="103"/>
      <c r="M632" s="103"/>
      <c r="N632" s="103"/>
      <c r="O632" s="103"/>
      <c r="P632" s="103"/>
      <c r="Q632" s="103"/>
      <c r="R632" s="103"/>
      <c r="S632" s="103"/>
      <c r="T632" s="103"/>
      <c r="U632" s="103"/>
    </row>
    <row r="633" spans="1:21" x14ac:dyDescent="0.55000000000000004">
      <c r="A633" s="102"/>
      <c r="B633" s="102"/>
      <c r="C633" s="102"/>
      <c r="D633" s="102"/>
      <c r="E633" s="102"/>
      <c r="F633" s="102"/>
      <c r="G633" s="103"/>
      <c r="H633" s="103"/>
      <c r="I633" s="103"/>
      <c r="J633" s="103"/>
      <c r="K633" s="103"/>
      <c r="L633" s="103"/>
      <c r="M633" s="103"/>
      <c r="N633" s="103"/>
      <c r="O633" s="103"/>
      <c r="P633" s="103"/>
      <c r="Q633" s="103"/>
      <c r="R633" s="103"/>
      <c r="S633" s="103"/>
      <c r="T633" s="103"/>
      <c r="U633" s="103"/>
    </row>
    <row r="634" spans="1:21" x14ac:dyDescent="0.55000000000000004">
      <c r="A634" s="102"/>
      <c r="B634" s="102"/>
      <c r="C634" s="102"/>
      <c r="D634" s="102"/>
      <c r="E634" s="102"/>
      <c r="F634" s="102"/>
      <c r="G634" s="103"/>
      <c r="H634" s="103"/>
      <c r="I634" s="103"/>
      <c r="J634" s="103"/>
      <c r="K634" s="103"/>
      <c r="L634" s="103"/>
      <c r="M634" s="103"/>
      <c r="N634" s="103"/>
      <c r="O634" s="103"/>
      <c r="P634" s="103"/>
      <c r="Q634" s="103"/>
      <c r="R634" s="103"/>
      <c r="S634" s="103"/>
      <c r="T634" s="103"/>
      <c r="U634" s="103"/>
    </row>
    <row r="635" spans="1:21" x14ac:dyDescent="0.55000000000000004">
      <c r="A635" s="102"/>
      <c r="B635" s="102"/>
      <c r="C635" s="102"/>
      <c r="D635" s="102"/>
      <c r="E635" s="102"/>
      <c r="F635" s="102"/>
      <c r="G635" s="103"/>
      <c r="H635" s="103"/>
      <c r="I635" s="103"/>
      <c r="J635" s="103"/>
      <c r="K635" s="103"/>
      <c r="L635" s="103"/>
      <c r="M635" s="103"/>
      <c r="N635" s="103"/>
      <c r="O635" s="103"/>
      <c r="P635" s="103"/>
      <c r="Q635" s="103"/>
      <c r="R635" s="103"/>
      <c r="S635" s="103"/>
      <c r="T635" s="103"/>
      <c r="U635" s="103"/>
    </row>
    <row r="636" spans="1:21" x14ac:dyDescent="0.55000000000000004">
      <c r="A636" s="102"/>
      <c r="B636" s="102"/>
      <c r="C636" s="102"/>
      <c r="D636" s="102"/>
      <c r="E636" s="102"/>
      <c r="F636" s="102"/>
      <c r="G636" s="103"/>
      <c r="H636" s="103"/>
      <c r="I636" s="103"/>
      <c r="J636" s="103"/>
      <c r="K636" s="103"/>
      <c r="L636" s="103"/>
      <c r="M636" s="103"/>
      <c r="N636" s="103"/>
      <c r="O636" s="103"/>
      <c r="P636" s="103"/>
      <c r="Q636" s="103"/>
      <c r="R636" s="103"/>
      <c r="S636" s="103"/>
      <c r="T636" s="103"/>
      <c r="U636" s="103"/>
    </row>
    <row r="637" spans="1:21" x14ac:dyDescent="0.55000000000000004">
      <c r="A637" s="102"/>
      <c r="B637" s="102"/>
      <c r="C637" s="102"/>
      <c r="D637" s="102"/>
      <c r="E637" s="102"/>
      <c r="F637" s="102"/>
      <c r="G637" s="103"/>
      <c r="H637" s="103"/>
      <c r="I637" s="103"/>
      <c r="J637" s="103"/>
      <c r="K637" s="103"/>
      <c r="L637" s="103"/>
      <c r="M637" s="103"/>
      <c r="N637" s="103"/>
      <c r="O637" s="103"/>
      <c r="P637" s="103"/>
      <c r="Q637" s="103"/>
      <c r="R637" s="103"/>
      <c r="S637" s="103"/>
      <c r="T637" s="103"/>
      <c r="U637" s="103"/>
    </row>
    <row r="638" spans="1:21" x14ac:dyDescent="0.55000000000000004">
      <c r="A638" s="102"/>
      <c r="B638" s="102"/>
      <c r="C638" s="102"/>
      <c r="D638" s="102"/>
      <c r="E638" s="102"/>
      <c r="F638" s="102"/>
      <c r="G638" s="103"/>
      <c r="H638" s="103"/>
      <c r="I638" s="103"/>
      <c r="J638" s="103"/>
      <c r="K638" s="103"/>
      <c r="L638" s="103"/>
      <c r="M638" s="103"/>
      <c r="N638" s="103"/>
      <c r="O638" s="103"/>
      <c r="P638" s="103"/>
      <c r="Q638" s="103"/>
      <c r="R638" s="103"/>
      <c r="S638" s="103"/>
      <c r="T638" s="103"/>
      <c r="U638" s="103"/>
    </row>
    <row r="639" spans="1:21" x14ac:dyDescent="0.55000000000000004">
      <c r="A639" s="102"/>
      <c r="B639" s="102"/>
      <c r="C639" s="102"/>
      <c r="D639" s="102"/>
      <c r="E639" s="102"/>
      <c r="F639" s="102"/>
      <c r="G639" s="103"/>
      <c r="H639" s="103"/>
      <c r="I639" s="103"/>
      <c r="J639" s="103"/>
      <c r="K639" s="103"/>
      <c r="L639" s="103"/>
      <c r="M639" s="103"/>
      <c r="N639" s="103"/>
      <c r="O639" s="103"/>
      <c r="P639" s="103"/>
      <c r="Q639" s="103"/>
      <c r="R639" s="103"/>
      <c r="S639" s="103"/>
      <c r="T639" s="103"/>
      <c r="U639" s="103"/>
    </row>
    <row r="640" spans="1:21" x14ac:dyDescent="0.55000000000000004">
      <c r="A640" s="102"/>
      <c r="B640" s="102"/>
      <c r="C640" s="102"/>
      <c r="D640" s="102"/>
      <c r="E640" s="102"/>
      <c r="F640" s="102"/>
      <c r="G640" s="103"/>
      <c r="H640" s="103"/>
      <c r="I640" s="103"/>
      <c r="J640" s="103"/>
      <c r="K640" s="103"/>
      <c r="L640" s="103"/>
      <c r="M640" s="103"/>
      <c r="N640" s="103"/>
      <c r="O640" s="103"/>
      <c r="P640" s="103"/>
      <c r="Q640" s="103"/>
      <c r="R640" s="103"/>
      <c r="S640" s="103"/>
      <c r="T640" s="103"/>
      <c r="U640" s="103"/>
    </row>
    <row r="641" spans="1:21" x14ac:dyDescent="0.55000000000000004">
      <c r="A641" s="102"/>
      <c r="B641" s="102"/>
      <c r="C641" s="102"/>
      <c r="D641" s="102"/>
      <c r="E641" s="102"/>
      <c r="F641" s="102"/>
      <c r="G641" s="103"/>
      <c r="H641" s="103"/>
      <c r="I641" s="103"/>
      <c r="J641" s="103"/>
      <c r="K641" s="103"/>
      <c r="L641" s="103"/>
      <c r="M641" s="103"/>
      <c r="N641" s="103"/>
      <c r="O641" s="103"/>
      <c r="P641" s="103"/>
      <c r="Q641" s="103"/>
      <c r="R641" s="103"/>
      <c r="S641" s="103"/>
      <c r="T641" s="103"/>
      <c r="U641" s="103"/>
    </row>
    <row r="642" spans="1:21" x14ac:dyDescent="0.55000000000000004">
      <c r="A642" s="102"/>
      <c r="B642" s="102"/>
      <c r="C642" s="102"/>
      <c r="D642" s="102"/>
      <c r="E642" s="102"/>
      <c r="F642" s="102"/>
      <c r="G642" s="103"/>
      <c r="H642" s="103"/>
      <c r="I642" s="103"/>
      <c r="J642" s="103"/>
      <c r="K642" s="103"/>
      <c r="L642" s="103"/>
      <c r="M642" s="103"/>
      <c r="N642" s="103"/>
      <c r="O642" s="103"/>
      <c r="P642" s="103"/>
      <c r="Q642" s="103"/>
      <c r="R642" s="103"/>
      <c r="S642" s="103"/>
      <c r="T642" s="103"/>
      <c r="U642" s="103"/>
    </row>
    <row r="643" spans="1:21" x14ac:dyDescent="0.55000000000000004">
      <c r="A643" s="102"/>
      <c r="B643" s="102"/>
      <c r="C643" s="102"/>
      <c r="D643" s="102"/>
      <c r="E643" s="102"/>
      <c r="F643" s="102"/>
      <c r="G643" s="103"/>
      <c r="H643" s="103"/>
      <c r="I643" s="103"/>
      <c r="J643" s="103"/>
      <c r="K643" s="103"/>
      <c r="L643" s="103"/>
      <c r="M643" s="103"/>
      <c r="N643" s="103"/>
      <c r="O643" s="103"/>
      <c r="P643" s="103"/>
      <c r="Q643" s="103"/>
      <c r="R643" s="103"/>
      <c r="S643" s="103"/>
      <c r="T643" s="103"/>
      <c r="U643" s="103"/>
    </row>
    <row r="644" spans="1:21" x14ac:dyDescent="0.55000000000000004">
      <c r="A644" s="102"/>
      <c r="B644" s="102"/>
      <c r="C644" s="102"/>
      <c r="D644" s="102"/>
      <c r="E644" s="102"/>
      <c r="F644" s="102"/>
      <c r="G644" s="103"/>
      <c r="H644" s="103"/>
      <c r="I644" s="103"/>
      <c r="J644" s="103"/>
      <c r="K644" s="103"/>
      <c r="L644" s="103"/>
      <c r="M644" s="103"/>
      <c r="N644" s="103"/>
      <c r="O644" s="103"/>
      <c r="P644" s="103"/>
      <c r="Q644" s="103"/>
      <c r="R644" s="103"/>
      <c r="S644" s="103"/>
      <c r="T644" s="103"/>
      <c r="U644" s="103"/>
    </row>
    <row r="645" spans="1:21" x14ac:dyDescent="0.55000000000000004">
      <c r="A645" s="102"/>
      <c r="B645" s="102"/>
      <c r="C645" s="102"/>
      <c r="D645" s="102"/>
      <c r="E645" s="102"/>
      <c r="F645" s="102"/>
      <c r="G645" s="103"/>
      <c r="H645" s="103"/>
      <c r="I645" s="103"/>
      <c r="J645" s="103"/>
      <c r="K645" s="103"/>
      <c r="L645" s="103"/>
      <c r="M645" s="103"/>
      <c r="N645" s="103"/>
      <c r="O645" s="103"/>
      <c r="P645" s="103"/>
      <c r="Q645" s="103"/>
      <c r="R645" s="103"/>
      <c r="S645" s="103"/>
      <c r="T645" s="103"/>
      <c r="U645" s="103"/>
    </row>
    <row r="646" spans="1:21" x14ac:dyDescent="0.55000000000000004">
      <c r="A646" s="102"/>
      <c r="B646" s="102"/>
      <c r="C646" s="102"/>
      <c r="D646" s="102"/>
      <c r="E646" s="102"/>
      <c r="F646" s="102"/>
      <c r="G646" s="103"/>
      <c r="H646" s="103"/>
      <c r="I646" s="103"/>
      <c r="J646" s="103"/>
      <c r="K646" s="103"/>
      <c r="L646" s="103"/>
      <c r="M646" s="103"/>
      <c r="N646" s="103"/>
      <c r="O646" s="103"/>
      <c r="P646" s="103"/>
      <c r="Q646" s="103"/>
      <c r="R646" s="103"/>
      <c r="S646" s="103"/>
      <c r="T646" s="103"/>
      <c r="U646" s="103"/>
    </row>
    <row r="647" spans="1:21" x14ac:dyDescent="0.55000000000000004">
      <c r="A647" s="102"/>
      <c r="B647" s="102"/>
      <c r="C647" s="102"/>
      <c r="D647" s="102"/>
      <c r="E647" s="102"/>
      <c r="F647" s="102"/>
      <c r="G647" s="103"/>
      <c r="H647" s="103"/>
      <c r="I647" s="103"/>
      <c r="J647" s="103"/>
      <c r="K647" s="103"/>
      <c r="L647" s="103"/>
      <c r="M647" s="103"/>
      <c r="N647" s="103"/>
      <c r="O647" s="103"/>
      <c r="P647" s="103"/>
      <c r="Q647" s="103"/>
      <c r="R647" s="103"/>
      <c r="S647" s="103"/>
      <c r="T647" s="103"/>
      <c r="U647" s="103"/>
    </row>
    <row r="648" spans="1:21" x14ac:dyDescent="0.55000000000000004">
      <c r="A648" s="102"/>
      <c r="B648" s="102"/>
      <c r="C648" s="102"/>
      <c r="D648" s="102"/>
      <c r="E648" s="102"/>
      <c r="F648" s="102"/>
      <c r="G648" s="103"/>
      <c r="H648" s="103"/>
      <c r="I648" s="103"/>
      <c r="J648" s="103"/>
      <c r="K648" s="103"/>
      <c r="L648" s="103"/>
      <c r="M648" s="103"/>
      <c r="N648" s="103"/>
      <c r="O648" s="103"/>
      <c r="P648" s="103"/>
      <c r="Q648" s="103"/>
      <c r="R648" s="103"/>
      <c r="S648" s="103"/>
      <c r="T648" s="103"/>
      <c r="U648" s="103"/>
    </row>
    <row r="649" spans="1:21" x14ac:dyDescent="0.55000000000000004">
      <c r="A649" s="102"/>
      <c r="B649" s="102"/>
      <c r="C649" s="102"/>
      <c r="D649" s="102"/>
      <c r="E649" s="102"/>
      <c r="F649" s="102"/>
      <c r="G649" s="103"/>
      <c r="H649" s="103"/>
      <c r="I649" s="103"/>
      <c r="J649" s="103"/>
      <c r="K649" s="103"/>
      <c r="L649" s="103"/>
      <c r="M649" s="103"/>
      <c r="N649" s="103"/>
      <c r="O649" s="103"/>
      <c r="P649" s="103"/>
      <c r="Q649" s="103"/>
      <c r="R649" s="103"/>
      <c r="S649" s="103"/>
      <c r="T649" s="103"/>
      <c r="U649" s="103"/>
    </row>
    <row r="650" spans="1:21" x14ac:dyDescent="0.55000000000000004">
      <c r="A650" s="102"/>
      <c r="B650" s="102"/>
      <c r="C650" s="102"/>
      <c r="D650" s="102"/>
      <c r="E650" s="102"/>
      <c r="F650" s="102"/>
      <c r="G650" s="103"/>
      <c r="H650" s="103"/>
      <c r="I650" s="103"/>
      <c r="J650" s="103"/>
      <c r="K650" s="103"/>
      <c r="L650" s="103"/>
      <c r="M650" s="103"/>
      <c r="N650" s="103"/>
      <c r="O650" s="103"/>
      <c r="P650" s="103"/>
      <c r="Q650" s="103"/>
      <c r="R650" s="103"/>
      <c r="S650" s="103"/>
      <c r="T650" s="103"/>
      <c r="U650" s="103"/>
    </row>
    <row r="651" spans="1:21" x14ac:dyDescent="0.55000000000000004">
      <c r="A651" s="102"/>
      <c r="B651" s="102"/>
      <c r="C651" s="102"/>
      <c r="D651" s="102"/>
      <c r="E651" s="102"/>
      <c r="F651" s="102"/>
      <c r="G651" s="103"/>
      <c r="H651" s="103"/>
      <c r="I651" s="103"/>
      <c r="J651" s="103"/>
      <c r="K651" s="103"/>
      <c r="L651" s="103"/>
      <c r="M651" s="103"/>
      <c r="N651" s="103"/>
      <c r="O651" s="103"/>
      <c r="P651" s="103"/>
      <c r="Q651" s="103"/>
      <c r="R651" s="103"/>
      <c r="S651" s="103"/>
      <c r="T651" s="103"/>
      <c r="U651" s="103"/>
    </row>
    <row r="652" spans="1:21" x14ac:dyDescent="0.55000000000000004">
      <c r="A652" s="102"/>
      <c r="B652" s="102"/>
      <c r="C652" s="102"/>
      <c r="D652" s="102"/>
      <c r="E652" s="102"/>
      <c r="F652" s="102"/>
      <c r="G652" s="103"/>
      <c r="H652" s="103"/>
      <c r="I652" s="103"/>
      <c r="J652" s="103"/>
      <c r="K652" s="103"/>
      <c r="L652" s="103"/>
      <c r="M652" s="103"/>
      <c r="N652" s="103"/>
      <c r="O652" s="103"/>
      <c r="P652" s="103"/>
      <c r="Q652" s="103"/>
      <c r="R652" s="103"/>
      <c r="S652" s="103"/>
      <c r="T652" s="103"/>
      <c r="U652" s="103"/>
    </row>
    <row r="653" spans="1:21" x14ac:dyDescent="0.55000000000000004">
      <c r="A653" s="102"/>
      <c r="B653" s="102"/>
      <c r="C653" s="102"/>
      <c r="D653" s="102"/>
      <c r="E653" s="102"/>
      <c r="F653" s="102"/>
      <c r="G653" s="103"/>
      <c r="H653" s="103"/>
      <c r="I653" s="103"/>
      <c r="J653" s="103"/>
      <c r="K653" s="103"/>
      <c r="L653" s="103"/>
      <c r="M653" s="103"/>
      <c r="N653" s="103"/>
      <c r="O653" s="103"/>
      <c r="P653" s="103"/>
      <c r="Q653" s="103"/>
      <c r="R653" s="103"/>
      <c r="S653" s="103"/>
      <c r="T653" s="103"/>
      <c r="U653" s="103"/>
    </row>
    <row r="654" spans="1:21" x14ac:dyDescent="0.55000000000000004">
      <c r="A654" s="102"/>
      <c r="B654" s="102"/>
      <c r="C654" s="102"/>
      <c r="D654" s="102"/>
      <c r="E654" s="102"/>
      <c r="F654" s="102"/>
      <c r="G654" s="103"/>
      <c r="H654" s="103"/>
      <c r="I654" s="103"/>
      <c r="J654" s="103"/>
      <c r="K654" s="103"/>
      <c r="L654" s="103"/>
      <c r="M654" s="103"/>
      <c r="N654" s="103"/>
      <c r="O654" s="103"/>
      <c r="P654" s="103"/>
      <c r="Q654" s="103"/>
      <c r="R654" s="103"/>
      <c r="S654" s="103"/>
      <c r="T654" s="103"/>
      <c r="U654" s="103"/>
    </row>
    <row r="655" spans="1:21" x14ac:dyDescent="0.55000000000000004">
      <c r="A655" s="102"/>
      <c r="B655" s="102"/>
      <c r="C655" s="102"/>
      <c r="D655" s="102"/>
      <c r="E655" s="102"/>
      <c r="F655" s="102"/>
      <c r="G655" s="103"/>
      <c r="H655" s="103"/>
      <c r="I655" s="103"/>
      <c r="J655" s="103"/>
      <c r="K655" s="103"/>
      <c r="L655" s="103"/>
      <c r="M655" s="103"/>
      <c r="N655" s="103"/>
      <c r="O655" s="103"/>
      <c r="P655" s="103"/>
      <c r="Q655" s="103"/>
      <c r="R655" s="103"/>
      <c r="S655" s="103"/>
      <c r="T655" s="103"/>
      <c r="U655" s="103"/>
    </row>
    <row r="656" spans="1:21" x14ac:dyDescent="0.55000000000000004">
      <c r="A656" s="102"/>
      <c r="B656" s="102"/>
      <c r="C656" s="102"/>
      <c r="D656" s="102"/>
      <c r="E656" s="102"/>
      <c r="F656" s="102"/>
      <c r="G656" s="103"/>
      <c r="H656" s="103"/>
      <c r="I656" s="103"/>
      <c r="J656" s="103"/>
      <c r="K656" s="103"/>
      <c r="L656" s="103"/>
      <c r="M656" s="103"/>
      <c r="N656" s="103"/>
      <c r="O656" s="103"/>
      <c r="P656" s="103"/>
      <c r="Q656" s="103"/>
      <c r="R656" s="103"/>
      <c r="S656" s="103"/>
      <c r="T656" s="103"/>
      <c r="U656" s="103"/>
    </row>
    <row r="657" spans="1:21" x14ac:dyDescent="0.55000000000000004">
      <c r="A657" s="102"/>
      <c r="B657" s="102"/>
      <c r="C657" s="102"/>
      <c r="D657" s="102"/>
      <c r="E657" s="102"/>
      <c r="F657" s="102"/>
      <c r="G657" s="103"/>
      <c r="H657" s="103"/>
      <c r="I657" s="103"/>
      <c r="J657" s="103"/>
      <c r="K657" s="103"/>
      <c r="L657" s="103"/>
      <c r="M657" s="103"/>
      <c r="N657" s="103"/>
      <c r="O657" s="103"/>
      <c r="P657" s="103"/>
      <c r="Q657" s="103"/>
      <c r="R657" s="103"/>
      <c r="S657" s="103"/>
      <c r="T657" s="103"/>
      <c r="U657" s="103"/>
    </row>
    <row r="658" spans="1:21" x14ac:dyDescent="0.55000000000000004">
      <c r="A658" s="102"/>
      <c r="B658" s="102"/>
      <c r="C658" s="102"/>
      <c r="D658" s="102"/>
      <c r="E658" s="102"/>
      <c r="F658" s="102"/>
      <c r="G658" s="103"/>
      <c r="H658" s="103"/>
      <c r="I658" s="103"/>
      <c r="J658" s="103"/>
      <c r="K658" s="103"/>
      <c r="L658" s="103"/>
      <c r="M658" s="103"/>
      <c r="N658" s="103"/>
      <c r="O658" s="103"/>
      <c r="P658" s="103"/>
      <c r="Q658" s="103"/>
      <c r="R658" s="103"/>
      <c r="S658" s="103"/>
      <c r="T658" s="103"/>
      <c r="U658" s="103"/>
    </row>
    <row r="659" spans="1:21" x14ac:dyDescent="0.55000000000000004">
      <c r="A659" s="102"/>
      <c r="B659" s="102"/>
      <c r="C659" s="102"/>
      <c r="D659" s="102"/>
      <c r="E659" s="102"/>
      <c r="F659" s="102"/>
      <c r="G659" s="103"/>
      <c r="H659" s="103"/>
      <c r="I659" s="103"/>
      <c r="J659" s="103"/>
      <c r="K659" s="103"/>
      <c r="L659" s="103"/>
      <c r="M659" s="103"/>
      <c r="N659" s="103"/>
      <c r="O659" s="103"/>
      <c r="P659" s="103"/>
      <c r="Q659" s="103"/>
      <c r="R659" s="103"/>
      <c r="S659" s="103"/>
      <c r="T659" s="103"/>
      <c r="U659" s="103"/>
    </row>
    <row r="660" spans="1:21" x14ac:dyDescent="0.55000000000000004">
      <c r="A660" s="102"/>
      <c r="B660" s="102"/>
      <c r="C660" s="102"/>
      <c r="D660" s="102"/>
      <c r="E660" s="102"/>
      <c r="F660" s="102"/>
      <c r="G660" s="103"/>
      <c r="H660" s="103"/>
      <c r="I660" s="103"/>
      <c r="J660" s="103"/>
      <c r="K660" s="103"/>
      <c r="L660" s="103"/>
      <c r="M660" s="103"/>
      <c r="N660" s="103"/>
      <c r="O660" s="103"/>
      <c r="P660" s="103"/>
      <c r="Q660" s="103"/>
      <c r="R660" s="103"/>
      <c r="S660" s="103"/>
      <c r="T660" s="103"/>
      <c r="U660" s="103"/>
    </row>
    <row r="661" spans="1:21" x14ac:dyDescent="0.55000000000000004">
      <c r="A661" s="102"/>
      <c r="B661" s="102"/>
      <c r="C661" s="102"/>
      <c r="D661" s="102"/>
      <c r="E661" s="102"/>
      <c r="F661" s="102"/>
      <c r="G661" s="103"/>
      <c r="H661" s="103"/>
      <c r="I661" s="103"/>
      <c r="J661" s="103"/>
      <c r="K661" s="103"/>
      <c r="L661" s="103"/>
      <c r="M661" s="103"/>
      <c r="N661" s="103"/>
      <c r="O661" s="103"/>
      <c r="P661" s="103"/>
      <c r="Q661" s="103"/>
      <c r="R661" s="103"/>
      <c r="S661" s="103"/>
      <c r="T661" s="103"/>
      <c r="U661" s="103"/>
    </row>
    <row r="662" spans="1:21" x14ac:dyDescent="0.55000000000000004">
      <c r="A662" s="102"/>
      <c r="B662" s="102"/>
      <c r="C662" s="102"/>
      <c r="D662" s="102"/>
      <c r="E662" s="102"/>
      <c r="F662" s="102"/>
      <c r="G662" s="103"/>
      <c r="H662" s="103"/>
      <c r="I662" s="103"/>
      <c r="J662" s="103"/>
      <c r="K662" s="103"/>
      <c r="L662" s="103"/>
      <c r="M662" s="103"/>
      <c r="N662" s="103"/>
      <c r="O662" s="103"/>
      <c r="P662" s="103"/>
      <c r="Q662" s="103"/>
      <c r="R662" s="103"/>
      <c r="S662" s="103"/>
      <c r="T662" s="103"/>
      <c r="U662" s="103"/>
    </row>
    <row r="663" spans="1:21" x14ac:dyDescent="0.55000000000000004">
      <c r="A663" s="102"/>
      <c r="B663" s="102"/>
      <c r="C663" s="102"/>
      <c r="D663" s="102"/>
      <c r="E663" s="102"/>
      <c r="F663" s="102"/>
      <c r="G663" s="103"/>
      <c r="H663" s="103"/>
      <c r="I663" s="103"/>
      <c r="J663" s="103"/>
      <c r="K663" s="103"/>
      <c r="L663" s="103"/>
      <c r="M663" s="103"/>
      <c r="N663" s="103"/>
      <c r="O663" s="103"/>
      <c r="P663" s="103"/>
      <c r="Q663" s="103"/>
      <c r="R663" s="103"/>
      <c r="S663" s="103"/>
      <c r="T663" s="103"/>
      <c r="U663" s="103"/>
    </row>
    <row r="664" spans="1:21" x14ac:dyDescent="0.55000000000000004">
      <c r="A664" s="102"/>
      <c r="B664" s="102"/>
      <c r="C664" s="102"/>
      <c r="D664" s="102"/>
      <c r="E664" s="102"/>
      <c r="F664" s="102"/>
      <c r="G664" s="103"/>
      <c r="H664" s="103"/>
      <c r="I664" s="103"/>
      <c r="J664" s="103"/>
      <c r="K664" s="103"/>
      <c r="L664" s="103"/>
      <c r="M664" s="103"/>
      <c r="N664" s="103"/>
      <c r="O664" s="103"/>
      <c r="P664" s="103"/>
      <c r="Q664" s="103"/>
      <c r="R664" s="103"/>
      <c r="S664" s="103"/>
      <c r="T664" s="103"/>
      <c r="U664" s="103"/>
    </row>
    <row r="665" spans="1:21" x14ac:dyDescent="0.55000000000000004">
      <c r="A665" s="102"/>
      <c r="B665" s="102"/>
      <c r="C665" s="102"/>
      <c r="D665" s="102"/>
      <c r="E665" s="102"/>
      <c r="F665" s="102"/>
      <c r="G665" s="103"/>
      <c r="H665" s="103"/>
      <c r="I665" s="103"/>
      <c r="J665" s="103"/>
      <c r="K665" s="103"/>
      <c r="L665" s="103"/>
      <c r="M665" s="103"/>
      <c r="N665" s="103"/>
      <c r="O665" s="103"/>
      <c r="P665" s="103"/>
      <c r="Q665" s="103"/>
      <c r="R665" s="103"/>
      <c r="S665" s="103"/>
      <c r="T665" s="103"/>
      <c r="U665" s="103"/>
    </row>
    <row r="666" spans="1:21" x14ac:dyDescent="0.55000000000000004">
      <c r="A666" s="102"/>
      <c r="B666" s="102"/>
      <c r="C666" s="102"/>
      <c r="D666" s="102"/>
      <c r="E666" s="102"/>
      <c r="F666" s="102"/>
      <c r="G666" s="103"/>
      <c r="H666" s="103"/>
      <c r="I666" s="103"/>
      <c r="J666" s="103"/>
      <c r="K666" s="103"/>
      <c r="L666" s="103"/>
      <c r="M666" s="103"/>
      <c r="N666" s="103"/>
      <c r="O666" s="103"/>
      <c r="P666" s="103"/>
      <c r="Q666" s="103"/>
      <c r="R666" s="103"/>
      <c r="S666" s="103"/>
      <c r="T666" s="103"/>
      <c r="U666" s="103"/>
    </row>
    <row r="667" spans="1:21" x14ac:dyDescent="0.55000000000000004">
      <c r="A667" s="102"/>
      <c r="B667" s="102"/>
      <c r="C667" s="102"/>
      <c r="D667" s="102"/>
      <c r="E667" s="102"/>
      <c r="F667" s="102"/>
      <c r="G667" s="103"/>
      <c r="H667" s="103"/>
      <c r="I667" s="103"/>
      <c r="J667" s="103"/>
      <c r="K667" s="103"/>
      <c r="L667" s="103"/>
      <c r="M667" s="103"/>
      <c r="N667" s="103"/>
      <c r="O667" s="103"/>
      <c r="P667" s="103"/>
      <c r="Q667" s="103"/>
      <c r="R667" s="103"/>
      <c r="S667" s="103"/>
      <c r="T667" s="103"/>
      <c r="U667" s="103"/>
    </row>
    <row r="668" spans="1:21" x14ac:dyDescent="0.55000000000000004">
      <c r="A668" s="102"/>
      <c r="B668" s="102"/>
      <c r="C668" s="102"/>
      <c r="D668" s="102"/>
      <c r="E668" s="102"/>
      <c r="F668" s="102"/>
      <c r="G668" s="103"/>
      <c r="H668" s="103"/>
      <c r="I668" s="103"/>
      <c r="J668" s="103"/>
      <c r="K668" s="103"/>
      <c r="L668" s="103"/>
      <c r="M668" s="103"/>
      <c r="N668" s="103"/>
      <c r="O668" s="103"/>
      <c r="P668" s="103"/>
      <c r="Q668" s="103"/>
      <c r="R668" s="103"/>
      <c r="S668" s="103"/>
      <c r="T668" s="103"/>
      <c r="U668" s="103"/>
    </row>
    <row r="669" spans="1:21" x14ac:dyDescent="0.55000000000000004">
      <c r="A669" s="102"/>
      <c r="B669" s="102"/>
      <c r="C669" s="102"/>
      <c r="D669" s="102"/>
      <c r="E669" s="102"/>
      <c r="F669" s="102"/>
      <c r="G669" s="103"/>
      <c r="H669" s="103"/>
      <c r="I669" s="103"/>
      <c r="J669" s="103"/>
      <c r="K669" s="103"/>
      <c r="L669" s="103"/>
      <c r="M669" s="103"/>
      <c r="N669" s="103"/>
      <c r="O669" s="103"/>
      <c r="P669" s="103"/>
      <c r="Q669" s="103"/>
      <c r="R669" s="103"/>
      <c r="S669" s="103"/>
      <c r="T669" s="103"/>
      <c r="U669" s="103"/>
    </row>
    <row r="670" spans="1:21" x14ac:dyDescent="0.55000000000000004">
      <c r="A670" s="102"/>
      <c r="B670" s="102"/>
      <c r="C670" s="102"/>
      <c r="D670" s="102"/>
      <c r="E670" s="102"/>
      <c r="F670" s="102"/>
      <c r="G670" s="103"/>
      <c r="H670" s="103"/>
      <c r="I670" s="103"/>
      <c r="J670" s="103"/>
      <c r="K670" s="103"/>
      <c r="L670" s="103"/>
      <c r="M670" s="103"/>
      <c r="N670" s="103"/>
      <c r="O670" s="103"/>
      <c r="P670" s="103"/>
      <c r="Q670" s="103"/>
      <c r="R670" s="103"/>
      <c r="S670" s="103"/>
      <c r="T670" s="103"/>
      <c r="U670" s="103"/>
    </row>
    <row r="671" spans="1:21" x14ac:dyDescent="0.55000000000000004">
      <c r="A671" s="102"/>
      <c r="B671" s="102"/>
      <c r="C671" s="102"/>
      <c r="D671" s="102"/>
      <c r="E671" s="102"/>
      <c r="F671" s="102"/>
      <c r="G671" s="103"/>
      <c r="H671" s="103"/>
      <c r="I671" s="103"/>
      <c r="J671" s="103"/>
      <c r="K671" s="103"/>
      <c r="L671" s="103"/>
      <c r="M671" s="103"/>
      <c r="N671" s="103"/>
      <c r="O671" s="103"/>
      <c r="P671" s="103"/>
      <c r="Q671" s="103"/>
      <c r="R671" s="103"/>
      <c r="S671" s="103"/>
      <c r="T671" s="103"/>
      <c r="U671" s="103"/>
    </row>
    <row r="672" spans="1:21" x14ac:dyDescent="0.55000000000000004">
      <c r="A672" s="102"/>
      <c r="B672" s="102"/>
      <c r="C672" s="102"/>
      <c r="D672" s="102"/>
      <c r="E672" s="102"/>
      <c r="F672" s="102"/>
      <c r="G672" s="103"/>
      <c r="H672" s="103"/>
      <c r="I672" s="103"/>
      <c r="J672" s="103"/>
      <c r="K672" s="103"/>
      <c r="L672" s="103"/>
      <c r="M672" s="103"/>
      <c r="N672" s="103"/>
      <c r="O672" s="103"/>
      <c r="P672" s="103"/>
      <c r="Q672" s="103"/>
      <c r="R672" s="103"/>
      <c r="S672" s="103"/>
      <c r="T672" s="103"/>
      <c r="U672" s="103"/>
    </row>
    <row r="673" spans="1:21" x14ac:dyDescent="0.55000000000000004">
      <c r="A673" s="102"/>
      <c r="B673" s="102"/>
      <c r="C673" s="102"/>
      <c r="D673" s="102"/>
      <c r="E673" s="102"/>
      <c r="F673" s="102"/>
      <c r="G673" s="103"/>
      <c r="H673" s="103"/>
      <c r="I673" s="103"/>
      <c r="J673" s="103"/>
      <c r="K673" s="103"/>
      <c r="L673" s="103"/>
      <c r="M673" s="103"/>
      <c r="N673" s="103"/>
      <c r="O673" s="103"/>
      <c r="P673" s="103"/>
      <c r="Q673" s="103"/>
      <c r="R673" s="103"/>
      <c r="S673" s="103"/>
      <c r="T673" s="103"/>
      <c r="U673" s="103"/>
    </row>
    <row r="674" spans="1:21" x14ac:dyDescent="0.55000000000000004">
      <c r="A674" s="102"/>
      <c r="B674" s="102"/>
      <c r="C674" s="102"/>
      <c r="D674" s="102"/>
      <c r="E674" s="102"/>
      <c r="F674" s="102"/>
      <c r="G674" s="103"/>
      <c r="H674" s="103"/>
      <c r="I674" s="103"/>
      <c r="J674" s="103"/>
      <c r="K674" s="103"/>
      <c r="L674" s="103"/>
      <c r="M674" s="103"/>
      <c r="N674" s="103"/>
      <c r="O674" s="103"/>
      <c r="P674" s="103"/>
      <c r="Q674" s="103"/>
      <c r="R674" s="103"/>
      <c r="S674" s="103"/>
      <c r="T674" s="103"/>
      <c r="U674" s="103"/>
    </row>
    <row r="675" spans="1:21" x14ac:dyDescent="0.55000000000000004">
      <c r="A675" s="102"/>
      <c r="B675" s="102"/>
      <c r="C675" s="102"/>
      <c r="D675" s="102"/>
      <c r="E675" s="102"/>
      <c r="F675" s="102"/>
      <c r="G675" s="103"/>
      <c r="H675" s="103"/>
      <c r="I675" s="103"/>
      <c r="J675" s="103"/>
      <c r="K675" s="103"/>
      <c r="L675" s="103"/>
      <c r="M675" s="103"/>
      <c r="N675" s="103"/>
      <c r="O675" s="103"/>
      <c r="P675" s="103"/>
      <c r="Q675" s="103"/>
      <c r="R675" s="103"/>
      <c r="S675" s="103"/>
      <c r="T675" s="103"/>
      <c r="U675" s="103"/>
    </row>
    <row r="676" spans="1:21" x14ac:dyDescent="0.55000000000000004">
      <c r="A676" s="102"/>
      <c r="B676" s="102"/>
      <c r="C676" s="102"/>
      <c r="D676" s="102"/>
      <c r="E676" s="102"/>
      <c r="F676" s="102"/>
      <c r="G676" s="103"/>
      <c r="H676" s="103"/>
      <c r="I676" s="103"/>
      <c r="J676" s="103"/>
      <c r="K676" s="103"/>
      <c r="L676" s="103"/>
      <c r="M676" s="103"/>
      <c r="N676" s="103"/>
      <c r="O676" s="103"/>
      <c r="P676" s="103"/>
      <c r="Q676" s="103"/>
      <c r="R676" s="103"/>
      <c r="S676" s="103"/>
      <c r="T676" s="103"/>
      <c r="U676" s="103"/>
    </row>
    <row r="677" spans="1:21" x14ac:dyDescent="0.55000000000000004">
      <c r="A677" s="102"/>
      <c r="B677" s="102"/>
      <c r="C677" s="102"/>
      <c r="D677" s="102"/>
      <c r="E677" s="102"/>
      <c r="F677" s="102"/>
      <c r="G677" s="103"/>
      <c r="H677" s="103"/>
      <c r="I677" s="103"/>
      <c r="J677" s="103"/>
      <c r="K677" s="103"/>
      <c r="L677" s="103"/>
      <c r="M677" s="103"/>
      <c r="N677" s="103"/>
      <c r="O677" s="103"/>
      <c r="P677" s="103"/>
      <c r="Q677" s="103"/>
      <c r="R677" s="103"/>
      <c r="S677" s="103"/>
      <c r="T677" s="103"/>
      <c r="U677" s="103"/>
    </row>
    <row r="678" spans="1:21" x14ac:dyDescent="0.55000000000000004">
      <c r="A678" s="102"/>
      <c r="B678" s="102"/>
      <c r="C678" s="102"/>
      <c r="D678" s="102"/>
      <c r="E678" s="102"/>
      <c r="F678" s="102"/>
      <c r="G678" s="103"/>
      <c r="H678" s="103"/>
      <c r="I678" s="103"/>
      <c r="J678" s="103"/>
      <c r="K678" s="103"/>
      <c r="L678" s="103"/>
      <c r="M678" s="103"/>
      <c r="N678" s="103"/>
      <c r="O678" s="103"/>
      <c r="P678" s="103"/>
      <c r="Q678" s="103"/>
      <c r="R678" s="103"/>
      <c r="S678" s="103"/>
      <c r="T678" s="103"/>
      <c r="U678" s="103"/>
    </row>
    <row r="679" spans="1:21" x14ac:dyDescent="0.55000000000000004">
      <c r="A679" s="102"/>
      <c r="B679" s="102"/>
      <c r="C679" s="102"/>
      <c r="D679" s="102"/>
      <c r="E679" s="102"/>
      <c r="F679" s="102"/>
      <c r="G679" s="103"/>
      <c r="H679" s="103"/>
      <c r="I679" s="103"/>
      <c r="J679" s="103"/>
      <c r="K679" s="103"/>
      <c r="L679" s="103"/>
      <c r="M679" s="103"/>
      <c r="N679" s="103"/>
      <c r="O679" s="103"/>
      <c r="P679" s="103"/>
      <c r="Q679" s="103"/>
      <c r="R679" s="103"/>
      <c r="S679" s="103"/>
      <c r="T679" s="103"/>
      <c r="U679" s="103"/>
    </row>
    <row r="680" spans="1:21" x14ac:dyDescent="0.55000000000000004">
      <c r="A680" s="102"/>
      <c r="B680" s="102"/>
      <c r="C680" s="102"/>
      <c r="D680" s="102"/>
      <c r="E680" s="102"/>
      <c r="F680" s="102"/>
      <c r="G680" s="103"/>
      <c r="H680" s="103"/>
      <c r="I680" s="103"/>
      <c r="J680" s="103"/>
      <c r="K680" s="103"/>
      <c r="L680" s="103"/>
      <c r="M680" s="103"/>
      <c r="N680" s="103"/>
      <c r="O680" s="103"/>
      <c r="P680" s="103"/>
      <c r="Q680" s="103"/>
      <c r="R680" s="103"/>
      <c r="S680" s="103"/>
      <c r="T680" s="103"/>
      <c r="U680" s="103"/>
    </row>
    <row r="681" spans="1:21" x14ac:dyDescent="0.55000000000000004">
      <c r="A681" s="102"/>
      <c r="B681" s="102"/>
      <c r="C681" s="102"/>
      <c r="D681" s="102"/>
      <c r="E681" s="102"/>
      <c r="F681" s="102"/>
      <c r="G681" s="103"/>
      <c r="H681" s="103"/>
      <c r="I681" s="103"/>
      <c r="J681" s="103"/>
      <c r="K681" s="103"/>
      <c r="L681" s="103"/>
      <c r="M681" s="103"/>
      <c r="N681" s="103"/>
      <c r="O681" s="103"/>
      <c r="P681" s="103"/>
      <c r="Q681" s="103"/>
      <c r="R681" s="103"/>
      <c r="S681" s="103"/>
      <c r="T681" s="103"/>
      <c r="U681" s="103"/>
    </row>
    <row r="682" spans="1:21" x14ac:dyDescent="0.55000000000000004">
      <c r="A682" s="102"/>
      <c r="B682" s="102"/>
      <c r="C682" s="102"/>
      <c r="D682" s="102"/>
      <c r="E682" s="102"/>
      <c r="F682" s="102"/>
      <c r="G682" s="103"/>
      <c r="H682" s="103"/>
      <c r="I682" s="103"/>
      <c r="J682" s="103"/>
      <c r="K682" s="103"/>
      <c r="L682" s="103"/>
      <c r="M682" s="103"/>
      <c r="N682" s="103"/>
      <c r="O682" s="103"/>
      <c r="P682" s="103"/>
      <c r="Q682" s="103"/>
      <c r="R682" s="103"/>
      <c r="S682" s="103"/>
      <c r="T682" s="103"/>
      <c r="U682" s="103"/>
    </row>
    <row r="683" spans="1:21" x14ac:dyDescent="0.55000000000000004">
      <c r="A683" s="102"/>
      <c r="B683" s="102"/>
      <c r="C683" s="102"/>
      <c r="D683" s="102"/>
      <c r="E683" s="102"/>
      <c r="F683" s="102"/>
      <c r="G683" s="103"/>
      <c r="H683" s="103"/>
      <c r="I683" s="103"/>
      <c r="J683" s="103"/>
      <c r="K683" s="103"/>
      <c r="L683" s="103"/>
      <c r="M683" s="103"/>
      <c r="N683" s="103"/>
      <c r="O683" s="103"/>
      <c r="P683" s="103"/>
      <c r="Q683" s="103"/>
      <c r="R683" s="103"/>
      <c r="S683" s="103"/>
      <c r="T683" s="103"/>
      <c r="U683" s="103"/>
    </row>
    <row r="684" spans="1:21" x14ac:dyDescent="0.55000000000000004">
      <c r="A684" s="102"/>
      <c r="B684" s="102"/>
      <c r="C684" s="102"/>
      <c r="D684" s="102"/>
      <c r="E684" s="102"/>
      <c r="F684" s="102"/>
      <c r="G684" s="103"/>
      <c r="H684" s="103"/>
      <c r="I684" s="103"/>
      <c r="J684" s="103"/>
      <c r="K684" s="103"/>
      <c r="L684" s="103"/>
      <c r="M684" s="103"/>
      <c r="N684" s="103"/>
      <c r="O684" s="103"/>
      <c r="P684" s="103"/>
      <c r="Q684" s="103"/>
      <c r="R684" s="103"/>
      <c r="S684" s="103"/>
      <c r="T684" s="103"/>
      <c r="U684" s="103"/>
    </row>
    <row r="685" spans="1:21" x14ac:dyDescent="0.55000000000000004">
      <c r="A685" s="102"/>
      <c r="B685" s="102"/>
      <c r="C685" s="102"/>
      <c r="D685" s="102"/>
      <c r="E685" s="102"/>
      <c r="F685" s="102"/>
      <c r="G685" s="103"/>
      <c r="H685" s="103"/>
      <c r="I685" s="103"/>
      <c r="J685" s="103"/>
      <c r="K685" s="103"/>
      <c r="L685" s="103"/>
      <c r="M685" s="103"/>
      <c r="N685" s="103"/>
      <c r="O685" s="103"/>
      <c r="P685" s="103"/>
      <c r="Q685" s="103"/>
      <c r="R685" s="103"/>
      <c r="S685" s="103"/>
      <c r="T685" s="103"/>
      <c r="U685" s="103"/>
    </row>
    <row r="686" spans="1:21" x14ac:dyDescent="0.55000000000000004">
      <c r="A686" s="102"/>
      <c r="B686" s="102"/>
      <c r="C686" s="102"/>
      <c r="D686" s="102"/>
      <c r="E686" s="102"/>
      <c r="F686" s="102"/>
      <c r="G686" s="103"/>
      <c r="H686" s="103"/>
      <c r="I686" s="103"/>
      <c r="J686" s="103"/>
      <c r="K686" s="103"/>
      <c r="L686" s="103"/>
      <c r="M686" s="103"/>
      <c r="N686" s="103"/>
      <c r="O686" s="103"/>
      <c r="P686" s="103"/>
      <c r="Q686" s="103"/>
      <c r="R686" s="103"/>
      <c r="S686" s="103"/>
      <c r="T686" s="103"/>
      <c r="U686" s="103"/>
    </row>
    <row r="687" spans="1:21" x14ac:dyDescent="0.55000000000000004">
      <c r="A687" s="102"/>
      <c r="B687" s="102"/>
      <c r="C687" s="102"/>
      <c r="D687" s="102"/>
      <c r="E687" s="102"/>
      <c r="F687" s="102"/>
      <c r="G687" s="103"/>
      <c r="H687" s="103"/>
      <c r="I687" s="103"/>
      <c r="J687" s="103"/>
      <c r="K687" s="103"/>
      <c r="L687" s="103"/>
      <c r="M687" s="103"/>
      <c r="N687" s="103"/>
      <c r="O687" s="103"/>
      <c r="P687" s="103"/>
      <c r="Q687" s="103"/>
      <c r="R687" s="103"/>
      <c r="S687" s="103"/>
      <c r="T687" s="103"/>
      <c r="U687" s="103"/>
    </row>
    <row r="688" spans="1:21" x14ac:dyDescent="0.55000000000000004">
      <c r="A688" s="102"/>
      <c r="B688" s="102"/>
      <c r="C688" s="102"/>
      <c r="D688" s="102"/>
      <c r="E688" s="102"/>
      <c r="F688" s="102"/>
      <c r="G688" s="103"/>
      <c r="H688" s="103"/>
      <c r="I688" s="103"/>
      <c r="J688" s="103"/>
      <c r="K688" s="103"/>
      <c r="L688" s="103"/>
      <c r="M688" s="103"/>
      <c r="N688" s="103"/>
      <c r="O688" s="103"/>
      <c r="P688" s="103"/>
      <c r="Q688" s="103"/>
      <c r="R688" s="103"/>
      <c r="S688" s="103"/>
      <c r="T688" s="103"/>
      <c r="U688" s="103"/>
    </row>
    <row r="689" spans="1:21" x14ac:dyDescent="0.55000000000000004">
      <c r="A689" s="102"/>
      <c r="B689" s="102"/>
      <c r="C689" s="102"/>
      <c r="D689" s="102"/>
      <c r="E689" s="102"/>
      <c r="F689" s="102"/>
      <c r="G689" s="103"/>
      <c r="H689" s="103"/>
      <c r="I689" s="103"/>
      <c r="J689" s="103"/>
      <c r="K689" s="103"/>
      <c r="L689" s="103"/>
      <c r="M689" s="103"/>
      <c r="N689" s="103"/>
      <c r="O689" s="103"/>
      <c r="P689" s="103"/>
      <c r="Q689" s="103"/>
      <c r="R689" s="103"/>
      <c r="S689" s="103"/>
      <c r="T689" s="103"/>
      <c r="U689" s="103"/>
    </row>
    <row r="690" spans="1:21" x14ac:dyDescent="0.55000000000000004">
      <c r="A690" s="102"/>
      <c r="B690" s="102"/>
      <c r="C690" s="102"/>
      <c r="D690" s="102"/>
      <c r="E690" s="102"/>
      <c r="F690" s="102"/>
      <c r="G690" s="103"/>
      <c r="H690" s="103"/>
      <c r="I690" s="103"/>
      <c r="J690" s="103"/>
      <c r="K690" s="103"/>
      <c r="L690" s="103"/>
      <c r="M690" s="103"/>
      <c r="N690" s="103"/>
      <c r="O690" s="103"/>
      <c r="P690" s="103"/>
      <c r="Q690" s="103"/>
      <c r="R690" s="103"/>
      <c r="S690" s="103"/>
      <c r="T690" s="103"/>
      <c r="U690" s="103"/>
    </row>
    <row r="691" spans="1:21" x14ac:dyDescent="0.55000000000000004">
      <c r="A691" s="102"/>
      <c r="B691" s="102"/>
      <c r="C691" s="102"/>
      <c r="D691" s="102"/>
      <c r="E691" s="102"/>
      <c r="F691" s="102"/>
      <c r="G691" s="103"/>
      <c r="H691" s="103"/>
      <c r="I691" s="103"/>
      <c r="J691" s="103"/>
      <c r="K691" s="103"/>
      <c r="L691" s="103"/>
      <c r="M691" s="103"/>
      <c r="N691" s="103"/>
      <c r="O691" s="103"/>
      <c r="P691" s="103"/>
      <c r="Q691" s="103"/>
      <c r="R691" s="103"/>
      <c r="S691" s="103"/>
      <c r="T691" s="103"/>
      <c r="U691" s="103"/>
    </row>
    <row r="692" spans="1:21" x14ac:dyDescent="0.55000000000000004">
      <c r="A692" s="102"/>
      <c r="B692" s="102"/>
      <c r="C692" s="102"/>
      <c r="D692" s="102"/>
      <c r="E692" s="102"/>
      <c r="F692" s="102"/>
      <c r="G692" s="103"/>
      <c r="H692" s="103"/>
      <c r="I692" s="103"/>
      <c r="J692" s="103"/>
      <c r="K692" s="103"/>
      <c r="L692" s="103"/>
      <c r="M692" s="103"/>
      <c r="N692" s="103"/>
      <c r="O692" s="103"/>
      <c r="P692" s="103"/>
      <c r="Q692" s="103"/>
      <c r="R692" s="103"/>
      <c r="S692" s="103"/>
      <c r="T692" s="103"/>
      <c r="U692" s="103"/>
    </row>
    <row r="693" spans="1:21" x14ac:dyDescent="0.55000000000000004">
      <c r="A693" s="102"/>
      <c r="B693" s="102"/>
      <c r="C693" s="102"/>
      <c r="D693" s="102"/>
      <c r="E693" s="102"/>
      <c r="F693" s="102"/>
      <c r="G693" s="103"/>
      <c r="H693" s="103"/>
      <c r="I693" s="103"/>
      <c r="J693" s="103"/>
      <c r="K693" s="103"/>
      <c r="L693" s="103"/>
      <c r="M693" s="103"/>
      <c r="N693" s="103"/>
      <c r="O693" s="103"/>
      <c r="P693" s="103"/>
      <c r="Q693" s="103"/>
      <c r="R693" s="103"/>
      <c r="S693" s="103"/>
      <c r="T693" s="103"/>
      <c r="U693" s="103"/>
    </row>
    <row r="694" spans="1:21" x14ac:dyDescent="0.55000000000000004">
      <c r="A694" s="102"/>
      <c r="B694" s="102"/>
      <c r="C694" s="102"/>
      <c r="D694" s="102"/>
      <c r="E694" s="102"/>
      <c r="F694" s="102"/>
      <c r="G694" s="103"/>
      <c r="H694" s="103"/>
      <c r="I694" s="103"/>
      <c r="J694" s="103"/>
      <c r="K694" s="103"/>
      <c r="L694" s="103"/>
      <c r="M694" s="103"/>
      <c r="N694" s="103"/>
      <c r="O694" s="103"/>
      <c r="P694" s="103"/>
      <c r="Q694" s="103"/>
      <c r="R694" s="103"/>
      <c r="S694" s="103"/>
      <c r="T694" s="103"/>
      <c r="U694" s="103"/>
    </row>
    <row r="695" spans="1:21" x14ac:dyDescent="0.55000000000000004">
      <c r="A695" s="102"/>
      <c r="B695" s="102"/>
      <c r="C695" s="102"/>
      <c r="D695" s="102"/>
      <c r="E695" s="102"/>
      <c r="F695" s="102"/>
      <c r="G695" s="103"/>
      <c r="H695" s="103"/>
      <c r="I695" s="103"/>
      <c r="J695" s="103"/>
      <c r="K695" s="103"/>
      <c r="L695" s="103"/>
      <c r="M695" s="103"/>
      <c r="N695" s="103"/>
      <c r="O695" s="103"/>
      <c r="P695" s="103"/>
      <c r="Q695" s="103"/>
      <c r="R695" s="103"/>
      <c r="S695" s="103"/>
      <c r="T695" s="103"/>
      <c r="U695" s="103"/>
    </row>
    <row r="696" spans="1:21" x14ac:dyDescent="0.55000000000000004">
      <c r="A696" s="102"/>
      <c r="B696" s="102"/>
      <c r="C696" s="102"/>
      <c r="D696" s="102"/>
      <c r="E696" s="102"/>
      <c r="F696" s="102"/>
      <c r="G696" s="103"/>
      <c r="H696" s="103"/>
      <c r="I696" s="103"/>
      <c r="J696" s="103"/>
      <c r="K696" s="103"/>
      <c r="L696" s="103"/>
      <c r="M696" s="103"/>
      <c r="N696" s="103"/>
      <c r="O696" s="103"/>
      <c r="P696" s="103"/>
      <c r="Q696" s="103"/>
      <c r="R696" s="103"/>
      <c r="S696" s="103"/>
      <c r="T696" s="103"/>
      <c r="U696" s="103"/>
    </row>
    <row r="697" spans="1:21" x14ac:dyDescent="0.55000000000000004">
      <c r="A697" s="102"/>
      <c r="B697" s="102"/>
      <c r="C697" s="102"/>
      <c r="D697" s="102"/>
      <c r="E697" s="102"/>
      <c r="F697" s="102"/>
      <c r="G697" s="103"/>
      <c r="H697" s="103"/>
      <c r="I697" s="103"/>
      <c r="J697" s="103"/>
      <c r="K697" s="103"/>
      <c r="L697" s="103"/>
      <c r="M697" s="103"/>
      <c r="N697" s="103"/>
      <c r="O697" s="103"/>
      <c r="P697" s="103"/>
      <c r="Q697" s="103"/>
      <c r="R697" s="103"/>
      <c r="S697" s="103"/>
      <c r="T697" s="103"/>
      <c r="U697" s="103"/>
    </row>
    <row r="698" spans="1:21" x14ac:dyDescent="0.55000000000000004">
      <c r="A698" s="102"/>
      <c r="B698" s="102"/>
      <c r="C698" s="102"/>
      <c r="D698" s="102"/>
      <c r="E698" s="102"/>
      <c r="F698" s="102"/>
      <c r="G698" s="103"/>
      <c r="H698" s="103"/>
      <c r="I698" s="103"/>
      <c r="J698" s="103"/>
      <c r="K698" s="103"/>
      <c r="L698" s="103"/>
      <c r="M698" s="103"/>
      <c r="N698" s="103"/>
      <c r="O698" s="103"/>
      <c r="P698" s="103"/>
      <c r="Q698" s="103"/>
      <c r="R698" s="103"/>
      <c r="S698" s="103"/>
      <c r="T698" s="103"/>
      <c r="U698" s="103"/>
    </row>
    <row r="699" spans="1:21" x14ac:dyDescent="0.55000000000000004">
      <c r="A699" s="102"/>
      <c r="B699" s="102"/>
      <c r="C699" s="102"/>
      <c r="D699" s="102"/>
      <c r="E699" s="102"/>
      <c r="F699" s="102"/>
      <c r="G699" s="103"/>
      <c r="H699" s="103"/>
      <c r="I699" s="103"/>
      <c r="J699" s="103"/>
      <c r="K699" s="103"/>
      <c r="L699" s="103"/>
      <c r="M699" s="103"/>
      <c r="N699" s="103"/>
      <c r="O699" s="103"/>
      <c r="P699" s="103"/>
      <c r="Q699" s="103"/>
      <c r="R699" s="103"/>
      <c r="S699" s="103"/>
      <c r="T699" s="103"/>
      <c r="U699" s="103"/>
    </row>
    <row r="700" spans="1:21" x14ac:dyDescent="0.55000000000000004">
      <c r="A700" s="102"/>
      <c r="B700" s="102"/>
      <c r="C700" s="102"/>
      <c r="D700" s="102"/>
      <c r="E700" s="102"/>
      <c r="F700" s="102"/>
      <c r="G700" s="103"/>
      <c r="H700" s="103"/>
      <c r="I700" s="103"/>
      <c r="J700" s="103"/>
      <c r="K700" s="103"/>
      <c r="L700" s="103"/>
      <c r="M700" s="103"/>
      <c r="N700" s="103"/>
      <c r="O700" s="103"/>
      <c r="P700" s="103"/>
      <c r="Q700" s="103"/>
      <c r="R700" s="103"/>
      <c r="S700" s="103"/>
      <c r="T700" s="103"/>
      <c r="U700" s="103"/>
    </row>
    <row r="701" spans="1:21" x14ac:dyDescent="0.55000000000000004">
      <c r="A701" s="102"/>
      <c r="B701" s="102"/>
      <c r="C701" s="102"/>
      <c r="D701" s="102"/>
      <c r="E701" s="102"/>
      <c r="F701" s="102"/>
      <c r="G701" s="103"/>
      <c r="H701" s="103"/>
      <c r="I701" s="103"/>
      <c r="J701" s="103"/>
      <c r="K701" s="103"/>
      <c r="L701" s="103"/>
      <c r="M701" s="103"/>
      <c r="N701" s="103"/>
      <c r="O701" s="103"/>
      <c r="P701" s="103"/>
      <c r="Q701" s="103"/>
      <c r="R701" s="103"/>
      <c r="S701" s="103"/>
      <c r="T701" s="103"/>
      <c r="U701" s="103"/>
    </row>
    <row r="702" spans="1:21" x14ac:dyDescent="0.55000000000000004">
      <c r="A702" s="102"/>
      <c r="B702" s="102"/>
      <c r="C702" s="102"/>
      <c r="D702" s="102"/>
      <c r="E702" s="102"/>
      <c r="F702" s="102"/>
      <c r="G702" s="103"/>
      <c r="H702" s="103"/>
      <c r="I702" s="103"/>
      <c r="J702" s="103"/>
      <c r="K702" s="103"/>
      <c r="L702" s="103"/>
      <c r="M702" s="103"/>
      <c r="N702" s="103"/>
      <c r="O702" s="103"/>
      <c r="P702" s="103"/>
      <c r="Q702" s="103"/>
      <c r="R702" s="103"/>
      <c r="S702" s="103"/>
      <c r="T702" s="103"/>
      <c r="U702" s="103"/>
    </row>
    <row r="703" spans="1:21" x14ac:dyDescent="0.55000000000000004">
      <c r="A703" s="102"/>
      <c r="B703" s="102"/>
      <c r="C703" s="102"/>
      <c r="D703" s="102"/>
      <c r="E703" s="102"/>
      <c r="F703" s="102"/>
      <c r="G703" s="103"/>
      <c r="H703" s="103"/>
      <c r="I703" s="103"/>
      <c r="J703" s="103"/>
      <c r="K703" s="103"/>
      <c r="L703" s="103"/>
      <c r="M703" s="103"/>
      <c r="N703" s="103"/>
      <c r="O703" s="103"/>
      <c r="P703" s="103"/>
      <c r="Q703" s="103"/>
      <c r="R703" s="103"/>
      <c r="S703" s="103"/>
      <c r="T703" s="103"/>
      <c r="U703" s="103"/>
    </row>
    <row r="704" spans="1:21" x14ac:dyDescent="0.55000000000000004">
      <c r="A704" s="102"/>
      <c r="B704" s="102"/>
      <c r="C704" s="102"/>
      <c r="D704" s="102"/>
      <c r="E704" s="102"/>
      <c r="F704" s="102"/>
      <c r="G704" s="103"/>
      <c r="H704" s="103"/>
      <c r="I704" s="103"/>
      <c r="J704" s="103"/>
      <c r="K704" s="103"/>
      <c r="L704" s="103"/>
      <c r="M704" s="103"/>
      <c r="N704" s="103"/>
      <c r="O704" s="103"/>
      <c r="P704" s="103"/>
      <c r="Q704" s="103"/>
      <c r="R704" s="103"/>
      <c r="S704" s="103"/>
      <c r="T704" s="103"/>
      <c r="U704" s="103"/>
    </row>
    <row r="705" spans="1:21" x14ac:dyDescent="0.55000000000000004">
      <c r="A705" s="102"/>
      <c r="B705" s="102"/>
      <c r="C705" s="102"/>
      <c r="D705" s="102"/>
      <c r="E705" s="102"/>
      <c r="F705" s="102"/>
      <c r="G705" s="103"/>
      <c r="H705" s="103"/>
      <c r="I705" s="103"/>
      <c r="J705" s="103"/>
      <c r="K705" s="103"/>
      <c r="L705" s="103"/>
      <c r="M705" s="103"/>
      <c r="N705" s="103"/>
      <c r="O705" s="103"/>
      <c r="P705" s="103"/>
      <c r="Q705" s="103"/>
      <c r="R705" s="103"/>
      <c r="S705" s="103"/>
      <c r="T705" s="103"/>
      <c r="U705" s="103"/>
    </row>
    <row r="706" spans="1:21" x14ac:dyDescent="0.55000000000000004">
      <c r="A706" s="102"/>
      <c r="B706" s="102"/>
      <c r="C706" s="102"/>
      <c r="D706" s="102"/>
      <c r="E706" s="102"/>
      <c r="F706" s="102"/>
      <c r="G706" s="103"/>
      <c r="H706" s="103"/>
      <c r="I706" s="103"/>
      <c r="J706" s="103"/>
      <c r="K706" s="103"/>
      <c r="L706" s="103"/>
      <c r="M706" s="103"/>
      <c r="N706" s="103"/>
      <c r="O706" s="103"/>
      <c r="P706" s="103"/>
      <c r="Q706" s="103"/>
      <c r="R706" s="103"/>
      <c r="S706" s="103"/>
      <c r="T706" s="103"/>
      <c r="U706" s="103"/>
    </row>
    <row r="707" spans="1:21" x14ac:dyDescent="0.55000000000000004">
      <c r="A707" s="102"/>
      <c r="B707" s="102"/>
      <c r="C707" s="102"/>
      <c r="D707" s="102"/>
      <c r="E707" s="102"/>
      <c r="F707" s="102"/>
      <c r="G707" s="103"/>
      <c r="H707" s="103"/>
      <c r="I707" s="103"/>
      <c r="J707" s="103"/>
      <c r="K707" s="103"/>
      <c r="L707" s="103"/>
      <c r="M707" s="103"/>
      <c r="N707" s="103"/>
      <c r="O707" s="103"/>
      <c r="P707" s="103"/>
      <c r="Q707" s="103"/>
      <c r="R707" s="103"/>
      <c r="S707" s="103"/>
      <c r="T707" s="103"/>
      <c r="U707" s="103"/>
    </row>
    <row r="708" spans="1:21" x14ac:dyDescent="0.55000000000000004">
      <c r="A708" s="102"/>
      <c r="B708" s="102"/>
      <c r="C708" s="102"/>
      <c r="D708" s="102"/>
      <c r="E708" s="102"/>
      <c r="F708" s="102"/>
      <c r="G708" s="103"/>
      <c r="H708" s="103"/>
      <c r="I708" s="103"/>
      <c r="J708" s="103"/>
      <c r="K708" s="103"/>
      <c r="L708" s="103"/>
      <c r="M708" s="103"/>
      <c r="N708" s="103"/>
      <c r="O708" s="103"/>
      <c r="P708" s="103"/>
      <c r="Q708" s="103"/>
      <c r="R708" s="103"/>
      <c r="S708" s="103"/>
      <c r="T708" s="103"/>
      <c r="U708" s="103"/>
    </row>
    <row r="709" spans="1:21" x14ac:dyDescent="0.55000000000000004">
      <c r="A709" s="102"/>
      <c r="B709" s="102"/>
      <c r="C709" s="102"/>
      <c r="D709" s="102"/>
      <c r="E709" s="102"/>
      <c r="F709" s="102"/>
      <c r="G709" s="103"/>
      <c r="H709" s="103"/>
      <c r="I709" s="103"/>
      <c r="J709" s="103"/>
      <c r="K709" s="103"/>
      <c r="L709" s="103"/>
      <c r="M709" s="103"/>
      <c r="N709" s="103"/>
      <c r="O709" s="103"/>
      <c r="P709" s="103"/>
      <c r="Q709" s="103"/>
      <c r="R709" s="103"/>
      <c r="S709" s="103"/>
      <c r="T709" s="103"/>
      <c r="U709" s="103"/>
    </row>
    <row r="710" spans="1:21" x14ac:dyDescent="0.55000000000000004">
      <c r="A710" s="102"/>
      <c r="B710" s="102"/>
      <c r="C710" s="102"/>
      <c r="D710" s="102"/>
      <c r="E710" s="102"/>
      <c r="F710" s="102"/>
      <c r="G710" s="103"/>
      <c r="H710" s="103"/>
      <c r="I710" s="103"/>
      <c r="J710" s="103"/>
      <c r="K710" s="103"/>
      <c r="L710" s="103"/>
      <c r="M710" s="103"/>
      <c r="N710" s="103"/>
      <c r="O710" s="103"/>
      <c r="P710" s="103"/>
      <c r="Q710" s="103"/>
      <c r="R710" s="103"/>
      <c r="S710" s="103"/>
      <c r="T710" s="103"/>
      <c r="U710" s="103"/>
    </row>
    <row r="711" spans="1:21" x14ac:dyDescent="0.55000000000000004">
      <c r="A711" s="102"/>
      <c r="B711" s="102"/>
      <c r="C711" s="102"/>
      <c r="D711" s="102"/>
      <c r="E711" s="102"/>
      <c r="F711" s="102"/>
      <c r="G711" s="103"/>
      <c r="H711" s="103"/>
      <c r="I711" s="103"/>
      <c r="J711" s="103"/>
      <c r="K711" s="103"/>
      <c r="L711" s="103"/>
      <c r="M711" s="103"/>
      <c r="N711" s="103"/>
      <c r="O711" s="103"/>
      <c r="P711" s="103"/>
      <c r="Q711" s="103"/>
      <c r="R711" s="103"/>
      <c r="S711" s="103"/>
      <c r="T711" s="103"/>
      <c r="U711" s="103"/>
    </row>
    <row r="712" spans="1:21" x14ac:dyDescent="0.55000000000000004">
      <c r="A712" s="102"/>
      <c r="B712" s="102"/>
      <c r="C712" s="102"/>
      <c r="D712" s="102"/>
      <c r="E712" s="102"/>
      <c r="F712" s="102"/>
      <c r="G712" s="103"/>
      <c r="H712" s="103"/>
      <c r="I712" s="103"/>
      <c r="J712" s="103"/>
      <c r="K712" s="103"/>
      <c r="L712" s="103"/>
      <c r="M712" s="103"/>
      <c r="N712" s="103"/>
      <c r="O712" s="103"/>
      <c r="P712" s="103"/>
      <c r="Q712" s="103"/>
      <c r="R712" s="103"/>
      <c r="S712" s="103"/>
      <c r="T712" s="103"/>
      <c r="U712" s="103"/>
    </row>
    <row r="713" spans="1:21" x14ac:dyDescent="0.55000000000000004">
      <c r="A713" s="102"/>
      <c r="B713" s="102"/>
      <c r="C713" s="102"/>
      <c r="D713" s="102"/>
      <c r="E713" s="102"/>
      <c r="F713" s="102"/>
      <c r="G713" s="103"/>
      <c r="H713" s="103"/>
      <c r="I713" s="103"/>
      <c r="J713" s="103"/>
      <c r="K713" s="103"/>
      <c r="L713" s="103"/>
      <c r="M713" s="103"/>
      <c r="N713" s="103"/>
      <c r="O713" s="103"/>
      <c r="P713" s="103"/>
      <c r="Q713" s="103"/>
      <c r="R713" s="103"/>
      <c r="S713" s="103"/>
      <c r="T713" s="103"/>
      <c r="U713" s="103"/>
    </row>
    <row r="714" spans="1:21" x14ac:dyDescent="0.55000000000000004">
      <c r="A714" s="102"/>
      <c r="B714" s="102"/>
      <c r="C714" s="102"/>
      <c r="D714" s="102"/>
      <c r="E714" s="102"/>
      <c r="F714" s="102"/>
      <c r="G714" s="103"/>
      <c r="H714" s="103"/>
      <c r="I714" s="103"/>
      <c r="J714" s="103"/>
      <c r="K714" s="103"/>
      <c r="L714" s="103"/>
      <c r="M714" s="103"/>
      <c r="N714" s="103"/>
      <c r="O714" s="103"/>
      <c r="P714" s="103"/>
      <c r="Q714" s="103"/>
      <c r="R714" s="103"/>
      <c r="S714" s="103"/>
      <c r="T714" s="103"/>
      <c r="U714" s="103"/>
    </row>
    <row r="715" spans="1:21" x14ac:dyDescent="0.55000000000000004">
      <c r="A715" s="102"/>
      <c r="B715" s="102"/>
      <c r="C715" s="102"/>
      <c r="D715" s="102"/>
      <c r="E715" s="102"/>
      <c r="F715" s="102"/>
      <c r="G715" s="103"/>
      <c r="H715" s="103"/>
      <c r="I715" s="103"/>
      <c r="J715" s="103"/>
      <c r="K715" s="103"/>
      <c r="L715" s="103"/>
      <c r="M715" s="103"/>
      <c r="N715" s="103"/>
      <c r="O715" s="103"/>
      <c r="P715" s="103"/>
      <c r="Q715" s="103"/>
      <c r="R715" s="103"/>
      <c r="S715" s="103"/>
      <c r="T715" s="103"/>
      <c r="U715" s="103"/>
    </row>
    <row r="716" spans="1:21" x14ac:dyDescent="0.55000000000000004">
      <c r="A716" s="102"/>
      <c r="B716" s="102"/>
      <c r="C716" s="102"/>
      <c r="D716" s="102"/>
      <c r="E716" s="102"/>
      <c r="F716" s="102"/>
      <c r="G716" s="103"/>
      <c r="H716" s="103"/>
      <c r="I716" s="103"/>
      <c r="J716" s="103"/>
      <c r="K716" s="103"/>
      <c r="L716" s="103"/>
      <c r="M716" s="103"/>
      <c r="N716" s="103"/>
      <c r="O716" s="103"/>
      <c r="P716" s="103"/>
      <c r="Q716" s="103"/>
      <c r="R716" s="103"/>
      <c r="S716" s="103"/>
      <c r="T716" s="103"/>
      <c r="U716" s="103"/>
    </row>
    <row r="717" spans="1:21" x14ac:dyDescent="0.55000000000000004">
      <c r="A717" s="102"/>
      <c r="B717" s="102"/>
      <c r="C717" s="102"/>
      <c r="D717" s="102"/>
      <c r="E717" s="102"/>
      <c r="F717" s="102"/>
      <c r="G717" s="103"/>
      <c r="H717" s="103"/>
      <c r="I717" s="103"/>
      <c r="J717" s="103"/>
      <c r="K717" s="103"/>
      <c r="L717" s="103"/>
      <c r="M717" s="103"/>
      <c r="N717" s="103"/>
      <c r="O717" s="103"/>
      <c r="P717" s="103"/>
      <c r="Q717" s="103"/>
      <c r="R717" s="103"/>
      <c r="S717" s="103"/>
      <c r="T717" s="103"/>
      <c r="U717" s="103"/>
    </row>
    <row r="718" spans="1:21" x14ac:dyDescent="0.55000000000000004">
      <c r="A718" s="102"/>
      <c r="B718" s="102"/>
      <c r="C718" s="102"/>
      <c r="D718" s="102"/>
      <c r="E718" s="102"/>
      <c r="F718" s="102"/>
      <c r="G718" s="103"/>
      <c r="H718" s="103"/>
      <c r="I718" s="103"/>
      <c r="J718" s="103"/>
      <c r="K718" s="103"/>
      <c r="L718" s="103"/>
      <c r="M718" s="103"/>
      <c r="N718" s="103"/>
      <c r="O718" s="103"/>
      <c r="P718" s="103"/>
      <c r="Q718" s="103"/>
      <c r="R718" s="103"/>
      <c r="S718" s="103"/>
      <c r="T718" s="103"/>
      <c r="U718" s="103"/>
    </row>
    <row r="719" spans="1:21" x14ac:dyDescent="0.55000000000000004">
      <c r="A719" s="102"/>
      <c r="B719" s="102"/>
      <c r="C719" s="102"/>
      <c r="D719" s="102"/>
      <c r="E719" s="102"/>
      <c r="F719" s="102"/>
      <c r="G719" s="103"/>
      <c r="H719" s="103"/>
      <c r="I719" s="103"/>
      <c r="J719" s="103"/>
      <c r="K719" s="103"/>
      <c r="L719" s="103"/>
      <c r="M719" s="103"/>
      <c r="N719" s="103"/>
      <c r="O719" s="103"/>
      <c r="P719" s="103"/>
      <c r="Q719" s="103"/>
      <c r="R719" s="103"/>
      <c r="S719" s="103"/>
      <c r="T719" s="103"/>
      <c r="U719" s="103"/>
    </row>
    <row r="720" spans="1:21" x14ac:dyDescent="0.55000000000000004">
      <c r="A720" s="102"/>
      <c r="B720" s="102"/>
      <c r="C720" s="102"/>
      <c r="D720" s="102"/>
      <c r="E720" s="102"/>
      <c r="F720" s="102"/>
      <c r="G720" s="103"/>
      <c r="H720" s="103"/>
      <c r="I720" s="103"/>
      <c r="J720" s="103"/>
      <c r="K720" s="103"/>
      <c r="L720" s="103"/>
      <c r="M720" s="103"/>
      <c r="N720" s="103"/>
      <c r="O720" s="103"/>
      <c r="P720" s="103"/>
      <c r="Q720" s="103"/>
      <c r="R720" s="103"/>
      <c r="S720" s="103"/>
      <c r="T720" s="103"/>
      <c r="U720" s="103"/>
    </row>
    <row r="721" spans="1:21" x14ac:dyDescent="0.55000000000000004">
      <c r="A721" s="102"/>
      <c r="B721" s="102"/>
      <c r="C721" s="102"/>
      <c r="D721" s="102"/>
      <c r="E721" s="102"/>
      <c r="F721" s="102"/>
      <c r="G721" s="103"/>
      <c r="H721" s="103"/>
      <c r="I721" s="103"/>
      <c r="J721" s="103"/>
      <c r="K721" s="103"/>
      <c r="L721" s="103"/>
      <c r="M721" s="103"/>
      <c r="N721" s="103"/>
      <c r="O721" s="103"/>
      <c r="P721" s="103"/>
      <c r="Q721" s="103"/>
      <c r="R721" s="103"/>
      <c r="S721" s="103"/>
      <c r="T721" s="103"/>
      <c r="U721" s="103"/>
    </row>
    <row r="722" spans="1:21" x14ac:dyDescent="0.55000000000000004">
      <c r="A722" s="102"/>
      <c r="B722" s="102"/>
      <c r="C722" s="102"/>
      <c r="D722" s="102"/>
      <c r="E722" s="102"/>
      <c r="F722" s="102"/>
      <c r="G722" s="103"/>
      <c r="H722" s="103"/>
      <c r="I722" s="103"/>
      <c r="J722" s="103"/>
      <c r="K722" s="103"/>
      <c r="L722" s="103"/>
      <c r="M722" s="103"/>
      <c r="N722" s="103"/>
      <c r="O722" s="103"/>
      <c r="P722" s="103"/>
      <c r="Q722" s="103"/>
      <c r="R722" s="103"/>
      <c r="S722" s="103"/>
      <c r="T722" s="103"/>
      <c r="U722" s="103"/>
    </row>
    <row r="723" spans="1:21" x14ac:dyDescent="0.55000000000000004">
      <c r="A723" s="102"/>
      <c r="B723" s="102"/>
      <c r="C723" s="102"/>
      <c r="D723" s="102"/>
      <c r="E723" s="102"/>
      <c r="F723" s="102"/>
      <c r="G723" s="103"/>
      <c r="H723" s="103"/>
      <c r="I723" s="103"/>
      <c r="J723" s="103"/>
      <c r="K723" s="103"/>
      <c r="L723" s="103"/>
      <c r="M723" s="103"/>
      <c r="N723" s="103"/>
      <c r="O723" s="103"/>
      <c r="P723" s="103"/>
      <c r="Q723" s="103"/>
      <c r="R723" s="103"/>
      <c r="S723" s="103"/>
      <c r="T723" s="103"/>
      <c r="U723" s="103"/>
    </row>
    <row r="724" spans="1:21" x14ac:dyDescent="0.55000000000000004">
      <c r="A724" s="102"/>
      <c r="B724" s="102"/>
      <c r="C724" s="102"/>
      <c r="D724" s="102"/>
      <c r="E724" s="102"/>
      <c r="F724" s="102"/>
      <c r="G724" s="103"/>
      <c r="H724" s="103"/>
      <c r="I724" s="103"/>
      <c r="J724" s="103"/>
      <c r="K724" s="103"/>
      <c r="L724" s="103"/>
      <c r="M724" s="103"/>
      <c r="N724" s="103"/>
      <c r="O724" s="103"/>
      <c r="P724" s="103"/>
      <c r="Q724" s="103"/>
      <c r="R724" s="103"/>
      <c r="S724" s="103"/>
      <c r="T724" s="103"/>
      <c r="U724" s="103"/>
    </row>
    <row r="725" spans="1:21" x14ac:dyDescent="0.55000000000000004">
      <c r="A725" s="102"/>
      <c r="B725" s="102"/>
      <c r="C725" s="102"/>
      <c r="D725" s="102"/>
      <c r="E725" s="102"/>
      <c r="F725" s="102"/>
      <c r="G725" s="103"/>
      <c r="H725" s="103"/>
      <c r="I725" s="103"/>
      <c r="J725" s="103"/>
      <c r="K725" s="103"/>
      <c r="L725" s="103"/>
      <c r="M725" s="103"/>
      <c r="N725" s="103"/>
      <c r="O725" s="103"/>
      <c r="P725" s="103"/>
      <c r="Q725" s="103"/>
      <c r="R725" s="103"/>
      <c r="S725" s="103"/>
      <c r="T725" s="103"/>
      <c r="U725" s="103"/>
    </row>
    <row r="726" spans="1:21" x14ac:dyDescent="0.55000000000000004">
      <c r="A726" s="102"/>
      <c r="B726" s="102"/>
      <c r="C726" s="102"/>
      <c r="D726" s="102"/>
      <c r="E726" s="102"/>
      <c r="F726" s="102"/>
      <c r="G726" s="103"/>
      <c r="H726" s="103"/>
      <c r="I726" s="103"/>
      <c r="J726" s="103"/>
      <c r="K726" s="103"/>
      <c r="L726" s="103"/>
      <c r="M726" s="103"/>
      <c r="N726" s="103"/>
      <c r="O726" s="103"/>
      <c r="P726" s="103"/>
      <c r="Q726" s="103"/>
      <c r="R726" s="103"/>
      <c r="S726" s="103"/>
      <c r="T726" s="103"/>
      <c r="U726" s="103"/>
    </row>
    <row r="727" spans="1:21" x14ac:dyDescent="0.55000000000000004">
      <c r="A727" s="102"/>
      <c r="B727" s="102"/>
      <c r="C727" s="102"/>
      <c r="D727" s="102"/>
      <c r="E727" s="102"/>
      <c r="F727" s="102"/>
      <c r="G727" s="103"/>
      <c r="H727" s="103"/>
      <c r="I727" s="103"/>
      <c r="J727" s="103"/>
      <c r="K727" s="103"/>
      <c r="L727" s="103"/>
      <c r="M727" s="103"/>
      <c r="N727" s="103"/>
      <c r="O727" s="103"/>
      <c r="P727" s="103"/>
      <c r="Q727" s="103"/>
      <c r="R727" s="103"/>
      <c r="S727" s="103"/>
      <c r="T727" s="103"/>
      <c r="U727" s="103"/>
    </row>
    <row r="728" spans="1:21" x14ac:dyDescent="0.55000000000000004">
      <c r="A728" s="102"/>
      <c r="B728" s="102"/>
      <c r="C728" s="102"/>
      <c r="D728" s="102"/>
      <c r="E728" s="102"/>
      <c r="F728" s="102"/>
      <c r="G728" s="103"/>
      <c r="H728" s="103"/>
      <c r="I728" s="103"/>
      <c r="J728" s="103"/>
      <c r="K728" s="103"/>
      <c r="L728" s="103"/>
      <c r="M728" s="103"/>
      <c r="N728" s="103"/>
      <c r="O728" s="103"/>
      <c r="P728" s="103"/>
      <c r="Q728" s="103"/>
      <c r="R728" s="103"/>
      <c r="S728" s="103"/>
      <c r="T728" s="103"/>
      <c r="U728" s="103"/>
    </row>
    <row r="729" spans="1:21" x14ac:dyDescent="0.55000000000000004">
      <c r="A729" s="102"/>
      <c r="B729" s="102"/>
      <c r="C729" s="102"/>
      <c r="D729" s="102"/>
      <c r="E729" s="102"/>
      <c r="F729" s="102"/>
      <c r="G729" s="103"/>
      <c r="H729" s="103"/>
      <c r="I729" s="103"/>
      <c r="J729" s="103"/>
      <c r="K729" s="103"/>
      <c r="L729" s="103"/>
      <c r="M729" s="103"/>
      <c r="N729" s="103"/>
      <c r="O729" s="103"/>
      <c r="P729" s="103"/>
      <c r="Q729" s="103"/>
      <c r="R729" s="103"/>
      <c r="S729" s="103"/>
      <c r="T729" s="103"/>
      <c r="U729" s="103"/>
    </row>
    <row r="730" spans="1:21" x14ac:dyDescent="0.55000000000000004">
      <c r="A730" s="102"/>
      <c r="B730" s="102"/>
      <c r="C730" s="102"/>
      <c r="D730" s="102"/>
      <c r="E730" s="102"/>
      <c r="F730" s="102"/>
      <c r="G730" s="103"/>
      <c r="H730" s="103"/>
      <c r="I730" s="103"/>
      <c r="J730" s="103"/>
      <c r="K730" s="103"/>
      <c r="L730" s="103"/>
      <c r="M730" s="103"/>
      <c r="N730" s="103"/>
      <c r="O730" s="103"/>
      <c r="P730" s="103"/>
      <c r="Q730" s="103"/>
      <c r="R730" s="103"/>
      <c r="S730" s="103"/>
      <c r="T730" s="103"/>
      <c r="U730" s="103"/>
    </row>
    <row r="731" spans="1:21" x14ac:dyDescent="0.55000000000000004">
      <c r="A731" s="102"/>
      <c r="B731" s="102"/>
      <c r="C731" s="102"/>
      <c r="D731" s="102"/>
      <c r="E731" s="102"/>
      <c r="F731" s="102"/>
      <c r="G731" s="103"/>
      <c r="H731" s="103"/>
      <c r="I731" s="103"/>
      <c r="J731" s="103"/>
      <c r="K731" s="103"/>
      <c r="L731" s="103"/>
      <c r="M731" s="103"/>
      <c r="N731" s="103"/>
      <c r="O731" s="103"/>
      <c r="P731" s="103"/>
      <c r="Q731" s="103"/>
      <c r="R731" s="103"/>
      <c r="S731" s="103"/>
      <c r="T731" s="103"/>
      <c r="U731" s="103"/>
    </row>
    <row r="732" spans="1:21" x14ac:dyDescent="0.55000000000000004">
      <c r="A732" s="102"/>
      <c r="B732" s="102"/>
      <c r="C732" s="102"/>
      <c r="D732" s="102"/>
      <c r="E732" s="102"/>
      <c r="F732" s="102"/>
      <c r="G732" s="103"/>
      <c r="H732" s="103"/>
      <c r="I732" s="103"/>
      <c r="J732" s="103"/>
      <c r="K732" s="103"/>
      <c r="L732" s="103"/>
      <c r="M732" s="103"/>
      <c r="N732" s="103"/>
      <c r="O732" s="103"/>
      <c r="P732" s="103"/>
      <c r="Q732" s="103"/>
      <c r="R732" s="103"/>
      <c r="S732" s="103"/>
      <c r="T732" s="103"/>
      <c r="U732" s="103"/>
    </row>
    <row r="733" spans="1:21" x14ac:dyDescent="0.55000000000000004">
      <c r="A733" s="102"/>
      <c r="B733" s="102"/>
      <c r="C733" s="102"/>
      <c r="D733" s="102"/>
      <c r="E733" s="102"/>
      <c r="F733" s="102"/>
      <c r="G733" s="103"/>
      <c r="H733" s="103"/>
      <c r="I733" s="103"/>
      <c r="J733" s="103"/>
      <c r="K733" s="103"/>
      <c r="L733" s="103"/>
      <c r="M733" s="103"/>
      <c r="N733" s="103"/>
      <c r="O733" s="103"/>
      <c r="P733" s="103"/>
      <c r="Q733" s="103"/>
      <c r="R733" s="103"/>
      <c r="S733" s="103"/>
      <c r="T733" s="103"/>
      <c r="U733" s="103"/>
    </row>
    <row r="734" spans="1:21" x14ac:dyDescent="0.55000000000000004">
      <c r="A734" s="102"/>
      <c r="B734" s="102"/>
      <c r="C734" s="102"/>
      <c r="D734" s="102"/>
      <c r="E734" s="102"/>
      <c r="F734" s="102"/>
      <c r="G734" s="103"/>
      <c r="H734" s="103"/>
      <c r="I734" s="103"/>
      <c r="J734" s="103"/>
      <c r="K734" s="103"/>
      <c r="L734" s="103"/>
      <c r="M734" s="103"/>
      <c r="N734" s="103"/>
      <c r="O734" s="103"/>
      <c r="P734" s="103"/>
      <c r="Q734" s="103"/>
      <c r="R734" s="103"/>
      <c r="S734" s="103"/>
      <c r="T734" s="103"/>
      <c r="U734" s="103"/>
    </row>
    <row r="735" spans="1:21" x14ac:dyDescent="0.55000000000000004">
      <c r="A735" s="102"/>
      <c r="B735" s="102"/>
      <c r="C735" s="102"/>
      <c r="D735" s="102"/>
      <c r="E735" s="102"/>
      <c r="F735" s="102"/>
      <c r="G735" s="103"/>
      <c r="H735" s="103"/>
      <c r="I735" s="103"/>
      <c r="J735" s="103"/>
      <c r="K735" s="103"/>
      <c r="L735" s="103"/>
      <c r="M735" s="103"/>
      <c r="N735" s="103"/>
      <c r="O735" s="103"/>
      <c r="P735" s="103"/>
      <c r="Q735" s="103"/>
      <c r="R735" s="103"/>
      <c r="S735" s="103"/>
      <c r="T735" s="103"/>
      <c r="U735" s="103"/>
    </row>
    <row r="736" spans="1:21" x14ac:dyDescent="0.55000000000000004">
      <c r="A736" s="102"/>
      <c r="B736" s="102"/>
      <c r="C736" s="102"/>
      <c r="D736" s="102"/>
      <c r="E736" s="102"/>
      <c r="F736" s="102"/>
      <c r="G736" s="103"/>
      <c r="H736" s="103"/>
      <c r="I736" s="103"/>
      <c r="J736" s="103"/>
      <c r="K736" s="103"/>
      <c r="L736" s="103"/>
      <c r="M736" s="103"/>
      <c r="N736" s="103"/>
      <c r="O736" s="103"/>
      <c r="P736" s="103"/>
      <c r="Q736" s="103"/>
      <c r="R736" s="103"/>
      <c r="S736" s="103"/>
      <c r="T736" s="103"/>
      <c r="U736" s="103"/>
    </row>
    <row r="737" spans="1:21" x14ac:dyDescent="0.55000000000000004">
      <c r="A737" s="102"/>
      <c r="B737" s="102"/>
      <c r="C737" s="102"/>
      <c r="D737" s="102"/>
      <c r="E737" s="102"/>
      <c r="F737" s="102"/>
      <c r="G737" s="103"/>
      <c r="H737" s="103"/>
      <c r="I737" s="103"/>
      <c r="J737" s="103"/>
      <c r="K737" s="103"/>
      <c r="L737" s="103"/>
      <c r="M737" s="103"/>
      <c r="N737" s="103"/>
      <c r="O737" s="103"/>
      <c r="P737" s="103"/>
      <c r="Q737" s="103"/>
      <c r="R737" s="103"/>
      <c r="S737" s="103"/>
      <c r="T737" s="103"/>
      <c r="U737" s="103"/>
    </row>
    <row r="738" spans="1:21" x14ac:dyDescent="0.55000000000000004">
      <c r="A738" s="102"/>
      <c r="B738" s="102"/>
      <c r="C738" s="102"/>
      <c r="D738" s="102"/>
      <c r="E738" s="102"/>
      <c r="F738" s="102"/>
      <c r="G738" s="103"/>
      <c r="H738" s="103"/>
      <c r="I738" s="103"/>
      <c r="J738" s="103"/>
      <c r="K738" s="103"/>
      <c r="L738" s="103"/>
      <c r="M738" s="103"/>
      <c r="N738" s="103"/>
      <c r="O738" s="103"/>
      <c r="P738" s="103"/>
      <c r="Q738" s="103"/>
      <c r="R738" s="103"/>
      <c r="S738" s="103"/>
      <c r="T738" s="103"/>
      <c r="U738" s="103"/>
    </row>
    <row r="739" spans="1:21" x14ac:dyDescent="0.55000000000000004">
      <c r="A739" s="102"/>
      <c r="B739" s="102"/>
      <c r="C739" s="102"/>
      <c r="D739" s="102"/>
      <c r="E739" s="102"/>
      <c r="F739" s="102"/>
      <c r="G739" s="103"/>
      <c r="H739" s="103"/>
      <c r="I739" s="103"/>
      <c r="J739" s="103"/>
      <c r="K739" s="103"/>
      <c r="L739" s="103"/>
      <c r="M739" s="103"/>
      <c r="N739" s="103"/>
      <c r="O739" s="103"/>
      <c r="P739" s="103"/>
      <c r="Q739" s="103"/>
      <c r="R739" s="103"/>
      <c r="S739" s="103"/>
      <c r="T739" s="103"/>
      <c r="U739" s="103"/>
    </row>
    <row r="740" spans="1:21" x14ac:dyDescent="0.55000000000000004">
      <c r="A740" s="102"/>
      <c r="B740" s="102"/>
      <c r="C740" s="102"/>
      <c r="D740" s="102"/>
      <c r="E740" s="102"/>
      <c r="F740" s="102"/>
      <c r="G740" s="103"/>
      <c r="H740" s="103"/>
      <c r="I740" s="103"/>
      <c r="J740" s="103"/>
      <c r="K740" s="103"/>
      <c r="L740" s="103"/>
      <c r="M740" s="103"/>
      <c r="N740" s="103"/>
      <c r="O740" s="103"/>
      <c r="P740" s="103"/>
      <c r="Q740" s="103"/>
      <c r="R740" s="103"/>
      <c r="S740" s="103"/>
      <c r="T740" s="103"/>
      <c r="U740" s="103"/>
    </row>
    <row r="741" spans="1:21" x14ac:dyDescent="0.55000000000000004">
      <c r="A741" s="102"/>
      <c r="B741" s="102"/>
      <c r="C741" s="102"/>
      <c r="D741" s="102"/>
      <c r="E741" s="102"/>
      <c r="F741" s="102"/>
      <c r="G741" s="103"/>
      <c r="H741" s="103"/>
      <c r="I741" s="103"/>
      <c r="J741" s="103"/>
      <c r="K741" s="103"/>
      <c r="L741" s="103"/>
      <c r="M741" s="103"/>
      <c r="N741" s="103"/>
      <c r="O741" s="103"/>
      <c r="P741" s="103"/>
      <c r="Q741" s="103"/>
      <c r="R741" s="103"/>
      <c r="S741" s="103"/>
      <c r="T741" s="103"/>
      <c r="U741" s="103"/>
    </row>
    <row r="742" spans="1:21" x14ac:dyDescent="0.55000000000000004">
      <c r="A742" s="102"/>
      <c r="B742" s="102"/>
      <c r="C742" s="102"/>
      <c r="D742" s="102"/>
      <c r="E742" s="102"/>
      <c r="F742" s="102"/>
      <c r="G742" s="103"/>
      <c r="H742" s="103"/>
      <c r="I742" s="103"/>
      <c r="J742" s="103"/>
      <c r="K742" s="103"/>
      <c r="L742" s="103"/>
      <c r="M742" s="103"/>
      <c r="N742" s="103"/>
      <c r="O742" s="103"/>
      <c r="P742" s="103"/>
      <c r="Q742" s="103"/>
      <c r="R742" s="103"/>
      <c r="S742" s="103"/>
      <c r="T742" s="103"/>
      <c r="U742" s="103"/>
    </row>
    <row r="743" spans="1:21" x14ac:dyDescent="0.55000000000000004">
      <c r="A743" s="102"/>
      <c r="B743" s="102"/>
      <c r="C743" s="102"/>
      <c r="D743" s="102"/>
      <c r="E743" s="102"/>
      <c r="F743" s="102"/>
      <c r="G743" s="103"/>
      <c r="H743" s="103"/>
      <c r="I743" s="103"/>
      <c r="J743" s="103"/>
      <c r="K743" s="103"/>
      <c r="L743" s="103"/>
      <c r="M743" s="103"/>
      <c r="N743" s="103"/>
      <c r="O743" s="103"/>
      <c r="P743" s="103"/>
      <c r="Q743" s="103"/>
      <c r="R743" s="103"/>
      <c r="S743" s="103"/>
      <c r="T743" s="103"/>
      <c r="U743" s="103"/>
    </row>
    <row r="744" spans="1:21" x14ac:dyDescent="0.55000000000000004">
      <c r="A744" s="102"/>
      <c r="B744" s="102"/>
      <c r="C744" s="102"/>
      <c r="D744" s="102"/>
      <c r="E744" s="102"/>
      <c r="F744" s="102"/>
      <c r="G744" s="103"/>
      <c r="H744" s="103"/>
      <c r="I744" s="103"/>
      <c r="J744" s="103"/>
      <c r="K744" s="103"/>
      <c r="L744" s="103"/>
      <c r="M744" s="103"/>
      <c r="N744" s="103"/>
      <c r="O744" s="103"/>
      <c r="P744" s="103"/>
      <c r="Q744" s="103"/>
      <c r="R744" s="103"/>
      <c r="S744" s="103"/>
      <c r="T744" s="103"/>
      <c r="U744" s="103"/>
    </row>
    <row r="745" spans="1:21" x14ac:dyDescent="0.55000000000000004">
      <c r="A745" s="102"/>
      <c r="B745" s="102"/>
      <c r="C745" s="102"/>
      <c r="D745" s="102"/>
      <c r="E745" s="102"/>
      <c r="F745" s="102"/>
      <c r="G745" s="103"/>
      <c r="H745" s="103"/>
      <c r="I745" s="103"/>
      <c r="J745" s="103"/>
      <c r="K745" s="103"/>
      <c r="L745" s="103"/>
      <c r="M745" s="103"/>
      <c r="N745" s="103"/>
      <c r="O745" s="103"/>
      <c r="P745" s="103"/>
      <c r="Q745" s="103"/>
      <c r="R745" s="103"/>
      <c r="S745" s="103"/>
      <c r="T745" s="103"/>
      <c r="U745" s="103"/>
    </row>
    <row r="746" spans="1:21" x14ac:dyDescent="0.55000000000000004">
      <c r="A746" s="102"/>
      <c r="B746" s="102"/>
      <c r="C746" s="102"/>
      <c r="D746" s="102"/>
      <c r="E746" s="102"/>
      <c r="F746" s="102"/>
      <c r="G746" s="103"/>
      <c r="H746" s="103"/>
      <c r="I746" s="103"/>
      <c r="J746" s="103"/>
      <c r="K746" s="103"/>
      <c r="L746" s="103"/>
      <c r="M746" s="103"/>
      <c r="N746" s="103"/>
      <c r="O746" s="103"/>
      <c r="P746" s="103"/>
      <c r="Q746" s="103"/>
      <c r="R746" s="103"/>
      <c r="S746" s="103"/>
      <c r="T746" s="103"/>
      <c r="U746" s="103"/>
    </row>
    <row r="747" spans="1:21" x14ac:dyDescent="0.55000000000000004">
      <c r="A747" s="102"/>
      <c r="B747" s="102"/>
      <c r="C747" s="102"/>
      <c r="D747" s="102"/>
      <c r="E747" s="102"/>
      <c r="F747" s="102"/>
      <c r="G747" s="103"/>
      <c r="H747" s="103"/>
      <c r="I747" s="103"/>
      <c r="J747" s="103"/>
      <c r="K747" s="103"/>
      <c r="L747" s="103"/>
      <c r="M747" s="103"/>
      <c r="N747" s="103"/>
      <c r="O747" s="103"/>
      <c r="P747" s="103"/>
      <c r="Q747" s="103"/>
      <c r="R747" s="103"/>
      <c r="S747" s="103"/>
      <c r="T747" s="103"/>
      <c r="U747" s="103"/>
    </row>
    <row r="748" spans="1:21" x14ac:dyDescent="0.55000000000000004">
      <c r="A748" s="102"/>
      <c r="B748" s="102"/>
      <c r="C748" s="102"/>
      <c r="D748" s="102"/>
      <c r="E748" s="102"/>
      <c r="F748" s="102"/>
      <c r="G748" s="103"/>
      <c r="H748" s="103"/>
      <c r="I748" s="103"/>
      <c r="J748" s="103"/>
      <c r="K748" s="103"/>
      <c r="L748" s="103"/>
      <c r="M748" s="103"/>
      <c r="N748" s="103"/>
      <c r="O748" s="103"/>
      <c r="P748" s="103"/>
      <c r="Q748" s="103"/>
      <c r="R748" s="103"/>
      <c r="S748" s="103"/>
      <c r="T748" s="103"/>
      <c r="U748" s="103"/>
    </row>
    <row r="749" spans="1:21" x14ac:dyDescent="0.55000000000000004">
      <c r="A749" s="102"/>
      <c r="B749" s="102"/>
      <c r="C749" s="102"/>
      <c r="D749" s="102"/>
      <c r="E749" s="102"/>
      <c r="F749" s="102"/>
      <c r="G749" s="103"/>
      <c r="H749" s="103"/>
      <c r="I749" s="103"/>
      <c r="J749" s="103"/>
      <c r="K749" s="103"/>
      <c r="L749" s="103"/>
      <c r="M749" s="103"/>
      <c r="N749" s="103"/>
      <c r="O749" s="103"/>
      <c r="P749" s="103"/>
      <c r="Q749" s="103"/>
      <c r="R749" s="103"/>
      <c r="S749" s="103"/>
      <c r="T749" s="103"/>
      <c r="U749" s="103"/>
    </row>
    <row r="750" spans="1:21" x14ac:dyDescent="0.55000000000000004">
      <c r="A750" s="102"/>
      <c r="B750" s="102"/>
      <c r="C750" s="102"/>
      <c r="D750" s="102"/>
      <c r="E750" s="102"/>
      <c r="F750" s="102"/>
      <c r="G750" s="103"/>
      <c r="H750" s="103"/>
      <c r="I750" s="103"/>
      <c r="J750" s="103"/>
      <c r="K750" s="103"/>
      <c r="L750" s="103"/>
      <c r="M750" s="103"/>
      <c r="N750" s="103"/>
      <c r="O750" s="103"/>
      <c r="P750" s="103"/>
      <c r="Q750" s="103"/>
      <c r="R750" s="103"/>
      <c r="S750" s="103"/>
      <c r="T750" s="103"/>
      <c r="U750" s="103"/>
    </row>
    <row r="751" spans="1:21" x14ac:dyDescent="0.55000000000000004">
      <c r="A751" s="102"/>
      <c r="B751" s="102"/>
      <c r="C751" s="102"/>
      <c r="D751" s="102"/>
      <c r="E751" s="102"/>
      <c r="F751" s="102"/>
      <c r="G751" s="103"/>
      <c r="H751" s="103"/>
      <c r="I751" s="103"/>
      <c r="J751" s="103"/>
      <c r="K751" s="103"/>
      <c r="L751" s="103"/>
      <c r="M751" s="103"/>
      <c r="N751" s="103"/>
      <c r="O751" s="103"/>
      <c r="P751" s="103"/>
      <c r="Q751" s="103"/>
      <c r="R751" s="103"/>
      <c r="S751" s="103"/>
      <c r="T751" s="103"/>
      <c r="U751" s="103"/>
    </row>
    <row r="752" spans="1:21" x14ac:dyDescent="0.55000000000000004">
      <c r="A752" s="102"/>
      <c r="B752" s="102"/>
      <c r="C752" s="102"/>
      <c r="D752" s="102"/>
      <c r="E752" s="102"/>
      <c r="F752" s="102"/>
      <c r="G752" s="103"/>
      <c r="H752" s="103"/>
      <c r="I752" s="103"/>
      <c r="J752" s="103"/>
      <c r="K752" s="103"/>
      <c r="L752" s="103"/>
      <c r="M752" s="103"/>
      <c r="N752" s="103"/>
      <c r="O752" s="103"/>
      <c r="P752" s="103"/>
      <c r="Q752" s="103"/>
      <c r="R752" s="103"/>
      <c r="S752" s="103"/>
      <c r="T752" s="103"/>
      <c r="U752" s="103"/>
    </row>
    <row r="753" spans="1:21" x14ac:dyDescent="0.55000000000000004">
      <c r="A753" s="102"/>
      <c r="B753" s="102"/>
      <c r="C753" s="102"/>
      <c r="D753" s="102"/>
      <c r="E753" s="102"/>
      <c r="F753" s="102"/>
      <c r="G753" s="103"/>
      <c r="H753" s="103"/>
      <c r="I753" s="103"/>
      <c r="J753" s="103"/>
      <c r="K753" s="103"/>
      <c r="L753" s="103"/>
      <c r="M753" s="103"/>
      <c r="N753" s="103"/>
      <c r="O753" s="103"/>
      <c r="P753" s="103"/>
      <c r="Q753" s="103"/>
      <c r="R753" s="103"/>
      <c r="S753" s="103"/>
      <c r="T753" s="103"/>
      <c r="U753" s="103"/>
    </row>
    <row r="754" spans="1:21" x14ac:dyDescent="0.55000000000000004">
      <c r="A754" s="102"/>
      <c r="B754" s="102"/>
      <c r="C754" s="102"/>
      <c r="D754" s="102"/>
      <c r="E754" s="102"/>
      <c r="F754" s="102"/>
      <c r="G754" s="103"/>
      <c r="H754" s="103"/>
      <c r="I754" s="103"/>
      <c r="J754" s="103"/>
      <c r="K754" s="103"/>
      <c r="L754" s="103"/>
      <c r="M754" s="103"/>
      <c r="N754" s="103"/>
      <c r="O754" s="103"/>
      <c r="P754" s="103"/>
      <c r="Q754" s="103"/>
      <c r="R754" s="103"/>
      <c r="S754" s="103"/>
      <c r="T754" s="103"/>
      <c r="U754" s="103"/>
    </row>
    <row r="755" spans="1:21" x14ac:dyDescent="0.55000000000000004">
      <c r="A755" s="102"/>
      <c r="B755" s="102"/>
      <c r="C755" s="102"/>
      <c r="D755" s="102"/>
      <c r="E755" s="102"/>
      <c r="F755" s="102"/>
      <c r="G755" s="103"/>
      <c r="H755" s="103"/>
      <c r="I755" s="103"/>
      <c r="J755" s="103"/>
      <c r="K755" s="103"/>
      <c r="L755" s="103"/>
      <c r="M755" s="103"/>
      <c r="N755" s="103"/>
      <c r="O755" s="103"/>
      <c r="P755" s="103"/>
      <c r="Q755" s="103"/>
      <c r="R755" s="103"/>
      <c r="S755" s="103"/>
      <c r="T755" s="103"/>
      <c r="U755" s="103"/>
    </row>
    <row r="756" spans="1:21" x14ac:dyDescent="0.55000000000000004">
      <c r="A756" s="102"/>
      <c r="B756" s="102"/>
      <c r="C756" s="102"/>
      <c r="D756" s="102"/>
      <c r="E756" s="102"/>
      <c r="F756" s="102"/>
      <c r="G756" s="103"/>
      <c r="H756" s="103"/>
      <c r="I756" s="103"/>
      <c r="J756" s="103"/>
      <c r="K756" s="103"/>
      <c r="L756" s="103"/>
      <c r="M756" s="103"/>
      <c r="N756" s="103"/>
      <c r="O756" s="103"/>
      <c r="P756" s="103"/>
      <c r="Q756" s="103"/>
      <c r="R756" s="103"/>
      <c r="S756" s="103"/>
      <c r="T756" s="103"/>
      <c r="U756" s="103"/>
    </row>
    <row r="757" spans="1:21" x14ac:dyDescent="0.55000000000000004">
      <c r="A757" s="102"/>
      <c r="B757" s="102"/>
      <c r="C757" s="102"/>
      <c r="D757" s="102"/>
      <c r="E757" s="102"/>
      <c r="F757" s="102"/>
      <c r="G757" s="103"/>
      <c r="H757" s="103"/>
      <c r="I757" s="103"/>
      <c r="J757" s="103"/>
      <c r="K757" s="103"/>
      <c r="L757" s="103"/>
      <c r="M757" s="103"/>
      <c r="N757" s="103"/>
      <c r="O757" s="103"/>
      <c r="P757" s="103"/>
      <c r="Q757" s="103"/>
      <c r="R757" s="103"/>
      <c r="S757" s="103"/>
      <c r="T757" s="103"/>
      <c r="U757" s="103"/>
    </row>
    <row r="758" spans="1:21" x14ac:dyDescent="0.55000000000000004">
      <c r="A758" s="102"/>
      <c r="B758" s="102"/>
      <c r="C758" s="102"/>
      <c r="D758" s="102"/>
      <c r="E758" s="102"/>
      <c r="F758" s="102"/>
      <c r="G758" s="103"/>
      <c r="H758" s="103"/>
      <c r="I758" s="103"/>
      <c r="J758" s="103"/>
      <c r="K758" s="103"/>
      <c r="L758" s="103"/>
      <c r="M758" s="103"/>
      <c r="N758" s="103"/>
      <c r="O758" s="103"/>
      <c r="P758" s="103"/>
      <c r="Q758" s="103"/>
      <c r="R758" s="103"/>
      <c r="S758" s="103"/>
      <c r="T758" s="103"/>
      <c r="U758" s="103"/>
    </row>
    <row r="759" spans="1:21" x14ac:dyDescent="0.55000000000000004">
      <c r="A759" s="102"/>
      <c r="B759" s="102"/>
      <c r="C759" s="102"/>
      <c r="D759" s="102"/>
      <c r="E759" s="102"/>
      <c r="F759" s="102"/>
      <c r="G759" s="103"/>
      <c r="H759" s="103"/>
      <c r="I759" s="103"/>
      <c r="J759" s="103"/>
      <c r="K759" s="103"/>
      <c r="L759" s="103"/>
      <c r="M759" s="103"/>
      <c r="N759" s="103"/>
      <c r="O759" s="103"/>
      <c r="P759" s="103"/>
      <c r="Q759" s="103"/>
      <c r="R759" s="103"/>
      <c r="S759" s="103"/>
      <c r="T759" s="103"/>
      <c r="U759" s="103"/>
    </row>
    <row r="760" spans="1:21" x14ac:dyDescent="0.55000000000000004">
      <c r="A760" s="102"/>
      <c r="B760" s="102"/>
      <c r="C760" s="102"/>
      <c r="D760" s="102"/>
      <c r="E760" s="102"/>
      <c r="F760" s="102"/>
      <c r="G760" s="103"/>
      <c r="H760" s="103"/>
      <c r="I760" s="103"/>
      <c r="J760" s="103"/>
      <c r="K760" s="103"/>
      <c r="L760" s="103"/>
      <c r="M760" s="103"/>
      <c r="N760" s="103"/>
      <c r="O760" s="103"/>
      <c r="P760" s="103"/>
      <c r="Q760" s="103"/>
      <c r="R760" s="103"/>
      <c r="S760" s="103"/>
      <c r="T760" s="103"/>
      <c r="U760" s="103"/>
    </row>
    <row r="761" spans="1:21" x14ac:dyDescent="0.55000000000000004">
      <c r="A761" s="102"/>
      <c r="B761" s="102"/>
      <c r="C761" s="102"/>
      <c r="D761" s="102"/>
      <c r="E761" s="102"/>
      <c r="F761" s="102"/>
      <c r="G761" s="103"/>
      <c r="H761" s="103"/>
      <c r="I761" s="103"/>
      <c r="J761" s="103"/>
      <c r="K761" s="103"/>
      <c r="L761" s="103"/>
      <c r="M761" s="103"/>
      <c r="N761" s="103"/>
      <c r="O761" s="103"/>
      <c r="P761" s="103"/>
      <c r="Q761" s="103"/>
      <c r="R761" s="103"/>
      <c r="S761" s="103"/>
      <c r="T761" s="103"/>
      <c r="U761" s="103"/>
    </row>
    <row r="762" spans="1:21" x14ac:dyDescent="0.55000000000000004">
      <c r="A762" s="102"/>
      <c r="B762" s="102"/>
      <c r="C762" s="102"/>
      <c r="D762" s="102"/>
      <c r="E762" s="102"/>
      <c r="F762" s="102"/>
      <c r="G762" s="103"/>
      <c r="H762" s="103"/>
      <c r="I762" s="103"/>
      <c r="J762" s="103"/>
      <c r="K762" s="103"/>
      <c r="L762" s="103"/>
      <c r="M762" s="103"/>
      <c r="N762" s="103"/>
      <c r="O762" s="103"/>
      <c r="P762" s="103"/>
      <c r="Q762" s="103"/>
      <c r="R762" s="103"/>
      <c r="S762" s="103"/>
      <c r="T762" s="103"/>
      <c r="U762" s="103"/>
    </row>
    <row r="763" spans="1:21" x14ac:dyDescent="0.55000000000000004">
      <c r="A763" s="102"/>
      <c r="B763" s="102"/>
      <c r="C763" s="102"/>
      <c r="D763" s="102"/>
      <c r="E763" s="102"/>
      <c r="F763" s="102"/>
      <c r="G763" s="103"/>
      <c r="H763" s="103"/>
      <c r="I763" s="103"/>
      <c r="J763" s="103"/>
      <c r="K763" s="103"/>
      <c r="L763" s="103"/>
      <c r="M763" s="103"/>
      <c r="N763" s="103"/>
      <c r="O763" s="103"/>
      <c r="P763" s="103"/>
      <c r="Q763" s="103"/>
      <c r="R763" s="103"/>
      <c r="S763" s="103"/>
      <c r="T763" s="103"/>
      <c r="U763" s="103"/>
    </row>
    <row r="764" spans="1:21" x14ac:dyDescent="0.55000000000000004">
      <c r="A764" s="102"/>
      <c r="B764" s="102"/>
      <c r="C764" s="102"/>
      <c r="D764" s="102"/>
      <c r="E764" s="102"/>
      <c r="F764" s="102"/>
      <c r="G764" s="103"/>
      <c r="H764" s="103"/>
      <c r="I764" s="103"/>
      <c r="J764" s="103"/>
      <c r="K764" s="103"/>
      <c r="L764" s="103"/>
      <c r="M764" s="103"/>
      <c r="N764" s="103"/>
      <c r="O764" s="103"/>
      <c r="P764" s="103"/>
      <c r="Q764" s="103"/>
      <c r="R764" s="103"/>
      <c r="S764" s="103"/>
      <c r="T764" s="103"/>
      <c r="U764" s="103"/>
    </row>
    <row r="765" spans="1:21" x14ac:dyDescent="0.55000000000000004">
      <c r="A765" s="102"/>
      <c r="B765" s="102"/>
      <c r="C765" s="102"/>
      <c r="D765" s="102"/>
      <c r="E765" s="102"/>
      <c r="F765" s="102"/>
      <c r="G765" s="103"/>
      <c r="H765" s="103"/>
      <c r="I765" s="103"/>
      <c r="J765" s="103"/>
      <c r="K765" s="103"/>
      <c r="L765" s="103"/>
      <c r="M765" s="103"/>
      <c r="N765" s="103"/>
      <c r="O765" s="103"/>
      <c r="P765" s="103"/>
      <c r="Q765" s="103"/>
      <c r="R765" s="103"/>
      <c r="S765" s="103"/>
      <c r="T765" s="103"/>
      <c r="U765" s="103"/>
    </row>
    <row r="766" spans="1:21" x14ac:dyDescent="0.55000000000000004">
      <c r="A766" s="102"/>
      <c r="B766" s="102"/>
      <c r="C766" s="102"/>
      <c r="D766" s="102"/>
      <c r="E766" s="102"/>
      <c r="F766" s="102"/>
      <c r="G766" s="103"/>
      <c r="H766" s="103"/>
      <c r="I766" s="103"/>
      <c r="J766" s="103"/>
      <c r="K766" s="103"/>
      <c r="L766" s="103"/>
      <c r="M766" s="103"/>
      <c r="N766" s="103"/>
      <c r="O766" s="103"/>
      <c r="P766" s="103"/>
      <c r="Q766" s="103"/>
      <c r="R766" s="103"/>
      <c r="S766" s="103"/>
      <c r="T766" s="103"/>
      <c r="U766" s="103"/>
    </row>
    <row r="767" spans="1:21" x14ac:dyDescent="0.55000000000000004">
      <c r="A767" s="102"/>
      <c r="B767" s="102"/>
      <c r="C767" s="102"/>
      <c r="D767" s="102"/>
      <c r="E767" s="102"/>
      <c r="F767" s="102"/>
      <c r="G767" s="103"/>
      <c r="H767" s="103"/>
      <c r="I767" s="103"/>
      <c r="J767" s="103"/>
      <c r="K767" s="103"/>
      <c r="L767" s="103"/>
      <c r="M767" s="103"/>
      <c r="N767" s="103"/>
      <c r="O767" s="103"/>
      <c r="P767" s="103"/>
      <c r="Q767" s="103"/>
      <c r="R767" s="103"/>
      <c r="S767" s="103"/>
      <c r="T767" s="103"/>
      <c r="U767" s="103"/>
    </row>
    <row r="768" spans="1:21" x14ac:dyDescent="0.55000000000000004">
      <c r="A768" s="102"/>
      <c r="B768" s="102"/>
      <c r="C768" s="102"/>
      <c r="D768" s="102"/>
      <c r="E768" s="102"/>
      <c r="F768" s="102"/>
      <c r="G768" s="103"/>
      <c r="H768" s="103"/>
      <c r="I768" s="103"/>
      <c r="J768" s="103"/>
      <c r="K768" s="103"/>
      <c r="L768" s="103"/>
      <c r="M768" s="103"/>
      <c r="N768" s="103"/>
      <c r="O768" s="103"/>
      <c r="P768" s="103"/>
      <c r="Q768" s="103"/>
      <c r="R768" s="103"/>
      <c r="S768" s="103"/>
      <c r="T768" s="103"/>
      <c r="U768" s="103"/>
    </row>
    <row r="769" spans="1:21" x14ac:dyDescent="0.55000000000000004">
      <c r="A769" s="102"/>
      <c r="B769" s="102"/>
      <c r="C769" s="102"/>
      <c r="D769" s="102"/>
      <c r="E769" s="102"/>
      <c r="F769" s="102"/>
      <c r="G769" s="103"/>
      <c r="H769" s="103"/>
      <c r="I769" s="103"/>
      <c r="J769" s="103"/>
      <c r="K769" s="103"/>
      <c r="L769" s="103"/>
      <c r="M769" s="103"/>
      <c r="N769" s="103"/>
      <c r="O769" s="103"/>
      <c r="P769" s="103"/>
      <c r="Q769" s="103"/>
      <c r="R769" s="103"/>
      <c r="S769" s="103"/>
      <c r="T769" s="103"/>
      <c r="U769" s="103"/>
    </row>
    <row r="770" spans="1:21" x14ac:dyDescent="0.55000000000000004">
      <c r="A770" s="102"/>
      <c r="B770" s="102"/>
      <c r="C770" s="102"/>
      <c r="D770" s="102"/>
      <c r="E770" s="102"/>
      <c r="F770" s="102"/>
      <c r="G770" s="103"/>
      <c r="H770" s="103"/>
      <c r="I770" s="103"/>
      <c r="J770" s="103"/>
      <c r="K770" s="103"/>
      <c r="L770" s="103"/>
      <c r="M770" s="103"/>
      <c r="N770" s="103"/>
      <c r="O770" s="103"/>
      <c r="P770" s="103"/>
      <c r="Q770" s="103"/>
      <c r="R770" s="103"/>
      <c r="S770" s="103"/>
      <c r="T770" s="103"/>
      <c r="U770" s="103"/>
    </row>
    <row r="771" spans="1:21" x14ac:dyDescent="0.55000000000000004">
      <c r="A771" s="102"/>
      <c r="B771" s="102"/>
      <c r="C771" s="102"/>
      <c r="D771" s="102"/>
      <c r="E771" s="102"/>
      <c r="F771" s="102"/>
      <c r="G771" s="103"/>
      <c r="H771" s="103"/>
      <c r="I771" s="103"/>
      <c r="J771" s="103"/>
      <c r="K771" s="103"/>
      <c r="L771" s="103"/>
      <c r="M771" s="103"/>
      <c r="N771" s="103"/>
      <c r="O771" s="103"/>
      <c r="P771" s="103"/>
      <c r="Q771" s="103"/>
      <c r="R771" s="103"/>
      <c r="S771" s="103"/>
      <c r="T771" s="103"/>
      <c r="U771" s="103"/>
    </row>
    <row r="772" spans="1:21" x14ac:dyDescent="0.55000000000000004">
      <c r="A772" s="102"/>
      <c r="B772" s="102"/>
      <c r="C772" s="102"/>
      <c r="D772" s="102"/>
      <c r="E772" s="102"/>
      <c r="F772" s="102"/>
      <c r="G772" s="103"/>
      <c r="H772" s="103"/>
      <c r="I772" s="103"/>
      <c r="J772" s="103"/>
      <c r="K772" s="103"/>
      <c r="L772" s="103"/>
      <c r="M772" s="103"/>
      <c r="N772" s="103"/>
      <c r="O772" s="103"/>
      <c r="P772" s="103"/>
      <c r="Q772" s="103"/>
      <c r="R772" s="103"/>
      <c r="S772" s="103"/>
      <c r="T772" s="103"/>
      <c r="U772" s="103"/>
    </row>
    <row r="773" spans="1:21" x14ac:dyDescent="0.55000000000000004">
      <c r="A773" s="102"/>
      <c r="B773" s="102"/>
      <c r="C773" s="102"/>
      <c r="D773" s="102"/>
      <c r="E773" s="102"/>
      <c r="F773" s="102"/>
      <c r="G773" s="103"/>
      <c r="H773" s="103"/>
      <c r="I773" s="103"/>
      <c r="J773" s="103"/>
      <c r="K773" s="103"/>
      <c r="L773" s="103"/>
      <c r="M773" s="103"/>
      <c r="N773" s="103"/>
      <c r="O773" s="103"/>
      <c r="P773" s="103"/>
      <c r="Q773" s="103"/>
      <c r="R773" s="103"/>
      <c r="S773" s="103"/>
      <c r="T773" s="103"/>
      <c r="U773" s="103"/>
    </row>
    <row r="774" spans="1:21" x14ac:dyDescent="0.55000000000000004">
      <c r="A774" s="102"/>
      <c r="B774" s="102"/>
      <c r="C774" s="102"/>
      <c r="D774" s="102"/>
      <c r="E774" s="102"/>
      <c r="F774" s="102"/>
      <c r="G774" s="103"/>
      <c r="H774" s="103"/>
      <c r="I774" s="103"/>
      <c r="J774" s="103"/>
      <c r="K774" s="103"/>
      <c r="L774" s="103"/>
      <c r="M774" s="103"/>
      <c r="N774" s="103"/>
      <c r="O774" s="103"/>
      <c r="P774" s="103"/>
      <c r="Q774" s="103"/>
      <c r="R774" s="103"/>
      <c r="S774" s="103"/>
      <c r="T774" s="103"/>
      <c r="U774" s="103"/>
    </row>
    <row r="775" spans="1:21" x14ac:dyDescent="0.55000000000000004">
      <c r="A775" s="102"/>
      <c r="B775" s="102"/>
      <c r="C775" s="102"/>
      <c r="D775" s="102"/>
      <c r="E775" s="102"/>
      <c r="F775" s="102"/>
      <c r="G775" s="103"/>
      <c r="H775" s="103"/>
      <c r="I775" s="103"/>
      <c r="J775" s="103"/>
      <c r="K775" s="103"/>
      <c r="L775" s="103"/>
      <c r="M775" s="103"/>
      <c r="N775" s="103"/>
      <c r="O775" s="103"/>
      <c r="P775" s="103"/>
      <c r="Q775" s="103"/>
      <c r="R775" s="103"/>
      <c r="S775" s="103"/>
      <c r="T775" s="103"/>
      <c r="U775" s="103"/>
    </row>
    <row r="776" spans="1:21" x14ac:dyDescent="0.55000000000000004">
      <c r="A776" s="102"/>
      <c r="B776" s="102"/>
      <c r="C776" s="102"/>
      <c r="D776" s="102"/>
      <c r="E776" s="102"/>
      <c r="F776" s="102"/>
      <c r="G776" s="103"/>
      <c r="H776" s="103"/>
      <c r="I776" s="103"/>
      <c r="J776" s="103"/>
      <c r="K776" s="103"/>
      <c r="L776" s="103"/>
      <c r="M776" s="103"/>
      <c r="N776" s="103"/>
      <c r="O776" s="103"/>
      <c r="P776" s="103"/>
      <c r="Q776" s="103"/>
      <c r="R776" s="103"/>
      <c r="S776" s="103"/>
      <c r="T776" s="103"/>
      <c r="U776" s="103"/>
    </row>
    <row r="777" spans="1:21" x14ac:dyDescent="0.55000000000000004">
      <c r="A777" s="102"/>
      <c r="B777" s="102"/>
      <c r="C777" s="102"/>
      <c r="D777" s="102"/>
      <c r="E777" s="102"/>
      <c r="F777" s="102"/>
      <c r="G777" s="103"/>
      <c r="H777" s="103"/>
      <c r="I777" s="103"/>
      <c r="J777" s="103"/>
      <c r="K777" s="103"/>
      <c r="L777" s="103"/>
      <c r="M777" s="103"/>
      <c r="N777" s="103"/>
      <c r="O777" s="103"/>
      <c r="P777" s="103"/>
      <c r="Q777" s="103"/>
      <c r="R777" s="103"/>
      <c r="S777" s="103"/>
      <c r="T777" s="103"/>
      <c r="U777" s="103"/>
    </row>
    <row r="778" spans="1:21" x14ac:dyDescent="0.55000000000000004">
      <c r="A778" s="102"/>
      <c r="B778" s="102"/>
      <c r="C778" s="102"/>
      <c r="D778" s="102"/>
      <c r="E778" s="102"/>
      <c r="F778" s="102"/>
      <c r="G778" s="103"/>
      <c r="H778" s="103"/>
      <c r="I778" s="103"/>
      <c r="J778" s="103"/>
      <c r="K778" s="103"/>
      <c r="L778" s="103"/>
      <c r="M778" s="103"/>
      <c r="N778" s="103"/>
      <c r="O778" s="103"/>
      <c r="P778" s="103"/>
      <c r="Q778" s="103"/>
      <c r="R778" s="103"/>
      <c r="S778" s="103"/>
      <c r="T778" s="103"/>
      <c r="U778" s="103"/>
    </row>
    <row r="779" spans="1:21" x14ac:dyDescent="0.55000000000000004">
      <c r="A779" s="102"/>
      <c r="B779" s="102"/>
      <c r="C779" s="102"/>
      <c r="D779" s="102"/>
      <c r="E779" s="102"/>
      <c r="F779" s="102"/>
      <c r="G779" s="103"/>
      <c r="H779" s="103"/>
      <c r="I779" s="103"/>
      <c r="J779" s="103"/>
      <c r="K779" s="103"/>
      <c r="L779" s="103"/>
      <c r="M779" s="103"/>
      <c r="N779" s="103"/>
      <c r="O779" s="103"/>
      <c r="P779" s="103"/>
      <c r="Q779" s="103"/>
      <c r="R779" s="103"/>
      <c r="S779" s="103"/>
      <c r="T779" s="103"/>
      <c r="U779" s="103"/>
    </row>
    <row r="780" spans="1:21" x14ac:dyDescent="0.55000000000000004">
      <c r="A780" s="102"/>
      <c r="B780" s="102"/>
      <c r="C780" s="102"/>
      <c r="D780" s="102"/>
      <c r="E780" s="102"/>
      <c r="F780" s="102"/>
      <c r="G780" s="103"/>
      <c r="H780" s="103"/>
      <c r="I780" s="103"/>
      <c r="J780" s="103"/>
      <c r="K780" s="103"/>
      <c r="L780" s="103"/>
      <c r="M780" s="103"/>
      <c r="N780" s="103"/>
      <c r="O780" s="103"/>
      <c r="P780" s="103"/>
      <c r="Q780" s="103"/>
      <c r="R780" s="103"/>
      <c r="S780" s="103"/>
      <c r="T780" s="103"/>
      <c r="U780" s="103"/>
    </row>
    <row r="781" spans="1:21" x14ac:dyDescent="0.55000000000000004">
      <c r="A781" s="102"/>
      <c r="B781" s="102"/>
      <c r="C781" s="102"/>
      <c r="D781" s="102"/>
      <c r="E781" s="102"/>
      <c r="F781" s="102"/>
      <c r="G781" s="103"/>
      <c r="H781" s="103"/>
      <c r="I781" s="103"/>
      <c r="J781" s="103"/>
      <c r="K781" s="103"/>
      <c r="L781" s="103"/>
      <c r="M781" s="103"/>
      <c r="N781" s="103"/>
      <c r="O781" s="103"/>
      <c r="P781" s="103"/>
      <c r="Q781" s="103"/>
      <c r="R781" s="103"/>
      <c r="S781" s="103"/>
      <c r="T781" s="103"/>
      <c r="U781" s="103"/>
    </row>
    <row r="782" spans="1:21" x14ac:dyDescent="0.55000000000000004">
      <c r="A782" s="102"/>
      <c r="B782" s="102"/>
      <c r="C782" s="102"/>
      <c r="D782" s="102"/>
      <c r="E782" s="102"/>
      <c r="F782" s="102"/>
      <c r="G782" s="103"/>
      <c r="H782" s="103"/>
      <c r="I782" s="103"/>
      <c r="J782" s="103"/>
      <c r="K782" s="103"/>
      <c r="L782" s="103"/>
      <c r="M782" s="103"/>
      <c r="N782" s="103"/>
      <c r="O782" s="103"/>
      <c r="P782" s="103"/>
      <c r="Q782" s="103"/>
      <c r="R782" s="103"/>
      <c r="S782" s="103"/>
      <c r="T782" s="103"/>
      <c r="U782" s="103"/>
    </row>
    <row r="783" spans="1:21" x14ac:dyDescent="0.55000000000000004">
      <c r="A783" s="102"/>
      <c r="B783" s="102"/>
      <c r="C783" s="102"/>
      <c r="D783" s="102"/>
      <c r="E783" s="102"/>
      <c r="F783" s="102"/>
      <c r="G783" s="103"/>
      <c r="H783" s="103"/>
      <c r="I783" s="103"/>
      <c r="J783" s="103"/>
      <c r="K783" s="103"/>
      <c r="L783" s="103"/>
      <c r="M783" s="103"/>
      <c r="N783" s="103"/>
      <c r="O783" s="103"/>
      <c r="P783" s="103"/>
      <c r="Q783" s="103"/>
      <c r="R783" s="103"/>
      <c r="S783" s="103"/>
      <c r="T783" s="103"/>
      <c r="U783" s="103"/>
    </row>
    <row r="784" spans="1:21" x14ac:dyDescent="0.55000000000000004">
      <c r="A784" s="102"/>
      <c r="B784" s="102"/>
      <c r="C784" s="102"/>
      <c r="D784" s="102"/>
      <c r="E784" s="102"/>
      <c r="F784" s="102"/>
      <c r="G784" s="103"/>
      <c r="H784" s="103"/>
      <c r="I784" s="103"/>
      <c r="J784" s="103"/>
      <c r="K784" s="103"/>
      <c r="L784" s="103"/>
      <c r="M784" s="103"/>
      <c r="N784" s="103"/>
      <c r="O784" s="103"/>
      <c r="P784" s="103"/>
      <c r="Q784" s="103"/>
      <c r="R784" s="103"/>
      <c r="S784" s="103"/>
      <c r="T784" s="103"/>
      <c r="U784" s="103"/>
    </row>
    <row r="785" spans="1:21" x14ac:dyDescent="0.55000000000000004">
      <c r="A785" s="102"/>
      <c r="B785" s="102"/>
      <c r="C785" s="102"/>
      <c r="D785" s="102"/>
      <c r="E785" s="102"/>
      <c r="F785" s="102"/>
      <c r="G785" s="103"/>
      <c r="H785" s="103"/>
      <c r="I785" s="103"/>
      <c r="J785" s="103"/>
      <c r="K785" s="103"/>
      <c r="L785" s="103"/>
      <c r="M785" s="103"/>
      <c r="N785" s="103"/>
      <c r="O785" s="103"/>
      <c r="P785" s="103"/>
      <c r="Q785" s="103"/>
      <c r="R785" s="103"/>
      <c r="S785" s="103"/>
      <c r="T785" s="103"/>
      <c r="U785" s="103"/>
    </row>
    <row r="786" spans="1:21" x14ac:dyDescent="0.55000000000000004">
      <c r="A786" s="102"/>
      <c r="B786" s="102"/>
      <c r="C786" s="102"/>
      <c r="D786" s="102"/>
      <c r="E786" s="102"/>
      <c r="F786" s="102"/>
      <c r="G786" s="103"/>
      <c r="H786" s="103"/>
      <c r="I786" s="103"/>
      <c r="J786" s="103"/>
      <c r="K786" s="103"/>
      <c r="L786" s="103"/>
      <c r="M786" s="103"/>
      <c r="N786" s="103"/>
      <c r="O786" s="103"/>
      <c r="P786" s="103"/>
      <c r="Q786" s="103"/>
      <c r="R786" s="103"/>
      <c r="S786" s="103"/>
      <c r="T786" s="103"/>
      <c r="U786" s="103"/>
    </row>
    <row r="787" spans="1:21" x14ac:dyDescent="0.55000000000000004">
      <c r="A787" s="102"/>
      <c r="B787" s="102"/>
      <c r="C787" s="102"/>
      <c r="D787" s="102"/>
      <c r="E787" s="102"/>
      <c r="F787" s="102"/>
      <c r="G787" s="103"/>
      <c r="H787" s="103"/>
      <c r="I787" s="103"/>
      <c r="J787" s="103"/>
      <c r="K787" s="103"/>
      <c r="L787" s="103"/>
      <c r="M787" s="103"/>
      <c r="N787" s="103"/>
      <c r="O787" s="103"/>
      <c r="P787" s="103"/>
      <c r="Q787" s="103"/>
      <c r="R787" s="103"/>
      <c r="S787" s="103"/>
      <c r="T787" s="103"/>
      <c r="U787" s="103"/>
    </row>
    <row r="788" spans="1:21" x14ac:dyDescent="0.55000000000000004">
      <c r="A788" s="102"/>
      <c r="B788" s="102"/>
      <c r="C788" s="102"/>
      <c r="D788" s="102"/>
      <c r="E788" s="102"/>
      <c r="F788" s="102"/>
      <c r="G788" s="103"/>
      <c r="H788" s="103"/>
      <c r="I788" s="103"/>
      <c r="J788" s="103"/>
      <c r="K788" s="103"/>
      <c r="L788" s="103"/>
      <c r="M788" s="103"/>
      <c r="N788" s="103"/>
      <c r="O788" s="103"/>
      <c r="P788" s="103"/>
      <c r="Q788" s="103"/>
      <c r="R788" s="103"/>
      <c r="S788" s="103"/>
      <c r="T788" s="103"/>
      <c r="U788" s="103"/>
    </row>
    <row r="789" spans="1:21" x14ac:dyDescent="0.55000000000000004">
      <c r="A789" s="102"/>
      <c r="B789" s="102"/>
      <c r="C789" s="102"/>
      <c r="D789" s="102"/>
      <c r="E789" s="102"/>
      <c r="F789" s="102"/>
      <c r="G789" s="103"/>
      <c r="H789" s="103"/>
      <c r="I789" s="103"/>
      <c r="J789" s="103"/>
      <c r="K789" s="103"/>
      <c r="L789" s="103"/>
      <c r="M789" s="103"/>
      <c r="N789" s="103"/>
      <c r="O789" s="103"/>
      <c r="P789" s="103"/>
      <c r="Q789" s="103"/>
      <c r="R789" s="103"/>
      <c r="S789" s="103"/>
      <c r="T789" s="103"/>
      <c r="U789" s="103"/>
    </row>
    <row r="790" spans="1:21" x14ac:dyDescent="0.55000000000000004">
      <c r="A790" s="102"/>
      <c r="B790" s="102"/>
      <c r="C790" s="102"/>
      <c r="D790" s="102"/>
      <c r="E790" s="102"/>
      <c r="F790" s="102"/>
      <c r="G790" s="103"/>
      <c r="H790" s="103"/>
      <c r="I790" s="103"/>
      <c r="J790" s="103"/>
      <c r="K790" s="103"/>
      <c r="L790" s="103"/>
      <c r="M790" s="103"/>
      <c r="N790" s="103"/>
      <c r="O790" s="103"/>
      <c r="P790" s="103"/>
      <c r="Q790" s="103"/>
      <c r="R790" s="103"/>
      <c r="S790" s="103"/>
      <c r="T790" s="103"/>
      <c r="U790" s="103"/>
    </row>
    <row r="791" spans="1:21" x14ac:dyDescent="0.55000000000000004">
      <c r="A791" s="102"/>
      <c r="B791" s="102"/>
      <c r="C791" s="102"/>
      <c r="D791" s="102"/>
      <c r="E791" s="102"/>
      <c r="F791" s="102"/>
      <c r="G791" s="103"/>
      <c r="H791" s="103"/>
      <c r="I791" s="103"/>
      <c r="J791" s="103"/>
      <c r="K791" s="103"/>
      <c r="L791" s="103"/>
      <c r="M791" s="103"/>
      <c r="N791" s="103"/>
      <c r="O791" s="103"/>
      <c r="P791" s="103"/>
      <c r="Q791" s="103"/>
      <c r="R791" s="103"/>
      <c r="S791" s="103"/>
      <c r="T791" s="103"/>
      <c r="U791" s="103"/>
    </row>
    <row r="792" spans="1:21" x14ac:dyDescent="0.55000000000000004">
      <c r="A792" s="102"/>
      <c r="B792" s="102"/>
      <c r="C792" s="102"/>
      <c r="D792" s="102"/>
      <c r="E792" s="102"/>
      <c r="F792" s="102"/>
      <c r="G792" s="103"/>
      <c r="H792" s="103"/>
      <c r="I792" s="103"/>
      <c r="J792" s="103"/>
      <c r="K792" s="103"/>
      <c r="L792" s="103"/>
      <c r="M792" s="103"/>
      <c r="N792" s="103"/>
      <c r="O792" s="103"/>
      <c r="P792" s="103"/>
      <c r="Q792" s="103"/>
      <c r="R792" s="103"/>
      <c r="S792" s="103"/>
      <c r="T792" s="103"/>
      <c r="U792" s="103"/>
    </row>
    <row r="793" spans="1:21" x14ac:dyDescent="0.55000000000000004">
      <c r="A793" s="102"/>
      <c r="B793" s="102"/>
      <c r="C793" s="102"/>
      <c r="D793" s="102"/>
      <c r="E793" s="102"/>
      <c r="F793" s="102"/>
      <c r="G793" s="103"/>
      <c r="H793" s="103"/>
      <c r="I793" s="103"/>
      <c r="J793" s="103"/>
      <c r="K793" s="103"/>
      <c r="L793" s="103"/>
      <c r="M793" s="103"/>
      <c r="N793" s="103"/>
      <c r="O793" s="103"/>
      <c r="P793" s="103"/>
      <c r="Q793" s="103"/>
      <c r="R793" s="103"/>
      <c r="S793" s="103"/>
      <c r="T793" s="103"/>
      <c r="U793" s="103"/>
    </row>
    <row r="794" spans="1:21" x14ac:dyDescent="0.55000000000000004">
      <c r="A794" s="102"/>
      <c r="B794" s="102"/>
      <c r="C794" s="102"/>
      <c r="D794" s="102"/>
      <c r="E794" s="102"/>
      <c r="F794" s="102"/>
      <c r="G794" s="103"/>
      <c r="H794" s="103"/>
      <c r="I794" s="103"/>
      <c r="J794" s="103"/>
      <c r="K794" s="103"/>
      <c r="L794" s="103"/>
      <c r="M794" s="103"/>
      <c r="N794" s="103"/>
      <c r="O794" s="103"/>
      <c r="P794" s="103"/>
      <c r="Q794" s="103"/>
      <c r="R794" s="103"/>
      <c r="S794" s="103"/>
      <c r="T794" s="103"/>
      <c r="U794" s="103"/>
    </row>
    <row r="795" spans="1:21" x14ac:dyDescent="0.55000000000000004">
      <c r="A795" s="102"/>
      <c r="B795" s="102"/>
      <c r="C795" s="102"/>
      <c r="D795" s="102"/>
      <c r="E795" s="102"/>
      <c r="F795" s="102"/>
      <c r="G795" s="103"/>
      <c r="H795" s="103"/>
      <c r="I795" s="103"/>
      <c r="J795" s="103"/>
      <c r="K795" s="103"/>
      <c r="L795" s="103"/>
      <c r="M795" s="103"/>
      <c r="N795" s="103"/>
      <c r="O795" s="103"/>
      <c r="P795" s="103"/>
      <c r="Q795" s="103"/>
      <c r="R795" s="103"/>
      <c r="S795" s="103"/>
      <c r="T795" s="103"/>
      <c r="U795" s="103"/>
    </row>
    <row r="796" spans="1:21" x14ac:dyDescent="0.55000000000000004">
      <c r="A796" s="102"/>
      <c r="B796" s="102"/>
      <c r="C796" s="102"/>
      <c r="D796" s="102"/>
      <c r="E796" s="102"/>
      <c r="F796" s="102"/>
      <c r="G796" s="103"/>
      <c r="H796" s="103"/>
      <c r="I796" s="103"/>
      <c r="J796" s="103"/>
      <c r="K796" s="103"/>
      <c r="L796" s="103"/>
      <c r="M796" s="103"/>
      <c r="N796" s="103"/>
      <c r="O796" s="103"/>
      <c r="P796" s="103"/>
      <c r="Q796" s="103"/>
      <c r="R796" s="103"/>
      <c r="S796" s="103"/>
      <c r="T796" s="103"/>
      <c r="U796" s="103"/>
    </row>
    <row r="797" spans="1:21" x14ac:dyDescent="0.55000000000000004">
      <c r="A797" s="102"/>
      <c r="B797" s="102"/>
      <c r="C797" s="102"/>
      <c r="D797" s="102"/>
      <c r="E797" s="102"/>
      <c r="F797" s="102"/>
      <c r="G797" s="103"/>
      <c r="H797" s="103"/>
      <c r="I797" s="103"/>
      <c r="J797" s="103"/>
      <c r="K797" s="103"/>
      <c r="L797" s="103"/>
      <c r="M797" s="103"/>
      <c r="N797" s="103"/>
      <c r="O797" s="103"/>
      <c r="P797" s="103"/>
      <c r="Q797" s="103"/>
      <c r="R797" s="103"/>
      <c r="S797" s="103"/>
      <c r="T797" s="103"/>
      <c r="U797" s="103"/>
    </row>
    <row r="798" spans="1:21" x14ac:dyDescent="0.55000000000000004">
      <c r="A798" s="102"/>
      <c r="B798" s="102"/>
      <c r="C798" s="102"/>
      <c r="D798" s="102"/>
      <c r="E798" s="102"/>
      <c r="F798" s="102"/>
      <c r="G798" s="103"/>
      <c r="H798" s="103"/>
      <c r="I798" s="103"/>
      <c r="J798" s="103"/>
      <c r="K798" s="103"/>
      <c r="L798" s="103"/>
      <c r="M798" s="103"/>
      <c r="N798" s="103"/>
      <c r="O798" s="103"/>
      <c r="P798" s="103"/>
      <c r="Q798" s="103"/>
      <c r="R798" s="103"/>
      <c r="S798" s="103"/>
      <c r="T798" s="103"/>
      <c r="U798" s="103"/>
    </row>
    <row r="799" spans="1:21" x14ac:dyDescent="0.55000000000000004">
      <c r="A799" s="102"/>
      <c r="B799" s="102"/>
      <c r="C799" s="102"/>
      <c r="D799" s="102"/>
      <c r="E799" s="102"/>
      <c r="F799" s="102"/>
      <c r="G799" s="103"/>
      <c r="H799" s="103"/>
      <c r="I799" s="103"/>
      <c r="J799" s="103"/>
      <c r="K799" s="103"/>
      <c r="L799" s="103"/>
      <c r="M799" s="103"/>
      <c r="N799" s="103"/>
      <c r="O799" s="103"/>
      <c r="P799" s="103"/>
      <c r="Q799" s="103"/>
      <c r="R799" s="103"/>
      <c r="S799" s="103"/>
      <c r="T799" s="103"/>
      <c r="U799" s="103"/>
    </row>
    <row r="800" spans="1:21" x14ac:dyDescent="0.55000000000000004">
      <c r="A800" s="102"/>
      <c r="B800" s="102"/>
      <c r="C800" s="102"/>
      <c r="D800" s="102"/>
      <c r="E800" s="102"/>
      <c r="F800" s="102"/>
      <c r="G800" s="103"/>
      <c r="H800" s="103"/>
      <c r="I800" s="103"/>
      <c r="J800" s="103"/>
      <c r="K800" s="103"/>
      <c r="L800" s="103"/>
      <c r="M800" s="103"/>
      <c r="N800" s="103"/>
      <c r="O800" s="103"/>
      <c r="P800" s="103"/>
      <c r="Q800" s="103"/>
      <c r="R800" s="103"/>
      <c r="S800" s="103"/>
      <c r="T800" s="103"/>
      <c r="U800" s="103"/>
    </row>
    <row r="801" spans="1:21" x14ac:dyDescent="0.55000000000000004">
      <c r="A801" s="102"/>
      <c r="B801" s="102"/>
      <c r="C801" s="102"/>
      <c r="D801" s="102"/>
      <c r="E801" s="102"/>
      <c r="F801" s="102"/>
      <c r="G801" s="103"/>
      <c r="H801" s="103"/>
      <c r="I801" s="103"/>
      <c r="J801" s="103"/>
      <c r="K801" s="103"/>
      <c r="L801" s="103"/>
      <c r="M801" s="103"/>
      <c r="N801" s="103"/>
      <c r="O801" s="103"/>
      <c r="P801" s="103"/>
      <c r="Q801" s="103"/>
      <c r="R801" s="103"/>
      <c r="S801" s="103"/>
      <c r="T801" s="103"/>
      <c r="U801" s="103"/>
    </row>
    <row r="802" spans="1:21" x14ac:dyDescent="0.55000000000000004">
      <c r="A802" s="102"/>
      <c r="B802" s="102"/>
      <c r="C802" s="102"/>
      <c r="D802" s="102"/>
      <c r="E802" s="102"/>
      <c r="F802" s="102"/>
      <c r="G802" s="103"/>
      <c r="H802" s="103"/>
      <c r="I802" s="103"/>
      <c r="J802" s="103"/>
      <c r="K802" s="103"/>
      <c r="L802" s="103"/>
      <c r="M802" s="103"/>
      <c r="N802" s="103"/>
      <c r="O802" s="103"/>
      <c r="P802" s="103"/>
      <c r="Q802" s="103"/>
      <c r="R802" s="103"/>
      <c r="S802" s="103"/>
      <c r="T802" s="103"/>
      <c r="U802" s="103"/>
    </row>
    <row r="803" spans="1:21" x14ac:dyDescent="0.55000000000000004">
      <c r="A803" s="102"/>
      <c r="B803" s="102"/>
      <c r="C803" s="102"/>
      <c r="D803" s="102"/>
      <c r="E803" s="102"/>
      <c r="F803" s="102"/>
      <c r="G803" s="103"/>
      <c r="H803" s="103"/>
      <c r="I803" s="103"/>
      <c r="J803" s="103"/>
      <c r="K803" s="103"/>
      <c r="L803" s="103"/>
      <c r="M803" s="103"/>
      <c r="N803" s="103"/>
      <c r="O803" s="103"/>
      <c r="P803" s="103"/>
      <c r="Q803" s="103"/>
      <c r="R803" s="103"/>
      <c r="S803" s="103"/>
      <c r="T803" s="103"/>
      <c r="U803" s="103"/>
    </row>
    <row r="804" spans="1:21" x14ac:dyDescent="0.55000000000000004">
      <c r="A804" s="102"/>
      <c r="B804" s="102"/>
      <c r="C804" s="102"/>
      <c r="D804" s="102"/>
      <c r="E804" s="102"/>
      <c r="F804" s="102"/>
      <c r="G804" s="103"/>
      <c r="H804" s="103"/>
      <c r="I804" s="103"/>
      <c r="J804" s="103"/>
      <c r="K804" s="103"/>
      <c r="L804" s="103"/>
      <c r="M804" s="103"/>
      <c r="N804" s="103"/>
      <c r="O804" s="103"/>
      <c r="P804" s="103"/>
      <c r="Q804" s="103"/>
      <c r="R804" s="103"/>
      <c r="S804" s="103"/>
      <c r="T804" s="103"/>
      <c r="U804" s="103"/>
    </row>
    <row r="805" spans="1:21" x14ac:dyDescent="0.55000000000000004">
      <c r="A805" s="102"/>
      <c r="B805" s="102"/>
      <c r="C805" s="102"/>
      <c r="D805" s="102"/>
      <c r="E805" s="102"/>
      <c r="F805" s="102"/>
      <c r="G805" s="103"/>
      <c r="H805" s="103"/>
      <c r="I805" s="103"/>
      <c r="J805" s="103"/>
      <c r="K805" s="103"/>
      <c r="L805" s="103"/>
      <c r="M805" s="103"/>
      <c r="N805" s="103"/>
      <c r="O805" s="103"/>
      <c r="P805" s="103"/>
      <c r="Q805" s="103"/>
      <c r="R805" s="103"/>
      <c r="S805" s="103"/>
      <c r="T805" s="103"/>
      <c r="U805" s="103"/>
    </row>
    <row r="806" spans="1:21" x14ac:dyDescent="0.55000000000000004">
      <c r="A806" s="102"/>
      <c r="B806" s="102"/>
      <c r="C806" s="102"/>
      <c r="D806" s="102"/>
      <c r="E806" s="102"/>
      <c r="F806" s="102"/>
      <c r="G806" s="103"/>
      <c r="H806" s="103"/>
      <c r="I806" s="103"/>
      <c r="J806" s="103"/>
      <c r="K806" s="103"/>
      <c r="L806" s="103"/>
      <c r="M806" s="103"/>
      <c r="N806" s="103"/>
      <c r="O806" s="103"/>
      <c r="P806" s="103"/>
      <c r="Q806" s="103"/>
      <c r="R806" s="103"/>
      <c r="S806" s="103"/>
      <c r="T806" s="103"/>
      <c r="U806" s="103"/>
    </row>
    <row r="807" spans="1:21" x14ac:dyDescent="0.55000000000000004">
      <c r="A807" s="102"/>
      <c r="B807" s="102"/>
      <c r="C807" s="102"/>
      <c r="D807" s="102"/>
      <c r="E807" s="102"/>
      <c r="F807" s="102"/>
      <c r="G807" s="103"/>
      <c r="H807" s="103"/>
      <c r="I807" s="103"/>
      <c r="J807" s="103"/>
      <c r="K807" s="103"/>
      <c r="L807" s="103"/>
      <c r="M807" s="103"/>
      <c r="N807" s="103"/>
      <c r="O807" s="103"/>
      <c r="P807" s="103"/>
      <c r="Q807" s="103"/>
      <c r="R807" s="103"/>
      <c r="S807" s="103"/>
      <c r="T807" s="103"/>
      <c r="U807" s="103"/>
    </row>
    <row r="808" spans="1:21" x14ac:dyDescent="0.55000000000000004">
      <c r="A808" s="102"/>
      <c r="B808" s="102"/>
      <c r="C808" s="102"/>
      <c r="D808" s="102"/>
      <c r="E808" s="102"/>
      <c r="F808" s="102"/>
      <c r="G808" s="103"/>
      <c r="H808" s="103"/>
      <c r="I808" s="103"/>
      <c r="J808" s="103"/>
      <c r="K808" s="103"/>
      <c r="L808" s="103"/>
      <c r="M808" s="103"/>
      <c r="N808" s="103"/>
      <c r="O808" s="103"/>
      <c r="P808" s="103"/>
      <c r="Q808" s="103"/>
      <c r="R808" s="103"/>
      <c r="S808" s="103"/>
      <c r="T808" s="103"/>
      <c r="U808" s="103"/>
    </row>
    <row r="809" spans="1:21" x14ac:dyDescent="0.55000000000000004">
      <c r="A809" s="102"/>
      <c r="B809" s="102"/>
      <c r="C809" s="102"/>
      <c r="D809" s="102"/>
      <c r="E809" s="102"/>
      <c r="F809" s="102"/>
      <c r="G809" s="103"/>
      <c r="H809" s="103"/>
      <c r="I809" s="103"/>
      <c r="J809" s="103"/>
      <c r="K809" s="103"/>
      <c r="L809" s="103"/>
      <c r="M809" s="103"/>
      <c r="N809" s="103"/>
      <c r="O809" s="103"/>
      <c r="P809" s="103"/>
      <c r="Q809" s="103"/>
      <c r="R809" s="103"/>
      <c r="S809" s="103"/>
      <c r="T809" s="103"/>
      <c r="U809" s="103"/>
    </row>
    <row r="810" spans="1:21" x14ac:dyDescent="0.55000000000000004">
      <c r="A810" s="102"/>
      <c r="B810" s="102"/>
      <c r="C810" s="102"/>
      <c r="D810" s="102"/>
      <c r="E810" s="102"/>
      <c r="F810" s="102"/>
      <c r="G810" s="103"/>
      <c r="H810" s="103"/>
      <c r="I810" s="103"/>
      <c r="J810" s="103"/>
      <c r="K810" s="103"/>
      <c r="L810" s="103"/>
      <c r="M810" s="103"/>
      <c r="N810" s="103"/>
      <c r="O810" s="103"/>
      <c r="P810" s="103"/>
      <c r="Q810" s="103"/>
      <c r="R810" s="103"/>
      <c r="S810" s="103"/>
      <c r="T810" s="103"/>
      <c r="U810" s="103"/>
    </row>
    <row r="811" spans="1:21" x14ac:dyDescent="0.55000000000000004">
      <c r="A811" s="102"/>
      <c r="B811" s="102"/>
      <c r="C811" s="102"/>
      <c r="D811" s="102"/>
      <c r="E811" s="102"/>
      <c r="F811" s="102"/>
      <c r="G811" s="103"/>
      <c r="H811" s="103"/>
      <c r="I811" s="103"/>
      <c r="J811" s="103"/>
      <c r="K811" s="103"/>
      <c r="L811" s="103"/>
      <c r="M811" s="103"/>
      <c r="N811" s="103"/>
      <c r="O811" s="103"/>
      <c r="P811" s="103"/>
      <c r="Q811" s="103"/>
      <c r="R811" s="103"/>
      <c r="S811" s="103"/>
      <c r="T811" s="103"/>
      <c r="U811" s="103"/>
    </row>
    <row r="812" spans="1:21" x14ac:dyDescent="0.55000000000000004">
      <c r="A812" s="102"/>
      <c r="B812" s="102"/>
      <c r="C812" s="102"/>
      <c r="D812" s="102"/>
      <c r="E812" s="102"/>
      <c r="F812" s="102"/>
      <c r="G812" s="103"/>
      <c r="H812" s="103"/>
      <c r="I812" s="103"/>
      <c r="J812" s="103"/>
      <c r="K812" s="103"/>
      <c r="L812" s="103"/>
      <c r="M812" s="103"/>
      <c r="N812" s="103"/>
      <c r="O812" s="103"/>
      <c r="P812" s="103"/>
      <c r="Q812" s="103"/>
      <c r="R812" s="103"/>
      <c r="S812" s="103"/>
      <c r="T812" s="103"/>
      <c r="U812" s="103"/>
    </row>
    <row r="813" spans="1:21" x14ac:dyDescent="0.55000000000000004">
      <c r="A813" s="102"/>
      <c r="B813" s="102"/>
      <c r="C813" s="102"/>
      <c r="D813" s="102"/>
      <c r="E813" s="102"/>
      <c r="F813" s="102"/>
      <c r="G813" s="103"/>
      <c r="H813" s="103"/>
      <c r="I813" s="103"/>
      <c r="J813" s="103"/>
      <c r="K813" s="103"/>
      <c r="L813" s="103"/>
      <c r="M813" s="103"/>
      <c r="N813" s="103"/>
      <c r="O813" s="103"/>
      <c r="P813" s="103"/>
      <c r="Q813" s="103"/>
      <c r="R813" s="103"/>
      <c r="S813" s="103"/>
      <c r="T813" s="103"/>
      <c r="U813" s="103"/>
    </row>
    <row r="814" spans="1:21" x14ac:dyDescent="0.55000000000000004">
      <c r="A814" s="102"/>
      <c r="B814" s="102"/>
      <c r="C814" s="102"/>
      <c r="D814" s="102"/>
      <c r="E814" s="102"/>
      <c r="F814" s="102"/>
      <c r="G814" s="103"/>
      <c r="H814" s="103"/>
      <c r="I814" s="103"/>
      <c r="J814" s="103"/>
      <c r="K814" s="103"/>
      <c r="L814" s="103"/>
      <c r="M814" s="103"/>
      <c r="N814" s="103"/>
      <c r="O814" s="103"/>
      <c r="P814" s="103"/>
      <c r="Q814" s="103"/>
      <c r="R814" s="103"/>
      <c r="S814" s="103"/>
      <c r="T814" s="103"/>
      <c r="U814" s="103"/>
    </row>
    <row r="815" spans="1:21" x14ac:dyDescent="0.55000000000000004">
      <c r="A815" s="102"/>
      <c r="B815" s="102"/>
      <c r="C815" s="102"/>
      <c r="D815" s="102"/>
      <c r="E815" s="102"/>
      <c r="F815" s="102"/>
      <c r="G815" s="103"/>
      <c r="H815" s="103"/>
      <c r="I815" s="103"/>
      <c r="J815" s="103"/>
      <c r="K815" s="103"/>
      <c r="L815" s="103"/>
      <c r="M815" s="103"/>
      <c r="N815" s="103"/>
      <c r="O815" s="103"/>
      <c r="P815" s="103"/>
      <c r="Q815" s="103"/>
      <c r="R815" s="103"/>
      <c r="S815" s="103"/>
      <c r="T815" s="103"/>
      <c r="U815" s="103"/>
    </row>
    <row r="816" spans="1:21" x14ac:dyDescent="0.55000000000000004">
      <c r="A816" s="102"/>
      <c r="B816" s="102"/>
      <c r="C816" s="102"/>
      <c r="D816" s="102"/>
      <c r="E816" s="102"/>
      <c r="F816" s="102"/>
      <c r="G816" s="103"/>
      <c r="H816" s="103"/>
      <c r="I816" s="103"/>
      <c r="J816" s="103"/>
      <c r="K816" s="103"/>
      <c r="L816" s="103"/>
      <c r="M816" s="103"/>
      <c r="N816" s="103"/>
      <c r="O816" s="103"/>
      <c r="P816" s="103"/>
      <c r="Q816" s="103"/>
      <c r="R816" s="103"/>
      <c r="S816" s="103"/>
      <c r="T816" s="103"/>
      <c r="U816" s="103"/>
    </row>
    <row r="817" spans="1:21" x14ac:dyDescent="0.55000000000000004">
      <c r="A817" s="102"/>
      <c r="B817" s="102"/>
      <c r="C817" s="102"/>
      <c r="D817" s="102"/>
      <c r="E817" s="102"/>
      <c r="F817" s="102"/>
      <c r="G817" s="103"/>
      <c r="H817" s="103"/>
      <c r="I817" s="103"/>
      <c r="J817" s="103"/>
      <c r="K817" s="103"/>
      <c r="L817" s="103"/>
      <c r="M817" s="103"/>
      <c r="N817" s="103"/>
      <c r="O817" s="103"/>
      <c r="P817" s="103"/>
      <c r="Q817" s="103"/>
      <c r="R817" s="103"/>
      <c r="S817" s="103"/>
      <c r="T817" s="103"/>
      <c r="U817" s="103"/>
    </row>
    <row r="818" spans="1:21" x14ac:dyDescent="0.55000000000000004">
      <c r="A818" s="102"/>
      <c r="B818" s="102"/>
      <c r="C818" s="102"/>
      <c r="D818" s="102"/>
      <c r="E818" s="102"/>
      <c r="F818" s="102"/>
      <c r="G818" s="103"/>
      <c r="H818" s="103"/>
      <c r="I818" s="103"/>
      <c r="J818" s="103"/>
      <c r="K818" s="103"/>
      <c r="L818" s="103"/>
      <c r="M818" s="103"/>
      <c r="N818" s="103"/>
      <c r="O818" s="103"/>
      <c r="P818" s="103"/>
      <c r="Q818" s="103"/>
      <c r="R818" s="103"/>
      <c r="S818" s="103"/>
      <c r="T818" s="103"/>
      <c r="U818" s="103"/>
    </row>
    <row r="819" spans="1:21" x14ac:dyDescent="0.55000000000000004">
      <c r="A819" s="102"/>
      <c r="B819" s="102"/>
      <c r="C819" s="102"/>
      <c r="D819" s="102"/>
      <c r="E819" s="102"/>
      <c r="F819" s="102"/>
      <c r="G819" s="103"/>
      <c r="H819" s="103"/>
      <c r="I819" s="103"/>
      <c r="J819" s="103"/>
      <c r="K819" s="103"/>
      <c r="L819" s="103"/>
      <c r="M819" s="103"/>
      <c r="N819" s="103"/>
      <c r="O819" s="103"/>
      <c r="P819" s="103"/>
      <c r="Q819" s="103"/>
      <c r="R819" s="103"/>
      <c r="S819" s="103"/>
      <c r="T819" s="103"/>
      <c r="U819" s="103"/>
    </row>
    <row r="820" spans="1:21" x14ac:dyDescent="0.55000000000000004">
      <c r="A820" s="102"/>
      <c r="B820" s="102"/>
      <c r="C820" s="102"/>
      <c r="D820" s="102"/>
      <c r="E820" s="102"/>
      <c r="F820" s="102"/>
      <c r="G820" s="103"/>
      <c r="H820" s="103"/>
      <c r="I820" s="103"/>
      <c r="J820" s="103"/>
      <c r="K820" s="103"/>
      <c r="L820" s="103"/>
      <c r="M820" s="103"/>
      <c r="N820" s="103"/>
      <c r="O820" s="103"/>
      <c r="P820" s="103"/>
      <c r="Q820" s="103"/>
      <c r="R820" s="103"/>
      <c r="S820" s="103"/>
      <c r="T820" s="103"/>
      <c r="U820" s="103"/>
    </row>
    <row r="821" spans="1:21" x14ac:dyDescent="0.55000000000000004">
      <c r="A821" s="102"/>
      <c r="B821" s="102"/>
      <c r="C821" s="102"/>
      <c r="D821" s="102"/>
      <c r="E821" s="102"/>
      <c r="F821" s="102"/>
      <c r="G821" s="103"/>
      <c r="H821" s="103"/>
      <c r="I821" s="103"/>
      <c r="J821" s="103"/>
      <c r="K821" s="103"/>
      <c r="L821" s="103"/>
      <c r="M821" s="103"/>
      <c r="N821" s="103"/>
      <c r="O821" s="103"/>
      <c r="P821" s="103"/>
      <c r="Q821" s="103"/>
      <c r="R821" s="103"/>
      <c r="S821" s="103"/>
      <c r="T821" s="103"/>
      <c r="U821" s="103"/>
    </row>
    <row r="822" spans="1:21" x14ac:dyDescent="0.55000000000000004">
      <c r="A822" s="102"/>
      <c r="B822" s="102"/>
      <c r="C822" s="102"/>
      <c r="D822" s="102"/>
      <c r="E822" s="102"/>
      <c r="F822" s="102"/>
      <c r="G822" s="103"/>
      <c r="H822" s="103"/>
      <c r="I822" s="103"/>
      <c r="J822" s="103"/>
      <c r="K822" s="103"/>
      <c r="L822" s="103"/>
      <c r="M822" s="103"/>
      <c r="N822" s="103"/>
      <c r="O822" s="103"/>
      <c r="P822" s="103"/>
      <c r="Q822" s="103"/>
      <c r="R822" s="103"/>
      <c r="S822" s="103"/>
      <c r="T822" s="103"/>
      <c r="U822" s="103"/>
    </row>
    <row r="823" spans="1:21" x14ac:dyDescent="0.55000000000000004">
      <c r="A823" s="102"/>
      <c r="B823" s="102"/>
      <c r="C823" s="102"/>
      <c r="D823" s="102"/>
      <c r="E823" s="102"/>
      <c r="F823" s="102"/>
      <c r="G823" s="103"/>
      <c r="H823" s="103"/>
      <c r="I823" s="103"/>
      <c r="J823" s="103"/>
      <c r="K823" s="103"/>
      <c r="L823" s="103"/>
      <c r="M823" s="103"/>
      <c r="N823" s="103"/>
      <c r="O823" s="103"/>
      <c r="P823" s="103"/>
      <c r="Q823" s="103"/>
      <c r="R823" s="103"/>
      <c r="S823" s="103"/>
      <c r="T823" s="103"/>
      <c r="U823" s="103"/>
    </row>
    <row r="824" spans="1:21" x14ac:dyDescent="0.55000000000000004">
      <c r="A824" s="102"/>
      <c r="B824" s="102"/>
      <c r="C824" s="102"/>
      <c r="D824" s="102"/>
      <c r="E824" s="102"/>
      <c r="F824" s="102"/>
      <c r="G824" s="103"/>
      <c r="H824" s="103"/>
      <c r="I824" s="103"/>
      <c r="J824" s="103"/>
      <c r="K824" s="103"/>
      <c r="L824" s="103"/>
      <c r="M824" s="103"/>
      <c r="N824" s="103"/>
      <c r="O824" s="103"/>
      <c r="P824" s="103"/>
      <c r="Q824" s="103"/>
      <c r="R824" s="103"/>
      <c r="S824" s="103"/>
      <c r="T824" s="103"/>
      <c r="U824" s="103"/>
    </row>
    <row r="825" spans="1:21" x14ac:dyDescent="0.55000000000000004">
      <c r="A825" s="102"/>
      <c r="B825" s="102"/>
      <c r="C825" s="102"/>
      <c r="D825" s="102"/>
      <c r="E825" s="102"/>
      <c r="F825" s="102"/>
      <c r="G825" s="103"/>
      <c r="H825" s="103"/>
      <c r="I825" s="103"/>
      <c r="J825" s="103"/>
      <c r="K825" s="103"/>
      <c r="L825" s="103"/>
      <c r="M825" s="103"/>
      <c r="N825" s="103"/>
      <c r="O825" s="103"/>
      <c r="P825" s="103"/>
      <c r="Q825" s="103"/>
      <c r="R825" s="103"/>
      <c r="S825" s="103"/>
      <c r="T825" s="103"/>
      <c r="U825" s="103"/>
    </row>
    <row r="826" spans="1:21" x14ac:dyDescent="0.55000000000000004">
      <c r="A826" s="102"/>
      <c r="B826" s="102"/>
      <c r="C826" s="102"/>
      <c r="D826" s="102"/>
      <c r="E826" s="102"/>
      <c r="F826" s="102"/>
      <c r="G826" s="103"/>
      <c r="H826" s="103"/>
      <c r="I826" s="103"/>
      <c r="J826" s="103"/>
      <c r="K826" s="103"/>
      <c r="L826" s="103"/>
      <c r="M826" s="103"/>
      <c r="N826" s="103"/>
      <c r="O826" s="103"/>
      <c r="P826" s="103"/>
      <c r="Q826" s="103"/>
      <c r="R826" s="103"/>
      <c r="S826" s="103"/>
      <c r="T826" s="103"/>
      <c r="U826" s="103"/>
    </row>
    <row r="827" spans="1:21" x14ac:dyDescent="0.55000000000000004">
      <c r="A827" s="102"/>
      <c r="B827" s="102"/>
      <c r="C827" s="102"/>
      <c r="D827" s="102"/>
      <c r="E827" s="102"/>
      <c r="F827" s="102"/>
      <c r="G827" s="103"/>
      <c r="H827" s="103"/>
      <c r="I827" s="103"/>
      <c r="J827" s="103"/>
      <c r="K827" s="103"/>
      <c r="L827" s="103"/>
      <c r="M827" s="103"/>
      <c r="N827" s="103"/>
      <c r="O827" s="103"/>
      <c r="P827" s="103"/>
      <c r="Q827" s="103"/>
      <c r="R827" s="103"/>
      <c r="S827" s="103"/>
      <c r="T827" s="103"/>
      <c r="U827" s="103"/>
    </row>
    <row r="828" spans="1:21" x14ac:dyDescent="0.55000000000000004">
      <c r="A828" s="102"/>
      <c r="B828" s="102"/>
      <c r="C828" s="102"/>
      <c r="D828" s="102"/>
      <c r="E828" s="102"/>
      <c r="F828" s="102"/>
      <c r="G828" s="103"/>
      <c r="H828" s="103"/>
      <c r="I828" s="103"/>
      <c r="J828" s="103"/>
      <c r="K828" s="103"/>
      <c r="L828" s="103"/>
      <c r="M828" s="103"/>
      <c r="N828" s="103"/>
      <c r="O828" s="103"/>
      <c r="P828" s="103"/>
      <c r="Q828" s="103"/>
      <c r="R828" s="103"/>
      <c r="S828" s="103"/>
      <c r="T828" s="103"/>
      <c r="U828" s="103"/>
    </row>
    <row r="829" spans="1:21" x14ac:dyDescent="0.55000000000000004">
      <c r="A829" s="102"/>
      <c r="B829" s="102"/>
      <c r="C829" s="102"/>
      <c r="D829" s="102"/>
      <c r="E829" s="102"/>
      <c r="F829" s="102"/>
      <c r="G829" s="103"/>
      <c r="H829" s="103"/>
      <c r="I829" s="103"/>
      <c r="J829" s="103"/>
      <c r="K829" s="103"/>
      <c r="L829" s="103"/>
      <c r="M829" s="103"/>
      <c r="N829" s="103"/>
      <c r="O829" s="103"/>
      <c r="P829" s="103"/>
      <c r="Q829" s="103"/>
      <c r="R829" s="103"/>
      <c r="S829" s="103"/>
      <c r="T829" s="103"/>
      <c r="U829" s="103"/>
    </row>
    <row r="830" spans="1:21" x14ac:dyDescent="0.55000000000000004">
      <c r="A830" s="102"/>
      <c r="B830" s="102"/>
      <c r="C830" s="102"/>
      <c r="D830" s="102"/>
      <c r="E830" s="102"/>
      <c r="F830" s="102"/>
      <c r="G830" s="103"/>
      <c r="H830" s="103"/>
      <c r="I830" s="103"/>
      <c r="J830" s="103"/>
      <c r="K830" s="103"/>
      <c r="L830" s="103"/>
      <c r="M830" s="103"/>
      <c r="N830" s="103"/>
      <c r="O830" s="103"/>
      <c r="P830" s="103"/>
      <c r="Q830" s="103"/>
      <c r="R830" s="103"/>
      <c r="S830" s="103"/>
      <c r="T830" s="103"/>
      <c r="U830" s="103"/>
    </row>
    <row r="831" spans="1:21" x14ac:dyDescent="0.55000000000000004">
      <c r="A831" s="102"/>
      <c r="B831" s="102"/>
      <c r="C831" s="102"/>
      <c r="D831" s="102"/>
      <c r="E831" s="102"/>
      <c r="F831" s="102"/>
      <c r="G831" s="103"/>
      <c r="H831" s="103"/>
      <c r="I831" s="103"/>
      <c r="J831" s="103"/>
      <c r="K831" s="103"/>
      <c r="L831" s="103"/>
      <c r="M831" s="103"/>
      <c r="N831" s="103"/>
      <c r="O831" s="103"/>
      <c r="P831" s="103"/>
      <c r="Q831" s="103"/>
      <c r="R831" s="103"/>
      <c r="S831" s="103"/>
      <c r="T831" s="103"/>
      <c r="U831" s="103"/>
    </row>
    <row r="832" spans="1:21" x14ac:dyDescent="0.55000000000000004">
      <c r="A832" s="102"/>
      <c r="B832" s="102"/>
      <c r="C832" s="102"/>
      <c r="D832" s="102"/>
      <c r="E832" s="102"/>
      <c r="F832" s="102"/>
      <c r="G832" s="103"/>
      <c r="H832" s="103"/>
      <c r="I832" s="103"/>
      <c r="J832" s="103"/>
      <c r="K832" s="103"/>
      <c r="L832" s="103"/>
      <c r="M832" s="103"/>
      <c r="N832" s="103"/>
      <c r="O832" s="103"/>
      <c r="P832" s="103"/>
      <c r="Q832" s="103"/>
      <c r="R832" s="103"/>
      <c r="S832" s="103"/>
      <c r="T832" s="103"/>
      <c r="U832" s="103"/>
    </row>
    <row r="833" spans="1:21" x14ac:dyDescent="0.55000000000000004">
      <c r="A833" s="102"/>
      <c r="B833" s="102"/>
      <c r="C833" s="102"/>
      <c r="D833" s="102"/>
      <c r="E833" s="102"/>
      <c r="F833" s="102"/>
      <c r="G833" s="103"/>
      <c r="H833" s="103"/>
      <c r="I833" s="103"/>
      <c r="J833" s="103"/>
      <c r="K833" s="103"/>
      <c r="L833" s="103"/>
      <c r="M833" s="103"/>
      <c r="N833" s="103"/>
      <c r="O833" s="103"/>
      <c r="P833" s="103"/>
      <c r="Q833" s="103"/>
      <c r="R833" s="103"/>
      <c r="S833" s="103"/>
      <c r="T833" s="103"/>
      <c r="U833" s="103"/>
    </row>
    <row r="834" spans="1:21" x14ac:dyDescent="0.55000000000000004">
      <c r="A834" s="102"/>
      <c r="B834" s="102"/>
      <c r="C834" s="102"/>
      <c r="D834" s="102"/>
      <c r="E834" s="102"/>
      <c r="F834" s="102"/>
      <c r="G834" s="103"/>
      <c r="H834" s="103"/>
      <c r="I834" s="103"/>
      <c r="J834" s="103"/>
      <c r="K834" s="103"/>
      <c r="L834" s="103"/>
      <c r="M834" s="103"/>
      <c r="N834" s="103"/>
      <c r="O834" s="103"/>
      <c r="P834" s="103"/>
      <c r="Q834" s="103"/>
      <c r="R834" s="103"/>
      <c r="S834" s="103"/>
      <c r="T834" s="103"/>
      <c r="U834" s="103"/>
    </row>
    <row r="835" spans="1:21" x14ac:dyDescent="0.55000000000000004">
      <c r="A835" s="102"/>
      <c r="B835" s="102"/>
      <c r="C835" s="102"/>
      <c r="D835" s="102"/>
      <c r="E835" s="102"/>
      <c r="F835" s="102"/>
      <c r="G835" s="103"/>
      <c r="H835" s="103"/>
      <c r="I835" s="103"/>
      <c r="J835" s="103"/>
      <c r="K835" s="103"/>
      <c r="L835" s="103"/>
      <c r="M835" s="103"/>
      <c r="N835" s="103"/>
      <c r="O835" s="103"/>
      <c r="P835" s="103"/>
      <c r="Q835" s="103"/>
      <c r="R835" s="103"/>
      <c r="S835" s="103"/>
      <c r="T835" s="103"/>
      <c r="U835" s="103"/>
    </row>
    <row r="836" spans="1:21" x14ac:dyDescent="0.55000000000000004">
      <c r="A836" s="102"/>
      <c r="B836" s="102"/>
      <c r="C836" s="102"/>
      <c r="D836" s="102"/>
      <c r="E836" s="102"/>
      <c r="F836" s="102"/>
      <c r="G836" s="103"/>
      <c r="H836" s="103"/>
      <c r="I836" s="103"/>
      <c r="J836" s="103"/>
      <c r="K836" s="103"/>
      <c r="L836" s="103"/>
      <c r="M836" s="103"/>
      <c r="N836" s="103"/>
      <c r="O836" s="103"/>
      <c r="P836" s="103"/>
      <c r="Q836" s="103"/>
      <c r="R836" s="103"/>
      <c r="S836" s="103"/>
      <c r="T836" s="103"/>
      <c r="U836" s="103"/>
    </row>
    <row r="837" spans="1:21" x14ac:dyDescent="0.55000000000000004">
      <c r="A837" s="102"/>
      <c r="B837" s="102"/>
      <c r="C837" s="102"/>
      <c r="D837" s="102"/>
      <c r="E837" s="102"/>
      <c r="F837" s="102"/>
      <c r="G837" s="103"/>
      <c r="H837" s="103"/>
      <c r="I837" s="103"/>
      <c r="J837" s="103"/>
      <c r="K837" s="103"/>
      <c r="L837" s="103"/>
      <c r="M837" s="103"/>
      <c r="N837" s="103"/>
      <c r="O837" s="103"/>
      <c r="P837" s="103"/>
      <c r="Q837" s="103"/>
      <c r="R837" s="103"/>
      <c r="S837" s="103"/>
      <c r="T837" s="103"/>
      <c r="U837" s="103"/>
    </row>
    <row r="838" spans="1:21" x14ac:dyDescent="0.55000000000000004">
      <c r="A838" s="102"/>
      <c r="B838" s="102"/>
      <c r="C838" s="102"/>
      <c r="D838" s="102"/>
      <c r="E838" s="102"/>
      <c r="F838" s="102"/>
      <c r="G838" s="103"/>
      <c r="H838" s="103"/>
      <c r="I838" s="103"/>
      <c r="J838" s="103"/>
      <c r="K838" s="103"/>
      <c r="L838" s="103"/>
      <c r="M838" s="103"/>
      <c r="N838" s="103"/>
      <c r="O838" s="103"/>
      <c r="P838" s="103"/>
      <c r="Q838" s="103"/>
      <c r="R838" s="103"/>
      <c r="S838" s="103"/>
      <c r="T838" s="103"/>
      <c r="U838" s="103"/>
    </row>
    <row r="839" spans="1:21" x14ac:dyDescent="0.55000000000000004">
      <c r="A839" s="102"/>
      <c r="B839" s="102"/>
      <c r="C839" s="102"/>
      <c r="D839" s="102"/>
      <c r="E839" s="102"/>
      <c r="F839" s="102"/>
      <c r="G839" s="103"/>
      <c r="H839" s="103"/>
      <c r="I839" s="103"/>
      <c r="J839" s="103"/>
      <c r="K839" s="103"/>
      <c r="L839" s="103"/>
      <c r="M839" s="103"/>
      <c r="N839" s="103"/>
      <c r="O839" s="103"/>
      <c r="P839" s="103"/>
      <c r="Q839" s="103"/>
      <c r="R839" s="103"/>
      <c r="S839" s="103"/>
      <c r="T839" s="103"/>
      <c r="U839" s="103"/>
    </row>
    <row r="840" spans="1:21" x14ac:dyDescent="0.55000000000000004">
      <c r="A840" s="102"/>
      <c r="B840" s="102"/>
      <c r="C840" s="102"/>
      <c r="D840" s="102"/>
      <c r="E840" s="102"/>
      <c r="F840" s="102"/>
      <c r="G840" s="103"/>
      <c r="H840" s="103"/>
      <c r="I840" s="103"/>
      <c r="J840" s="103"/>
      <c r="K840" s="103"/>
      <c r="L840" s="103"/>
      <c r="M840" s="103"/>
      <c r="N840" s="103"/>
      <c r="O840" s="103"/>
      <c r="P840" s="103"/>
      <c r="Q840" s="103"/>
      <c r="R840" s="103"/>
      <c r="S840" s="103"/>
      <c r="T840" s="103"/>
      <c r="U840" s="103"/>
    </row>
    <row r="841" spans="1:21" x14ac:dyDescent="0.55000000000000004">
      <c r="A841" s="102"/>
      <c r="B841" s="102"/>
      <c r="C841" s="102"/>
      <c r="D841" s="102"/>
      <c r="E841" s="102"/>
      <c r="F841" s="102"/>
      <c r="G841" s="103"/>
      <c r="H841" s="103"/>
      <c r="I841" s="103"/>
      <c r="J841" s="103"/>
      <c r="K841" s="103"/>
      <c r="L841" s="103"/>
      <c r="M841" s="103"/>
      <c r="N841" s="103"/>
      <c r="O841" s="103"/>
      <c r="P841" s="103"/>
      <c r="Q841" s="103"/>
      <c r="R841" s="103"/>
      <c r="S841" s="103"/>
      <c r="T841" s="103"/>
      <c r="U841" s="103"/>
    </row>
    <row r="842" spans="1:21" x14ac:dyDescent="0.55000000000000004">
      <c r="A842" s="102"/>
      <c r="B842" s="102"/>
      <c r="C842" s="102"/>
      <c r="D842" s="102"/>
      <c r="E842" s="102"/>
      <c r="F842" s="102"/>
      <c r="G842" s="103"/>
      <c r="H842" s="103"/>
      <c r="I842" s="103"/>
      <c r="J842" s="103"/>
      <c r="K842" s="103"/>
      <c r="L842" s="103"/>
      <c r="M842" s="103"/>
      <c r="N842" s="103"/>
      <c r="O842" s="103"/>
      <c r="P842" s="103"/>
      <c r="Q842" s="103"/>
      <c r="R842" s="103"/>
      <c r="S842" s="103"/>
      <c r="T842" s="103"/>
      <c r="U842" s="103"/>
    </row>
    <row r="843" spans="1:21" x14ac:dyDescent="0.55000000000000004">
      <c r="A843" s="102"/>
      <c r="B843" s="102"/>
      <c r="C843" s="102"/>
      <c r="D843" s="102"/>
      <c r="E843" s="102"/>
      <c r="F843" s="102"/>
      <c r="G843" s="103"/>
      <c r="H843" s="103"/>
      <c r="I843" s="103"/>
      <c r="J843" s="103"/>
      <c r="K843" s="103"/>
      <c r="L843" s="103"/>
      <c r="M843" s="103"/>
      <c r="N843" s="103"/>
      <c r="O843" s="103"/>
      <c r="P843" s="103"/>
      <c r="Q843" s="103"/>
      <c r="R843" s="103"/>
      <c r="S843" s="103"/>
      <c r="T843" s="103"/>
      <c r="U843" s="103"/>
    </row>
    <row r="844" spans="1:21" x14ac:dyDescent="0.55000000000000004">
      <c r="A844" s="102"/>
      <c r="B844" s="102"/>
      <c r="C844" s="102"/>
      <c r="D844" s="102"/>
      <c r="E844" s="102"/>
      <c r="F844" s="102"/>
      <c r="G844" s="103"/>
      <c r="H844" s="103"/>
      <c r="I844" s="103"/>
      <c r="J844" s="103"/>
      <c r="K844" s="103"/>
      <c r="L844" s="103"/>
      <c r="M844" s="103"/>
      <c r="N844" s="103"/>
      <c r="O844" s="103"/>
      <c r="P844" s="103"/>
      <c r="Q844" s="103"/>
      <c r="R844" s="103"/>
      <c r="S844" s="103"/>
      <c r="T844" s="103"/>
      <c r="U844" s="103"/>
    </row>
    <row r="845" spans="1:21" x14ac:dyDescent="0.55000000000000004">
      <c r="A845" s="102"/>
      <c r="B845" s="102"/>
      <c r="C845" s="102"/>
      <c r="D845" s="102"/>
      <c r="E845" s="102"/>
      <c r="F845" s="102"/>
      <c r="G845" s="103"/>
      <c r="H845" s="103"/>
      <c r="I845" s="103"/>
      <c r="J845" s="103"/>
      <c r="K845" s="103"/>
      <c r="L845" s="103"/>
      <c r="M845" s="103"/>
      <c r="N845" s="103"/>
      <c r="O845" s="103"/>
      <c r="P845" s="103"/>
      <c r="Q845" s="103"/>
      <c r="R845" s="103"/>
      <c r="S845" s="103"/>
      <c r="T845" s="103"/>
      <c r="U845" s="103"/>
    </row>
    <row r="846" spans="1:21" x14ac:dyDescent="0.55000000000000004">
      <c r="A846" s="102"/>
      <c r="B846" s="102"/>
      <c r="C846" s="102"/>
      <c r="D846" s="102"/>
      <c r="E846" s="102"/>
      <c r="F846" s="102"/>
      <c r="G846" s="103"/>
      <c r="H846" s="103"/>
      <c r="I846" s="103"/>
      <c r="J846" s="103"/>
      <c r="K846" s="103"/>
      <c r="L846" s="103"/>
      <c r="M846" s="103"/>
      <c r="N846" s="103"/>
      <c r="O846" s="103"/>
      <c r="P846" s="103"/>
      <c r="Q846" s="103"/>
      <c r="R846" s="103"/>
      <c r="S846" s="103"/>
      <c r="T846" s="103"/>
      <c r="U846" s="103"/>
    </row>
    <row r="847" spans="1:21" x14ac:dyDescent="0.55000000000000004">
      <c r="A847" s="102"/>
      <c r="B847" s="102"/>
      <c r="C847" s="102"/>
      <c r="D847" s="102"/>
      <c r="E847" s="102"/>
      <c r="F847" s="102"/>
      <c r="G847" s="103"/>
      <c r="H847" s="103"/>
      <c r="I847" s="103"/>
      <c r="J847" s="103"/>
      <c r="K847" s="103"/>
      <c r="L847" s="103"/>
      <c r="M847" s="103"/>
      <c r="N847" s="103"/>
      <c r="O847" s="103"/>
      <c r="P847" s="103"/>
      <c r="Q847" s="103"/>
      <c r="R847" s="103"/>
      <c r="S847" s="103"/>
      <c r="T847" s="103"/>
      <c r="U847" s="103"/>
    </row>
    <row r="848" spans="1:21" x14ac:dyDescent="0.55000000000000004">
      <c r="A848" s="102"/>
      <c r="B848" s="102"/>
      <c r="C848" s="102"/>
      <c r="D848" s="102"/>
      <c r="E848" s="102"/>
      <c r="F848" s="102"/>
      <c r="G848" s="103"/>
      <c r="H848" s="103"/>
      <c r="I848" s="103"/>
      <c r="J848" s="103"/>
      <c r="K848" s="103"/>
      <c r="L848" s="103"/>
      <c r="M848" s="103"/>
      <c r="N848" s="103"/>
      <c r="O848" s="103"/>
      <c r="P848" s="103"/>
      <c r="Q848" s="103"/>
      <c r="R848" s="103"/>
      <c r="S848" s="103"/>
      <c r="T848" s="103"/>
      <c r="U848" s="103"/>
    </row>
    <row r="849" spans="1:21" x14ac:dyDescent="0.55000000000000004">
      <c r="A849" s="102"/>
      <c r="B849" s="102"/>
      <c r="C849" s="102"/>
      <c r="D849" s="102"/>
      <c r="E849" s="102"/>
      <c r="F849" s="102"/>
      <c r="G849" s="103"/>
      <c r="H849" s="103"/>
      <c r="I849" s="103"/>
      <c r="J849" s="103"/>
      <c r="K849" s="103"/>
      <c r="L849" s="103"/>
      <c r="M849" s="103"/>
      <c r="N849" s="103"/>
      <c r="O849" s="103"/>
      <c r="P849" s="103"/>
      <c r="Q849" s="103"/>
      <c r="R849" s="103"/>
      <c r="S849" s="103"/>
      <c r="T849" s="103"/>
      <c r="U849" s="103"/>
    </row>
    <row r="850" spans="1:21" x14ac:dyDescent="0.55000000000000004">
      <c r="A850" s="102"/>
      <c r="B850" s="102"/>
      <c r="C850" s="102"/>
      <c r="D850" s="102"/>
      <c r="E850" s="102"/>
      <c r="F850" s="102"/>
      <c r="G850" s="103"/>
      <c r="H850" s="103"/>
      <c r="I850" s="103"/>
      <c r="J850" s="103"/>
      <c r="K850" s="103"/>
      <c r="L850" s="103"/>
      <c r="M850" s="103"/>
      <c r="N850" s="103"/>
      <c r="O850" s="103"/>
      <c r="P850" s="103"/>
      <c r="Q850" s="103"/>
      <c r="R850" s="103"/>
      <c r="S850" s="103"/>
      <c r="T850" s="103"/>
      <c r="U850" s="103"/>
    </row>
    <row r="851" spans="1:21" x14ac:dyDescent="0.55000000000000004">
      <c r="A851" s="102"/>
      <c r="B851" s="102"/>
      <c r="C851" s="102"/>
      <c r="D851" s="102"/>
      <c r="E851" s="102"/>
      <c r="F851" s="102"/>
      <c r="G851" s="103"/>
      <c r="H851" s="103"/>
      <c r="I851" s="103"/>
      <c r="J851" s="103"/>
      <c r="K851" s="103"/>
      <c r="L851" s="103"/>
      <c r="M851" s="103"/>
      <c r="N851" s="103"/>
      <c r="O851" s="103"/>
      <c r="P851" s="103"/>
      <c r="Q851" s="103"/>
      <c r="R851" s="103"/>
      <c r="S851" s="103"/>
      <c r="T851" s="103"/>
      <c r="U851" s="103"/>
    </row>
    <row r="852" spans="1:21" x14ac:dyDescent="0.55000000000000004">
      <c r="A852" s="102"/>
      <c r="B852" s="102"/>
      <c r="C852" s="102"/>
      <c r="D852" s="102"/>
      <c r="E852" s="102"/>
      <c r="F852" s="102"/>
      <c r="G852" s="103"/>
      <c r="H852" s="103"/>
      <c r="I852" s="103"/>
      <c r="J852" s="103"/>
      <c r="K852" s="103"/>
      <c r="L852" s="103"/>
      <c r="M852" s="103"/>
      <c r="N852" s="103"/>
      <c r="O852" s="103"/>
      <c r="P852" s="103"/>
      <c r="Q852" s="103"/>
      <c r="R852" s="103"/>
      <c r="S852" s="103"/>
      <c r="T852" s="103"/>
      <c r="U852" s="103"/>
    </row>
    <row r="853" spans="1:21" x14ac:dyDescent="0.55000000000000004">
      <c r="A853" s="102"/>
      <c r="B853" s="102"/>
      <c r="C853" s="102"/>
      <c r="D853" s="102"/>
      <c r="E853" s="102"/>
      <c r="F853" s="102"/>
      <c r="G853" s="103"/>
      <c r="H853" s="103"/>
      <c r="I853" s="103"/>
      <c r="J853" s="103"/>
      <c r="K853" s="103"/>
      <c r="L853" s="103"/>
      <c r="M853" s="103"/>
      <c r="N853" s="103"/>
      <c r="O853" s="103"/>
      <c r="P853" s="103"/>
      <c r="Q853" s="103"/>
      <c r="R853" s="103"/>
      <c r="S853" s="103"/>
      <c r="T853" s="103"/>
      <c r="U853" s="103"/>
    </row>
    <row r="854" spans="1:21" x14ac:dyDescent="0.55000000000000004">
      <c r="A854" s="102"/>
      <c r="B854" s="102"/>
      <c r="C854" s="102"/>
      <c r="D854" s="102"/>
      <c r="E854" s="102"/>
      <c r="F854" s="102"/>
      <c r="G854" s="103"/>
      <c r="H854" s="103"/>
      <c r="I854" s="103"/>
      <c r="J854" s="103"/>
      <c r="K854" s="103"/>
      <c r="L854" s="103"/>
      <c r="M854" s="103"/>
      <c r="N854" s="103"/>
      <c r="O854" s="103"/>
      <c r="P854" s="103"/>
      <c r="Q854" s="103"/>
      <c r="R854" s="103"/>
      <c r="S854" s="103"/>
      <c r="T854" s="103"/>
      <c r="U854" s="103"/>
    </row>
    <row r="855" spans="1:21" x14ac:dyDescent="0.55000000000000004">
      <c r="A855" s="102"/>
      <c r="B855" s="102"/>
      <c r="C855" s="102"/>
      <c r="D855" s="102"/>
      <c r="E855" s="102"/>
      <c r="F855" s="102"/>
      <c r="G855" s="103"/>
      <c r="H855" s="103"/>
      <c r="I855" s="103"/>
      <c r="J855" s="103"/>
      <c r="K855" s="103"/>
      <c r="L855" s="103"/>
      <c r="M855" s="103"/>
      <c r="N855" s="103"/>
      <c r="O855" s="103"/>
      <c r="P855" s="103"/>
      <c r="Q855" s="103"/>
      <c r="R855" s="103"/>
      <c r="S855" s="103"/>
      <c r="T855" s="103"/>
      <c r="U855" s="103"/>
    </row>
    <row r="856" spans="1:21" x14ac:dyDescent="0.55000000000000004">
      <c r="A856" s="102"/>
      <c r="B856" s="102"/>
      <c r="C856" s="102"/>
      <c r="D856" s="102"/>
      <c r="E856" s="102"/>
      <c r="F856" s="102"/>
      <c r="G856" s="103"/>
      <c r="H856" s="103"/>
      <c r="I856" s="103"/>
      <c r="J856" s="103"/>
      <c r="K856" s="103"/>
      <c r="L856" s="103"/>
      <c r="M856" s="103"/>
      <c r="N856" s="103"/>
      <c r="O856" s="103"/>
      <c r="P856" s="103"/>
      <c r="Q856" s="103"/>
      <c r="R856" s="103"/>
      <c r="S856" s="103"/>
      <c r="T856" s="103"/>
      <c r="U856" s="103"/>
    </row>
    <row r="857" spans="1:21" x14ac:dyDescent="0.55000000000000004">
      <c r="A857" s="102"/>
      <c r="B857" s="102"/>
      <c r="C857" s="102"/>
      <c r="D857" s="102"/>
      <c r="E857" s="102"/>
      <c r="F857" s="102"/>
      <c r="G857" s="103"/>
      <c r="H857" s="103"/>
      <c r="I857" s="103"/>
      <c r="J857" s="103"/>
      <c r="K857" s="103"/>
      <c r="L857" s="103"/>
      <c r="M857" s="103"/>
      <c r="N857" s="103"/>
      <c r="O857" s="103"/>
      <c r="P857" s="103"/>
      <c r="Q857" s="103"/>
      <c r="R857" s="103"/>
      <c r="S857" s="103"/>
      <c r="T857" s="103"/>
      <c r="U857" s="103"/>
    </row>
    <row r="858" spans="1:21" x14ac:dyDescent="0.55000000000000004">
      <c r="A858" s="102"/>
      <c r="B858" s="102"/>
      <c r="C858" s="102"/>
      <c r="D858" s="102"/>
      <c r="E858" s="102"/>
      <c r="F858" s="102"/>
      <c r="G858" s="103"/>
      <c r="H858" s="103"/>
      <c r="I858" s="103"/>
      <c r="J858" s="103"/>
      <c r="K858" s="103"/>
      <c r="L858" s="103"/>
      <c r="M858" s="103"/>
      <c r="N858" s="103"/>
      <c r="O858" s="103"/>
      <c r="P858" s="103"/>
      <c r="Q858" s="103"/>
      <c r="R858" s="103"/>
      <c r="S858" s="103"/>
      <c r="T858" s="103"/>
      <c r="U858" s="103"/>
    </row>
    <row r="859" spans="1:21" x14ac:dyDescent="0.55000000000000004">
      <c r="A859" s="102"/>
      <c r="B859" s="102"/>
      <c r="C859" s="102"/>
      <c r="D859" s="102"/>
      <c r="E859" s="102"/>
      <c r="F859" s="102"/>
      <c r="G859" s="103"/>
      <c r="H859" s="103"/>
      <c r="I859" s="103"/>
      <c r="J859" s="103"/>
      <c r="K859" s="103"/>
      <c r="L859" s="103"/>
      <c r="M859" s="103"/>
      <c r="N859" s="103"/>
      <c r="O859" s="103"/>
      <c r="P859" s="103"/>
      <c r="Q859" s="103"/>
      <c r="R859" s="103"/>
      <c r="S859" s="103"/>
      <c r="T859" s="103"/>
      <c r="U859" s="103"/>
    </row>
    <row r="860" spans="1:21" x14ac:dyDescent="0.55000000000000004">
      <c r="A860" s="102"/>
      <c r="B860" s="102"/>
      <c r="C860" s="102"/>
      <c r="D860" s="102"/>
      <c r="E860" s="102"/>
      <c r="F860" s="102"/>
      <c r="G860" s="103"/>
      <c r="H860" s="103"/>
      <c r="I860" s="103"/>
      <c r="J860" s="103"/>
      <c r="K860" s="103"/>
      <c r="L860" s="103"/>
      <c r="M860" s="103"/>
      <c r="N860" s="103"/>
      <c r="O860" s="103"/>
      <c r="P860" s="103"/>
      <c r="Q860" s="103"/>
      <c r="R860" s="103"/>
      <c r="S860" s="103"/>
      <c r="T860" s="103"/>
      <c r="U860" s="103"/>
    </row>
    <row r="861" spans="1:21" x14ac:dyDescent="0.55000000000000004">
      <c r="A861" s="102"/>
      <c r="B861" s="102"/>
      <c r="C861" s="102"/>
      <c r="D861" s="102"/>
      <c r="E861" s="102"/>
      <c r="F861" s="102"/>
      <c r="G861" s="103"/>
      <c r="H861" s="103"/>
      <c r="I861" s="103"/>
      <c r="J861" s="103"/>
      <c r="K861" s="103"/>
      <c r="L861" s="103"/>
      <c r="M861" s="103"/>
      <c r="N861" s="103"/>
      <c r="O861" s="103"/>
      <c r="P861" s="103"/>
      <c r="Q861" s="103"/>
      <c r="R861" s="103"/>
      <c r="S861" s="103"/>
      <c r="T861" s="103"/>
      <c r="U861" s="103"/>
    </row>
    <row r="862" spans="1:21" x14ac:dyDescent="0.55000000000000004">
      <c r="A862" s="102"/>
      <c r="B862" s="102"/>
      <c r="C862" s="102"/>
      <c r="D862" s="102"/>
      <c r="E862" s="102"/>
      <c r="F862" s="102"/>
      <c r="G862" s="103"/>
      <c r="H862" s="103"/>
      <c r="I862" s="103"/>
      <c r="J862" s="103"/>
      <c r="K862" s="103"/>
      <c r="L862" s="103"/>
      <c r="M862" s="103"/>
      <c r="N862" s="103"/>
      <c r="O862" s="103"/>
      <c r="P862" s="103"/>
      <c r="Q862" s="103"/>
      <c r="R862" s="103"/>
      <c r="S862" s="103"/>
      <c r="T862" s="103"/>
      <c r="U862" s="103"/>
    </row>
    <row r="863" spans="1:21" x14ac:dyDescent="0.55000000000000004">
      <c r="A863" s="102"/>
      <c r="B863" s="102"/>
      <c r="C863" s="102"/>
      <c r="D863" s="102"/>
      <c r="E863" s="102"/>
      <c r="F863" s="102"/>
      <c r="G863" s="103"/>
      <c r="H863" s="103"/>
      <c r="I863" s="103"/>
      <c r="J863" s="103"/>
      <c r="K863" s="103"/>
      <c r="L863" s="103"/>
      <c r="M863" s="103"/>
      <c r="N863" s="103"/>
      <c r="O863" s="103"/>
      <c r="P863" s="103"/>
      <c r="Q863" s="103"/>
      <c r="R863" s="103"/>
      <c r="S863" s="103"/>
      <c r="T863" s="103"/>
      <c r="U863" s="103"/>
    </row>
    <row r="864" spans="1:21" x14ac:dyDescent="0.55000000000000004">
      <c r="A864" s="102"/>
      <c r="B864" s="102"/>
      <c r="C864" s="102"/>
      <c r="D864" s="102"/>
      <c r="E864" s="102"/>
      <c r="F864" s="102"/>
      <c r="G864" s="103"/>
      <c r="H864" s="103"/>
      <c r="I864" s="103"/>
      <c r="J864" s="103"/>
      <c r="K864" s="103"/>
      <c r="L864" s="103"/>
      <c r="M864" s="103"/>
      <c r="N864" s="103"/>
      <c r="O864" s="103"/>
      <c r="P864" s="103"/>
      <c r="Q864" s="103"/>
      <c r="R864" s="103"/>
      <c r="S864" s="103"/>
      <c r="T864" s="103"/>
      <c r="U864" s="103"/>
    </row>
    <row r="865" spans="1:21" x14ac:dyDescent="0.55000000000000004">
      <c r="A865" s="102"/>
      <c r="B865" s="102"/>
      <c r="C865" s="102"/>
      <c r="D865" s="102"/>
      <c r="E865" s="102"/>
      <c r="F865" s="102"/>
      <c r="G865" s="103"/>
      <c r="H865" s="103"/>
      <c r="I865" s="103"/>
      <c r="J865" s="103"/>
      <c r="K865" s="103"/>
      <c r="L865" s="103"/>
      <c r="M865" s="103"/>
      <c r="N865" s="103"/>
      <c r="O865" s="103"/>
      <c r="P865" s="103"/>
      <c r="Q865" s="103"/>
      <c r="R865" s="103"/>
      <c r="S865" s="103"/>
      <c r="T865" s="103"/>
      <c r="U865" s="103"/>
    </row>
    <row r="866" spans="1:21" x14ac:dyDescent="0.55000000000000004">
      <c r="A866" s="102"/>
      <c r="B866" s="102"/>
      <c r="C866" s="102"/>
      <c r="D866" s="102"/>
      <c r="E866" s="102"/>
      <c r="F866" s="102"/>
      <c r="G866" s="103"/>
      <c r="H866" s="103"/>
      <c r="I866" s="103"/>
      <c r="J866" s="103"/>
      <c r="K866" s="103"/>
      <c r="L866" s="103"/>
      <c r="M866" s="103"/>
      <c r="N866" s="103"/>
      <c r="O866" s="103"/>
      <c r="P866" s="103"/>
      <c r="Q866" s="103"/>
      <c r="R866" s="103"/>
      <c r="S866" s="103"/>
      <c r="T866" s="103"/>
      <c r="U866" s="103"/>
    </row>
    <row r="867" spans="1:21" x14ac:dyDescent="0.55000000000000004">
      <c r="A867" s="102"/>
      <c r="B867" s="102"/>
      <c r="C867" s="102"/>
      <c r="D867" s="102"/>
      <c r="E867" s="102"/>
      <c r="F867" s="102"/>
      <c r="G867" s="103"/>
      <c r="H867" s="103"/>
      <c r="I867" s="103"/>
      <c r="J867" s="103"/>
      <c r="K867" s="103"/>
      <c r="L867" s="103"/>
      <c r="M867" s="103"/>
      <c r="N867" s="103"/>
      <c r="O867" s="103"/>
      <c r="P867" s="103"/>
      <c r="Q867" s="103"/>
      <c r="R867" s="103"/>
      <c r="S867" s="103"/>
      <c r="T867" s="103"/>
      <c r="U867" s="103"/>
    </row>
    <row r="868" spans="1:21" x14ac:dyDescent="0.55000000000000004">
      <c r="A868" s="102"/>
      <c r="B868" s="102"/>
      <c r="C868" s="102"/>
      <c r="D868" s="102"/>
      <c r="E868" s="102"/>
      <c r="F868" s="102"/>
      <c r="G868" s="103"/>
      <c r="H868" s="103"/>
      <c r="I868" s="103"/>
      <c r="J868" s="103"/>
      <c r="K868" s="103"/>
      <c r="L868" s="103"/>
      <c r="M868" s="103"/>
      <c r="N868" s="103"/>
      <c r="O868" s="103"/>
      <c r="P868" s="103"/>
      <c r="Q868" s="103"/>
      <c r="R868" s="103"/>
      <c r="S868" s="103"/>
      <c r="T868" s="103"/>
      <c r="U868" s="103"/>
    </row>
    <row r="869" spans="1:21" x14ac:dyDescent="0.55000000000000004">
      <c r="A869" s="102"/>
      <c r="B869" s="102"/>
      <c r="C869" s="102"/>
      <c r="D869" s="102"/>
      <c r="E869" s="102"/>
      <c r="F869" s="102"/>
      <c r="G869" s="103"/>
      <c r="H869" s="103"/>
      <c r="I869" s="103"/>
      <c r="J869" s="103"/>
      <c r="K869" s="103"/>
      <c r="L869" s="103"/>
      <c r="M869" s="103"/>
      <c r="N869" s="103"/>
      <c r="O869" s="103"/>
      <c r="P869" s="103"/>
      <c r="Q869" s="103"/>
      <c r="R869" s="103"/>
      <c r="S869" s="103"/>
      <c r="T869" s="103"/>
      <c r="U869" s="103"/>
    </row>
    <row r="870" spans="1:21" x14ac:dyDescent="0.55000000000000004">
      <c r="A870" s="102"/>
      <c r="B870" s="102"/>
      <c r="C870" s="102"/>
      <c r="D870" s="102"/>
      <c r="E870" s="102"/>
      <c r="F870" s="102"/>
      <c r="G870" s="103"/>
      <c r="H870" s="103"/>
      <c r="I870" s="103"/>
      <c r="J870" s="103"/>
      <c r="K870" s="103"/>
      <c r="L870" s="103"/>
      <c r="M870" s="103"/>
      <c r="N870" s="103"/>
      <c r="O870" s="103"/>
      <c r="P870" s="103"/>
      <c r="Q870" s="103"/>
      <c r="R870" s="103"/>
      <c r="S870" s="103"/>
      <c r="T870" s="103"/>
      <c r="U870" s="103"/>
    </row>
    <row r="871" spans="1:21" x14ac:dyDescent="0.55000000000000004">
      <c r="A871" s="102"/>
      <c r="B871" s="102"/>
      <c r="C871" s="102"/>
      <c r="D871" s="102"/>
      <c r="E871" s="102"/>
      <c r="F871" s="102"/>
      <c r="G871" s="103"/>
      <c r="H871" s="103"/>
      <c r="I871" s="103"/>
      <c r="J871" s="103"/>
      <c r="K871" s="103"/>
      <c r="L871" s="103"/>
      <c r="M871" s="103"/>
      <c r="N871" s="103"/>
      <c r="O871" s="103"/>
      <c r="P871" s="103"/>
      <c r="Q871" s="103"/>
      <c r="R871" s="103"/>
      <c r="S871" s="103"/>
      <c r="T871" s="103"/>
      <c r="U871" s="103"/>
    </row>
    <row r="872" spans="1:21" x14ac:dyDescent="0.55000000000000004">
      <c r="A872" s="102"/>
      <c r="B872" s="102"/>
      <c r="C872" s="102"/>
      <c r="D872" s="102"/>
      <c r="E872" s="102"/>
      <c r="F872" s="102"/>
      <c r="G872" s="103"/>
      <c r="H872" s="103"/>
      <c r="I872" s="103"/>
      <c r="J872" s="103"/>
      <c r="K872" s="103"/>
      <c r="L872" s="103"/>
      <c r="M872" s="103"/>
      <c r="N872" s="103"/>
      <c r="O872" s="103"/>
      <c r="P872" s="103"/>
      <c r="Q872" s="103"/>
      <c r="R872" s="103"/>
      <c r="S872" s="103"/>
      <c r="T872" s="103"/>
      <c r="U872" s="103"/>
    </row>
    <row r="873" spans="1:21" x14ac:dyDescent="0.55000000000000004">
      <c r="A873" s="102"/>
      <c r="B873" s="102"/>
      <c r="C873" s="102"/>
      <c r="D873" s="102"/>
      <c r="E873" s="102"/>
      <c r="F873" s="102"/>
      <c r="G873" s="103"/>
      <c r="H873" s="103"/>
      <c r="I873" s="103"/>
      <c r="J873" s="103"/>
      <c r="K873" s="103"/>
      <c r="L873" s="103"/>
      <c r="M873" s="103"/>
      <c r="N873" s="103"/>
      <c r="O873" s="103"/>
      <c r="P873" s="103"/>
      <c r="Q873" s="103"/>
      <c r="R873" s="103"/>
      <c r="S873" s="103"/>
      <c r="T873" s="103"/>
      <c r="U873" s="103"/>
    </row>
    <row r="874" spans="1:21" x14ac:dyDescent="0.55000000000000004">
      <c r="A874" s="102"/>
      <c r="B874" s="102"/>
      <c r="C874" s="102"/>
      <c r="D874" s="102"/>
      <c r="E874" s="102"/>
      <c r="F874" s="102"/>
      <c r="G874" s="103"/>
      <c r="H874" s="103"/>
      <c r="I874" s="103"/>
      <c r="J874" s="103"/>
      <c r="K874" s="103"/>
      <c r="L874" s="103"/>
      <c r="M874" s="103"/>
      <c r="N874" s="103"/>
      <c r="O874" s="103"/>
      <c r="P874" s="103"/>
      <c r="Q874" s="103"/>
      <c r="R874" s="103"/>
      <c r="S874" s="103"/>
      <c r="T874" s="103"/>
      <c r="U874" s="103"/>
    </row>
    <row r="875" spans="1:21" x14ac:dyDescent="0.55000000000000004">
      <c r="A875" s="102"/>
      <c r="B875" s="102"/>
      <c r="C875" s="102"/>
      <c r="D875" s="102"/>
      <c r="E875" s="102"/>
      <c r="F875" s="102"/>
      <c r="G875" s="103"/>
      <c r="H875" s="103"/>
      <c r="I875" s="103"/>
      <c r="J875" s="103"/>
      <c r="K875" s="103"/>
      <c r="L875" s="103"/>
      <c r="M875" s="103"/>
      <c r="N875" s="103"/>
      <c r="O875" s="103"/>
      <c r="P875" s="103"/>
      <c r="Q875" s="103"/>
      <c r="R875" s="103"/>
      <c r="S875" s="103"/>
      <c r="T875" s="103"/>
      <c r="U875" s="103"/>
    </row>
    <row r="876" spans="1:21" x14ac:dyDescent="0.55000000000000004">
      <c r="A876" s="102"/>
      <c r="B876" s="102"/>
      <c r="C876" s="102"/>
      <c r="D876" s="102"/>
      <c r="E876" s="102"/>
      <c r="F876" s="102"/>
      <c r="G876" s="103"/>
      <c r="H876" s="103"/>
      <c r="I876" s="103"/>
      <c r="J876" s="103"/>
      <c r="K876" s="103"/>
      <c r="L876" s="103"/>
      <c r="M876" s="103"/>
      <c r="N876" s="103"/>
      <c r="O876" s="103"/>
      <c r="P876" s="103"/>
      <c r="Q876" s="103"/>
      <c r="R876" s="103"/>
      <c r="S876" s="103"/>
      <c r="T876" s="103"/>
      <c r="U876" s="103"/>
    </row>
    <row r="877" spans="1:21" x14ac:dyDescent="0.55000000000000004">
      <c r="A877" s="102"/>
      <c r="B877" s="102"/>
      <c r="C877" s="102"/>
      <c r="D877" s="102"/>
      <c r="E877" s="102"/>
      <c r="F877" s="102"/>
      <c r="G877" s="103"/>
      <c r="H877" s="103"/>
      <c r="I877" s="103"/>
      <c r="J877" s="103"/>
      <c r="K877" s="103"/>
      <c r="L877" s="103"/>
      <c r="M877" s="103"/>
      <c r="N877" s="103"/>
      <c r="O877" s="103"/>
      <c r="P877" s="103"/>
      <c r="Q877" s="103"/>
      <c r="R877" s="103"/>
      <c r="S877" s="103"/>
      <c r="T877" s="103"/>
      <c r="U877" s="103"/>
    </row>
    <row r="878" spans="1:21" x14ac:dyDescent="0.55000000000000004">
      <c r="A878" s="102"/>
      <c r="B878" s="102"/>
      <c r="C878" s="102"/>
      <c r="D878" s="102"/>
      <c r="E878" s="102"/>
      <c r="F878" s="102"/>
      <c r="G878" s="103"/>
      <c r="H878" s="103"/>
      <c r="I878" s="103"/>
      <c r="J878" s="103"/>
      <c r="K878" s="103"/>
      <c r="L878" s="103"/>
      <c r="M878" s="103"/>
      <c r="N878" s="103"/>
      <c r="O878" s="103"/>
      <c r="P878" s="103"/>
      <c r="Q878" s="103"/>
      <c r="R878" s="103"/>
      <c r="S878" s="103"/>
      <c r="T878" s="103"/>
      <c r="U878" s="103"/>
    </row>
    <row r="879" spans="1:21" x14ac:dyDescent="0.55000000000000004">
      <c r="A879" s="102"/>
      <c r="B879" s="102"/>
      <c r="C879" s="102"/>
      <c r="D879" s="102"/>
      <c r="E879" s="102"/>
      <c r="F879" s="102"/>
      <c r="G879" s="103"/>
      <c r="H879" s="103"/>
      <c r="I879" s="103"/>
      <c r="J879" s="103"/>
      <c r="K879" s="103"/>
      <c r="L879" s="103"/>
      <c r="M879" s="103"/>
      <c r="N879" s="103"/>
      <c r="O879" s="103"/>
      <c r="P879" s="103"/>
      <c r="Q879" s="103"/>
      <c r="R879" s="103"/>
      <c r="S879" s="103"/>
      <c r="T879" s="103"/>
      <c r="U879" s="103"/>
    </row>
    <row r="880" spans="1:21" x14ac:dyDescent="0.55000000000000004">
      <c r="A880" s="102"/>
      <c r="B880" s="102"/>
      <c r="C880" s="102"/>
      <c r="D880" s="102"/>
      <c r="E880" s="102"/>
      <c r="F880" s="102"/>
      <c r="G880" s="103"/>
      <c r="H880" s="103"/>
      <c r="I880" s="103"/>
      <c r="J880" s="103"/>
      <c r="K880" s="103"/>
      <c r="L880" s="103"/>
      <c r="M880" s="103"/>
      <c r="N880" s="103"/>
      <c r="O880" s="103"/>
      <c r="P880" s="103"/>
      <c r="Q880" s="103"/>
      <c r="R880" s="103"/>
      <c r="S880" s="103"/>
      <c r="T880" s="103"/>
      <c r="U880" s="103"/>
    </row>
    <row r="881" spans="1:21" x14ac:dyDescent="0.55000000000000004">
      <c r="A881" s="102"/>
      <c r="B881" s="102"/>
      <c r="C881" s="102"/>
      <c r="D881" s="102"/>
      <c r="E881" s="102"/>
      <c r="F881" s="102"/>
      <c r="G881" s="103"/>
      <c r="H881" s="103"/>
      <c r="I881" s="103"/>
      <c r="J881" s="103"/>
      <c r="K881" s="103"/>
      <c r="L881" s="103"/>
      <c r="M881" s="103"/>
      <c r="N881" s="103"/>
      <c r="O881" s="103"/>
      <c r="P881" s="103"/>
      <c r="Q881" s="103"/>
      <c r="R881" s="103"/>
      <c r="S881" s="103"/>
      <c r="T881" s="103"/>
      <c r="U881" s="103"/>
    </row>
    <row r="882" spans="1:21" x14ac:dyDescent="0.55000000000000004">
      <c r="A882" s="102"/>
      <c r="B882" s="102"/>
      <c r="C882" s="102"/>
      <c r="D882" s="102"/>
      <c r="E882" s="102"/>
      <c r="F882" s="102"/>
      <c r="G882" s="103"/>
      <c r="H882" s="103"/>
      <c r="I882" s="103"/>
      <c r="J882" s="103"/>
      <c r="K882" s="103"/>
      <c r="L882" s="103"/>
      <c r="M882" s="103"/>
      <c r="N882" s="103"/>
      <c r="O882" s="103"/>
      <c r="P882" s="103"/>
      <c r="Q882" s="103"/>
      <c r="R882" s="103"/>
      <c r="S882" s="103"/>
      <c r="T882" s="103"/>
      <c r="U882" s="103"/>
    </row>
    <row r="883" spans="1:21" x14ac:dyDescent="0.55000000000000004">
      <c r="A883" s="102"/>
      <c r="B883" s="102"/>
      <c r="C883" s="102"/>
      <c r="D883" s="102"/>
      <c r="E883" s="102"/>
      <c r="F883" s="102"/>
      <c r="G883" s="103"/>
      <c r="H883" s="103"/>
      <c r="I883" s="103"/>
      <c r="J883" s="103"/>
      <c r="K883" s="103"/>
      <c r="L883" s="103"/>
      <c r="M883" s="103"/>
      <c r="N883" s="103"/>
      <c r="O883" s="103"/>
      <c r="P883" s="103"/>
      <c r="Q883" s="103"/>
      <c r="R883" s="103"/>
      <c r="S883" s="103"/>
      <c r="T883" s="103"/>
      <c r="U883" s="103"/>
    </row>
    <row r="884" spans="1:21" x14ac:dyDescent="0.55000000000000004">
      <c r="A884" s="102"/>
      <c r="B884" s="102"/>
      <c r="C884" s="102"/>
      <c r="D884" s="102"/>
      <c r="E884" s="102"/>
      <c r="F884" s="102"/>
      <c r="G884" s="103"/>
      <c r="H884" s="103"/>
      <c r="I884" s="103"/>
      <c r="J884" s="103"/>
      <c r="K884" s="103"/>
      <c r="L884" s="103"/>
      <c r="M884" s="103"/>
      <c r="N884" s="103"/>
      <c r="O884" s="103"/>
      <c r="P884" s="103"/>
      <c r="Q884" s="103"/>
      <c r="R884" s="103"/>
      <c r="S884" s="103"/>
      <c r="T884" s="103"/>
      <c r="U884" s="103"/>
    </row>
    <row r="885" spans="1:21" x14ac:dyDescent="0.55000000000000004">
      <c r="A885" s="102"/>
      <c r="B885" s="102"/>
      <c r="C885" s="102"/>
      <c r="D885" s="102"/>
      <c r="E885" s="102"/>
      <c r="F885" s="102"/>
      <c r="G885" s="103"/>
      <c r="H885" s="103"/>
      <c r="I885" s="103"/>
      <c r="J885" s="103"/>
      <c r="K885" s="103"/>
      <c r="L885" s="103"/>
      <c r="M885" s="103"/>
      <c r="N885" s="103"/>
      <c r="O885" s="103"/>
      <c r="P885" s="103"/>
      <c r="Q885" s="103"/>
      <c r="R885" s="103"/>
      <c r="S885" s="103"/>
      <c r="T885" s="103"/>
      <c r="U885" s="103"/>
    </row>
    <row r="886" spans="1:21" x14ac:dyDescent="0.55000000000000004">
      <c r="A886" s="102"/>
      <c r="B886" s="102"/>
      <c r="C886" s="102"/>
      <c r="D886" s="102"/>
      <c r="E886" s="102"/>
      <c r="F886" s="102"/>
      <c r="G886" s="103"/>
      <c r="H886" s="103"/>
      <c r="I886" s="103"/>
      <c r="J886" s="103"/>
      <c r="K886" s="103"/>
      <c r="L886" s="103"/>
      <c r="M886" s="103"/>
      <c r="N886" s="103"/>
      <c r="O886" s="103"/>
      <c r="P886" s="103"/>
      <c r="Q886" s="103"/>
      <c r="R886" s="103"/>
      <c r="S886" s="103"/>
      <c r="T886" s="103"/>
      <c r="U886" s="103"/>
    </row>
    <row r="887" spans="1:21" x14ac:dyDescent="0.55000000000000004">
      <c r="A887" s="102"/>
      <c r="B887" s="102"/>
      <c r="C887" s="102"/>
      <c r="D887" s="102"/>
      <c r="E887" s="102"/>
      <c r="F887" s="102"/>
      <c r="G887" s="103"/>
      <c r="H887" s="103"/>
      <c r="I887" s="103"/>
      <c r="J887" s="103"/>
      <c r="K887" s="103"/>
      <c r="L887" s="103"/>
      <c r="M887" s="103"/>
      <c r="N887" s="103"/>
      <c r="O887" s="103"/>
      <c r="P887" s="103"/>
      <c r="Q887" s="103"/>
      <c r="R887" s="103"/>
      <c r="S887" s="103"/>
      <c r="T887" s="103"/>
      <c r="U887" s="103"/>
    </row>
    <row r="888" spans="1:21" x14ac:dyDescent="0.55000000000000004">
      <c r="A888" s="102"/>
      <c r="B888" s="102"/>
      <c r="C888" s="102"/>
      <c r="D888" s="102"/>
      <c r="E888" s="102"/>
      <c r="F888" s="102"/>
      <c r="G888" s="103"/>
      <c r="H888" s="103"/>
      <c r="I888" s="103"/>
      <c r="J888" s="103"/>
      <c r="K888" s="103"/>
      <c r="L888" s="103"/>
      <c r="M888" s="103"/>
      <c r="N888" s="103"/>
      <c r="O888" s="103"/>
      <c r="P888" s="103"/>
      <c r="Q888" s="103"/>
      <c r="R888" s="103"/>
      <c r="S888" s="103"/>
      <c r="T888" s="103"/>
      <c r="U888" s="103"/>
    </row>
    <row r="889" spans="1:21" x14ac:dyDescent="0.55000000000000004">
      <c r="A889" s="102"/>
      <c r="B889" s="102"/>
      <c r="C889" s="102"/>
      <c r="D889" s="102"/>
      <c r="E889" s="102"/>
      <c r="F889" s="102"/>
      <c r="G889" s="103"/>
      <c r="H889" s="103"/>
      <c r="I889" s="103"/>
      <c r="J889" s="103"/>
      <c r="K889" s="103"/>
      <c r="L889" s="103"/>
      <c r="M889" s="103"/>
      <c r="N889" s="103"/>
      <c r="O889" s="103"/>
      <c r="P889" s="103"/>
      <c r="Q889" s="103"/>
      <c r="R889" s="103"/>
      <c r="S889" s="103"/>
      <c r="T889" s="103"/>
      <c r="U889" s="103"/>
    </row>
    <row r="890" spans="1:21" x14ac:dyDescent="0.55000000000000004">
      <c r="A890" s="102"/>
      <c r="B890" s="102"/>
      <c r="C890" s="102"/>
      <c r="D890" s="102"/>
      <c r="E890" s="102"/>
      <c r="F890" s="102"/>
      <c r="G890" s="103"/>
      <c r="H890" s="103"/>
      <c r="I890" s="103"/>
      <c r="J890" s="103"/>
      <c r="K890" s="103"/>
      <c r="L890" s="103"/>
      <c r="M890" s="103"/>
      <c r="N890" s="103"/>
      <c r="O890" s="103"/>
      <c r="P890" s="103"/>
      <c r="Q890" s="103"/>
      <c r="R890" s="103"/>
      <c r="S890" s="103"/>
      <c r="T890" s="103"/>
      <c r="U890" s="103"/>
    </row>
    <row r="891" spans="1:21" x14ac:dyDescent="0.55000000000000004">
      <c r="A891" s="102"/>
      <c r="B891" s="102"/>
      <c r="C891" s="102"/>
      <c r="D891" s="102"/>
      <c r="E891" s="102"/>
      <c r="F891" s="102"/>
      <c r="G891" s="103"/>
      <c r="H891" s="103"/>
      <c r="I891" s="103"/>
      <c r="J891" s="103"/>
      <c r="K891" s="103"/>
      <c r="L891" s="103"/>
      <c r="M891" s="103"/>
      <c r="N891" s="103"/>
      <c r="O891" s="103"/>
      <c r="P891" s="103"/>
      <c r="Q891" s="103"/>
      <c r="R891" s="103"/>
      <c r="S891" s="103"/>
      <c r="T891" s="103"/>
      <c r="U891" s="103"/>
    </row>
    <row r="892" spans="1:21" x14ac:dyDescent="0.55000000000000004">
      <c r="A892" s="102"/>
      <c r="B892" s="102"/>
      <c r="C892" s="102"/>
      <c r="D892" s="102"/>
      <c r="E892" s="102"/>
      <c r="F892" s="102"/>
      <c r="G892" s="103"/>
      <c r="H892" s="103"/>
      <c r="I892" s="103"/>
      <c r="J892" s="103"/>
      <c r="K892" s="103"/>
      <c r="L892" s="103"/>
      <c r="M892" s="103"/>
      <c r="N892" s="103"/>
      <c r="O892" s="103"/>
      <c r="P892" s="103"/>
      <c r="Q892" s="103"/>
      <c r="R892" s="103"/>
      <c r="S892" s="103"/>
      <c r="T892" s="103"/>
      <c r="U892" s="103"/>
    </row>
    <row r="893" spans="1:21" x14ac:dyDescent="0.55000000000000004">
      <c r="A893" s="102"/>
      <c r="B893" s="102"/>
      <c r="C893" s="102"/>
      <c r="D893" s="102"/>
      <c r="E893" s="102"/>
      <c r="F893" s="102"/>
      <c r="G893" s="103"/>
      <c r="H893" s="103"/>
      <c r="I893" s="103"/>
      <c r="J893" s="103"/>
      <c r="K893" s="103"/>
      <c r="L893" s="103"/>
      <c r="M893" s="103"/>
      <c r="N893" s="103"/>
      <c r="O893" s="103"/>
      <c r="P893" s="103"/>
      <c r="Q893" s="103"/>
      <c r="R893" s="103"/>
      <c r="S893" s="103"/>
      <c r="T893" s="103"/>
      <c r="U893" s="103"/>
    </row>
    <row r="894" spans="1:21" x14ac:dyDescent="0.55000000000000004">
      <c r="A894" s="102"/>
      <c r="B894" s="102"/>
      <c r="C894" s="102"/>
      <c r="D894" s="102"/>
      <c r="E894" s="102"/>
      <c r="F894" s="102"/>
      <c r="G894" s="103"/>
      <c r="H894" s="103"/>
      <c r="I894" s="103"/>
      <c r="J894" s="103"/>
      <c r="K894" s="103"/>
      <c r="L894" s="103"/>
      <c r="M894" s="103"/>
      <c r="N894" s="103"/>
      <c r="O894" s="103"/>
      <c r="P894" s="103"/>
      <c r="Q894" s="103"/>
      <c r="R894" s="103"/>
      <c r="S894" s="103"/>
      <c r="T894" s="103"/>
      <c r="U894" s="103"/>
    </row>
    <row r="895" spans="1:21" x14ac:dyDescent="0.55000000000000004">
      <c r="A895" s="102"/>
      <c r="B895" s="102"/>
      <c r="C895" s="102"/>
      <c r="D895" s="102"/>
      <c r="E895" s="102"/>
      <c r="F895" s="102"/>
      <c r="G895" s="103"/>
      <c r="H895" s="103"/>
      <c r="I895" s="103"/>
      <c r="J895" s="103"/>
      <c r="K895" s="103"/>
      <c r="L895" s="103"/>
      <c r="M895" s="103"/>
      <c r="N895" s="103"/>
      <c r="O895" s="103"/>
      <c r="P895" s="103"/>
      <c r="Q895" s="103"/>
      <c r="R895" s="103"/>
      <c r="S895" s="103"/>
      <c r="T895" s="103"/>
      <c r="U895" s="103"/>
    </row>
    <row r="896" spans="1:21" x14ac:dyDescent="0.55000000000000004">
      <c r="A896" s="102"/>
      <c r="B896" s="102"/>
      <c r="C896" s="102"/>
      <c r="D896" s="102"/>
      <c r="E896" s="102"/>
      <c r="F896" s="102"/>
      <c r="G896" s="103"/>
      <c r="H896" s="103"/>
      <c r="I896" s="103"/>
      <c r="J896" s="103"/>
      <c r="K896" s="103"/>
      <c r="L896" s="103"/>
      <c r="M896" s="103"/>
      <c r="N896" s="103"/>
      <c r="O896" s="103"/>
      <c r="P896" s="103"/>
      <c r="Q896" s="103"/>
      <c r="R896" s="103"/>
      <c r="S896" s="103"/>
      <c r="T896" s="103"/>
      <c r="U896" s="103"/>
    </row>
    <row r="897" spans="1:21" x14ac:dyDescent="0.55000000000000004">
      <c r="A897" s="102"/>
      <c r="B897" s="102"/>
      <c r="C897" s="102"/>
      <c r="D897" s="102"/>
      <c r="E897" s="102"/>
      <c r="F897" s="102"/>
      <c r="G897" s="103"/>
      <c r="H897" s="103"/>
      <c r="I897" s="103"/>
      <c r="J897" s="103"/>
      <c r="K897" s="103"/>
      <c r="L897" s="103"/>
      <c r="M897" s="103"/>
      <c r="N897" s="103"/>
      <c r="O897" s="103"/>
      <c r="P897" s="103"/>
      <c r="Q897" s="103"/>
      <c r="R897" s="103"/>
      <c r="S897" s="103"/>
      <c r="T897" s="103"/>
      <c r="U897" s="103"/>
    </row>
    <row r="898" spans="1:21" x14ac:dyDescent="0.55000000000000004">
      <c r="A898" s="102"/>
      <c r="B898" s="102"/>
      <c r="C898" s="102"/>
      <c r="D898" s="102"/>
      <c r="E898" s="102"/>
      <c r="F898" s="102"/>
      <c r="G898" s="103"/>
      <c r="H898" s="103"/>
      <c r="I898" s="103"/>
      <c r="J898" s="103"/>
      <c r="K898" s="103"/>
      <c r="L898" s="103"/>
      <c r="M898" s="103"/>
      <c r="N898" s="103"/>
      <c r="O898" s="103"/>
      <c r="P898" s="103"/>
      <c r="Q898" s="103"/>
      <c r="R898" s="103"/>
      <c r="S898" s="103"/>
      <c r="T898" s="103"/>
      <c r="U898" s="103"/>
    </row>
    <row r="899" spans="1:21" x14ac:dyDescent="0.55000000000000004">
      <c r="A899" s="102"/>
      <c r="B899" s="102"/>
      <c r="C899" s="102"/>
      <c r="D899" s="102"/>
      <c r="E899" s="102"/>
      <c r="F899" s="102"/>
      <c r="G899" s="103"/>
      <c r="H899" s="103"/>
      <c r="I899" s="103"/>
      <c r="J899" s="103"/>
      <c r="K899" s="103"/>
      <c r="L899" s="103"/>
      <c r="M899" s="103"/>
      <c r="N899" s="103"/>
      <c r="O899" s="103"/>
      <c r="P899" s="103"/>
      <c r="Q899" s="103"/>
      <c r="R899" s="103"/>
      <c r="S899" s="103"/>
      <c r="T899" s="103"/>
      <c r="U899" s="103"/>
    </row>
    <row r="900" spans="1:21" x14ac:dyDescent="0.55000000000000004">
      <c r="A900" s="102"/>
      <c r="B900" s="102"/>
      <c r="C900" s="102"/>
      <c r="D900" s="102"/>
      <c r="E900" s="102"/>
      <c r="F900" s="102"/>
      <c r="G900" s="103"/>
      <c r="H900" s="103"/>
      <c r="I900" s="103"/>
      <c r="J900" s="103"/>
      <c r="K900" s="103"/>
      <c r="L900" s="103"/>
      <c r="M900" s="103"/>
      <c r="N900" s="103"/>
      <c r="O900" s="103"/>
      <c r="P900" s="103"/>
      <c r="Q900" s="103"/>
      <c r="R900" s="103"/>
      <c r="S900" s="103"/>
      <c r="T900" s="103"/>
      <c r="U900" s="103"/>
    </row>
    <row r="901" spans="1:21" x14ac:dyDescent="0.55000000000000004">
      <c r="A901" s="102"/>
      <c r="B901" s="102"/>
      <c r="C901" s="102"/>
      <c r="D901" s="102"/>
      <c r="E901" s="102"/>
      <c r="F901" s="102"/>
      <c r="G901" s="103"/>
      <c r="H901" s="103"/>
      <c r="I901" s="103"/>
      <c r="J901" s="103"/>
      <c r="K901" s="103"/>
      <c r="L901" s="103"/>
      <c r="M901" s="103"/>
      <c r="N901" s="103"/>
      <c r="O901" s="103"/>
      <c r="P901" s="103"/>
      <c r="Q901" s="103"/>
      <c r="R901" s="103"/>
      <c r="S901" s="103"/>
      <c r="T901" s="103"/>
      <c r="U901" s="103"/>
    </row>
    <row r="902" spans="1:21" x14ac:dyDescent="0.55000000000000004">
      <c r="A902" s="102"/>
      <c r="B902" s="102"/>
      <c r="C902" s="102"/>
      <c r="D902" s="102"/>
      <c r="E902" s="102"/>
      <c r="F902" s="102"/>
      <c r="G902" s="103"/>
      <c r="H902" s="103"/>
      <c r="I902" s="103"/>
      <c r="J902" s="103"/>
      <c r="K902" s="103"/>
      <c r="L902" s="103"/>
      <c r="M902" s="103"/>
      <c r="N902" s="103"/>
      <c r="O902" s="103"/>
      <c r="P902" s="103"/>
      <c r="Q902" s="103"/>
      <c r="R902" s="103"/>
      <c r="S902" s="103"/>
      <c r="T902" s="103"/>
      <c r="U902" s="103"/>
    </row>
    <row r="903" spans="1:21" x14ac:dyDescent="0.55000000000000004">
      <c r="A903" s="102"/>
      <c r="B903" s="102"/>
      <c r="C903" s="102"/>
      <c r="D903" s="102"/>
      <c r="E903" s="102"/>
      <c r="F903" s="102"/>
      <c r="G903" s="103"/>
      <c r="H903" s="103"/>
      <c r="I903" s="103"/>
      <c r="J903" s="103"/>
      <c r="K903" s="103"/>
      <c r="L903" s="103"/>
      <c r="M903" s="103"/>
      <c r="N903" s="103"/>
      <c r="O903" s="103"/>
      <c r="P903" s="103"/>
      <c r="Q903" s="103"/>
      <c r="R903" s="103"/>
      <c r="S903" s="103"/>
      <c r="T903" s="103"/>
      <c r="U903" s="103"/>
    </row>
    <row r="904" spans="1:21" x14ac:dyDescent="0.55000000000000004">
      <c r="A904" s="102"/>
      <c r="B904" s="102"/>
      <c r="C904" s="102"/>
      <c r="D904" s="102"/>
      <c r="E904" s="102"/>
      <c r="F904" s="102"/>
      <c r="G904" s="103"/>
      <c r="H904" s="103"/>
      <c r="I904" s="103"/>
      <c r="J904" s="103"/>
      <c r="K904" s="103"/>
      <c r="L904" s="103"/>
      <c r="M904" s="103"/>
      <c r="N904" s="103"/>
      <c r="O904" s="103"/>
      <c r="P904" s="103"/>
      <c r="Q904" s="103"/>
      <c r="R904" s="103"/>
      <c r="S904" s="103"/>
      <c r="T904" s="103"/>
      <c r="U904" s="103"/>
    </row>
    <row r="905" spans="1:21" x14ac:dyDescent="0.55000000000000004">
      <c r="A905" s="102"/>
      <c r="B905" s="102"/>
      <c r="C905" s="102"/>
      <c r="D905" s="102"/>
      <c r="E905" s="102"/>
      <c r="F905" s="102"/>
      <c r="G905" s="103"/>
      <c r="H905" s="103"/>
      <c r="I905" s="103"/>
      <c r="J905" s="103"/>
      <c r="K905" s="103"/>
      <c r="L905" s="103"/>
      <c r="M905" s="103"/>
      <c r="N905" s="103"/>
      <c r="O905" s="103"/>
      <c r="P905" s="103"/>
      <c r="Q905" s="103"/>
      <c r="R905" s="103"/>
      <c r="S905" s="103"/>
      <c r="T905" s="103"/>
      <c r="U905" s="103"/>
    </row>
    <row r="906" spans="1:21" x14ac:dyDescent="0.55000000000000004">
      <c r="A906" s="102"/>
      <c r="B906" s="102"/>
      <c r="C906" s="102"/>
      <c r="D906" s="102"/>
      <c r="E906" s="102"/>
      <c r="F906" s="102"/>
      <c r="G906" s="103"/>
      <c r="H906" s="103"/>
      <c r="I906" s="103"/>
      <c r="J906" s="103"/>
      <c r="K906" s="103"/>
      <c r="L906" s="103"/>
      <c r="M906" s="103"/>
      <c r="N906" s="103"/>
      <c r="O906" s="103"/>
      <c r="P906" s="103"/>
      <c r="Q906" s="103"/>
      <c r="R906" s="103"/>
      <c r="S906" s="103"/>
      <c r="T906" s="103"/>
      <c r="U906" s="103"/>
    </row>
    <row r="907" spans="1:21" x14ac:dyDescent="0.55000000000000004">
      <c r="A907" s="102"/>
      <c r="B907" s="102"/>
      <c r="C907" s="102"/>
      <c r="D907" s="102"/>
      <c r="E907" s="102"/>
      <c r="F907" s="102"/>
      <c r="G907" s="103"/>
      <c r="H907" s="103"/>
      <c r="I907" s="103"/>
      <c r="J907" s="103"/>
      <c r="K907" s="103"/>
      <c r="L907" s="103"/>
      <c r="M907" s="103"/>
      <c r="N907" s="103"/>
      <c r="O907" s="103"/>
      <c r="P907" s="103"/>
      <c r="Q907" s="103"/>
      <c r="R907" s="103"/>
      <c r="S907" s="103"/>
      <c r="T907" s="103"/>
      <c r="U907" s="103"/>
    </row>
    <row r="908" spans="1:21" x14ac:dyDescent="0.55000000000000004">
      <c r="A908" s="102"/>
      <c r="B908" s="102"/>
      <c r="C908" s="102"/>
      <c r="D908" s="102"/>
      <c r="E908" s="102"/>
      <c r="F908" s="102"/>
      <c r="G908" s="103"/>
      <c r="H908" s="103"/>
      <c r="I908" s="103"/>
      <c r="J908" s="103"/>
      <c r="K908" s="103"/>
      <c r="L908" s="103"/>
      <c r="M908" s="103"/>
      <c r="N908" s="103"/>
      <c r="O908" s="103"/>
      <c r="P908" s="103"/>
      <c r="Q908" s="103"/>
      <c r="R908" s="103"/>
      <c r="S908" s="103"/>
      <c r="T908" s="103"/>
      <c r="U908" s="103"/>
    </row>
    <row r="909" spans="1:21" x14ac:dyDescent="0.55000000000000004">
      <c r="A909" s="102"/>
      <c r="B909" s="102"/>
      <c r="C909" s="102"/>
      <c r="D909" s="102"/>
      <c r="E909" s="102"/>
      <c r="F909" s="102"/>
      <c r="G909" s="103"/>
      <c r="H909" s="103"/>
      <c r="I909" s="103"/>
      <c r="J909" s="103"/>
      <c r="K909" s="103"/>
      <c r="L909" s="103"/>
      <c r="M909" s="103"/>
      <c r="N909" s="103"/>
      <c r="O909" s="103"/>
      <c r="P909" s="103"/>
      <c r="Q909" s="103"/>
      <c r="R909" s="103"/>
      <c r="S909" s="103"/>
      <c r="T909" s="103"/>
      <c r="U909" s="103"/>
    </row>
    <row r="910" spans="1:21" x14ac:dyDescent="0.55000000000000004">
      <c r="A910" s="102"/>
      <c r="B910" s="102"/>
      <c r="C910" s="102"/>
      <c r="D910" s="102"/>
      <c r="E910" s="102"/>
      <c r="F910" s="102"/>
      <c r="G910" s="103"/>
      <c r="H910" s="103"/>
      <c r="I910" s="103"/>
      <c r="J910" s="103"/>
      <c r="K910" s="103"/>
      <c r="L910" s="103"/>
      <c r="M910" s="103"/>
      <c r="N910" s="103"/>
      <c r="O910" s="103"/>
      <c r="P910" s="103"/>
      <c r="Q910" s="103"/>
      <c r="R910" s="103"/>
      <c r="S910" s="103"/>
      <c r="T910" s="103"/>
      <c r="U910" s="103"/>
    </row>
    <row r="911" spans="1:21" x14ac:dyDescent="0.55000000000000004">
      <c r="A911" s="102"/>
      <c r="B911" s="102"/>
      <c r="C911" s="102"/>
      <c r="D911" s="102"/>
      <c r="E911" s="102"/>
      <c r="F911" s="102"/>
      <c r="G911" s="103"/>
      <c r="H911" s="103"/>
      <c r="I911" s="103"/>
      <c r="J911" s="103"/>
      <c r="K911" s="103"/>
      <c r="L911" s="103"/>
      <c r="M911" s="103"/>
      <c r="N911" s="103"/>
      <c r="O911" s="103"/>
      <c r="P911" s="103"/>
      <c r="Q911" s="103"/>
      <c r="R911" s="103"/>
      <c r="S911" s="103"/>
      <c r="T911" s="103"/>
      <c r="U911" s="103"/>
    </row>
    <row r="912" spans="1:21" x14ac:dyDescent="0.55000000000000004">
      <c r="A912" s="102"/>
      <c r="B912" s="102"/>
      <c r="C912" s="102"/>
      <c r="D912" s="102"/>
      <c r="E912" s="102"/>
      <c r="F912" s="102"/>
      <c r="G912" s="103"/>
      <c r="H912" s="103"/>
      <c r="I912" s="103"/>
      <c r="J912" s="103"/>
      <c r="K912" s="103"/>
      <c r="L912" s="103"/>
      <c r="M912" s="103"/>
      <c r="N912" s="103"/>
      <c r="O912" s="103"/>
      <c r="P912" s="103"/>
      <c r="Q912" s="103"/>
      <c r="R912" s="103"/>
      <c r="S912" s="103"/>
      <c r="T912" s="103"/>
      <c r="U912" s="103"/>
    </row>
    <row r="913" spans="1:21" x14ac:dyDescent="0.55000000000000004">
      <c r="A913" s="102"/>
      <c r="B913" s="102"/>
      <c r="C913" s="102"/>
      <c r="D913" s="102"/>
      <c r="E913" s="102"/>
      <c r="F913" s="102"/>
      <c r="G913" s="103"/>
      <c r="H913" s="103"/>
      <c r="I913" s="103"/>
      <c r="J913" s="103"/>
      <c r="K913" s="103"/>
      <c r="L913" s="103"/>
      <c r="M913" s="103"/>
      <c r="N913" s="103"/>
      <c r="O913" s="103"/>
      <c r="P913" s="103"/>
      <c r="Q913" s="103"/>
      <c r="R913" s="103"/>
      <c r="S913" s="103"/>
      <c r="T913" s="103"/>
      <c r="U913" s="103"/>
    </row>
    <row r="914" spans="1:21" x14ac:dyDescent="0.55000000000000004">
      <c r="A914" s="102"/>
      <c r="B914" s="102"/>
      <c r="C914" s="102"/>
      <c r="D914" s="102"/>
      <c r="E914" s="102"/>
      <c r="F914" s="102"/>
      <c r="G914" s="103"/>
      <c r="H914" s="103"/>
      <c r="I914" s="103"/>
      <c r="J914" s="103"/>
      <c r="K914" s="103"/>
      <c r="L914" s="103"/>
      <c r="M914" s="103"/>
      <c r="N914" s="103"/>
      <c r="O914" s="103"/>
      <c r="P914" s="103"/>
      <c r="Q914" s="103"/>
      <c r="R914" s="103"/>
      <c r="S914" s="103"/>
      <c r="T914" s="103"/>
      <c r="U914" s="103"/>
    </row>
    <row r="915" spans="1:21" x14ac:dyDescent="0.55000000000000004">
      <c r="A915" s="102"/>
      <c r="B915" s="102"/>
      <c r="C915" s="102"/>
      <c r="D915" s="102"/>
      <c r="E915" s="102"/>
      <c r="F915" s="102"/>
      <c r="G915" s="103"/>
      <c r="H915" s="103"/>
      <c r="I915" s="103"/>
      <c r="J915" s="103"/>
      <c r="K915" s="103"/>
      <c r="L915" s="103"/>
      <c r="M915" s="103"/>
      <c r="N915" s="103"/>
      <c r="O915" s="103"/>
      <c r="P915" s="103"/>
      <c r="Q915" s="103"/>
      <c r="R915" s="103"/>
      <c r="S915" s="103"/>
      <c r="T915" s="103"/>
      <c r="U915" s="103"/>
    </row>
    <row r="916" spans="1:21" x14ac:dyDescent="0.55000000000000004">
      <c r="A916" s="102"/>
      <c r="B916" s="102"/>
      <c r="C916" s="102"/>
      <c r="D916" s="102"/>
      <c r="E916" s="102"/>
      <c r="F916" s="102"/>
      <c r="G916" s="103"/>
      <c r="H916" s="103"/>
      <c r="I916" s="103"/>
      <c r="J916" s="103"/>
      <c r="K916" s="103"/>
      <c r="L916" s="103"/>
      <c r="M916" s="103"/>
      <c r="N916" s="103"/>
      <c r="O916" s="103"/>
      <c r="P916" s="103"/>
      <c r="Q916" s="103"/>
      <c r="R916" s="103"/>
      <c r="S916" s="103"/>
      <c r="T916" s="103"/>
      <c r="U916" s="103"/>
    </row>
    <row r="917" spans="1:21" x14ac:dyDescent="0.55000000000000004">
      <c r="A917" s="102"/>
      <c r="B917" s="102"/>
      <c r="C917" s="102"/>
      <c r="D917" s="102"/>
      <c r="E917" s="102"/>
      <c r="F917" s="102"/>
      <c r="G917" s="103"/>
      <c r="H917" s="103"/>
      <c r="I917" s="103"/>
      <c r="J917" s="103"/>
      <c r="K917" s="103"/>
      <c r="L917" s="103"/>
      <c r="M917" s="103"/>
      <c r="N917" s="103"/>
      <c r="O917" s="103"/>
      <c r="P917" s="103"/>
      <c r="Q917" s="103"/>
      <c r="R917" s="103"/>
      <c r="S917" s="103"/>
      <c r="T917" s="103"/>
      <c r="U917" s="103"/>
    </row>
    <row r="918" spans="1:21" x14ac:dyDescent="0.55000000000000004">
      <c r="A918" s="102"/>
      <c r="B918" s="102"/>
      <c r="C918" s="102"/>
      <c r="D918" s="102"/>
      <c r="E918" s="102"/>
      <c r="F918" s="102"/>
      <c r="G918" s="103"/>
      <c r="H918" s="103"/>
      <c r="I918" s="103"/>
      <c r="J918" s="103"/>
      <c r="K918" s="103"/>
      <c r="L918" s="103"/>
      <c r="M918" s="103"/>
      <c r="N918" s="103"/>
      <c r="O918" s="103"/>
      <c r="P918" s="103"/>
      <c r="Q918" s="103"/>
      <c r="R918" s="103"/>
      <c r="S918" s="103"/>
      <c r="T918" s="103"/>
      <c r="U918" s="103"/>
    </row>
    <row r="919" spans="1:21" x14ac:dyDescent="0.55000000000000004">
      <c r="A919" s="102"/>
      <c r="B919" s="102"/>
      <c r="C919" s="102"/>
      <c r="D919" s="102"/>
      <c r="E919" s="102"/>
      <c r="F919" s="102"/>
      <c r="G919" s="103"/>
      <c r="H919" s="103"/>
      <c r="I919" s="103"/>
      <c r="J919" s="103"/>
      <c r="K919" s="103"/>
      <c r="L919" s="103"/>
      <c r="M919" s="103"/>
      <c r="N919" s="103"/>
      <c r="O919" s="103"/>
      <c r="P919" s="103"/>
      <c r="Q919" s="103"/>
      <c r="R919" s="103"/>
      <c r="S919" s="103"/>
      <c r="T919" s="103"/>
      <c r="U919" s="103"/>
    </row>
    <row r="920" spans="1:21" x14ac:dyDescent="0.55000000000000004">
      <c r="A920" s="102"/>
      <c r="B920" s="102"/>
      <c r="C920" s="102"/>
      <c r="D920" s="102"/>
      <c r="E920" s="102"/>
      <c r="F920" s="102"/>
      <c r="G920" s="103"/>
      <c r="H920" s="103"/>
      <c r="I920" s="103"/>
      <c r="J920" s="103"/>
      <c r="K920" s="103"/>
      <c r="L920" s="103"/>
      <c r="M920" s="103"/>
      <c r="N920" s="103"/>
      <c r="O920" s="103"/>
      <c r="P920" s="103"/>
      <c r="Q920" s="103"/>
      <c r="R920" s="103"/>
      <c r="S920" s="103"/>
      <c r="T920" s="103"/>
      <c r="U920" s="103"/>
    </row>
    <row r="921" spans="1:21" x14ac:dyDescent="0.55000000000000004">
      <c r="A921" s="102"/>
      <c r="B921" s="102"/>
      <c r="C921" s="102"/>
      <c r="D921" s="102"/>
      <c r="E921" s="102"/>
      <c r="F921" s="102"/>
      <c r="G921" s="103"/>
      <c r="H921" s="103"/>
      <c r="I921" s="103"/>
      <c r="J921" s="103"/>
      <c r="K921" s="103"/>
      <c r="L921" s="103"/>
      <c r="M921" s="103"/>
      <c r="N921" s="103"/>
      <c r="O921" s="103"/>
      <c r="P921" s="103"/>
      <c r="Q921" s="103"/>
      <c r="R921" s="103"/>
      <c r="S921" s="103"/>
      <c r="T921" s="103"/>
      <c r="U921" s="103"/>
    </row>
    <row r="922" spans="1:21" x14ac:dyDescent="0.55000000000000004">
      <c r="A922" s="102"/>
      <c r="B922" s="102"/>
      <c r="C922" s="102"/>
      <c r="D922" s="102"/>
      <c r="E922" s="102"/>
      <c r="F922" s="102"/>
      <c r="G922" s="103"/>
      <c r="H922" s="103"/>
      <c r="I922" s="103"/>
      <c r="J922" s="103"/>
      <c r="K922" s="103"/>
      <c r="L922" s="103"/>
      <c r="M922" s="103"/>
      <c r="N922" s="103"/>
      <c r="O922" s="103"/>
      <c r="P922" s="103"/>
      <c r="Q922" s="103"/>
      <c r="R922" s="103"/>
      <c r="S922" s="103"/>
      <c r="T922" s="103"/>
      <c r="U922" s="103"/>
    </row>
    <row r="923" spans="1:21" x14ac:dyDescent="0.55000000000000004">
      <c r="A923" s="102"/>
      <c r="B923" s="102"/>
      <c r="C923" s="102"/>
      <c r="D923" s="102"/>
      <c r="E923" s="102"/>
      <c r="F923" s="102"/>
      <c r="G923" s="103"/>
      <c r="H923" s="103"/>
      <c r="I923" s="103"/>
      <c r="J923" s="103"/>
      <c r="K923" s="103"/>
      <c r="L923" s="103"/>
      <c r="M923" s="103"/>
      <c r="N923" s="103"/>
      <c r="O923" s="103"/>
      <c r="P923" s="103"/>
      <c r="Q923" s="103"/>
      <c r="R923" s="103"/>
      <c r="S923" s="103"/>
      <c r="T923" s="103"/>
      <c r="U923" s="103"/>
    </row>
    <row r="924" spans="1:21" x14ac:dyDescent="0.55000000000000004">
      <c r="A924" s="102"/>
      <c r="B924" s="102"/>
      <c r="C924" s="102"/>
      <c r="D924" s="102"/>
      <c r="E924" s="102"/>
      <c r="F924" s="102"/>
      <c r="G924" s="103"/>
      <c r="H924" s="103"/>
      <c r="I924" s="103"/>
      <c r="J924" s="103"/>
      <c r="K924" s="103"/>
      <c r="L924" s="103"/>
      <c r="M924" s="103"/>
      <c r="N924" s="103"/>
      <c r="O924" s="103"/>
      <c r="P924" s="103"/>
      <c r="Q924" s="103"/>
      <c r="R924" s="103"/>
      <c r="S924" s="103"/>
      <c r="T924" s="103"/>
      <c r="U924" s="103"/>
    </row>
    <row r="925" spans="1:21" x14ac:dyDescent="0.55000000000000004">
      <c r="A925" s="102"/>
      <c r="B925" s="102"/>
      <c r="C925" s="102"/>
      <c r="D925" s="102"/>
      <c r="E925" s="102"/>
      <c r="F925" s="102"/>
      <c r="G925" s="103"/>
      <c r="H925" s="103"/>
      <c r="I925" s="103"/>
      <c r="J925" s="103"/>
      <c r="K925" s="103"/>
      <c r="L925" s="103"/>
      <c r="M925" s="103"/>
      <c r="N925" s="103"/>
      <c r="O925" s="103"/>
      <c r="P925" s="103"/>
      <c r="Q925" s="103"/>
      <c r="R925" s="103"/>
      <c r="S925" s="103"/>
      <c r="T925" s="103"/>
      <c r="U925" s="103"/>
    </row>
    <row r="926" spans="1:21" x14ac:dyDescent="0.55000000000000004">
      <c r="A926" s="102"/>
      <c r="B926" s="102"/>
      <c r="C926" s="102"/>
      <c r="D926" s="102"/>
      <c r="E926" s="102"/>
      <c r="F926" s="102"/>
      <c r="G926" s="103"/>
      <c r="H926" s="103"/>
      <c r="I926" s="103"/>
      <c r="J926" s="103"/>
      <c r="K926" s="103"/>
      <c r="L926" s="103"/>
      <c r="M926" s="103"/>
      <c r="N926" s="103"/>
      <c r="O926" s="103"/>
      <c r="P926" s="103"/>
      <c r="Q926" s="103"/>
      <c r="R926" s="103"/>
      <c r="S926" s="103"/>
      <c r="T926" s="103"/>
      <c r="U926" s="103"/>
    </row>
    <row r="927" spans="1:21" x14ac:dyDescent="0.55000000000000004">
      <c r="A927" s="102"/>
      <c r="B927" s="102"/>
      <c r="C927" s="102"/>
      <c r="D927" s="102"/>
      <c r="E927" s="102"/>
      <c r="F927" s="102"/>
      <c r="G927" s="103"/>
      <c r="H927" s="103"/>
      <c r="I927" s="103"/>
      <c r="J927" s="103"/>
      <c r="K927" s="103"/>
      <c r="L927" s="103"/>
      <c r="M927" s="103"/>
      <c r="N927" s="103"/>
      <c r="O927" s="103"/>
      <c r="P927" s="103"/>
      <c r="Q927" s="103"/>
      <c r="R927" s="103"/>
      <c r="S927" s="103"/>
      <c r="T927" s="103"/>
      <c r="U927" s="103"/>
    </row>
    <row r="928" spans="1:21" x14ac:dyDescent="0.55000000000000004">
      <c r="A928" s="102"/>
      <c r="B928" s="102"/>
      <c r="C928" s="102"/>
      <c r="D928" s="102"/>
      <c r="E928" s="102"/>
      <c r="F928" s="102"/>
      <c r="G928" s="103"/>
      <c r="H928" s="103"/>
      <c r="I928" s="103"/>
      <c r="J928" s="103"/>
      <c r="K928" s="103"/>
      <c r="L928" s="103"/>
      <c r="M928" s="103"/>
      <c r="N928" s="103"/>
      <c r="O928" s="103"/>
      <c r="P928" s="103"/>
      <c r="Q928" s="103"/>
      <c r="R928" s="103"/>
      <c r="S928" s="103"/>
      <c r="T928" s="103"/>
      <c r="U928" s="103"/>
    </row>
    <row r="929" spans="1:21" x14ac:dyDescent="0.55000000000000004">
      <c r="A929" s="102"/>
      <c r="B929" s="102"/>
      <c r="C929" s="102"/>
      <c r="D929" s="102"/>
      <c r="E929" s="102"/>
      <c r="F929" s="102"/>
      <c r="G929" s="103"/>
      <c r="H929" s="103"/>
      <c r="I929" s="103"/>
      <c r="J929" s="103"/>
      <c r="K929" s="103"/>
      <c r="L929" s="103"/>
      <c r="M929" s="103"/>
      <c r="N929" s="103"/>
      <c r="O929" s="103"/>
      <c r="P929" s="103"/>
      <c r="Q929" s="103"/>
      <c r="R929" s="103"/>
      <c r="S929" s="103"/>
      <c r="T929" s="103"/>
      <c r="U929" s="103"/>
    </row>
    <row r="930" spans="1:21" x14ac:dyDescent="0.55000000000000004">
      <c r="A930" s="102"/>
      <c r="B930" s="102"/>
      <c r="C930" s="102"/>
      <c r="D930" s="102"/>
      <c r="E930" s="102"/>
      <c r="F930" s="102"/>
      <c r="G930" s="103"/>
      <c r="H930" s="103"/>
      <c r="I930" s="103"/>
      <c r="J930" s="103"/>
      <c r="K930" s="103"/>
      <c r="L930" s="103"/>
      <c r="M930" s="103"/>
      <c r="N930" s="103"/>
      <c r="O930" s="103"/>
      <c r="P930" s="103"/>
      <c r="Q930" s="103"/>
      <c r="R930" s="103"/>
      <c r="S930" s="103"/>
      <c r="T930" s="103"/>
      <c r="U930" s="103"/>
    </row>
    <row r="931" spans="1:21" x14ac:dyDescent="0.55000000000000004">
      <c r="A931" s="102"/>
      <c r="B931" s="102"/>
      <c r="C931" s="102"/>
      <c r="D931" s="102"/>
      <c r="E931" s="102"/>
      <c r="F931" s="102"/>
      <c r="G931" s="103"/>
      <c r="H931" s="103"/>
      <c r="I931" s="103"/>
      <c r="J931" s="103"/>
      <c r="K931" s="103"/>
      <c r="L931" s="103"/>
      <c r="M931" s="103"/>
      <c r="N931" s="103"/>
      <c r="O931" s="103"/>
      <c r="P931" s="103"/>
      <c r="Q931" s="103"/>
      <c r="R931" s="103"/>
      <c r="S931" s="103"/>
      <c r="T931" s="103"/>
      <c r="U931" s="103"/>
    </row>
    <row r="932" spans="1:21" x14ac:dyDescent="0.55000000000000004">
      <c r="A932" s="102"/>
      <c r="B932" s="102"/>
      <c r="C932" s="102"/>
      <c r="D932" s="102"/>
      <c r="E932" s="102"/>
      <c r="F932" s="102"/>
      <c r="G932" s="103"/>
      <c r="H932" s="103"/>
      <c r="I932" s="103"/>
      <c r="J932" s="103"/>
      <c r="K932" s="103"/>
      <c r="L932" s="103"/>
      <c r="M932" s="103"/>
      <c r="N932" s="103"/>
      <c r="O932" s="103"/>
      <c r="P932" s="103"/>
      <c r="Q932" s="103"/>
      <c r="R932" s="103"/>
      <c r="S932" s="103"/>
      <c r="T932" s="103"/>
      <c r="U932" s="103"/>
    </row>
    <row r="933" spans="1:21" x14ac:dyDescent="0.55000000000000004">
      <c r="A933" s="102"/>
      <c r="B933" s="102"/>
      <c r="C933" s="102"/>
      <c r="D933" s="102"/>
      <c r="E933" s="102"/>
      <c r="F933" s="102"/>
      <c r="G933" s="103"/>
      <c r="H933" s="103"/>
      <c r="I933" s="103"/>
      <c r="J933" s="103"/>
      <c r="K933" s="103"/>
      <c r="L933" s="103"/>
      <c r="M933" s="103"/>
      <c r="N933" s="103"/>
      <c r="O933" s="103"/>
      <c r="P933" s="103"/>
      <c r="Q933" s="103"/>
      <c r="R933" s="103"/>
      <c r="S933" s="103"/>
      <c r="T933" s="103"/>
      <c r="U933" s="103"/>
    </row>
    <row r="934" spans="1:21" x14ac:dyDescent="0.55000000000000004">
      <c r="A934" s="102"/>
      <c r="B934" s="102"/>
      <c r="C934" s="102"/>
      <c r="D934" s="102"/>
      <c r="E934" s="102"/>
      <c r="F934" s="102"/>
      <c r="G934" s="103"/>
      <c r="H934" s="103"/>
      <c r="I934" s="103"/>
      <c r="J934" s="103"/>
      <c r="K934" s="103"/>
      <c r="L934" s="103"/>
      <c r="M934" s="103"/>
      <c r="N934" s="103"/>
      <c r="O934" s="103"/>
      <c r="P934" s="103"/>
      <c r="Q934" s="103"/>
      <c r="R934" s="103"/>
      <c r="S934" s="103"/>
      <c r="T934" s="103"/>
      <c r="U934" s="103"/>
    </row>
    <row r="935" spans="1:21" x14ac:dyDescent="0.55000000000000004">
      <c r="A935" s="102"/>
      <c r="B935" s="102"/>
      <c r="C935" s="102"/>
      <c r="D935" s="102"/>
      <c r="E935" s="102"/>
      <c r="F935" s="102"/>
      <c r="G935" s="103"/>
      <c r="H935" s="103"/>
      <c r="I935" s="103"/>
      <c r="J935" s="103"/>
      <c r="K935" s="103"/>
      <c r="L935" s="103"/>
      <c r="M935" s="103"/>
      <c r="N935" s="103"/>
      <c r="O935" s="103"/>
      <c r="P935" s="103"/>
      <c r="Q935" s="103"/>
      <c r="R935" s="103"/>
      <c r="S935" s="103"/>
      <c r="T935" s="103"/>
      <c r="U935" s="103"/>
    </row>
    <row r="936" spans="1:21" x14ac:dyDescent="0.55000000000000004">
      <c r="A936" s="102"/>
      <c r="B936" s="102"/>
      <c r="C936" s="102"/>
      <c r="D936" s="102"/>
      <c r="E936" s="102"/>
      <c r="F936" s="102"/>
      <c r="G936" s="103"/>
      <c r="H936" s="103"/>
      <c r="I936" s="103"/>
      <c r="J936" s="103"/>
      <c r="K936" s="103"/>
      <c r="L936" s="103"/>
      <c r="M936" s="103"/>
      <c r="N936" s="103"/>
      <c r="O936" s="103"/>
      <c r="P936" s="103"/>
      <c r="Q936" s="103"/>
      <c r="R936" s="103"/>
      <c r="S936" s="103"/>
      <c r="T936" s="103"/>
      <c r="U936" s="103"/>
    </row>
    <row r="937" spans="1:21" x14ac:dyDescent="0.55000000000000004">
      <c r="A937" s="102"/>
      <c r="B937" s="102"/>
      <c r="C937" s="102"/>
      <c r="D937" s="102"/>
      <c r="E937" s="102"/>
      <c r="F937" s="102"/>
      <c r="G937" s="103"/>
      <c r="H937" s="103"/>
      <c r="I937" s="103"/>
      <c r="J937" s="103"/>
      <c r="K937" s="103"/>
      <c r="L937" s="103"/>
      <c r="M937" s="103"/>
      <c r="N937" s="103"/>
      <c r="O937" s="103"/>
      <c r="P937" s="103"/>
      <c r="Q937" s="103"/>
      <c r="R937" s="103"/>
      <c r="S937" s="103"/>
      <c r="T937" s="103"/>
      <c r="U937" s="103"/>
    </row>
    <row r="938" spans="1:21" x14ac:dyDescent="0.55000000000000004">
      <c r="A938" s="102"/>
      <c r="B938" s="102"/>
      <c r="C938" s="102"/>
      <c r="D938" s="102"/>
      <c r="E938" s="102"/>
      <c r="F938" s="102"/>
      <c r="G938" s="103"/>
      <c r="H938" s="103"/>
      <c r="I938" s="103"/>
      <c r="J938" s="103"/>
      <c r="K938" s="103"/>
      <c r="L938" s="103"/>
      <c r="M938" s="103"/>
      <c r="N938" s="103"/>
      <c r="O938" s="103"/>
      <c r="P938" s="103"/>
      <c r="Q938" s="103"/>
      <c r="R938" s="103"/>
      <c r="S938" s="103"/>
      <c r="T938" s="103"/>
      <c r="U938" s="103"/>
    </row>
    <row r="939" spans="1:21" x14ac:dyDescent="0.55000000000000004">
      <c r="A939" s="102"/>
      <c r="B939" s="102"/>
      <c r="C939" s="102"/>
      <c r="D939" s="102"/>
      <c r="E939" s="102"/>
      <c r="F939" s="102"/>
      <c r="G939" s="103"/>
      <c r="H939" s="103"/>
      <c r="I939" s="103"/>
      <c r="J939" s="103"/>
      <c r="K939" s="103"/>
      <c r="L939" s="103"/>
      <c r="M939" s="103"/>
      <c r="N939" s="103"/>
      <c r="O939" s="103"/>
      <c r="P939" s="103"/>
      <c r="Q939" s="103"/>
      <c r="R939" s="103"/>
      <c r="S939" s="103"/>
      <c r="T939" s="103"/>
      <c r="U939" s="103"/>
    </row>
    <row r="940" spans="1:21" x14ac:dyDescent="0.55000000000000004">
      <c r="A940" s="102"/>
      <c r="B940" s="102"/>
      <c r="C940" s="102"/>
      <c r="D940" s="102"/>
      <c r="E940" s="102"/>
      <c r="F940" s="102"/>
      <c r="G940" s="103"/>
      <c r="H940" s="103"/>
      <c r="I940" s="103"/>
      <c r="J940" s="103"/>
      <c r="K940" s="103"/>
      <c r="L940" s="103"/>
      <c r="M940" s="103"/>
      <c r="N940" s="103"/>
      <c r="O940" s="103"/>
      <c r="P940" s="103"/>
      <c r="Q940" s="103"/>
      <c r="R940" s="103"/>
      <c r="S940" s="103"/>
      <c r="T940" s="103"/>
      <c r="U940" s="103"/>
    </row>
    <row r="941" spans="1:21" x14ac:dyDescent="0.55000000000000004">
      <c r="A941" s="102"/>
      <c r="B941" s="102"/>
      <c r="C941" s="102"/>
      <c r="D941" s="102"/>
      <c r="E941" s="102"/>
      <c r="F941" s="102"/>
      <c r="G941" s="103"/>
      <c r="H941" s="103"/>
      <c r="I941" s="103"/>
      <c r="J941" s="103"/>
      <c r="K941" s="103"/>
      <c r="L941" s="103"/>
      <c r="M941" s="103"/>
      <c r="N941" s="103"/>
      <c r="O941" s="103"/>
      <c r="P941" s="103"/>
      <c r="Q941" s="103"/>
      <c r="R941" s="103"/>
      <c r="S941" s="103"/>
      <c r="T941" s="103"/>
      <c r="U941" s="103"/>
    </row>
    <row r="942" spans="1:21" x14ac:dyDescent="0.55000000000000004">
      <c r="A942" s="102"/>
      <c r="B942" s="102"/>
      <c r="C942" s="102"/>
      <c r="D942" s="102"/>
      <c r="E942" s="102"/>
      <c r="F942" s="102"/>
      <c r="G942" s="103"/>
      <c r="H942" s="103"/>
      <c r="I942" s="103"/>
      <c r="J942" s="103"/>
      <c r="K942" s="103"/>
      <c r="L942" s="103"/>
      <c r="M942" s="103"/>
      <c r="N942" s="103"/>
      <c r="O942" s="103"/>
      <c r="P942" s="103"/>
      <c r="Q942" s="103"/>
      <c r="R942" s="103"/>
      <c r="S942" s="103"/>
      <c r="T942" s="103"/>
      <c r="U942" s="103"/>
    </row>
    <row r="943" spans="1:21" x14ac:dyDescent="0.55000000000000004">
      <c r="A943" s="102"/>
      <c r="B943" s="102"/>
      <c r="C943" s="102"/>
      <c r="D943" s="102"/>
      <c r="E943" s="102"/>
      <c r="F943" s="102"/>
      <c r="G943" s="103"/>
      <c r="H943" s="103"/>
      <c r="I943" s="103"/>
      <c r="J943" s="103"/>
      <c r="K943" s="103"/>
      <c r="L943" s="103"/>
      <c r="M943" s="103"/>
      <c r="N943" s="103"/>
      <c r="O943" s="103"/>
      <c r="P943" s="103"/>
      <c r="Q943" s="103"/>
      <c r="R943" s="103"/>
      <c r="S943" s="103"/>
      <c r="T943" s="103"/>
      <c r="U943" s="103"/>
    </row>
    <row r="944" spans="1:21" x14ac:dyDescent="0.55000000000000004">
      <c r="A944" s="102"/>
      <c r="B944" s="102"/>
      <c r="C944" s="102"/>
      <c r="D944" s="102"/>
      <c r="E944" s="102"/>
      <c r="F944" s="102"/>
      <c r="G944" s="103"/>
      <c r="H944" s="103"/>
      <c r="I944" s="103"/>
      <c r="J944" s="103"/>
      <c r="K944" s="103"/>
      <c r="L944" s="103"/>
      <c r="M944" s="103"/>
      <c r="N944" s="103"/>
      <c r="O944" s="103"/>
      <c r="P944" s="103"/>
      <c r="Q944" s="103"/>
      <c r="R944" s="103"/>
      <c r="S944" s="103"/>
      <c r="T944" s="103"/>
      <c r="U944" s="103"/>
    </row>
    <row r="945" spans="1:21" x14ac:dyDescent="0.55000000000000004">
      <c r="A945" s="102"/>
      <c r="B945" s="102"/>
      <c r="C945" s="102"/>
      <c r="D945" s="102"/>
      <c r="E945" s="102"/>
      <c r="F945" s="102"/>
      <c r="G945" s="103"/>
      <c r="H945" s="103"/>
      <c r="I945" s="103"/>
      <c r="J945" s="103"/>
      <c r="K945" s="103"/>
      <c r="L945" s="103"/>
      <c r="M945" s="103"/>
      <c r="N945" s="103"/>
      <c r="O945" s="103"/>
      <c r="P945" s="103"/>
      <c r="Q945" s="103"/>
      <c r="R945" s="103"/>
      <c r="S945" s="103"/>
      <c r="T945" s="103"/>
      <c r="U945" s="103"/>
    </row>
    <row r="946" spans="1:21" x14ac:dyDescent="0.55000000000000004">
      <c r="A946" s="102"/>
      <c r="B946" s="102"/>
      <c r="C946" s="102"/>
      <c r="D946" s="102"/>
      <c r="E946" s="102"/>
      <c r="F946" s="102"/>
      <c r="G946" s="103"/>
      <c r="H946" s="103"/>
      <c r="I946" s="103"/>
      <c r="J946" s="103"/>
      <c r="K946" s="103"/>
      <c r="L946" s="103"/>
      <c r="M946" s="103"/>
      <c r="N946" s="103"/>
      <c r="O946" s="103"/>
      <c r="P946" s="103"/>
      <c r="Q946" s="103"/>
      <c r="R946" s="103"/>
      <c r="S946" s="103"/>
      <c r="T946" s="103"/>
      <c r="U946" s="103"/>
    </row>
    <row r="947" spans="1:21" x14ac:dyDescent="0.55000000000000004">
      <c r="A947" s="102"/>
      <c r="B947" s="102"/>
      <c r="C947" s="102"/>
      <c r="D947" s="102"/>
      <c r="E947" s="102"/>
      <c r="F947" s="102"/>
      <c r="G947" s="103"/>
      <c r="H947" s="103"/>
      <c r="I947" s="103"/>
      <c r="J947" s="103"/>
      <c r="K947" s="103"/>
      <c r="L947" s="103"/>
      <c r="M947" s="103"/>
      <c r="N947" s="103"/>
      <c r="O947" s="103"/>
      <c r="P947" s="103"/>
      <c r="Q947" s="103"/>
      <c r="R947" s="103"/>
      <c r="S947" s="103"/>
      <c r="T947" s="103"/>
      <c r="U947" s="103"/>
    </row>
    <row r="948" spans="1:21" x14ac:dyDescent="0.55000000000000004">
      <c r="A948" s="102"/>
      <c r="B948" s="102"/>
      <c r="C948" s="102"/>
      <c r="D948" s="102"/>
      <c r="E948" s="102"/>
      <c r="F948" s="102"/>
      <c r="G948" s="103"/>
      <c r="H948" s="103"/>
      <c r="I948" s="103"/>
      <c r="J948" s="103"/>
      <c r="K948" s="103"/>
      <c r="L948" s="103"/>
      <c r="M948" s="103"/>
      <c r="N948" s="103"/>
      <c r="O948" s="103"/>
      <c r="P948" s="103"/>
      <c r="Q948" s="103"/>
      <c r="R948" s="103"/>
      <c r="S948" s="103"/>
      <c r="T948" s="103"/>
      <c r="U948" s="103"/>
    </row>
    <row r="949" spans="1:21" x14ac:dyDescent="0.55000000000000004">
      <c r="A949" s="102"/>
      <c r="B949" s="102"/>
      <c r="C949" s="102"/>
      <c r="D949" s="102"/>
      <c r="E949" s="102"/>
      <c r="F949" s="102"/>
      <c r="G949" s="103"/>
      <c r="H949" s="103"/>
      <c r="I949" s="103"/>
      <c r="J949" s="103"/>
      <c r="K949" s="103"/>
      <c r="L949" s="103"/>
      <c r="M949" s="103"/>
      <c r="N949" s="103"/>
      <c r="O949" s="103"/>
      <c r="P949" s="103"/>
      <c r="Q949" s="103"/>
      <c r="R949" s="103"/>
      <c r="S949" s="103"/>
      <c r="T949" s="103"/>
      <c r="U949" s="103"/>
    </row>
    <row r="950" spans="1:21" x14ac:dyDescent="0.55000000000000004">
      <c r="A950" s="102"/>
      <c r="B950" s="102"/>
      <c r="C950" s="102"/>
      <c r="D950" s="102"/>
      <c r="E950" s="102"/>
      <c r="F950" s="102"/>
      <c r="G950" s="103"/>
      <c r="H950" s="103"/>
      <c r="I950" s="103"/>
      <c r="J950" s="103"/>
      <c r="K950" s="103"/>
      <c r="L950" s="103"/>
      <c r="M950" s="103"/>
      <c r="N950" s="103"/>
      <c r="O950" s="103"/>
      <c r="P950" s="103"/>
      <c r="Q950" s="103"/>
      <c r="R950" s="103"/>
      <c r="S950" s="103"/>
      <c r="T950" s="103"/>
      <c r="U950" s="103"/>
    </row>
    <row r="951" spans="1:21" x14ac:dyDescent="0.55000000000000004">
      <c r="A951" s="102"/>
      <c r="B951" s="102"/>
      <c r="C951" s="102"/>
      <c r="D951" s="102"/>
      <c r="E951" s="102"/>
      <c r="F951" s="102"/>
      <c r="G951" s="103"/>
      <c r="H951" s="103"/>
      <c r="I951" s="103"/>
      <c r="J951" s="103"/>
      <c r="K951" s="103"/>
      <c r="L951" s="103"/>
      <c r="M951" s="103"/>
      <c r="N951" s="103"/>
      <c r="O951" s="103"/>
      <c r="P951" s="103"/>
      <c r="Q951" s="103"/>
      <c r="R951" s="103"/>
      <c r="S951" s="103"/>
      <c r="T951" s="103"/>
      <c r="U951" s="103"/>
    </row>
    <row r="952" spans="1:21" x14ac:dyDescent="0.55000000000000004">
      <c r="A952" s="102"/>
      <c r="B952" s="102"/>
      <c r="C952" s="102"/>
      <c r="D952" s="102"/>
      <c r="E952" s="102"/>
      <c r="F952" s="102"/>
      <c r="G952" s="103"/>
      <c r="H952" s="103"/>
      <c r="I952" s="103"/>
      <c r="J952" s="103"/>
      <c r="K952" s="103"/>
      <c r="L952" s="103"/>
      <c r="M952" s="103"/>
      <c r="N952" s="103"/>
      <c r="O952" s="103"/>
      <c r="P952" s="103"/>
      <c r="Q952" s="103"/>
      <c r="R952" s="103"/>
      <c r="S952" s="103"/>
      <c r="T952" s="103"/>
      <c r="U952" s="103"/>
    </row>
    <row r="953" spans="1:21" x14ac:dyDescent="0.55000000000000004">
      <c r="A953" s="102"/>
      <c r="B953" s="102"/>
      <c r="C953" s="102"/>
      <c r="D953" s="102"/>
      <c r="E953" s="102"/>
      <c r="F953" s="102"/>
      <c r="G953" s="103"/>
      <c r="H953" s="103"/>
      <c r="I953" s="103"/>
      <c r="J953" s="103"/>
      <c r="K953" s="103"/>
      <c r="L953" s="103"/>
      <c r="M953" s="103"/>
      <c r="N953" s="103"/>
      <c r="O953" s="103"/>
      <c r="P953" s="103"/>
      <c r="Q953" s="103"/>
      <c r="R953" s="103"/>
      <c r="S953" s="103"/>
      <c r="T953" s="103"/>
      <c r="U953" s="103"/>
    </row>
    <row r="954" spans="1:21" x14ac:dyDescent="0.55000000000000004">
      <c r="A954" s="102"/>
      <c r="B954" s="102"/>
      <c r="C954" s="102"/>
      <c r="D954" s="102"/>
      <c r="E954" s="102"/>
      <c r="F954" s="102"/>
      <c r="G954" s="103"/>
      <c r="H954" s="103"/>
      <c r="I954" s="103"/>
      <c r="J954" s="103"/>
      <c r="K954" s="103"/>
      <c r="L954" s="103"/>
      <c r="M954" s="103"/>
      <c r="N954" s="103"/>
      <c r="O954" s="103"/>
      <c r="P954" s="103"/>
      <c r="Q954" s="103"/>
      <c r="R954" s="103"/>
      <c r="S954" s="103"/>
      <c r="T954" s="103"/>
      <c r="U954" s="103"/>
    </row>
    <row r="955" spans="1:21" x14ac:dyDescent="0.55000000000000004">
      <c r="A955" s="102"/>
      <c r="B955" s="102"/>
      <c r="C955" s="102"/>
      <c r="D955" s="102"/>
      <c r="E955" s="102"/>
      <c r="F955" s="102"/>
      <c r="G955" s="103"/>
      <c r="H955" s="103"/>
      <c r="I955" s="103"/>
      <c r="J955" s="103"/>
      <c r="K955" s="103"/>
      <c r="L955" s="103"/>
      <c r="M955" s="103"/>
      <c r="N955" s="103"/>
      <c r="O955" s="103"/>
      <c r="P955" s="103"/>
      <c r="Q955" s="103"/>
      <c r="R955" s="103"/>
      <c r="S955" s="103"/>
      <c r="T955" s="103"/>
      <c r="U955" s="103"/>
    </row>
    <row r="956" spans="1:21" x14ac:dyDescent="0.55000000000000004">
      <c r="A956" s="102"/>
      <c r="B956" s="102"/>
      <c r="C956" s="102"/>
      <c r="D956" s="102"/>
      <c r="E956" s="102"/>
      <c r="F956" s="102"/>
      <c r="G956" s="103"/>
      <c r="H956" s="103"/>
      <c r="I956" s="103"/>
      <c r="J956" s="103"/>
      <c r="K956" s="103"/>
      <c r="L956" s="103"/>
      <c r="M956" s="103"/>
      <c r="N956" s="103"/>
      <c r="O956" s="103"/>
      <c r="P956" s="103"/>
      <c r="Q956" s="103"/>
      <c r="R956" s="103"/>
      <c r="S956" s="103"/>
      <c r="T956" s="103"/>
      <c r="U956" s="103"/>
    </row>
    <row r="957" spans="1:21" x14ac:dyDescent="0.55000000000000004">
      <c r="A957" s="102"/>
      <c r="B957" s="102"/>
      <c r="C957" s="102"/>
      <c r="D957" s="102"/>
      <c r="E957" s="102"/>
      <c r="F957" s="102"/>
      <c r="G957" s="103"/>
      <c r="H957" s="103"/>
      <c r="I957" s="103"/>
      <c r="J957" s="103"/>
      <c r="K957" s="103"/>
      <c r="L957" s="103"/>
      <c r="M957" s="103"/>
      <c r="N957" s="103"/>
      <c r="O957" s="103"/>
      <c r="P957" s="103"/>
      <c r="Q957" s="103"/>
      <c r="R957" s="103"/>
      <c r="S957" s="103"/>
      <c r="T957" s="103"/>
      <c r="U957" s="103"/>
    </row>
  </sheetData>
  <sheetProtection formatCells="0" formatColumns="0" formatRows="0" insertColumns="0" insertRows="0" insertHyperlinks="0" deleteColumns="0" deleteRows="0" sort="0" autoFilter="0" pivotTables="0"/>
  <mergeCells count="534">
    <mergeCell ref="A134:D134"/>
    <mergeCell ref="O127:O133"/>
    <mergeCell ref="P127:P133"/>
    <mergeCell ref="Q127:Q133"/>
    <mergeCell ref="R127:R133"/>
    <mergeCell ref="S127:S133"/>
    <mergeCell ref="T127:T133"/>
    <mergeCell ref="I127:I133"/>
    <mergeCell ref="J127:J133"/>
    <mergeCell ref="K127:K133"/>
    <mergeCell ref="L127:L133"/>
    <mergeCell ref="M127:M133"/>
    <mergeCell ref="N127:N133"/>
    <mergeCell ref="R123:R126"/>
    <mergeCell ref="S123:S126"/>
    <mergeCell ref="T123:T126"/>
    <mergeCell ref="U123:U126"/>
    <mergeCell ref="A127:A133"/>
    <mergeCell ref="B127:B133"/>
    <mergeCell ref="C127:C133"/>
    <mergeCell ref="D127:D133"/>
    <mergeCell ref="G127:G133"/>
    <mergeCell ref="H127:H133"/>
    <mergeCell ref="L123:L126"/>
    <mergeCell ref="M123:M126"/>
    <mergeCell ref="N123:N126"/>
    <mergeCell ref="O123:O126"/>
    <mergeCell ref="P123:P126"/>
    <mergeCell ref="Q123:Q126"/>
    <mergeCell ref="U127:U133"/>
    <mergeCell ref="U120:U122"/>
    <mergeCell ref="A123:A126"/>
    <mergeCell ref="B123:B126"/>
    <mergeCell ref="C123:C126"/>
    <mergeCell ref="D123:D126"/>
    <mergeCell ref="G123:G126"/>
    <mergeCell ref="H123:H126"/>
    <mergeCell ref="I123:I126"/>
    <mergeCell ref="J123:J126"/>
    <mergeCell ref="K123:K126"/>
    <mergeCell ref="O120:O122"/>
    <mergeCell ref="P120:P122"/>
    <mergeCell ref="Q120:Q122"/>
    <mergeCell ref="R120:R122"/>
    <mergeCell ref="S120:S122"/>
    <mergeCell ref="T120:T122"/>
    <mergeCell ref="I120:I122"/>
    <mergeCell ref="J120:J122"/>
    <mergeCell ref="K120:K122"/>
    <mergeCell ref="L120:L122"/>
    <mergeCell ref="M120:M122"/>
    <mergeCell ref="N120:N122"/>
    <mergeCell ref="A120:A122"/>
    <mergeCell ref="B120:B122"/>
    <mergeCell ref="C120:C122"/>
    <mergeCell ref="D120:D122"/>
    <mergeCell ref="G120:G122"/>
    <mergeCell ref="H120:H122"/>
    <mergeCell ref="P117:P119"/>
    <mergeCell ref="Q117:Q119"/>
    <mergeCell ref="R117:R119"/>
    <mergeCell ref="S117:S119"/>
    <mergeCell ref="T117:T119"/>
    <mergeCell ref="A115:D115"/>
    <mergeCell ref="A116:U116"/>
    <mergeCell ref="A117:A119"/>
    <mergeCell ref="B117:B119"/>
    <mergeCell ref="C117:C119"/>
    <mergeCell ref="D117:D119"/>
    <mergeCell ref="G117:G119"/>
    <mergeCell ref="H117:H119"/>
    <mergeCell ref="I117:I119"/>
    <mergeCell ref="R103:R104"/>
    <mergeCell ref="S103:S104"/>
    <mergeCell ref="T103:T104"/>
    <mergeCell ref="U103:U104"/>
    <mergeCell ref="O103:O104"/>
    <mergeCell ref="P103:P104"/>
    <mergeCell ref="Q103:Q104"/>
    <mergeCell ref="U117:U119"/>
    <mergeCell ref="J117:J119"/>
    <mergeCell ref="K117:K119"/>
    <mergeCell ref="L117:L119"/>
    <mergeCell ref="M117:M119"/>
    <mergeCell ref="N117:N119"/>
    <mergeCell ref="O117:O119"/>
    <mergeCell ref="U105:U114"/>
    <mergeCell ref="O105:O114"/>
    <mergeCell ref="P105:P114"/>
    <mergeCell ref="Q105:Q114"/>
    <mergeCell ref="R105:R114"/>
    <mergeCell ref="S105:S114"/>
    <mergeCell ref="T105:T114"/>
    <mergeCell ref="M99:M102"/>
    <mergeCell ref="N99:N102"/>
    <mergeCell ref="A105:A114"/>
    <mergeCell ref="B105:B114"/>
    <mergeCell ref="C105:C114"/>
    <mergeCell ref="D105:D114"/>
    <mergeCell ref="G105:G114"/>
    <mergeCell ref="H105:H114"/>
    <mergeCell ref="L103:L104"/>
    <mergeCell ref="M103:M104"/>
    <mergeCell ref="N103:N104"/>
    <mergeCell ref="J105:J114"/>
    <mergeCell ref="K105:K114"/>
    <mergeCell ref="L105:L114"/>
    <mergeCell ref="M105:M114"/>
    <mergeCell ref="N105:N114"/>
    <mergeCell ref="I105:I114"/>
    <mergeCell ref="A103:A104"/>
    <mergeCell ref="B103:B104"/>
    <mergeCell ref="C103:C104"/>
    <mergeCell ref="D103:D104"/>
    <mergeCell ref="G103:G104"/>
    <mergeCell ref="H103:H104"/>
    <mergeCell ref="I103:I104"/>
    <mergeCell ref="J103:J104"/>
    <mergeCell ref="K103:K104"/>
    <mergeCell ref="U96:U98"/>
    <mergeCell ref="A99:A102"/>
    <mergeCell ref="B99:B102"/>
    <mergeCell ref="C99:C102"/>
    <mergeCell ref="D99:D102"/>
    <mergeCell ref="G99:G102"/>
    <mergeCell ref="H99:H102"/>
    <mergeCell ref="L96:L98"/>
    <mergeCell ref="M96:M98"/>
    <mergeCell ref="N96:N98"/>
    <mergeCell ref="O96:O98"/>
    <mergeCell ref="P96:P98"/>
    <mergeCell ref="Q96:Q98"/>
    <mergeCell ref="U99:U102"/>
    <mergeCell ref="O99:O102"/>
    <mergeCell ref="P99:P102"/>
    <mergeCell ref="Q99:Q102"/>
    <mergeCell ref="R99:R102"/>
    <mergeCell ref="S99:S102"/>
    <mergeCell ref="T99:T102"/>
    <mergeCell ref="I99:I102"/>
    <mergeCell ref="J99:J102"/>
    <mergeCell ref="K99:K102"/>
    <mergeCell ref="L99:L102"/>
    <mergeCell ref="S94:S95"/>
    <mergeCell ref="T94:T95"/>
    <mergeCell ref="I94:I95"/>
    <mergeCell ref="J94:J95"/>
    <mergeCell ref="K94:K95"/>
    <mergeCell ref="L94:L95"/>
    <mergeCell ref="M94:M95"/>
    <mergeCell ref="N94:N95"/>
    <mergeCell ref="R96:R98"/>
    <mergeCell ref="S96:S98"/>
    <mergeCell ref="T96:T98"/>
    <mergeCell ref="A96:A98"/>
    <mergeCell ref="B96:B98"/>
    <mergeCell ref="C96:C98"/>
    <mergeCell ref="D96:D98"/>
    <mergeCell ref="G96:G98"/>
    <mergeCell ref="H96:H98"/>
    <mergeCell ref="I96:I98"/>
    <mergeCell ref="J96:J98"/>
    <mergeCell ref="K96:K98"/>
    <mergeCell ref="L88:L90"/>
    <mergeCell ref="M88:M90"/>
    <mergeCell ref="N88:N90"/>
    <mergeCell ref="R91:R93"/>
    <mergeCell ref="S91:S93"/>
    <mergeCell ref="T91:T93"/>
    <mergeCell ref="U91:U93"/>
    <mergeCell ref="A94:A95"/>
    <mergeCell ref="B94:B95"/>
    <mergeCell ref="C94:C95"/>
    <mergeCell ref="D94:D95"/>
    <mergeCell ref="G94:G95"/>
    <mergeCell ref="H94:H95"/>
    <mergeCell ref="L91:L93"/>
    <mergeCell ref="M91:M93"/>
    <mergeCell ref="N91:N93"/>
    <mergeCell ref="O91:O93"/>
    <mergeCell ref="P91:P93"/>
    <mergeCell ref="Q91:Q93"/>
    <mergeCell ref="U94:U95"/>
    <mergeCell ref="O94:O95"/>
    <mergeCell ref="P94:P95"/>
    <mergeCell ref="Q94:Q95"/>
    <mergeCell ref="R94:R95"/>
    <mergeCell ref="A91:A93"/>
    <mergeCell ref="B91:B93"/>
    <mergeCell ref="C91:C93"/>
    <mergeCell ref="D91:D93"/>
    <mergeCell ref="G91:G93"/>
    <mergeCell ref="H91:H93"/>
    <mergeCell ref="I91:I93"/>
    <mergeCell ref="J91:J93"/>
    <mergeCell ref="K91:K93"/>
    <mergeCell ref="T84:T87"/>
    <mergeCell ref="U84:U87"/>
    <mergeCell ref="A88:A90"/>
    <mergeCell ref="B88:B90"/>
    <mergeCell ref="C88:C90"/>
    <mergeCell ref="D88:D90"/>
    <mergeCell ref="G88:G90"/>
    <mergeCell ref="H88:H90"/>
    <mergeCell ref="L84:L87"/>
    <mergeCell ref="M84:M87"/>
    <mergeCell ref="N84:N87"/>
    <mergeCell ref="O84:O87"/>
    <mergeCell ref="P84:P87"/>
    <mergeCell ref="Q84:Q87"/>
    <mergeCell ref="U88:U90"/>
    <mergeCell ref="O88:O90"/>
    <mergeCell ref="P88:P90"/>
    <mergeCell ref="Q88:Q90"/>
    <mergeCell ref="R88:R90"/>
    <mergeCell ref="S88:S90"/>
    <mergeCell ref="T88:T90"/>
    <mergeCell ref="I88:I90"/>
    <mergeCell ref="J88:J90"/>
    <mergeCell ref="K88:K90"/>
    <mergeCell ref="U82:U83"/>
    <mergeCell ref="A84:A87"/>
    <mergeCell ref="B84:B87"/>
    <mergeCell ref="C84:C87"/>
    <mergeCell ref="D84:D87"/>
    <mergeCell ref="G84:G87"/>
    <mergeCell ref="H84:H87"/>
    <mergeCell ref="I84:I87"/>
    <mergeCell ref="J84:J87"/>
    <mergeCell ref="K84:K87"/>
    <mergeCell ref="O82:O83"/>
    <mergeCell ref="P82:P83"/>
    <mergeCell ref="Q82:Q83"/>
    <mergeCell ref="R82:R83"/>
    <mergeCell ref="S82:S83"/>
    <mergeCell ref="T82:T83"/>
    <mergeCell ref="I82:I83"/>
    <mergeCell ref="J82:J83"/>
    <mergeCell ref="K82:K83"/>
    <mergeCell ref="L82:L83"/>
    <mergeCell ref="M82:M83"/>
    <mergeCell ref="N82:N83"/>
    <mergeCell ref="R84:R87"/>
    <mergeCell ref="S84:S87"/>
    <mergeCell ref="A82:A83"/>
    <mergeCell ref="B82:B83"/>
    <mergeCell ref="C82:C83"/>
    <mergeCell ref="D82:D83"/>
    <mergeCell ref="G82:G83"/>
    <mergeCell ref="H82:H83"/>
    <mergeCell ref="L80:L81"/>
    <mergeCell ref="M80:M81"/>
    <mergeCell ref="N80:N81"/>
    <mergeCell ref="J77:J79"/>
    <mergeCell ref="K77:K79"/>
    <mergeCell ref="L77:L79"/>
    <mergeCell ref="M77:M79"/>
    <mergeCell ref="N77:N79"/>
    <mergeCell ref="R80:R81"/>
    <mergeCell ref="S80:S81"/>
    <mergeCell ref="T80:T81"/>
    <mergeCell ref="U80:U81"/>
    <mergeCell ref="O80:O81"/>
    <mergeCell ref="P80:P81"/>
    <mergeCell ref="Q80:Q81"/>
    <mergeCell ref="A80:A81"/>
    <mergeCell ref="B80:B81"/>
    <mergeCell ref="C80:C81"/>
    <mergeCell ref="D80:D81"/>
    <mergeCell ref="G80:G81"/>
    <mergeCell ref="H80:H81"/>
    <mergeCell ref="I80:I81"/>
    <mergeCell ref="J80:J81"/>
    <mergeCell ref="K80:K81"/>
    <mergeCell ref="R74:R76"/>
    <mergeCell ref="S74:S76"/>
    <mergeCell ref="T74:T76"/>
    <mergeCell ref="U74:U76"/>
    <mergeCell ref="A77:A79"/>
    <mergeCell ref="B77:B79"/>
    <mergeCell ref="C77:C79"/>
    <mergeCell ref="D77:D79"/>
    <mergeCell ref="G77:G79"/>
    <mergeCell ref="H77:H79"/>
    <mergeCell ref="L74:L76"/>
    <mergeCell ref="M74:M76"/>
    <mergeCell ref="N74:N76"/>
    <mergeCell ref="O74:O76"/>
    <mergeCell ref="P74:P76"/>
    <mergeCell ref="Q74:Q76"/>
    <mergeCell ref="U77:U79"/>
    <mergeCell ref="O77:O79"/>
    <mergeCell ref="P77:P79"/>
    <mergeCell ref="Q77:Q79"/>
    <mergeCell ref="R77:R79"/>
    <mergeCell ref="S77:S79"/>
    <mergeCell ref="T77:T79"/>
    <mergeCell ref="I77:I79"/>
    <mergeCell ref="R71:R73"/>
    <mergeCell ref="S71:S73"/>
    <mergeCell ref="T71:T73"/>
    <mergeCell ref="I71:I73"/>
    <mergeCell ref="J71:J73"/>
    <mergeCell ref="K71:K73"/>
    <mergeCell ref="L71:L73"/>
    <mergeCell ref="M71:M73"/>
    <mergeCell ref="N71:N73"/>
    <mergeCell ref="A74:A76"/>
    <mergeCell ref="B74:B76"/>
    <mergeCell ref="C74:C76"/>
    <mergeCell ref="D74:D76"/>
    <mergeCell ref="G74:G76"/>
    <mergeCell ref="H74:H76"/>
    <mergeCell ref="I74:I76"/>
    <mergeCell ref="J74:J76"/>
    <mergeCell ref="K74:K76"/>
    <mergeCell ref="A69:D69"/>
    <mergeCell ref="A70:U70"/>
    <mergeCell ref="A71:A73"/>
    <mergeCell ref="B71:B73"/>
    <mergeCell ref="C71:C73"/>
    <mergeCell ref="D71:D73"/>
    <mergeCell ref="G71:G73"/>
    <mergeCell ref="H71:H73"/>
    <mergeCell ref="N67:N68"/>
    <mergeCell ref="O67:O68"/>
    <mergeCell ref="P67:P68"/>
    <mergeCell ref="Q67:Q68"/>
    <mergeCell ref="R67:R68"/>
    <mergeCell ref="S67:S68"/>
    <mergeCell ref="H67:H68"/>
    <mergeCell ref="I67:I68"/>
    <mergeCell ref="J67:J68"/>
    <mergeCell ref="K67:K68"/>
    <mergeCell ref="L67:L68"/>
    <mergeCell ref="M67:M68"/>
    <mergeCell ref="U71:U73"/>
    <mergeCell ref="O71:O73"/>
    <mergeCell ref="P71:P73"/>
    <mergeCell ref="Q71:Q73"/>
    <mergeCell ref="Q65:Q66"/>
    <mergeCell ref="R65:R66"/>
    <mergeCell ref="S65:S66"/>
    <mergeCell ref="T65:T66"/>
    <mergeCell ref="U65:U66"/>
    <mergeCell ref="A67:A68"/>
    <mergeCell ref="B67:B68"/>
    <mergeCell ref="C67:C68"/>
    <mergeCell ref="D67:D68"/>
    <mergeCell ref="G67:G68"/>
    <mergeCell ref="K65:K66"/>
    <mergeCell ref="L65:L66"/>
    <mergeCell ref="M65:M66"/>
    <mergeCell ref="N65:N66"/>
    <mergeCell ref="O65:O66"/>
    <mergeCell ref="P65:P66"/>
    <mergeCell ref="T67:T68"/>
    <mergeCell ref="U67:U68"/>
    <mergeCell ref="A65:A66"/>
    <mergeCell ref="B65:B66"/>
    <mergeCell ref="C65:C66"/>
    <mergeCell ref="D65:D66"/>
    <mergeCell ref="G65:G66"/>
    <mergeCell ref="H65:H66"/>
    <mergeCell ref="I65:I66"/>
    <mergeCell ref="J65:J66"/>
    <mergeCell ref="N55:N64"/>
    <mergeCell ref="H55:H64"/>
    <mergeCell ref="I55:I64"/>
    <mergeCell ref="J55:J64"/>
    <mergeCell ref="K55:K64"/>
    <mergeCell ref="L55:L64"/>
    <mergeCell ref="M55:M64"/>
    <mergeCell ref="Q45:Q54"/>
    <mergeCell ref="R45:R54"/>
    <mergeCell ref="S45:S54"/>
    <mergeCell ref="T45:T54"/>
    <mergeCell ref="U45:U54"/>
    <mergeCell ref="A55:A64"/>
    <mergeCell ref="B55:B64"/>
    <mergeCell ref="C55:C64"/>
    <mergeCell ref="D55:D64"/>
    <mergeCell ref="G55:G64"/>
    <mergeCell ref="K45:K54"/>
    <mergeCell ref="L45:L54"/>
    <mergeCell ref="M45:M54"/>
    <mergeCell ref="N45:N54"/>
    <mergeCell ref="O45:O54"/>
    <mergeCell ref="P45:P54"/>
    <mergeCell ref="T55:T64"/>
    <mergeCell ref="U55:U64"/>
    <mergeCell ref="O55:O64"/>
    <mergeCell ref="P55:P64"/>
    <mergeCell ref="Q55:Q64"/>
    <mergeCell ref="R55:R64"/>
    <mergeCell ref="S55:S64"/>
    <mergeCell ref="A45:A54"/>
    <mergeCell ref="B45:B54"/>
    <mergeCell ref="C45:C54"/>
    <mergeCell ref="D45:D54"/>
    <mergeCell ref="G45:G54"/>
    <mergeCell ref="H45:H54"/>
    <mergeCell ref="I45:I54"/>
    <mergeCell ref="J45:J54"/>
    <mergeCell ref="N35:N44"/>
    <mergeCell ref="H35:H44"/>
    <mergeCell ref="I35:I44"/>
    <mergeCell ref="J35:J44"/>
    <mergeCell ref="K35:K44"/>
    <mergeCell ref="L35:L44"/>
    <mergeCell ref="M35:M44"/>
    <mergeCell ref="Q29:Q34"/>
    <mergeCell ref="R29:R34"/>
    <mergeCell ref="S29:S34"/>
    <mergeCell ref="T29:T34"/>
    <mergeCell ref="U29:U34"/>
    <mergeCell ref="A35:A44"/>
    <mergeCell ref="B35:B44"/>
    <mergeCell ref="C35:C44"/>
    <mergeCell ref="D35:D44"/>
    <mergeCell ref="G35:G44"/>
    <mergeCell ref="K29:K34"/>
    <mergeCell ref="L29:L34"/>
    <mergeCell ref="M29:M34"/>
    <mergeCell ref="N29:N34"/>
    <mergeCell ref="O29:O34"/>
    <mergeCell ref="P29:P34"/>
    <mergeCell ref="T35:T44"/>
    <mergeCell ref="U35:U44"/>
    <mergeCell ref="O35:O44"/>
    <mergeCell ref="P35:P44"/>
    <mergeCell ref="Q35:Q44"/>
    <mergeCell ref="R35:R44"/>
    <mergeCell ref="S35:S44"/>
    <mergeCell ref="A29:A34"/>
    <mergeCell ref="B29:B34"/>
    <mergeCell ref="C29:C34"/>
    <mergeCell ref="D29:D34"/>
    <mergeCell ref="G29:G34"/>
    <mergeCell ref="H29:H34"/>
    <mergeCell ref="I29:I34"/>
    <mergeCell ref="J29:J34"/>
    <mergeCell ref="N23:N28"/>
    <mergeCell ref="H23:H28"/>
    <mergeCell ref="I23:I28"/>
    <mergeCell ref="J23:J28"/>
    <mergeCell ref="K23:K28"/>
    <mergeCell ref="L23:L28"/>
    <mergeCell ref="M23:M28"/>
    <mergeCell ref="A20:U20"/>
    <mergeCell ref="A21:U21"/>
    <mergeCell ref="A22:U22"/>
    <mergeCell ref="A23:A28"/>
    <mergeCell ref="B23:B28"/>
    <mergeCell ref="C23:C28"/>
    <mergeCell ref="D23:D28"/>
    <mergeCell ref="G23:G28"/>
    <mergeCell ref="T23:T28"/>
    <mergeCell ref="U23:U28"/>
    <mergeCell ref="O23:O28"/>
    <mergeCell ref="P23:P28"/>
    <mergeCell ref="Q23:Q28"/>
    <mergeCell ref="R23:R28"/>
    <mergeCell ref="S23:S28"/>
    <mergeCell ref="S13:S16"/>
    <mergeCell ref="T13:T16"/>
    <mergeCell ref="U13:U16"/>
    <mergeCell ref="A17:D17"/>
    <mergeCell ref="K13:K16"/>
    <mergeCell ref="L13:L16"/>
    <mergeCell ref="M13:M16"/>
    <mergeCell ref="N13:N16"/>
    <mergeCell ref="O13:O16"/>
    <mergeCell ref="P13:P16"/>
    <mergeCell ref="T9:T12"/>
    <mergeCell ref="U9:U12"/>
    <mergeCell ref="A13:A16"/>
    <mergeCell ref="B13:B16"/>
    <mergeCell ref="C13:C16"/>
    <mergeCell ref="D13:D16"/>
    <mergeCell ref="G13:G16"/>
    <mergeCell ref="H13:H16"/>
    <mergeCell ref="I13:I16"/>
    <mergeCell ref="J13:J16"/>
    <mergeCell ref="N9:N12"/>
    <mergeCell ref="O9:O12"/>
    <mergeCell ref="P9:P12"/>
    <mergeCell ref="Q9:Q12"/>
    <mergeCell ref="R9:R12"/>
    <mergeCell ref="S9:S12"/>
    <mergeCell ref="H9:H12"/>
    <mergeCell ref="I9:I12"/>
    <mergeCell ref="J9:J12"/>
    <mergeCell ref="K9:K12"/>
    <mergeCell ref="L9:L12"/>
    <mergeCell ref="M9:M12"/>
    <mergeCell ref="Q13:Q16"/>
    <mergeCell ref="R13:R16"/>
    <mergeCell ref="A9:A12"/>
    <mergeCell ref="B9:B12"/>
    <mergeCell ref="C9:C12"/>
    <mergeCell ref="D9:D12"/>
    <mergeCell ref="G9:G12"/>
    <mergeCell ref="K7:K8"/>
    <mergeCell ref="L7:L8"/>
    <mergeCell ref="M7:M8"/>
    <mergeCell ref="N7:N8"/>
    <mergeCell ref="A6:U6"/>
    <mergeCell ref="A7:A8"/>
    <mergeCell ref="B7:B8"/>
    <mergeCell ref="C7:C8"/>
    <mergeCell ref="D7:D8"/>
    <mergeCell ref="G7:G8"/>
    <mergeCell ref="H7:H8"/>
    <mergeCell ref="I7:I8"/>
    <mergeCell ref="J7:J8"/>
    <mergeCell ref="Q7:Q8"/>
    <mergeCell ref="R7:R8"/>
    <mergeCell ref="S7:S8"/>
    <mergeCell ref="T7:T8"/>
    <mergeCell ref="U7:U8"/>
    <mergeCell ref="O7:O8"/>
    <mergeCell ref="P7:P8"/>
    <mergeCell ref="A1:U1"/>
    <mergeCell ref="A2:U2"/>
    <mergeCell ref="A3:U3"/>
    <mergeCell ref="A4:A5"/>
    <mergeCell ref="B4:B5"/>
    <mergeCell ref="C4:C5"/>
    <mergeCell ref="D4:D5"/>
    <mergeCell ref="E4:G4"/>
    <mergeCell ref="H4:H5"/>
    <mergeCell ref="I4:T4"/>
    <mergeCell ref="U4:U5"/>
  </mergeCells>
  <pageMargins left="0.7" right="0.7" top="0.75" bottom="0.75" header="0.3" footer="0.3"/>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92D050"/>
  </sheetPr>
  <dimension ref="A1:AN49"/>
  <sheetViews>
    <sheetView view="pageBreakPreview" zoomScale="75" zoomScaleNormal="73" zoomScaleSheetLayoutView="75" workbookViewId="0">
      <pane ySplit="5" topLeftCell="A6" activePane="bottomLeft" state="frozen"/>
      <selection activeCell="D1" sqref="D1"/>
      <selection pane="bottomLeft" activeCell="I54" sqref="I54"/>
    </sheetView>
  </sheetViews>
  <sheetFormatPr defaultColWidth="9.28515625" defaultRowHeight="24.6" x14ac:dyDescent="0.7"/>
  <cols>
    <col min="1" max="1" width="6.42578125" style="11" bestFit="1" customWidth="1"/>
    <col min="2" max="2" width="12" style="11" bestFit="1" customWidth="1"/>
    <col min="3" max="3" width="65" style="11" customWidth="1"/>
    <col min="4" max="4" width="12.7109375" style="11" bestFit="1" customWidth="1"/>
    <col min="5" max="6" width="12.85546875" style="11" customWidth="1"/>
    <col min="7" max="7" width="12.7109375" style="11" bestFit="1" customWidth="1"/>
    <col min="8" max="8" width="10.42578125" style="11" bestFit="1" customWidth="1"/>
    <col min="9" max="9" width="12.7109375" style="11" bestFit="1" customWidth="1"/>
    <col min="10" max="14" width="10.42578125" style="11" customWidth="1"/>
    <col min="15" max="15" width="12" style="11" bestFit="1" customWidth="1"/>
    <col min="16" max="16" width="11" style="11" bestFit="1" customWidth="1"/>
    <col min="17" max="18" width="10.42578125" style="11" bestFit="1" customWidth="1"/>
    <col min="19" max="20" width="9.7109375" style="11" customWidth="1"/>
    <col min="21" max="21" width="10.42578125" style="11" bestFit="1" customWidth="1"/>
    <col min="22" max="22" width="13" style="11" bestFit="1" customWidth="1"/>
    <col min="23" max="23" width="11" style="11" bestFit="1" customWidth="1"/>
    <col min="24" max="25" width="11.7109375" style="11" customWidth="1"/>
    <col min="26" max="27" width="12.7109375" style="11" customWidth="1"/>
    <col min="28" max="28" width="11.7109375" style="11" customWidth="1"/>
    <col min="29" max="29" width="10.140625" style="11" customWidth="1"/>
    <col min="30" max="30" width="9.28515625" style="11" bestFit="1" customWidth="1"/>
    <col min="31" max="31" width="11.7109375" style="11" customWidth="1"/>
    <col min="32" max="32" width="13.7109375" style="11" bestFit="1" customWidth="1"/>
    <col min="33" max="34" width="10.42578125" style="11" bestFit="1" customWidth="1"/>
    <col min="35" max="35" width="10.42578125" style="11" customWidth="1"/>
    <col min="36" max="36" width="9.7109375" style="11" customWidth="1"/>
    <col min="37" max="38" width="14.140625" style="11" bestFit="1" customWidth="1"/>
    <col min="39" max="39" width="14.140625" style="127" customWidth="1"/>
    <col min="40" max="40" width="12" style="19" bestFit="1" customWidth="1"/>
    <col min="41" max="41" width="9.28515625" style="19"/>
    <col min="42" max="42" width="13" style="19" bestFit="1" customWidth="1"/>
    <col min="43" max="16384" width="9.28515625" style="19"/>
  </cols>
  <sheetData>
    <row r="1" spans="1:40" x14ac:dyDescent="0.7">
      <c r="A1" s="345" t="s">
        <v>2248</v>
      </c>
      <c r="B1" s="345"/>
      <c r="C1" s="345"/>
      <c r="D1" s="345"/>
      <c r="E1" s="345"/>
      <c r="F1" s="345"/>
      <c r="G1" s="345"/>
      <c r="H1" s="345"/>
      <c r="I1" s="345"/>
      <c r="J1" s="345"/>
      <c r="K1" s="345"/>
      <c r="L1" s="345"/>
      <c r="M1" s="345"/>
      <c r="N1" s="345"/>
      <c r="O1" s="345"/>
      <c r="P1" s="345"/>
    </row>
    <row r="2" spans="1:40" x14ac:dyDescent="0.7">
      <c r="A2" s="380" t="s">
        <v>213</v>
      </c>
      <c r="B2" s="380" t="s">
        <v>214</v>
      </c>
      <c r="C2" s="380" t="s">
        <v>240</v>
      </c>
      <c r="D2" s="348" t="s">
        <v>241</v>
      </c>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7" t="s">
        <v>220</v>
      </c>
      <c r="AM2" s="126"/>
    </row>
    <row r="3" spans="1:40" x14ac:dyDescent="0.7">
      <c r="A3" s="381"/>
      <c r="B3" s="381"/>
      <c r="C3" s="381"/>
      <c r="D3" s="383" t="s">
        <v>242</v>
      </c>
      <c r="E3" s="384"/>
      <c r="F3" s="385"/>
      <c r="G3" s="386" t="s">
        <v>535</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8"/>
      <c r="AL3" s="347"/>
    </row>
    <row r="4" spans="1:40" x14ac:dyDescent="0.7">
      <c r="A4" s="381"/>
      <c r="B4" s="381"/>
      <c r="C4" s="381"/>
      <c r="D4" s="380" t="s">
        <v>412</v>
      </c>
      <c r="E4" s="380" t="s">
        <v>413</v>
      </c>
      <c r="F4" s="380" t="s">
        <v>220</v>
      </c>
      <c r="G4" s="382" t="s">
        <v>218</v>
      </c>
      <c r="H4" s="382"/>
      <c r="I4" s="382"/>
      <c r="J4" s="382"/>
      <c r="K4" s="382"/>
      <c r="L4" s="382"/>
      <c r="M4" s="382"/>
      <c r="N4" s="382"/>
      <c r="O4" s="382"/>
      <c r="P4" s="382"/>
      <c r="Q4" s="347" t="s">
        <v>413</v>
      </c>
      <c r="R4" s="347"/>
      <c r="S4" s="347"/>
      <c r="T4" s="347"/>
      <c r="U4" s="347"/>
      <c r="V4" s="347"/>
      <c r="W4" s="347"/>
      <c r="X4" s="347"/>
      <c r="Y4" s="347"/>
      <c r="Z4" s="347"/>
      <c r="AA4" s="347"/>
      <c r="AB4" s="347"/>
      <c r="AC4" s="347"/>
      <c r="AD4" s="347"/>
      <c r="AE4" s="347"/>
      <c r="AF4" s="347"/>
      <c r="AG4" s="347"/>
      <c r="AH4" s="347"/>
      <c r="AI4" s="347"/>
      <c r="AJ4" s="347"/>
      <c r="AK4" s="389" t="s">
        <v>2247</v>
      </c>
      <c r="AL4" s="347"/>
    </row>
    <row r="5" spans="1:40" ht="18.75" customHeight="1" x14ac:dyDescent="0.7">
      <c r="A5" s="382"/>
      <c r="B5" s="382"/>
      <c r="C5" s="382"/>
      <c r="D5" s="382"/>
      <c r="E5" s="382"/>
      <c r="F5" s="382"/>
      <c r="G5" s="152" t="s">
        <v>859</v>
      </c>
      <c r="H5" s="152" t="s">
        <v>860</v>
      </c>
      <c r="I5" s="152" t="s">
        <v>2229</v>
      </c>
      <c r="J5" s="152" t="s">
        <v>1518</v>
      </c>
      <c r="K5" s="152" t="s">
        <v>861</v>
      </c>
      <c r="L5" s="152" t="s">
        <v>2232</v>
      </c>
      <c r="M5" s="152" t="s">
        <v>2234</v>
      </c>
      <c r="N5" s="152" t="s">
        <v>2239</v>
      </c>
      <c r="O5" s="152" t="s">
        <v>2242</v>
      </c>
      <c r="P5" s="152" t="s">
        <v>1534</v>
      </c>
      <c r="Q5" s="153" t="s">
        <v>442</v>
      </c>
      <c r="R5" s="153" t="s">
        <v>536</v>
      </c>
      <c r="S5" s="153" t="s">
        <v>537</v>
      </c>
      <c r="T5" s="153" t="s">
        <v>862</v>
      </c>
      <c r="U5" s="154" t="s">
        <v>2227</v>
      </c>
      <c r="V5" s="154" t="s">
        <v>2229</v>
      </c>
      <c r="W5" s="154" t="s">
        <v>2232</v>
      </c>
      <c r="X5" s="154" t="s">
        <v>1941</v>
      </c>
      <c r="Y5" s="154" t="s">
        <v>2235</v>
      </c>
      <c r="Z5" s="154" t="s">
        <v>859</v>
      </c>
      <c r="AA5" s="154" t="s">
        <v>2236</v>
      </c>
      <c r="AB5" s="155" t="s">
        <v>2246</v>
      </c>
      <c r="AC5" s="154" t="s">
        <v>2240</v>
      </c>
      <c r="AD5" s="154" t="s">
        <v>2239</v>
      </c>
      <c r="AE5" s="154" t="s">
        <v>2242</v>
      </c>
      <c r="AF5" s="156" t="s">
        <v>2243</v>
      </c>
      <c r="AG5" s="156" t="s">
        <v>1518</v>
      </c>
      <c r="AH5" s="156" t="s">
        <v>2244</v>
      </c>
      <c r="AI5" s="156" t="s">
        <v>2811</v>
      </c>
      <c r="AJ5" s="154" t="s">
        <v>2241</v>
      </c>
      <c r="AK5" s="390"/>
      <c r="AL5" s="347"/>
    </row>
    <row r="6" spans="1:40" s="164" customFormat="1" ht="73.8" x14ac:dyDescent="0.55000000000000004">
      <c r="A6" s="159">
        <v>1</v>
      </c>
      <c r="B6" s="160" t="s">
        <v>244</v>
      </c>
      <c r="C6" s="161" t="s">
        <v>243</v>
      </c>
      <c r="D6" s="308"/>
      <c r="E6" s="162">
        <f>'1.บริหาร'!F35</f>
        <v>119800</v>
      </c>
      <c r="F6" s="162">
        <f>SUM(D6:E6)</f>
        <v>119800</v>
      </c>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f t="shared" ref="AK6:AK46" si="0">SUM(G6:AJ6)</f>
        <v>0</v>
      </c>
      <c r="AL6" s="163">
        <f t="shared" ref="AL6:AL39" si="1">F6+AK6</f>
        <v>119800</v>
      </c>
      <c r="AM6" s="305">
        <f>SUM(AL6)</f>
        <v>119800</v>
      </c>
    </row>
    <row r="7" spans="1:40" s="15" customFormat="1" ht="49.2" x14ac:dyDescent="0.55000000000000004">
      <c r="A7" s="271">
        <v>2</v>
      </c>
      <c r="B7" s="282" t="s">
        <v>246</v>
      </c>
      <c r="C7" s="309" t="s">
        <v>69</v>
      </c>
      <c r="D7" s="139">
        <f>'2.พยส.'!F42</f>
        <v>27000</v>
      </c>
      <c r="E7" s="139"/>
      <c r="F7" s="139">
        <f>SUM(D7:E7)</f>
        <v>27000</v>
      </c>
      <c r="G7" s="301"/>
      <c r="H7" s="301"/>
      <c r="I7" s="301"/>
      <c r="J7" s="301"/>
      <c r="K7" s="301"/>
      <c r="L7" s="301"/>
      <c r="M7" s="301"/>
      <c r="N7" s="301"/>
      <c r="O7" s="301"/>
      <c r="P7" s="301"/>
      <c r="Q7" s="139"/>
      <c r="R7" s="139"/>
      <c r="S7" s="139"/>
      <c r="T7" s="301"/>
      <c r="U7" s="301"/>
      <c r="V7" s="301"/>
      <c r="W7" s="301"/>
      <c r="X7" s="301"/>
      <c r="Y7" s="301"/>
      <c r="Z7" s="301"/>
      <c r="AA7" s="301"/>
      <c r="AB7" s="301"/>
      <c r="AC7" s="301"/>
      <c r="AD7" s="301"/>
      <c r="AE7" s="301"/>
      <c r="AF7" s="301"/>
      <c r="AG7" s="301"/>
      <c r="AH7" s="301"/>
      <c r="AI7" s="301"/>
      <c r="AJ7" s="301"/>
      <c r="AK7" s="162">
        <f t="shared" si="0"/>
        <v>0</v>
      </c>
      <c r="AL7" s="163">
        <f t="shared" si="1"/>
        <v>27000</v>
      </c>
      <c r="AM7" s="294"/>
    </row>
    <row r="8" spans="1:40" s="15" customFormat="1" ht="49.2" x14ac:dyDescent="0.55000000000000004">
      <c r="A8" s="283"/>
      <c r="B8" s="284"/>
      <c r="C8" s="310" t="s">
        <v>26</v>
      </c>
      <c r="D8" s="139">
        <f>'2.พยส.'!F28</f>
        <v>161500</v>
      </c>
      <c r="E8" s="139"/>
      <c r="F8" s="139">
        <f>SUM(D8:E8)</f>
        <v>161500</v>
      </c>
      <c r="G8" s="301"/>
      <c r="H8" s="301"/>
      <c r="I8" s="301"/>
      <c r="J8" s="301"/>
      <c r="K8" s="301"/>
      <c r="L8" s="301"/>
      <c r="M8" s="301"/>
      <c r="N8" s="301"/>
      <c r="O8" s="301"/>
      <c r="P8" s="301"/>
      <c r="Q8" s="139"/>
      <c r="R8" s="139"/>
      <c r="S8" s="139"/>
      <c r="T8" s="301"/>
      <c r="U8" s="301"/>
      <c r="V8" s="301"/>
      <c r="W8" s="301"/>
      <c r="X8" s="301"/>
      <c r="Y8" s="301"/>
      <c r="Z8" s="301"/>
      <c r="AA8" s="301"/>
      <c r="AB8" s="301"/>
      <c r="AC8" s="301"/>
      <c r="AD8" s="301"/>
      <c r="AE8" s="301"/>
      <c r="AF8" s="301"/>
      <c r="AG8" s="301"/>
      <c r="AH8" s="301"/>
      <c r="AI8" s="301"/>
      <c r="AJ8" s="301"/>
      <c r="AK8" s="162">
        <f t="shared" si="0"/>
        <v>0</v>
      </c>
      <c r="AL8" s="163">
        <f t="shared" si="1"/>
        <v>161500</v>
      </c>
      <c r="AM8" s="302"/>
      <c r="AN8" s="303" t="s">
        <v>2228</v>
      </c>
    </row>
    <row r="9" spans="1:40" s="11" customFormat="1" ht="49.2" x14ac:dyDescent="0.7">
      <c r="A9" s="141"/>
      <c r="B9" s="293"/>
      <c r="C9" s="157" t="s">
        <v>87</v>
      </c>
      <c r="D9" s="311"/>
      <c r="E9" s="63">
        <f>'2.พยส.'!F121</f>
        <v>801690</v>
      </c>
      <c r="F9" s="63">
        <f>SUM(D9:E9)</f>
        <v>801690</v>
      </c>
      <c r="G9" s="64"/>
      <c r="H9" s="64"/>
      <c r="I9" s="64"/>
      <c r="J9" s="64"/>
      <c r="K9" s="64"/>
      <c r="L9" s="64"/>
      <c r="M9" s="64"/>
      <c r="N9" s="64"/>
      <c r="O9" s="64"/>
      <c r="P9" s="64"/>
      <c r="Q9" s="63"/>
      <c r="R9" s="63"/>
      <c r="S9" s="63"/>
      <c r="T9" s="64"/>
      <c r="U9" s="64"/>
      <c r="V9" s="64"/>
      <c r="W9" s="64"/>
      <c r="X9" s="64"/>
      <c r="Y9" s="64"/>
      <c r="Z9" s="64"/>
      <c r="AA9" s="64"/>
      <c r="AB9" s="64"/>
      <c r="AC9" s="64"/>
      <c r="AD9" s="64"/>
      <c r="AE9" s="64"/>
      <c r="AF9" s="64"/>
      <c r="AG9" s="64"/>
      <c r="AH9" s="64"/>
      <c r="AI9" s="64">
        <f>'2.พยส.'!F120</f>
        <v>50250</v>
      </c>
      <c r="AJ9" s="64"/>
      <c r="AK9" s="54">
        <f t="shared" si="0"/>
        <v>50250</v>
      </c>
      <c r="AL9" s="55">
        <f t="shared" si="1"/>
        <v>851940</v>
      </c>
      <c r="AM9" s="306">
        <f>SUM(AL7:AL9)</f>
        <v>1040440</v>
      </c>
    </row>
    <row r="10" spans="1:40" s="11" customFormat="1" ht="49.2" x14ac:dyDescent="0.7">
      <c r="A10" s="312">
        <v>3</v>
      </c>
      <c r="B10" s="313" t="s">
        <v>255</v>
      </c>
      <c r="C10" s="314" t="s">
        <v>254</v>
      </c>
      <c r="E10" s="54">
        <f>'3.กฎหมาย '!F38</f>
        <v>25560</v>
      </c>
      <c r="F10" s="54">
        <f>SUM(E10:E10)</f>
        <v>25560</v>
      </c>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f t="shared" si="0"/>
        <v>0</v>
      </c>
      <c r="AL10" s="55">
        <f t="shared" si="1"/>
        <v>25560</v>
      </c>
      <c r="AM10" s="247">
        <f>SUM(AL10)</f>
        <v>25560</v>
      </c>
    </row>
    <row r="11" spans="1:40" s="11" customFormat="1" ht="49.2" x14ac:dyDescent="0.7">
      <c r="A11" s="370">
        <v>4</v>
      </c>
      <c r="B11" s="371" t="s">
        <v>253</v>
      </c>
      <c r="C11" s="315" t="s">
        <v>252</v>
      </c>
      <c r="D11" s="316"/>
      <c r="E11" s="316">
        <f>[1]ตรวจสอบฯ!F24</f>
        <v>34600</v>
      </c>
      <c r="F11" s="316">
        <f>SUM(E11:E11)</f>
        <v>34600</v>
      </c>
      <c r="G11" s="316"/>
      <c r="H11" s="316"/>
      <c r="I11" s="316"/>
      <c r="J11" s="316"/>
      <c r="K11" s="316"/>
      <c r="L11" s="316"/>
      <c r="M11" s="316"/>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54">
        <f t="shared" si="0"/>
        <v>0</v>
      </c>
      <c r="AL11" s="55">
        <f t="shared" si="1"/>
        <v>34600</v>
      </c>
      <c r="AM11" s="166"/>
    </row>
    <row r="12" spans="1:40" s="11" customFormat="1" ht="50.25" customHeight="1" x14ac:dyDescent="0.7">
      <c r="A12" s="370"/>
      <c r="B12" s="371"/>
      <c r="C12" s="317" t="s">
        <v>251</v>
      </c>
      <c r="D12" s="316"/>
      <c r="E12" s="316">
        <f>[1]ตรวจสอบฯ!F39</f>
        <v>11100</v>
      </c>
      <c r="F12" s="316">
        <f>SUM(E12:E12)</f>
        <v>11100</v>
      </c>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316"/>
      <c r="AH12" s="316"/>
      <c r="AI12" s="316"/>
      <c r="AJ12" s="316"/>
      <c r="AK12" s="54">
        <f t="shared" si="0"/>
        <v>0</v>
      </c>
      <c r="AL12" s="55">
        <f t="shared" si="1"/>
        <v>11100</v>
      </c>
      <c r="AM12" s="80">
        <f>SUM(AL11:AL12)</f>
        <v>45700</v>
      </c>
    </row>
    <row r="13" spans="1:40" s="11" customFormat="1" ht="49.2" x14ac:dyDescent="0.7">
      <c r="A13" s="372">
        <v>5</v>
      </c>
      <c r="B13" s="375" t="s">
        <v>272</v>
      </c>
      <c r="C13" s="318" t="s">
        <v>271</v>
      </c>
      <c r="D13" s="319"/>
      <c r="E13" s="319">
        <f>[1]คุ้มครองฯ!F47</f>
        <v>44600</v>
      </c>
      <c r="F13" s="319">
        <f>SUM(D13:E13)</f>
        <v>44600</v>
      </c>
      <c r="G13" s="319"/>
      <c r="H13" s="319"/>
      <c r="I13" s="319"/>
      <c r="J13" s="319"/>
      <c r="K13" s="319"/>
      <c r="L13" s="319"/>
      <c r="M13" s="319"/>
      <c r="N13" s="319"/>
      <c r="O13" s="319"/>
      <c r="P13" s="319"/>
      <c r="Q13" s="319">
        <f>[1]คุ้มครองฯ!F46</f>
        <v>345960</v>
      </c>
      <c r="R13" s="319">
        <f>[1]คุ้มครองฯ!F49</f>
        <v>270000</v>
      </c>
      <c r="S13" s="319">
        <f>[1]คุ้มครองฯ!F48</f>
        <v>13350</v>
      </c>
      <c r="T13" s="319"/>
      <c r="U13" s="319"/>
      <c r="V13" s="319"/>
      <c r="W13" s="319"/>
      <c r="X13" s="319"/>
      <c r="Y13" s="319"/>
      <c r="Z13" s="319"/>
      <c r="AA13" s="319"/>
      <c r="AB13" s="319"/>
      <c r="AC13" s="319"/>
      <c r="AD13" s="319"/>
      <c r="AE13" s="319"/>
      <c r="AF13" s="319"/>
      <c r="AG13" s="319"/>
      <c r="AH13" s="319"/>
      <c r="AI13" s="319"/>
      <c r="AJ13" s="319"/>
      <c r="AK13" s="54">
        <f t="shared" si="0"/>
        <v>629310</v>
      </c>
      <c r="AL13" s="55">
        <f t="shared" si="1"/>
        <v>673910</v>
      </c>
      <c r="AM13" s="166"/>
    </row>
    <row r="14" spans="1:40" s="11" customFormat="1" ht="49.2" x14ac:dyDescent="0.7">
      <c r="A14" s="373"/>
      <c r="B14" s="376"/>
      <c r="C14" s="320" t="s">
        <v>270</v>
      </c>
      <c r="D14" s="319"/>
      <c r="E14" s="319"/>
      <c r="F14" s="319">
        <f>SUM(D14:E14)</f>
        <v>0</v>
      </c>
      <c r="G14" s="319"/>
      <c r="H14" s="319"/>
      <c r="I14" s="319"/>
      <c r="J14" s="319"/>
      <c r="K14" s="319"/>
      <c r="L14" s="319"/>
      <c r="M14" s="319"/>
      <c r="N14" s="319"/>
      <c r="O14" s="319"/>
      <c r="P14" s="319"/>
      <c r="Q14" s="319">
        <f>[1]คุ้มครองฯ!F64</f>
        <v>169100</v>
      </c>
      <c r="R14" s="319"/>
      <c r="S14" s="319"/>
      <c r="T14" s="319"/>
      <c r="U14" s="319"/>
      <c r="V14" s="319"/>
      <c r="W14" s="319"/>
      <c r="X14" s="319"/>
      <c r="Y14" s="319"/>
      <c r="Z14" s="319"/>
      <c r="AA14" s="319"/>
      <c r="AB14" s="319"/>
      <c r="AC14" s="319"/>
      <c r="AD14" s="319"/>
      <c r="AE14" s="319"/>
      <c r="AF14" s="319"/>
      <c r="AG14" s="319"/>
      <c r="AH14" s="319"/>
      <c r="AI14" s="319"/>
      <c r="AJ14" s="319"/>
      <c r="AK14" s="54">
        <f t="shared" si="0"/>
        <v>169100</v>
      </c>
      <c r="AL14" s="55">
        <f t="shared" si="1"/>
        <v>169100</v>
      </c>
      <c r="AM14" s="166"/>
    </row>
    <row r="15" spans="1:40" s="11" customFormat="1" ht="49.2" x14ac:dyDescent="0.7">
      <c r="A15" s="374"/>
      <c r="B15" s="377"/>
      <c r="C15" s="320" t="s">
        <v>269</v>
      </c>
      <c r="D15" s="319"/>
      <c r="E15" s="319"/>
      <c r="F15" s="319">
        <f>SUM(D15:E15)</f>
        <v>0</v>
      </c>
      <c r="G15" s="319"/>
      <c r="H15" s="319"/>
      <c r="I15" s="319"/>
      <c r="J15" s="319"/>
      <c r="K15" s="319"/>
      <c r="L15" s="319"/>
      <c r="M15" s="319"/>
      <c r="N15" s="319"/>
      <c r="O15" s="319"/>
      <c r="P15" s="319"/>
      <c r="Q15" s="319">
        <f>[1]คุ้มครองฯ!F76</f>
        <v>255900</v>
      </c>
      <c r="R15" s="319"/>
      <c r="S15" s="319"/>
      <c r="T15" s="319"/>
      <c r="U15" s="319"/>
      <c r="V15" s="319"/>
      <c r="W15" s="319"/>
      <c r="X15" s="319"/>
      <c r="Y15" s="319"/>
      <c r="Z15" s="319"/>
      <c r="AA15" s="319"/>
      <c r="AB15" s="319"/>
      <c r="AC15" s="319"/>
      <c r="AD15" s="319"/>
      <c r="AE15" s="319"/>
      <c r="AF15" s="319"/>
      <c r="AG15" s="319"/>
      <c r="AH15" s="319"/>
      <c r="AI15" s="319"/>
      <c r="AJ15" s="319"/>
      <c r="AK15" s="54">
        <f t="shared" si="0"/>
        <v>255900</v>
      </c>
      <c r="AL15" s="55">
        <f t="shared" si="1"/>
        <v>255900</v>
      </c>
      <c r="AM15" s="71">
        <f>SUM(AL13:AL15)</f>
        <v>1098910</v>
      </c>
    </row>
    <row r="16" spans="1:40" s="11" customFormat="1" x14ac:dyDescent="0.7">
      <c r="A16" s="364">
        <v>6</v>
      </c>
      <c r="B16" s="366" t="s">
        <v>259</v>
      </c>
      <c r="C16" s="321" t="s">
        <v>257</v>
      </c>
      <c r="D16" s="63">
        <v>37425</v>
      </c>
      <c r="E16" s="139"/>
      <c r="F16" s="63">
        <f>SUM(D16:D16)</f>
        <v>37425</v>
      </c>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54">
        <f t="shared" si="0"/>
        <v>0</v>
      </c>
      <c r="AL16" s="55">
        <f t="shared" si="1"/>
        <v>37425</v>
      </c>
      <c r="AM16" s="166"/>
    </row>
    <row r="17" spans="1:39" s="15" customFormat="1" ht="49.2" x14ac:dyDescent="0.55000000000000004">
      <c r="A17" s="378"/>
      <c r="B17" s="379"/>
      <c r="C17" s="310" t="s">
        <v>2233</v>
      </c>
      <c r="D17" s="139">
        <f>[1]ส่งเสริม!F99</f>
        <v>128420</v>
      </c>
      <c r="E17" s="139"/>
      <c r="F17" s="139">
        <f>SUM(D17:D17)</f>
        <v>128420</v>
      </c>
      <c r="G17" s="139">
        <f>[1]ส่งเสริม!F100</f>
        <v>1200000</v>
      </c>
      <c r="H17" s="139">
        <f>[1]ส่งเสริม!F101</f>
        <v>106500</v>
      </c>
      <c r="I17" s="139"/>
      <c r="J17" s="139"/>
      <c r="K17" s="139">
        <f>[1]ส่งเสริม!F102</f>
        <v>5000</v>
      </c>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62">
        <f t="shared" si="0"/>
        <v>1311500</v>
      </c>
      <c r="AL17" s="163">
        <f t="shared" si="1"/>
        <v>1439920</v>
      </c>
      <c r="AM17" s="294"/>
    </row>
    <row r="18" spans="1:39" s="11" customFormat="1" ht="49.2" x14ac:dyDescent="0.7">
      <c r="A18" s="378"/>
      <c r="B18" s="379"/>
      <c r="C18" s="157" t="s">
        <v>258</v>
      </c>
      <c r="D18" s="63">
        <f>[1]ส่งเสริม!F154</f>
        <v>59400</v>
      </c>
      <c r="E18" s="139"/>
      <c r="F18" s="63">
        <f>SUM(D18:D18)</f>
        <v>59400</v>
      </c>
      <c r="G18" s="323">
        <f>[1]ส่งเสริม!F153</f>
        <v>1000000</v>
      </c>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54">
        <f t="shared" si="0"/>
        <v>1000000</v>
      </c>
      <c r="AL18" s="55">
        <f t="shared" si="1"/>
        <v>1059400</v>
      </c>
      <c r="AM18" s="166"/>
    </row>
    <row r="19" spans="1:39" s="11" customFormat="1" ht="73.8" x14ac:dyDescent="0.7">
      <c r="A19" s="378"/>
      <c r="B19" s="379"/>
      <c r="C19" s="157" t="s">
        <v>768</v>
      </c>
      <c r="D19" s="63"/>
      <c r="E19" s="311"/>
      <c r="F19" s="63">
        <f t="shared" ref="F19:F46" si="2">SUM(D19:E19)</f>
        <v>0</v>
      </c>
      <c r="G19" s="63"/>
      <c r="H19" s="63"/>
      <c r="I19" s="63"/>
      <c r="J19" s="63"/>
      <c r="K19" s="63"/>
      <c r="L19" s="63"/>
      <c r="M19" s="63"/>
      <c r="N19" s="63"/>
      <c r="O19" s="63"/>
      <c r="P19" s="63"/>
      <c r="Q19" s="63"/>
      <c r="R19" s="63"/>
      <c r="S19" s="63"/>
      <c r="T19" s="63">
        <f>[1]ส่งเสริม!F168</f>
        <v>77880</v>
      </c>
      <c r="U19" s="63"/>
      <c r="V19" s="63"/>
      <c r="W19" s="63"/>
      <c r="X19" s="63"/>
      <c r="Y19" s="63"/>
      <c r="Z19" s="63"/>
      <c r="AA19" s="63"/>
      <c r="AB19" s="63"/>
      <c r="AC19" s="63"/>
      <c r="AD19" s="63"/>
      <c r="AE19" s="63"/>
      <c r="AF19" s="63"/>
      <c r="AG19" s="63"/>
      <c r="AH19" s="63"/>
      <c r="AI19" s="63"/>
      <c r="AJ19" s="63"/>
      <c r="AK19" s="54">
        <f t="shared" si="0"/>
        <v>77880</v>
      </c>
      <c r="AL19" s="55">
        <f t="shared" si="1"/>
        <v>77880</v>
      </c>
      <c r="AM19" s="166"/>
    </row>
    <row r="20" spans="1:39" s="11" customFormat="1" ht="49.2" x14ac:dyDescent="0.7">
      <c r="A20" s="365"/>
      <c r="B20" s="367"/>
      <c r="C20" s="321" t="s">
        <v>256</v>
      </c>
      <c r="D20" s="63"/>
      <c r="E20" s="63">
        <f>[1]ส่งเสริม!F205</f>
        <v>63960</v>
      </c>
      <c r="F20" s="63">
        <f t="shared" si="2"/>
        <v>63960</v>
      </c>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54">
        <f t="shared" si="0"/>
        <v>0</v>
      </c>
      <c r="AL20" s="55">
        <f t="shared" si="1"/>
        <v>63960</v>
      </c>
      <c r="AM20" s="63">
        <f>SUM(AL16:AL20)</f>
        <v>2678585</v>
      </c>
    </row>
    <row r="21" spans="1:39" s="11" customFormat="1" ht="49.2" x14ac:dyDescent="0.7">
      <c r="A21" s="159">
        <v>7</v>
      </c>
      <c r="B21" s="324" t="s">
        <v>248</v>
      </c>
      <c r="C21" s="314" t="s">
        <v>247</v>
      </c>
      <c r="D21" s="54"/>
      <c r="E21" s="54"/>
      <c r="F21" s="54">
        <f t="shared" si="2"/>
        <v>0</v>
      </c>
      <c r="G21" s="54"/>
      <c r="H21" s="54"/>
      <c r="I21" s="54"/>
      <c r="J21" s="54"/>
      <c r="K21" s="54"/>
      <c r="L21" s="54"/>
      <c r="M21" s="54"/>
      <c r="N21" s="54"/>
      <c r="O21" s="54"/>
      <c r="P21" s="54"/>
      <c r="Q21" s="54"/>
      <c r="R21" s="54"/>
      <c r="S21" s="54"/>
      <c r="T21" s="54"/>
      <c r="U21" s="54">
        <f>[1]อนามัย!F50</f>
        <v>199365</v>
      </c>
      <c r="V21" s="54"/>
      <c r="W21" s="54"/>
      <c r="X21" s="54"/>
      <c r="Y21" s="54"/>
      <c r="Z21" s="54"/>
      <c r="AA21" s="54"/>
      <c r="AB21" s="54"/>
      <c r="AC21" s="54"/>
      <c r="AD21" s="54"/>
      <c r="AE21" s="54"/>
      <c r="AF21" s="54"/>
      <c r="AG21" s="54"/>
      <c r="AH21" s="54"/>
      <c r="AI21" s="54"/>
      <c r="AJ21" s="54"/>
      <c r="AK21" s="54">
        <f t="shared" si="0"/>
        <v>199365</v>
      </c>
      <c r="AL21" s="55">
        <f t="shared" si="1"/>
        <v>199365</v>
      </c>
      <c r="AM21" s="142">
        <f>SUM(AL21)</f>
        <v>199365</v>
      </c>
    </row>
    <row r="22" spans="1:39" s="11" customFormat="1" ht="49.2" x14ac:dyDescent="0.7">
      <c r="A22" s="358">
        <v>8</v>
      </c>
      <c r="B22" s="361" t="s">
        <v>268</v>
      </c>
      <c r="C22" s="325" t="s">
        <v>2147</v>
      </c>
      <c r="D22" s="122"/>
      <c r="E22" s="122"/>
      <c r="F22" s="122">
        <f t="shared" si="2"/>
        <v>0</v>
      </c>
      <c r="G22" s="122"/>
      <c r="H22" s="122"/>
      <c r="I22" s="122">
        <f>'8.คุณภาพ'!F35</f>
        <v>205100</v>
      </c>
      <c r="J22" s="122"/>
      <c r="K22" s="122"/>
      <c r="L22" s="122"/>
      <c r="M22" s="122"/>
      <c r="N22" s="122"/>
      <c r="O22" s="122"/>
      <c r="P22" s="122"/>
      <c r="Q22" s="122"/>
      <c r="R22" s="122"/>
      <c r="S22" s="122"/>
      <c r="T22" s="122"/>
      <c r="U22" s="122"/>
      <c r="V22" s="122">
        <f>'8.คุณภาพ'!N35</f>
        <v>0</v>
      </c>
      <c r="W22" s="122"/>
      <c r="X22" s="122"/>
      <c r="Y22" s="122"/>
      <c r="Z22" s="122"/>
      <c r="AA22" s="122"/>
      <c r="AB22" s="122"/>
      <c r="AC22" s="122"/>
      <c r="AD22" s="122"/>
      <c r="AE22" s="122"/>
      <c r="AF22" s="122"/>
      <c r="AG22" s="122"/>
      <c r="AH22" s="122"/>
      <c r="AI22" s="122"/>
      <c r="AJ22" s="122"/>
      <c r="AK22" s="54">
        <f t="shared" si="0"/>
        <v>205100</v>
      </c>
      <c r="AL22" s="55">
        <f t="shared" si="1"/>
        <v>205100</v>
      </c>
      <c r="AM22" s="166"/>
    </row>
    <row r="23" spans="1:39" s="11" customFormat="1" ht="49.2" x14ac:dyDescent="0.7">
      <c r="A23" s="359"/>
      <c r="B23" s="362"/>
      <c r="C23" s="325" t="s">
        <v>267</v>
      </c>
      <c r="D23" s="122"/>
      <c r="E23" s="122"/>
      <c r="F23" s="122">
        <f t="shared" si="2"/>
        <v>0</v>
      </c>
      <c r="G23" s="122"/>
      <c r="H23" s="122"/>
      <c r="I23" s="122"/>
      <c r="J23" s="122">
        <f>'8.คุณภาพ'!F50</f>
        <v>4200</v>
      </c>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54">
        <f>SUM(G23:AJ23)</f>
        <v>4200</v>
      </c>
      <c r="AL23" s="55">
        <f t="shared" si="1"/>
        <v>4200</v>
      </c>
      <c r="AM23" s="166"/>
    </row>
    <row r="24" spans="1:39" s="11" customFormat="1" ht="73.8" x14ac:dyDescent="0.7">
      <c r="A24" s="360"/>
      <c r="B24" s="363"/>
      <c r="C24" s="325" t="s">
        <v>2238</v>
      </c>
      <c r="D24" s="122"/>
      <c r="E24" s="122">
        <f>'8.คุณภาพ'!F165</f>
        <v>134687</v>
      </c>
      <c r="F24" s="122">
        <f t="shared" si="2"/>
        <v>134687</v>
      </c>
      <c r="G24" s="122"/>
      <c r="H24" s="122"/>
      <c r="I24" s="122"/>
      <c r="J24" s="122"/>
      <c r="K24" s="122"/>
      <c r="L24" s="122"/>
      <c r="M24" s="122"/>
      <c r="N24" s="122"/>
      <c r="O24" s="122"/>
      <c r="P24" s="122"/>
      <c r="Q24" s="122"/>
      <c r="R24" s="122"/>
      <c r="S24" s="122"/>
      <c r="T24" s="122"/>
      <c r="U24" s="122"/>
      <c r="V24" s="122">
        <f>'8.คุณภาพ'!F167</f>
        <v>1080200</v>
      </c>
      <c r="W24" s="122"/>
      <c r="X24" s="122">
        <f>'8.คุณภาพ'!F166</f>
        <v>183350</v>
      </c>
      <c r="Y24" s="122"/>
      <c r="Z24" s="122"/>
      <c r="AA24" s="122"/>
      <c r="AB24" s="122"/>
      <c r="AC24" s="122"/>
      <c r="AD24" s="122"/>
      <c r="AE24" s="122"/>
      <c r="AF24" s="122"/>
      <c r="AG24" s="122"/>
      <c r="AH24" s="122"/>
      <c r="AI24" s="122"/>
      <c r="AJ24" s="122"/>
      <c r="AK24" s="54">
        <f>SUM(G24:AJ24)</f>
        <v>1263550</v>
      </c>
      <c r="AL24" s="55">
        <f>F24+AK24</f>
        <v>1398237</v>
      </c>
      <c r="AM24" s="123">
        <f>SUM(AL22:AL24)</f>
        <v>1607537</v>
      </c>
    </row>
    <row r="25" spans="1:39" s="11" customFormat="1" x14ac:dyDescent="0.7">
      <c r="A25" s="326">
        <v>9</v>
      </c>
      <c r="B25" s="327" t="s">
        <v>2230</v>
      </c>
      <c r="C25" s="328" t="s">
        <v>1761</v>
      </c>
      <c r="D25" s="124">
        <f>'9.แผนไทย'!F24</f>
        <v>29400</v>
      </c>
      <c r="E25" s="124"/>
      <c r="F25" s="124">
        <f t="shared" si="2"/>
        <v>29400</v>
      </c>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54">
        <f t="shared" si="0"/>
        <v>0</v>
      </c>
      <c r="AL25" s="55">
        <f t="shared" si="1"/>
        <v>29400</v>
      </c>
      <c r="AM25" s="166"/>
    </row>
    <row r="26" spans="1:39" s="11" customFormat="1" ht="49.2" x14ac:dyDescent="0.7">
      <c r="A26" s="326"/>
      <c r="B26" s="327"/>
      <c r="C26" s="328" t="s">
        <v>2231</v>
      </c>
      <c r="D26" s="124"/>
      <c r="E26" s="124"/>
      <c r="F26" s="124">
        <f t="shared" si="2"/>
        <v>0</v>
      </c>
      <c r="G26" s="124"/>
      <c r="H26" s="124"/>
      <c r="I26" s="124"/>
      <c r="J26" s="124"/>
      <c r="K26" s="124"/>
      <c r="L26" s="124"/>
      <c r="M26" s="124"/>
      <c r="N26" s="124"/>
      <c r="O26" s="124"/>
      <c r="P26" s="124"/>
      <c r="Q26" s="124"/>
      <c r="R26" s="124"/>
      <c r="S26" s="124"/>
      <c r="T26" s="124"/>
      <c r="U26" s="124"/>
      <c r="V26" s="124"/>
      <c r="W26" s="124"/>
      <c r="X26" s="124"/>
      <c r="Y26" s="124"/>
      <c r="Z26" s="124"/>
      <c r="AA26" s="124"/>
      <c r="AB26" s="124">
        <f>'9.แผนไทย'!F93</f>
        <v>196780</v>
      </c>
      <c r="AC26" s="124"/>
      <c r="AD26" s="124"/>
      <c r="AE26" s="124"/>
      <c r="AF26" s="124"/>
      <c r="AG26" s="124"/>
      <c r="AH26" s="124"/>
      <c r="AI26" s="124"/>
      <c r="AJ26" s="124"/>
      <c r="AK26" s="54">
        <f t="shared" si="0"/>
        <v>196780</v>
      </c>
      <c r="AL26" s="55">
        <f t="shared" si="1"/>
        <v>196780</v>
      </c>
      <c r="AM26" s="125">
        <f>SUM(AL25:AL26)</f>
        <v>226180</v>
      </c>
    </row>
    <row r="27" spans="1:39" s="11" customFormat="1" ht="49.2" x14ac:dyDescent="0.7">
      <c r="A27" s="159">
        <v>10</v>
      </c>
      <c r="B27" s="160" t="s">
        <v>250</v>
      </c>
      <c r="C27" s="314" t="s">
        <v>249</v>
      </c>
      <c r="D27" s="54"/>
      <c r="E27" s="54">
        <f>'10.ทันตกรรม'!F28</f>
        <v>93910</v>
      </c>
      <c r="F27" s="54">
        <f t="shared" si="2"/>
        <v>93910</v>
      </c>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f t="shared" si="0"/>
        <v>0</v>
      </c>
      <c r="AL27" s="55">
        <f t="shared" si="1"/>
        <v>93910</v>
      </c>
      <c r="AM27" s="247">
        <f>AL27</f>
        <v>93910</v>
      </c>
    </row>
    <row r="28" spans="1:39" s="11" customFormat="1" ht="49.2" x14ac:dyDescent="0.7">
      <c r="A28" s="364">
        <v>11</v>
      </c>
      <c r="B28" s="366" t="s">
        <v>245</v>
      </c>
      <c r="C28" s="138" t="s">
        <v>1084</v>
      </c>
      <c r="D28" s="63"/>
      <c r="E28" s="63">
        <f>'11.ทรัพย์ฯ'!F450</f>
        <v>169955</v>
      </c>
      <c r="F28" s="63">
        <f t="shared" si="2"/>
        <v>169955</v>
      </c>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54">
        <f t="shared" si="0"/>
        <v>0</v>
      </c>
      <c r="AL28" s="55">
        <f>F28+AK28</f>
        <v>169955</v>
      </c>
      <c r="AM28" s="295"/>
    </row>
    <row r="29" spans="1:39" s="11" customFormat="1" ht="49.2" x14ac:dyDescent="0.7">
      <c r="A29" s="365"/>
      <c r="B29" s="367"/>
      <c r="C29" s="138" t="s">
        <v>891</v>
      </c>
      <c r="D29" s="63">
        <f>'11.ทรัพย์ฯ'!F118</f>
        <v>1212171</v>
      </c>
      <c r="E29" s="63"/>
      <c r="F29" s="63">
        <f t="shared" si="2"/>
        <v>1212171</v>
      </c>
      <c r="G29" s="63"/>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54">
        <f t="shared" si="0"/>
        <v>0</v>
      </c>
      <c r="AL29" s="55">
        <f>F29+AK29</f>
        <v>1212171</v>
      </c>
      <c r="AM29" s="129">
        <f>SUM(AL28:AL29)</f>
        <v>1382126</v>
      </c>
    </row>
    <row r="30" spans="1:39" s="11" customFormat="1" ht="49.2" x14ac:dyDescent="0.7">
      <c r="A30" s="369">
        <v>12</v>
      </c>
      <c r="B30" s="368" t="s">
        <v>263</v>
      </c>
      <c r="C30" s="296" t="s">
        <v>262</v>
      </c>
      <c r="D30" s="132">
        <f>'12.ประกัน'!F45</f>
        <v>296020</v>
      </c>
      <c r="E30" s="132"/>
      <c r="F30" s="132">
        <f t="shared" si="2"/>
        <v>296020</v>
      </c>
      <c r="G30" s="132"/>
      <c r="H30" s="132"/>
      <c r="I30" s="132"/>
      <c r="J30" s="132"/>
      <c r="K30" s="132"/>
      <c r="L30" s="132">
        <f>'12.ประกัน'!F44</f>
        <v>59948</v>
      </c>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54">
        <f t="shared" si="0"/>
        <v>59948</v>
      </c>
      <c r="AL30" s="55">
        <f>F30+AK30</f>
        <v>355968</v>
      </c>
      <c r="AM30" s="166"/>
    </row>
    <row r="31" spans="1:39" s="15" customFormat="1" ht="27.75" customHeight="1" x14ac:dyDescent="0.55000000000000004">
      <c r="A31" s="369"/>
      <c r="B31" s="368"/>
      <c r="C31" s="297" t="s">
        <v>261</v>
      </c>
      <c r="D31" s="298"/>
      <c r="E31" s="242"/>
      <c r="F31" s="242">
        <f t="shared" si="2"/>
        <v>0</v>
      </c>
      <c r="G31" s="242"/>
      <c r="H31" s="242"/>
      <c r="I31" s="242"/>
      <c r="J31" s="242"/>
      <c r="K31" s="242"/>
      <c r="L31" s="242">
        <f>'12.ประกัน'!F72</f>
        <v>60875</v>
      </c>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c r="AJ31" s="242"/>
      <c r="AK31" s="162">
        <f t="shared" si="0"/>
        <v>60875</v>
      </c>
      <c r="AL31" s="163">
        <f>F31+AK31</f>
        <v>60875</v>
      </c>
      <c r="AM31" s="294"/>
    </row>
    <row r="32" spans="1:39" s="11" customFormat="1" ht="49.2" x14ac:dyDescent="0.7">
      <c r="A32" s="369"/>
      <c r="B32" s="137"/>
      <c r="C32" s="299" t="s">
        <v>260</v>
      </c>
      <c r="D32" s="300"/>
      <c r="E32" s="132">
        <f>'12.ประกัน'!F157</f>
        <v>25650</v>
      </c>
      <c r="F32" s="132">
        <f t="shared" si="2"/>
        <v>25650</v>
      </c>
      <c r="G32" s="132"/>
      <c r="H32" s="132"/>
      <c r="I32" s="132"/>
      <c r="J32" s="132"/>
      <c r="K32" s="132"/>
      <c r="L32" s="132"/>
      <c r="M32" s="132"/>
      <c r="N32" s="132"/>
      <c r="O32" s="132"/>
      <c r="P32" s="132"/>
      <c r="Q32" s="132"/>
      <c r="R32" s="132"/>
      <c r="S32" s="132"/>
      <c r="T32" s="132"/>
      <c r="U32" s="132"/>
      <c r="V32" s="132"/>
      <c r="W32" s="132">
        <f>'12.ประกัน'!F158</f>
        <v>376512</v>
      </c>
      <c r="X32" s="132"/>
      <c r="Y32" s="132"/>
      <c r="Z32" s="132"/>
      <c r="AA32" s="132"/>
      <c r="AB32" s="132"/>
      <c r="AC32" s="132"/>
      <c r="AD32" s="132"/>
      <c r="AE32" s="132"/>
      <c r="AF32" s="132"/>
      <c r="AG32" s="132"/>
      <c r="AH32" s="132"/>
      <c r="AI32" s="132"/>
      <c r="AJ32" s="132"/>
      <c r="AK32" s="54">
        <f t="shared" si="0"/>
        <v>376512</v>
      </c>
      <c r="AL32" s="55">
        <f>F32+AK32</f>
        <v>402162</v>
      </c>
      <c r="AM32" s="166"/>
    </row>
    <row r="33" spans="1:39" s="11" customFormat="1" x14ac:dyDescent="0.7">
      <c r="A33" s="369"/>
      <c r="B33" s="137"/>
      <c r="C33" s="299" t="s">
        <v>1774</v>
      </c>
      <c r="D33" s="300"/>
      <c r="E33" s="132">
        <f>'12.ประกัน'!F84</f>
        <v>113750</v>
      </c>
      <c r="F33" s="132">
        <f t="shared" si="2"/>
        <v>113750</v>
      </c>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54">
        <f t="shared" si="0"/>
        <v>0</v>
      </c>
      <c r="AL33" s="55">
        <f t="shared" si="1"/>
        <v>113750</v>
      </c>
      <c r="AM33" s="133">
        <f>SUM(AL30:AL33)</f>
        <v>932755</v>
      </c>
    </row>
    <row r="34" spans="1:39" s="11" customFormat="1" ht="49.2" x14ac:dyDescent="0.7">
      <c r="A34" s="349">
        <v>13</v>
      </c>
      <c r="B34" s="352" t="s">
        <v>274</v>
      </c>
      <c r="C34" s="158" t="s">
        <v>273</v>
      </c>
      <c r="D34" s="135"/>
      <c r="E34" s="135"/>
      <c r="F34" s="135">
        <f t="shared" si="2"/>
        <v>0</v>
      </c>
      <c r="G34" s="135"/>
      <c r="H34" s="135"/>
      <c r="I34" s="135"/>
      <c r="J34" s="135"/>
      <c r="K34" s="135"/>
      <c r="L34" s="135"/>
      <c r="M34" s="135">
        <f>'13.สุขภาพจิต'!F22</f>
        <v>22200</v>
      </c>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54">
        <f t="shared" si="0"/>
        <v>22200</v>
      </c>
      <c r="AL34" s="55">
        <f>F34+AK34</f>
        <v>22200</v>
      </c>
      <c r="AM34" s="166"/>
    </row>
    <row r="35" spans="1:39" s="11" customFormat="1" ht="73.8" x14ac:dyDescent="0.7">
      <c r="A35" s="350"/>
      <c r="B35" s="353"/>
      <c r="C35" s="158" t="s">
        <v>2857</v>
      </c>
      <c r="D35" s="135"/>
      <c r="E35" s="135"/>
      <c r="F35" s="135"/>
      <c r="G35" s="135"/>
      <c r="H35" s="135"/>
      <c r="I35" s="135"/>
      <c r="J35" s="135"/>
      <c r="K35" s="135"/>
      <c r="L35" s="135"/>
      <c r="M35" s="135"/>
      <c r="N35" s="135"/>
      <c r="O35" s="135"/>
      <c r="P35" s="135"/>
      <c r="Q35" s="135"/>
      <c r="R35" s="135"/>
      <c r="S35" s="135"/>
      <c r="T35" s="135"/>
      <c r="U35" s="135"/>
      <c r="V35" s="135"/>
      <c r="W35" s="135"/>
      <c r="X35" s="135"/>
      <c r="Y35" s="135">
        <f>'13.สุขภาพจิต'!F40</f>
        <v>18160</v>
      </c>
      <c r="Z35" s="135"/>
      <c r="AA35" s="135"/>
      <c r="AB35" s="135"/>
      <c r="AC35" s="135"/>
      <c r="AD35" s="135"/>
      <c r="AE35" s="135"/>
      <c r="AF35" s="135"/>
      <c r="AG35" s="135"/>
      <c r="AH35" s="135"/>
      <c r="AI35" s="135"/>
      <c r="AJ35" s="135"/>
      <c r="AK35" s="54">
        <f t="shared" si="0"/>
        <v>18160</v>
      </c>
      <c r="AL35" s="55">
        <f>F35+AK35</f>
        <v>18160</v>
      </c>
      <c r="AM35" s="166"/>
    </row>
    <row r="36" spans="1:39" s="15" customFormat="1" ht="73.8" x14ac:dyDescent="0.55000000000000004">
      <c r="A36" s="350"/>
      <c r="B36" s="353"/>
      <c r="C36" s="329" t="s">
        <v>1322</v>
      </c>
      <c r="D36" s="330"/>
      <c r="E36" s="330"/>
      <c r="F36" s="330">
        <f t="shared" si="2"/>
        <v>0</v>
      </c>
      <c r="G36" s="330"/>
      <c r="H36" s="330"/>
      <c r="I36" s="330"/>
      <c r="J36" s="330"/>
      <c r="K36" s="330"/>
      <c r="L36" s="330"/>
      <c r="M36" s="330"/>
      <c r="N36" s="330"/>
      <c r="O36" s="330"/>
      <c r="P36" s="330"/>
      <c r="Q36" s="330"/>
      <c r="R36" s="330"/>
      <c r="S36" s="330"/>
      <c r="T36" s="330"/>
      <c r="U36" s="330"/>
      <c r="V36" s="330"/>
      <c r="W36" s="330"/>
      <c r="X36" s="330"/>
      <c r="Y36" s="330">
        <f>'13.สุขภาพจิต'!F95</f>
        <v>360550</v>
      </c>
      <c r="Z36" s="330"/>
      <c r="AA36" s="330"/>
      <c r="AB36" s="330"/>
      <c r="AC36" s="330"/>
      <c r="AD36" s="330"/>
      <c r="AE36" s="330"/>
      <c r="AF36" s="330"/>
      <c r="AG36" s="330"/>
      <c r="AH36" s="330"/>
      <c r="AI36" s="330"/>
      <c r="AJ36" s="330"/>
      <c r="AK36" s="162">
        <f t="shared" si="0"/>
        <v>360550</v>
      </c>
      <c r="AL36" s="163">
        <f>F36+AK36</f>
        <v>360550</v>
      </c>
      <c r="AM36" s="294"/>
    </row>
    <row r="37" spans="1:39" s="11" customFormat="1" ht="49.2" x14ac:dyDescent="0.7">
      <c r="A37" s="351"/>
      <c r="B37" s="354"/>
      <c r="C37" s="158" t="s">
        <v>1308</v>
      </c>
      <c r="D37" s="135"/>
      <c r="E37" s="135"/>
      <c r="F37" s="135">
        <f t="shared" si="2"/>
        <v>0</v>
      </c>
      <c r="G37" s="135"/>
      <c r="H37" s="135"/>
      <c r="I37" s="135"/>
      <c r="J37" s="135"/>
      <c r="K37" s="135"/>
      <c r="L37" s="135"/>
      <c r="M37" s="135"/>
      <c r="N37" s="135"/>
      <c r="O37" s="135"/>
      <c r="P37" s="135"/>
      <c r="Q37" s="135"/>
      <c r="R37" s="135"/>
      <c r="S37" s="135"/>
      <c r="T37" s="135"/>
      <c r="U37" s="135"/>
      <c r="V37" s="135"/>
      <c r="W37" s="135"/>
      <c r="X37" s="135"/>
      <c r="Y37" s="135">
        <f>'13.สุขภาพจิต'!F212</f>
        <v>380300</v>
      </c>
      <c r="Z37" s="135">
        <f>'13.สุขภาพจิต'!F213</f>
        <v>1277101.5</v>
      </c>
      <c r="AA37" s="135">
        <f>'13.สุขภาพจิต'!F214</f>
        <v>1000000</v>
      </c>
      <c r="AB37" s="135"/>
      <c r="AC37" s="135"/>
      <c r="AD37" s="135"/>
      <c r="AE37" s="135"/>
      <c r="AF37" s="135"/>
      <c r="AG37" s="135"/>
      <c r="AH37" s="135"/>
      <c r="AI37" s="135"/>
      <c r="AJ37" s="135"/>
      <c r="AK37" s="54">
        <f t="shared" si="0"/>
        <v>2657401.5</v>
      </c>
      <c r="AL37" s="55">
        <f>F37+AK37</f>
        <v>2657401.5</v>
      </c>
      <c r="AM37" s="136">
        <f>SUM(AL34:AL37)</f>
        <v>3058311.5</v>
      </c>
    </row>
    <row r="38" spans="1:39" s="11" customFormat="1" ht="49.2" x14ac:dyDescent="0.7">
      <c r="A38" s="271">
        <v>14</v>
      </c>
      <c r="B38" s="355" t="s">
        <v>277</v>
      </c>
      <c r="C38" s="138" t="s">
        <v>275</v>
      </c>
      <c r="D38" s="63"/>
      <c r="E38" s="63"/>
      <c r="F38" s="63">
        <f t="shared" si="2"/>
        <v>0</v>
      </c>
      <c r="G38" s="63"/>
      <c r="H38" s="63"/>
      <c r="I38" s="63"/>
      <c r="J38" s="63"/>
      <c r="K38" s="63"/>
      <c r="L38" s="63"/>
      <c r="M38" s="63"/>
      <c r="N38" s="63">
        <f>'14.ควบคุมโรค'!F46</f>
        <v>172500</v>
      </c>
      <c r="O38" s="63"/>
      <c r="P38" s="63">
        <f>'14.ควบคุมโรค'!F45</f>
        <v>349890</v>
      </c>
      <c r="Q38" s="63"/>
      <c r="R38" s="63"/>
      <c r="S38" s="63"/>
      <c r="T38" s="63"/>
      <c r="U38" s="63"/>
      <c r="V38" s="63"/>
      <c r="W38" s="63"/>
      <c r="X38" s="63"/>
      <c r="Y38" s="63"/>
      <c r="Z38" s="63"/>
      <c r="AA38" s="63"/>
      <c r="AB38" s="63"/>
      <c r="AC38" s="63"/>
      <c r="AD38" s="63"/>
      <c r="AE38" s="63"/>
      <c r="AF38" s="63"/>
      <c r="AG38" s="63"/>
      <c r="AH38" s="63"/>
      <c r="AI38" s="63"/>
      <c r="AJ38" s="63"/>
      <c r="AK38" s="54">
        <f t="shared" si="0"/>
        <v>522390</v>
      </c>
      <c r="AL38" s="55">
        <f t="shared" si="1"/>
        <v>522390</v>
      </c>
      <c r="AM38" s="166"/>
    </row>
    <row r="39" spans="1:39" s="11" customFormat="1" ht="73.8" x14ac:dyDescent="0.7">
      <c r="A39" s="140"/>
      <c r="B39" s="356"/>
      <c r="C39" s="138" t="s">
        <v>281</v>
      </c>
      <c r="D39" s="63">
        <f>'14.ควบคุมโรค'!F94</f>
        <v>413300</v>
      </c>
      <c r="E39" s="63"/>
      <c r="F39" s="63">
        <f t="shared" si="2"/>
        <v>413300</v>
      </c>
      <c r="G39" s="63"/>
      <c r="H39" s="63"/>
      <c r="I39" s="63"/>
      <c r="J39" s="63">
        <f>'14.ควบคุมโรค'!F93</f>
        <v>224250</v>
      </c>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54">
        <f t="shared" si="0"/>
        <v>224250</v>
      </c>
      <c r="AL39" s="55">
        <f t="shared" si="1"/>
        <v>637550</v>
      </c>
      <c r="AM39" s="166"/>
    </row>
    <row r="40" spans="1:39" s="11" customFormat="1" ht="48" customHeight="1" x14ac:dyDescent="0.7">
      <c r="A40" s="140"/>
      <c r="B40" s="356"/>
      <c r="C40" s="138" t="s">
        <v>2259</v>
      </c>
      <c r="D40" s="63"/>
      <c r="E40" s="63"/>
      <c r="F40" s="63">
        <f t="shared" si="2"/>
        <v>0</v>
      </c>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f>'14.ควบคุมโรค'!F185</f>
        <v>841270</v>
      </c>
      <c r="AF40" s="63"/>
      <c r="AG40" s="63"/>
      <c r="AH40" s="63"/>
      <c r="AI40" s="63"/>
      <c r="AJ40" s="63"/>
      <c r="AK40" s="54">
        <f t="shared" si="0"/>
        <v>841270</v>
      </c>
      <c r="AL40" s="55">
        <f t="shared" ref="AL40:AL46" si="3">F40+AK40</f>
        <v>841270</v>
      </c>
      <c r="AM40" s="166"/>
    </row>
    <row r="41" spans="1:39" s="11" customFormat="1" ht="49.2" x14ac:dyDescent="0.7">
      <c r="A41" s="141"/>
      <c r="B41" s="357"/>
      <c r="C41" s="157" t="s">
        <v>276</v>
      </c>
      <c r="D41" s="63"/>
      <c r="E41" s="63">
        <f>'14.ควบคุมโรค'!F149</f>
        <v>42500</v>
      </c>
      <c r="F41" s="63">
        <f t="shared" si="2"/>
        <v>42500</v>
      </c>
      <c r="G41" s="63"/>
      <c r="H41" s="63"/>
      <c r="I41" s="63"/>
      <c r="J41" s="63"/>
      <c r="K41" s="63"/>
      <c r="L41" s="63"/>
      <c r="M41" s="63"/>
      <c r="N41" s="63"/>
      <c r="O41" s="63"/>
      <c r="P41" s="63"/>
      <c r="Q41" s="63"/>
      <c r="R41" s="63"/>
      <c r="S41" s="63"/>
      <c r="T41" s="63"/>
      <c r="U41" s="63"/>
      <c r="V41" s="63"/>
      <c r="W41" s="63"/>
      <c r="X41" s="63"/>
      <c r="Y41" s="63"/>
      <c r="Z41" s="63"/>
      <c r="AA41" s="63"/>
      <c r="AB41" s="63"/>
      <c r="AC41" s="63">
        <f>'14.ควบคุมโรค'!F148</f>
        <v>23850</v>
      </c>
      <c r="AD41" s="63">
        <f>'14.ควบคุมโรค'!F147</f>
        <v>27000</v>
      </c>
      <c r="AE41" s="63"/>
      <c r="AF41" s="63">
        <f>'14.ควบคุมโรค'!F146</f>
        <v>100000</v>
      </c>
      <c r="AG41" s="63"/>
      <c r="AH41" s="63"/>
      <c r="AI41" s="63"/>
      <c r="AJ41" s="63">
        <f>'14.ควบคุมโรค'!F145</f>
        <v>43900</v>
      </c>
      <c r="AK41" s="54">
        <f>SUM(G41:AJ41)</f>
        <v>194750</v>
      </c>
      <c r="AL41" s="55">
        <f t="shared" si="3"/>
        <v>237250</v>
      </c>
      <c r="AM41" s="129">
        <f>SUM(AL38:AL41)</f>
        <v>2238460</v>
      </c>
    </row>
    <row r="42" spans="1:39" s="11" customFormat="1" x14ac:dyDescent="0.7">
      <c r="A42" s="276">
        <v>15</v>
      </c>
      <c r="B42" s="277" t="s">
        <v>282</v>
      </c>
      <c r="C42" s="278" t="s">
        <v>278</v>
      </c>
      <c r="D42" s="279">
        <f>'15.NCD '!F17</f>
        <v>29760</v>
      </c>
      <c r="E42" s="279"/>
      <c r="F42" s="279">
        <f t="shared" si="2"/>
        <v>29760</v>
      </c>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54">
        <f t="shared" si="0"/>
        <v>0</v>
      </c>
      <c r="AL42" s="55">
        <f t="shared" si="3"/>
        <v>29760</v>
      </c>
      <c r="AM42" s="166"/>
    </row>
    <row r="43" spans="1:39" s="11" customFormat="1" ht="49.2" x14ac:dyDescent="0.7">
      <c r="A43" s="276"/>
      <c r="B43" s="280"/>
      <c r="C43" s="278" t="s">
        <v>280</v>
      </c>
      <c r="D43" s="279"/>
      <c r="E43" s="279"/>
      <c r="F43" s="279">
        <f t="shared" si="2"/>
        <v>0</v>
      </c>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f>'15.NCD '!F115</f>
        <v>577455</v>
      </c>
      <c r="AH43" s="279"/>
      <c r="AI43" s="279"/>
      <c r="AJ43" s="279"/>
      <c r="AK43" s="54">
        <f t="shared" si="0"/>
        <v>577455</v>
      </c>
      <c r="AL43" s="55">
        <f t="shared" si="3"/>
        <v>577455</v>
      </c>
      <c r="AM43" s="166"/>
    </row>
    <row r="44" spans="1:39" s="11" customFormat="1" ht="49.2" x14ac:dyDescent="0.7">
      <c r="A44" s="276"/>
      <c r="B44" s="279"/>
      <c r="C44" s="278" t="s">
        <v>2245</v>
      </c>
      <c r="D44" s="280"/>
      <c r="E44" s="279"/>
      <c r="F44" s="279">
        <f t="shared" si="2"/>
        <v>0</v>
      </c>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f>'15.NCD '!F69</f>
        <v>330000</v>
      </c>
      <c r="AI44" s="279"/>
      <c r="AJ44" s="279"/>
      <c r="AK44" s="54">
        <f t="shared" si="0"/>
        <v>330000</v>
      </c>
      <c r="AL44" s="55">
        <f t="shared" si="3"/>
        <v>330000</v>
      </c>
      <c r="AM44" s="166"/>
    </row>
    <row r="45" spans="1:39" s="11" customFormat="1" ht="49.2" x14ac:dyDescent="0.7">
      <c r="A45" s="276"/>
      <c r="B45" s="279"/>
      <c r="C45" s="278" t="s">
        <v>279</v>
      </c>
      <c r="D45" s="280"/>
      <c r="E45" s="279">
        <f>'15.NCD '!F134</f>
        <v>88010</v>
      </c>
      <c r="F45" s="279">
        <f>SUM(D45:E45)</f>
        <v>88010</v>
      </c>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54">
        <f t="shared" si="0"/>
        <v>0</v>
      </c>
      <c r="AL45" s="55">
        <f t="shared" si="3"/>
        <v>88010</v>
      </c>
      <c r="AM45" s="143">
        <f>SUM(AL42:AL45)</f>
        <v>1025225</v>
      </c>
    </row>
    <row r="46" spans="1:39" s="15" customFormat="1" ht="49.2" x14ac:dyDescent="0.55000000000000004">
      <c r="A46" s="159">
        <v>16</v>
      </c>
      <c r="B46" s="160" t="s">
        <v>265</v>
      </c>
      <c r="C46" s="161" t="s">
        <v>264</v>
      </c>
      <c r="D46" s="162"/>
      <c r="E46" s="162">
        <f>'16.สุขศึกษา'!F49</f>
        <v>66580</v>
      </c>
      <c r="F46" s="162">
        <f t="shared" si="2"/>
        <v>66580</v>
      </c>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f t="shared" si="0"/>
        <v>0</v>
      </c>
      <c r="AL46" s="163">
        <f t="shared" si="3"/>
        <v>66580</v>
      </c>
      <c r="AM46" s="163">
        <f>AL46</f>
        <v>66580</v>
      </c>
    </row>
    <row r="47" spans="1:39" s="11" customFormat="1" x14ac:dyDescent="0.7">
      <c r="B47" s="165"/>
      <c r="C47" s="289" t="s">
        <v>283</v>
      </c>
      <c r="D47" s="55">
        <f>SUM(D6:D46)</f>
        <v>2394396</v>
      </c>
      <c r="E47" s="55">
        <f>SUM(E6:E46)</f>
        <v>1836352</v>
      </c>
      <c r="F47" s="55">
        <f>SUM(F6:F46)</f>
        <v>4230748</v>
      </c>
      <c r="G47" s="55">
        <f t="shared" ref="G47:AJ47" si="4">SUM(G7:G46)</f>
        <v>2200000</v>
      </c>
      <c r="H47" s="55">
        <f t="shared" si="4"/>
        <v>106500</v>
      </c>
      <c r="I47" s="55">
        <f t="shared" si="4"/>
        <v>205100</v>
      </c>
      <c r="J47" s="55">
        <f t="shared" si="4"/>
        <v>228450</v>
      </c>
      <c r="K47" s="55">
        <f t="shared" si="4"/>
        <v>5000</v>
      </c>
      <c r="L47" s="55">
        <f t="shared" si="4"/>
        <v>120823</v>
      </c>
      <c r="M47" s="55">
        <f t="shared" si="4"/>
        <v>22200</v>
      </c>
      <c r="N47" s="55">
        <f t="shared" si="4"/>
        <v>172500</v>
      </c>
      <c r="O47" s="55">
        <f t="shared" si="4"/>
        <v>0</v>
      </c>
      <c r="P47" s="55">
        <f t="shared" si="4"/>
        <v>349890</v>
      </c>
      <c r="Q47" s="55">
        <f t="shared" si="4"/>
        <v>770960</v>
      </c>
      <c r="R47" s="55">
        <f t="shared" si="4"/>
        <v>270000</v>
      </c>
      <c r="S47" s="55">
        <f t="shared" si="4"/>
        <v>13350</v>
      </c>
      <c r="T47" s="55">
        <f t="shared" si="4"/>
        <v>77880</v>
      </c>
      <c r="U47" s="55">
        <f t="shared" si="4"/>
        <v>199365</v>
      </c>
      <c r="V47" s="55">
        <f t="shared" si="4"/>
        <v>1080200</v>
      </c>
      <c r="W47" s="55">
        <f t="shared" si="4"/>
        <v>376512</v>
      </c>
      <c r="X47" s="55">
        <f t="shared" si="4"/>
        <v>183350</v>
      </c>
      <c r="Y47" s="55">
        <f t="shared" si="4"/>
        <v>759010</v>
      </c>
      <c r="Z47" s="55">
        <f t="shared" si="4"/>
        <v>1277101.5</v>
      </c>
      <c r="AA47" s="55">
        <f t="shared" si="4"/>
        <v>1000000</v>
      </c>
      <c r="AB47" s="55">
        <f>SUM(AB7:AB46)</f>
        <v>196780</v>
      </c>
      <c r="AC47" s="55">
        <f t="shared" si="4"/>
        <v>23850</v>
      </c>
      <c r="AD47" s="55">
        <f t="shared" si="4"/>
        <v>27000</v>
      </c>
      <c r="AE47" s="55">
        <f t="shared" si="4"/>
        <v>841270</v>
      </c>
      <c r="AF47" s="55">
        <f t="shared" si="4"/>
        <v>100000</v>
      </c>
      <c r="AG47" s="55">
        <f t="shared" si="4"/>
        <v>577455</v>
      </c>
      <c r="AH47" s="55">
        <f t="shared" si="4"/>
        <v>330000</v>
      </c>
      <c r="AI47" s="55"/>
      <c r="AJ47" s="55">
        <f t="shared" si="4"/>
        <v>43900</v>
      </c>
      <c r="AK47" s="55">
        <f>SUM(AK6:AK46)</f>
        <v>11608696.5</v>
      </c>
      <c r="AL47" s="55">
        <f>SUM(AL6:AL46)</f>
        <v>15839444.5</v>
      </c>
      <c r="AM47" s="166">
        <f>SUM(AM6:AM46)</f>
        <v>15839444.5</v>
      </c>
    </row>
    <row r="48" spans="1:39" s="11" customFormat="1" x14ac:dyDescent="0.7">
      <c r="AM48" s="246"/>
    </row>
    <row r="49" spans="4:38" x14ac:dyDescent="0.7">
      <c r="D49" s="165"/>
      <c r="G49" s="165">
        <f>G47+Z47</f>
        <v>3477101.5</v>
      </c>
      <c r="H49" s="165">
        <f>H47</f>
        <v>106500</v>
      </c>
      <c r="I49" s="165">
        <f>I47+V47</f>
        <v>1285300</v>
      </c>
      <c r="J49" s="165">
        <f>J47+AG47</f>
        <v>805905</v>
      </c>
      <c r="K49" s="165">
        <f>K47</f>
        <v>5000</v>
      </c>
      <c r="L49" s="165">
        <f>L47+W47</f>
        <v>497335</v>
      </c>
      <c r="M49" s="165">
        <f>M47</f>
        <v>22200</v>
      </c>
      <c r="N49" s="165">
        <f>N47+AD47</f>
        <v>199500</v>
      </c>
      <c r="O49" s="165">
        <f t="shared" ref="O49:U49" si="5">O47</f>
        <v>0</v>
      </c>
      <c r="P49" s="165">
        <f t="shared" si="5"/>
        <v>349890</v>
      </c>
      <c r="Q49" s="165">
        <f t="shared" si="5"/>
        <v>770960</v>
      </c>
      <c r="R49" s="165">
        <f t="shared" si="5"/>
        <v>270000</v>
      </c>
      <c r="S49" s="165">
        <f t="shared" si="5"/>
        <v>13350</v>
      </c>
      <c r="T49" s="165">
        <f t="shared" si="5"/>
        <v>77880</v>
      </c>
      <c r="U49" s="165">
        <f t="shared" si="5"/>
        <v>199365</v>
      </c>
      <c r="X49" s="165">
        <f>X47</f>
        <v>183350</v>
      </c>
      <c r="Y49" s="165">
        <f>Y47</f>
        <v>759010</v>
      </c>
      <c r="AA49" s="165">
        <f>AA47</f>
        <v>1000000</v>
      </c>
      <c r="AB49" s="165">
        <f>AB47</f>
        <v>196780</v>
      </c>
      <c r="AC49" s="165">
        <f>AC47</f>
        <v>23850</v>
      </c>
      <c r="AE49" s="165">
        <f>AE47</f>
        <v>841270</v>
      </c>
      <c r="AF49" s="165">
        <f>AF47</f>
        <v>100000</v>
      </c>
      <c r="AJ49" s="165">
        <f>AJ47</f>
        <v>43900</v>
      </c>
      <c r="AK49" s="165"/>
      <c r="AL49" s="165">
        <f>'สรุปภารวมงบ '!L20-รายกุลุ่มงาน!AL47</f>
        <v>0</v>
      </c>
    </row>
  </sheetData>
  <mergeCells count="29">
    <mergeCell ref="A2:A5"/>
    <mergeCell ref="B2:B5"/>
    <mergeCell ref="C2:C5"/>
    <mergeCell ref="AL2:AL5"/>
    <mergeCell ref="G4:P4"/>
    <mergeCell ref="Q4:AJ4"/>
    <mergeCell ref="D3:F3"/>
    <mergeCell ref="G3:AK3"/>
    <mergeCell ref="AK4:AK5"/>
    <mergeCell ref="F4:F5"/>
    <mergeCell ref="D4:D5"/>
    <mergeCell ref="E4:E5"/>
    <mergeCell ref="D2:AK2"/>
    <mergeCell ref="A1:P1"/>
    <mergeCell ref="A34:A37"/>
    <mergeCell ref="B34:B37"/>
    <mergeCell ref="B38:B41"/>
    <mergeCell ref="A22:A24"/>
    <mergeCell ref="B22:B24"/>
    <mergeCell ref="A28:A29"/>
    <mergeCell ref="B28:B29"/>
    <mergeCell ref="B30:B31"/>
    <mergeCell ref="A30:A33"/>
    <mergeCell ref="A11:A12"/>
    <mergeCell ref="B11:B12"/>
    <mergeCell ref="A13:A15"/>
    <mergeCell ref="B13:B15"/>
    <mergeCell ref="A16:A20"/>
    <mergeCell ref="B16:B20"/>
  </mergeCells>
  <pageMargins left="0.11811023622047245" right="0.19685039370078741" top="0.38" bottom="0.26" header="0.22" footer="0.09"/>
  <pageSetup scale="75" orientation="landscape" horizontalDpi="90" verticalDpi="90" r:id="rId1"/>
  <rowBreaks count="1" manualBreakCount="1">
    <brk id="20" max="37" man="1"/>
  </rowBreaks>
  <colBreaks count="1" manualBreakCount="1">
    <brk id="16" max="4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92D050"/>
  </sheetPr>
  <dimension ref="A1:V993"/>
  <sheetViews>
    <sheetView topLeftCell="A37" workbookViewId="0">
      <selection activeCell="Q40" sqref="Q40:Q41"/>
    </sheetView>
  </sheetViews>
  <sheetFormatPr defaultRowHeight="18.600000000000001" x14ac:dyDescent="0.55000000000000004"/>
  <cols>
    <col min="1" max="3" width="20" customWidth="1"/>
    <col min="4" max="4" width="18" customWidth="1"/>
    <col min="5" max="5" width="27" customWidth="1"/>
    <col min="6" max="6" width="14" customWidth="1"/>
    <col min="7" max="8" width="7" customWidth="1"/>
    <col min="9" max="20" width="5" customWidth="1"/>
    <col min="21" max="21" width="7" customWidth="1"/>
  </cols>
  <sheetData>
    <row r="1" spans="1:21" ht="24.6" x14ac:dyDescent="0.7">
      <c r="A1" s="525" t="s">
        <v>0</v>
      </c>
      <c r="B1" s="525"/>
      <c r="C1" s="525"/>
      <c r="D1" s="525"/>
      <c r="E1" s="525"/>
      <c r="F1" s="525"/>
      <c r="G1" s="525"/>
      <c r="H1" s="525"/>
      <c r="I1" s="525"/>
      <c r="J1" s="525"/>
      <c r="K1" s="525"/>
      <c r="L1" s="525"/>
      <c r="M1" s="525"/>
      <c r="N1" s="525"/>
      <c r="O1" s="525"/>
      <c r="P1" s="525"/>
      <c r="Q1" s="525"/>
      <c r="R1" s="525"/>
      <c r="S1" s="525"/>
      <c r="T1" s="525"/>
      <c r="U1" s="525"/>
    </row>
    <row r="2" spans="1:21" ht="21" x14ac:dyDescent="0.6">
      <c r="A2" s="526" t="s">
        <v>85</v>
      </c>
      <c r="B2" s="526"/>
      <c r="C2" s="526"/>
      <c r="D2" s="526"/>
      <c r="E2" s="526"/>
      <c r="F2" s="526"/>
      <c r="G2" s="527"/>
      <c r="H2" s="527"/>
      <c r="I2" s="527"/>
      <c r="J2" s="527"/>
      <c r="K2" s="527"/>
      <c r="L2" s="527"/>
      <c r="M2" s="527"/>
      <c r="N2" s="527"/>
      <c r="O2" s="527"/>
      <c r="P2" s="527"/>
      <c r="Q2" s="527"/>
      <c r="R2" s="527"/>
      <c r="S2" s="527"/>
      <c r="T2" s="527"/>
      <c r="U2" s="527"/>
    </row>
    <row r="3" spans="1:21" ht="21.6" thickBot="1" x14ac:dyDescent="0.65">
      <c r="A3" s="526" t="s">
        <v>86</v>
      </c>
      <c r="B3" s="526"/>
      <c r="C3" s="526"/>
      <c r="D3" s="526"/>
      <c r="E3" s="526"/>
      <c r="F3" s="526"/>
      <c r="G3" s="527"/>
      <c r="H3" s="527"/>
      <c r="I3" s="527"/>
      <c r="J3" s="527"/>
      <c r="K3" s="527"/>
      <c r="L3" s="527"/>
      <c r="M3" s="527"/>
      <c r="N3" s="527"/>
      <c r="O3" s="527"/>
      <c r="P3" s="527"/>
      <c r="Q3" s="527"/>
      <c r="R3" s="527"/>
      <c r="S3" s="527"/>
      <c r="T3" s="527"/>
      <c r="U3" s="527"/>
    </row>
    <row r="4" spans="1:21" x14ac:dyDescent="0.55000000000000004">
      <c r="A4" s="528" t="s">
        <v>3</v>
      </c>
      <c r="B4" s="521" t="s">
        <v>4</v>
      </c>
      <c r="C4" s="521" t="s">
        <v>5</v>
      </c>
      <c r="D4" s="521" t="s">
        <v>6</v>
      </c>
      <c r="E4" s="521" t="s">
        <v>7</v>
      </c>
      <c r="F4" s="521"/>
      <c r="G4" s="521"/>
      <c r="H4" s="521" t="s">
        <v>8</v>
      </c>
      <c r="I4" s="521" t="s">
        <v>9</v>
      </c>
      <c r="J4" s="521"/>
      <c r="K4" s="521"/>
      <c r="L4" s="521"/>
      <c r="M4" s="521"/>
      <c r="N4" s="521"/>
      <c r="O4" s="521"/>
      <c r="P4" s="521"/>
      <c r="Q4" s="521"/>
      <c r="R4" s="521"/>
      <c r="S4" s="521"/>
      <c r="T4" s="521"/>
      <c r="U4" s="523" t="s">
        <v>10</v>
      </c>
    </row>
    <row r="5" spans="1:21" ht="37.799999999999997" thickBot="1" x14ac:dyDescent="0.6">
      <c r="A5" s="529"/>
      <c r="B5" s="522"/>
      <c r="C5" s="522"/>
      <c r="D5" s="522"/>
      <c r="E5" s="7" t="s">
        <v>11</v>
      </c>
      <c r="F5" s="7" t="s">
        <v>12</v>
      </c>
      <c r="G5" s="7" t="s">
        <v>13</v>
      </c>
      <c r="H5" s="522"/>
      <c r="I5" s="8" t="s">
        <v>14</v>
      </c>
      <c r="J5" s="8" t="s">
        <v>15</v>
      </c>
      <c r="K5" s="8" t="s">
        <v>16</v>
      </c>
      <c r="L5" s="8" t="s">
        <v>17</v>
      </c>
      <c r="M5" s="8" t="s">
        <v>18</v>
      </c>
      <c r="N5" s="8" t="s">
        <v>19</v>
      </c>
      <c r="O5" s="8" t="s">
        <v>20</v>
      </c>
      <c r="P5" s="8" t="s">
        <v>21</v>
      </c>
      <c r="Q5" s="8" t="s">
        <v>22</v>
      </c>
      <c r="R5" s="8" t="s">
        <v>23</v>
      </c>
      <c r="S5" s="8" t="s">
        <v>24</v>
      </c>
      <c r="T5" s="8" t="s">
        <v>25</v>
      </c>
      <c r="U5" s="524"/>
    </row>
    <row r="6" spans="1:21" ht="21" x14ac:dyDescent="0.6">
      <c r="A6" s="530" t="s">
        <v>264</v>
      </c>
      <c r="B6" s="531"/>
      <c r="C6" s="531"/>
      <c r="D6" s="531"/>
      <c r="E6" s="531"/>
      <c r="F6" s="531"/>
      <c r="G6" s="532"/>
      <c r="H6" s="532"/>
      <c r="I6" s="532"/>
      <c r="J6" s="532"/>
      <c r="K6" s="532"/>
      <c r="L6" s="532"/>
      <c r="M6" s="532"/>
      <c r="N6" s="532"/>
      <c r="O6" s="532"/>
      <c r="P6" s="532"/>
      <c r="Q6" s="532"/>
      <c r="R6" s="532"/>
      <c r="S6" s="532"/>
      <c r="T6" s="532"/>
      <c r="U6" s="533"/>
    </row>
    <row r="7" spans="1:21" ht="37.200000000000003" x14ac:dyDescent="0.55000000000000004">
      <c r="A7" s="510" t="s">
        <v>1165</v>
      </c>
      <c r="B7" s="511" t="s">
        <v>1164</v>
      </c>
      <c r="C7" s="511" t="s">
        <v>1163</v>
      </c>
      <c r="D7" s="511" t="s">
        <v>1162</v>
      </c>
      <c r="E7" s="3" t="s">
        <v>1161</v>
      </c>
      <c r="F7" s="5">
        <v>3500</v>
      </c>
      <c r="G7" s="512" t="s">
        <v>27</v>
      </c>
      <c r="H7" s="512" t="s">
        <v>443</v>
      </c>
      <c r="I7" s="507">
        <v>9000</v>
      </c>
      <c r="J7" s="506"/>
      <c r="K7" s="506"/>
      <c r="L7" s="506"/>
      <c r="M7" s="506"/>
      <c r="N7" s="506"/>
      <c r="O7" s="506"/>
      <c r="P7" s="506"/>
      <c r="Q7" s="506"/>
      <c r="R7" s="506"/>
      <c r="S7" s="506"/>
      <c r="T7" s="506"/>
      <c r="U7" s="508" t="s">
        <v>1089</v>
      </c>
    </row>
    <row r="8" spans="1:21" ht="37.200000000000003" x14ac:dyDescent="0.55000000000000004">
      <c r="A8" s="510"/>
      <c r="B8" s="511"/>
      <c r="C8" s="511"/>
      <c r="D8" s="511"/>
      <c r="E8" s="3" t="s">
        <v>1160</v>
      </c>
      <c r="F8" s="5">
        <v>1500</v>
      </c>
      <c r="G8" s="506"/>
      <c r="H8" s="506"/>
      <c r="I8" s="506"/>
      <c r="J8" s="506"/>
      <c r="K8" s="506"/>
      <c r="L8" s="506"/>
      <c r="M8" s="506"/>
      <c r="N8" s="506"/>
      <c r="O8" s="506"/>
      <c r="P8" s="506"/>
      <c r="Q8" s="506"/>
      <c r="R8" s="506"/>
      <c r="S8" s="506"/>
      <c r="T8" s="506"/>
      <c r="U8" s="509"/>
    </row>
    <row r="9" spans="1:21" ht="51.75" customHeight="1" x14ac:dyDescent="0.55000000000000004">
      <c r="A9" s="510"/>
      <c r="B9" s="511"/>
      <c r="C9" s="511"/>
      <c r="D9" s="511"/>
      <c r="E9" s="3" t="s">
        <v>1159</v>
      </c>
      <c r="F9" s="5">
        <v>4000</v>
      </c>
      <c r="G9" s="506"/>
      <c r="H9" s="506"/>
      <c r="I9" s="506"/>
      <c r="J9" s="506"/>
      <c r="K9" s="506"/>
      <c r="L9" s="506"/>
      <c r="M9" s="506"/>
      <c r="N9" s="506"/>
      <c r="O9" s="506"/>
      <c r="P9" s="506"/>
      <c r="Q9" s="506"/>
      <c r="R9" s="506"/>
      <c r="S9" s="506"/>
      <c r="T9" s="506"/>
      <c r="U9" s="509"/>
    </row>
    <row r="10" spans="1:21" x14ac:dyDescent="0.55000000000000004">
      <c r="A10" s="510"/>
      <c r="B10" s="511"/>
      <c r="C10" s="511"/>
      <c r="D10" s="511"/>
      <c r="E10" s="4" t="s">
        <v>30</v>
      </c>
      <c r="F10" s="6">
        <v>9000</v>
      </c>
      <c r="G10" s="506"/>
      <c r="H10" s="506"/>
      <c r="I10" s="506"/>
      <c r="J10" s="506"/>
      <c r="K10" s="506"/>
      <c r="L10" s="506"/>
      <c r="M10" s="506"/>
      <c r="N10" s="506"/>
      <c r="O10" s="506"/>
      <c r="P10" s="506"/>
      <c r="Q10" s="506"/>
      <c r="R10" s="506"/>
      <c r="S10" s="506"/>
      <c r="T10" s="506"/>
      <c r="U10" s="509"/>
    </row>
    <row r="11" spans="1:21" ht="66.75" customHeight="1" x14ac:dyDescent="0.55000000000000004">
      <c r="A11" s="510" t="s">
        <v>1158</v>
      </c>
      <c r="B11" s="511" t="s">
        <v>1157</v>
      </c>
      <c r="C11" s="511" t="s">
        <v>1156</v>
      </c>
      <c r="D11" s="511" t="s">
        <v>1155</v>
      </c>
      <c r="E11" s="3" t="s">
        <v>1101</v>
      </c>
      <c r="F11" s="5">
        <v>0</v>
      </c>
      <c r="G11" s="512"/>
      <c r="H11" s="512" t="s">
        <v>1154</v>
      </c>
      <c r="I11" s="506"/>
      <c r="J11" s="506"/>
      <c r="K11" s="506"/>
      <c r="L11" s="506"/>
      <c r="M11" s="506"/>
      <c r="N11" s="506"/>
      <c r="O11" s="506"/>
      <c r="P11" s="506"/>
      <c r="Q11" s="506"/>
      <c r="R11" s="506"/>
      <c r="S11" s="506"/>
      <c r="T11" s="507">
        <v>0</v>
      </c>
      <c r="U11" s="508" t="s">
        <v>1089</v>
      </c>
    </row>
    <row r="12" spans="1:21" x14ac:dyDescent="0.55000000000000004">
      <c r="A12" s="510"/>
      <c r="B12" s="511"/>
      <c r="C12" s="511"/>
      <c r="D12" s="511"/>
      <c r="E12" s="4" t="s">
        <v>30</v>
      </c>
      <c r="F12" s="6">
        <v>0</v>
      </c>
      <c r="G12" s="506"/>
      <c r="H12" s="506"/>
      <c r="I12" s="506"/>
      <c r="J12" s="506"/>
      <c r="K12" s="506"/>
      <c r="L12" s="506"/>
      <c r="M12" s="506"/>
      <c r="N12" s="506"/>
      <c r="O12" s="506"/>
      <c r="P12" s="506"/>
      <c r="Q12" s="506"/>
      <c r="R12" s="506"/>
      <c r="S12" s="506"/>
      <c r="T12" s="506"/>
      <c r="U12" s="509"/>
    </row>
    <row r="13" spans="1:21" ht="51.75" customHeight="1" x14ac:dyDescent="0.55000000000000004">
      <c r="A13" s="510" t="s">
        <v>1153</v>
      </c>
      <c r="B13" s="511" t="s">
        <v>1152</v>
      </c>
      <c r="C13" s="511" t="s">
        <v>1148</v>
      </c>
      <c r="D13" s="511" t="s">
        <v>1151</v>
      </c>
      <c r="E13" s="3" t="s">
        <v>1101</v>
      </c>
      <c r="F13" s="5">
        <v>0</v>
      </c>
      <c r="G13" s="512"/>
      <c r="H13" s="512" t="s">
        <v>28</v>
      </c>
      <c r="I13" s="506"/>
      <c r="J13" s="506"/>
      <c r="K13" s="506"/>
      <c r="L13" s="506"/>
      <c r="M13" s="506"/>
      <c r="N13" s="506"/>
      <c r="O13" s="506"/>
      <c r="P13" s="506"/>
      <c r="Q13" s="506"/>
      <c r="R13" s="506"/>
      <c r="S13" s="506"/>
      <c r="T13" s="507">
        <v>0</v>
      </c>
      <c r="U13" s="508" t="s">
        <v>1089</v>
      </c>
    </row>
    <row r="14" spans="1:21" x14ac:dyDescent="0.55000000000000004">
      <c r="A14" s="510"/>
      <c r="B14" s="511"/>
      <c r="C14" s="511"/>
      <c r="D14" s="511"/>
      <c r="E14" s="4" t="s">
        <v>30</v>
      </c>
      <c r="F14" s="6">
        <v>0</v>
      </c>
      <c r="G14" s="506"/>
      <c r="H14" s="506"/>
      <c r="I14" s="506"/>
      <c r="J14" s="506"/>
      <c r="K14" s="506"/>
      <c r="L14" s="506"/>
      <c r="M14" s="506"/>
      <c r="N14" s="506"/>
      <c r="O14" s="506"/>
      <c r="P14" s="506"/>
      <c r="Q14" s="506"/>
      <c r="R14" s="506"/>
      <c r="S14" s="506"/>
      <c r="T14" s="506"/>
      <c r="U14" s="509"/>
    </row>
    <row r="15" spans="1:21" ht="121.5" customHeight="1" x14ac:dyDescent="0.55000000000000004">
      <c r="A15" s="510" t="s">
        <v>1150</v>
      </c>
      <c r="B15" s="511" t="s">
        <v>1149</v>
      </c>
      <c r="C15" s="511" t="s">
        <v>1148</v>
      </c>
      <c r="D15" s="511" t="s">
        <v>1147</v>
      </c>
      <c r="E15" s="3" t="s">
        <v>1101</v>
      </c>
      <c r="F15" s="5">
        <v>0</v>
      </c>
      <c r="G15" s="512"/>
      <c r="H15" s="512" t="s">
        <v>28</v>
      </c>
      <c r="I15" s="506"/>
      <c r="J15" s="506"/>
      <c r="K15" s="506"/>
      <c r="L15" s="506"/>
      <c r="M15" s="506"/>
      <c r="N15" s="506"/>
      <c r="O15" s="506"/>
      <c r="P15" s="506"/>
      <c r="Q15" s="506"/>
      <c r="R15" s="506"/>
      <c r="S15" s="506"/>
      <c r="T15" s="507">
        <v>0</v>
      </c>
      <c r="U15" s="508" t="s">
        <v>1089</v>
      </c>
    </row>
    <row r="16" spans="1:21" x14ac:dyDescent="0.55000000000000004">
      <c r="A16" s="510"/>
      <c r="B16" s="511"/>
      <c r="C16" s="511"/>
      <c r="D16" s="511"/>
      <c r="E16" s="4" t="s">
        <v>30</v>
      </c>
      <c r="F16" s="6">
        <v>0</v>
      </c>
      <c r="G16" s="506"/>
      <c r="H16" s="506"/>
      <c r="I16" s="506"/>
      <c r="J16" s="506"/>
      <c r="K16" s="506"/>
      <c r="L16" s="506"/>
      <c r="M16" s="506"/>
      <c r="N16" s="506"/>
      <c r="O16" s="506"/>
      <c r="P16" s="506"/>
      <c r="Q16" s="506"/>
      <c r="R16" s="506"/>
      <c r="S16" s="506"/>
      <c r="T16" s="506"/>
      <c r="U16" s="509"/>
    </row>
    <row r="17" spans="1:21" ht="138.75" customHeight="1" x14ac:dyDescent="0.55000000000000004">
      <c r="A17" s="510" t="s">
        <v>1146</v>
      </c>
      <c r="B17" s="511" t="s">
        <v>1145</v>
      </c>
      <c r="C17" s="511" t="s">
        <v>1144</v>
      </c>
      <c r="D17" s="511" t="s">
        <v>1143</v>
      </c>
      <c r="E17" s="3" t="s">
        <v>1101</v>
      </c>
      <c r="F17" s="5">
        <v>0</v>
      </c>
      <c r="G17" s="512"/>
      <c r="H17" s="512" t="s">
        <v>28</v>
      </c>
      <c r="I17" s="506"/>
      <c r="J17" s="506"/>
      <c r="K17" s="506"/>
      <c r="L17" s="506"/>
      <c r="M17" s="506"/>
      <c r="N17" s="506"/>
      <c r="O17" s="506"/>
      <c r="P17" s="506"/>
      <c r="Q17" s="506"/>
      <c r="R17" s="506"/>
      <c r="S17" s="506"/>
      <c r="T17" s="507">
        <v>0</v>
      </c>
      <c r="U17" s="508" t="s">
        <v>1089</v>
      </c>
    </row>
    <row r="18" spans="1:21" x14ac:dyDescent="0.55000000000000004">
      <c r="A18" s="510"/>
      <c r="B18" s="511"/>
      <c r="C18" s="511"/>
      <c r="D18" s="511"/>
      <c r="E18" s="4" t="s">
        <v>30</v>
      </c>
      <c r="F18" s="6">
        <v>0</v>
      </c>
      <c r="G18" s="506"/>
      <c r="H18" s="506"/>
      <c r="I18" s="506"/>
      <c r="J18" s="506"/>
      <c r="K18" s="506"/>
      <c r="L18" s="506"/>
      <c r="M18" s="506"/>
      <c r="N18" s="506"/>
      <c r="O18" s="506"/>
      <c r="P18" s="506"/>
      <c r="Q18" s="506"/>
      <c r="R18" s="506"/>
      <c r="S18" s="506"/>
      <c r="T18" s="506"/>
      <c r="U18" s="509"/>
    </row>
    <row r="19" spans="1:21" ht="110.25" customHeight="1" x14ac:dyDescent="0.55000000000000004">
      <c r="A19" s="510" t="s">
        <v>1142</v>
      </c>
      <c r="B19" s="511" t="s">
        <v>1141</v>
      </c>
      <c r="C19" s="511" t="s">
        <v>1140</v>
      </c>
      <c r="D19" s="511" t="s">
        <v>1139</v>
      </c>
      <c r="E19" s="3" t="s">
        <v>1101</v>
      </c>
      <c r="F19" s="5">
        <v>0</v>
      </c>
      <c r="G19" s="512"/>
      <c r="H19" s="512" t="s">
        <v>28</v>
      </c>
      <c r="I19" s="506"/>
      <c r="J19" s="506"/>
      <c r="K19" s="506"/>
      <c r="L19" s="506"/>
      <c r="M19" s="506"/>
      <c r="N19" s="506"/>
      <c r="O19" s="506"/>
      <c r="P19" s="506"/>
      <c r="Q19" s="506"/>
      <c r="R19" s="506"/>
      <c r="S19" s="506"/>
      <c r="T19" s="507">
        <v>0</v>
      </c>
      <c r="U19" s="508" t="s">
        <v>1089</v>
      </c>
    </row>
    <row r="20" spans="1:21" x14ac:dyDescent="0.55000000000000004">
      <c r="A20" s="510"/>
      <c r="B20" s="511"/>
      <c r="C20" s="511"/>
      <c r="D20" s="511"/>
      <c r="E20" s="4" t="s">
        <v>30</v>
      </c>
      <c r="F20" s="6">
        <v>0</v>
      </c>
      <c r="G20" s="506"/>
      <c r="H20" s="506"/>
      <c r="I20" s="506"/>
      <c r="J20" s="506"/>
      <c r="K20" s="506"/>
      <c r="L20" s="506"/>
      <c r="M20" s="506"/>
      <c r="N20" s="506"/>
      <c r="O20" s="506"/>
      <c r="P20" s="506"/>
      <c r="Q20" s="506"/>
      <c r="R20" s="506"/>
      <c r="S20" s="506"/>
      <c r="T20" s="506"/>
      <c r="U20" s="509"/>
    </row>
    <row r="21" spans="1:21" ht="48.75" customHeight="1" x14ac:dyDescent="0.55000000000000004">
      <c r="A21" s="510" t="s">
        <v>1138</v>
      </c>
      <c r="B21" s="511" t="s">
        <v>1137</v>
      </c>
      <c r="C21" s="511" t="s">
        <v>1136</v>
      </c>
      <c r="D21" s="511" t="s">
        <v>1135</v>
      </c>
      <c r="E21" s="3" t="s">
        <v>1101</v>
      </c>
      <c r="F21" s="5">
        <v>0</v>
      </c>
      <c r="G21" s="512" t="s">
        <v>101</v>
      </c>
      <c r="H21" s="512" t="s">
        <v>1127</v>
      </c>
      <c r="I21" s="506"/>
      <c r="J21" s="506"/>
      <c r="K21" s="506"/>
      <c r="L21" s="506"/>
      <c r="M21" s="506"/>
      <c r="N21" s="507">
        <v>0</v>
      </c>
      <c r="O21" s="506"/>
      <c r="P21" s="506"/>
      <c r="Q21" s="506"/>
      <c r="R21" s="506"/>
      <c r="S21" s="506"/>
      <c r="T21" s="506"/>
      <c r="U21" s="508" t="s">
        <v>1089</v>
      </c>
    </row>
    <row r="22" spans="1:21" x14ac:dyDescent="0.55000000000000004">
      <c r="A22" s="510"/>
      <c r="B22" s="511"/>
      <c r="C22" s="511"/>
      <c r="D22" s="511"/>
      <c r="E22" s="4" t="s">
        <v>30</v>
      </c>
      <c r="F22" s="6">
        <v>0</v>
      </c>
      <c r="G22" s="506"/>
      <c r="H22" s="506"/>
      <c r="I22" s="506"/>
      <c r="J22" s="506"/>
      <c r="K22" s="506"/>
      <c r="L22" s="506"/>
      <c r="M22" s="506"/>
      <c r="N22" s="506"/>
      <c r="O22" s="506"/>
      <c r="P22" s="506"/>
      <c r="Q22" s="506"/>
      <c r="R22" s="506"/>
      <c r="S22" s="506"/>
      <c r="T22" s="506"/>
      <c r="U22" s="509"/>
    </row>
    <row r="23" spans="1:21" ht="77.25" customHeight="1" x14ac:dyDescent="0.55000000000000004">
      <c r="A23" s="510" t="s">
        <v>1134</v>
      </c>
      <c r="B23" s="511" t="s">
        <v>1133</v>
      </c>
      <c r="C23" s="511" t="s">
        <v>1132</v>
      </c>
      <c r="D23" s="511" t="s">
        <v>1102</v>
      </c>
      <c r="E23" s="3" t="s">
        <v>1101</v>
      </c>
      <c r="F23" s="5">
        <v>0</v>
      </c>
      <c r="G23" s="512"/>
      <c r="H23" s="512" t="s">
        <v>41</v>
      </c>
      <c r="I23" s="506"/>
      <c r="J23" s="507">
        <v>0</v>
      </c>
      <c r="K23" s="506"/>
      <c r="L23" s="506"/>
      <c r="M23" s="506"/>
      <c r="N23" s="506"/>
      <c r="O23" s="506"/>
      <c r="P23" s="506"/>
      <c r="Q23" s="506"/>
      <c r="R23" s="506"/>
      <c r="S23" s="506"/>
      <c r="T23" s="506"/>
      <c r="U23" s="508" t="s">
        <v>1095</v>
      </c>
    </row>
    <row r="24" spans="1:21" x14ac:dyDescent="0.55000000000000004">
      <c r="A24" s="510"/>
      <c r="B24" s="511"/>
      <c r="C24" s="511"/>
      <c r="D24" s="511"/>
      <c r="E24" s="4" t="s">
        <v>30</v>
      </c>
      <c r="F24" s="6">
        <v>0</v>
      </c>
      <c r="G24" s="506"/>
      <c r="H24" s="506"/>
      <c r="I24" s="506"/>
      <c r="J24" s="506"/>
      <c r="K24" s="506"/>
      <c r="L24" s="506"/>
      <c r="M24" s="506"/>
      <c r="N24" s="506"/>
      <c r="O24" s="506"/>
      <c r="P24" s="506"/>
      <c r="Q24" s="506"/>
      <c r="R24" s="506"/>
      <c r="S24" s="506"/>
      <c r="T24" s="506"/>
      <c r="U24" s="509"/>
    </row>
    <row r="25" spans="1:21" ht="72" customHeight="1" x14ac:dyDescent="0.55000000000000004">
      <c r="A25" s="510" t="s">
        <v>1131</v>
      </c>
      <c r="B25" s="511" t="s">
        <v>1130</v>
      </c>
      <c r="C25" s="511" t="s">
        <v>1129</v>
      </c>
      <c r="D25" s="511" t="s">
        <v>1128</v>
      </c>
      <c r="E25" s="3" t="s">
        <v>1101</v>
      </c>
      <c r="F25" s="5">
        <v>0</v>
      </c>
      <c r="G25" s="512"/>
      <c r="H25" s="512" t="s">
        <v>1127</v>
      </c>
      <c r="I25" s="506"/>
      <c r="J25" s="506"/>
      <c r="K25" s="506"/>
      <c r="L25" s="506"/>
      <c r="M25" s="506"/>
      <c r="N25" s="507">
        <v>0</v>
      </c>
      <c r="O25" s="506"/>
      <c r="P25" s="506"/>
      <c r="Q25" s="506"/>
      <c r="R25" s="506"/>
      <c r="S25" s="506"/>
      <c r="T25" s="506"/>
      <c r="U25" s="508" t="s">
        <v>1095</v>
      </c>
    </row>
    <row r="26" spans="1:21" x14ac:dyDescent="0.55000000000000004">
      <c r="A26" s="510"/>
      <c r="B26" s="511"/>
      <c r="C26" s="511"/>
      <c r="D26" s="511"/>
      <c r="E26" s="4" t="s">
        <v>30</v>
      </c>
      <c r="F26" s="6">
        <v>0</v>
      </c>
      <c r="G26" s="506"/>
      <c r="H26" s="506"/>
      <c r="I26" s="506"/>
      <c r="J26" s="506"/>
      <c r="K26" s="506"/>
      <c r="L26" s="506"/>
      <c r="M26" s="506"/>
      <c r="N26" s="506"/>
      <c r="O26" s="506"/>
      <c r="P26" s="506"/>
      <c r="Q26" s="506"/>
      <c r="R26" s="506"/>
      <c r="S26" s="506"/>
      <c r="T26" s="506"/>
      <c r="U26" s="509"/>
    </row>
    <row r="27" spans="1:21" ht="60" customHeight="1" x14ac:dyDescent="0.55000000000000004">
      <c r="A27" s="510" t="s">
        <v>1126</v>
      </c>
      <c r="B27" s="511" t="s">
        <v>1125</v>
      </c>
      <c r="C27" s="511" t="s">
        <v>1124</v>
      </c>
      <c r="D27" s="511" t="s">
        <v>1123</v>
      </c>
      <c r="E27" s="3" t="s">
        <v>1101</v>
      </c>
      <c r="F27" s="5">
        <v>0</v>
      </c>
      <c r="G27" s="512"/>
      <c r="H27" s="512" t="s">
        <v>134</v>
      </c>
      <c r="I27" s="506"/>
      <c r="J27" s="506"/>
      <c r="K27" s="507">
        <v>0</v>
      </c>
      <c r="L27" s="506"/>
      <c r="M27" s="506"/>
      <c r="N27" s="506"/>
      <c r="O27" s="506"/>
      <c r="P27" s="506"/>
      <c r="Q27" s="506"/>
      <c r="R27" s="506"/>
      <c r="S27" s="506"/>
      <c r="T27" s="506"/>
      <c r="U27" s="508" t="s">
        <v>1089</v>
      </c>
    </row>
    <row r="28" spans="1:21" x14ac:dyDescent="0.55000000000000004">
      <c r="A28" s="510"/>
      <c r="B28" s="511"/>
      <c r="C28" s="511"/>
      <c r="D28" s="511"/>
      <c r="E28" s="4" t="s">
        <v>30</v>
      </c>
      <c r="F28" s="6">
        <v>0</v>
      </c>
      <c r="G28" s="506"/>
      <c r="H28" s="506"/>
      <c r="I28" s="506"/>
      <c r="J28" s="506"/>
      <c r="K28" s="506"/>
      <c r="L28" s="506"/>
      <c r="M28" s="506"/>
      <c r="N28" s="506"/>
      <c r="O28" s="506"/>
      <c r="P28" s="506"/>
      <c r="Q28" s="506"/>
      <c r="R28" s="506"/>
      <c r="S28" s="506"/>
      <c r="T28" s="506"/>
      <c r="U28" s="509"/>
    </row>
    <row r="29" spans="1:21" ht="37.200000000000003" x14ac:dyDescent="0.55000000000000004">
      <c r="A29" s="510" t="s">
        <v>1122</v>
      </c>
      <c r="B29" s="511" t="s">
        <v>1121</v>
      </c>
      <c r="C29" s="511" t="s">
        <v>1120</v>
      </c>
      <c r="D29" s="511" t="s">
        <v>1119</v>
      </c>
      <c r="E29" s="3" t="s">
        <v>1118</v>
      </c>
      <c r="F29" s="5">
        <v>7000</v>
      </c>
      <c r="G29" s="512" t="s">
        <v>27</v>
      </c>
      <c r="H29" s="512" t="s">
        <v>155</v>
      </c>
      <c r="I29" s="506"/>
      <c r="J29" s="506"/>
      <c r="K29" s="506"/>
      <c r="L29" s="507">
        <v>34320</v>
      </c>
      <c r="M29" s="506"/>
      <c r="N29" s="506"/>
      <c r="O29" s="506"/>
      <c r="P29" s="506"/>
      <c r="Q29" s="506"/>
      <c r="R29" s="506"/>
      <c r="S29" s="506"/>
      <c r="T29" s="506"/>
      <c r="U29" s="508" t="s">
        <v>1089</v>
      </c>
    </row>
    <row r="30" spans="1:21" ht="37.200000000000003" x14ac:dyDescent="0.55000000000000004">
      <c r="A30" s="510"/>
      <c r="B30" s="511"/>
      <c r="C30" s="511"/>
      <c r="D30" s="511"/>
      <c r="E30" s="3" t="s">
        <v>1117</v>
      </c>
      <c r="F30" s="5">
        <v>21000</v>
      </c>
      <c r="G30" s="506"/>
      <c r="H30" s="506"/>
      <c r="I30" s="506"/>
      <c r="J30" s="506"/>
      <c r="K30" s="506"/>
      <c r="L30" s="506"/>
      <c r="M30" s="506"/>
      <c r="N30" s="506"/>
      <c r="O30" s="506"/>
      <c r="P30" s="506"/>
      <c r="Q30" s="506"/>
      <c r="R30" s="506"/>
      <c r="S30" s="506"/>
      <c r="T30" s="506"/>
      <c r="U30" s="509"/>
    </row>
    <row r="31" spans="1:21" ht="37.200000000000003" x14ac:dyDescent="0.55000000000000004">
      <c r="A31" s="510"/>
      <c r="B31" s="511"/>
      <c r="C31" s="511"/>
      <c r="D31" s="511"/>
      <c r="E31" s="3" t="s">
        <v>1116</v>
      </c>
      <c r="F31" s="5">
        <v>2100</v>
      </c>
      <c r="G31" s="506"/>
      <c r="H31" s="506"/>
      <c r="I31" s="506"/>
      <c r="J31" s="506"/>
      <c r="K31" s="506"/>
      <c r="L31" s="506"/>
      <c r="M31" s="506"/>
      <c r="N31" s="506"/>
      <c r="O31" s="506"/>
      <c r="P31" s="506"/>
      <c r="Q31" s="506"/>
      <c r="R31" s="506"/>
      <c r="S31" s="506"/>
      <c r="T31" s="506"/>
      <c r="U31" s="509"/>
    </row>
    <row r="32" spans="1:21" ht="37.200000000000003" x14ac:dyDescent="0.55000000000000004">
      <c r="A32" s="510"/>
      <c r="B32" s="511"/>
      <c r="C32" s="511"/>
      <c r="D32" s="511"/>
      <c r="E32" s="3" t="s">
        <v>1115</v>
      </c>
      <c r="F32" s="5">
        <v>720</v>
      </c>
      <c r="G32" s="506"/>
      <c r="H32" s="506"/>
      <c r="I32" s="506"/>
      <c r="J32" s="506"/>
      <c r="K32" s="506"/>
      <c r="L32" s="506"/>
      <c r="M32" s="506"/>
      <c r="N32" s="506"/>
      <c r="O32" s="506"/>
      <c r="P32" s="506"/>
      <c r="Q32" s="506"/>
      <c r="R32" s="506"/>
      <c r="S32" s="506"/>
      <c r="T32" s="506"/>
      <c r="U32" s="509"/>
    </row>
    <row r="33" spans="1:22" ht="37.200000000000003" x14ac:dyDescent="0.55000000000000004">
      <c r="A33" s="510"/>
      <c r="B33" s="511"/>
      <c r="C33" s="511"/>
      <c r="D33" s="511"/>
      <c r="E33" s="3" t="s">
        <v>1114</v>
      </c>
      <c r="F33" s="5">
        <v>3500</v>
      </c>
      <c r="G33" s="506"/>
      <c r="H33" s="506"/>
      <c r="I33" s="506"/>
      <c r="J33" s="506"/>
      <c r="K33" s="506"/>
      <c r="L33" s="506"/>
      <c r="M33" s="506"/>
      <c r="N33" s="506"/>
      <c r="O33" s="506"/>
      <c r="P33" s="506"/>
      <c r="Q33" s="506"/>
      <c r="R33" s="506"/>
      <c r="S33" s="506"/>
      <c r="T33" s="506"/>
      <c r="U33" s="509"/>
    </row>
    <row r="34" spans="1:22" x14ac:dyDescent="0.55000000000000004">
      <c r="A34" s="510"/>
      <c r="B34" s="511"/>
      <c r="C34" s="511"/>
      <c r="D34" s="511"/>
      <c r="E34" s="4" t="s">
        <v>30</v>
      </c>
      <c r="F34" s="6">
        <v>34320</v>
      </c>
      <c r="G34" s="506"/>
      <c r="H34" s="506"/>
      <c r="I34" s="506"/>
      <c r="J34" s="506"/>
      <c r="K34" s="506"/>
      <c r="L34" s="506"/>
      <c r="M34" s="506"/>
      <c r="N34" s="506"/>
      <c r="O34" s="506"/>
      <c r="P34" s="506"/>
      <c r="Q34" s="506"/>
      <c r="R34" s="506"/>
      <c r="S34" s="506"/>
      <c r="T34" s="506"/>
      <c r="U34" s="509"/>
    </row>
    <row r="35" spans="1:22" ht="37.200000000000003" x14ac:dyDescent="0.55000000000000004">
      <c r="A35" s="510" t="s">
        <v>1113</v>
      </c>
      <c r="B35" s="511" t="s">
        <v>1112</v>
      </c>
      <c r="C35" s="511" t="s">
        <v>1111</v>
      </c>
      <c r="D35" s="511" t="s">
        <v>1110</v>
      </c>
      <c r="E35" s="3" t="s">
        <v>1109</v>
      </c>
      <c r="F35" s="5">
        <v>5180</v>
      </c>
      <c r="G35" s="512" t="s">
        <v>27</v>
      </c>
      <c r="H35" s="512" t="s">
        <v>155</v>
      </c>
      <c r="I35" s="506"/>
      <c r="J35" s="506"/>
      <c r="K35" s="506"/>
      <c r="L35" s="507">
        <v>17010</v>
      </c>
      <c r="M35" s="506"/>
      <c r="N35" s="506"/>
      <c r="O35" s="506"/>
      <c r="P35" s="506"/>
      <c r="Q35" s="506"/>
      <c r="R35" s="506"/>
      <c r="S35" s="506"/>
      <c r="T35" s="506"/>
      <c r="U35" s="508" t="s">
        <v>1089</v>
      </c>
    </row>
    <row r="36" spans="1:22" ht="37.200000000000003" x14ac:dyDescent="0.55000000000000004">
      <c r="A36" s="510"/>
      <c r="B36" s="511"/>
      <c r="C36" s="511"/>
      <c r="D36" s="511"/>
      <c r="E36" s="3" t="s">
        <v>1108</v>
      </c>
      <c r="F36" s="5">
        <v>5920</v>
      </c>
      <c r="G36" s="506"/>
      <c r="H36" s="506"/>
      <c r="I36" s="506"/>
      <c r="J36" s="506"/>
      <c r="K36" s="506"/>
      <c r="L36" s="506"/>
      <c r="M36" s="506"/>
      <c r="N36" s="506"/>
      <c r="O36" s="506"/>
      <c r="P36" s="506"/>
      <c r="Q36" s="506"/>
      <c r="R36" s="506"/>
      <c r="S36" s="506"/>
      <c r="T36" s="506"/>
      <c r="U36" s="509"/>
    </row>
    <row r="37" spans="1:22" ht="37.200000000000003" x14ac:dyDescent="0.55000000000000004">
      <c r="A37" s="510"/>
      <c r="B37" s="511"/>
      <c r="C37" s="511"/>
      <c r="D37" s="511"/>
      <c r="E37" s="3" t="s">
        <v>1107</v>
      </c>
      <c r="F37" s="5">
        <v>4800</v>
      </c>
      <c r="G37" s="506"/>
      <c r="H37" s="506"/>
      <c r="I37" s="506"/>
      <c r="J37" s="506"/>
      <c r="K37" s="506"/>
      <c r="L37" s="506"/>
      <c r="M37" s="506"/>
      <c r="N37" s="506"/>
      <c r="O37" s="506"/>
      <c r="P37" s="506"/>
      <c r="Q37" s="506"/>
      <c r="R37" s="506"/>
      <c r="S37" s="506"/>
      <c r="T37" s="506"/>
      <c r="U37" s="509"/>
    </row>
    <row r="38" spans="1:22" ht="37.200000000000003" x14ac:dyDescent="0.55000000000000004">
      <c r="A38" s="510"/>
      <c r="B38" s="511"/>
      <c r="C38" s="511"/>
      <c r="D38" s="511"/>
      <c r="E38" s="3" t="s">
        <v>1106</v>
      </c>
      <c r="F38" s="5">
        <v>1110</v>
      </c>
      <c r="G38" s="506"/>
      <c r="H38" s="506"/>
      <c r="I38" s="506"/>
      <c r="J38" s="506"/>
      <c r="K38" s="506"/>
      <c r="L38" s="506"/>
      <c r="M38" s="506"/>
      <c r="N38" s="506"/>
      <c r="O38" s="506"/>
      <c r="P38" s="506"/>
      <c r="Q38" s="506"/>
      <c r="R38" s="506"/>
      <c r="S38" s="506"/>
      <c r="T38" s="506"/>
      <c r="U38" s="509"/>
    </row>
    <row r="39" spans="1:22" x14ac:dyDescent="0.55000000000000004">
      <c r="A39" s="510"/>
      <c r="B39" s="511"/>
      <c r="C39" s="511"/>
      <c r="D39" s="511"/>
      <c r="E39" s="4" t="s">
        <v>30</v>
      </c>
      <c r="F39" s="6">
        <v>17010</v>
      </c>
      <c r="G39" s="506"/>
      <c r="H39" s="506"/>
      <c r="I39" s="506"/>
      <c r="J39" s="506"/>
      <c r="K39" s="506"/>
      <c r="L39" s="506"/>
      <c r="M39" s="506"/>
      <c r="N39" s="506"/>
      <c r="O39" s="506"/>
      <c r="P39" s="506"/>
      <c r="Q39" s="506"/>
      <c r="R39" s="506"/>
      <c r="S39" s="506"/>
      <c r="T39" s="506"/>
      <c r="U39" s="509"/>
    </row>
    <row r="40" spans="1:22" ht="81" customHeight="1" x14ac:dyDescent="0.55000000000000004">
      <c r="A40" s="510" t="s">
        <v>1105</v>
      </c>
      <c r="B40" s="511" t="s">
        <v>1104</v>
      </c>
      <c r="C40" s="511" t="s">
        <v>1103</v>
      </c>
      <c r="D40" s="511" t="s">
        <v>1102</v>
      </c>
      <c r="E40" s="3" t="s">
        <v>1101</v>
      </c>
      <c r="F40" s="5">
        <v>0</v>
      </c>
      <c r="G40" s="512"/>
      <c r="H40" s="512" t="s">
        <v>670</v>
      </c>
      <c r="I40" s="506"/>
      <c r="J40" s="506"/>
      <c r="K40" s="506"/>
      <c r="L40" s="506"/>
      <c r="M40" s="506"/>
      <c r="N40" s="507">
        <v>0</v>
      </c>
      <c r="O40" s="506"/>
      <c r="P40" s="506"/>
      <c r="Q40" s="506"/>
      <c r="R40" s="506"/>
      <c r="S40" s="506"/>
      <c r="T40" s="506"/>
      <c r="U40" s="508" t="s">
        <v>1095</v>
      </c>
    </row>
    <row r="41" spans="1:22" x14ac:dyDescent="0.55000000000000004">
      <c r="A41" s="510"/>
      <c r="B41" s="511"/>
      <c r="C41" s="511"/>
      <c r="D41" s="511"/>
      <c r="E41" s="4" t="s">
        <v>30</v>
      </c>
      <c r="F41" s="6">
        <v>0</v>
      </c>
      <c r="G41" s="506"/>
      <c r="H41" s="506"/>
      <c r="I41" s="506"/>
      <c r="J41" s="506"/>
      <c r="K41" s="506"/>
      <c r="L41" s="506"/>
      <c r="M41" s="506"/>
      <c r="N41" s="506"/>
      <c r="O41" s="506"/>
      <c r="P41" s="506"/>
      <c r="Q41" s="506"/>
      <c r="R41" s="506"/>
      <c r="S41" s="506"/>
      <c r="T41" s="506"/>
      <c r="U41" s="509"/>
    </row>
    <row r="42" spans="1:22" ht="55.8" x14ac:dyDescent="0.75">
      <c r="A42" s="544" t="s">
        <v>1100</v>
      </c>
      <c r="B42" s="545" t="s">
        <v>1099</v>
      </c>
      <c r="C42" s="545" t="s">
        <v>1098</v>
      </c>
      <c r="D42" s="545" t="s">
        <v>1097</v>
      </c>
      <c r="E42" s="331" t="s">
        <v>1096</v>
      </c>
      <c r="F42" s="332">
        <v>1000</v>
      </c>
      <c r="G42" s="546" t="s">
        <v>27</v>
      </c>
      <c r="H42" s="546" t="s">
        <v>63</v>
      </c>
      <c r="I42" s="547"/>
      <c r="J42" s="547"/>
      <c r="K42" s="547"/>
      <c r="L42" s="547"/>
      <c r="M42" s="547"/>
      <c r="N42" s="547"/>
      <c r="O42" s="547"/>
      <c r="P42" s="547"/>
      <c r="Q42" s="547"/>
      <c r="R42" s="550">
        <f>F44</f>
        <v>2200</v>
      </c>
      <c r="S42" s="547"/>
      <c r="T42" s="547"/>
      <c r="U42" s="548" t="s">
        <v>1095</v>
      </c>
      <c r="V42" s="170"/>
    </row>
    <row r="43" spans="1:22" ht="37.200000000000003" x14ac:dyDescent="0.55000000000000004">
      <c r="A43" s="544"/>
      <c r="B43" s="545"/>
      <c r="C43" s="545"/>
      <c r="D43" s="545"/>
      <c r="E43" s="331" t="s">
        <v>1088</v>
      </c>
      <c r="F43" s="332">
        <v>1200</v>
      </c>
      <c r="G43" s="547"/>
      <c r="H43" s="547"/>
      <c r="I43" s="547"/>
      <c r="J43" s="547"/>
      <c r="K43" s="547"/>
      <c r="L43" s="547"/>
      <c r="M43" s="547"/>
      <c r="N43" s="547"/>
      <c r="O43" s="547"/>
      <c r="P43" s="547"/>
      <c r="Q43" s="547"/>
      <c r="R43" s="547"/>
      <c r="S43" s="547"/>
      <c r="T43" s="547"/>
      <c r="U43" s="549"/>
    </row>
    <row r="44" spans="1:22" x14ac:dyDescent="0.55000000000000004">
      <c r="A44" s="544"/>
      <c r="B44" s="545"/>
      <c r="C44" s="545"/>
      <c r="D44" s="545"/>
      <c r="E44" s="333" t="s">
        <v>30</v>
      </c>
      <c r="F44" s="334">
        <f>SUM(F42:F43)</f>
        <v>2200</v>
      </c>
      <c r="G44" s="547"/>
      <c r="H44" s="547"/>
      <c r="I44" s="547"/>
      <c r="J44" s="547"/>
      <c r="K44" s="547"/>
      <c r="L44" s="547"/>
      <c r="M44" s="547"/>
      <c r="N44" s="547"/>
      <c r="O44" s="547"/>
      <c r="P44" s="547"/>
      <c r="Q44" s="547"/>
      <c r="R44" s="547"/>
      <c r="S44" s="547"/>
      <c r="T44" s="547"/>
      <c r="U44" s="549"/>
    </row>
    <row r="45" spans="1:22" ht="55.8" x14ac:dyDescent="0.55000000000000004">
      <c r="A45" s="510" t="s">
        <v>1094</v>
      </c>
      <c r="B45" s="511" t="s">
        <v>1093</v>
      </c>
      <c r="C45" s="511" t="s">
        <v>1092</v>
      </c>
      <c r="D45" s="511" t="s">
        <v>1091</v>
      </c>
      <c r="E45" s="3" t="s">
        <v>1090</v>
      </c>
      <c r="F45" s="5">
        <v>1800</v>
      </c>
      <c r="G45" s="512" t="s">
        <v>27</v>
      </c>
      <c r="H45" s="512" t="s">
        <v>195</v>
      </c>
      <c r="I45" s="506"/>
      <c r="J45" s="506"/>
      <c r="K45" s="506"/>
      <c r="L45" s="506"/>
      <c r="M45" s="506"/>
      <c r="N45" s="506"/>
      <c r="O45" s="506"/>
      <c r="P45" s="506"/>
      <c r="Q45" s="506"/>
      <c r="R45" s="506"/>
      <c r="S45" s="507">
        <v>8550</v>
      </c>
      <c r="T45" s="506"/>
      <c r="U45" s="508" t="s">
        <v>1089</v>
      </c>
    </row>
    <row r="46" spans="1:22" ht="37.200000000000003" x14ac:dyDescent="0.55000000000000004">
      <c r="A46" s="510"/>
      <c r="B46" s="511"/>
      <c r="C46" s="511"/>
      <c r="D46" s="511"/>
      <c r="E46" s="3" t="s">
        <v>1088</v>
      </c>
      <c r="F46" s="5">
        <v>1200</v>
      </c>
      <c r="G46" s="506"/>
      <c r="H46" s="506"/>
      <c r="I46" s="506"/>
      <c r="J46" s="506"/>
      <c r="K46" s="506"/>
      <c r="L46" s="506"/>
      <c r="M46" s="506"/>
      <c r="N46" s="506"/>
      <c r="O46" s="506"/>
      <c r="P46" s="506"/>
      <c r="Q46" s="506"/>
      <c r="R46" s="506"/>
      <c r="S46" s="506"/>
      <c r="T46" s="506"/>
      <c r="U46" s="509"/>
    </row>
    <row r="47" spans="1:22" ht="37.200000000000003" x14ac:dyDescent="0.55000000000000004">
      <c r="A47" s="510"/>
      <c r="B47" s="511"/>
      <c r="C47" s="511"/>
      <c r="D47" s="511"/>
      <c r="E47" s="3" t="s">
        <v>1087</v>
      </c>
      <c r="F47" s="5">
        <v>1050</v>
      </c>
      <c r="G47" s="506"/>
      <c r="H47" s="506"/>
      <c r="I47" s="506"/>
      <c r="J47" s="506"/>
      <c r="K47" s="506"/>
      <c r="L47" s="506"/>
      <c r="M47" s="506"/>
      <c r="N47" s="506"/>
      <c r="O47" s="506"/>
      <c r="P47" s="506"/>
      <c r="Q47" s="506"/>
      <c r="R47" s="506"/>
      <c r="S47" s="506"/>
      <c r="T47" s="506"/>
      <c r="U47" s="509"/>
    </row>
    <row r="48" spans="1:22" x14ac:dyDescent="0.55000000000000004">
      <c r="A48" s="510"/>
      <c r="B48" s="511"/>
      <c r="C48" s="511"/>
      <c r="D48" s="511"/>
      <c r="E48" s="4" t="s">
        <v>30</v>
      </c>
      <c r="F48" s="6">
        <f>SUM(F45:F47)</f>
        <v>4050</v>
      </c>
      <c r="G48" s="506"/>
      <c r="H48" s="506"/>
      <c r="I48" s="506"/>
      <c r="J48" s="506"/>
      <c r="K48" s="506"/>
      <c r="L48" s="506"/>
      <c r="M48" s="506"/>
      <c r="N48" s="506"/>
      <c r="O48" s="506"/>
      <c r="P48" s="506"/>
      <c r="Q48" s="506"/>
      <c r="R48" s="506"/>
      <c r="S48" s="506"/>
      <c r="T48" s="506"/>
      <c r="U48" s="509"/>
    </row>
    <row r="49" spans="1:21" ht="30" thickBot="1" x14ac:dyDescent="0.6">
      <c r="A49" s="542" t="s">
        <v>1086</v>
      </c>
      <c r="B49" s="543"/>
      <c r="C49" s="543"/>
      <c r="D49" s="543"/>
      <c r="E49" s="85" t="s">
        <v>66</v>
      </c>
      <c r="F49" s="84">
        <f>F10+F34+F39+F44+F48</f>
        <v>66580</v>
      </c>
      <c r="G49" s="83"/>
      <c r="H49" s="83"/>
      <c r="I49" s="82">
        <f>SUM(I7:I48)</f>
        <v>9000</v>
      </c>
      <c r="J49" s="82">
        <f t="shared" ref="J49:S49" si="0">SUM(J7:J48)</f>
        <v>0</v>
      </c>
      <c r="K49" s="82">
        <f t="shared" si="0"/>
        <v>0</v>
      </c>
      <c r="L49" s="82">
        <f t="shared" si="0"/>
        <v>51330</v>
      </c>
      <c r="M49" s="82">
        <f t="shared" si="0"/>
        <v>0</v>
      </c>
      <c r="N49" s="82">
        <f t="shared" si="0"/>
        <v>0</v>
      </c>
      <c r="O49" s="82">
        <f t="shared" si="0"/>
        <v>0</v>
      </c>
      <c r="P49" s="82">
        <f t="shared" si="0"/>
        <v>0</v>
      </c>
      <c r="Q49" s="82">
        <f t="shared" si="0"/>
        <v>0</v>
      </c>
      <c r="R49" s="82">
        <f t="shared" si="0"/>
        <v>2200</v>
      </c>
      <c r="S49" s="82">
        <f t="shared" si="0"/>
        <v>8550</v>
      </c>
      <c r="T49" s="82">
        <f>SUM(T7:T48)</f>
        <v>0</v>
      </c>
      <c r="U49" s="81"/>
    </row>
    <row r="50" spans="1:21" x14ac:dyDescent="0.55000000000000004">
      <c r="A50" s="1"/>
      <c r="B50" s="1"/>
      <c r="C50" s="1"/>
      <c r="D50" s="1"/>
      <c r="E50" s="1"/>
      <c r="F50" s="1"/>
      <c r="G50" s="2"/>
      <c r="H50" s="2"/>
      <c r="I50" s="2"/>
      <c r="J50" s="2"/>
      <c r="K50" s="2"/>
      <c r="L50" s="2"/>
      <c r="M50" s="2"/>
      <c r="N50" s="2"/>
      <c r="O50" s="2"/>
      <c r="P50" s="2"/>
      <c r="Q50" s="2"/>
      <c r="R50" s="2"/>
      <c r="S50" s="2"/>
      <c r="T50" s="2"/>
      <c r="U50" s="2"/>
    </row>
    <row r="51" spans="1:21" x14ac:dyDescent="0.55000000000000004">
      <c r="A51" s="1"/>
      <c r="B51" s="1"/>
      <c r="C51" s="1"/>
      <c r="D51" s="1"/>
      <c r="E51" s="1"/>
      <c r="F51" s="1"/>
      <c r="G51" s="2"/>
      <c r="H51" s="2"/>
      <c r="I51" s="2"/>
      <c r="J51" s="2"/>
      <c r="K51" s="2"/>
      <c r="L51" s="2"/>
      <c r="M51" s="2"/>
      <c r="N51" s="2"/>
      <c r="O51" s="2"/>
      <c r="P51" s="2"/>
      <c r="Q51" s="2"/>
      <c r="R51" s="2"/>
      <c r="S51" s="2"/>
      <c r="T51" s="2"/>
      <c r="U51" s="2"/>
    </row>
    <row r="52" spans="1:21" x14ac:dyDescent="0.55000000000000004">
      <c r="A52" s="1"/>
      <c r="B52" s="1"/>
      <c r="C52" s="1"/>
      <c r="D52" s="1"/>
      <c r="E52" s="1"/>
      <c r="F52" s="1"/>
      <c r="G52" s="2"/>
      <c r="H52" s="2"/>
      <c r="I52" s="2"/>
      <c r="J52" s="2"/>
      <c r="K52" s="2"/>
      <c r="L52" s="2"/>
      <c r="M52" s="2"/>
      <c r="N52" s="2"/>
      <c r="O52" s="2"/>
      <c r="P52" s="2"/>
      <c r="Q52" s="2"/>
      <c r="R52" s="2"/>
      <c r="S52" s="2"/>
      <c r="T52" s="2"/>
      <c r="U52" s="2"/>
    </row>
    <row r="53" spans="1:21" x14ac:dyDescent="0.55000000000000004">
      <c r="A53" s="1"/>
      <c r="B53" s="1"/>
      <c r="C53" s="1"/>
      <c r="D53" s="1"/>
      <c r="E53" s="1"/>
      <c r="F53" s="1"/>
      <c r="G53" s="2"/>
      <c r="H53" s="2"/>
      <c r="I53" s="2"/>
      <c r="J53" s="2"/>
      <c r="K53" s="2"/>
      <c r="L53" s="2"/>
      <c r="M53" s="2"/>
      <c r="N53" s="2"/>
      <c r="O53" s="2"/>
      <c r="P53" s="2"/>
      <c r="Q53" s="2"/>
      <c r="R53" s="2"/>
      <c r="S53" s="2"/>
      <c r="T53" s="2"/>
      <c r="U53" s="2"/>
    </row>
    <row r="54" spans="1:21" x14ac:dyDescent="0.55000000000000004">
      <c r="A54" s="1"/>
      <c r="B54" s="1"/>
      <c r="C54" s="1"/>
      <c r="D54" s="1"/>
      <c r="E54" s="1"/>
      <c r="F54" s="1"/>
      <c r="G54" s="2"/>
      <c r="H54" s="2"/>
      <c r="I54" s="2"/>
      <c r="J54" s="2"/>
      <c r="K54" s="2"/>
      <c r="L54" s="2"/>
      <c r="M54" s="2"/>
      <c r="N54" s="2"/>
      <c r="O54" s="2"/>
      <c r="P54" s="2"/>
      <c r="Q54" s="2"/>
      <c r="R54" s="2"/>
      <c r="S54" s="2"/>
      <c r="T54" s="2"/>
      <c r="U54" s="2"/>
    </row>
    <row r="55" spans="1:21" x14ac:dyDescent="0.55000000000000004">
      <c r="A55" s="1"/>
      <c r="B55" s="1"/>
      <c r="C55" s="1"/>
      <c r="D55" s="1"/>
      <c r="E55" s="1"/>
      <c r="F55" s="1"/>
      <c r="G55" s="2"/>
      <c r="H55" s="2"/>
      <c r="I55" s="2"/>
      <c r="J55" s="2"/>
      <c r="K55" s="2"/>
      <c r="L55" s="2"/>
      <c r="M55" s="2"/>
      <c r="N55" s="2"/>
      <c r="O55" s="2"/>
      <c r="P55" s="2"/>
      <c r="Q55" s="2"/>
      <c r="R55" s="2"/>
      <c r="S55" s="2"/>
      <c r="T55" s="2"/>
      <c r="U55" s="2"/>
    </row>
    <row r="56" spans="1:21" x14ac:dyDescent="0.55000000000000004">
      <c r="A56" s="1"/>
      <c r="B56" s="1"/>
      <c r="C56" s="1"/>
      <c r="D56" s="1"/>
      <c r="E56" s="1"/>
      <c r="F56" s="1"/>
      <c r="G56" s="2"/>
      <c r="H56" s="2"/>
      <c r="I56" s="2"/>
      <c r="J56" s="2"/>
      <c r="K56" s="2"/>
      <c r="L56" s="2"/>
      <c r="M56" s="2"/>
      <c r="N56" s="2"/>
      <c r="O56" s="2"/>
      <c r="P56" s="2"/>
      <c r="Q56" s="2"/>
      <c r="R56" s="2"/>
      <c r="S56" s="2"/>
      <c r="T56" s="2"/>
      <c r="U56" s="2"/>
    </row>
    <row r="57" spans="1:21" x14ac:dyDescent="0.55000000000000004">
      <c r="A57" s="1"/>
      <c r="B57" s="1"/>
      <c r="C57" s="1"/>
      <c r="D57" s="1"/>
      <c r="E57" s="1"/>
      <c r="F57" s="1"/>
      <c r="G57" s="2"/>
      <c r="H57" s="2"/>
      <c r="I57" s="2"/>
      <c r="J57" s="2"/>
      <c r="K57" s="2"/>
      <c r="L57" s="2"/>
      <c r="M57" s="2"/>
      <c r="N57" s="2"/>
      <c r="O57" s="2"/>
      <c r="P57" s="2"/>
      <c r="Q57" s="2"/>
      <c r="R57" s="2"/>
      <c r="S57" s="2"/>
      <c r="T57" s="2"/>
      <c r="U57" s="2"/>
    </row>
    <row r="58" spans="1:21" x14ac:dyDescent="0.55000000000000004">
      <c r="A58" s="1"/>
      <c r="B58" s="1"/>
      <c r="C58" s="1"/>
      <c r="D58" s="1"/>
      <c r="E58" s="1"/>
      <c r="F58" s="1"/>
      <c r="G58" s="2"/>
      <c r="H58" s="2"/>
      <c r="I58" s="2"/>
      <c r="J58" s="2"/>
      <c r="K58" s="2"/>
      <c r="L58" s="2"/>
      <c r="M58" s="2"/>
      <c r="N58" s="2"/>
      <c r="O58" s="2"/>
      <c r="P58" s="2"/>
      <c r="Q58" s="2"/>
      <c r="R58" s="2"/>
      <c r="S58" s="2"/>
      <c r="T58" s="2"/>
      <c r="U58" s="2"/>
    </row>
    <row r="59" spans="1:21" x14ac:dyDescent="0.55000000000000004">
      <c r="A59" s="1"/>
      <c r="B59" s="1"/>
      <c r="C59" s="1"/>
      <c r="D59" s="1"/>
      <c r="E59" s="1"/>
      <c r="F59" s="1"/>
      <c r="G59" s="2"/>
      <c r="H59" s="2"/>
      <c r="I59" s="2"/>
      <c r="J59" s="2"/>
      <c r="K59" s="2"/>
      <c r="L59" s="2"/>
      <c r="M59" s="2"/>
      <c r="N59" s="2"/>
      <c r="O59" s="2"/>
      <c r="P59" s="2"/>
      <c r="Q59" s="2"/>
      <c r="R59" s="2"/>
      <c r="S59" s="2"/>
      <c r="T59" s="2"/>
      <c r="U59" s="2"/>
    </row>
    <row r="60" spans="1:21" x14ac:dyDescent="0.55000000000000004">
      <c r="A60" s="1"/>
      <c r="B60" s="1"/>
      <c r="C60" s="1"/>
      <c r="D60" s="1"/>
      <c r="E60" s="1"/>
      <c r="F60" s="1"/>
      <c r="G60" s="2"/>
      <c r="H60" s="2"/>
      <c r="I60" s="2"/>
      <c r="J60" s="2"/>
      <c r="K60" s="2"/>
      <c r="L60" s="2"/>
      <c r="M60" s="2"/>
      <c r="N60" s="2"/>
      <c r="O60" s="2"/>
      <c r="P60" s="2"/>
      <c r="Q60" s="2"/>
      <c r="R60" s="2"/>
      <c r="S60" s="2"/>
      <c r="T60" s="2"/>
      <c r="U60" s="2"/>
    </row>
    <row r="61" spans="1:21" x14ac:dyDescent="0.55000000000000004">
      <c r="A61" s="1"/>
      <c r="B61" s="1"/>
      <c r="C61" s="1"/>
      <c r="D61" s="1"/>
      <c r="E61" s="1"/>
      <c r="F61" s="1"/>
      <c r="G61" s="2"/>
      <c r="H61" s="2"/>
      <c r="I61" s="2"/>
      <c r="J61" s="2"/>
      <c r="K61" s="2"/>
      <c r="L61" s="2"/>
      <c r="M61" s="2"/>
      <c r="N61" s="2"/>
      <c r="O61" s="2"/>
      <c r="P61" s="2"/>
      <c r="Q61" s="2"/>
      <c r="R61" s="2"/>
      <c r="S61" s="2"/>
      <c r="T61" s="2"/>
      <c r="U61" s="2"/>
    </row>
    <row r="62" spans="1:21" x14ac:dyDescent="0.55000000000000004">
      <c r="A62" s="1"/>
      <c r="B62" s="1"/>
      <c r="C62" s="1"/>
      <c r="D62" s="1"/>
      <c r="E62" s="1"/>
      <c r="F62" s="1"/>
      <c r="G62" s="2"/>
      <c r="H62" s="2"/>
      <c r="I62" s="2"/>
      <c r="J62" s="2"/>
      <c r="K62" s="2"/>
      <c r="L62" s="2"/>
      <c r="M62" s="2"/>
      <c r="N62" s="2"/>
      <c r="O62" s="2"/>
      <c r="P62" s="2"/>
      <c r="Q62" s="2"/>
      <c r="R62" s="2"/>
      <c r="S62" s="2"/>
      <c r="T62" s="2"/>
      <c r="U62" s="2"/>
    </row>
    <row r="63" spans="1:21" x14ac:dyDescent="0.55000000000000004">
      <c r="A63" s="1"/>
      <c r="B63" s="1"/>
      <c r="C63" s="1"/>
      <c r="D63" s="1"/>
      <c r="E63" s="1"/>
      <c r="F63" s="1"/>
      <c r="G63" s="2"/>
      <c r="H63" s="2"/>
      <c r="I63" s="2"/>
      <c r="J63" s="2"/>
      <c r="K63" s="2"/>
      <c r="L63" s="2"/>
      <c r="M63" s="2"/>
      <c r="N63" s="2"/>
      <c r="O63" s="2"/>
      <c r="P63" s="2"/>
      <c r="Q63" s="2"/>
      <c r="R63" s="2"/>
      <c r="S63" s="2"/>
      <c r="T63" s="2"/>
      <c r="U63" s="2"/>
    </row>
    <row r="64" spans="1:21" x14ac:dyDescent="0.55000000000000004">
      <c r="A64" s="1"/>
      <c r="B64" s="1"/>
      <c r="C64" s="1"/>
      <c r="D64" s="1"/>
      <c r="E64" s="1"/>
      <c r="F64" s="1"/>
      <c r="G64" s="2"/>
      <c r="H64" s="2"/>
      <c r="I64" s="2"/>
      <c r="J64" s="2"/>
      <c r="K64" s="2"/>
      <c r="L64" s="2"/>
      <c r="M64" s="2"/>
      <c r="N64" s="2"/>
      <c r="O64" s="2"/>
      <c r="P64" s="2"/>
      <c r="Q64" s="2"/>
      <c r="R64" s="2"/>
      <c r="S64" s="2"/>
      <c r="T64" s="2"/>
      <c r="U64" s="2"/>
    </row>
    <row r="65" spans="1:21" x14ac:dyDescent="0.55000000000000004">
      <c r="A65" s="1"/>
      <c r="B65" s="1"/>
      <c r="C65" s="1"/>
      <c r="D65" s="1"/>
      <c r="E65" s="1"/>
      <c r="F65" s="1"/>
      <c r="G65" s="2"/>
      <c r="H65" s="2"/>
      <c r="I65" s="2"/>
      <c r="J65" s="2"/>
      <c r="K65" s="2"/>
      <c r="L65" s="2"/>
      <c r="M65" s="2"/>
      <c r="N65" s="2"/>
      <c r="O65" s="2"/>
      <c r="P65" s="2"/>
      <c r="Q65" s="2"/>
      <c r="R65" s="2"/>
      <c r="S65" s="2"/>
      <c r="T65" s="2"/>
      <c r="U65" s="2"/>
    </row>
    <row r="66" spans="1:21" x14ac:dyDescent="0.55000000000000004">
      <c r="A66" s="1"/>
      <c r="B66" s="1"/>
      <c r="C66" s="1"/>
      <c r="D66" s="1"/>
      <c r="E66" s="1"/>
      <c r="F66" s="1"/>
      <c r="G66" s="2"/>
      <c r="H66" s="2"/>
      <c r="I66" s="2"/>
      <c r="J66" s="2"/>
      <c r="K66" s="2"/>
      <c r="L66" s="2"/>
      <c r="M66" s="2"/>
      <c r="N66" s="2"/>
      <c r="O66" s="2"/>
      <c r="P66" s="2"/>
      <c r="Q66" s="2"/>
      <c r="R66" s="2"/>
      <c r="S66" s="2"/>
      <c r="T66" s="2"/>
      <c r="U66" s="2"/>
    </row>
    <row r="67" spans="1:21" x14ac:dyDescent="0.55000000000000004">
      <c r="A67" s="1"/>
      <c r="B67" s="1"/>
      <c r="C67" s="1"/>
      <c r="D67" s="1"/>
      <c r="E67" s="1"/>
      <c r="F67" s="1"/>
      <c r="G67" s="2"/>
      <c r="H67" s="2"/>
      <c r="I67" s="2"/>
      <c r="J67" s="2"/>
      <c r="K67" s="2"/>
      <c r="L67" s="2"/>
      <c r="M67" s="2"/>
      <c r="N67" s="2"/>
      <c r="O67" s="2"/>
      <c r="P67" s="2"/>
      <c r="Q67" s="2"/>
      <c r="R67" s="2"/>
      <c r="S67" s="2"/>
      <c r="T67" s="2"/>
      <c r="U67" s="2"/>
    </row>
    <row r="68" spans="1:21" x14ac:dyDescent="0.55000000000000004">
      <c r="A68" s="1"/>
      <c r="B68" s="1"/>
      <c r="C68" s="1"/>
      <c r="D68" s="1"/>
      <c r="E68" s="1"/>
      <c r="F68" s="1"/>
      <c r="G68" s="2"/>
      <c r="H68" s="2"/>
      <c r="I68" s="2"/>
      <c r="J68" s="2"/>
      <c r="K68" s="2"/>
      <c r="L68" s="2"/>
      <c r="M68" s="2"/>
      <c r="N68" s="2"/>
      <c r="O68" s="2"/>
      <c r="P68" s="2"/>
      <c r="Q68" s="2"/>
      <c r="R68" s="2"/>
      <c r="S68" s="2"/>
      <c r="T68" s="2"/>
      <c r="U68" s="2"/>
    </row>
    <row r="69" spans="1:21" x14ac:dyDescent="0.55000000000000004">
      <c r="A69" s="1"/>
      <c r="B69" s="1"/>
      <c r="C69" s="1"/>
      <c r="D69" s="1"/>
      <c r="E69" s="1"/>
      <c r="F69" s="1"/>
      <c r="G69" s="2"/>
      <c r="H69" s="2"/>
      <c r="I69" s="2"/>
      <c r="J69" s="2"/>
      <c r="K69" s="2"/>
      <c r="L69" s="2"/>
      <c r="M69" s="2"/>
      <c r="N69" s="2"/>
      <c r="O69" s="2"/>
      <c r="P69" s="2"/>
      <c r="Q69" s="2"/>
      <c r="R69" s="2"/>
      <c r="S69" s="2"/>
      <c r="T69" s="2"/>
      <c r="U69" s="2"/>
    </row>
    <row r="70" spans="1:21" x14ac:dyDescent="0.55000000000000004">
      <c r="A70" s="1"/>
      <c r="B70" s="1"/>
      <c r="C70" s="1"/>
      <c r="D70" s="1"/>
      <c r="E70" s="1"/>
      <c r="F70" s="1"/>
      <c r="G70" s="2"/>
      <c r="H70" s="2"/>
      <c r="I70" s="2"/>
      <c r="J70" s="2"/>
      <c r="K70" s="2"/>
      <c r="L70" s="2"/>
      <c r="M70" s="2"/>
      <c r="N70" s="2"/>
      <c r="O70" s="2"/>
      <c r="P70" s="2"/>
      <c r="Q70" s="2"/>
      <c r="R70" s="2"/>
      <c r="S70" s="2"/>
      <c r="T70" s="2"/>
      <c r="U70" s="2"/>
    </row>
    <row r="71" spans="1:21" x14ac:dyDescent="0.55000000000000004">
      <c r="A71" s="1"/>
      <c r="B71" s="1"/>
      <c r="C71" s="1"/>
      <c r="D71" s="1"/>
      <c r="E71" s="1"/>
      <c r="F71" s="1"/>
      <c r="G71" s="2"/>
      <c r="H71" s="2"/>
      <c r="I71" s="2"/>
      <c r="J71" s="2"/>
      <c r="K71" s="2"/>
      <c r="L71" s="2"/>
      <c r="M71" s="2"/>
      <c r="N71" s="2"/>
      <c r="O71" s="2"/>
      <c r="P71" s="2"/>
      <c r="Q71" s="2"/>
      <c r="R71" s="2"/>
      <c r="S71" s="2"/>
      <c r="T71" s="2"/>
      <c r="U71" s="2"/>
    </row>
    <row r="72" spans="1:21" x14ac:dyDescent="0.55000000000000004">
      <c r="A72" s="1"/>
      <c r="B72" s="1"/>
      <c r="C72" s="1"/>
      <c r="D72" s="1"/>
      <c r="E72" s="1"/>
      <c r="F72" s="1"/>
      <c r="G72" s="2"/>
      <c r="H72" s="2"/>
      <c r="I72" s="2"/>
      <c r="J72" s="2"/>
      <c r="K72" s="2"/>
      <c r="L72" s="2"/>
      <c r="M72" s="2"/>
      <c r="N72" s="2"/>
      <c r="O72" s="2"/>
      <c r="P72" s="2"/>
      <c r="Q72" s="2"/>
      <c r="R72" s="2"/>
      <c r="S72" s="2"/>
      <c r="T72" s="2"/>
      <c r="U72" s="2"/>
    </row>
    <row r="73" spans="1:21" x14ac:dyDescent="0.55000000000000004">
      <c r="A73" s="1"/>
      <c r="B73" s="1"/>
      <c r="C73" s="1"/>
      <c r="D73" s="1"/>
      <c r="E73" s="1"/>
      <c r="F73" s="1"/>
      <c r="G73" s="2"/>
      <c r="H73" s="2"/>
      <c r="I73" s="2"/>
      <c r="J73" s="2"/>
      <c r="K73" s="2"/>
      <c r="L73" s="2"/>
      <c r="M73" s="2"/>
      <c r="N73" s="2"/>
      <c r="O73" s="2"/>
      <c r="P73" s="2"/>
      <c r="Q73" s="2"/>
      <c r="R73" s="2"/>
      <c r="S73" s="2"/>
      <c r="T73" s="2"/>
      <c r="U73" s="2"/>
    </row>
    <row r="74" spans="1:21" x14ac:dyDescent="0.55000000000000004">
      <c r="A74" s="1"/>
      <c r="B74" s="1"/>
      <c r="C74" s="1"/>
      <c r="D74" s="1"/>
      <c r="E74" s="1"/>
      <c r="F74" s="1"/>
      <c r="G74" s="2"/>
      <c r="H74" s="2"/>
      <c r="I74" s="2"/>
      <c r="J74" s="2"/>
      <c r="K74" s="2"/>
      <c r="L74" s="2"/>
      <c r="M74" s="2"/>
      <c r="N74" s="2"/>
      <c r="O74" s="2"/>
      <c r="P74" s="2"/>
      <c r="Q74" s="2"/>
      <c r="R74" s="2"/>
      <c r="S74" s="2"/>
      <c r="T74" s="2"/>
      <c r="U74" s="2"/>
    </row>
    <row r="75" spans="1:21" x14ac:dyDescent="0.55000000000000004">
      <c r="A75" s="1"/>
      <c r="B75" s="1"/>
      <c r="C75" s="1"/>
      <c r="D75" s="1"/>
      <c r="E75" s="1"/>
      <c r="F75" s="1"/>
      <c r="G75" s="2"/>
      <c r="H75" s="2"/>
      <c r="I75" s="2"/>
      <c r="J75" s="2"/>
      <c r="K75" s="2"/>
      <c r="L75" s="2"/>
      <c r="M75" s="2"/>
      <c r="N75" s="2"/>
      <c r="O75" s="2"/>
      <c r="P75" s="2"/>
      <c r="Q75" s="2"/>
      <c r="R75" s="2"/>
      <c r="S75" s="2"/>
      <c r="T75" s="2"/>
      <c r="U75" s="2"/>
    </row>
    <row r="76" spans="1:21" x14ac:dyDescent="0.55000000000000004">
      <c r="A76" s="1"/>
      <c r="B76" s="1"/>
      <c r="C76" s="1"/>
      <c r="D76" s="1"/>
      <c r="E76" s="1"/>
      <c r="F76" s="1"/>
      <c r="G76" s="2"/>
      <c r="H76" s="2"/>
      <c r="I76" s="2"/>
      <c r="J76" s="2"/>
      <c r="K76" s="2"/>
      <c r="L76" s="2"/>
      <c r="M76" s="2"/>
      <c r="N76" s="2"/>
      <c r="O76" s="2"/>
      <c r="P76" s="2"/>
      <c r="Q76" s="2"/>
      <c r="R76" s="2"/>
      <c r="S76" s="2"/>
      <c r="T76" s="2"/>
      <c r="U76" s="2"/>
    </row>
    <row r="77" spans="1:21" x14ac:dyDescent="0.55000000000000004">
      <c r="A77" s="1"/>
      <c r="B77" s="1"/>
      <c r="C77" s="1"/>
      <c r="D77" s="1"/>
      <c r="E77" s="1"/>
      <c r="F77" s="1"/>
      <c r="G77" s="2"/>
      <c r="H77" s="2"/>
      <c r="I77" s="2"/>
      <c r="J77" s="2"/>
      <c r="K77" s="2"/>
      <c r="L77" s="2"/>
      <c r="M77" s="2"/>
      <c r="N77" s="2"/>
      <c r="O77" s="2"/>
      <c r="P77" s="2"/>
      <c r="Q77" s="2"/>
      <c r="R77" s="2"/>
      <c r="S77" s="2"/>
      <c r="T77" s="2"/>
      <c r="U77" s="2"/>
    </row>
    <row r="78" spans="1:21" x14ac:dyDescent="0.55000000000000004">
      <c r="A78" s="1"/>
      <c r="B78" s="1"/>
      <c r="C78" s="1"/>
      <c r="D78" s="1"/>
      <c r="E78" s="1"/>
      <c r="F78" s="1"/>
      <c r="G78" s="2"/>
      <c r="H78" s="2"/>
      <c r="I78" s="2"/>
      <c r="J78" s="2"/>
      <c r="K78" s="2"/>
      <c r="L78" s="2"/>
      <c r="M78" s="2"/>
      <c r="N78" s="2"/>
      <c r="O78" s="2"/>
      <c r="P78" s="2"/>
      <c r="Q78" s="2"/>
      <c r="R78" s="2"/>
      <c r="S78" s="2"/>
      <c r="T78" s="2"/>
      <c r="U78" s="2"/>
    </row>
    <row r="79" spans="1:21" x14ac:dyDescent="0.55000000000000004">
      <c r="A79" s="1"/>
      <c r="B79" s="1"/>
      <c r="C79" s="1"/>
      <c r="D79" s="1"/>
      <c r="E79" s="1"/>
      <c r="F79" s="1"/>
      <c r="G79" s="2"/>
      <c r="H79" s="2"/>
      <c r="I79" s="2"/>
      <c r="J79" s="2"/>
      <c r="K79" s="2"/>
      <c r="L79" s="2"/>
      <c r="M79" s="2"/>
      <c r="N79" s="2"/>
      <c r="O79" s="2"/>
      <c r="P79" s="2"/>
      <c r="Q79" s="2"/>
      <c r="R79" s="2"/>
      <c r="S79" s="2"/>
      <c r="T79" s="2"/>
      <c r="U79" s="2"/>
    </row>
    <row r="80" spans="1:21" x14ac:dyDescent="0.55000000000000004">
      <c r="A80" s="1"/>
      <c r="B80" s="1"/>
      <c r="C80" s="1"/>
      <c r="D80" s="1"/>
      <c r="E80" s="1"/>
      <c r="F80" s="1"/>
      <c r="G80" s="2"/>
      <c r="H80" s="2"/>
      <c r="I80" s="2"/>
      <c r="J80" s="2"/>
      <c r="K80" s="2"/>
      <c r="L80" s="2"/>
      <c r="M80" s="2"/>
      <c r="N80" s="2"/>
      <c r="O80" s="2"/>
      <c r="P80" s="2"/>
      <c r="Q80" s="2"/>
      <c r="R80" s="2"/>
      <c r="S80" s="2"/>
      <c r="T80" s="2"/>
      <c r="U80" s="2"/>
    </row>
    <row r="81" spans="1:21" x14ac:dyDescent="0.55000000000000004">
      <c r="A81" s="1"/>
      <c r="B81" s="1"/>
      <c r="C81" s="1"/>
      <c r="D81" s="1"/>
      <c r="E81" s="1"/>
      <c r="F81" s="1"/>
      <c r="G81" s="2"/>
      <c r="H81" s="2"/>
      <c r="I81" s="2"/>
      <c r="J81" s="2"/>
      <c r="K81" s="2"/>
      <c r="L81" s="2"/>
      <c r="M81" s="2"/>
      <c r="N81" s="2"/>
      <c r="O81" s="2"/>
      <c r="P81" s="2"/>
      <c r="Q81" s="2"/>
      <c r="R81" s="2"/>
      <c r="S81" s="2"/>
      <c r="T81" s="2"/>
      <c r="U81" s="2"/>
    </row>
    <row r="82" spans="1:21" x14ac:dyDescent="0.55000000000000004">
      <c r="A82" s="1"/>
      <c r="B82" s="1"/>
      <c r="C82" s="1"/>
      <c r="D82" s="1"/>
      <c r="E82" s="1"/>
      <c r="F82" s="1"/>
      <c r="G82" s="2"/>
      <c r="H82" s="2"/>
      <c r="I82" s="2"/>
      <c r="J82" s="2"/>
      <c r="K82" s="2"/>
      <c r="L82" s="2"/>
      <c r="M82" s="2"/>
      <c r="N82" s="2"/>
      <c r="O82" s="2"/>
      <c r="P82" s="2"/>
      <c r="Q82" s="2"/>
      <c r="R82" s="2"/>
      <c r="S82" s="2"/>
      <c r="T82" s="2"/>
      <c r="U82" s="2"/>
    </row>
    <row r="83" spans="1:21" x14ac:dyDescent="0.55000000000000004">
      <c r="A83" s="1"/>
      <c r="B83" s="1"/>
      <c r="C83" s="1"/>
      <c r="D83" s="1"/>
      <c r="E83" s="1"/>
      <c r="F83" s="1"/>
      <c r="G83" s="2"/>
      <c r="H83" s="2"/>
      <c r="I83" s="2"/>
      <c r="J83" s="2"/>
      <c r="K83" s="2"/>
      <c r="L83" s="2"/>
      <c r="M83" s="2"/>
      <c r="N83" s="2"/>
      <c r="O83" s="2"/>
      <c r="P83" s="2"/>
      <c r="Q83" s="2"/>
      <c r="R83" s="2"/>
      <c r="S83" s="2"/>
      <c r="T83" s="2"/>
      <c r="U83" s="2"/>
    </row>
    <row r="84" spans="1:21" x14ac:dyDescent="0.55000000000000004">
      <c r="A84" s="1"/>
      <c r="B84" s="1"/>
      <c r="C84" s="1"/>
      <c r="D84" s="1"/>
      <c r="E84" s="1"/>
      <c r="F84" s="1"/>
      <c r="G84" s="2"/>
      <c r="H84" s="2"/>
      <c r="I84" s="2"/>
      <c r="J84" s="2"/>
      <c r="K84" s="2"/>
      <c r="L84" s="2"/>
      <c r="M84" s="2"/>
      <c r="N84" s="2"/>
      <c r="O84" s="2"/>
      <c r="P84" s="2"/>
      <c r="Q84" s="2"/>
      <c r="R84" s="2"/>
      <c r="S84" s="2"/>
      <c r="T84" s="2"/>
      <c r="U84" s="2"/>
    </row>
    <row r="85" spans="1:21" x14ac:dyDescent="0.55000000000000004">
      <c r="A85" s="1"/>
      <c r="B85" s="1"/>
      <c r="C85" s="1"/>
      <c r="D85" s="1"/>
      <c r="E85" s="1"/>
      <c r="F85" s="1"/>
      <c r="G85" s="2"/>
      <c r="H85" s="2"/>
      <c r="I85" s="2"/>
      <c r="J85" s="2"/>
      <c r="K85" s="2"/>
      <c r="L85" s="2"/>
      <c r="M85" s="2"/>
      <c r="N85" s="2"/>
      <c r="O85" s="2"/>
      <c r="P85" s="2"/>
      <c r="Q85" s="2"/>
      <c r="R85" s="2"/>
      <c r="S85" s="2"/>
      <c r="T85" s="2"/>
      <c r="U85" s="2"/>
    </row>
    <row r="86" spans="1:21" x14ac:dyDescent="0.55000000000000004">
      <c r="A86" s="1"/>
      <c r="B86" s="1"/>
      <c r="C86" s="1"/>
      <c r="D86" s="1"/>
      <c r="E86" s="1"/>
      <c r="F86" s="1"/>
      <c r="G86" s="2"/>
      <c r="H86" s="2"/>
      <c r="I86" s="2"/>
      <c r="J86" s="2"/>
      <c r="K86" s="2"/>
      <c r="L86" s="2"/>
      <c r="M86" s="2"/>
      <c r="N86" s="2"/>
      <c r="O86" s="2"/>
      <c r="P86" s="2"/>
      <c r="Q86" s="2"/>
      <c r="R86" s="2"/>
      <c r="S86" s="2"/>
      <c r="T86" s="2"/>
      <c r="U86" s="2"/>
    </row>
    <row r="87" spans="1:21" x14ac:dyDescent="0.55000000000000004">
      <c r="A87" s="1"/>
      <c r="B87" s="1"/>
      <c r="C87" s="1"/>
      <c r="D87" s="1"/>
      <c r="E87" s="1"/>
      <c r="F87" s="1"/>
      <c r="G87" s="2"/>
      <c r="H87" s="2"/>
      <c r="I87" s="2"/>
      <c r="J87" s="2"/>
      <c r="K87" s="2"/>
      <c r="L87" s="2"/>
      <c r="M87" s="2"/>
      <c r="N87" s="2"/>
      <c r="O87" s="2"/>
      <c r="P87" s="2"/>
      <c r="Q87" s="2"/>
      <c r="R87" s="2"/>
      <c r="S87" s="2"/>
      <c r="T87" s="2"/>
      <c r="U87" s="2"/>
    </row>
    <row r="88" spans="1:21" x14ac:dyDescent="0.55000000000000004">
      <c r="A88" s="1"/>
      <c r="B88" s="1"/>
      <c r="C88" s="1"/>
      <c r="D88" s="1"/>
      <c r="E88" s="1"/>
      <c r="F88" s="1"/>
      <c r="G88" s="2"/>
      <c r="H88" s="2"/>
      <c r="I88" s="2"/>
      <c r="J88" s="2"/>
      <c r="K88" s="2"/>
      <c r="L88" s="2"/>
      <c r="M88" s="2"/>
      <c r="N88" s="2"/>
      <c r="O88" s="2"/>
      <c r="P88" s="2"/>
      <c r="Q88" s="2"/>
      <c r="R88" s="2"/>
      <c r="S88" s="2"/>
      <c r="T88" s="2"/>
      <c r="U88" s="2"/>
    </row>
    <row r="89" spans="1:21" x14ac:dyDescent="0.55000000000000004">
      <c r="A89" s="1"/>
      <c r="B89" s="1"/>
      <c r="C89" s="1"/>
      <c r="D89" s="1"/>
      <c r="E89" s="1"/>
      <c r="F89" s="1"/>
      <c r="G89" s="2"/>
      <c r="H89" s="2"/>
      <c r="I89" s="2"/>
      <c r="J89" s="2"/>
      <c r="K89" s="2"/>
      <c r="L89" s="2"/>
      <c r="M89" s="2"/>
      <c r="N89" s="2"/>
      <c r="O89" s="2"/>
      <c r="P89" s="2"/>
      <c r="Q89" s="2"/>
      <c r="R89" s="2"/>
      <c r="S89" s="2"/>
      <c r="T89" s="2"/>
      <c r="U89" s="2"/>
    </row>
    <row r="90" spans="1:21" x14ac:dyDescent="0.55000000000000004">
      <c r="A90" s="1"/>
      <c r="B90" s="1"/>
      <c r="C90" s="1"/>
      <c r="D90" s="1"/>
      <c r="E90" s="1"/>
      <c r="F90" s="1"/>
      <c r="G90" s="2"/>
      <c r="H90" s="2"/>
      <c r="I90" s="2"/>
      <c r="J90" s="2"/>
      <c r="K90" s="2"/>
      <c r="L90" s="2"/>
      <c r="M90" s="2"/>
      <c r="N90" s="2"/>
      <c r="O90" s="2"/>
      <c r="P90" s="2"/>
      <c r="Q90" s="2"/>
      <c r="R90" s="2"/>
      <c r="S90" s="2"/>
      <c r="T90" s="2"/>
      <c r="U90" s="2"/>
    </row>
    <row r="91" spans="1:21" x14ac:dyDescent="0.55000000000000004">
      <c r="A91" s="1"/>
      <c r="B91" s="1"/>
      <c r="C91" s="1"/>
      <c r="D91" s="1"/>
      <c r="E91" s="1"/>
      <c r="F91" s="1"/>
      <c r="G91" s="2"/>
      <c r="H91" s="2"/>
      <c r="I91" s="2"/>
      <c r="J91" s="2"/>
      <c r="K91" s="2"/>
      <c r="L91" s="2"/>
      <c r="M91" s="2"/>
      <c r="N91" s="2"/>
      <c r="O91" s="2"/>
      <c r="P91" s="2"/>
      <c r="Q91" s="2"/>
      <c r="R91" s="2"/>
      <c r="S91" s="2"/>
      <c r="T91" s="2"/>
      <c r="U91" s="2"/>
    </row>
    <row r="92" spans="1:21" x14ac:dyDescent="0.55000000000000004">
      <c r="A92" s="1"/>
      <c r="B92" s="1"/>
      <c r="C92" s="1"/>
      <c r="D92" s="1"/>
      <c r="E92" s="1"/>
      <c r="F92" s="1"/>
      <c r="G92" s="2"/>
      <c r="H92" s="2"/>
      <c r="I92" s="2"/>
      <c r="J92" s="2"/>
      <c r="K92" s="2"/>
      <c r="L92" s="2"/>
      <c r="M92" s="2"/>
      <c r="N92" s="2"/>
      <c r="O92" s="2"/>
      <c r="P92" s="2"/>
      <c r="Q92" s="2"/>
      <c r="R92" s="2"/>
      <c r="S92" s="2"/>
      <c r="T92" s="2"/>
      <c r="U92" s="2"/>
    </row>
    <row r="93" spans="1:21" x14ac:dyDescent="0.55000000000000004">
      <c r="A93" s="1"/>
      <c r="B93" s="1"/>
      <c r="C93" s="1"/>
      <c r="D93" s="1"/>
      <c r="E93" s="1"/>
      <c r="F93" s="1"/>
      <c r="G93" s="2"/>
      <c r="H93" s="2"/>
      <c r="I93" s="2"/>
      <c r="J93" s="2"/>
      <c r="K93" s="2"/>
      <c r="L93" s="2"/>
      <c r="M93" s="2"/>
      <c r="N93" s="2"/>
      <c r="O93" s="2"/>
      <c r="P93" s="2"/>
      <c r="Q93" s="2"/>
      <c r="R93" s="2"/>
      <c r="S93" s="2"/>
      <c r="T93" s="2"/>
      <c r="U93" s="2"/>
    </row>
    <row r="94" spans="1:21" x14ac:dyDescent="0.55000000000000004">
      <c r="A94" s="1"/>
      <c r="B94" s="1"/>
      <c r="C94" s="1"/>
      <c r="D94" s="1"/>
      <c r="E94" s="1"/>
      <c r="F94" s="1"/>
      <c r="G94" s="2"/>
      <c r="H94" s="2"/>
      <c r="I94" s="2"/>
      <c r="J94" s="2"/>
      <c r="K94" s="2"/>
      <c r="L94" s="2"/>
      <c r="M94" s="2"/>
      <c r="N94" s="2"/>
      <c r="O94" s="2"/>
      <c r="P94" s="2"/>
      <c r="Q94" s="2"/>
      <c r="R94" s="2"/>
      <c r="S94" s="2"/>
      <c r="T94" s="2"/>
      <c r="U94" s="2"/>
    </row>
    <row r="95" spans="1:21" x14ac:dyDescent="0.55000000000000004">
      <c r="A95" s="1"/>
      <c r="B95" s="1"/>
      <c r="C95" s="1"/>
      <c r="D95" s="1"/>
      <c r="E95" s="1"/>
      <c r="F95" s="1"/>
      <c r="G95" s="2"/>
      <c r="H95" s="2"/>
      <c r="I95" s="2"/>
      <c r="J95" s="2"/>
      <c r="K95" s="2"/>
      <c r="L95" s="2"/>
      <c r="M95" s="2"/>
      <c r="N95" s="2"/>
      <c r="O95" s="2"/>
      <c r="P95" s="2"/>
      <c r="Q95" s="2"/>
      <c r="R95" s="2"/>
      <c r="S95" s="2"/>
      <c r="T95" s="2"/>
      <c r="U95" s="2"/>
    </row>
    <row r="96" spans="1:21" x14ac:dyDescent="0.55000000000000004">
      <c r="A96" s="1"/>
      <c r="B96" s="1"/>
      <c r="C96" s="1"/>
      <c r="D96" s="1"/>
      <c r="E96" s="1"/>
      <c r="F96" s="1"/>
      <c r="G96" s="2"/>
      <c r="H96" s="2"/>
      <c r="I96" s="2"/>
      <c r="J96" s="2"/>
      <c r="K96" s="2"/>
      <c r="L96" s="2"/>
      <c r="M96" s="2"/>
      <c r="N96" s="2"/>
      <c r="O96" s="2"/>
      <c r="P96" s="2"/>
      <c r="Q96" s="2"/>
      <c r="R96" s="2"/>
      <c r="S96" s="2"/>
      <c r="T96" s="2"/>
      <c r="U96" s="2"/>
    </row>
    <row r="97" spans="1:21" x14ac:dyDescent="0.55000000000000004">
      <c r="A97" s="1"/>
      <c r="B97" s="1"/>
      <c r="C97" s="1"/>
      <c r="D97" s="1"/>
      <c r="E97" s="1"/>
      <c r="F97" s="1"/>
      <c r="G97" s="2"/>
      <c r="H97" s="2"/>
      <c r="I97" s="2"/>
      <c r="J97" s="2"/>
      <c r="K97" s="2"/>
      <c r="L97" s="2"/>
      <c r="M97" s="2"/>
      <c r="N97" s="2"/>
      <c r="O97" s="2"/>
      <c r="P97" s="2"/>
      <c r="Q97" s="2"/>
      <c r="R97" s="2"/>
      <c r="S97" s="2"/>
      <c r="T97" s="2"/>
      <c r="U97" s="2"/>
    </row>
    <row r="98" spans="1:21" x14ac:dyDescent="0.55000000000000004">
      <c r="A98" s="1"/>
      <c r="B98" s="1"/>
      <c r="C98" s="1"/>
      <c r="D98" s="1"/>
      <c r="E98" s="1"/>
      <c r="F98" s="1"/>
      <c r="G98" s="2"/>
      <c r="H98" s="2"/>
      <c r="I98" s="2"/>
      <c r="J98" s="2"/>
      <c r="K98" s="2"/>
      <c r="L98" s="2"/>
      <c r="M98" s="2"/>
      <c r="N98" s="2"/>
      <c r="O98" s="2"/>
      <c r="P98" s="2"/>
      <c r="Q98" s="2"/>
      <c r="R98" s="2"/>
      <c r="S98" s="2"/>
      <c r="T98" s="2"/>
      <c r="U98" s="2"/>
    </row>
    <row r="99" spans="1:21" x14ac:dyDescent="0.55000000000000004">
      <c r="A99" s="1"/>
      <c r="B99" s="1"/>
      <c r="C99" s="1"/>
      <c r="D99" s="1"/>
      <c r="E99" s="1"/>
      <c r="F99" s="1"/>
      <c r="G99" s="2"/>
      <c r="H99" s="2"/>
      <c r="I99" s="2"/>
      <c r="J99" s="2"/>
      <c r="K99" s="2"/>
      <c r="L99" s="2"/>
      <c r="M99" s="2"/>
      <c r="N99" s="2"/>
      <c r="O99" s="2"/>
      <c r="P99" s="2"/>
      <c r="Q99" s="2"/>
      <c r="R99" s="2"/>
      <c r="S99" s="2"/>
      <c r="T99" s="2"/>
      <c r="U99" s="2"/>
    </row>
    <row r="100" spans="1:21" x14ac:dyDescent="0.55000000000000004">
      <c r="A100" s="1"/>
      <c r="B100" s="1"/>
      <c r="C100" s="1"/>
      <c r="D100" s="1"/>
      <c r="E100" s="1"/>
      <c r="F100" s="1"/>
      <c r="G100" s="2"/>
      <c r="H100" s="2"/>
      <c r="I100" s="2"/>
      <c r="J100" s="2"/>
      <c r="K100" s="2"/>
      <c r="L100" s="2"/>
      <c r="M100" s="2"/>
      <c r="N100" s="2"/>
      <c r="O100" s="2"/>
      <c r="P100" s="2"/>
      <c r="Q100" s="2"/>
      <c r="R100" s="2"/>
      <c r="S100" s="2"/>
      <c r="T100" s="2"/>
      <c r="U100" s="2"/>
    </row>
    <row r="101" spans="1:21" x14ac:dyDescent="0.55000000000000004">
      <c r="A101" s="1"/>
      <c r="B101" s="1"/>
      <c r="C101" s="1"/>
      <c r="D101" s="1"/>
      <c r="E101" s="1"/>
      <c r="F101" s="1"/>
      <c r="G101" s="2"/>
      <c r="H101" s="2"/>
      <c r="I101" s="2"/>
      <c r="J101" s="2"/>
      <c r="K101" s="2"/>
      <c r="L101" s="2"/>
      <c r="M101" s="2"/>
      <c r="N101" s="2"/>
      <c r="O101" s="2"/>
      <c r="P101" s="2"/>
      <c r="Q101" s="2"/>
      <c r="R101" s="2"/>
      <c r="S101" s="2"/>
      <c r="T101" s="2"/>
      <c r="U101" s="2"/>
    </row>
    <row r="102" spans="1:21" x14ac:dyDescent="0.55000000000000004">
      <c r="A102" s="1"/>
      <c r="B102" s="1"/>
      <c r="C102" s="1"/>
      <c r="D102" s="1"/>
      <c r="E102" s="1"/>
      <c r="F102" s="1"/>
      <c r="G102" s="2"/>
      <c r="H102" s="2"/>
      <c r="I102" s="2"/>
      <c r="J102" s="2"/>
      <c r="K102" s="2"/>
      <c r="L102" s="2"/>
      <c r="M102" s="2"/>
      <c r="N102" s="2"/>
      <c r="O102" s="2"/>
      <c r="P102" s="2"/>
      <c r="Q102" s="2"/>
      <c r="R102" s="2"/>
      <c r="S102" s="2"/>
      <c r="T102" s="2"/>
      <c r="U102" s="2"/>
    </row>
    <row r="103" spans="1:21" x14ac:dyDescent="0.55000000000000004">
      <c r="A103" s="1"/>
      <c r="B103" s="1"/>
      <c r="C103" s="1"/>
      <c r="D103" s="1"/>
      <c r="E103" s="1"/>
      <c r="F103" s="1"/>
      <c r="G103" s="2"/>
      <c r="H103" s="2"/>
      <c r="I103" s="2"/>
      <c r="J103" s="2"/>
      <c r="K103" s="2"/>
      <c r="L103" s="2"/>
      <c r="M103" s="2"/>
      <c r="N103" s="2"/>
      <c r="O103" s="2"/>
      <c r="P103" s="2"/>
      <c r="Q103" s="2"/>
      <c r="R103" s="2"/>
      <c r="S103" s="2"/>
      <c r="T103" s="2"/>
      <c r="U103" s="2"/>
    </row>
    <row r="104" spans="1:21" x14ac:dyDescent="0.55000000000000004">
      <c r="A104" s="1"/>
      <c r="B104" s="1"/>
      <c r="C104" s="1"/>
      <c r="D104" s="1"/>
      <c r="E104" s="1"/>
      <c r="F104" s="1"/>
      <c r="G104" s="2"/>
      <c r="H104" s="2"/>
      <c r="I104" s="2"/>
      <c r="J104" s="2"/>
      <c r="K104" s="2"/>
      <c r="L104" s="2"/>
      <c r="M104" s="2"/>
      <c r="N104" s="2"/>
      <c r="O104" s="2"/>
      <c r="P104" s="2"/>
      <c r="Q104" s="2"/>
      <c r="R104" s="2"/>
      <c r="S104" s="2"/>
      <c r="T104" s="2"/>
      <c r="U104" s="2"/>
    </row>
    <row r="105" spans="1:21" x14ac:dyDescent="0.55000000000000004">
      <c r="A105" s="1"/>
      <c r="B105" s="1"/>
      <c r="C105" s="1"/>
      <c r="D105" s="1"/>
      <c r="E105" s="1"/>
      <c r="F105" s="1"/>
      <c r="G105" s="2"/>
      <c r="H105" s="2"/>
      <c r="I105" s="2"/>
      <c r="J105" s="2"/>
      <c r="K105" s="2"/>
      <c r="L105" s="2"/>
      <c r="M105" s="2"/>
      <c r="N105" s="2"/>
      <c r="O105" s="2"/>
      <c r="P105" s="2"/>
      <c r="Q105" s="2"/>
      <c r="R105" s="2"/>
      <c r="S105" s="2"/>
      <c r="T105" s="2"/>
      <c r="U105" s="2"/>
    </row>
    <row r="106" spans="1:21" x14ac:dyDescent="0.55000000000000004">
      <c r="A106" s="1"/>
      <c r="B106" s="1"/>
      <c r="C106" s="1"/>
      <c r="D106" s="1"/>
      <c r="E106" s="1"/>
      <c r="F106" s="1"/>
      <c r="G106" s="2"/>
      <c r="H106" s="2"/>
      <c r="I106" s="2"/>
      <c r="J106" s="2"/>
      <c r="K106" s="2"/>
      <c r="L106" s="2"/>
      <c r="M106" s="2"/>
      <c r="N106" s="2"/>
      <c r="O106" s="2"/>
      <c r="P106" s="2"/>
      <c r="Q106" s="2"/>
      <c r="R106" s="2"/>
      <c r="S106" s="2"/>
      <c r="T106" s="2"/>
      <c r="U106" s="2"/>
    </row>
    <row r="107" spans="1:21" x14ac:dyDescent="0.55000000000000004">
      <c r="A107" s="1"/>
      <c r="B107" s="1"/>
      <c r="C107" s="1"/>
      <c r="D107" s="1"/>
      <c r="E107" s="1"/>
      <c r="F107" s="1"/>
      <c r="G107" s="2"/>
      <c r="H107" s="2"/>
      <c r="I107" s="2"/>
      <c r="J107" s="2"/>
      <c r="K107" s="2"/>
      <c r="L107" s="2"/>
      <c r="M107" s="2"/>
      <c r="N107" s="2"/>
      <c r="O107" s="2"/>
      <c r="P107" s="2"/>
      <c r="Q107" s="2"/>
      <c r="R107" s="2"/>
      <c r="S107" s="2"/>
      <c r="T107" s="2"/>
      <c r="U107" s="2"/>
    </row>
    <row r="108" spans="1:21" x14ac:dyDescent="0.55000000000000004">
      <c r="A108" s="1"/>
      <c r="B108" s="1"/>
      <c r="C108" s="1"/>
      <c r="D108" s="1"/>
      <c r="E108" s="1"/>
      <c r="F108" s="1"/>
      <c r="G108" s="2"/>
      <c r="H108" s="2"/>
      <c r="I108" s="2"/>
      <c r="J108" s="2"/>
      <c r="K108" s="2"/>
      <c r="L108" s="2"/>
      <c r="M108" s="2"/>
      <c r="N108" s="2"/>
      <c r="O108" s="2"/>
      <c r="P108" s="2"/>
      <c r="Q108" s="2"/>
      <c r="R108" s="2"/>
      <c r="S108" s="2"/>
      <c r="T108" s="2"/>
      <c r="U108" s="2"/>
    </row>
    <row r="109" spans="1:21" x14ac:dyDescent="0.55000000000000004">
      <c r="A109" s="1"/>
      <c r="B109" s="1"/>
      <c r="C109" s="1"/>
      <c r="D109" s="1"/>
      <c r="E109" s="1"/>
      <c r="F109" s="1"/>
      <c r="G109" s="2"/>
      <c r="H109" s="2"/>
      <c r="I109" s="2"/>
      <c r="J109" s="2"/>
      <c r="K109" s="2"/>
      <c r="L109" s="2"/>
      <c r="M109" s="2"/>
      <c r="N109" s="2"/>
      <c r="O109" s="2"/>
      <c r="P109" s="2"/>
      <c r="Q109" s="2"/>
      <c r="R109" s="2"/>
      <c r="S109" s="2"/>
      <c r="T109" s="2"/>
      <c r="U109" s="2"/>
    </row>
    <row r="110" spans="1:21" x14ac:dyDescent="0.55000000000000004">
      <c r="A110" s="1"/>
      <c r="B110" s="1"/>
      <c r="C110" s="1"/>
      <c r="D110" s="1"/>
      <c r="E110" s="1"/>
      <c r="F110" s="1"/>
      <c r="G110" s="2"/>
      <c r="H110" s="2"/>
      <c r="I110" s="2"/>
      <c r="J110" s="2"/>
      <c r="K110" s="2"/>
      <c r="L110" s="2"/>
      <c r="M110" s="2"/>
      <c r="N110" s="2"/>
      <c r="O110" s="2"/>
      <c r="P110" s="2"/>
      <c r="Q110" s="2"/>
      <c r="R110" s="2"/>
      <c r="S110" s="2"/>
      <c r="T110" s="2"/>
      <c r="U110" s="2"/>
    </row>
    <row r="111" spans="1:21" x14ac:dyDescent="0.55000000000000004">
      <c r="A111" s="1"/>
      <c r="B111" s="1"/>
      <c r="C111" s="1"/>
      <c r="D111" s="1"/>
      <c r="E111" s="1"/>
      <c r="F111" s="1"/>
      <c r="G111" s="2"/>
      <c r="H111" s="2"/>
      <c r="I111" s="2"/>
      <c r="J111" s="2"/>
      <c r="K111" s="2"/>
      <c r="L111" s="2"/>
      <c r="M111" s="2"/>
      <c r="N111" s="2"/>
      <c r="O111" s="2"/>
      <c r="P111" s="2"/>
      <c r="Q111" s="2"/>
      <c r="R111" s="2"/>
      <c r="S111" s="2"/>
      <c r="T111" s="2"/>
      <c r="U111" s="2"/>
    </row>
    <row r="112" spans="1:21" x14ac:dyDescent="0.55000000000000004">
      <c r="A112" s="1"/>
      <c r="B112" s="1"/>
      <c r="C112" s="1"/>
      <c r="D112" s="1"/>
      <c r="E112" s="1"/>
      <c r="F112" s="1"/>
      <c r="G112" s="2"/>
      <c r="H112" s="2"/>
      <c r="I112" s="2"/>
      <c r="J112" s="2"/>
      <c r="K112" s="2"/>
      <c r="L112" s="2"/>
      <c r="M112" s="2"/>
      <c r="N112" s="2"/>
      <c r="O112" s="2"/>
      <c r="P112" s="2"/>
      <c r="Q112" s="2"/>
      <c r="R112" s="2"/>
      <c r="S112" s="2"/>
      <c r="T112" s="2"/>
      <c r="U112" s="2"/>
    </row>
    <row r="113" spans="1:21" x14ac:dyDescent="0.55000000000000004">
      <c r="A113" s="1"/>
      <c r="B113" s="1"/>
      <c r="C113" s="1"/>
      <c r="D113" s="1"/>
      <c r="E113" s="1"/>
      <c r="F113" s="1"/>
      <c r="G113" s="2"/>
      <c r="H113" s="2"/>
      <c r="I113" s="2"/>
      <c r="J113" s="2"/>
      <c r="K113" s="2"/>
      <c r="L113" s="2"/>
      <c r="M113" s="2"/>
      <c r="N113" s="2"/>
      <c r="O113" s="2"/>
      <c r="P113" s="2"/>
      <c r="Q113" s="2"/>
      <c r="R113" s="2"/>
      <c r="S113" s="2"/>
      <c r="T113" s="2"/>
      <c r="U113" s="2"/>
    </row>
    <row r="114" spans="1:21" x14ac:dyDescent="0.55000000000000004">
      <c r="A114" s="1"/>
      <c r="B114" s="1"/>
      <c r="C114" s="1"/>
      <c r="D114" s="1"/>
      <c r="E114" s="1"/>
      <c r="F114" s="1"/>
      <c r="G114" s="2"/>
      <c r="H114" s="2"/>
      <c r="I114" s="2"/>
      <c r="J114" s="2"/>
      <c r="K114" s="2"/>
      <c r="L114" s="2"/>
      <c r="M114" s="2"/>
      <c r="N114" s="2"/>
      <c r="O114" s="2"/>
      <c r="P114" s="2"/>
      <c r="Q114" s="2"/>
      <c r="R114" s="2"/>
      <c r="S114" s="2"/>
      <c r="T114" s="2"/>
      <c r="U114" s="2"/>
    </row>
    <row r="115" spans="1:21" x14ac:dyDescent="0.55000000000000004">
      <c r="A115" s="1"/>
      <c r="B115" s="1"/>
      <c r="C115" s="1"/>
      <c r="D115" s="1"/>
      <c r="E115" s="1"/>
      <c r="F115" s="1"/>
      <c r="G115" s="2"/>
      <c r="H115" s="2"/>
      <c r="I115" s="2"/>
      <c r="J115" s="2"/>
      <c r="K115" s="2"/>
      <c r="L115" s="2"/>
      <c r="M115" s="2"/>
      <c r="N115" s="2"/>
      <c r="O115" s="2"/>
      <c r="P115" s="2"/>
      <c r="Q115" s="2"/>
      <c r="R115" s="2"/>
      <c r="S115" s="2"/>
      <c r="T115" s="2"/>
      <c r="U115" s="2"/>
    </row>
    <row r="116" spans="1:21" x14ac:dyDescent="0.55000000000000004">
      <c r="A116" s="1"/>
      <c r="B116" s="1"/>
      <c r="C116" s="1"/>
      <c r="D116" s="1"/>
      <c r="E116" s="1"/>
      <c r="F116" s="1"/>
      <c r="G116" s="2"/>
      <c r="H116" s="2"/>
      <c r="I116" s="2"/>
      <c r="J116" s="2"/>
      <c r="K116" s="2"/>
      <c r="L116" s="2"/>
      <c r="M116" s="2"/>
      <c r="N116" s="2"/>
      <c r="O116" s="2"/>
      <c r="P116" s="2"/>
      <c r="Q116" s="2"/>
      <c r="R116" s="2"/>
      <c r="S116" s="2"/>
      <c r="T116" s="2"/>
      <c r="U116" s="2"/>
    </row>
    <row r="117" spans="1:21" x14ac:dyDescent="0.55000000000000004">
      <c r="A117" s="1"/>
      <c r="B117" s="1"/>
      <c r="C117" s="1"/>
      <c r="D117" s="1"/>
      <c r="E117" s="1"/>
      <c r="F117" s="1"/>
      <c r="G117" s="2"/>
      <c r="H117" s="2"/>
      <c r="I117" s="2"/>
      <c r="J117" s="2"/>
      <c r="K117" s="2"/>
      <c r="L117" s="2"/>
      <c r="M117" s="2"/>
      <c r="N117" s="2"/>
      <c r="O117" s="2"/>
      <c r="P117" s="2"/>
      <c r="Q117" s="2"/>
      <c r="R117" s="2"/>
      <c r="S117" s="2"/>
      <c r="T117" s="2"/>
      <c r="U117" s="2"/>
    </row>
    <row r="118" spans="1:21" x14ac:dyDescent="0.55000000000000004">
      <c r="A118" s="1"/>
      <c r="B118" s="1"/>
      <c r="C118" s="1"/>
      <c r="D118" s="1"/>
      <c r="E118" s="1"/>
      <c r="F118" s="1"/>
      <c r="G118" s="2"/>
      <c r="H118" s="2"/>
      <c r="I118" s="2"/>
      <c r="J118" s="2"/>
      <c r="K118" s="2"/>
      <c r="L118" s="2"/>
      <c r="M118" s="2"/>
      <c r="N118" s="2"/>
      <c r="O118" s="2"/>
      <c r="P118" s="2"/>
      <c r="Q118" s="2"/>
      <c r="R118" s="2"/>
      <c r="S118" s="2"/>
      <c r="T118" s="2"/>
      <c r="U118" s="2"/>
    </row>
    <row r="119" spans="1:21" x14ac:dyDescent="0.55000000000000004">
      <c r="A119" s="1"/>
      <c r="B119" s="1"/>
      <c r="C119" s="1"/>
      <c r="D119" s="1"/>
      <c r="E119" s="1"/>
      <c r="F119" s="1"/>
      <c r="G119" s="2"/>
      <c r="H119" s="2"/>
      <c r="I119" s="2"/>
      <c r="J119" s="2"/>
      <c r="K119" s="2"/>
      <c r="L119" s="2"/>
      <c r="M119" s="2"/>
      <c r="N119" s="2"/>
      <c r="O119" s="2"/>
      <c r="P119" s="2"/>
      <c r="Q119" s="2"/>
      <c r="R119" s="2"/>
      <c r="S119" s="2"/>
      <c r="T119" s="2"/>
      <c r="U119" s="2"/>
    </row>
    <row r="120" spans="1:21" x14ac:dyDescent="0.55000000000000004">
      <c r="A120" s="1"/>
      <c r="B120" s="1"/>
      <c r="C120" s="1"/>
      <c r="D120" s="1"/>
      <c r="E120" s="1"/>
      <c r="F120" s="1"/>
      <c r="G120" s="2"/>
      <c r="H120" s="2"/>
      <c r="I120" s="2"/>
      <c r="J120" s="2"/>
      <c r="K120" s="2"/>
      <c r="L120" s="2"/>
      <c r="M120" s="2"/>
      <c r="N120" s="2"/>
      <c r="O120" s="2"/>
      <c r="P120" s="2"/>
      <c r="Q120" s="2"/>
      <c r="R120" s="2"/>
      <c r="S120" s="2"/>
      <c r="T120" s="2"/>
      <c r="U120" s="2"/>
    </row>
    <row r="121" spans="1:21" x14ac:dyDescent="0.55000000000000004">
      <c r="A121" s="1"/>
      <c r="B121" s="1"/>
      <c r="C121" s="1"/>
      <c r="D121" s="1"/>
      <c r="E121" s="1"/>
      <c r="F121" s="1"/>
      <c r="G121" s="2"/>
      <c r="H121" s="2"/>
      <c r="I121" s="2"/>
      <c r="J121" s="2"/>
      <c r="K121" s="2"/>
      <c r="L121" s="2"/>
      <c r="M121" s="2"/>
      <c r="N121" s="2"/>
      <c r="O121" s="2"/>
      <c r="P121" s="2"/>
      <c r="Q121" s="2"/>
      <c r="R121" s="2"/>
      <c r="S121" s="2"/>
      <c r="T121" s="2"/>
      <c r="U121" s="2"/>
    </row>
    <row r="122" spans="1:21" x14ac:dyDescent="0.55000000000000004">
      <c r="A122" s="1"/>
      <c r="B122" s="1"/>
      <c r="C122" s="1"/>
      <c r="D122" s="1"/>
      <c r="E122" s="1"/>
      <c r="F122" s="1"/>
      <c r="G122" s="2"/>
      <c r="H122" s="2"/>
      <c r="I122" s="2"/>
      <c r="J122" s="2"/>
      <c r="K122" s="2"/>
      <c r="L122" s="2"/>
      <c r="M122" s="2"/>
      <c r="N122" s="2"/>
      <c r="O122" s="2"/>
      <c r="P122" s="2"/>
      <c r="Q122" s="2"/>
      <c r="R122" s="2"/>
      <c r="S122" s="2"/>
      <c r="T122" s="2"/>
      <c r="U122" s="2"/>
    </row>
    <row r="123" spans="1:21" x14ac:dyDescent="0.55000000000000004">
      <c r="A123" s="1"/>
      <c r="B123" s="1"/>
      <c r="C123" s="1"/>
      <c r="D123" s="1"/>
      <c r="E123" s="1"/>
      <c r="F123" s="1"/>
      <c r="G123" s="2"/>
      <c r="H123" s="2"/>
      <c r="I123" s="2"/>
      <c r="J123" s="2"/>
      <c r="K123" s="2"/>
      <c r="L123" s="2"/>
      <c r="M123" s="2"/>
      <c r="N123" s="2"/>
      <c r="O123" s="2"/>
      <c r="P123" s="2"/>
      <c r="Q123" s="2"/>
      <c r="R123" s="2"/>
      <c r="S123" s="2"/>
      <c r="T123" s="2"/>
      <c r="U123" s="2"/>
    </row>
    <row r="124" spans="1:21" x14ac:dyDescent="0.55000000000000004">
      <c r="A124" s="1"/>
      <c r="B124" s="1"/>
      <c r="C124" s="1"/>
      <c r="D124" s="1"/>
      <c r="E124" s="1"/>
      <c r="F124" s="1"/>
      <c r="G124" s="2"/>
      <c r="H124" s="2"/>
      <c r="I124" s="2"/>
      <c r="J124" s="2"/>
      <c r="K124" s="2"/>
      <c r="L124" s="2"/>
      <c r="M124" s="2"/>
      <c r="N124" s="2"/>
      <c r="O124" s="2"/>
      <c r="P124" s="2"/>
      <c r="Q124" s="2"/>
      <c r="R124" s="2"/>
      <c r="S124" s="2"/>
      <c r="T124" s="2"/>
      <c r="U124" s="2"/>
    </row>
    <row r="125" spans="1:21" x14ac:dyDescent="0.55000000000000004">
      <c r="A125" s="1"/>
      <c r="B125" s="1"/>
      <c r="C125" s="1"/>
      <c r="D125" s="1"/>
      <c r="E125" s="1"/>
      <c r="F125" s="1"/>
      <c r="G125" s="2"/>
      <c r="H125" s="2"/>
      <c r="I125" s="2"/>
      <c r="J125" s="2"/>
      <c r="K125" s="2"/>
      <c r="L125" s="2"/>
      <c r="M125" s="2"/>
      <c r="N125" s="2"/>
      <c r="O125" s="2"/>
      <c r="P125" s="2"/>
      <c r="Q125" s="2"/>
      <c r="R125" s="2"/>
      <c r="S125" s="2"/>
      <c r="T125" s="2"/>
      <c r="U125" s="2"/>
    </row>
    <row r="126" spans="1:21" x14ac:dyDescent="0.55000000000000004">
      <c r="A126" s="1"/>
      <c r="B126" s="1"/>
      <c r="C126" s="1"/>
      <c r="D126" s="1"/>
      <c r="E126" s="1"/>
      <c r="F126" s="1"/>
      <c r="G126" s="2"/>
      <c r="H126" s="2"/>
      <c r="I126" s="2"/>
      <c r="J126" s="2"/>
      <c r="K126" s="2"/>
      <c r="L126" s="2"/>
      <c r="M126" s="2"/>
      <c r="N126" s="2"/>
      <c r="O126" s="2"/>
      <c r="P126" s="2"/>
      <c r="Q126" s="2"/>
      <c r="R126" s="2"/>
      <c r="S126" s="2"/>
      <c r="T126" s="2"/>
      <c r="U126" s="2"/>
    </row>
    <row r="127" spans="1:21" x14ac:dyDescent="0.55000000000000004">
      <c r="A127" s="1"/>
      <c r="B127" s="1"/>
      <c r="C127" s="1"/>
      <c r="D127" s="1"/>
      <c r="E127" s="1"/>
      <c r="F127" s="1"/>
      <c r="G127" s="2"/>
      <c r="H127" s="2"/>
      <c r="I127" s="2"/>
      <c r="J127" s="2"/>
      <c r="K127" s="2"/>
      <c r="L127" s="2"/>
      <c r="M127" s="2"/>
      <c r="N127" s="2"/>
      <c r="O127" s="2"/>
      <c r="P127" s="2"/>
      <c r="Q127" s="2"/>
      <c r="R127" s="2"/>
      <c r="S127" s="2"/>
      <c r="T127" s="2"/>
      <c r="U127" s="2"/>
    </row>
    <row r="128" spans="1:21" x14ac:dyDescent="0.55000000000000004">
      <c r="A128" s="1"/>
      <c r="B128" s="1"/>
      <c r="C128" s="1"/>
      <c r="D128" s="1"/>
      <c r="E128" s="1"/>
      <c r="F128" s="1"/>
      <c r="G128" s="2"/>
      <c r="H128" s="2"/>
      <c r="I128" s="2"/>
      <c r="J128" s="2"/>
      <c r="K128" s="2"/>
      <c r="L128" s="2"/>
      <c r="M128" s="2"/>
      <c r="N128" s="2"/>
      <c r="O128" s="2"/>
      <c r="P128" s="2"/>
      <c r="Q128" s="2"/>
      <c r="R128" s="2"/>
      <c r="S128" s="2"/>
      <c r="T128" s="2"/>
      <c r="U128" s="2"/>
    </row>
    <row r="129" spans="1:21" x14ac:dyDescent="0.55000000000000004">
      <c r="A129" s="1"/>
      <c r="B129" s="1"/>
      <c r="C129" s="1"/>
      <c r="D129" s="1"/>
      <c r="E129" s="1"/>
      <c r="F129" s="1"/>
      <c r="G129" s="2"/>
      <c r="H129" s="2"/>
      <c r="I129" s="2"/>
      <c r="J129" s="2"/>
      <c r="K129" s="2"/>
      <c r="L129" s="2"/>
      <c r="M129" s="2"/>
      <c r="N129" s="2"/>
      <c r="O129" s="2"/>
      <c r="P129" s="2"/>
      <c r="Q129" s="2"/>
      <c r="R129" s="2"/>
      <c r="S129" s="2"/>
      <c r="T129" s="2"/>
      <c r="U129" s="2"/>
    </row>
    <row r="130" spans="1:21" x14ac:dyDescent="0.55000000000000004">
      <c r="A130" s="1"/>
      <c r="B130" s="1"/>
      <c r="C130" s="1"/>
      <c r="D130" s="1"/>
      <c r="E130" s="1"/>
      <c r="F130" s="1"/>
      <c r="G130" s="2"/>
      <c r="H130" s="2"/>
      <c r="I130" s="2"/>
      <c r="J130" s="2"/>
      <c r="K130" s="2"/>
      <c r="L130" s="2"/>
      <c r="M130" s="2"/>
      <c r="N130" s="2"/>
      <c r="O130" s="2"/>
      <c r="P130" s="2"/>
      <c r="Q130" s="2"/>
      <c r="R130" s="2"/>
      <c r="S130" s="2"/>
      <c r="T130" s="2"/>
      <c r="U130" s="2"/>
    </row>
    <row r="131" spans="1:21" x14ac:dyDescent="0.55000000000000004">
      <c r="A131" s="1"/>
      <c r="B131" s="1"/>
      <c r="C131" s="1"/>
      <c r="D131" s="1"/>
      <c r="E131" s="1"/>
      <c r="F131" s="1"/>
      <c r="G131" s="2"/>
      <c r="H131" s="2"/>
      <c r="I131" s="2"/>
      <c r="J131" s="2"/>
      <c r="K131" s="2"/>
      <c r="L131" s="2"/>
      <c r="M131" s="2"/>
      <c r="N131" s="2"/>
      <c r="O131" s="2"/>
      <c r="P131" s="2"/>
      <c r="Q131" s="2"/>
      <c r="R131" s="2"/>
      <c r="S131" s="2"/>
      <c r="T131" s="2"/>
      <c r="U131" s="2"/>
    </row>
    <row r="132" spans="1:21" x14ac:dyDescent="0.55000000000000004">
      <c r="A132" s="1"/>
      <c r="B132" s="1"/>
      <c r="C132" s="1"/>
      <c r="D132" s="1"/>
      <c r="E132" s="1"/>
      <c r="F132" s="1"/>
      <c r="G132" s="2"/>
      <c r="H132" s="2"/>
      <c r="I132" s="2"/>
      <c r="J132" s="2"/>
      <c r="K132" s="2"/>
      <c r="L132" s="2"/>
      <c r="M132" s="2"/>
      <c r="N132" s="2"/>
      <c r="O132" s="2"/>
      <c r="P132" s="2"/>
      <c r="Q132" s="2"/>
      <c r="R132" s="2"/>
      <c r="S132" s="2"/>
      <c r="T132" s="2"/>
      <c r="U132" s="2"/>
    </row>
    <row r="133" spans="1:21" x14ac:dyDescent="0.55000000000000004">
      <c r="A133" s="1"/>
      <c r="B133" s="1"/>
      <c r="C133" s="1"/>
      <c r="D133" s="1"/>
      <c r="E133" s="1"/>
      <c r="F133" s="1"/>
      <c r="G133" s="2"/>
      <c r="H133" s="2"/>
      <c r="I133" s="2"/>
      <c r="J133" s="2"/>
      <c r="K133" s="2"/>
      <c r="L133" s="2"/>
      <c r="M133" s="2"/>
      <c r="N133" s="2"/>
      <c r="O133" s="2"/>
      <c r="P133" s="2"/>
      <c r="Q133" s="2"/>
      <c r="R133" s="2"/>
      <c r="S133" s="2"/>
      <c r="T133" s="2"/>
      <c r="U133" s="2"/>
    </row>
    <row r="134" spans="1:21" x14ac:dyDescent="0.55000000000000004">
      <c r="A134" s="1"/>
      <c r="B134" s="1"/>
      <c r="C134" s="1"/>
      <c r="D134" s="1"/>
      <c r="E134" s="1"/>
      <c r="F134" s="1"/>
      <c r="G134" s="2"/>
      <c r="H134" s="2"/>
      <c r="I134" s="2"/>
      <c r="J134" s="2"/>
      <c r="K134" s="2"/>
      <c r="L134" s="2"/>
      <c r="M134" s="2"/>
      <c r="N134" s="2"/>
      <c r="O134" s="2"/>
      <c r="P134" s="2"/>
      <c r="Q134" s="2"/>
      <c r="R134" s="2"/>
      <c r="S134" s="2"/>
      <c r="T134" s="2"/>
      <c r="U134" s="2"/>
    </row>
    <row r="135" spans="1:21" x14ac:dyDescent="0.55000000000000004">
      <c r="A135" s="1"/>
      <c r="B135" s="1"/>
      <c r="C135" s="1"/>
      <c r="D135" s="1"/>
      <c r="E135" s="1"/>
      <c r="F135" s="1"/>
      <c r="G135" s="2"/>
      <c r="H135" s="2"/>
      <c r="I135" s="2"/>
      <c r="J135" s="2"/>
      <c r="K135" s="2"/>
      <c r="L135" s="2"/>
      <c r="M135" s="2"/>
      <c r="N135" s="2"/>
      <c r="O135" s="2"/>
      <c r="P135" s="2"/>
      <c r="Q135" s="2"/>
      <c r="R135" s="2"/>
      <c r="S135" s="2"/>
      <c r="T135" s="2"/>
      <c r="U135" s="2"/>
    </row>
    <row r="136" spans="1:21" x14ac:dyDescent="0.55000000000000004">
      <c r="A136" s="1"/>
      <c r="B136" s="1"/>
      <c r="C136" s="1"/>
      <c r="D136" s="1"/>
      <c r="E136" s="1"/>
      <c r="F136" s="1"/>
      <c r="G136" s="2"/>
      <c r="H136" s="2"/>
      <c r="I136" s="2"/>
      <c r="J136" s="2"/>
      <c r="K136" s="2"/>
      <c r="L136" s="2"/>
      <c r="M136" s="2"/>
      <c r="N136" s="2"/>
      <c r="O136" s="2"/>
      <c r="P136" s="2"/>
      <c r="Q136" s="2"/>
      <c r="R136" s="2"/>
      <c r="S136" s="2"/>
      <c r="T136" s="2"/>
      <c r="U136" s="2"/>
    </row>
    <row r="137" spans="1:21" x14ac:dyDescent="0.55000000000000004">
      <c r="A137" s="1"/>
      <c r="B137" s="1"/>
      <c r="C137" s="1"/>
      <c r="D137" s="1"/>
      <c r="E137" s="1"/>
      <c r="F137" s="1"/>
      <c r="G137" s="2"/>
      <c r="H137" s="2"/>
      <c r="I137" s="2"/>
      <c r="J137" s="2"/>
      <c r="K137" s="2"/>
      <c r="L137" s="2"/>
      <c r="M137" s="2"/>
      <c r="N137" s="2"/>
      <c r="O137" s="2"/>
      <c r="P137" s="2"/>
      <c r="Q137" s="2"/>
      <c r="R137" s="2"/>
      <c r="S137" s="2"/>
      <c r="T137" s="2"/>
      <c r="U137" s="2"/>
    </row>
    <row r="138" spans="1:21" x14ac:dyDescent="0.55000000000000004">
      <c r="A138" s="1"/>
      <c r="B138" s="1"/>
      <c r="C138" s="1"/>
      <c r="D138" s="1"/>
      <c r="E138" s="1"/>
      <c r="F138" s="1"/>
      <c r="G138" s="2"/>
      <c r="H138" s="2"/>
      <c r="I138" s="2"/>
      <c r="J138" s="2"/>
      <c r="K138" s="2"/>
      <c r="L138" s="2"/>
      <c r="M138" s="2"/>
      <c r="N138" s="2"/>
      <c r="O138" s="2"/>
      <c r="P138" s="2"/>
      <c r="Q138" s="2"/>
      <c r="R138" s="2"/>
      <c r="S138" s="2"/>
      <c r="T138" s="2"/>
      <c r="U138" s="2"/>
    </row>
    <row r="139" spans="1:21" x14ac:dyDescent="0.55000000000000004">
      <c r="A139" s="1"/>
      <c r="B139" s="1"/>
      <c r="C139" s="1"/>
      <c r="D139" s="1"/>
      <c r="E139" s="1"/>
      <c r="F139" s="1"/>
      <c r="G139" s="2"/>
      <c r="H139" s="2"/>
      <c r="I139" s="2"/>
      <c r="J139" s="2"/>
      <c r="K139" s="2"/>
      <c r="L139" s="2"/>
      <c r="M139" s="2"/>
      <c r="N139" s="2"/>
      <c r="O139" s="2"/>
      <c r="P139" s="2"/>
      <c r="Q139" s="2"/>
      <c r="R139" s="2"/>
      <c r="S139" s="2"/>
      <c r="T139" s="2"/>
      <c r="U139" s="2"/>
    </row>
    <row r="140" spans="1:21" x14ac:dyDescent="0.55000000000000004">
      <c r="A140" s="1"/>
      <c r="B140" s="1"/>
      <c r="C140" s="1"/>
      <c r="D140" s="1"/>
      <c r="E140" s="1"/>
      <c r="F140" s="1"/>
      <c r="G140" s="2"/>
      <c r="H140" s="2"/>
      <c r="I140" s="2"/>
      <c r="J140" s="2"/>
      <c r="K140" s="2"/>
      <c r="L140" s="2"/>
      <c r="M140" s="2"/>
      <c r="N140" s="2"/>
      <c r="O140" s="2"/>
      <c r="P140" s="2"/>
      <c r="Q140" s="2"/>
      <c r="R140" s="2"/>
      <c r="S140" s="2"/>
      <c r="T140" s="2"/>
      <c r="U140" s="2"/>
    </row>
    <row r="141" spans="1:21" x14ac:dyDescent="0.55000000000000004">
      <c r="A141" s="1"/>
      <c r="B141" s="1"/>
      <c r="C141" s="1"/>
      <c r="D141" s="1"/>
      <c r="E141" s="1"/>
      <c r="F141" s="1"/>
      <c r="G141" s="2"/>
      <c r="H141" s="2"/>
      <c r="I141" s="2"/>
      <c r="J141" s="2"/>
      <c r="K141" s="2"/>
      <c r="L141" s="2"/>
      <c r="M141" s="2"/>
      <c r="N141" s="2"/>
      <c r="O141" s="2"/>
      <c r="P141" s="2"/>
      <c r="Q141" s="2"/>
      <c r="R141" s="2"/>
      <c r="S141" s="2"/>
      <c r="T141" s="2"/>
      <c r="U141" s="2"/>
    </row>
    <row r="142" spans="1:21" x14ac:dyDescent="0.55000000000000004">
      <c r="A142" s="1"/>
      <c r="B142" s="1"/>
      <c r="C142" s="1"/>
      <c r="D142" s="1"/>
      <c r="E142" s="1"/>
      <c r="F142" s="1"/>
      <c r="G142" s="2"/>
      <c r="H142" s="2"/>
      <c r="I142" s="2"/>
      <c r="J142" s="2"/>
      <c r="K142" s="2"/>
      <c r="L142" s="2"/>
      <c r="M142" s="2"/>
      <c r="N142" s="2"/>
      <c r="O142" s="2"/>
      <c r="P142" s="2"/>
      <c r="Q142" s="2"/>
      <c r="R142" s="2"/>
      <c r="S142" s="2"/>
      <c r="T142" s="2"/>
      <c r="U142" s="2"/>
    </row>
    <row r="143" spans="1:21" x14ac:dyDescent="0.55000000000000004">
      <c r="A143" s="1"/>
      <c r="B143" s="1"/>
      <c r="C143" s="1"/>
      <c r="D143" s="1"/>
      <c r="E143" s="1"/>
      <c r="F143" s="1"/>
      <c r="G143" s="2"/>
      <c r="H143" s="2"/>
      <c r="I143" s="2"/>
      <c r="J143" s="2"/>
      <c r="K143" s="2"/>
      <c r="L143" s="2"/>
      <c r="M143" s="2"/>
      <c r="N143" s="2"/>
      <c r="O143" s="2"/>
      <c r="P143" s="2"/>
      <c r="Q143" s="2"/>
      <c r="R143" s="2"/>
      <c r="S143" s="2"/>
      <c r="T143" s="2"/>
      <c r="U143" s="2"/>
    </row>
    <row r="144" spans="1:21" x14ac:dyDescent="0.55000000000000004">
      <c r="A144" s="1"/>
      <c r="B144" s="1"/>
      <c r="C144" s="1"/>
      <c r="D144" s="1"/>
      <c r="E144" s="1"/>
      <c r="F144" s="1"/>
      <c r="G144" s="2"/>
      <c r="H144" s="2"/>
      <c r="I144" s="2"/>
      <c r="J144" s="2"/>
      <c r="K144" s="2"/>
      <c r="L144" s="2"/>
      <c r="M144" s="2"/>
      <c r="N144" s="2"/>
      <c r="O144" s="2"/>
      <c r="P144" s="2"/>
      <c r="Q144" s="2"/>
      <c r="R144" s="2"/>
      <c r="S144" s="2"/>
      <c r="T144" s="2"/>
      <c r="U144" s="2"/>
    </row>
    <row r="145" spans="1:21" x14ac:dyDescent="0.55000000000000004">
      <c r="A145" s="1"/>
      <c r="B145" s="1"/>
      <c r="C145" s="1"/>
      <c r="D145" s="1"/>
      <c r="E145" s="1"/>
      <c r="F145" s="1"/>
      <c r="G145" s="2"/>
      <c r="H145" s="2"/>
      <c r="I145" s="2"/>
      <c r="J145" s="2"/>
      <c r="K145" s="2"/>
      <c r="L145" s="2"/>
      <c r="M145" s="2"/>
      <c r="N145" s="2"/>
      <c r="O145" s="2"/>
      <c r="P145" s="2"/>
      <c r="Q145" s="2"/>
      <c r="R145" s="2"/>
      <c r="S145" s="2"/>
      <c r="T145" s="2"/>
      <c r="U145" s="2"/>
    </row>
    <row r="146" spans="1:21" x14ac:dyDescent="0.55000000000000004">
      <c r="A146" s="1"/>
      <c r="B146" s="1"/>
      <c r="C146" s="1"/>
      <c r="D146" s="1"/>
      <c r="E146" s="1"/>
      <c r="F146" s="1"/>
      <c r="G146" s="2"/>
      <c r="H146" s="2"/>
      <c r="I146" s="2"/>
      <c r="J146" s="2"/>
      <c r="K146" s="2"/>
      <c r="L146" s="2"/>
      <c r="M146" s="2"/>
      <c r="N146" s="2"/>
      <c r="O146" s="2"/>
      <c r="P146" s="2"/>
      <c r="Q146" s="2"/>
      <c r="R146" s="2"/>
      <c r="S146" s="2"/>
      <c r="T146" s="2"/>
      <c r="U146" s="2"/>
    </row>
    <row r="147" spans="1:21" x14ac:dyDescent="0.55000000000000004">
      <c r="A147" s="1"/>
      <c r="B147" s="1"/>
      <c r="C147" s="1"/>
      <c r="D147" s="1"/>
      <c r="E147" s="1"/>
      <c r="F147" s="1"/>
      <c r="G147" s="2"/>
      <c r="H147" s="2"/>
      <c r="I147" s="2"/>
      <c r="J147" s="2"/>
      <c r="K147" s="2"/>
      <c r="L147" s="2"/>
      <c r="M147" s="2"/>
      <c r="N147" s="2"/>
      <c r="O147" s="2"/>
      <c r="P147" s="2"/>
      <c r="Q147" s="2"/>
      <c r="R147" s="2"/>
      <c r="S147" s="2"/>
      <c r="T147" s="2"/>
      <c r="U147" s="2"/>
    </row>
    <row r="148" spans="1:21" x14ac:dyDescent="0.55000000000000004">
      <c r="A148" s="1"/>
      <c r="B148" s="1"/>
      <c r="C148" s="1"/>
      <c r="D148" s="1"/>
      <c r="E148" s="1"/>
      <c r="F148" s="1"/>
      <c r="G148" s="2"/>
      <c r="H148" s="2"/>
      <c r="I148" s="2"/>
      <c r="J148" s="2"/>
      <c r="K148" s="2"/>
      <c r="L148" s="2"/>
      <c r="M148" s="2"/>
      <c r="N148" s="2"/>
      <c r="O148" s="2"/>
      <c r="P148" s="2"/>
      <c r="Q148" s="2"/>
      <c r="R148" s="2"/>
      <c r="S148" s="2"/>
      <c r="T148" s="2"/>
      <c r="U148" s="2"/>
    </row>
    <row r="149" spans="1:21" x14ac:dyDescent="0.55000000000000004">
      <c r="A149" s="1"/>
      <c r="B149" s="1"/>
      <c r="C149" s="1"/>
      <c r="D149" s="1"/>
      <c r="E149" s="1"/>
      <c r="F149" s="1"/>
      <c r="G149" s="2"/>
      <c r="H149" s="2"/>
      <c r="I149" s="2"/>
      <c r="J149" s="2"/>
      <c r="K149" s="2"/>
      <c r="L149" s="2"/>
      <c r="M149" s="2"/>
      <c r="N149" s="2"/>
      <c r="O149" s="2"/>
      <c r="P149" s="2"/>
      <c r="Q149" s="2"/>
      <c r="R149" s="2"/>
      <c r="S149" s="2"/>
      <c r="T149" s="2"/>
      <c r="U149" s="2"/>
    </row>
    <row r="150" spans="1:21" x14ac:dyDescent="0.55000000000000004">
      <c r="A150" s="1"/>
      <c r="B150" s="1"/>
      <c r="C150" s="1"/>
      <c r="D150" s="1"/>
      <c r="E150" s="1"/>
      <c r="F150" s="1"/>
      <c r="G150" s="2"/>
      <c r="H150" s="2"/>
      <c r="I150" s="2"/>
      <c r="J150" s="2"/>
      <c r="K150" s="2"/>
      <c r="L150" s="2"/>
      <c r="M150" s="2"/>
      <c r="N150" s="2"/>
      <c r="O150" s="2"/>
      <c r="P150" s="2"/>
      <c r="Q150" s="2"/>
      <c r="R150" s="2"/>
      <c r="S150" s="2"/>
      <c r="T150" s="2"/>
      <c r="U150" s="2"/>
    </row>
    <row r="151" spans="1:21" x14ac:dyDescent="0.55000000000000004">
      <c r="A151" s="1"/>
      <c r="B151" s="1"/>
      <c r="C151" s="1"/>
      <c r="D151" s="1"/>
      <c r="E151" s="1"/>
      <c r="F151" s="1"/>
      <c r="G151" s="2"/>
      <c r="H151" s="2"/>
      <c r="I151" s="2"/>
      <c r="J151" s="2"/>
      <c r="K151" s="2"/>
      <c r="L151" s="2"/>
      <c r="M151" s="2"/>
      <c r="N151" s="2"/>
      <c r="O151" s="2"/>
      <c r="P151" s="2"/>
      <c r="Q151" s="2"/>
      <c r="R151" s="2"/>
      <c r="S151" s="2"/>
      <c r="T151" s="2"/>
      <c r="U151" s="2"/>
    </row>
    <row r="152" spans="1:21" x14ac:dyDescent="0.55000000000000004">
      <c r="A152" s="1"/>
      <c r="B152" s="1"/>
      <c r="C152" s="1"/>
      <c r="D152" s="1"/>
      <c r="E152" s="1"/>
      <c r="F152" s="1"/>
      <c r="G152" s="2"/>
      <c r="H152" s="2"/>
      <c r="I152" s="2"/>
      <c r="J152" s="2"/>
      <c r="K152" s="2"/>
      <c r="L152" s="2"/>
      <c r="M152" s="2"/>
      <c r="N152" s="2"/>
      <c r="O152" s="2"/>
      <c r="P152" s="2"/>
      <c r="Q152" s="2"/>
      <c r="R152" s="2"/>
      <c r="S152" s="2"/>
      <c r="T152" s="2"/>
      <c r="U152" s="2"/>
    </row>
    <row r="153" spans="1:21" x14ac:dyDescent="0.55000000000000004">
      <c r="A153" s="1"/>
      <c r="B153" s="1"/>
      <c r="C153" s="1"/>
      <c r="D153" s="1"/>
      <c r="E153" s="1"/>
      <c r="F153" s="1"/>
      <c r="G153" s="2"/>
      <c r="H153" s="2"/>
      <c r="I153" s="2"/>
      <c r="J153" s="2"/>
      <c r="K153" s="2"/>
      <c r="L153" s="2"/>
      <c r="M153" s="2"/>
      <c r="N153" s="2"/>
      <c r="O153" s="2"/>
      <c r="P153" s="2"/>
      <c r="Q153" s="2"/>
      <c r="R153" s="2"/>
      <c r="S153" s="2"/>
      <c r="T153" s="2"/>
      <c r="U153" s="2"/>
    </row>
    <row r="154" spans="1:21" x14ac:dyDescent="0.55000000000000004">
      <c r="A154" s="1"/>
      <c r="B154" s="1"/>
      <c r="C154" s="1"/>
      <c r="D154" s="1"/>
      <c r="E154" s="1"/>
      <c r="F154" s="1"/>
      <c r="G154" s="2"/>
      <c r="H154" s="2"/>
      <c r="I154" s="2"/>
      <c r="J154" s="2"/>
      <c r="K154" s="2"/>
      <c r="L154" s="2"/>
      <c r="M154" s="2"/>
      <c r="N154" s="2"/>
      <c r="O154" s="2"/>
      <c r="P154" s="2"/>
      <c r="Q154" s="2"/>
      <c r="R154" s="2"/>
      <c r="S154" s="2"/>
      <c r="T154" s="2"/>
      <c r="U154" s="2"/>
    </row>
    <row r="155" spans="1:21" x14ac:dyDescent="0.55000000000000004">
      <c r="A155" s="1"/>
      <c r="B155" s="1"/>
      <c r="C155" s="1"/>
      <c r="D155" s="1"/>
      <c r="E155" s="1"/>
      <c r="F155" s="1"/>
      <c r="G155" s="2"/>
      <c r="H155" s="2"/>
      <c r="I155" s="2"/>
      <c r="J155" s="2"/>
      <c r="K155" s="2"/>
      <c r="L155" s="2"/>
      <c r="M155" s="2"/>
      <c r="N155" s="2"/>
      <c r="O155" s="2"/>
      <c r="P155" s="2"/>
      <c r="Q155" s="2"/>
      <c r="R155" s="2"/>
      <c r="S155" s="2"/>
      <c r="T155" s="2"/>
      <c r="U155" s="2"/>
    </row>
    <row r="156" spans="1:21" x14ac:dyDescent="0.55000000000000004">
      <c r="A156" s="1"/>
      <c r="B156" s="1"/>
      <c r="C156" s="1"/>
      <c r="D156" s="1"/>
      <c r="E156" s="1"/>
      <c r="F156" s="1"/>
      <c r="G156" s="2"/>
      <c r="H156" s="2"/>
      <c r="I156" s="2"/>
      <c r="J156" s="2"/>
      <c r="K156" s="2"/>
      <c r="L156" s="2"/>
      <c r="M156" s="2"/>
      <c r="N156" s="2"/>
      <c r="O156" s="2"/>
      <c r="P156" s="2"/>
      <c r="Q156" s="2"/>
      <c r="R156" s="2"/>
      <c r="S156" s="2"/>
      <c r="T156" s="2"/>
      <c r="U156" s="2"/>
    </row>
    <row r="157" spans="1:21" x14ac:dyDescent="0.55000000000000004">
      <c r="A157" s="1"/>
      <c r="B157" s="1"/>
      <c r="C157" s="1"/>
      <c r="D157" s="1"/>
      <c r="E157" s="1"/>
      <c r="F157" s="1"/>
      <c r="G157" s="2"/>
      <c r="H157" s="2"/>
      <c r="I157" s="2"/>
      <c r="J157" s="2"/>
      <c r="K157" s="2"/>
      <c r="L157" s="2"/>
      <c r="M157" s="2"/>
      <c r="N157" s="2"/>
      <c r="O157" s="2"/>
      <c r="P157" s="2"/>
      <c r="Q157" s="2"/>
      <c r="R157" s="2"/>
      <c r="S157" s="2"/>
      <c r="T157" s="2"/>
      <c r="U157" s="2"/>
    </row>
    <row r="158" spans="1:21" x14ac:dyDescent="0.55000000000000004">
      <c r="A158" s="1"/>
      <c r="B158" s="1"/>
      <c r="C158" s="1"/>
      <c r="D158" s="1"/>
      <c r="E158" s="1"/>
      <c r="F158" s="1"/>
      <c r="G158" s="2"/>
      <c r="H158" s="2"/>
      <c r="I158" s="2"/>
      <c r="J158" s="2"/>
      <c r="K158" s="2"/>
      <c r="L158" s="2"/>
      <c r="M158" s="2"/>
      <c r="N158" s="2"/>
      <c r="O158" s="2"/>
      <c r="P158" s="2"/>
      <c r="Q158" s="2"/>
      <c r="R158" s="2"/>
      <c r="S158" s="2"/>
      <c r="T158" s="2"/>
      <c r="U158" s="2"/>
    </row>
    <row r="159" spans="1:21" x14ac:dyDescent="0.55000000000000004">
      <c r="A159" s="1"/>
      <c r="B159" s="1"/>
      <c r="C159" s="1"/>
      <c r="D159" s="1"/>
      <c r="E159" s="1"/>
      <c r="F159" s="1"/>
      <c r="G159" s="2"/>
      <c r="H159" s="2"/>
      <c r="I159" s="2"/>
      <c r="J159" s="2"/>
      <c r="K159" s="2"/>
      <c r="L159" s="2"/>
      <c r="M159" s="2"/>
      <c r="N159" s="2"/>
      <c r="O159" s="2"/>
      <c r="P159" s="2"/>
      <c r="Q159" s="2"/>
      <c r="R159" s="2"/>
      <c r="S159" s="2"/>
      <c r="T159" s="2"/>
      <c r="U159" s="2"/>
    </row>
    <row r="160" spans="1:21" x14ac:dyDescent="0.55000000000000004">
      <c r="A160" s="1"/>
      <c r="B160" s="1"/>
      <c r="C160" s="1"/>
      <c r="D160" s="1"/>
      <c r="E160" s="1"/>
      <c r="F160" s="1"/>
      <c r="G160" s="2"/>
      <c r="H160" s="2"/>
      <c r="I160" s="2"/>
      <c r="J160" s="2"/>
      <c r="K160" s="2"/>
      <c r="L160" s="2"/>
      <c r="M160" s="2"/>
      <c r="N160" s="2"/>
      <c r="O160" s="2"/>
      <c r="P160" s="2"/>
      <c r="Q160" s="2"/>
      <c r="R160" s="2"/>
      <c r="S160" s="2"/>
      <c r="T160" s="2"/>
      <c r="U160" s="2"/>
    </row>
    <row r="161" spans="1:21" x14ac:dyDescent="0.55000000000000004">
      <c r="A161" s="1"/>
      <c r="B161" s="1"/>
      <c r="C161" s="1"/>
      <c r="D161" s="1"/>
      <c r="E161" s="1"/>
      <c r="F161" s="1"/>
      <c r="G161" s="2"/>
      <c r="H161" s="2"/>
      <c r="I161" s="2"/>
      <c r="J161" s="2"/>
      <c r="K161" s="2"/>
      <c r="L161" s="2"/>
      <c r="M161" s="2"/>
      <c r="N161" s="2"/>
      <c r="O161" s="2"/>
      <c r="P161" s="2"/>
      <c r="Q161" s="2"/>
      <c r="R161" s="2"/>
      <c r="S161" s="2"/>
      <c r="T161" s="2"/>
      <c r="U161" s="2"/>
    </row>
    <row r="162" spans="1:21" x14ac:dyDescent="0.55000000000000004">
      <c r="A162" s="1"/>
      <c r="B162" s="1"/>
      <c r="C162" s="1"/>
      <c r="D162" s="1"/>
      <c r="E162" s="1"/>
      <c r="F162" s="1"/>
      <c r="G162" s="2"/>
      <c r="H162" s="2"/>
      <c r="I162" s="2"/>
      <c r="J162" s="2"/>
      <c r="K162" s="2"/>
      <c r="L162" s="2"/>
      <c r="M162" s="2"/>
      <c r="N162" s="2"/>
      <c r="O162" s="2"/>
      <c r="P162" s="2"/>
      <c r="Q162" s="2"/>
      <c r="R162" s="2"/>
      <c r="S162" s="2"/>
      <c r="T162" s="2"/>
      <c r="U162" s="2"/>
    </row>
    <row r="163" spans="1:21" x14ac:dyDescent="0.55000000000000004">
      <c r="A163" s="1"/>
      <c r="B163" s="1"/>
      <c r="C163" s="1"/>
      <c r="D163" s="1"/>
      <c r="E163" s="1"/>
      <c r="F163" s="1"/>
      <c r="G163" s="2"/>
      <c r="H163" s="2"/>
      <c r="I163" s="2"/>
      <c r="J163" s="2"/>
      <c r="K163" s="2"/>
      <c r="L163" s="2"/>
      <c r="M163" s="2"/>
      <c r="N163" s="2"/>
      <c r="O163" s="2"/>
      <c r="P163" s="2"/>
      <c r="Q163" s="2"/>
      <c r="R163" s="2"/>
      <c r="S163" s="2"/>
      <c r="T163" s="2"/>
      <c r="U163" s="2"/>
    </row>
    <row r="164" spans="1:21" x14ac:dyDescent="0.55000000000000004">
      <c r="A164" s="1"/>
      <c r="B164" s="1"/>
      <c r="C164" s="1"/>
      <c r="D164" s="1"/>
      <c r="E164" s="1"/>
      <c r="F164" s="1"/>
      <c r="G164" s="2"/>
      <c r="H164" s="2"/>
      <c r="I164" s="2"/>
      <c r="J164" s="2"/>
      <c r="K164" s="2"/>
      <c r="L164" s="2"/>
      <c r="M164" s="2"/>
      <c r="N164" s="2"/>
      <c r="O164" s="2"/>
      <c r="P164" s="2"/>
      <c r="Q164" s="2"/>
      <c r="R164" s="2"/>
      <c r="S164" s="2"/>
      <c r="T164" s="2"/>
      <c r="U164" s="2"/>
    </row>
    <row r="165" spans="1:21" x14ac:dyDescent="0.55000000000000004">
      <c r="A165" s="1"/>
      <c r="B165" s="1"/>
      <c r="C165" s="1"/>
      <c r="D165" s="1"/>
      <c r="E165" s="1"/>
      <c r="F165" s="1"/>
      <c r="G165" s="2"/>
      <c r="H165" s="2"/>
      <c r="I165" s="2"/>
      <c r="J165" s="2"/>
      <c r="K165" s="2"/>
      <c r="L165" s="2"/>
      <c r="M165" s="2"/>
      <c r="N165" s="2"/>
      <c r="O165" s="2"/>
      <c r="P165" s="2"/>
      <c r="Q165" s="2"/>
      <c r="R165" s="2"/>
      <c r="S165" s="2"/>
      <c r="T165" s="2"/>
      <c r="U165" s="2"/>
    </row>
    <row r="166" spans="1:21" x14ac:dyDescent="0.55000000000000004">
      <c r="A166" s="1"/>
      <c r="B166" s="1"/>
      <c r="C166" s="1"/>
      <c r="D166" s="1"/>
      <c r="E166" s="1"/>
      <c r="F166" s="1"/>
      <c r="G166" s="2"/>
      <c r="H166" s="2"/>
      <c r="I166" s="2"/>
      <c r="J166" s="2"/>
      <c r="K166" s="2"/>
      <c r="L166" s="2"/>
      <c r="M166" s="2"/>
      <c r="N166" s="2"/>
      <c r="O166" s="2"/>
      <c r="P166" s="2"/>
      <c r="Q166" s="2"/>
      <c r="R166" s="2"/>
      <c r="S166" s="2"/>
      <c r="T166" s="2"/>
      <c r="U166" s="2"/>
    </row>
    <row r="167" spans="1:21" x14ac:dyDescent="0.55000000000000004">
      <c r="A167" s="1"/>
      <c r="B167" s="1"/>
      <c r="C167" s="1"/>
      <c r="D167" s="1"/>
      <c r="E167" s="1"/>
      <c r="F167" s="1"/>
      <c r="G167" s="2"/>
      <c r="H167" s="2"/>
      <c r="I167" s="2"/>
      <c r="J167" s="2"/>
      <c r="K167" s="2"/>
      <c r="L167" s="2"/>
      <c r="M167" s="2"/>
      <c r="N167" s="2"/>
      <c r="O167" s="2"/>
      <c r="P167" s="2"/>
      <c r="Q167" s="2"/>
      <c r="R167" s="2"/>
      <c r="S167" s="2"/>
      <c r="T167" s="2"/>
      <c r="U167" s="2"/>
    </row>
    <row r="168" spans="1:21" x14ac:dyDescent="0.55000000000000004">
      <c r="A168" s="1"/>
      <c r="B168" s="1"/>
      <c r="C168" s="1"/>
      <c r="D168" s="1"/>
      <c r="E168" s="1"/>
      <c r="F168" s="1"/>
      <c r="G168" s="2"/>
      <c r="H168" s="2"/>
      <c r="I168" s="2"/>
      <c r="J168" s="2"/>
      <c r="K168" s="2"/>
      <c r="L168" s="2"/>
      <c r="M168" s="2"/>
      <c r="N168" s="2"/>
      <c r="O168" s="2"/>
      <c r="P168" s="2"/>
      <c r="Q168" s="2"/>
      <c r="R168" s="2"/>
      <c r="S168" s="2"/>
      <c r="T168" s="2"/>
      <c r="U168" s="2"/>
    </row>
    <row r="169" spans="1:21" x14ac:dyDescent="0.55000000000000004">
      <c r="A169" s="1"/>
      <c r="B169" s="1"/>
      <c r="C169" s="1"/>
      <c r="D169" s="1"/>
      <c r="E169" s="1"/>
      <c r="F169" s="1"/>
      <c r="G169" s="2"/>
      <c r="H169" s="2"/>
      <c r="I169" s="2"/>
      <c r="J169" s="2"/>
      <c r="K169" s="2"/>
      <c r="L169" s="2"/>
      <c r="M169" s="2"/>
      <c r="N169" s="2"/>
      <c r="O169" s="2"/>
      <c r="P169" s="2"/>
      <c r="Q169" s="2"/>
      <c r="R169" s="2"/>
      <c r="S169" s="2"/>
      <c r="T169" s="2"/>
      <c r="U169" s="2"/>
    </row>
    <row r="170" spans="1:21" x14ac:dyDescent="0.55000000000000004">
      <c r="A170" s="1"/>
      <c r="B170" s="1"/>
      <c r="C170" s="1"/>
      <c r="D170" s="1"/>
      <c r="E170" s="1"/>
      <c r="F170" s="1"/>
      <c r="G170" s="2"/>
      <c r="H170" s="2"/>
      <c r="I170" s="2"/>
      <c r="J170" s="2"/>
      <c r="K170" s="2"/>
      <c r="L170" s="2"/>
      <c r="M170" s="2"/>
      <c r="N170" s="2"/>
      <c r="O170" s="2"/>
      <c r="P170" s="2"/>
      <c r="Q170" s="2"/>
      <c r="R170" s="2"/>
      <c r="S170" s="2"/>
      <c r="T170" s="2"/>
      <c r="U170" s="2"/>
    </row>
    <row r="171" spans="1:21" x14ac:dyDescent="0.55000000000000004">
      <c r="A171" s="1"/>
      <c r="B171" s="1"/>
      <c r="C171" s="1"/>
      <c r="D171" s="1"/>
      <c r="E171" s="1"/>
      <c r="F171" s="1"/>
      <c r="G171" s="2"/>
      <c r="H171" s="2"/>
      <c r="I171" s="2"/>
      <c r="J171" s="2"/>
      <c r="K171" s="2"/>
      <c r="L171" s="2"/>
      <c r="M171" s="2"/>
      <c r="N171" s="2"/>
      <c r="O171" s="2"/>
      <c r="P171" s="2"/>
      <c r="Q171" s="2"/>
      <c r="R171" s="2"/>
      <c r="S171" s="2"/>
      <c r="T171" s="2"/>
      <c r="U171" s="2"/>
    </row>
    <row r="172" spans="1:21" x14ac:dyDescent="0.55000000000000004">
      <c r="A172" s="1"/>
      <c r="B172" s="1"/>
      <c r="C172" s="1"/>
      <c r="D172" s="1"/>
      <c r="E172" s="1"/>
      <c r="F172" s="1"/>
      <c r="G172" s="2"/>
      <c r="H172" s="2"/>
      <c r="I172" s="2"/>
      <c r="J172" s="2"/>
      <c r="K172" s="2"/>
      <c r="L172" s="2"/>
      <c r="M172" s="2"/>
      <c r="N172" s="2"/>
      <c r="O172" s="2"/>
      <c r="P172" s="2"/>
      <c r="Q172" s="2"/>
      <c r="R172" s="2"/>
      <c r="S172" s="2"/>
      <c r="T172" s="2"/>
      <c r="U172" s="2"/>
    </row>
    <row r="173" spans="1:21" x14ac:dyDescent="0.55000000000000004">
      <c r="A173" s="1"/>
      <c r="B173" s="1"/>
      <c r="C173" s="1"/>
      <c r="D173" s="1"/>
      <c r="E173" s="1"/>
      <c r="F173" s="1"/>
      <c r="G173" s="2"/>
      <c r="H173" s="2"/>
      <c r="I173" s="2"/>
      <c r="J173" s="2"/>
      <c r="K173" s="2"/>
      <c r="L173" s="2"/>
      <c r="M173" s="2"/>
      <c r="N173" s="2"/>
      <c r="O173" s="2"/>
      <c r="P173" s="2"/>
      <c r="Q173" s="2"/>
      <c r="R173" s="2"/>
      <c r="S173" s="2"/>
      <c r="T173" s="2"/>
      <c r="U173" s="2"/>
    </row>
    <row r="174" spans="1:21" x14ac:dyDescent="0.55000000000000004">
      <c r="A174" s="1"/>
      <c r="B174" s="1"/>
      <c r="C174" s="1"/>
      <c r="D174" s="1"/>
      <c r="E174" s="1"/>
      <c r="F174" s="1"/>
      <c r="G174" s="2"/>
      <c r="H174" s="2"/>
      <c r="I174" s="2"/>
      <c r="J174" s="2"/>
      <c r="K174" s="2"/>
      <c r="L174" s="2"/>
      <c r="M174" s="2"/>
      <c r="N174" s="2"/>
      <c r="O174" s="2"/>
      <c r="P174" s="2"/>
      <c r="Q174" s="2"/>
      <c r="R174" s="2"/>
      <c r="S174" s="2"/>
      <c r="T174" s="2"/>
      <c r="U174" s="2"/>
    </row>
    <row r="175" spans="1:21" x14ac:dyDescent="0.55000000000000004">
      <c r="A175" s="1"/>
      <c r="B175" s="1"/>
      <c r="C175" s="1"/>
      <c r="D175" s="1"/>
      <c r="E175" s="1"/>
      <c r="F175" s="1"/>
      <c r="G175" s="2"/>
      <c r="H175" s="2"/>
      <c r="I175" s="2"/>
      <c r="J175" s="2"/>
      <c r="K175" s="2"/>
      <c r="L175" s="2"/>
      <c r="M175" s="2"/>
      <c r="N175" s="2"/>
      <c r="O175" s="2"/>
      <c r="P175" s="2"/>
      <c r="Q175" s="2"/>
      <c r="R175" s="2"/>
      <c r="S175" s="2"/>
      <c r="T175" s="2"/>
      <c r="U175" s="2"/>
    </row>
    <row r="176" spans="1:21" x14ac:dyDescent="0.55000000000000004">
      <c r="A176" s="1"/>
      <c r="B176" s="1"/>
      <c r="C176" s="1"/>
      <c r="D176" s="1"/>
      <c r="E176" s="1"/>
      <c r="F176" s="1"/>
      <c r="G176" s="2"/>
      <c r="H176" s="2"/>
      <c r="I176" s="2"/>
      <c r="J176" s="2"/>
      <c r="K176" s="2"/>
      <c r="L176" s="2"/>
      <c r="M176" s="2"/>
      <c r="N176" s="2"/>
      <c r="O176" s="2"/>
      <c r="P176" s="2"/>
      <c r="Q176" s="2"/>
      <c r="R176" s="2"/>
      <c r="S176" s="2"/>
      <c r="T176" s="2"/>
      <c r="U176" s="2"/>
    </row>
    <row r="177" spans="1:21" x14ac:dyDescent="0.55000000000000004">
      <c r="A177" s="1"/>
      <c r="B177" s="1"/>
      <c r="C177" s="1"/>
      <c r="D177" s="1"/>
      <c r="E177" s="1"/>
      <c r="F177" s="1"/>
      <c r="G177" s="2"/>
      <c r="H177" s="2"/>
      <c r="I177" s="2"/>
      <c r="J177" s="2"/>
      <c r="K177" s="2"/>
      <c r="L177" s="2"/>
      <c r="M177" s="2"/>
      <c r="N177" s="2"/>
      <c r="O177" s="2"/>
      <c r="P177" s="2"/>
      <c r="Q177" s="2"/>
      <c r="R177" s="2"/>
      <c r="S177" s="2"/>
      <c r="T177" s="2"/>
      <c r="U177" s="2"/>
    </row>
    <row r="178" spans="1:21" x14ac:dyDescent="0.55000000000000004">
      <c r="A178" s="1"/>
      <c r="B178" s="1"/>
      <c r="C178" s="1"/>
      <c r="D178" s="1"/>
      <c r="E178" s="1"/>
      <c r="F178" s="1"/>
      <c r="G178" s="2"/>
      <c r="H178" s="2"/>
      <c r="I178" s="2"/>
      <c r="J178" s="2"/>
      <c r="K178" s="2"/>
      <c r="L178" s="2"/>
      <c r="M178" s="2"/>
      <c r="N178" s="2"/>
      <c r="O178" s="2"/>
      <c r="P178" s="2"/>
      <c r="Q178" s="2"/>
      <c r="R178" s="2"/>
      <c r="S178" s="2"/>
      <c r="T178" s="2"/>
      <c r="U178" s="2"/>
    </row>
    <row r="179" spans="1:21" x14ac:dyDescent="0.55000000000000004">
      <c r="A179" s="1"/>
      <c r="B179" s="1"/>
      <c r="C179" s="1"/>
      <c r="D179" s="1"/>
      <c r="E179" s="1"/>
      <c r="F179" s="1"/>
      <c r="G179" s="2"/>
      <c r="H179" s="2"/>
      <c r="I179" s="2"/>
      <c r="J179" s="2"/>
      <c r="K179" s="2"/>
      <c r="L179" s="2"/>
      <c r="M179" s="2"/>
      <c r="N179" s="2"/>
      <c r="O179" s="2"/>
      <c r="P179" s="2"/>
      <c r="Q179" s="2"/>
      <c r="R179" s="2"/>
      <c r="S179" s="2"/>
      <c r="T179" s="2"/>
      <c r="U179" s="2"/>
    </row>
    <row r="180" spans="1:21" x14ac:dyDescent="0.55000000000000004">
      <c r="A180" s="1"/>
      <c r="B180" s="1"/>
      <c r="C180" s="1"/>
      <c r="D180" s="1"/>
      <c r="E180" s="1"/>
      <c r="F180" s="1"/>
      <c r="G180" s="2"/>
      <c r="H180" s="2"/>
      <c r="I180" s="2"/>
      <c r="J180" s="2"/>
      <c r="K180" s="2"/>
      <c r="L180" s="2"/>
      <c r="M180" s="2"/>
      <c r="N180" s="2"/>
      <c r="O180" s="2"/>
      <c r="P180" s="2"/>
      <c r="Q180" s="2"/>
      <c r="R180" s="2"/>
      <c r="S180" s="2"/>
      <c r="T180" s="2"/>
      <c r="U180" s="2"/>
    </row>
    <row r="181" spans="1:21" x14ac:dyDescent="0.55000000000000004">
      <c r="A181" s="1"/>
      <c r="B181" s="1"/>
      <c r="C181" s="1"/>
      <c r="D181" s="1"/>
      <c r="E181" s="1"/>
      <c r="F181" s="1"/>
      <c r="G181" s="2"/>
      <c r="H181" s="2"/>
      <c r="I181" s="2"/>
      <c r="J181" s="2"/>
      <c r="K181" s="2"/>
      <c r="L181" s="2"/>
      <c r="M181" s="2"/>
      <c r="N181" s="2"/>
      <c r="O181" s="2"/>
      <c r="P181" s="2"/>
      <c r="Q181" s="2"/>
      <c r="R181" s="2"/>
      <c r="S181" s="2"/>
      <c r="T181" s="2"/>
      <c r="U181" s="2"/>
    </row>
    <row r="182" spans="1:21" x14ac:dyDescent="0.55000000000000004">
      <c r="A182" s="1"/>
      <c r="B182" s="1"/>
      <c r="C182" s="1"/>
      <c r="D182" s="1"/>
      <c r="E182" s="1"/>
      <c r="F182" s="1"/>
      <c r="G182" s="2"/>
      <c r="H182" s="2"/>
      <c r="I182" s="2"/>
      <c r="J182" s="2"/>
      <c r="K182" s="2"/>
      <c r="L182" s="2"/>
      <c r="M182" s="2"/>
      <c r="N182" s="2"/>
      <c r="O182" s="2"/>
      <c r="P182" s="2"/>
      <c r="Q182" s="2"/>
      <c r="R182" s="2"/>
      <c r="S182" s="2"/>
      <c r="T182" s="2"/>
      <c r="U182" s="2"/>
    </row>
    <row r="183" spans="1:21" x14ac:dyDescent="0.55000000000000004">
      <c r="A183" s="1"/>
      <c r="B183" s="1"/>
      <c r="C183" s="1"/>
      <c r="D183" s="1"/>
      <c r="E183" s="1"/>
      <c r="F183" s="1"/>
      <c r="G183" s="2"/>
      <c r="H183" s="2"/>
      <c r="I183" s="2"/>
      <c r="J183" s="2"/>
      <c r="K183" s="2"/>
      <c r="L183" s="2"/>
      <c r="M183" s="2"/>
      <c r="N183" s="2"/>
      <c r="O183" s="2"/>
      <c r="P183" s="2"/>
      <c r="Q183" s="2"/>
      <c r="R183" s="2"/>
      <c r="S183" s="2"/>
      <c r="T183" s="2"/>
      <c r="U183" s="2"/>
    </row>
    <row r="184" spans="1:21" x14ac:dyDescent="0.55000000000000004">
      <c r="A184" s="1"/>
      <c r="B184" s="1"/>
      <c r="C184" s="1"/>
      <c r="D184" s="1"/>
      <c r="E184" s="1"/>
      <c r="F184" s="1"/>
      <c r="G184" s="2"/>
      <c r="H184" s="2"/>
      <c r="I184" s="2"/>
      <c r="J184" s="2"/>
      <c r="K184" s="2"/>
      <c r="L184" s="2"/>
      <c r="M184" s="2"/>
      <c r="N184" s="2"/>
      <c r="O184" s="2"/>
      <c r="P184" s="2"/>
      <c r="Q184" s="2"/>
      <c r="R184" s="2"/>
      <c r="S184" s="2"/>
      <c r="T184" s="2"/>
      <c r="U184" s="2"/>
    </row>
    <row r="185" spans="1:21" x14ac:dyDescent="0.55000000000000004">
      <c r="A185" s="1"/>
      <c r="B185" s="1"/>
      <c r="C185" s="1"/>
      <c r="D185" s="1"/>
      <c r="E185" s="1"/>
      <c r="F185" s="1"/>
      <c r="G185" s="2"/>
      <c r="H185" s="2"/>
      <c r="I185" s="2"/>
      <c r="J185" s="2"/>
      <c r="K185" s="2"/>
      <c r="L185" s="2"/>
      <c r="M185" s="2"/>
      <c r="N185" s="2"/>
      <c r="O185" s="2"/>
      <c r="P185" s="2"/>
      <c r="Q185" s="2"/>
      <c r="R185" s="2"/>
      <c r="S185" s="2"/>
      <c r="T185" s="2"/>
      <c r="U185" s="2"/>
    </row>
    <row r="186" spans="1:21" x14ac:dyDescent="0.55000000000000004">
      <c r="A186" s="1"/>
      <c r="B186" s="1"/>
      <c r="C186" s="1"/>
      <c r="D186" s="1"/>
      <c r="E186" s="1"/>
      <c r="F186" s="1"/>
      <c r="G186" s="2"/>
      <c r="H186" s="2"/>
      <c r="I186" s="2"/>
      <c r="J186" s="2"/>
      <c r="K186" s="2"/>
      <c r="L186" s="2"/>
      <c r="M186" s="2"/>
      <c r="N186" s="2"/>
      <c r="O186" s="2"/>
      <c r="P186" s="2"/>
      <c r="Q186" s="2"/>
      <c r="R186" s="2"/>
      <c r="S186" s="2"/>
      <c r="T186" s="2"/>
      <c r="U186" s="2"/>
    </row>
    <row r="187" spans="1:21" x14ac:dyDescent="0.55000000000000004">
      <c r="A187" s="1"/>
      <c r="B187" s="1"/>
      <c r="C187" s="1"/>
      <c r="D187" s="1"/>
      <c r="E187" s="1"/>
      <c r="F187" s="1"/>
      <c r="G187" s="2"/>
      <c r="H187" s="2"/>
      <c r="I187" s="2"/>
      <c r="J187" s="2"/>
      <c r="K187" s="2"/>
      <c r="L187" s="2"/>
      <c r="M187" s="2"/>
      <c r="N187" s="2"/>
      <c r="O187" s="2"/>
      <c r="P187" s="2"/>
      <c r="Q187" s="2"/>
      <c r="R187" s="2"/>
      <c r="S187" s="2"/>
      <c r="T187" s="2"/>
      <c r="U187" s="2"/>
    </row>
    <row r="188" spans="1:21" x14ac:dyDescent="0.55000000000000004">
      <c r="A188" s="1"/>
      <c r="B188" s="1"/>
      <c r="C188" s="1"/>
      <c r="D188" s="1"/>
      <c r="E188" s="1"/>
      <c r="F188" s="1"/>
      <c r="G188" s="2"/>
      <c r="H188" s="2"/>
      <c r="I188" s="2"/>
      <c r="J188" s="2"/>
      <c r="K188" s="2"/>
      <c r="L188" s="2"/>
      <c r="M188" s="2"/>
      <c r="N188" s="2"/>
      <c r="O188" s="2"/>
      <c r="P188" s="2"/>
      <c r="Q188" s="2"/>
      <c r="R188" s="2"/>
      <c r="S188" s="2"/>
      <c r="T188" s="2"/>
      <c r="U188" s="2"/>
    </row>
    <row r="189" spans="1:21" x14ac:dyDescent="0.55000000000000004">
      <c r="A189" s="1"/>
      <c r="B189" s="1"/>
      <c r="C189" s="1"/>
      <c r="D189" s="1"/>
      <c r="E189" s="1"/>
      <c r="F189" s="1"/>
      <c r="G189" s="2"/>
      <c r="H189" s="2"/>
      <c r="I189" s="2"/>
      <c r="J189" s="2"/>
      <c r="K189" s="2"/>
      <c r="L189" s="2"/>
      <c r="M189" s="2"/>
      <c r="N189" s="2"/>
      <c r="O189" s="2"/>
      <c r="P189" s="2"/>
      <c r="Q189" s="2"/>
      <c r="R189" s="2"/>
      <c r="S189" s="2"/>
      <c r="T189" s="2"/>
      <c r="U189" s="2"/>
    </row>
    <row r="190" spans="1:21" x14ac:dyDescent="0.55000000000000004">
      <c r="A190" s="1"/>
      <c r="B190" s="1"/>
      <c r="C190" s="1"/>
      <c r="D190" s="1"/>
      <c r="E190" s="1"/>
      <c r="F190" s="1"/>
      <c r="G190" s="2"/>
      <c r="H190" s="2"/>
      <c r="I190" s="2"/>
      <c r="J190" s="2"/>
      <c r="K190" s="2"/>
      <c r="L190" s="2"/>
      <c r="M190" s="2"/>
      <c r="N190" s="2"/>
      <c r="O190" s="2"/>
      <c r="P190" s="2"/>
      <c r="Q190" s="2"/>
      <c r="R190" s="2"/>
      <c r="S190" s="2"/>
      <c r="T190" s="2"/>
      <c r="U190" s="2"/>
    </row>
    <row r="191" spans="1:21" x14ac:dyDescent="0.55000000000000004">
      <c r="A191" s="1"/>
      <c r="B191" s="1"/>
      <c r="C191" s="1"/>
      <c r="D191" s="1"/>
      <c r="E191" s="1"/>
      <c r="F191" s="1"/>
      <c r="G191" s="2"/>
      <c r="H191" s="2"/>
      <c r="I191" s="2"/>
      <c r="J191" s="2"/>
      <c r="K191" s="2"/>
      <c r="L191" s="2"/>
      <c r="M191" s="2"/>
      <c r="N191" s="2"/>
      <c r="O191" s="2"/>
      <c r="P191" s="2"/>
      <c r="Q191" s="2"/>
      <c r="R191" s="2"/>
      <c r="S191" s="2"/>
      <c r="T191" s="2"/>
      <c r="U191" s="2"/>
    </row>
    <row r="192" spans="1:21" x14ac:dyDescent="0.55000000000000004">
      <c r="A192" s="1"/>
      <c r="B192" s="1"/>
      <c r="C192" s="1"/>
      <c r="D192" s="1"/>
      <c r="E192" s="1"/>
      <c r="F192" s="1"/>
      <c r="G192" s="2"/>
      <c r="H192" s="2"/>
      <c r="I192" s="2"/>
      <c r="J192" s="2"/>
      <c r="K192" s="2"/>
      <c r="L192" s="2"/>
      <c r="M192" s="2"/>
      <c r="N192" s="2"/>
      <c r="O192" s="2"/>
      <c r="P192" s="2"/>
      <c r="Q192" s="2"/>
      <c r="R192" s="2"/>
      <c r="S192" s="2"/>
      <c r="T192" s="2"/>
      <c r="U192" s="2"/>
    </row>
    <row r="193" spans="1:21" x14ac:dyDescent="0.55000000000000004">
      <c r="A193" s="1"/>
      <c r="B193" s="1"/>
      <c r="C193" s="1"/>
      <c r="D193" s="1"/>
      <c r="E193" s="1"/>
      <c r="F193" s="1"/>
      <c r="G193" s="2"/>
      <c r="H193" s="2"/>
      <c r="I193" s="2"/>
      <c r="J193" s="2"/>
      <c r="K193" s="2"/>
      <c r="L193" s="2"/>
      <c r="M193" s="2"/>
      <c r="N193" s="2"/>
      <c r="O193" s="2"/>
      <c r="P193" s="2"/>
      <c r="Q193" s="2"/>
      <c r="R193" s="2"/>
      <c r="S193" s="2"/>
      <c r="T193" s="2"/>
      <c r="U193" s="2"/>
    </row>
    <row r="194" spans="1:21" x14ac:dyDescent="0.55000000000000004">
      <c r="A194" s="1"/>
      <c r="B194" s="1"/>
      <c r="C194" s="1"/>
      <c r="D194" s="1"/>
      <c r="E194" s="1"/>
      <c r="F194" s="1"/>
      <c r="G194" s="2"/>
      <c r="H194" s="2"/>
      <c r="I194" s="2"/>
      <c r="J194" s="2"/>
      <c r="K194" s="2"/>
      <c r="L194" s="2"/>
      <c r="M194" s="2"/>
      <c r="N194" s="2"/>
      <c r="O194" s="2"/>
      <c r="P194" s="2"/>
      <c r="Q194" s="2"/>
      <c r="R194" s="2"/>
      <c r="S194" s="2"/>
      <c r="T194" s="2"/>
      <c r="U194" s="2"/>
    </row>
    <row r="195" spans="1:21" x14ac:dyDescent="0.55000000000000004">
      <c r="A195" s="1"/>
      <c r="B195" s="1"/>
      <c r="C195" s="1"/>
      <c r="D195" s="1"/>
      <c r="E195" s="1"/>
      <c r="F195" s="1"/>
      <c r="G195" s="2"/>
      <c r="H195" s="2"/>
      <c r="I195" s="2"/>
      <c r="J195" s="2"/>
      <c r="K195" s="2"/>
      <c r="L195" s="2"/>
      <c r="M195" s="2"/>
      <c r="N195" s="2"/>
      <c r="O195" s="2"/>
      <c r="P195" s="2"/>
      <c r="Q195" s="2"/>
      <c r="R195" s="2"/>
      <c r="S195" s="2"/>
      <c r="T195" s="2"/>
      <c r="U195" s="2"/>
    </row>
    <row r="196" spans="1:21" x14ac:dyDescent="0.55000000000000004">
      <c r="A196" s="1"/>
      <c r="B196" s="1"/>
      <c r="C196" s="1"/>
      <c r="D196" s="1"/>
      <c r="E196" s="1"/>
      <c r="F196" s="1"/>
      <c r="G196" s="2"/>
      <c r="H196" s="2"/>
      <c r="I196" s="2"/>
      <c r="J196" s="2"/>
      <c r="K196" s="2"/>
      <c r="L196" s="2"/>
      <c r="M196" s="2"/>
      <c r="N196" s="2"/>
      <c r="O196" s="2"/>
      <c r="P196" s="2"/>
      <c r="Q196" s="2"/>
      <c r="R196" s="2"/>
      <c r="S196" s="2"/>
      <c r="T196" s="2"/>
      <c r="U196" s="2"/>
    </row>
    <row r="197" spans="1:21" x14ac:dyDescent="0.55000000000000004">
      <c r="A197" s="1"/>
      <c r="B197" s="1"/>
      <c r="C197" s="1"/>
      <c r="D197" s="1"/>
      <c r="E197" s="1"/>
      <c r="F197" s="1"/>
      <c r="G197" s="2"/>
      <c r="H197" s="2"/>
      <c r="I197" s="2"/>
      <c r="J197" s="2"/>
      <c r="K197" s="2"/>
      <c r="L197" s="2"/>
      <c r="M197" s="2"/>
      <c r="N197" s="2"/>
      <c r="O197" s="2"/>
      <c r="P197" s="2"/>
      <c r="Q197" s="2"/>
      <c r="R197" s="2"/>
      <c r="S197" s="2"/>
      <c r="T197" s="2"/>
      <c r="U197" s="2"/>
    </row>
    <row r="198" spans="1:21" x14ac:dyDescent="0.55000000000000004">
      <c r="A198" s="1"/>
      <c r="B198" s="1"/>
      <c r="C198" s="1"/>
      <c r="D198" s="1"/>
      <c r="E198" s="1"/>
      <c r="F198" s="1"/>
      <c r="G198" s="2"/>
      <c r="H198" s="2"/>
      <c r="I198" s="2"/>
      <c r="J198" s="2"/>
      <c r="K198" s="2"/>
      <c r="L198" s="2"/>
      <c r="M198" s="2"/>
      <c r="N198" s="2"/>
      <c r="O198" s="2"/>
      <c r="P198" s="2"/>
      <c r="Q198" s="2"/>
      <c r="R198" s="2"/>
      <c r="S198" s="2"/>
      <c r="T198" s="2"/>
      <c r="U198" s="2"/>
    </row>
    <row r="199" spans="1:21" x14ac:dyDescent="0.55000000000000004">
      <c r="A199" s="1"/>
      <c r="B199" s="1"/>
      <c r="C199" s="1"/>
      <c r="D199" s="1"/>
      <c r="E199" s="1"/>
      <c r="F199" s="1"/>
      <c r="G199" s="2"/>
      <c r="H199" s="2"/>
      <c r="I199" s="2"/>
      <c r="J199" s="2"/>
      <c r="K199" s="2"/>
      <c r="L199" s="2"/>
      <c r="M199" s="2"/>
      <c r="N199" s="2"/>
      <c r="O199" s="2"/>
      <c r="P199" s="2"/>
      <c r="Q199" s="2"/>
      <c r="R199" s="2"/>
      <c r="S199" s="2"/>
      <c r="T199" s="2"/>
      <c r="U199" s="2"/>
    </row>
    <row r="200" spans="1:21" x14ac:dyDescent="0.55000000000000004">
      <c r="A200" s="1"/>
      <c r="B200" s="1"/>
      <c r="C200" s="1"/>
      <c r="D200" s="1"/>
      <c r="E200" s="1"/>
      <c r="F200" s="1"/>
      <c r="G200" s="2"/>
      <c r="H200" s="2"/>
      <c r="I200" s="2"/>
      <c r="J200" s="2"/>
      <c r="K200" s="2"/>
      <c r="L200" s="2"/>
      <c r="M200" s="2"/>
      <c r="N200" s="2"/>
      <c r="O200" s="2"/>
      <c r="P200" s="2"/>
      <c r="Q200" s="2"/>
      <c r="R200" s="2"/>
      <c r="S200" s="2"/>
      <c r="T200" s="2"/>
      <c r="U200" s="2"/>
    </row>
    <row r="201" spans="1:21" x14ac:dyDescent="0.55000000000000004">
      <c r="A201" s="1"/>
      <c r="B201" s="1"/>
      <c r="C201" s="1"/>
      <c r="D201" s="1"/>
      <c r="E201" s="1"/>
      <c r="F201" s="1"/>
      <c r="G201" s="2"/>
      <c r="H201" s="2"/>
      <c r="I201" s="2"/>
      <c r="J201" s="2"/>
      <c r="K201" s="2"/>
      <c r="L201" s="2"/>
      <c r="M201" s="2"/>
      <c r="N201" s="2"/>
      <c r="O201" s="2"/>
      <c r="P201" s="2"/>
      <c r="Q201" s="2"/>
      <c r="R201" s="2"/>
      <c r="S201" s="2"/>
      <c r="T201" s="2"/>
      <c r="U201" s="2"/>
    </row>
    <row r="202" spans="1:21" x14ac:dyDescent="0.55000000000000004">
      <c r="A202" s="1"/>
      <c r="B202" s="1"/>
      <c r="C202" s="1"/>
      <c r="D202" s="1"/>
      <c r="E202" s="1"/>
      <c r="F202" s="1"/>
      <c r="G202" s="2"/>
      <c r="H202" s="2"/>
      <c r="I202" s="2"/>
      <c r="J202" s="2"/>
      <c r="K202" s="2"/>
      <c r="L202" s="2"/>
      <c r="M202" s="2"/>
      <c r="N202" s="2"/>
      <c r="O202" s="2"/>
      <c r="P202" s="2"/>
      <c r="Q202" s="2"/>
      <c r="R202" s="2"/>
      <c r="S202" s="2"/>
      <c r="T202" s="2"/>
      <c r="U202" s="2"/>
    </row>
    <row r="203" spans="1:21" x14ac:dyDescent="0.55000000000000004">
      <c r="A203" s="1"/>
      <c r="B203" s="1"/>
      <c r="C203" s="1"/>
      <c r="D203" s="1"/>
      <c r="E203" s="1"/>
      <c r="F203" s="1"/>
      <c r="G203" s="2"/>
      <c r="H203" s="2"/>
      <c r="I203" s="2"/>
      <c r="J203" s="2"/>
      <c r="K203" s="2"/>
      <c r="L203" s="2"/>
      <c r="M203" s="2"/>
      <c r="N203" s="2"/>
      <c r="O203" s="2"/>
      <c r="P203" s="2"/>
      <c r="Q203" s="2"/>
      <c r="R203" s="2"/>
      <c r="S203" s="2"/>
      <c r="T203" s="2"/>
      <c r="U203" s="2"/>
    </row>
    <row r="204" spans="1:21" x14ac:dyDescent="0.55000000000000004">
      <c r="A204" s="1"/>
      <c r="B204" s="1"/>
      <c r="C204" s="1"/>
      <c r="D204" s="1"/>
      <c r="E204" s="1"/>
      <c r="F204" s="1"/>
      <c r="G204" s="2"/>
      <c r="H204" s="2"/>
      <c r="I204" s="2"/>
      <c r="J204" s="2"/>
      <c r="K204" s="2"/>
      <c r="L204" s="2"/>
      <c r="M204" s="2"/>
      <c r="N204" s="2"/>
      <c r="O204" s="2"/>
      <c r="P204" s="2"/>
      <c r="Q204" s="2"/>
      <c r="R204" s="2"/>
      <c r="S204" s="2"/>
      <c r="T204" s="2"/>
      <c r="U204" s="2"/>
    </row>
    <row r="205" spans="1:21" x14ac:dyDescent="0.55000000000000004">
      <c r="A205" s="1"/>
      <c r="B205" s="1"/>
      <c r="C205" s="1"/>
      <c r="D205" s="1"/>
      <c r="E205" s="1"/>
      <c r="F205" s="1"/>
      <c r="G205" s="2"/>
      <c r="H205" s="2"/>
      <c r="I205" s="2"/>
      <c r="J205" s="2"/>
      <c r="K205" s="2"/>
      <c r="L205" s="2"/>
      <c r="M205" s="2"/>
      <c r="N205" s="2"/>
      <c r="O205" s="2"/>
      <c r="P205" s="2"/>
      <c r="Q205" s="2"/>
      <c r="R205" s="2"/>
      <c r="S205" s="2"/>
      <c r="T205" s="2"/>
      <c r="U205" s="2"/>
    </row>
    <row r="206" spans="1:21" x14ac:dyDescent="0.55000000000000004">
      <c r="A206" s="1"/>
      <c r="B206" s="1"/>
      <c r="C206" s="1"/>
      <c r="D206" s="1"/>
      <c r="E206" s="1"/>
      <c r="F206" s="1"/>
      <c r="G206" s="2"/>
      <c r="H206" s="2"/>
      <c r="I206" s="2"/>
      <c r="J206" s="2"/>
      <c r="K206" s="2"/>
      <c r="L206" s="2"/>
      <c r="M206" s="2"/>
      <c r="N206" s="2"/>
      <c r="O206" s="2"/>
      <c r="P206" s="2"/>
      <c r="Q206" s="2"/>
      <c r="R206" s="2"/>
      <c r="S206" s="2"/>
      <c r="T206" s="2"/>
      <c r="U206" s="2"/>
    </row>
    <row r="207" spans="1:21" x14ac:dyDescent="0.55000000000000004">
      <c r="A207" s="1"/>
      <c r="B207" s="1"/>
      <c r="C207" s="1"/>
      <c r="D207" s="1"/>
      <c r="E207" s="1"/>
      <c r="F207" s="1"/>
      <c r="G207" s="2"/>
      <c r="H207" s="2"/>
      <c r="I207" s="2"/>
      <c r="J207" s="2"/>
      <c r="K207" s="2"/>
      <c r="L207" s="2"/>
      <c r="M207" s="2"/>
      <c r="N207" s="2"/>
      <c r="O207" s="2"/>
      <c r="P207" s="2"/>
      <c r="Q207" s="2"/>
      <c r="R207" s="2"/>
      <c r="S207" s="2"/>
      <c r="T207" s="2"/>
      <c r="U207" s="2"/>
    </row>
    <row r="208" spans="1:21" x14ac:dyDescent="0.55000000000000004">
      <c r="A208" s="1"/>
      <c r="B208" s="1"/>
      <c r="C208" s="1"/>
      <c r="D208" s="1"/>
      <c r="E208" s="1"/>
      <c r="F208" s="1"/>
      <c r="G208" s="2"/>
      <c r="H208" s="2"/>
      <c r="I208" s="2"/>
      <c r="J208" s="2"/>
      <c r="K208" s="2"/>
      <c r="L208" s="2"/>
      <c r="M208" s="2"/>
      <c r="N208" s="2"/>
      <c r="O208" s="2"/>
      <c r="P208" s="2"/>
      <c r="Q208" s="2"/>
      <c r="R208" s="2"/>
      <c r="S208" s="2"/>
      <c r="T208" s="2"/>
      <c r="U208" s="2"/>
    </row>
    <row r="209" spans="1:21" x14ac:dyDescent="0.55000000000000004">
      <c r="A209" s="1"/>
      <c r="B209" s="1"/>
      <c r="C209" s="1"/>
      <c r="D209" s="1"/>
      <c r="E209" s="1"/>
      <c r="F209" s="1"/>
      <c r="G209" s="2"/>
      <c r="H209" s="2"/>
      <c r="I209" s="2"/>
      <c r="J209" s="2"/>
      <c r="K209" s="2"/>
      <c r="L209" s="2"/>
      <c r="M209" s="2"/>
      <c r="N209" s="2"/>
      <c r="O209" s="2"/>
      <c r="P209" s="2"/>
      <c r="Q209" s="2"/>
      <c r="R209" s="2"/>
      <c r="S209" s="2"/>
      <c r="T209" s="2"/>
      <c r="U209" s="2"/>
    </row>
    <row r="210" spans="1:21" x14ac:dyDescent="0.55000000000000004">
      <c r="A210" s="1"/>
      <c r="B210" s="1"/>
      <c r="C210" s="1"/>
      <c r="D210" s="1"/>
      <c r="E210" s="1"/>
      <c r="F210" s="1"/>
      <c r="G210" s="2"/>
      <c r="H210" s="2"/>
      <c r="I210" s="2"/>
      <c r="J210" s="2"/>
      <c r="K210" s="2"/>
      <c r="L210" s="2"/>
      <c r="M210" s="2"/>
      <c r="N210" s="2"/>
      <c r="O210" s="2"/>
      <c r="P210" s="2"/>
      <c r="Q210" s="2"/>
      <c r="R210" s="2"/>
      <c r="S210" s="2"/>
      <c r="T210" s="2"/>
      <c r="U210" s="2"/>
    </row>
    <row r="211" spans="1:21" x14ac:dyDescent="0.55000000000000004">
      <c r="A211" s="1"/>
      <c r="B211" s="1"/>
      <c r="C211" s="1"/>
      <c r="D211" s="1"/>
      <c r="E211" s="1"/>
      <c r="F211" s="1"/>
      <c r="G211" s="2"/>
      <c r="H211" s="2"/>
      <c r="I211" s="2"/>
      <c r="J211" s="2"/>
      <c r="K211" s="2"/>
      <c r="L211" s="2"/>
      <c r="M211" s="2"/>
      <c r="N211" s="2"/>
      <c r="O211" s="2"/>
      <c r="P211" s="2"/>
      <c r="Q211" s="2"/>
      <c r="R211" s="2"/>
      <c r="S211" s="2"/>
      <c r="T211" s="2"/>
      <c r="U211" s="2"/>
    </row>
    <row r="212" spans="1:21" x14ac:dyDescent="0.55000000000000004">
      <c r="A212" s="1"/>
      <c r="B212" s="1"/>
      <c r="C212" s="1"/>
      <c r="D212" s="1"/>
      <c r="E212" s="1"/>
      <c r="F212" s="1"/>
      <c r="G212" s="2"/>
      <c r="H212" s="2"/>
      <c r="I212" s="2"/>
      <c r="J212" s="2"/>
      <c r="K212" s="2"/>
      <c r="L212" s="2"/>
      <c r="M212" s="2"/>
      <c r="N212" s="2"/>
      <c r="O212" s="2"/>
      <c r="P212" s="2"/>
      <c r="Q212" s="2"/>
      <c r="R212" s="2"/>
      <c r="S212" s="2"/>
      <c r="T212" s="2"/>
      <c r="U212" s="2"/>
    </row>
    <row r="213" spans="1:21" x14ac:dyDescent="0.55000000000000004">
      <c r="A213" s="1"/>
      <c r="B213" s="1"/>
      <c r="C213" s="1"/>
      <c r="D213" s="1"/>
      <c r="E213" s="1"/>
      <c r="F213" s="1"/>
      <c r="G213" s="2"/>
      <c r="H213" s="2"/>
      <c r="I213" s="2"/>
      <c r="J213" s="2"/>
      <c r="K213" s="2"/>
      <c r="L213" s="2"/>
      <c r="M213" s="2"/>
      <c r="N213" s="2"/>
      <c r="O213" s="2"/>
      <c r="P213" s="2"/>
      <c r="Q213" s="2"/>
      <c r="R213" s="2"/>
      <c r="S213" s="2"/>
      <c r="T213" s="2"/>
      <c r="U213" s="2"/>
    </row>
    <row r="214" spans="1:21" x14ac:dyDescent="0.55000000000000004">
      <c r="A214" s="1"/>
      <c r="B214" s="1"/>
      <c r="C214" s="1"/>
      <c r="D214" s="1"/>
      <c r="E214" s="1"/>
      <c r="F214" s="1"/>
      <c r="G214" s="2"/>
      <c r="H214" s="2"/>
      <c r="I214" s="2"/>
      <c r="J214" s="2"/>
      <c r="K214" s="2"/>
      <c r="L214" s="2"/>
      <c r="M214" s="2"/>
      <c r="N214" s="2"/>
      <c r="O214" s="2"/>
      <c r="P214" s="2"/>
      <c r="Q214" s="2"/>
      <c r="R214" s="2"/>
      <c r="S214" s="2"/>
      <c r="T214" s="2"/>
      <c r="U214" s="2"/>
    </row>
    <row r="215" spans="1:21" x14ac:dyDescent="0.55000000000000004">
      <c r="A215" s="1"/>
      <c r="B215" s="1"/>
      <c r="C215" s="1"/>
      <c r="D215" s="1"/>
      <c r="E215" s="1"/>
      <c r="F215" s="1"/>
      <c r="G215" s="2"/>
      <c r="H215" s="2"/>
      <c r="I215" s="2"/>
      <c r="J215" s="2"/>
      <c r="K215" s="2"/>
      <c r="L215" s="2"/>
      <c r="M215" s="2"/>
      <c r="N215" s="2"/>
      <c r="O215" s="2"/>
      <c r="P215" s="2"/>
      <c r="Q215" s="2"/>
      <c r="R215" s="2"/>
      <c r="S215" s="2"/>
      <c r="T215" s="2"/>
      <c r="U215" s="2"/>
    </row>
    <row r="216" spans="1:21" x14ac:dyDescent="0.55000000000000004">
      <c r="A216" s="1"/>
      <c r="B216" s="1"/>
      <c r="C216" s="1"/>
      <c r="D216" s="1"/>
      <c r="E216" s="1"/>
      <c r="F216" s="1"/>
      <c r="G216" s="2"/>
      <c r="H216" s="2"/>
      <c r="I216" s="2"/>
      <c r="J216" s="2"/>
      <c r="K216" s="2"/>
      <c r="L216" s="2"/>
      <c r="M216" s="2"/>
      <c r="N216" s="2"/>
      <c r="O216" s="2"/>
      <c r="P216" s="2"/>
      <c r="Q216" s="2"/>
      <c r="R216" s="2"/>
      <c r="S216" s="2"/>
      <c r="T216" s="2"/>
      <c r="U216" s="2"/>
    </row>
    <row r="217" spans="1:21" x14ac:dyDescent="0.55000000000000004">
      <c r="A217" s="1"/>
      <c r="B217" s="1"/>
      <c r="C217" s="1"/>
      <c r="D217" s="1"/>
      <c r="E217" s="1"/>
      <c r="F217" s="1"/>
      <c r="G217" s="2"/>
      <c r="H217" s="2"/>
      <c r="I217" s="2"/>
      <c r="J217" s="2"/>
      <c r="K217" s="2"/>
      <c r="L217" s="2"/>
      <c r="M217" s="2"/>
      <c r="N217" s="2"/>
      <c r="O217" s="2"/>
      <c r="P217" s="2"/>
      <c r="Q217" s="2"/>
      <c r="R217" s="2"/>
      <c r="S217" s="2"/>
      <c r="T217" s="2"/>
      <c r="U217" s="2"/>
    </row>
    <row r="218" spans="1:21" x14ac:dyDescent="0.55000000000000004">
      <c r="A218" s="1"/>
      <c r="B218" s="1"/>
      <c r="C218" s="1"/>
      <c r="D218" s="1"/>
      <c r="E218" s="1"/>
      <c r="F218" s="1"/>
      <c r="G218" s="2"/>
      <c r="H218" s="2"/>
      <c r="I218" s="2"/>
      <c r="J218" s="2"/>
      <c r="K218" s="2"/>
      <c r="L218" s="2"/>
      <c r="M218" s="2"/>
      <c r="N218" s="2"/>
      <c r="O218" s="2"/>
      <c r="P218" s="2"/>
      <c r="Q218" s="2"/>
      <c r="R218" s="2"/>
      <c r="S218" s="2"/>
      <c r="T218" s="2"/>
      <c r="U218" s="2"/>
    </row>
    <row r="219" spans="1:21" x14ac:dyDescent="0.55000000000000004">
      <c r="A219" s="1"/>
      <c r="B219" s="1"/>
      <c r="C219" s="1"/>
      <c r="D219" s="1"/>
      <c r="E219" s="1"/>
      <c r="F219" s="1"/>
      <c r="G219" s="2"/>
      <c r="H219" s="2"/>
      <c r="I219" s="2"/>
      <c r="J219" s="2"/>
      <c r="K219" s="2"/>
      <c r="L219" s="2"/>
      <c r="M219" s="2"/>
      <c r="N219" s="2"/>
      <c r="O219" s="2"/>
      <c r="P219" s="2"/>
      <c r="Q219" s="2"/>
      <c r="R219" s="2"/>
      <c r="S219" s="2"/>
      <c r="T219" s="2"/>
      <c r="U219" s="2"/>
    </row>
    <row r="220" spans="1:21" x14ac:dyDescent="0.55000000000000004">
      <c r="A220" s="1"/>
      <c r="B220" s="1"/>
      <c r="C220" s="1"/>
      <c r="D220" s="1"/>
      <c r="E220" s="1"/>
      <c r="F220" s="1"/>
      <c r="G220" s="2"/>
      <c r="H220" s="2"/>
      <c r="I220" s="2"/>
      <c r="J220" s="2"/>
      <c r="K220" s="2"/>
      <c r="L220" s="2"/>
      <c r="M220" s="2"/>
      <c r="N220" s="2"/>
      <c r="O220" s="2"/>
      <c r="P220" s="2"/>
      <c r="Q220" s="2"/>
      <c r="R220" s="2"/>
      <c r="S220" s="2"/>
      <c r="T220" s="2"/>
      <c r="U220" s="2"/>
    </row>
    <row r="221" spans="1:21" x14ac:dyDescent="0.55000000000000004">
      <c r="A221" s="1"/>
      <c r="B221" s="1"/>
      <c r="C221" s="1"/>
      <c r="D221" s="1"/>
      <c r="E221" s="1"/>
      <c r="F221" s="1"/>
      <c r="G221" s="2"/>
      <c r="H221" s="2"/>
      <c r="I221" s="2"/>
      <c r="J221" s="2"/>
      <c r="K221" s="2"/>
      <c r="L221" s="2"/>
      <c r="M221" s="2"/>
      <c r="N221" s="2"/>
      <c r="O221" s="2"/>
      <c r="P221" s="2"/>
      <c r="Q221" s="2"/>
      <c r="R221" s="2"/>
      <c r="S221" s="2"/>
      <c r="T221" s="2"/>
      <c r="U221" s="2"/>
    </row>
    <row r="222" spans="1:21" x14ac:dyDescent="0.55000000000000004">
      <c r="A222" s="1"/>
      <c r="B222" s="1"/>
      <c r="C222" s="1"/>
      <c r="D222" s="1"/>
      <c r="E222" s="1"/>
      <c r="F222" s="1"/>
      <c r="G222" s="2"/>
      <c r="H222" s="2"/>
      <c r="I222" s="2"/>
      <c r="J222" s="2"/>
      <c r="K222" s="2"/>
      <c r="L222" s="2"/>
      <c r="M222" s="2"/>
      <c r="N222" s="2"/>
      <c r="O222" s="2"/>
      <c r="P222" s="2"/>
      <c r="Q222" s="2"/>
      <c r="R222" s="2"/>
      <c r="S222" s="2"/>
      <c r="T222" s="2"/>
      <c r="U222" s="2"/>
    </row>
    <row r="223" spans="1:21" x14ac:dyDescent="0.55000000000000004">
      <c r="A223" s="1"/>
      <c r="B223" s="1"/>
      <c r="C223" s="1"/>
      <c r="D223" s="1"/>
      <c r="E223" s="1"/>
      <c r="F223" s="1"/>
      <c r="G223" s="2"/>
      <c r="H223" s="2"/>
      <c r="I223" s="2"/>
      <c r="J223" s="2"/>
      <c r="K223" s="2"/>
      <c r="L223" s="2"/>
      <c r="M223" s="2"/>
      <c r="N223" s="2"/>
      <c r="O223" s="2"/>
      <c r="P223" s="2"/>
      <c r="Q223" s="2"/>
      <c r="R223" s="2"/>
      <c r="S223" s="2"/>
      <c r="T223" s="2"/>
      <c r="U223" s="2"/>
    </row>
    <row r="224" spans="1:21" x14ac:dyDescent="0.55000000000000004">
      <c r="A224" s="1"/>
      <c r="B224" s="1"/>
      <c r="C224" s="1"/>
      <c r="D224" s="1"/>
      <c r="E224" s="1"/>
      <c r="F224" s="1"/>
      <c r="G224" s="2"/>
      <c r="H224" s="2"/>
      <c r="I224" s="2"/>
      <c r="J224" s="2"/>
      <c r="K224" s="2"/>
      <c r="L224" s="2"/>
      <c r="M224" s="2"/>
      <c r="N224" s="2"/>
      <c r="O224" s="2"/>
      <c r="P224" s="2"/>
      <c r="Q224" s="2"/>
      <c r="R224" s="2"/>
      <c r="S224" s="2"/>
      <c r="T224" s="2"/>
      <c r="U224" s="2"/>
    </row>
    <row r="225" spans="1:21" x14ac:dyDescent="0.55000000000000004">
      <c r="A225" s="1"/>
      <c r="B225" s="1"/>
      <c r="C225" s="1"/>
      <c r="D225" s="1"/>
      <c r="E225" s="1"/>
      <c r="F225" s="1"/>
      <c r="G225" s="2"/>
      <c r="H225" s="2"/>
      <c r="I225" s="2"/>
      <c r="J225" s="2"/>
      <c r="K225" s="2"/>
      <c r="L225" s="2"/>
      <c r="M225" s="2"/>
      <c r="N225" s="2"/>
      <c r="O225" s="2"/>
      <c r="P225" s="2"/>
      <c r="Q225" s="2"/>
      <c r="R225" s="2"/>
      <c r="S225" s="2"/>
      <c r="T225" s="2"/>
      <c r="U225" s="2"/>
    </row>
    <row r="226" spans="1:21" x14ac:dyDescent="0.55000000000000004">
      <c r="A226" s="1"/>
      <c r="B226" s="1"/>
      <c r="C226" s="1"/>
      <c r="D226" s="1"/>
      <c r="E226" s="1"/>
      <c r="F226" s="1"/>
      <c r="G226" s="2"/>
      <c r="H226" s="2"/>
      <c r="I226" s="2"/>
      <c r="J226" s="2"/>
      <c r="K226" s="2"/>
      <c r="L226" s="2"/>
      <c r="M226" s="2"/>
      <c r="N226" s="2"/>
      <c r="O226" s="2"/>
      <c r="P226" s="2"/>
      <c r="Q226" s="2"/>
      <c r="R226" s="2"/>
      <c r="S226" s="2"/>
      <c r="T226" s="2"/>
      <c r="U226" s="2"/>
    </row>
    <row r="227" spans="1:21" x14ac:dyDescent="0.55000000000000004">
      <c r="A227" s="1"/>
      <c r="B227" s="1"/>
      <c r="C227" s="1"/>
      <c r="D227" s="1"/>
      <c r="E227" s="1"/>
      <c r="F227" s="1"/>
      <c r="G227" s="2"/>
      <c r="H227" s="2"/>
      <c r="I227" s="2"/>
      <c r="J227" s="2"/>
      <c r="K227" s="2"/>
      <c r="L227" s="2"/>
      <c r="M227" s="2"/>
      <c r="N227" s="2"/>
      <c r="O227" s="2"/>
      <c r="P227" s="2"/>
      <c r="Q227" s="2"/>
      <c r="R227" s="2"/>
      <c r="S227" s="2"/>
      <c r="T227" s="2"/>
      <c r="U227" s="2"/>
    </row>
    <row r="228" spans="1:21" x14ac:dyDescent="0.55000000000000004">
      <c r="A228" s="1"/>
      <c r="B228" s="1"/>
      <c r="C228" s="1"/>
      <c r="D228" s="1"/>
      <c r="E228" s="1"/>
      <c r="F228" s="1"/>
      <c r="G228" s="2"/>
      <c r="H228" s="2"/>
      <c r="I228" s="2"/>
      <c r="J228" s="2"/>
      <c r="K228" s="2"/>
      <c r="L228" s="2"/>
      <c r="M228" s="2"/>
      <c r="N228" s="2"/>
      <c r="O228" s="2"/>
      <c r="P228" s="2"/>
      <c r="Q228" s="2"/>
      <c r="R228" s="2"/>
      <c r="S228" s="2"/>
      <c r="T228" s="2"/>
      <c r="U228" s="2"/>
    </row>
    <row r="229" spans="1:21" x14ac:dyDescent="0.55000000000000004">
      <c r="A229" s="1"/>
      <c r="B229" s="1"/>
      <c r="C229" s="1"/>
      <c r="D229" s="1"/>
      <c r="E229" s="1"/>
      <c r="F229" s="1"/>
      <c r="G229" s="2"/>
      <c r="H229" s="2"/>
      <c r="I229" s="2"/>
      <c r="J229" s="2"/>
      <c r="K229" s="2"/>
      <c r="L229" s="2"/>
      <c r="M229" s="2"/>
      <c r="N229" s="2"/>
      <c r="O229" s="2"/>
      <c r="P229" s="2"/>
      <c r="Q229" s="2"/>
      <c r="R229" s="2"/>
      <c r="S229" s="2"/>
      <c r="T229" s="2"/>
      <c r="U229" s="2"/>
    </row>
    <row r="230" spans="1:21" x14ac:dyDescent="0.55000000000000004">
      <c r="A230" s="1"/>
      <c r="B230" s="1"/>
      <c r="C230" s="1"/>
      <c r="D230" s="1"/>
      <c r="E230" s="1"/>
      <c r="F230" s="1"/>
      <c r="G230" s="2"/>
      <c r="H230" s="2"/>
      <c r="I230" s="2"/>
      <c r="J230" s="2"/>
      <c r="K230" s="2"/>
      <c r="L230" s="2"/>
      <c r="M230" s="2"/>
      <c r="N230" s="2"/>
      <c r="O230" s="2"/>
      <c r="P230" s="2"/>
      <c r="Q230" s="2"/>
      <c r="R230" s="2"/>
      <c r="S230" s="2"/>
      <c r="T230" s="2"/>
      <c r="U230" s="2"/>
    </row>
    <row r="231" spans="1:21" x14ac:dyDescent="0.55000000000000004">
      <c r="A231" s="1"/>
      <c r="B231" s="1"/>
      <c r="C231" s="1"/>
      <c r="D231" s="1"/>
      <c r="E231" s="1"/>
      <c r="F231" s="1"/>
      <c r="G231" s="2"/>
      <c r="H231" s="2"/>
      <c r="I231" s="2"/>
      <c r="J231" s="2"/>
      <c r="K231" s="2"/>
      <c r="L231" s="2"/>
      <c r="M231" s="2"/>
      <c r="N231" s="2"/>
      <c r="O231" s="2"/>
      <c r="P231" s="2"/>
      <c r="Q231" s="2"/>
      <c r="R231" s="2"/>
      <c r="S231" s="2"/>
      <c r="T231" s="2"/>
      <c r="U231" s="2"/>
    </row>
    <row r="232" spans="1:21" x14ac:dyDescent="0.55000000000000004">
      <c r="A232" s="1"/>
      <c r="B232" s="1"/>
      <c r="C232" s="1"/>
      <c r="D232" s="1"/>
      <c r="E232" s="1"/>
      <c r="F232" s="1"/>
      <c r="G232" s="2"/>
      <c r="H232" s="2"/>
      <c r="I232" s="2"/>
      <c r="J232" s="2"/>
      <c r="K232" s="2"/>
      <c r="L232" s="2"/>
      <c r="M232" s="2"/>
      <c r="N232" s="2"/>
      <c r="O232" s="2"/>
      <c r="P232" s="2"/>
      <c r="Q232" s="2"/>
      <c r="R232" s="2"/>
      <c r="S232" s="2"/>
      <c r="T232" s="2"/>
      <c r="U232" s="2"/>
    </row>
    <row r="233" spans="1:21" x14ac:dyDescent="0.55000000000000004">
      <c r="A233" s="1"/>
      <c r="B233" s="1"/>
      <c r="C233" s="1"/>
      <c r="D233" s="1"/>
      <c r="E233" s="1"/>
      <c r="F233" s="1"/>
      <c r="G233" s="2"/>
      <c r="H233" s="2"/>
      <c r="I233" s="2"/>
      <c r="J233" s="2"/>
      <c r="K233" s="2"/>
      <c r="L233" s="2"/>
      <c r="M233" s="2"/>
      <c r="N233" s="2"/>
      <c r="O233" s="2"/>
      <c r="P233" s="2"/>
      <c r="Q233" s="2"/>
      <c r="R233" s="2"/>
      <c r="S233" s="2"/>
      <c r="T233" s="2"/>
      <c r="U233" s="2"/>
    </row>
    <row r="234" spans="1:21" x14ac:dyDescent="0.55000000000000004">
      <c r="A234" s="1"/>
      <c r="B234" s="1"/>
      <c r="C234" s="1"/>
      <c r="D234" s="1"/>
      <c r="E234" s="1"/>
      <c r="F234" s="1"/>
      <c r="G234" s="2"/>
      <c r="H234" s="2"/>
      <c r="I234" s="2"/>
      <c r="J234" s="2"/>
      <c r="K234" s="2"/>
      <c r="L234" s="2"/>
      <c r="M234" s="2"/>
      <c r="N234" s="2"/>
      <c r="O234" s="2"/>
      <c r="P234" s="2"/>
      <c r="Q234" s="2"/>
      <c r="R234" s="2"/>
      <c r="S234" s="2"/>
      <c r="T234" s="2"/>
      <c r="U234" s="2"/>
    </row>
    <row r="235" spans="1:21" x14ac:dyDescent="0.55000000000000004">
      <c r="A235" s="1"/>
      <c r="B235" s="1"/>
      <c r="C235" s="1"/>
      <c r="D235" s="1"/>
      <c r="E235" s="1"/>
      <c r="F235" s="1"/>
      <c r="G235" s="2"/>
      <c r="H235" s="2"/>
      <c r="I235" s="2"/>
      <c r="J235" s="2"/>
      <c r="K235" s="2"/>
      <c r="L235" s="2"/>
      <c r="M235" s="2"/>
      <c r="N235" s="2"/>
      <c r="O235" s="2"/>
      <c r="P235" s="2"/>
      <c r="Q235" s="2"/>
      <c r="R235" s="2"/>
      <c r="S235" s="2"/>
      <c r="T235" s="2"/>
      <c r="U235" s="2"/>
    </row>
    <row r="236" spans="1:21" x14ac:dyDescent="0.55000000000000004">
      <c r="A236" s="1"/>
      <c r="B236" s="1"/>
      <c r="C236" s="1"/>
      <c r="D236" s="1"/>
      <c r="E236" s="1"/>
      <c r="F236" s="1"/>
      <c r="G236" s="2"/>
      <c r="H236" s="2"/>
      <c r="I236" s="2"/>
      <c r="J236" s="2"/>
      <c r="K236" s="2"/>
      <c r="L236" s="2"/>
      <c r="M236" s="2"/>
      <c r="N236" s="2"/>
      <c r="O236" s="2"/>
      <c r="P236" s="2"/>
      <c r="Q236" s="2"/>
      <c r="R236" s="2"/>
      <c r="S236" s="2"/>
      <c r="T236" s="2"/>
      <c r="U236" s="2"/>
    </row>
    <row r="237" spans="1:21" x14ac:dyDescent="0.55000000000000004">
      <c r="A237" s="1"/>
      <c r="B237" s="1"/>
      <c r="C237" s="1"/>
      <c r="D237" s="1"/>
      <c r="E237" s="1"/>
      <c r="F237" s="1"/>
      <c r="G237" s="2"/>
      <c r="H237" s="2"/>
      <c r="I237" s="2"/>
      <c r="J237" s="2"/>
      <c r="K237" s="2"/>
      <c r="L237" s="2"/>
      <c r="M237" s="2"/>
      <c r="N237" s="2"/>
      <c r="O237" s="2"/>
      <c r="P237" s="2"/>
      <c r="Q237" s="2"/>
      <c r="R237" s="2"/>
      <c r="S237" s="2"/>
      <c r="T237" s="2"/>
      <c r="U237" s="2"/>
    </row>
    <row r="238" spans="1:21" x14ac:dyDescent="0.55000000000000004">
      <c r="A238" s="1"/>
      <c r="B238" s="1"/>
      <c r="C238" s="1"/>
      <c r="D238" s="1"/>
      <c r="E238" s="1"/>
      <c r="F238" s="1"/>
      <c r="G238" s="2"/>
      <c r="H238" s="2"/>
      <c r="I238" s="2"/>
      <c r="J238" s="2"/>
      <c r="K238" s="2"/>
      <c r="L238" s="2"/>
      <c r="M238" s="2"/>
      <c r="N238" s="2"/>
      <c r="O238" s="2"/>
      <c r="P238" s="2"/>
      <c r="Q238" s="2"/>
      <c r="R238" s="2"/>
      <c r="S238" s="2"/>
      <c r="T238" s="2"/>
      <c r="U238" s="2"/>
    </row>
    <row r="239" spans="1:21" x14ac:dyDescent="0.55000000000000004">
      <c r="A239" s="1"/>
      <c r="B239" s="1"/>
      <c r="C239" s="1"/>
      <c r="D239" s="1"/>
      <c r="E239" s="1"/>
      <c r="F239" s="1"/>
      <c r="G239" s="2"/>
      <c r="H239" s="2"/>
      <c r="I239" s="2"/>
      <c r="J239" s="2"/>
      <c r="K239" s="2"/>
      <c r="L239" s="2"/>
      <c r="M239" s="2"/>
      <c r="N239" s="2"/>
      <c r="O239" s="2"/>
      <c r="P239" s="2"/>
      <c r="Q239" s="2"/>
      <c r="R239" s="2"/>
      <c r="S239" s="2"/>
      <c r="T239" s="2"/>
      <c r="U239" s="2"/>
    </row>
    <row r="240" spans="1:21" x14ac:dyDescent="0.55000000000000004">
      <c r="A240" s="1"/>
      <c r="B240" s="1"/>
      <c r="C240" s="1"/>
      <c r="D240" s="1"/>
      <c r="E240" s="1"/>
      <c r="F240" s="1"/>
      <c r="G240" s="2"/>
      <c r="H240" s="2"/>
      <c r="I240" s="2"/>
      <c r="J240" s="2"/>
      <c r="K240" s="2"/>
      <c r="L240" s="2"/>
      <c r="M240" s="2"/>
      <c r="N240" s="2"/>
      <c r="O240" s="2"/>
      <c r="P240" s="2"/>
      <c r="Q240" s="2"/>
      <c r="R240" s="2"/>
      <c r="S240" s="2"/>
      <c r="T240" s="2"/>
      <c r="U240" s="2"/>
    </row>
    <row r="241" spans="1:21" x14ac:dyDescent="0.55000000000000004">
      <c r="A241" s="1"/>
      <c r="B241" s="1"/>
      <c r="C241" s="1"/>
      <c r="D241" s="1"/>
      <c r="E241" s="1"/>
      <c r="F241" s="1"/>
      <c r="G241" s="2"/>
      <c r="H241" s="2"/>
      <c r="I241" s="2"/>
      <c r="J241" s="2"/>
      <c r="K241" s="2"/>
      <c r="L241" s="2"/>
      <c r="M241" s="2"/>
      <c r="N241" s="2"/>
      <c r="O241" s="2"/>
      <c r="P241" s="2"/>
      <c r="Q241" s="2"/>
      <c r="R241" s="2"/>
      <c r="S241" s="2"/>
      <c r="T241" s="2"/>
      <c r="U241" s="2"/>
    </row>
    <row r="242" spans="1:21" x14ac:dyDescent="0.55000000000000004">
      <c r="A242" s="1"/>
      <c r="B242" s="1"/>
      <c r="C242" s="1"/>
      <c r="D242" s="1"/>
      <c r="E242" s="1"/>
      <c r="F242" s="1"/>
      <c r="G242" s="2"/>
      <c r="H242" s="2"/>
      <c r="I242" s="2"/>
      <c r="J242" s="2"/>
      <c r="K242" s="2"/>
      <c r="L242" s="2"/>
      <c r="M242" s="2"/>
      <c r="N242" s="2"/>
      <c r="O242" s="2"/>
      <c r="P242" s="2"/>
      <c r="Q242" s="2"/>
      <c r="R242" s="2"/>
      <c r="S242" s="2"/>
      <c r="T242" s="2"/>
      <c r="U242" s="2"/>
    </row>
    <row r="243" spans="1:21" x14ac:dyDescent="0.55000000000000004">
      <c r="A243" s="1"/>
      <c r="B243" s="1"/>
      <c r="C243" s="1"/>
      <c r="D243" s="1"/>
      <c r="E243" s="1"/>
      <c r="F243" s="1"/>
      <c r="G243" s="2"/>
      <c r="H243" s="2"/>
      <c r="I243" s="2"/>
      <c r="J243" s="2"/>
      <c r="K243" s="2"/>
      <c r="L243" s="2"/>
      <c r="M243" s="2"/>
      <c r="N243" s="2"/>
      <c r="O243" s="2"/>
      <c r="P243" s="2"/>
      <c r="Q243" s="2"/>
      <c r="R243" s="2"/>
      <c r="S243" s="2"/>
      <c r="T243" s="2"/>
      <c r="U243" s="2"/>
    </row>
    <row r="244" spans="1:21" x14ac:dyDescent="0.55000000000000004">
      <c r="A244" s="1"/>
      <c r="B244" s="1"/>
      <c r="C244" s="1"/>
      <c r="D244" s="1"/>
      <c r="E244" s="1"/>
      <c r="F244" s="1"/>
      <c r="G244" s="2"/>
      <c r="H244" s="2"/>
      <c r="I244" s="2"/>
      <c r="J244" s="2"/>
      <c r="K244" s="2"/>
      <c r="L244" s="2"/>
      <c r="M244" s="2"/>
      <c r="N244" s="2"/>
      <c r="O244" s="2"/>
      <c r="P244" s="2"/>
      <c r="Q244" s="2"/>
      <c r="R244" s="2"/>
      <c r="S244" s="2"/>
      <c r="T244" s="2"/>
      <c r="U244" s="2"/>
    </row>
    <row r="245" spans="1:21" x14ac:dyDescent="0.55000000000000004">
      <c r="A245" s="1"/>
      <c r="B245" s="1"/>
      <c r="C245" s="1"/>
      <c r="D245" s="1"/>
      <c r="E245" s="1"/>
      <c r="F245" s="1"/>
      <c r="G245" s="2"/>
      <c r="H245" s="2"/>
      <c r="I245" s="2"/>
      <c r="J245" s="2"/>
      <c r="K245" s="2"/>
      <c r="L245" s="2"/>
      <c r="M245" s="2"/>
      <c r="N245" s="2"/>
      <c r="O245" s="2"/>
      <c r="P245" s="2"/>
      <c r="Q245" s="2"/>
      <c r="R245" s="2"/>
      <c r="S245" s="2"/>
      <c r="T245" s="2"/>
      <c r="U245" s="2"/>
    </row>
    <row r="246" spans="1:21" x14ac:dyDescent="0.55000000000000004">
      <c r="A246" s="1"/>
      <c r="B246" s="1"/>
      <c r="C246" s="1"/>
      <c r="D246" s="1"/>
      <c r="E246" s="1"/>
      <c r="F246" s="1"/>
      <c r="G246" s="2"/>
      <c r="H246" s="2"/>
      <c r="I246" s="2"/>
      <c r="J246" s="2"/>
      <c r="K246" s="2"/>
      <c r="L246" s="2"/>
      <c r="M246" s="2"/>
      <c r="N246" s="2"/>
      <c r="O246" s="2"/>
      <c r="P246" s="2"/>
      <c r="Q246" s="2"/>
      <c r="R246" s="2"/>
      <c r="S246" s="2"/>
      <c r="T246" s="2"/>
      <c r="U246" s="2"/>
    </row>
    <row r="247" spans="1:21" x14ac:dyDescent="0.55000000000000004">
      <c r="A247" s="1"/>
      <c r="B247" s="1"/>
      <c r="C247" s="1"/>
      <c r="D247" s="1"/>
      <c r="E247" s="1"/>
      <c r="F247" s="1"/>
      <c r="G247" s="2"/>
      <c r="H247" s="2"/>
      <c r="I247" s="2"/>
      <c r="J247" s="2"/>
      <c r="K247" s="2"/>
      <c r="L247" s="2"/>
      <c r="M247" s="2"/>
      <c r="N247" s="2"/>
      <c r="O247" s="2"/>
      <c r="P247" s="2"/>
      <c r="Q247" s="2"/>
      <c r="R247" s="2"/>
      <c r="S247" s="2"/>
      <c r="T247" s="2"/>
      <c r="U247" s="2"/>
    </row>
    <row r="248" spans="1:21" x14ac:dyDescent="0.55000000000000004">
      <c r="A248" s="1"/>
      <c r="B248" s="1"/>
      <c r="C248" s="1"/>
      <c r="D248" s="1"/>
      <c r="E248" s="1"/>
      <c r="F248" s="1"/>
      <c r="G248" s="2"/>
      <c r="H248" s="2"/>
      <c r="I248" s="2"/>
      <c r="J248" s="2"/>
      <c r="K248" s="2"/>
      <c r="L248" s="2"/>
      <c r="M248" s="2"/>
      <c r="N248" s="2"/>
      <c r="O248" s="2"/>
      <c r="P248" s="2"/>
      <c r="Q248" s="2"/>
      <c r="R248" s="2"/>
      <c r="S248" s="2"/>
      <c r="T248" s="2"/>
      <c r="U248" s="2"/>
    </row>
    <row r="249" spans="1:21" x14ac:dyDescent="0.55000000000000004">
      <c r="A249" s="1"/>
      <c r="B249" s="1"/>
      <c r="C249" s="1"/>
      <c r="D249" s="1"/>
      <c r="E249" s="1"/>
      <c r="F249" s="1"/>
      <c r="G249" s="2"/>
      <c r="H249" s="2"/>
      <c r="I249" s="2"/>
      <c r="J249" s="2"/>
      <c r="K249" s="2"/>
      <c r="L249" s="2"/>
      <c r="M249" s="2"/>
      <c r="N249" s="2"/>
      <c r="O249" s="2"/>
      <c r="P249" s="2"/>
      <c r="Q249" s="2"/>
      <c r="R249" s="2"/>
      <c r="S249" s="2"/>
      <c r="T249" s="2"/>
      <c r="U249" s="2"/>
    </row>
    <row r="250" spans="1:21" x14ac:dyDescent="0.55000000000000004">
      <c r="A250" s="1"/>
      <c r="B250" s="1"/>
      <c r="C250" s="1"/>
      <c r="D250" s="1"/>
      <c r="E250" s="1"/>
      <c r="F250" s="1"/>
      <c r="G250" s="2"/>
      <c r="H250" s="2"/>
      <c r="I250" s="2"/>
      <c r="J250" s="2"/>
      <c r="K250" s="2"/>
      <c r="L250" s="2"/>
      <c r="M250" s="2"/>
      <c r="N250" s="2"/>
      <c r="O250" s="2"/>
      <c r="P250" s="2"/>
      <c r="Q250" s="2"/>
      <c r="R250" s="2"/>
      <c r="S250" s="2"/>
      <c r="T250" s="2"/>
      <c r="U250" s="2"/>
    </row>
    <row r="251" spans="1:21" x14ac:dyDescent="0.55000000000000004">
      <c r="A251" s="1"/>
      <c r="B251" s="1"/>
      <c r="C251" s="1"/>
      <c r="D251" s="1"/>
      <c r="E251" s="1"/>
      <c r="F251" s="1"/>
      <c r="G251" s="2"/>
      <c r="H251" s="2"/>
      <c r="I251" s="2"/>
      <c r="J251" s="2"/>
      <c r="K251" s="2"/>
      <c r="L251" s="2"/>
      <c r="M251" s="2"/>
      <c r="N251" s="2"/>
      <c r="O251" s="2"/>
      <c r="P251" s="2"/>
      <c r="Q251" s="2"/>
      <c r="R251" s="2"/>
      <c r="S251" s="2"/>
      <c r="T251" s="2"/>
      <c r="U251" s="2"/>
    </row>
    <row r="252" spans="1:21" x14ac:dyDescent="0.55000000000000004">
      <c r="A252" s="1"/>
      <c r="B252" s="1"/>
      <c r="C252" s="1"/>
      <c r="D252" s="1"/>
      <c r="E252" s="1"/>
      <c r="F252" s="1"/>
      <c r="G252" s="2"/>
      <c r="H252" s="2"/>
      <c r="I252" s="2"/>
      <c r="J252" s="2"/>
      <c r="K252" s="2"/>
      <c r="L252" s="2"/>
      <c r="M252" s="2"/>
      <c r="N252" s="2"/>
      <c r="O252" s="2"/>
      <c r="P252" s="2"/>
      <c r="Q252" s="2"/>
      <c r="R252" s="2"/>
      <c r="S252" s="2"/>
      <c r="T252" s="2"/>
      <c r="U252" s="2"/>
    </row>
    <row r="253" spans="1:21" x14ac:dyDescent="0.55000000000000004">
      <c r="A253" s="1"/>
      <c r="B253" s="1"/>
      <c r="C253" s="1"/>
      <c r="D253" s="1"/>
      <c r="E253" s="1"/>
      <c r="F253" s="1"/>
      <c r="G253" s="2"/>
      <c r="H253" s="2"/>
      <c r="I253" s="2"/>
      <c r="J253" s="2"/>
      <c r="K253" s="2"/>
      <c r="L253" s="2"/>
      <c r="M253" s="2"/>
      <c r="N253" s="2"/>
      <c r="O253" s="2"/>
      <c r="P253" s="2"/>
      <c r="Q253" s="2"/>
      <c r="R253" s="2"/>
      <c r="S253" s="2"/>
      <c r="T253" s="2"/>
      <c r="U253" s="2"/>
    </row>
    <row r="254" spans="1:21" x14ac:dyDescent="0.55000000000000004">
      <c r="A254" s="1"/>
      <c r="B254" s="1"/>
      <c r="C254" s="1"/>
      <c r="D254" s="1"/>
      <c r="E254" s="1"/>
      <c r="F254" s="1"/>
      <c r="G254" s="2"/>
      <c r="H254" s="2"/>
      <c r="I254" s="2"/>
      <c r="J254" s="2"/>
      <c r="K254" s="2"/>
      <c r="L254" s="2"/>
      <c r="M254" s="2"/>
      <c r="N254" s="2"/>
      <c r="O254" s="2"/>
      <c r="P254" s="2"/>
      <c r="Q254" s="2"/>
      <c r="R254" s="2"/>
      <c r="S254" s="2"/>
      <c r="T254" s="2"/>
      <c r="U254" s="2"/>
    </row>
    <row r="255" spans="1:21" x14ac:dyDescent="0.55000000000000004">
      <c r="A255" s="1"/>
      <c r="B255" s="1"/>
      <c r="C255" s="1"/>
      <c r="D255" s="1"/>
      <c r="E255" s="1"/>
      <c r="F255" s="1"/>
      <c r="G255" s="2"/>
      <c r="H255" s="2"/>
      <c r="I255" s="2"/>
      <c r="J255" s="2"/>
      <c r="K255" s="2"/>
      <c r="L255" s="2"/>
      <c r="M255" s="2"/>
      <c r="N255" s="2"/>
      <c r="O255" s="2"/>
      <c r="P255" s="2"/>
      <c r="Q255" s="2"/>
      <c r="R255" s="2"/>
      <c r="S255" s="2"/>
      <c r="T255" s="2"/>
      <c r="U255" s="2"/>
    </row>
    <row r="256" spans="1:21" x14ac:dyDescent="0.55000000000000004">
      <c r="A256" s="1"/>
      <c r="B256" s="1"/>
      <c r="C256" s="1"/>
      <c r="D256" s="1"/>
      <c r="E256" s="1"/>
      <c r="F256" s="1"/>
      <c r="G256" s="2"/>
      <c r="H256" s="2"/>
      <c r="I256" s="2"/>
      <c r="J256" s="2"/>
      <c r="K256" s="2"/>
      <c r="L256" s="2"/>
      <c r="M256" s="2"/>
      <c r="N256" s="2"/>
      <c r="O256" s="2"/>
      <c r="P256" s="2"/>
      <c r="Q256" s="2"/>
      <c r="R256" s="2"/>
      <c r="S256" s="2"/>
      <c r="T256" s="2"/>
      <c r="U256" s="2"/>
    </row>
    <row r="257" spans="1:21" x14ac:dyDescent="0.55000000000000004">
      <c r="A257" s="1"/>
      <c r="B257" s="1"/>
      <c r="C257" s="1"/>
      <c r="D257" s="1"/>
      <c r="E257" s="1"/>
      <c r="F257" s="1"/>
      <c r="G257" s="2"/>
      <c r="H257" s="2"/>
      <c r="I257" s="2"/>
      <c r="J257" s="2"/>
      <c r="K257" s="2"/>
      <c r="L257" s="2"/>
      <c r="M257" s="2"/>
      <c r="N257" s="2"/>
      <c r="O257" s="2"/>
      <c r="P257" s="2"/>
      <c r="Q257" s="2"/>
      <c r="R257" s="2"/>
      <c r="S257" s="2"/>
      <c r="T257" s="2"/>
      <c r="U257" s="2"/>
    </row>
    <row r="258" spans="1:21" x14ac:dyDescent="0.55000000000000004">
      <c r="A258" s="1"/>
      <c r="B258" s="1"/>
      <c r="C258" s="1"/>
      <c r="D258" s="1"/>
      <c r="E258" s="1"/>
      <c r="F258" s="1"/>
      <c r="G258" s="2"/>
      <c r="H258" s="2"/>
      <c r="I258" s="2"/>
      <c r="J258" s="2"/>
      <c r="K258" s="2"/>
      <c r="L258" s="2"/>
      <c r="M258" s="2"/>
      <c r="N258" s="2"/>
      <c r="O258" s="2"/>
      <c r="P258" s="2"/>
      <c r="Q258" s="2"/>
      <c r="R258" s="2"/>
      <c r="S258" s="2"/>
      <c r="T258" s="2"/>
      <c r="U258" s="2"/>
    </row>
    <row r="259" spans="1:21" x14ac:dyDescent="0.55000000000000004">
      <c r="A259" s="1"/>
      <c r="B259" s="1"/>
      <c r="C259" s="1"/>
      <c r="D259" s="1"/>
      <c r="E259" s="1"/>
      <c r="F259" s="1"/>
      <c r="G259" s="2"/>
      <c r="H259" s="2"/>
      <c r="I259" s="2"/>
      <c r="J259" s="2"/>
      <c r="K259" s="2"/>
      <c r="L259" s="2"/>
      <c r="M259" s="2"/>
      <c r="N259" s="2"/>
      <c r="O259" s="2"/>
      <c r="P259" s="2"/>
      <c r="Q259" s="2"/>
      <c r="R259" s="2"/>
      <c r="S259" s="2"/>
      <c r="T259" s="2"/>
      <c r="U259" s="2"/>
    </row>
    <row r="260" spans="1:21" x14ac:dyDescent="0.55000000000000004">
      <c r="A260" s="1"/>
      <c r="B260" s="1"/>
      <c r="C260" s="1"/>
      <c r="D260" s="1"/>
      <c r="E260" s="1"/>
      <c r="F260" s="1"/>
      <c r="G260" s="2"/>
      <c r="H260" s="2"/>
      <c r="I260" s="2"/>
      <c r="J260" s="2"/>
      <c r="K260" s="2"/>
      <c r="L260" s="2"/>
      <c r="M260" s="2"/>
      <c r="N260" s="2"/>
      <c r="O260" s="2"/>
      <c r="P260" s="2"/>
      <c r="Q260" s="2"/>
      <c r="R260" s="2"/>
      <c r="S260" s="2"/>
      <c r="T260" s="2"/>
      <c r="U260" s="2"/>
    </row>
    <row r="261" spans="1:21" x14ac:dyDescent="0.55000000000000004">
      <c r="A261" s="1"/>
      <c r="B261" s="1"/>
      <c r="C261" s="1"/>
      <c r="D261" s="1"/>
      <c r="E261" s="1"/>
      <c r="F261" s="1"/>
      <c r="G261" s="2"/>
      <c r="H261" s="2"/>
      <c r="I261" s="2"/>
      <c r="J261" s="2"/>
      <c r="K261" s="2"/>
      <c r="L261" s="2"/>
      <c r="M261" s="2"/>
      <c r="N261" s="2"/>
      <c r="O261" s="2"/>
      <c r="P261" s="2"/>
      <c r="Q261" s="2"/>
      <c r="R261" s="2"/>
      <c r="S261" s="2"/>
      <c r="T261" s="2"/>
      <c r="U261" s="2"/>
    </row>
    <row r="262" spans="1:21" x14ac:dyDescent="0.55000000000000004">
      <c r="A262" s="1"/>
      <c r="B262" s="1"/>
      <c r="C262" s="1"/>
      <c r="D262" s="1"/>
      <c r="E262" s="1"/>
      <c r="F262" s="1"/>
      <c r="G262" s="2"/>
      <c r="H262" s="2"/>
      <c r="I262" s="2"/>
      <c r="J262" s="2"/>
      <c r="K262" s="2"/>
      <c r="L262" s="2"/>
      <c r="M262" s="2"/>
      <c r="N262" s="2"/>
      <c r="O262" s="2"/>
      <c r="P262" s="2"/>
      <c r="Q262" s="2"/>
      <c r="R262" s="2"/>
      <c r="S262" s="2"/>
      <c r="T262" s="2"/>
      <c r="U262" s="2"/>
    </row>
    <row r="263" spans="1:21" x14ac:dyDescent="0.55000000000000004">
      <c r="A263" s="1"/>
      <c r="B263" s="1"/>
      <c r="C263" s="1"/>
      <c r="D263" s="1"/>
      <c r="E263" s="1"/>
      <c r="F263" s="1"/>
      <c r="G263" s="2"/>
      <c r="H263" s="2"/>
      <c r="I263" s="2"/>
      <c r="J263" s="2"/>
      <c r="K263" s="2"/>
      <c r="L263" s="2"/>
      <c r="M263" s="2"/>
      <c r="N263" s="2"/>
      <c r="O263" s="2"/>
      <c r="P263" s="2"/>
      <c r="Q263" s="2"/>
      <c r="R263" s="2"/>
      <c r="S263" s="2"/>
      <c r="T263" s="2"/>
      <c r="U263" s="2"/>
    </row>
    <row r="264" spans="1:21" x14ac:dyDescent="0.55000000000000004">
      <c r="A264" s="1"/>
      <c r="B264" s="1"/>
      <c r="C264" s="1"/>
      <c r="D264" s="1"/>
      <c r="E264" s="1"/>
      <c r="F264" s="1"/>
      <c r="G264" s="2"/>
      <c r="H264" s="2"/>
      <c r="I264" s="2"/>
      <c r="J264" s="2"/>
      <c r="K264" s="2"/>
      <c r="L264" s="2"/>
      <c r="M264" s="2"/>
      <c r="N264" s="2"/>
      <c r="O264" s="2"/>
      <c r="P264" s="2"/>
      <c r="Q264" s="2"/>
      <c r="R264" s="2"/>
      <c r="S264" s="2"/>
      <c r="T264" s="2"/>
      <c r="U264" s="2"/>
    </row>
    <row r="265" spans="1:21" x14ac:dyDescent="0.55000000000000004">
      <c r="A265" s="1"/>
      <c r="B265" s="1"/>
      <c r="C265" s="1"/>
      <c r="D265" s="1"/>
      <c r="E265" s="1"/>
      <c r="F265" s="1"/>
      <c r="G265" s="2"/>
      <c r="H265" s="2"/>
      <c r="I265" s="2"/>
      <c r="J265" s="2"/>
      <c r="K265" s="2"/>
      <c r="L265" s="2"/>
      <c r="M265" s="2"/>
      <c r="N265" s="2"/>
      <c r="O265" s="2"/>
      <c r="P265" s="2"/>
      <c r="Q265" s="2"/>
      <c r="R265" s="2"/>
      <c r="S265" s="2"/>
      <c r="T265" s="2"/>
      <c r="U265" s="2"/>
    </row>
    <row r="266" spans="1:21" x14ac:dyDescent="0.55000000000000004">
      <c r="A266" s="1"/>
      <c r="B266" s="1"/>
      <c r="C266" s="1"/>
      <c r="D266" s="1"/>
      <c r="E266" s="1"/>
      <c r="F266" s="1"/>
      <c r="G266" s="2"/>
      <c r="H266" s="2"/>
      <c r="I266" s="2"/>
      <c r="J266" s="2"/>
      <c r="K266" s="2"/>
      <c r="L266" s="2"/>
      <c r="M266" s="2"/>
      <c r="N266" s="2"/>
      <c r="O266" s="2"/>
      <c r="P266" s="2"/>
      <c r="Q266" s="2"/>
      <c r="R266" s="2"/>
      <c r="S266" s="2"/>
      <c r="T266" s="2"/>
      <c r="U266" s="2"/>
    </row>
    <row r="267" spans="1:21" x14ac:dyDescent="0.55000000000000004">
      <c r="A267" s="1"/>
      <c r="B267" s="1"/>
      <c r="C267" s="1"/>
      <c r="D267" s="1"/>
      <c r="E267" s="1"/>
      <c r="F267" s="1"/>
      <c r="G267" s="2"/>
      <c r="H267" s="2"/>
      <c r="I267" s="2"/>
      <c r="J267" s="2"/>
      <c r="K267" s="2"/>
      <c r="L267" s="2"/>
      <c r="M267" s="2"/>
      <c r="N267" s="2"/>
      <c r="O267" s="2"/>
      <c r="P267" s="2"/>
      <c r="Q267" s="2"/>
      <c r="R267" s="2"/>
      <c r="S267" s="2"/>
      <c r="T267" s="2"/>
      <c r="U267" s="2"/>
    </row>
    <row r="268" spans="1:21" x14ac:dyDescent="0.55000000000000004">
      <c r="A268" s="1"/>
      <c r="B268" s="1"/>
      <c r="C268" s="1"/>
      <c r="D268" s="1"/>
      <c r="E268" s="1"/>
      <c r="F268" s="1"/>
      <c r="G268" s="2"/>
      <c r="H268" s="2"/>
      <c r="I268" s="2"/>
      <c r="J268" s="2"/>
      <c r="K268" s="2"/>
      <c r="L268" s="2"/>
      <c r="M268" s="2"/>
      <c r="N268" s="2"/>
      <c r="O268" s="2"/>
      <c r="P268" s="2"/>
      <c r="Q268" s="2"/>
      <c r="R268" s="2"/>
      <c r="S268" s="2"/>
      <c r="T268" s="2"/>
      <c r="U268" s="2"/>
    </row>
    <row r="269" spans="1:21" x14ac:dyDescent="0.55000000000000004">
      <c r="A269" s="1"/>
      <c r="B269" s="1"/>
      <c r="C269" s="1"/>
      <c r="D269" s="1"/>
      <c r="E269" s="1"/>
      <c r="F269" s="1"/>
      <c r="G269" s="2"/>
      <c r="H269" s="2"/>
      <c r="I269" s="2"/>
      <c r="J269" s="2"/>
      <c r="K269" s="2"/>
      <c r="L269" s="2"/>
      <c r="M269" s="2"/>
      <c r="N269" s="2"/>
      <c r="O269" s="2"/>
      <c r="P269" s="2"/>
      <c r="Q269" s="2"/>
      <c r="R269" s="2"/>
      <c r="S269" s="2"/>
      <c r="T269" s="2"/>
      <c r="U269" s="2"/>
    </row>
    <row r="270" spans="1:21" x14ac:dyDescent="0.55000000000000004">
      <c r="A270" s="1"/>
      <c r="B270" s="1"/>
      <c r="C270" s="1"/>
      <c r="D270" s="1"/>
      <c r="E270" s="1"/>
      <c r="F270" s="1"/>
      <c r="G270" s="2"/>
      <c r="H270" s="2"/>
      <c r="I270" s="2"/>
      <c r="J270" s="2"/>
      <c r="K270" s="2"/>
      <c r="L270" s="2"/>
      <c r="M270" s="2"/>
      <c r="N270" s="2"/>
      <c r="O270" s="2"/>
      <c r="P270" s="2"/>
      <c r="Q270" s="2"/>
      <c r="R270" s="2"/>
      <c r="S270" s="2"/>
      <c r="T270" s="2"/>
      <c r="U270" s="2"/>
    </row>
    <row r="271" spans="1:21" x14ac:dyDescent="0.55000000000000004">
      <c r="A271" s="1"/>
      <c r="B271" s="1"/>
      <c r="C271" s="1"/>
      <c r="D271" s="1"/>
      <c r="E271" s="1"/>
      <c r="F271" s="1"/>
      <c r="G271" s="2"/>
      <c r="H271" s="2"/>
      <c r="I271" s="2"/>
      <c r="J271" s="2"/>
      <c r="K271" s="2"/>
      <c r="L271" s="2"/>
      <c r="M271" s="2"/>
      <c r="N271" s="2"/>
      <c r="O271" s="2"/>
      <c r="P271" s="2"/>
      <c r="Q271" s="2"/>
      <c r="R271" s="2"/>
      <c r="S271" s="2"/>
      <c r="T271" s="2"/>
      <c r="U271" s="2"/>
    </row>
    <row r="272" spans="1:21" x14ac:dyDescent="0.55000000000000004">
      <c r="A272" s="1"/>
      <c r="B272" s="1"/>
      <c r="C272" s="1"/>
      <c r="D272" s="1"/>
      <c r="E272" s="1"/>
      <c r="F272" s="1"/>
      <c r="G272" s="2"/>
      <c r="H272" s="2"/>
      <c r="I272" s="2"/>
      <c r="J272" s="2"/>
      <c r="K272" s="2"/>
      <c r="L272" s="2"/>
      <c r="M272" s="2"/>
      <c r="N272" s="2"/>
      <c r="O272" s="2"/>
      <c r="P272" s="2"/>
      <c r="Q272" s="2"/>
      <c r="R272" s="2"/>
      <c r="S272" s="2"/>
      <c r="T272" s="2"/>
      <c r="U272" s="2"/>
    </row>
    <row r="273" spans="1:21" x14ac:dyDescent="0.55000000000000004">
      <c r="A273" s="1"/>
      <c r="B273" s="1"/>
      <c r="C273" s="1"/>
      <c r="D273" s="1"/>
      <c r="E273" s="1"/>
      <c r="F273" s="1"/>
      <c r="G273" s="2"/>
      <c r="H273" s="2"/>
      <c r="I273" s="2"/>
      <c r="J273" s="2"/>
      <c r="K273" s="2"/>
      <c r="L273" s="2"/>
      <c r="M273" s="2"/>
      <c r="N273" s="2"/>
      <c r="O273" s="2"/>
      <c r="P273" s="2"/>
      <c r="Q273" s="2"/>
      <c r="R273" s="2"/>
      <c r="S273" s="2"/>
      <c r="T273" s="2"/>
      <c r="U273" s="2"/>
    </row>
    <row r="274" spans="1:21" x14ac:dyDescent="0.55000000000000004">
      <c r="A274" s="1"/>
      <c r="B274" s="1"/>
      <c r="C274" s="1"/>
      <c r="D274" s="1"/>
      <c r="E274" s="1"/>
      <c r="F274" s="1"/>
      <c r="G274" s="2"/>
      <c r="H274" s="2"/>
      <c r="I274" s="2"/>
      <c r="J274" s="2"/>
      <c r="K274" s="2"/>
      <c r="L274" s="2"/>
      <c r="M274" s="2"/>
      <c r="N274" s="2"/>
      <c r="O274" s="2"/>
      <c r="P274" s="2"/>
      <c r="Q274" s="2"/>
      <c r="R274" s="2"/>
      <c r="S274" s="2"/>
      <c r="T274" s="2"/>
      <c r="U274" s="2"/>
    </row>
    <row r="275" spans="1:21" x14ac:dyDescent="0.55000000000000004">
      <c r="A275" s="1"/>
      <c r="B275" s="1"/>
      <c r="C275" s="1"/>
      <c r="D275" s="1"/>
      <c r="E275" s="1"/>
      <c r="F275" s="1"/>
      <c r="G275" s="2"/>
      <c r="H275" s="2"/>
      <c r="I275" s="2"/>
      <c r="J275" s="2"/>
      <c r="K275" s="2"/>
      <c r="L275" s="2"/>
      <c r="M275" s="2"/>
      <c r="N275" s="2"/>
      <c r="O275" s="2"/>
      <c r="P275" s="2"/>
      <c r="Q275" s="2"/>
      <c r="R275" s="2"/>
      <c r="S275" s="2"/>
      <c r="T275" s="2"/>
      <c r="U275" s="2"/>
    </row>
    <row r="276" spans="1:21" x14ac:dyDescent="0.55000000000000004">
      <c r="A276" s="1"/>
      <c r="B276" s="1"/>
      <c r="C276" s="1"/>
      <c r="D276" s="1"/>
      <c r="E276" s="1"/>
      <c r="F276" s="1"/>
      <c r="G276" s="2"/>
      <c r="H276" s="2"/>
      <c r="I276" s="2"/>
      <c r="J276" s="2"/>
      <c r="K276" s="2"/>
      <c r="L276" s="2"/>
      <c r="M276" s="2"/>
      <c r="N276" s="2"/>
      <c r="O276" s="2"/>
      <c r="P276" s="2"/>
      <c r="Q276" s="2"/>
      <c r="R276" s="2"/>
      <c r="S276" s="2"/>
      <c r="T276" s="2"/>
      <c r="U276" s="2"/>
    </row>
    <row r="277" spans="1:21" x14ac:dyDescent="0.55000000000000004">
      <c r="A277" s="1"/>
      <c r="B277" s="1"/>
      <c r="C277" s="1"/>
      <c r="D277" s="1"/>
      <c r="E277" s="1"/>
      <c r="F277" s="1"/>
      <c r="G277" s="2"/>
      <c r="H277" s="2"/>
      <c r="I277" s="2"/>
      <c r="J277" s="2"/>
      <c r="K277" s="2"/>
      <c r="L277" s="2"/>
      <c r="M277" s="2"/>
      <c r="N277" s="2"/>
      <c r="O277" s="2"/>
      <c r="P277" s="2"/>
      <c r="Q277" s="2"/>
      <c r="R277" s="2"/>
      <c r="S277" s="2"/>
      <c r="T277" s="2"/>
      <c r="U277" s="2"/>
    </row>
    <row r="278" spans="1:21" x14ac:dyDescent="0.55000000000000004">
      <c r="A278" s="1"/>
      <c r="B278" s="1"/>
      <c r="C278" s="1"/>
      <c r="D278" s="1"/>
      <c r="E278" s="1"/>
      <c r="F278" s="1"/>
      <c r="G278" s="2"/>
      <c r="H278" s="2"/>
      <c r="I278" s="2"/>
      <c r="J278" s="2"/>
      <c r="K278" s="2"/>
      <c r="L278" s="2"/>
      <c r="M278" s="2"/>
      <c r="N278" s="2"/>
      <c r="O278" s="2"/>
      <c r="P278" s="2"/>
      <c r="Q278" s="2"/>
      <c r="R278" s="2"/>
      <c r="S278" s="2"/>
      <c r="T278" s="2"/>
      <c r="U278" s="2"/>
    </row>
    <row r="279" spans="1:21" x14ac:dyDescent="0.55000000000000004">
      <c r="A279" s="1"/>
      <c r="B279" s="1"/>
      <c r="C279" s="1"/>
      <c r="D279" s="1"/>
      <c r="E279" s="1"/>
      <c r="F279" s="1"/>
      <c r="G279" s="2"/>
      <c r="H279" s="2"/>
      <c r="I279" s="2"/>
      <c r="J279" s="2"/>
      <c r="K279" s="2"/>
      <c r="L279" s="2"/>
      <c r="M279" s="2"/>
      <c r="N279" s="2"/>
      <c r="O279" s="2"/>
      <c r="P279" s="2"/>
      <c r="Q279" s="2"/>
      <c r="R279" s="2"/>
      <c r="S279" s="2"/>
      <c r="T279" s="2"/>
      <c r="U279" s="2"/>
    </row>
    <row r="280" spans="1:21" x14ac:dyDescent="0.55000000000000004">
      <c r="A280" s="1"/>
      <c r="B280" s="1"/>
      <c r="C280" s="1"/>
      <c r="D280" s="1"/>
      <c r="E280" s="1"/>
      <c r="F280" s="1"/>
      <c r="G280" s="2"/>
      <c r="H280" s="2"/>
      <c r="I280" s="2"/>
      <c r="J280" s="2"/>
      <c r="K280" s="2"/>
      <c r="L280" s="2"/>
      <c r="M280" s="2"/>
      <c r="N280" s="2"/>
      <c r="O280" s="2"/>
      <c r="P280" s="2"/>
      <c r="Q280" s="2"/>
      <c r="R280" s="2"/>
      <c r="S280" s="2"/>
      <c r="T280" s="2"/>
      <c r="U280" s="2"/>
    </row>
    <row r="281" spans="1:21" x14ac:dyDescent="0.55000000000000004">
      <c r="A281" s="1"/>
      <c r="B281" s="1"/>
      <c r="C281" s="1"/>
      <c r="D281" s="1"/>
      <c r="E281" s="1"/>
      <c r="F281" s="1"/>
      <c r="G281" s="2"/>
      <c r="H281" s="2"/>
      <c r="I281" s="2"/>
      <c r="J281" s="2"/>
      <c r="K281" s="2"/>
      <c r="L281" s="2"/>
      <c r="M281" s="2"/>
      <c r="N281" s="2"/>
      <c r="O281" s="2"/>
      <c r="P281" s="2"/>
      <c r="Q281" s="2"/>
      <c r="R281" s="2"/>
      <c r="S281" s="2"/>
      <c r="T281" s="2"/>
      <c r="U281" s="2"/>
    </row>
    <row r="282" spans="1:21" x14ac:dyDescent="0.55000000000000004">
      <c r="A282" s="1"/>
      <c r="B282" s="1"/>
      <c r="C282" s="1"/>
      <c r="D282" s="1"/>
      <c r="E282" s="1"/>
      <c r="F282" s="1"/>
      <c r="G282" s="2"/>
      <c r="H282" s="2"/>
      <c r="I282" s="2"/>
      <c r="J282" s="2"/>
      <c r="K282" s="2"/>
      <c r="L282" s="2"/>
      <c r="M282" s="2"/>
      <c r="N282" s="2"/>
      <c r="O282" s="2"/>
      <c r="P282" s="2"/>
      <c r="Q282" s="2"/>
      <c r="R282" s="2"/>
      <c r="S282" s="2"/>
      <c r="T282" s="2"/>
      <c r="U282" s="2"/>
    </row>
    <row r="283" spans="1:21" x14ac:dyDescent="0.55000000000000004">
      <c r="A283" s="1"/>
      <c r="B283" s="1"/>
      <c r="C283" s="1"/>
      <c r="D283" s="1"/>
      <c r="E283" s="1"/>
      <c r="F283" s="1"/>
      <c r="G283" s="2"/>
      <c r="H283" s="2"/>
      <c r="I283" s="2"/>
      <c r="J283" s="2"/>
      <c r="K283" s="2"/>
      <c r="L283" s="2"/>
      <c r="M283" s="2"/>
      <c r="N283" s="2"/>
      <c r="O283" s="2"/>
      <c r="P283" s="2"/>
      <c r="Q283" s="2"/>
      <c r="R283" s="2"/>
      <c r="S283" s="2"/>
      <c r="T283" s="2"/>
      <c r="U283" s="2"/>
    </row>
    <row r="284" spans="1:21" x14ac:dyDescent="0.55000000000000004">
      <c r="A284" s="1"/>
      <c r="B284" s="1"/>
      <c r="C284" s="1"/>
      <c r="D284" s="1"/>
      <c r="E284" s="1"/>
      <c r="F284" s="1"/>
      <c r="G284" s="2"/>
      <c r="H284" s="2"/>
      <c r="I284" s="2"/>
      <c r="J284" s="2"/>
      <c r="K284" s="2"/>
      <c r="L284" s="2"/>
      <c r="M284" s="2"/>
      <c r="N284" s="2"/>
      <c r="O284" s="2"/>
      <c r="P284" s="2"/>
      <c r="Q284" s="2"/>
      <c r="R284" s="2"/>
      <c r="S284" s="2"/>
      <c r="T284" s="2"/>
      <c r="U284" s="2"/>
    </row>
    <row r="285" spans="1:21" x14ac:dyDescent="0.55000000000000004">
      <c r="A285" s="1"/>
      <c r="B285" s="1"/>
      <c r="C285" s="1"/>
      <c r="D285" s="1"/>
      <c r="E285" s="1"/>
      <c r="F285" s="1"/>
      <c r="G285" s="2"/>
      <c r="H285" s="2"/>
      <c r="I285" s="2"/>
      <c r="J285" s="2"/>
      <c r="K285" s="2"/>
      <c r="L285" s="2"/>
      <c r="M285" s="2"/>
      <c r="N285" s="2"/>
      <c r="O285" s="2"/>
      <c r="P285" s="2"/>
      <c r="Q285" s="2"/>
      <c r="R285" s="2"/>
      <c r="S285" s="2"/>
      <c r="T285" s="2"/>
      <c r="U285" s="2"/>
    </row>
    <row r="286" spans="1:21" x14ac:dyDescent="0.55000000000000004">
      <c r="A286" s="1"/>
      <c r="B286" s="1"/>
      <c r="C286" s="1"/>
      <c r="D286" s="1"/>
      <c r="E286" s="1"/>
      <c r="F286" s="1"/>
      <c r="G286" s="2"/>
      <c r="H286" s="2"/>
      <c r="I286" s="2"/>
      <c r="J286" s="2"/>
      <c r="K286" s="2"/>
      <c r="L286" s="2"/>
      <c r="M286" s="2"/>
      <c r="N286" s="2"/>
      <c r="O286" s="2"/>
      <c r="P286" s="2"/>
      <c r="Q286" s="2"/>
      <c r="R286" s="2"/>
      <c r="S286" s="2"/>
      <c r="T286" s="2"/>
      <c r="U286" s="2"/>
    </row>
    <row r="287" spans="1:21" x14ac:dyDescent="0.55000000000000004">
      <c r="A287" s="1"/>
      <c r="B287" s="1"/>
      <c r="C287" s="1"/>
      <c r="D287" s="1"/>
      <c r="E287" s="1"/>
      <c r="F287" s="1"/>
      <c r="G287" s="2"/>
      <c r="H287" s="2"/>
      <c r="I287" s="2"/>
      <c r="J287" s="2"/>
      <c r="K287" s="2"/>
      <c r="L287" s="2"/>
      <c r="M287" s="2"/>
      <c r="N287" s="2"/>
      <c r="O287" s="2"/>
      <c r="P287" s="2"/>
      <c r="Q287" s="2"/>
      <c r="R287" s="2"/>
      <c r="S287" s="2"/>
      <c r="T287" s="2"/>
      <c r="U287" s="2"/>
    </row>
    <row r="288" spans="1:21" x14ac:dyDescent="0.55000000000000004">
      <c r="A288" s="1"/>
      <c r="B288" s="1"/>
      <c r="C288" s="1"/>
      <c r="D288" s="1"/>
      <c r="E288" s="1"/>
      <c r="F288" s="1"/>
      <c r="G288" s="2"/>
      <c r="H288" s="2"/>
      <c r="I288" s="2"/>
      <c r="J288" s="2"/>
      <c r="K288" s="2"/>
      <c r="L288" s="2"/>
      <c r="M288" s="2"/>
      <c r="N288" s="2"/>
      <c r="O288" s="2"/>
      <c r="P288" s="2"/>
      <c r="Q288" s="2"/>
      <c r="R288" s="2"/>
      <c r="S288" s="2"/>
      <c r="T288" s="2"/>
      <c r="U288" s="2"/>
    </row>
    <row r="289" spans="1:21" x14ac:dyDescent="0.55000000000000004">
      <c r="A289" s="1"/>
      <c r="B289" s="1"/>
      <c r="C289" s="1"/>
      <c r="D289" s="1"/>
      <c r="E289" s="1"/>
      <c r="F289" s="1"/>
      <c r="G289" s="2"/>
      <c r="H289" s="2"/>
      <c r="I289" s="2"/>
      <c r="J289" s="2"/>
      <c r="K289" s="2"/>
      <c r="L289" s="2"/>
      <c r="M289" s="2"/>
      <c r="N289" s="2"/>
      <c r="O289" s="2"/>
      <c r="P289" s="2"/>
      <c r="Q289" s="2"/>
      <c r="R289" s="2"/>
      <c r="S289" s="2"/>
      <c r="T289" s="2"/>
      <c r="U289" s="2"/>
    </row>
    <row r="290" spans="1:21" x14ac:dyDescent="0.55000000000000004">
      <c r="A290" s="1"/>
      <c r="B290" s="1"/>
      <c r="C290" s="1"/>
      <c r="D290" s="1"/>
      <c r="E290" s="1"/>
      <c r="F290" s="1"/>
      <c r="G290" s="2"/>
      <c r="H290" s="2"/>
      <c r="I290" s="2"/>
      <c r="J290" s="2"/>
      <c r="K290" s="2"/>
      <c r="L290" s="2"/>
      <c r="M290" s="2"/>
      <c r="N290" s="2"/>
      <c r="O290" s="2"/>
      <c r="P290" s="2"/>
      <c r="Q290" s="2"/>
      <c r="R290" s="2"/>
      <c r="S290" s="2"/>
      <c r="T290" s="2"/>
      <c r="U290" s="2"/>
    </row>
    <row r="291" spans="1:21" x14ac:dyDescent="0.55000000000000004">
      <c r="A291" s="1"/>
      <c r="B291" s="1"/>
      <c r="C291" s="1"/>
      <c r="D291" s="1"/>
      <c r="E291" s="1"/>
      <c r="F291" s="1"/>
      <c r="G291" s="2"/>
      <c r="H291" s="2"/>
      <c r="I291" s="2"/>
      <c r="J291" s="2"/>
      <c r="K291" s="2"/>
      <c r="L291" s="2"/>
      <c r="M291" s="2"/>
      <c r="N291" s="2"/>
      <c r="O291" s="2"/>
      <c r="P291" s="2"/>
      <c r="Q291" s="2"/>
      <c r="R291" s="2"/>
      <c r="S291" s="2"/>
      <c r="T291" s="2"/>
      <c r="U291" s="2"/>
    </row>
    <row r="292" spans="1:21" x14ac:dyDescent="0.55000000000000004">
      <c r="A292" s="1"/>
      <c r="B292" s="1"/>
      <c r="C292" s="1"/>
      <c r="D292" s="1"/>
      <c r="E292" s="1"/>
      <c r="F292" s="1"/>
      <c r="G292" s="2"/>
      <c r="H292" s="2"/>
      <c r="I292" s="2"/>
      <c r="J292" s="2"/>
      <c r="K292" s="2"/>
      <c r="L292" s="2"/>
      <c r="M292" s="2"/>
      <c r="N292" s="2"/>
      <c r="O292" s="2"/>
      <c r="P292" s="2"/>
      <c r="Q292" s="2"/>
      <c r="R292" s="2"/>
      <c r="S292" s="2"/>
      <c r="T292" s="2"/>
      <c r="U292" s="2"/>
    </row>
    <row r="293" spans="1:21" x14ac:dyDescent="0.55000000000000004">
      <c r="A293" s="1"/>
      <c r="B293" s="1"/>
      <c r="C293" s="1"/>
      <c r="D293" s="1"/>
      <c r="E293" s="1"/>
      <c r="F293" s="1"/>
      <c r="G293" s="2"/>
      <c r="H293" s="2"/>
      <c r="I293" s="2"/>
      <c r="J293" s="2"/>
      <c r="K293" s="2"/>
      <c r="L293" s="2"/>
      <c r="M293" s="2"/>
      <c r="N293" s="2"/>
      <c r="O293" s="2"/>
      <c r="P293" s="2"/>
      <c r="Q293" s="2"/>
      <c r="R293" s="2"/>
      <c r="S293" s="2"/>
      <c r="T293" s="2"/>
      <c r="U293" s="2"/>
    </row>
    <row r="294" spans="1:21" x14ac:dyDescent="0.55000000000000004">
      <c r="A294" s="1"/>
      <c r="B294" s="1"/>
      <c r="C294" s="1"/>
      <c r="D294" s="1"/>
      <c r="E294" s="1"/>
      <c r="F294" s="1"/>
      <c r="G294" s="2"/>
      <c r="H294" s="2"/>
      <c r="I294" s="2"/>
      <c r="J294" s="2"/>
      <c r="K294" s="2"/>
      <c r="L294" s="2"/>
      <c r="M294" s="2"/>
      <c r="N294" s="2"/>
      <c r="O294" s="2"/>
      <c r="P294" s="2"/>
      <c r="Q294" s="2"/>
      <c r="R294" s="2"/>
      <c r="S294" s="2"/>
      <c r="T294" s="2"/>
      <c r="U294" s="2"/>
    </row>
    <row r="295" spans="1:21" x14ac:dyDescent="0.55000000000000004">
      <c r="A295" s="1"/>
      <c r="B295" s="1"/>
      <c r="C295" s="1"/>
      <c r="D295" s="1"/>
      <c r="E295" s="1"/>
      <c r="F295" s="1"/>
      <c r="G295" s="2"/>
      <c r="H295" s="2"/>
      <c r="I295" s="2"/>
      <c r="J295" s="2"/>
      <c r="K295" s="2"/>
      <c r="L295" s="2"/>
      <c r="M295" s="2"/>
      <c r="N295" s="2"/>
      <c r="O295" s="2"/>
      <c r="P295" s="2"/>
      <c r="Q295" s="2"/>
      <c r="R295" s="2"/>
      <c r="S295" s="2"/>
      <c r="T295" s="2"/>
      <c r="U295" s="2"/>
    </row>
    <row r="296" spans="1:21" x14ac:dyDescent="0.55000000000000004">
      <c r="A296" s="1"/>
      <c r="B296" s="1"/>
      <c r="C296" s="1"/>
      <c r="D296" s="1"/>
      <c r="E296" s="1"/>
      <c r="F296" s="1"/>
      <c r="G296" s="2"/>
      <c r="H296" s="2"/>
      <c r="I296" s="2"/>
      <c r="J296" s="2"/>
      <c r="K296" s="2"/>
      <c r="L296" s="2"/>
      <c r="M296" s="2"/>
      <c r="N296" s="2"/>
      <c r="O296" s="2"/>
      <c r="P296" s="2"/>
      <c r="Q296" s="2"/>
      <c r="R296" s="2"/>
      <c r="S296" s="2"/>
      <c r="T296" s="2"/>
      <c r="U296" s="2"/>
    </row>
    <row r="297" spans="1:21" x14ac:dyDescent="0.55000000000000004">
      <c r="A297" s="1"/>
      <c r="B297" s="1"/>
      <c r="C297" s="1"/>
      <c r="D297" s="1"/>
      <c r="E297" s="1"/>
      <c r="F297" s="1"/>
      <c r="G297" s="2"/>
      <c r="H297" s="2"/>
      <c r="I297" s="2"/>
      <c r="J297" s="2"/>
      <c r="K297" s="2"/>
      <c r="L297" s="2"/>
      <c r="M297" s="2"/>
      <c r="N297" s="2"/>
      <c r="O297" s="2"/>
      <c r="P297" s="2"/>
      <c r="Q297" s="2"/>
      <c r="R297" s="2"/>
      <c r="S297" s="2"/>
      <c r="T297" s="2"/>
      <c r="U297" s="2"/>
    </row>
    <row r="298" spans="1:21" x14ac:dyDescent="0.55000000000000004">
      <c r="A298" s="1"/>
      <c r="B298" s="1"/>
      <c r="C298" s="1"/>
      <c r="D298" s="1"/>
      <c r="E298" s="1"/>
      <c r="F298" s="1"/>
      <c r="G298" s="2"/>
      <c r="H298" s="2"/>
      <c r="I298" s="2"/>
      <c r="J298" s="2"/>
      <c r="K298" s="2"/>
      <c r="L298" s="2"/>
      <c r="M298" s="2"/>
      <c r="N298" s="2"/>
      <c r="O298" s="2"/>
      <c r="P298" s="2"/>
      <c r="Q298" s="2"/>
      <c r="R298" s="2"/>
      <c r="S298" s="2"/>
      <c r="T298" s="2"/>
      <c r="U298" s="2"/>
    </row>
    <row r="299" spans="1:21" x14ac:dyDescent="0.55000000000000004">
      <c r="A299" s="1"/>
      <c r="B299" s="1"/>
      <c r="C299" s="1"/>
      <c r="D299" s="1"/>
      <c r="E299" s="1"/>
      <c r="F299" s="1"/>
      <c r="G299" s="2"/>
      <c r="H299" s="2"/>
      <c r="I299" s="2"/>
      <c r="J299" s="2"/>
      <c r="K299" s="2"/>
      <c r="L299" s="2"/>
      <c r="M299" s="2"/>
      <c r="N299" s="2"/>
      <c r="O299" s="2"/>
      <c r="P299" s="2"/>
      <c r="Q299" s="2"/>
      <c r="R299" s="2"/>
      <c r="S299" s="2"/>
      <c r="T299" s="2"/>
      <c r="U299" s="2"/>
    </row>
    <row r="300" spans="1:21" x14ac:dyDescent="0.55000000000000004">
      <c r="A300" s="1"/>
      <c r="B300" s="1"/>
      <c r="C300" s="1"/>
      <c r="D300" s="1"/>
      <c r="E300" s="1"/>
      <c r="F300" s="1"/>
      <c r="G300" s="2"/>
      <c r="H300" s="2"/>
      <c r="I300" s="2"/>
      <c r="J300" s="2"/>
      <c r="K300" s="2"/>
      <c r="L300" s="2"/>
      <c r="M300" s="2"/>
      <c r="N300" s="2"/>
      <c r="O300" s="2"/>
      <c r="P300" s="2"/>
      <c r="Q300" s="2"/>
      <c r="R300" s="2"/>
      <c r="S300" s="2"/>
      <c r="T300" s="2"/>
      <c r="U300" s="2"/>
    </row>
    <row r="301" spans="1:21" x14ac:dyDescent="0.55000000000000004">
      <c r="A301" s="1"/>
      <c r="B301" s="1"/>
      <c r="C301" s="1"/>
      <c r="D301" s="1"/>
      <c r="E301" s="1"/>
      <c r="F301" s="1"/>
      <c r="G301" s="2"/>
      <c r="H301" s="2"/>
      <c r="I301" s="2"/>
      <c r="J301" s="2"/>
      <c r="K301" s="2"/>
      <c r="L301" s="2"/>
      <c r="M301" s="2"/>
      <c r="N301" s="2"/>
      <c r="O301" s="2"/>
      <c r="P301" s="2"/>
      <c r="Q301" s="2"/>
      <c r="R301" s="2"/>
      <c r="S301" s="2"/>
      <c r="T301" s="2"/>
      <c r="U301" s="2"/>
    </row>
    <row r="302" spans="1:21" x14ac:dyDescent="0.55000000000000004">
      <c r="A302" s="1"/>
      <c r="B302" s="1"/>
      <c r="C302" s="1"/>
      <c r="D302" s="1"/>
      <c r="E302" s="1"/>
      <c r="F302" s="1"/>
      <c r="G302" s="2"/>
      <c r="H302" s="2"/>
      <c r="I302" s="2"/>
      <c r="J302" s="2"/>
      <c r="K302" s="2"/>
      <c r="L302" s="2"/>
      <c r="M302" s="2"/>
      <c r="N302" s="2"/>
      <c r="O302" s="2"/>
      <c r="P302" s="2"/>
      <c r="Q302" s="2"/>
      <c r="R302" s="2"/>
      <c r="S302" s="2"/>
      <c r="T302" s="2"/>
      <c r="U302" s="2"/>
    </row>
    <row r="303" spans="1:21" x14ac:dyDescent="0.55000000000000004">
      <c r="A303" s="1"/>
      <c r="B303" s="1"/>
      <c r="C303" s="1"/>
      <c r="D303" s="1"/>
      <c r="E303" s="1"/>
      <c r="F303" s="1"/>
      <c r="G303" s="2"/>
      <c r="H303" s="2"/>
      <c r="I303" s="2"/>
      <c r="J303" s="2"/>
      <c r="K303" s="2"/>
      <c r="L303" s="2"/>
      <c r="M303" s="2"/>
      <c r="N303" s="2"/>
      <c r="O303" s="2"/>
      <c r="P303" s="2"/>
      <c r="Q303" s="2"/>
      <c r="R303" s="2"/>
      <c r="S303" s="2"/>
      <c r="T303" s="2"/>
      <c r="U303" s="2"/>
    </row>
    <row r="304" spans="1:21" x14ac:dyDescent="0.55000000000000004">
      <c r="A304" s="1"/>
      <c r="B304" s="1"/>
      <c r="C304" s="1"/>
      <c r="D304" s="1"/>
      <c r="E304" s="1"/>
      <c r="F304" s="1"/>
      <c r="G304" s="2"/>
      <c r="H304" s="2"/>
      <c r="I304" s="2"/>
      <c r="J304" s="2"/>
      <c r="K304" s="2"/>
      <c r="L304" s="2"/>
      <c r="M304" s="2"/>
      <c r="N304" s="2"/>
      <c r="O304" s="2"/>
      <c r="P304" s="2"/>
      <c r="Q304" s="2"/>
      <c r="R304" s="2"/>
      <c r="S304" s="2"/>
      <c r="T304" s="2"/>
      <c r="U304" s="2"/>
    </row>
    <row r="305" spans="1:21" x14ac:dyDescent="0.55000000000000004">
      <c r="A305" s="1"/>
      <c r="B305" s="1"/>
      <c r="C305" s="1"/>
      <c r="D305" s="1"/>
      <c r="E305" s="1"/>
      <c r="F305" s="1"/>
      <c r="G305" s="2"/>
      <c r="H305" s="2"/>
      <c r="I305" s="2"/>
      <c r="J305" s="2"/>
      <c r="K305" s="2"/>
      <c r="L305" s="2"/>
      <c r="M305" s="2"/>
      <c r="N305" s="2"/>
      <c r="O305" s="2"/>
      <c r="P305" s="2"/>
      <c r="Q305" s="2"/>
      <c r="R305" s="2"/>
      <c r="S305" s="2"/>
      <c r="T305" s="2"/>
      <c r="U305" s="2"/>
    </row>
    <row r="306" spans="1:21" x14ac:dyDescent="0.55000000000000004">
      <c r="A306" s="1"/>
      <c r="B306" s="1"/>
      <c r="C306" s="1"/>
      <c r="D306" s="1"/>
      <c r="E306" s="1"/>
      <c r="F306" s="1"/>
      <c r="G306" s="2"/>
      <c r="H306" s="2"/>
      <c r="I306" s="2"/>
      <c r="J306" s="2"/>
      <c r="K306" s="2"/>
      <c r="L306" s="2"/>
      <c r="M306" s="2"/>
      <c r="N306" s="2"/>
      <c r="O306" s="2"/>
      <c r="P306" s="2"/>
      <c r="Q306" s="2"/>
      <c r="R306" s="2"/>
      <c r="S306" s="2"/>
      <c r="T306" s="2"/>
      <c r="U306" s="2"/>
    </row>
    <row r="307" spans="1:21" x14ac:dyDescent="0.55000000000000004">
      <c r="A307" s="1"/>
      <c r="B307" s="1"/>
      <c r="C307" s="1"/>
      <c r="D307" s="1"/>
      <c r="E307" s="1"/>
      <c r="F307" s="1"/>
      <c r="G307" s="2"/>
      <c r="H307" s="2"/>
      <c r="I307" s="2"/>
      <c r="J307" s="2"/>
      <c r="K307" s="2"/>
      <c r="L307" s="2"/>
      <c r="M307" s="2"/>
      <c r="N307" s="2"/>
      <c r="O307" s="2"/>
      <c r="P307" s="2"/>
      <c r="Q307" s="2"/>
      <c r="R307" s="2"/>
      <c r="S307" s="2"/>
      <c r="T307" s="2"/>
      <c r="U307" s="2"/>
    </row>
    <row r="308" spans="1:21" x14ac:dyDescent="0.55000000000000004">
      <c r="A308" s="1"/>
      <c r="B308" s="1"/>
      <c r="C308" s="1"/>
      <c r="D308" s="1"/>
      <c r="E308" s="1"/>
      <c r="F308" s="1"/>
      <c r="G308" s="2"/>
      <c r="H308" s="2"/>
      <c r="I308" s="2"/>
      <c r="J308" s="2"/>
      <c r="K308" s="2"/>
      <c r="L308" s="2"/>
      <c r="M308" s="2"/>
      <c r="N308" s="2"/>
      <c r="O308" s="2"/>
      <c r="P308" s="2"/>
      <c r="Q308" s="2"/>
      <c r="R308" s="2"/>
      <c r="S308" s="2"/>
      <c r="T308" s="2"/>
      <c r="U308" s="2"/>
    </row>
    <row r="309" spans="1:21" x14ac:dyDescent="0.55000000000000004">
      <c r="A309" s="1"/>
      <c r="B309" s="1"/>
      <c r="C309" s="1"/>
      <c r="D309" s="1"/>
      <c r="E309" s="1"/>
      <c r="F309" s="1"/>
      <c r="G309" s="2"/>
      <c r="H309" s="2"/>
      <c r="I309" s="2"/>
      <c r="J309" s="2"/>
      <c r="K309" s="2"/>
      <c r="L309" s="2"/>
      <c r="M309" s="2"/>
      <c r="N309" s="2"/>
      <c r="O309" s="2"/>
      <c r="P309" s="2"/>
      <c r="Q309" s="2"/>
      <c r="R309" s="2"/>
      <c r="S309" s="2"/>
      <c r="T309" s="2"/>
      <c r="U309" s="2"/>
    </row>
    <row r="310" spans="1:21" x14ac:dyDescent="0.55000000000000004">
      <c r="A310" s="1"/>
      <c r="B310" s="1"/>
      <c r="C310" s="1"/>
      <c r="D310" s="1"/>
      <c r="E310" s="1"/>
      <c r="F310" s="1"/>
      <c r="G310" s="2"/>
      <c r="H310" s="2"/>
      <c r="I310" s="2"/>
      <c r="J310" s="2"/>
      <c r="K310" s="2"/>
      <c r="L310" s="2"/>
      <c r="M310" s="2"/>
      <c r="N310" s="2"/>
      <c r="O310" s="2"/>
      <c r="P310" s="2"/>
      <c r="Q310" s="2"/>
      <c r="R310" s="2"/>
      <c r="S310" s="2"/>
      <c r="T310" s="2"/>
      <c r="U310" s="2"/>
    </row>
    <row r="311" spans="1:21" x14ac:dyDescent="0.55000000000000004">
      <c r="A311" s="1"/>
      <c r="B311" s="1"/>
      <c r="C311" s="1"/>
      <c r="D311" s="1"/>
      <c r="E311" s="1"/>
      <c r="F311" s="1"/>
      <c r="G311" s="2"/>
      <c r="H311" s="2"/>
      <c r="I311" s="2"/>
      <c r="J311" s="2"/>
      <c r="K311" s="2"/>
      <c r="L311" s="2"/>
      <c r="M311" s="2"/>
      <c r="N311" s="2"/>
      <c r="O311" s="2"/>
      <c r="P311" s="2"/>
      <c r="Q311" s="2"/>
      <c r="R311" s="2"/>
      <c r="S311" s="2"/>
      <c r="T311" s="2"/>
      <c r="U311" s="2"/>
    </row>
    <row r="312" spans="1:21" x14ac:dyDescent="0.55000000000000004">
      <c r="A312" s="1"/>
      <c r="B312" s="1"/>
      <c r="C312" s="1"/>
      <c r="D312" s="1"/>
      <c r="E312" s="1"/>
      <c r="F312" s="1"/>
      <c r="G312" s="2"/>
      <c r="H312" s="2"/>
      <c r="I312" s="2"/>
      <c r="J312" s="2"/>
      <c r="K312" s="2"/>
      <c r="L312" s="2"/>
      <c r="M312" s="2"/>
      <c r="N312" s="2"/>
      <c r="O312" s="2"/>
      <c r="P312" s="2"/>
      <c r="Q312" s="2"/>
      <c r="R312" s="2"/>
      <c r="S312" s="2"/>
      <c r="T312" s="2"/>
      <c r="U312" s="2"/>
    </row>
    <row r="313" spans="1:21" x14ac:dyDescent="0.55000000000000004">
      <c r="A313" s="1"/>
      <c r="B313" s="1"/>
      <c r="C313" s="1"/>
      <c r="D313" s="1"/>
      <c r="E313" s="1"/>
      <c r="F313" s="1"/>
      <c r="G313" s="2"/>
      <c r="H313" s="2"/>
      <c r="I313" s="2"/>
      <c r="J313" s="2"/>
      <c r="K313" s="2"/>
      <c r="L313" s="2"/>
      <c r="M313" s="2"/>
      <c r="N313" s="2"/>
      <c r="O313" s="2"/>
      <c r="P313" s="2"/>
      <c r="Q313" s="2"/>
      <c r="R313" s="2"/>
      <c r="S313" s="2"/>
      <c r="T313" s="2"/>
      <c r="U313" s="2"/>
    </row>
    <row r="314" spans="1:21" x14ac:dyDescent="0.55000000000000004">
      <c r="A314" s="1"/>
      <c r="B314" s="1"/>
      <c r="C314" s="1"/>
      <c r="D314" s="1"/>
      <c r="E314" s="1"/>
      <c r="F314" s="1"/>
      <c r="G314" s="2"/>
      <c r="H314" s="2"/>
      <c r="I314" s="2"/>
      <c r="J314" s="2"/>
      <c r="K314" s="2"/>
      <c r="L314" s="2"/>
      <c r="M314" s="2"/>
      <c r="N314" s="2"/>
      <c r="O314" s="2"/>
      <c r="P314" s="2"/>
      <c r="Q314" s="2"/>
      <c r="R314" s="2"/>
      <c r="S314" s="2"/>
      <c r="T314" s="2"/>
      <c r="U314" s="2"/>
    </row>
    <row r="315" spans="1:21" x14ac:dyDescent="0.55000000000000004">
      <c r="A315" s="1"/>
      <c r="B315" s="1"/>
      <c r="C315" s="1"/>
      <c r="D315" s="1"/>
      <c r="E315" s="1"/>
      <c r="F315" s="1"/>
      <c r="G315" s="2"/>
      <c r="H315" s="2"/>
      <c r="I315" s="2"/>
      <c r="J315" s="2"/>
      <c r="K315" s="2"/>
      <c r="L315" s="2"/>
      <c r="M315" s="2"/>
      <c r="N315" s="2"/>
      <c r="O315" s="2"/>
      <c r="P315" s="2"/>
      <c r="Q315" s="2"/>
      <c r="R315" s="2"/>
      <c r="S315" s="2"/>
      <c r="T315" s="2"/>
      <c r="U315" s="2"/>
    </row>
    <row r="316" spans="1:21" x14ac:dyDescent="0.55000000000000004">
      <c r="A316" s="1"/>
      <c r="B316" s="1"/>
      <c r="C316" s="1"/>
      <c r="D316" s="1"/>
      <c r="E316" s="1"/>
      <c r="F316" s="1"/>
      <c r="G316" s="2"/>
      <c r="H316" s="2"/>
      <c r="I316" s="2"/>
      <c r="J316" s="2"/>
      <c r="K316" s="2"/>
      <c r="L316" s="2"/>
      <c r="M316" s="2"/>
      <c r="N316" s="2"/>
      <c r="O316" s="2"/>
      <c r="P316" s="2"/>
      <c r="Q316" s="2"/>
      <c r="R316" s="2"/>
      <c r="S316" s="2"/>
      <c r="T316" s="2"/>
      <c r="U316" s="2"/>
    </row>
    <row r="317" spans="1:21" x14ac:dyDescent="0.55000000000000004">
      <c r="A317" s="1"/>
      <c r="B317" s="1"/>
      <c r="C317" s="1"/>
      <c r="D317" s="1"/>
      <c r="E317" s="1"/>
      <c r="F317" s="1"/>
      <c r="G317" s="2"/>
      <c r="H317" s="2"/>
      <c r="I317" s="2"/>
      <c r="J317" s="2"/>
      <c r="K317" s="2"/>
      <c r="L317" s="2"/>
      <c r="M317" s="2"/>
      <c r="N317" s="2"/>
      <c r="O317" s="2"/>
      <c r="P317" s="2"/>
      <c r="Q317" s="2"/>
      <c r="R317" s="2"/>
      <c r="S317" s="2"/>
      <c r="T317" s="2"/>
      <c r="U317" s="2"/>
    </row>
    <row r="318" spans="1:21" x14ac:dyDescent="0.55000000000000004">
      <c r="A318" s="1"/>
      <c r="B318" s="1"/>
      <c r="C318" s="1"/>
      <c r="D318" s="1"/>
      <c r="E318" s="1"/>
      <c r="F318" s="1"/>
      <c r="G318" s="2"/>
      <c r="H318" s="2"/>
      <c r="I318" s="2"/>
      <c r="J318" s="2"/>
      <c r="K318" s="2"/>
      <c r="L318" s="2"/>
      <c r="M318" s="2"/>
      <c r="N318" s="2"/>
      <c r="O318" s="2"/>
      <c r="P318" s="2"/>
      <c r="Q318" s="2"/>
      <c r="R318" s="2"/>
      <c r="S318" s="2"/>
      <c r="T318" s="2"/>
      <c r="U318" s="2"/>
    </row>
    <row r="319" spans="1:21" x14ac:dyDescent="0.55000000000000004">
      <c r="A319" s="1"/>
      <c r="B319" s="1"/>
      <c r="C319" s="1"/>
      <c r="D319" s="1"/>
      <c r="E319" s="1"/>
      <c r="F319" s="1"/>
      <c r="G319" s="2"/>
      <c r="H319" s="2"/>
      <c r="I319" s="2"/>
      <c r="J319" s="2"/>
      <c r="K319" s="2"/>
      <c r="L319" s="2"/>
      <c r="M319" s="2"/>
      <c r="N319" s="2"/>
      <c r="O319" s="2"/>
      <c r="P319" s="2"/>
      <c r="Q319" s="2"/>
      <c r="R319" s="2"/>
      <c r="S319" s="2"/>
      <c r="T319" s="2"/>
      <c r="U319" s="2"/>
    </row>
    <row r="320" spans="1:21" x14ac:dyDescent="0.55000000000000004">
      <c r="A320" s="1"/>
      <c r="B320" s="1"/>
      <c r="C320" s="1"/>
      <c r="D320" s="1"/>
      <c r="E320" s="1"/>
      <c r="F320" s="1"/>
      <c r="G320" s="2"/>
      <c r="H320" s="2"/>
      <c r="I320" s="2"/>
      <c r="J320" s="2"/>
      <c r="K320" s="2"/>
      <c r="L320" s="2"/>
      <c r="M320" s="2"/>
      <c r="N320" s="2"/>
      <c r="O320" s="2"/>
      <c r="P320" s="2"/>
      <c r="Q320" s="2"/>
      <c r="R320" s="2"/>
      <c r="S320" s="2"/>
      <c r="T320" s="2"/>
      <c r="U320" s="2"/>
    </row>
    <row r="321" spans="1:21" x14ac:dyDescent="0.55000000000000004">
      <c r="A321" s="1"/>
      <c r="B321" s="1"/>
      <c r="C321" s="1"/>
      <c r="D321" s="1"/>
      <c r="E321" s="1"/>
      <c r="F321" s="1"/>
      <c r="G321" s="2"/>
      <c r="H321" s="2"/>
      <c r="I321" s="2"/>
      <c r="J321" s="2"/>
      <c r="K321" s="2"/>
      <c r="L321" s="2"/>
      <c r="M321" s="2"/>
      <c r="N321" s="2"/>
      <c r="O321" s="2"/>
      <c r="P321" s="2"/>
      <c r="Q321" s="2"/>
      <c r="R321" s="2"/>
      <c r="S321" s="2"/>
      <c r="T321" s="2"/>
      <c r="U321" s="2"/>
    </row>
    <row r="322" spans="1:21" x14ac:dyDescent="0.55000000000000004">
      <c r="A322" s="1"/>
      <c r="B322" s="1"/>
      <c r="C322" s="1"/>
      <c r="D322" s="1"/>
      <c r="E322" s="1"/>
      <c r="F322" s="1"/>
      <c r="G322" s="2"/>
      <c r="H322" s="2"/>
      <c r="I322" s="2"/>
      <c r="J322" s="2"/>
      <c r="K322" s="2"/>
      <c r="L322" s="2"/>
      <c r="M322" s="2"/>
      <c r="N322" s="2"/>
      <c r="O322" s="2"/>
      <c r="P322" s="2"/>
      <c r="Q322" s="2"/>
      <c r="R322" s="2"/>
      <c r="S322" s="2"/>
      <c r="T322" s="2"/>
      <c r="U322" s="2"/>
    </row>
    <row r="323" spans="1:21" x14ac:dyDescent="0.55000000000000004">
      <c r="A323" s="1"/>
      <c r="B323" s="1"/>
      <c r="C323" s="1"/>
      <c r="D323" s="1"/>
      <c r="E323" s="1"/>
      <c r="F323" s="1"/>
      <c r="G323" s="2"/>
      <c r="H323" s="2"/>
      <c r="I323" s="2"/>
      <c r="J323" s="2"/>
      <c r="K323" s="2"/>
      <c r="L323" s="2"/>
      <c r="M323" s="2"/>
      <c r="N323" s="2"/>
      <c r="O323" s="2"/>
      <c r="P323" s="2"/>
      <c r="Q323" s="2"/>
      <c r="R323" s="2"/>
      <c r="S323" s="2"/>
      <c r="T323" s="2"/>
      <c r="U323" s="2"/>
    </row>
    <row r="324" spans="1:21" x14ac:dyDescent="0.55000000000000004">
      <c r="A324" s="1"/>
      <c r="B324" s="1"/>
      <c r="C324" s="1"/>
      <c r="D324" s="1"/>
      <c r="E324" s="1"/>
      <c r="F324" s="1"/>
      <c r="G324" s="2"/>
      <c r="H324" s="2"/>
      <c r="I324" s="2"/>
      <c r="J324" s="2"/>
      <c r="K324" s="2"/>
      <c r="L324" s="2"/>
      <c r="M324" s="2"/>
      <c r="N324" s="2"/>
      <c r="O324" s="2"/>
      <c r="P324" s="2"/>
      <c r="Q324" s="2"/>
      <c r="R324" s="2"/>
      <c r="S324" s="2"/>
      <c r="T324" s="2"/>
      <c r="U324" s="2"/>
    </row>
    <row r="325" spans="1:21" x14ac:dyDescent="0.55000000000000004">
      <c r="A325" s="1"/>
      <c r="B325" s="1"/>
      <c r="C325" s="1"/>
      <c r="D325" s="1"/>
      <c r="E325" s="1"/>
      <c r="F325" s="1"/>
      <c r="G325" s="2"/>
      <c r="H325" s="2"/>
      <c r="I325" s="2"/>
      <c r="J325" s="2"/>
      <c r="K325" s="2"/>
      <c r="L325" s="2"/>
      <c r="M325" s="2"/>
      <c r="N325" s="2"/>
      <c r="O325" s="2"/>
      <c r="P325" s="2"/>
      <c r="Q325" s="2"/>
      <c r="R325" s="2"/>
      <c r="S325" s="2"/>
      <c r="T325" s="2"/>
      <c r="U325" s="2"/>
    </row>
    <row r="326" spans="1:21" x14ac:dyDescent="0.55000000000000004">
      <c r="A326" s="1"/>
      <c r="B326" s="1"/>
      <c r="C326" s="1"/>
      <c r="D326" s="1"/>
      <c r="E326" s="1"/>
      <c r="F326" s="1"/>
      <c r="G326" s="2"/>
      <c r="H326" s="2"/>
      <c r="I326" s="2"/>
      <c r="J326" s="2"/>
      <c r="K326" s="2"/>
      <c r="L326" s="2"/>
      <c r="M326" s="2"/>
      <c r="N326" s="2"/>
      <c r="O326" s="2"/>
      <c r="P326" s="2"/>
      <c r="Q326" s="2"/>
      <c r="R326" s="2"/>
      <c r="S326" s="2"/>
      <c r="T326" s="2"/>
      <c r="U326" s="2"/>
    </row>
    <row r="327" spans="1:21" x14ac:dyDescent="0.55000000000000004">
      <c r="A327" s="1"/>
      <c r="B327" s="1"/>
      <c r="C327" s="1"/>
      <c r="D327" s="1"/>
      <c r="E327" s="1"/>
      <c r="F327" s="1"/>
      <c r="G327" s="2"/>
      <c r="H327" s="2"/>
      <c r="I327" s="2"/>
      <c r="J327" s="2"/>
      <c r="K327" s="2"/>
      <c r="L327" s="2"/>
      <c r="M327" s="2"/>
      <c r="N327" s="2"/>
      <c r="O327" s="2"/>
      <c r="P327" s="2"/>
      <c r="Q327" s="2"/>
      <c r="R327" s="2"/>
      <c r="S327" s="2"/>
      <c r="T327" s="2"/>
      <c r="U327" s="2"/>
    </row>
    <row r="328" spans="1:21" x14ac:dyDescent="0.55000000000000004">
      <c r="A328" s="1"/>
      <c r="B328" s="1"/>
      <c r="C328" s="1"/>
      <c r="D328" s="1"/>
      <c r="E328" s="1"/>
      <c r="F328" s="1"/>
      <c r="G328" s="2"/>
      <c r="H328" s="2"/>
      <c r="I328" s="2"/>
      <c r="J328" s="2"/>
      <c r="K328" s="2"/>
      <c r="L328" s="2"/>
      <c r="M328" s="2"/>
      <c r="N328" s="2"/>
      <c r="O328" s="2"/>
      <c r="P328" s="2"/>
      <c r="Q328" s="2"/>
      <c r="R328" s="2"/>
      <c r="S328" s="2"/>
      <c r="T328" s="2"/>
      <c r="U328" s="2"/>
    </row>
    <row r="329" spans="1:21" x14ac:dyDescent="0.55000000000000004">
      <c r="A329" s="1"/>
      <c r="B329" s="1"/>
      <c r="C329" s="1"/>
      <c r="D329" s="1"/>
      <c r="E329" s="1"/>
      <c r="F329" s="1"/>
      <c r="G329" s="2"/>
      <c r="H329" s="2"/>
      <c r="I329" s="2"/>
      <c r="J329" s="2"/>
      <c r="K329" s="2"/>
      <c r="L329" s="2"/>
      <c r="M329" s="2"/>
      <c r="N329" s="2"/>
      <c r="O329" s="2"/>
      <c r="P329" s="2"/>
      <c r="Q329" s="2"/>
      <c r="R329" s="2"/>
      <c r="S329" s="2"/>
      <c r="T329" s="2"/>
      <c r="U329" s="2"/>
    </row>
    <row r="330" spans="1:21" x14ac:dyDescent="0.55000000000000004">
      <c r="A330" s="1"/>
      <c r="B330" s="1"/>
      <c r="C330" s="1"/>
      <c r="D330" s="1"/>
      <c r="E330" s="1"/>
      <c r="F330" s="1"/>
      <c r="G330" s="2"/>
      <c r="H330" s="2"/>
      <c r="I330" s="2"/>
      <c r="J330" s="2"/>
      <c r="K330" s="2"/>
      <c r="L330" s="2"/>
      <c r="M330" s="2"/>
      <c r="N330" s="2"/>
      <c r="O330" s="2"/>
      <c r="P330" s="2"/>
      <c r="Q330" s="2"/>
      <c r="R330" s="2"/>
      <c r="S330" s="2"/>
      <c r="T330" s="2"/>
      <c r="U330" s="2"/>
    </row>
    <row r="331" spans="1:21" x14ac:dyDescent="0.55000000000000004">
      <c r="A331" s="1"/>
      <c r="B331" s="1"/>
      <c r="C331" s="1"/>
      <c r="D331" s="1"/>
      <c r="E331" s="1"/>
      <c r="F331" s="1"/>
      <c r="G331" s="2"/>
      <c r="H331" s="2"/>
      <c r="I331" s="2"/>
      <c r="J331" s="2"/>
      <c r="K331" s="2"/>
      <c r="L331" s="2"/>
      <c r="M331" s="2"/>
      <c r="N331" s="2"/>
      <c r="O331" s="2"/>
      <c r="P331" s="2"/>
      <c r="Q331" s="2"/>
      <c r="R331" s="2"/>
      <c r="S331" s="2"/>
      <c r="T331" s="2"/>
      <c r="U331" s="2"/>
    </row>
    <row r="332" spans="1:21" x14ac:dyDescent="0.55000000000000004">
      <c r="A332" s="1"/>
      <c r="B332" s="1"/>
      <c r="C332" s="1"/>
      <c r="D332" s="1"/>
      <c r="E332" s="1"/>
      <c r="F332" s="1"/>
      <c r="G332" s="2"/>
      <c r="H332" s="2"/>
      <c r="I332" s="2"/>
      <c r="J332" s="2"/>
      <c r="K332" s="2"/>
      <c r="L332" s="2"/>
      <c r="M332" s="2"/>
      <c r="N332" s="2"/>
      <c r="O332" s="2"/>
      <c r="P332" s="2"/>
      <c r="Q332" s="2"/>
      <c r="R332" s="2"/>
      <c r="S332" s="2"/>
      <c r="T332" s="2"/>
      <c r="U332" s="2"/>
    </row>
    <row r="333" spans="1:21" x14ac:dyDescent="0.55000000000000004">
      <c r="A333" s="1"/>
      <c r="B333" s="1"/>
      <c r="C333" s="1"/>
      <c r="D333" s="1"/>
      <c r="E333" s="1"/>
      <c r="F333" s="1"/>
      <c r="G333" s="2"/>
      <c r="H333" s="2"/>
      <c r="I333" s="2"/>
      <c r="J333" s="2"/>
      <c r="K333" s="2"/>
      <c r="L333" s="2"/>
      <c r="M333" s="2"/>
      <c r="N333" s="2"/>
      <c r="O333" s="2"/>
      <c r="P333" s="2"/>
      <c r="Q333" s="2"/>
      <c r="R333" s="2"/>
      <c r="S333" s="2"/>
      <c r="T333" s="2"/>
      <c r="U333" s="2"/>
    </row>
    <row r="334" spans="1:21" x14ac:dyDescent="0.55000000000000004">
      <c r="A334" s="1"/>
      <c r="B334" s="1"/>
      <c r="C334" s="1"/>
      <c r="D334" s="1"/>
      <c r="E334" s="1"/>
      <c r="F334" s="1"/>
      <c r="G334" s="2"/>
      <c r="H334" s="2"/>
      <c r="I334" s="2"/>
      <c r="J334" s="2"/>
      <c r="K334" s="2"/>
      <c r="L334" s="2"/>
      <c r="M334" s="2"/>
      <c r="N334" s="2"/>
      <c r="O334" s="2"/>
      <c r="P334" s="2"/>
      <c r="Q334" s="2"/>
      <c r="R334" s="2"/>
      <c r="S334" s="2"/>
      <c r="T334" s="2"/>
      <c r="U334" s="2"/>
    </row>
    <row r="335" spans="1:21" x14ac:dyDescent="0.55000000000000004">
      <c r="A335" s="1"/>
      <c r="B335" s="1"/>
      <c r="C335" s="1"/>
      <c r="D335" s="1"/>
      <c r="E335" s="1"/>
      <c r="F335" s="1"/>
      <c r="G335" s="2"/>
      <c r="H335" s="2"/>
      <c r="I335" s="2"/>
      <c r="J335" s="2"/>
      <c r="K335" s="2"/>
      <c r="L335" s="2"/>
      <c r="M335" s="2"/>
      <c r="N335" s="2"/>
      <c r="O335" s="2"/>
      <c r="P335" s="2"/>
      <c r="Q335" s="2"/>
      <c r="R335" s="2"/>
      <c r="S335" s="2"/>
      <c r="T335" s="2"/>
      <c r="U335" s="2"/>
    </row>
    <row r="336" spans="1:21" x14ac:dyDescent="0.55000000000000004">
      <c r="A336" s="1"/>
      <c r="B336" s="1"/>
      <c r="C336" s="1"/>
      <c r="D336" s="1"/>
      <c r="E336" s="1"/>
      <c r="F336" s="1"/>
      <c r="G336" s="2"/>
      <c r="H336" s="2"/>
      <c r="I336" s="2"/>
      <c r="J336" s="2"/>
      <c r="K336" s="2"/>
      <c r="L336" s="2"/>
      <c r="M336" s="2"/>
      <c r="N336" s="2"/>
      <c r="O336" s="2"/>
      <c r="P336" s="2"/>
      <c r="Q336" s="2"/>
      <c r="R336" s="2"/>
      <c r="S336" s="2"/>
      <c r="T336" s="2"/>
      <c r="U336" s="2"/>
    </row>
    <row r="337" spans="1:21" x14ac:dyDescent="0.55000000000000004">
      <c r="A337" s="1"/>
      <c r="B337" s="1"/>
      <c r="C337" s="1"/>
      <c r="D337" s="1"/>
      <c r="E337" s="1"/>
      <c r="F337" s="1"/>
      <c r="G337" s="2"/>
      <c r="H337" s="2"/>
      <c r="I337" s="2"/>
      <c r="J337" s="2"/>
      <c r="K337" s="2"/>
      <c r="L337" s="2"/>
      <c r="M337" s="2"/>
      <c r="N337" s="2"/>
      <c r="O337" s="2"/>
      <c r="P337" s="2"/>
      <c r="Q337" s="2"/>
      <c r="R337" s="2"/>
      <c r="S337" s="2"/>
      <c r="T337" s="2"/>
      <c r="U337" s="2"/>
    </row>
    <row r="338" spans="1:21" x14ac:dyDescent="0.55000000000000004">
      <c r="A338" s="1"/>
      <c r="B338" s="1"/>
      <c r="C338" s="1"/>
      <c r="D338" s="1"/>
      <c r="E338" s="1"/>
      <c r="F338" s="1"/>
      <c r="G338" s="2"/>
      <c r="H338" s="2"/>
      <c r="I338" s="2"/>
      <c r="J338" s="2"/>
      <c r="K338" s="2"/>
      <c r="L338" s="2"/>
      <c r="M338" s="2"/>
      <c r="N338" s="2"/>
      <c r="O338" s="2"/>
      <c r="P338" s="2"/>
      <c r="Q338" s="2"/>
      <c r="R338" s="2"/>
      <c r="S338" s="2"/>
      <c r="T338" s="2"/>
      <c r="U338" s="2"/>
    </row>
    <row r="339" spans="1:21" x14ac:dyDescent="0.55000000000000004">
      <c r="A339" s="1"/>
      <c r="B339" s="1"/>
      <c r="C339" s="1"/>
      <c r="D339" s="1"/>
      <c r="E339" s="1"/>
      <c r="F339" s="1"/>
      <c r="G339" s="2"/>
      <c r="H339" s="2"/>
      <c r="I339" s="2"/>
      <c r="J339" s="2"/>
      <c r="K339" s="2"/>
      <c r="L339" s="2"/>
      <c r="M339" s="2"/>
      <c r="N339" s="2"/>
      <c r="O339" s="2"/>
      <c r="P339" s="2"/>
      <c r="Q339" s="2"/>
      <c r="R339" s="2"/>
      <c r="S339" s="2"/>
      <c r="T339" s="2"/>
      <c r="U339" s="2"/>
    </row>
    <row r="340" spans="1:21" x14ac:dyDescent="0.55000000000000004">
      <c r="A340" s="1"/>
      <c r="B340" s="1"/>
      <c r="C340" s="1"/>
      <c r="D340" s="1"/>
      <c r="E340" s="1"/>
      <c r="F340" s="1"/>
      <c r="G340" s="2"/>
      <c r="H340" s="2"/>
      <c r="I340" s="2"/>
      <c r="J340" s="2"/>
      <c r="K340" s="2"/>
      <c r="L340" s="2"/>
      <c r="M340" s="2"/>
      <c r="N340" s="2"/>
      <c r="O340" s="2"/>
      <c r="P340" s="2"/>
      <c r="Q340" s="2"/>
      <c r="R340" s="2"/>
      <c r="S340" s="2"/>
      <c r="T340" s="2"/>
      <c r="U340" s="2"/>
    </row>
    <row r="341" spans="1:21" x14ac:dyDescent="0.55000000000000004">
      <c r="A341" s="1"/>
      <c r="B341" s="1"/>
      <c r="C341" s="1"/>
      <c r="D341" s="1"/>
      <c r="E341" s="1"/>
      <c r="F341" s="1"/>
      <c r="G341" s="2"/>
      <c r="H341" s="2"/>
      <c r="I341" s="2"/>
      <c r="J341" s="2"/>
      <c r="K341" s="2"/>
      <c r="L341" s="2"/>
      <c r="M341" s="2"/>
      <c r="N341" s="2"/>
      <c r="O341" s="2"/>
      <c r="P341" s="2"/>
      <c r="Q341" s="2"/>
      <c r="R341" s="2"/>
      <c r="S341" s="2"/>
      <c r="T341" s="2"/>
      <c r="U341" s="2"/>
    </row>
    <row r="342" spans="1:21" x14ac:dyDescent="0.55000000000000004">
      <c r="A342" s="1"/>
      <c r="B342" s="1"/>
      <c r="C342" s="1"/>
      <c r="D342" s="1"/>
      <c r="E342" s="1"/>
      <c r="F342" s="1"/>
      <c r="G342" s="2"/>
      <c r="H342" s="2"/>
      <c r="I342" s="2"/>
      <c r="J342" s="2"/>
      <c r="K342" s="2"/>
      <c r="L342" s="2"/>
      <c r="M342" s="2"/>
      <c r="N342" s="2"/>
      <c r="O342" s="2"/>
      <c r="P342" s="2"/>
      <c r="Q342" s="2"/>
      <c r="R342" s="2"/>
      <c r="S342" s="2"/>
      <c r="T342" s="2"/>
      <c r="U342" s="2"/>
    </row>
    <row r="343" spans="1:21" x14ac:dyDescent="0.55000000000000004">
      <c r="A343" s="1"/>
      <c r="B343" s="1"/>
      <c r="C343" s="1"/>
      <c r="D343" s="1"/>
      <c r="E343" s="1"/>
      <c r="F343" s="1"/>
      <c r="G343" s="2"/>
      <c r="H343" s="2"/>
      <c r="I343" s="2"/>
      <c r="J343" s="2"/>
      <c r="K343" s="2"/>
      <c r="L343" s="2"/>
      <c r="M343" s="2"/>
      <c r="N343" s="2"/>
      <c r="O343" s="2"/>
      <c r="P343" s="2"/>
      <c r="Q343" s="2"/>
      <c r="R343" s="2"/>
      <c r="S343" s="2"/>
      <c r="T343" s="2"/>
      <c r="U343" s="2"/>
    </row>
    <row r="344" spans="1:21" x14ac:dyDescent="0.55000000000000004">
      <c r="A344" s="1"/>
      <c r="B344" s="1"/>
      <c r="C344" s="1"/>
      <c r="D344" s="1"/>
      <c r="E344" s="1"/>
      <c r="F344" s="1"/>
      <c r="G344" s="2"/>
      <c r="H344" s="2"/>
      <c r="I344" s="2"/>
      <c r="J344" s="2"/>
      <c r="K344" s="2"/>
      <c r="L344" s="2"/>
      <c r="M344" s="2"/>
      <c r="N344" s="2"/>
      <c r="O344" s="2"/>
      <c r="P344" s="2"/>
      <c r="Q344" s="2"/>
      <c r="R344" s="2"/>
      <c r="S344" s="2"/>
      <c r="T344" s="2"/>
      <c r="U344" s="2"/>
    </row>
    <row r="345" spans="1:21" x14ac:dyDescent="0.55000000000000004">
      <c r="A345" s="1"/>
      <c r="B345" s="1"/>
      <c r="C345" s="1"/>
      <c r="D345" s="1"/>
      <c r="E345" s="1"/>
      <c r="F345" s="1"/>
      <c r="G345" s="2"/>
      <c r="H345" s="2"/>
      <c r="I345" s="2"/>
      <c r="J345" s="2"/>
      <c r="K345" s="2"/>
      <c r="L345" s="2"/>
      <c r="M345" s="2"/>
      <c r="N345" s="2"/>
      <c r="O345" s="2"/>
      <c r="P345" s="2"/>
      <c r="Q345" s="2"/>
      <c r="R345" s="2"/>
      <c r="S345" s="2"/>
      <c r="T345" s="2"/>
      <c r="U345" s="2"/>
    </row>
    <row r="346" spans="1:21" x14ac:dyDescent="0.55000000000000004">
      <c r="A346" s="1"/>
      <c r="B346" s="1"/>
      <c r="C346" s="1"/>
      <c r="D346" s="1"/>
      <c r="E346" s="1"/>
      <c r="F346" s="1"/>
      <c r="G346" s="2"/>
      <c r="H346" s="2"/>
      <c r="I346" s="2"/>
      <c r="J346" s="2"/>
      <c r="K346" s="2"/>
      <c r="L346" s="2"/>
      <c r="M346" s="2"/>
      <c r="N346" s="2"/>
      <c r="O346" s="2"/>
      <c r="P346" s="2"/>
      <c r="Q346" s="2"/>
      <c r="R346" s="2"/>
      <c r="S346" s="2"/>
      <c r="T346" s="2"/>
      <c r="U346" s="2"/>
    </row>
    <row r="347" spans="1:21" x14ac:dyDescent="0.55000000000000004">
      <c r="A347" s="1"/>
      <c r="B347" s="1"/>
      <c r="C347" s="1"/>
      <c r="D347" s="1"/>
      <c r="E347" s="1"/>
      <c r="F347" s="1"/>
      <c r="G347" s="2"/>
      <c r="H347" s="2"/>
      <c r="I347" s="2"/>
      <c r="J347" s="2"/>
      <c r="K347" s="2"/>
      <c r="L347" s="2"/>
      <c r="M347" s="2"/>
      <c r="N347" s="2"/>
      <c r="O347" s="2"/>
      <c r="P347" s="2"/>
      <c r="Q347" s="2"/>
      <c r="R347" s="2"/>
      <c r="S347" s="2"/>
      <c r="T347" s="2"/>
      <c r="U347" s="2"/>
    </row>
    <row r="348" spans="1:21" x14ac:dyDescent="0.55000000000000004">
      <c r="A348" s="1"/>
      <c r="B348" s="1"/>
      <c r="C348" s="1"/>
      <c r="D348" s="1"/>
      <c r="E348" s="1"/>
      <c r="F348" s="1"/>
      <c r="G348" s="2"/>
      <c r="H348" s="2"/>
      <c r="I348" s="2"/>
      <c r="J348" s="2"/>
      <c r="K348" s="2"/>
      <c r="L348" s="2"/>
      <c r="M348" s="2"/>
      <c r="N348" s="2"/>
      <c r="O348" s="2"/>
      <c r="P348" s="2"/>
      <c r="Q348" s="2"/>
      <c r="R348" s="2"/>
      <c r="S348" s="2"/>
      <c r="T348" s="2"/>
      <c r="U348" s="2"/>
    </row>
    <row r="349" spans="1:21" x14ac:dyDescent="0.55000000000000004">
      <c r="A349" s="1"/>
      <c r="B349" s="1"/>
      <c r="C349" s="1"/>
      <c r="D349" s="1"/>
      <c r="E349" s="1"/>
      <c r="F349" s="1"/>
      <c r="G349" s="2"/>
      <c r="H349" s="2"/>
      <c r="I349" s="2"/>
      <c r="J349" s="2"/>
      <c r="K349" s="2"/>
      <c r="L349" s="2"/>
      <c r="M349" s="2"/>
      <c r="N349" s="2"/>
      <c r="O349" s="2"/>
      <c r="P349" s="2"/>
      <c r="Q349" s="2"/>
      <c r="R349" s="2"/>
      <c r="S349" s="2"/>
      <c r="T349" s="2"/>
      <c r="U349" s="2"/>
    </row>
    <row r="350" spans="1:21" x14ac:dyDescent="0.55000000000000004">
      <c r="A350" s="1"/>
      <c r="B350" s="1"/>
      <c r="C350" s="1"/>
      <c r="D350" s="1"/>
      <c r="E350" s="1"/>
      <c r="F350" s="1"/>
      <c r="G350" s="2"/>
      <c r="H350" s="2"/>
      <c r="I350" s="2"/>
      <c r="J350" s="2"/>
      <c r="K350" s="2"/>
      <c r="L350" s="2"/>
      <c r="M350" s="2"/>
      <c r="N350" s="2"/>
      <c r="O350" s="2"/>
      <c r="P350" s="2"/>
      <c r="Q350" s="2"/>
      <c r="R350" s="2"/>
      <c r="S350" s="2"/>
      <c r="T350" s="2"/>
      <c r="U350" s="2"/>
    </row>
    <row r="351" spans="1:21" x14ac:dyDescent="0.55000000000000004">
      <c r="A351" s="1"/>
      <c r="B351" s="1"/>
      <c r="C351" s="1"/>
      <c r="D351" s="1"/>
      <c r="E351" s="1"/>
      <c r="F351" s="1"/>
      <c r="G351" s="2"/>
      <c r="H351" s="2"/>
      <c r="I351" s="2"/>
      <c r="J351" s="2"/>
      <c r="K351" s="2"/>
      <c r="L351" s="2"/>
      <c r="M351" s="2"/>
      <c r="N351" s="2"/>
      <c r="O351" s="2"/>
      <c r="P351" s="2"/>
      <c r="Q351" s="2"/>
      <c r="R351" s="2"/>
      <c r="S351" s="2"/>
      <c r="T351" s="2"/>
      <c r="U351" s="2"/>
    </row>
    <row r="352" spans="1:21" x14ac:dyDescent="0.55000000000000004">
      <c r="A352" s="1"/>
      <c r="B352" s="1"/>
      <c r="C352" s="1"/>
      <c r="D352" s="1"/>
      <c r="E352" s="1"/>
      <c r="F352" s="1"/>
      <c r="G352" s="2"/>
      <c r="H352" s="2"/>
      <c r="I352" s="2"/>
      <c r="J352" s="2"/>
      <c r="K352" s="2"/>
      <c r="L352" s="2"/>
      <c r="M352" s="2"/>
      <c r="N352" s="2"/>
      <c r="O352" s="2"/>
      <c r="P352" s="2"/>
      <c r="Q352" s="2"/>
      <c r="R352" s="2"/>
      <c r="S352" s="2"/>
      <c r="T352" s="2"/>
      <c r="U352" s="2"/>
    </row>
    <row r="353" spans="1:21" x14ac:dyDescent="0.55000000000000004">
      <c r="A353" s="1"/>
      <c r="B353" s="1"/>
      <c r="C353" s="1"/>
      <c r="D353" s="1"/>
      <c r="E353" s="1"/>
      <c r="F353" s="1"/>
      <c r="G353" s="2"/>
      <c r="H353" s="2"/>
      <c r="I353" s="2"/>
      <c r="J353" s="2"/>
      <c r="K353" s="2"/>
      <c r="L353" s="2"/>
      <c r="M353" s="2"/>
      <c r="N353" s="2"/>
      <c r="O353" s="2"/>
      <c r="P353" s="2"/>
      <c r="Q353" s="2"/>
      <c r="R353" s="2"/>
      <c r="S353" s="2"/>
      <c r="T353" s="2"/>
      <c r="U353" s="2"/>
    </row>
    <row r="354" spans="1:21" x14ac:dyDescent="0.55000000000000004">
      <c r="A354" s="1"/>
      <c r="B354" s="1"/>
      <c r="C354" s="1"/>
      <c r="D354" s="1"/>
      <c r="E354" s="1"/>
      <c r="F354" s="1"/>
      <c r="G354" s="2"/>
      <c r="H354" s="2"/>
      <c r="I354" s="2"/>
      <c r="J354" s="2"/>
      <c r="K354" s="2"/>
      <c r="L354" s="2"/>
      <c r="M354" s="2"/>
      <c r="N354" s="2"/>
      <c r="O354" s="2"/>
      <c r="P354" s="2"/>
      <c r="Q354" s="2"/>
      <c r="R354" s="2"/>
      <c r="S354" s="2"/>
      <c r="T354" s="2"/>
      <c r="U354" s="2"/>
    </row>
    <row r="355" spans="1:21" x14ac:dyDescent="0.55000000000000004">
      <c r="A355" s="1"/>
      <c r="B355" s="1"/>
      <c r="C355" s="1"/>
      <c r="D355" s="1"/>
      <c r="E355" s="1"/>
      <c r="F355" s="1"/>
      <c r="G355" s="2"/>
      <c r="H355" s="2"/>
      <c r="I355" s="2"/>
      <c r="J355" s="2"/>
      <c r="K355" s="2"/>
      <c r="L355" s="2"/>
      <c r="M355" s="2"/>
      <c r="N355" s="2"/>
      <c r="O355" s="2"/>
      <c r="P355" s="2"/>
      <c r="Q355" s="2"/>
      <c r="R355" s="2"/>
      <c r="S355" s="2"/>
      <c r="T355" s="2"/>
      <c r="U355" s="2"/>
    </row>
    <row r="356" spans="1:21" x14ac:dyDescent="0.55000000000000004">
      <c r="A356" s="1"/>
      <c r="B356" s="1"/>
      <c r="C356" s="1"/>
      <c r="D356" s="1"/>
      <c r="E356" s="1"/>
      <c r="F356" s="1"/>
      <c r="G356" s="2"/>
      <c r="H356" s="2"/>
      <c r="I356" s="2"/>
      <c r="J356" s="2"/>
      <c r="K356" s="2"/>
      <c r="L356" s="2"/>
      <c r="M356" s="2"/>
      <c r="N356" s="2"/>
      <c r="O356" s="2"/>
      <c r="P356" s="2"/>
      <c r="Q356" s="2"/>
      <c r="R356" s="2"/>
      <c r="S356" s="2"/>
      <c r="T356" s="2"/>
      <c r="U356" s="2"/>
    </row>
    <row r="357" spans="1:21" x14ac:dyDescent="0.55000000000000004">
      <c r="A357" s="1"/>
      <c r="B357" s="1"/>
      <c r="C357" s="1"/>
      <c r="D357" s="1"/>
      <c r="E357" s="1"/>
      <c r="F357" s="1"/>
      <c r="G357" s="2"/>
      <c r="H357" s="2"/>
      <c r="I357" s="2"/>
      <c r="J357" s="2"/>
      <c r="K357" s="2"/>
      <c r="L357" s="2"/>
      <c r="M357" s="2"/>
      <c r="N357" s="2"/>
      <c r="O357" s="2"/>
      <c r="P357" s="2"/>
      <c r="Q357" s="2"/>
      <c r="R357" s="2"/>
      <c r="S357" s="2"/>
      <c r="T357" s="2"/>
      <c r="U357" s="2"/>
    </row>
    <row r="358" spans="1:21" x14ac:dyDescent="0.55000000000000004">
      <c r="A358" s="1"/>
      <c r="B358" s="1"/>
      <c r="C358" s="1"/>
      <c r="D358" s="1"/>
      <c r="E358" s="1"/>
      <c r="F358" s="1"/>
      <c r="G358" s="2"/>
      <c r="H358" s="2"/>
      <c r="I358" s="2"/>
      <c r="J358" s="2"/>
      <c r="K358" s="2"/>
      <c r="L358" s="2"/>
      <c r="M358" s="2"/>
      <c r="N358" s="2"/>
      <c r="O358" s="2"/>
      <c r="P358" s="2"/>
      <c r="Q358" s="2"/>
      <c r="R358" s="2"/>
      <c r="S358" s="2"/>
      <c r="T358" s="2"/>
      <c r="U358" s="2"/>
    </row>
    <row r="359" spans="1:21" x14ac:dyDescent="0.55000000000000004">
      <c r="A359" s="1"/>
      <c r="B359" s="1"/>
      <c r="C359" s="1"/>
      <c r="D359" s="1"/>
      <c r="E359" s="1"/>
      <c r="F359" s="1"/>
      <c r="G359" s="2"/>
      <c r="H359" s="2"/>
      <c r="I359" s="2"/>
      <c r="J359" s="2"/>
      <c r="K359" s="2"/>
      <c r="L359" s="2"/>
      <c r="M359" s="2"/>
      <c r="N359" s="2"/>
      <c r="O359" s="2"/>
      <c r="P359" s="2"/>
      <c r="Q359" s="2"/>
      <c r="R359" s="2"/>
      <c r="S359" s="2"/>
      <c r="T359" s="2"/>
      <c r="U359" s="2"/>
    </row>
    <row r="360" spans="1:21" x14ac:dyDescent="0.55000000000000004">
      <c r="A360" s="1"/>
      <c r="B360" s="1"/>
      <c r="C360" s="1"/>
      <c r="D360" s="1"/>
      <c r="E360" s="1"/>
      <c r="F360" s="1"/>
      <c r="G360" s="2"/>
      <c r="H360" s="2"/>
      <c r="I360" s="2"/>
      <c r="J360" s="2"/>
      <c r="K360" s="2"/>
      <c r="L360" s="2"/>
      <c r="M360" s="2"/>
      <c r="N360" s="2"/>
      <c r="O360" s="2"/>
      <c r="P360" s="2"/>
      <c r="Q360" s="2"/>
      <c r="R360" s="2"/>
      <c r="S360" s="2"/>
      <c r="T360" s="2"/>
      <c r="U360" s="2"/>
    </row>
    <row r="361" spans="1:21" x14ac:dyDescent="0.55000000000000004">
      <c r="A361" s="1"/>
      <c r="B361" s="1"/>
      <c r="C361" s="1"/>
      <c r="D361" s="1"/>
      <c r="E361" s="1"/>
      <c r="F361" s="1"/>
      <c r="G361" s="2"/>
      <c r="H361" s="2"/>
      <c r="I361" s="2"/>
      <c r="J361" s="2"/>
      <c r="K361" s="2"/>
      <c r="L361" s="2"/>
      <c r="M361" s="2"/>
      <c r="N361" s="2"/>
      <c r="O361" s="2"/>
      <c r="P361" s="2"/>
      <c r="Q361" s="2"/>
      <c r="R361" s="2"/>
      <c r="S361" s="2"/>
      <c r="T361" s="2"/>
      <c r="U361" s="2"/>
    </row>
    <row r="362" spans="1:21" x14ac:dyDescent="0.55000000000000004">
      <c r="A362" s="1"/>
      <c r="B362" s="1"/>
      <c r="C362" s="1"/>
      <c r="D362" s="1"/>
      <c r="E362" s="1"/>
      <c r="F362" s="1"/>
      <c r="G362" s="2"/>
      <c r="H362" s="2"/>
      <c r="I362" s="2"/>
      <c r="J362" s="2"/>
      <c r="K362" s="2"/>
      <c r="L362" s="2"/>
      <c r="M362" s="2"/>
      <c r="N362" s="2"/>
      <c r="O362" s="2"/>
      <c r="P362" s="2"/>
      <c r="Q362" s="2"/>
      <c r="R362" s="2"/>
      <c r="S362" s="2"/>
      <c r="T362" s="2"/>
      <c r="U362" s="2"/>
    </row>
    <row r="363" spans="1:21" x14ac:dyDescent="0.55000000000000004">
      <c r="A363" s="1"/>
      <c r="B363" s="1"/>
      <c r="C363" s="1"/>
      <c r="D363" s="1"/>
      <c r="E363" s="1"/>
      <c r="F363" s="1"/>
      <c r="G363" s="2"/>
      <c r="H363" s="2"/>
      <c r="I363" s="2"/>
      <c r="J363" s="2"/>
      <c r="K363" s="2"/>
      <c r="L363" s="2"/>
      <c r="M363" s="2"/>
      <c r="N363" s="2"/>
      <c r="O363" s="2"/>
      <c r="P363" s="2"/>
      <c r="Q363" s="2"/>
      <c r="R363" s="2"/>
      <c r="S363" s="2"/>
      <c r="T363" s="2"/>
      <c r="U363" s="2"/>
    </row>
    <row r="364" spans="1:21" x14ac:dyDescent="0.55000000000000004">
      <c r="A364" s="1"/>
      <c r="B364" s="1"/>
      <c r="C364" s="1"/>
      <c r="D364" s="1"/>
      <c r="E364" s="1"/>
      <c r="F364" s="1"/>
      <c r="G364" s="2"/>
      <c r="H364" s="2"/>
      <c r="I364" s="2"/>
      <c r="J364" s="2"/>
      <c r="K364" s="2"/>
      <c r="L364" s="2"/>
      <c r="M364" s="2"/>
      <c r="N364" s="2"/>
      <c r="O364" s="2"/>
      <c r="P364" s="2"/>
      <c r="Q364" s="2"/>
      <c r="R364" s="2"/>
      <c r="S364" s="2"/>
      <c r="T364" s="2"/>
      <c r="U364" s="2"/>
    </row>
    <row r="365" spans="1:21" x14ac:dyDescent="0.55000000000000004">
      <c r="A365" s="1"/>
      <c r="B365" s="1"/>
      <c r="C365" s="1"/>
      <c r="D365" s="1"/>
      <c r="E365" s="1"/>
      <c r="F365" s="1"/>
      <c r="G365" s="2"/>
      <c r="H365" s="2"/>
      <c r="I365" s="2"/>
      <c r="J365" s="2"/>
      <c r="K365" s="2"/>
      <c r="L365" s="2"/>
      <c r="M365" s="2"/>
      <c r="N365" s="2"/>
      <c r="O365" s="2"/>
      <c r="P365" s="2"/>
      <c r="Q365" s="2"/>
      <c r="R365" s="2"/>
      <c r="S365" s="2"/>
      <c r="T365" s="2"/>
      <c r="U365" s="2"/>
    </row>
    <row r="366" spans="1:21" x14ac:dyDescent="0.55000000000000004">
      <c r="A366" s="1"/>
      <c r="B366" s="1"/>
      <c r="C366" s="1"/>
      <c r="D366" s="1"/>
      <c r="E366" s="1"/>
      <c r="F366" s="1"/>
      <c r="G366" s="2"/>
      <c r="H366" s="2"/>
      <c r="I366" s="2"/>
      <c r="J366" s="2"/>
      <c r="K366" s="2"/>
      <c r="L366" s="2"/>
      <c r="M366" s="2"/>
      <c r="N366" s="2"/>
      <c r="O366" s="2"/>
      <c r="P366" s="2"/>
      <c r="Q366" s="2"/>
      <c r="R366" s="2"/>
      <c r="S366" s="2"/>
      <c r="T366" s="2"/>
      <c r="U366" s="2"/>
    </row>
    <row r="367" spans="1:21" x14ac:dyDescent="0.55000000000000004">
      <c r="A367" s="1"/>
      <c r="B367" s="1"/>
      <c r="C367" s="1"/>
      <c r="D367" s="1"/>
      <c r="E367" s="1"/>
      <c r="F367" s="1"/>
      <c r="G367" s="2"/>
      <c r="H367" s="2"/>
      <c r="I367" s="2"/>
      <c r="J367" s="2"/>
      <c r="K367" s="2"/>
      <c r="L367" s="2"/>
      <c r="M367" s="2"/>
      <c r="N367" s="2"/>
      <c r="O367" s="2"/>
      <c r="P367" s="2"/>
      <c r="Q367" s="2"/>
      <c r="R367" s="2"/>
      <c r="S367" s="2"/>
      <c r="T367" s="2"/>
      <c r="U367" s="2"/>
    </row>
    <row r="368" spans="1:21" x14ac:dyDescent="0.55000000000000004">
      <c r="A368" s="1"/>
      <c r="B368" s="1"/>
      <c r="C368" s="1"/>
      <c r="D368" s="1"/>
      <c r="E368" s="1"/>
      <c r="F368" s="1"/>
      <c r="G368" s="2"/>
      <c r="H368" s="2"/>
      <c r="I368" s="2"/>
      <c r="J368" s="2"/>
      <c r="K368" s="2"/>
      <c r="L368" s="2"/>
      <c r="M368" s="2"/>
      <c r="N368" s="2"/>
      <c r="O368" s="2"/>
      <c r="P368" s="2"/>
      <c r="Q368" s="2"/>
      <c r="R368" s="2"/>
      <c r="S368" s="2"/>
      <c r="T368" s="2"/>
      <c r="U368" s="2"/>
    </row>
    <row r="369" spans="1:21" x14ac:dyDescent="0.55000000000000004">
      <c r="A369" s="1"/>
      <c r="B369" s="1"/>
      <c r="C369" s="1"/>
      <c r="D369" s="1"/>
      <c r="E369" s="1"/>
      <c r="F369" s="1"/>
      <c r="G369" s="2"/>
      <c r="H369" s="2"/>
      <c r="I369" s="2"/>
      <c r="J369" s="2"/>
      <c r="K369" s="2"/>
      <c r="L369" s="2"/>
      <c r="M369" s="2"/>
      <c r="N369" s="2"/>
      <c r="O369" s="2"/>
      <c r="P369" s="2"/>
      <c r="Q369" s="2"/>
      <c r="R369" s="2"/>
      <c r="S369" s="2"/>
      <c r="T369" s="2"/>
      <c r="U369" s="2"/>
    </row>
    <row r="370" spans="1:21" x14ac:dyDescent="0.55000000000000004">
      <c r="A370" s="1"/>
      <c r="B370" s="1"/>
      <c r="C370" s="1"/>
      <c r="D370" s="1"/>
      <c r="E370" s="1"/>
      <c r="F370" s="1"/>
      <c r="G370" s="2"/>
      <c r="H370" s="2"/>
      <c r="I370" s="2"/>
      <c r="J370" s="2"/>
      <c r="K370" s="2"/>
      <c r="L370" s="2"/>
      <c r="M370" s="2"/>
      <c r="N370" s="2"/>
      <c r="O370" s="2"/>
      <c r="P370" s="2"/>
      <c r="Q370" s="2"/>
      <c r="R370" s="2"/>
      <c r="S370" s="2"/>
      <c r="T370" s="2"/>
      <c r="U370" s="2"/>
    </row>
    <row r="371" spans="1:21" x14ac:dyDescent="0.55000000000000004">
      <c r="A371" s="1"/>
      <c r="B371" s="1"/>
      <c r="C371" s="1"/>
      <c r="D371" s="1"/>
      <c r="E371" s="1"/>
      <c r="F371" s="1"/>
      <c r="G371" s="2"/>
      <c r="H371" s="2"/>
      <c r="I371" s="2"/>
      <c r="J371" s="2"/>
      <c r="K371" s="2"/>
      <c r="L371" s="2"/>
      <c r="M371" s="2"/>
      <c r="N371" s="2"/>
      <c r="O371" s="2"/>
      <c r="P371" s="2"/>
      <c r="Q371" s="2"/>
      <c r="R371" s="2"/>
      <c r="S371" s="2"/>
      <c r="T371" s="2"/>
      <c r="U371" s="2"/>
    </row>
    <row r="372" spans="1:21" x14ac:dyDescent="0.55000000000000004">
      <c r="A372" s="1"/>
      <c r="B372" s="1"/>
      <c r="C372" s="1"/>
      <c r="D372" s="1"/>
      <c r="E372" s="1"/>
      <c r="F372" s="1"/>
      <c r="G372" s="2"/>
      <c r="H372" s="2"/>
      <c r="I372" s="2"/>
      <c r="J372" s="2"/>
      <c r="K372" s="2"/>
      <c r="L372" s="2"/>
      <c r="M372" s="2"/>
      <c r="N372" s="2"/>
      <c r="O372" s="2"/>
      <c r="P372" s="2"/>
      <c r="Q372" s="2"/>
      <c r="R372" s="2"/>
      <c r="S372" s="2"/>
      <c r="T372" s="2"/>
      <c r="U372" s="2"/>
    </row>
    <row r="373" spans="1:21" x14ac:dyDescent="0.55000000000000004">
      <c r="A373" s="1"/>
      <c r="B373" s="1"/>
      <c r="C373" s="1"/>
      <c r="D373" s="1"/>
      <c r="E373" s="1"/>
      <c r="F373" s="1"/>
      <c r="G373" s="2"/>
      <c r="H373" s="2"/>
      <c r="I373" s="2"/>
      <c r="J373" s="2"/>
      <c r="K373" s="2"/>
      <c r="L373" s="2"/>
      <c r="M373" s="2"/>
      <c r="N373" s="2"/>
      <c r="O373" s="2"/>
      <c r="P373" s="2"/>
      <c r="Q373" s="2"/>
      <c r="R373" s="2"/>
      <c r="S373" s="2"/>
      <c r="T373" s="2"/>
      <c r="U373" s="2"/>
    </row>
    <row r="374" spans="1:21" x14ac:dyDescent="0.55000000000000004">
      <c r="A374" s="1"/>
      <c r="B374" s="1"/>
      <c r="C374" s="1"/>
      <c r="D374" s="1"/>
      <c r="E374" s="1"/>
      <c r="F374" s="1"/>
      <c r="G374" s="2"/>
      <c r="H374" s="2"/>
      <c r="I374" s="2"/>
      <c r="J374" s="2"/>
      <c r="K374" s="2"/>
      <c r="L374" s="2"/>
      <c r="M374" s="2"/>
      <c r="N374" s="2"/>
      <c r="O374" s="2"/>
      <c r="P374" s="2"/>
      <c r="Q374" s="2"/>
      <c r="R374" s="2"/>
      <c r="S374" s="2"/>
      <c r="T374" s="2"/>
      <c r="U374" s="2"/>
    </row>
    <row r="375" spans="1:21" x14ac:dyDescent="0.55000000000000004">
      <c r="A375" s="1"/>
      <c r="B375" s="1"/>
      <c r="C375" s="1"/>
      <c r="D375" s="1"/>
      <c r="E375" s="1"/>
      <c r="F375" s="1"/>
      <c r="G375" s="2"/>
      <c r="H375" s="2"/>
      <c r="I375" s="2"/>
      <c r="J375" s="2"/>
      <c r="K375" s="2"/>
      <c r="L375" s="2"/>
      <c r="M375" s="2"/>
      <c r="N375" s="2"/>
      <c r="O375" s="2"/>
      <c r="P375" s="2"/>
      <c r="Q375" s="2"/>
      <c r="R375" s="2"/>
      <c r="S375" s="2"/>
      <c r="T375" s="2"/>
      <c r="U375" s="2"/>
    </row>
    <row r="376" spans="1:21" x14ac:dyDescent="0.55000000000000004">
      <c r="A376" s="1"/>
      <c r="B376" s="1"/>
      <c r="C376" s="1"/>
      <c r="D376" s="1"/>
      <c r="E376" s="1"/>
      <c r="F376" s="1"/>
      <c r="G376" s="2"/>
      <c r="H376" s="2"/>
      <c r="I376" s="2"/>
      <c r="J376" s="2"/>
      <c r="K376" s="2"/>
      <c r="L376" s="2"/>
      <c r="M376" s="2"/>
      <c r="N376" s="2"/>
      <c r="O376" s="2"/>
      <c r="P376" s="2"/>
      <c r="Q376" s="2"/>
      <c r="R376" s="2"/>
      <c r="S376" s="2"/>
      <c r="T376" s="2"/>
      <c r="U376" s="2"/>
    </row>
    <row r="377" spans="1:21" x14ac:dyDescent="0.55000000000000004">
      <c r="A377" s="1"/>
      <c r="B377" s="1"/>
      <c r="C377" s="1"/>
      <c r="D377" s="1"/>
      <c r="E377" s="1"/>
      <c r="F377" s="1"/>
      <c r="G377" s="2"/>
      <c r="H377" s="2"/>
      <c r="I377" s="2"/>
      <c r="J377" s="2"/>
      <c r="K377" s="2"/>
      <c r="L377" s="2"/>
      <c r="M377" s="2"/>
      <c r="N377" s="2"/>
      <c r="O377" s="2"/>
      <c r="P377" s="2"/>
      <c r="Q377" s="2"/>
      <c r="R377" s="2"/>
      <c r="S377" s="2"/>
      <c r="T377" s="2"/>
      <c r="U377" s="2"/>
    </row>
    <row r="378" spans="1:21" x14ac:dyDescent="0.55000000000000004">
      <c r="A378" s="1"/>
      <c r="B378" s="1"/>
      <c r="C378" s="1"/>
      <c r="D378" s="1"/>
      <c r="E378" s="1"/>
      <c r="F378" s="1"/>
      <c r="G378" s="2"/>
      <c r="H378" s="2"/>
      <c r="I378" s="2"/>
      <c r="J378" s="2"/>
      <c r="K378" s="2"/>
      <c r="L378" s="2"/>
      <c r="M378" s="2"/>
      <c r="N378" s="2"/>
      <c r="O378" s="2"/>
      <c r="P378" s="2"/>
      <c r="Q378" s="2"/>
      <c r="R378" s="2"/>
      <c r="S378" s="2"/>
      <c r="T378" s="2"/>
      <c r="U378" s="2"/>
    </row>
    <row r="379" spans="1:21" x14ac:dyDescent="0.55000000000000004">
      <c r="A379" s="1"/>
      <c r="B379" s="1"/>
      <c r="C379" s="1"/>
      <c r="D379" s="1"/>
      <c r="E379" s="1"/>
      <c r="F379" s="1"/>
      <c r="G379" s="2"/>
      <c r="H379" s="2"/>
      <c r="I379" s="2"/>
      <c r="J379" s="2"/>
      <c r="K379" s="2"/>
      <c r="L379" s="2"/>
      <c r="M379" s="2"/>
      <c r="N379" s="2"/>
      <c r="O379" s="2"/>
      <c r="P379" s="2"/>
      <c r="Q379" s="2"/>
      <c r="R379" s="2"/>
      <c r="S379" s="2"/>
      <c r="T379" s="2"/>
      <c r="U379" s="2"/>
    </row>
    <row r="380" spans="1:21" x14ac:dyDescent="0.55000000000000004">
      <c r="A380" s="1"/>
      <c r="B380" s="1"/>
      <c r="C380" s="1"/>
      <c r="D380" s="1"/>
      <c r="E380" s="1"/>
      <c r="F380" s="1"/>
      <c r="G380" s="2"/>
      <c r="H380" s="2"/>
      <c r="I380" s="2"/>
      <c r="J380" s="2"/>
      <c r="K380" s="2"/>
      <c r="L380" s="2"/>
      <c r="M380" s="2"/>
      <c r="N380" s="2"/>
      <c r="O380" s="2"/>
      <c r="P380" s="2"/>
      <c r="Q380" s="2"/>
      <c r="R380" s="2"/>
      <c r="S380" s="2"/>
      <c r="T380" s="2"/>
      <c r="U380" s="2"/>
    </row>
    <row r="381" spans="1:21" x14ac:dyDescent="0.55000000000000004">
      <c r="A381" s="1"/>
      <c r="B381" s="1"/>
      <c r="C381" s="1"/>
      <c r="D381" s="1"/>
      <c r="E381" s="1"/>
      <c r="F381" s="1"/>
      <c r="G381" s="2"/>
      <c r="H381" s="2"/>
      <c r="I381" s="2"/>
      <c r="J381" s="2"/>
      <c r="K381" s="2"/>
      <c r="L381" s="2"/>
      <c r="M381" s="2"/>
      <c r="N381" s="2"/>
      <c r="O381" s="2"/>
      <c r="P381" s="2"/>
      <c r="Q381" s="2"/>
      <c r="R381" s="2"/>
      <c r="S381" s="2"/>
      <c r="T381" s="2"/>
      <c r="U381" s="2"/>
    </row>
    <row r="382" spans="1:21" x14ac:dyDescent="0.55000000000000004">
      <c r="A382" s="1"/>
      <c r="B382" s="1"/>
      <c r="C382" s="1"/>
      <c r="D382" s="1"/>
      <c r="E382" s="1"/>
      <c r="F382" s="1"/>
      <c r="G382" s="2"/>
      <c r="H382" s="2"/>
      <c r="I382" s="2"/>
      <c r="J382" s="2"/>
      <c r="K382" s="2"/>
      <c r="L382" s="2"/>
      <c r="M382" s="2"/>
      <c r="N382" s="2"/>
      <c r="O382" s="2"/>
      <c r="P382" s="2"/>
      <c r="Q382" s="2"/>
      <c r="R382" s="2"/>
      <c r="S382" s="2"/>
      <c r="T382" s="2"/>
      <c r="U382" s="2"/>
    </row>
    <row r="383" spans="1:21" x14ac:dyDescent="0.55000000000000004">
      <c r="A383" s="1"/>
      <c r="B383" s="1"/>
      <c r="C383" s="1"/>
      <c r="D383" s="1"/>
      <c r="E383" s="1"/>
      <c r="F383" s="1"/>
      <c r="G383" s="2"/>
      <c r="H383" s="2"/>
      <c r="I383" s="2"/>
      <c r="J383" s="2"/>
      <c r="K383" s="2"/>
      <c r="L383" s="2"/>
      <c r="M383" s="2"/>
      <c r="N383" s="2"/>
      <c r="O383" s="2"/>
      <c r="P383" s="2"/>
      <c r="Q383" s="2"/>
      <c r="R383" s="2"/>
      <c r="S383" s="2"/>
      <c r="T383" s="2"/>
      <c r="U383" s="2"/>
    </row>
    <row r="384" spans="1:21" x14ac:dyDescent="0.55000000000000004">
      <c r="A384" s="1"/>
      <c r="B384" s="1"/>
      <c r="C384" s="1"/>
      <c r="D384" s="1"/>
      <c r="E384" s="1"/>
      <c r="F384" s="1"/>
      <c r="G384" s="2"/>
      <c r="H384" s="2"/>
      <c r="I384" s="2"/>
      <c r="J384" s="2"/>
      <c r="K384" s="2"/>
      <c r="L384" s="2"/>
      <c r="M384" s="2"/>
      <c r="N384" s="2"/>
      <c r="O384" s="2"/>
      <c r="P384" s="2"/>
      <c r="Q384" s="2"/>
      <c r="R384" s="2"/>
      <c r="S384" s="2"/>
      <c r="T384" s="2"/>
      <c r="U384" s="2"/>
    </row>
    <row r="385" spans="1:21" x14ac:dyDescent="0.55000000000000004">
      <c r="A385" s="1"/>
      <c r="B385" s="1"/>
      <c r="C385" s="1"/>
      <c r="D385" s="1"/>
      <c r="E385" s="1"/>
      <c r="F385" s="1"/>
      <c r="G385" s="2"/>
      <c r="H385" s="2"/>
      <c r="I385" s="2"/>
      <c r="J385" s="2"/>
      <c r="K385" s="2"/>
      <c r="L385" s="2"/>
      <c r="M385" s="2"/>
      <c r="N385" s="2"/>
      <c r="O385" s="2"/>
      <c r="P385" s="2"/>
      <c r="Q385" s="2"/>
      <c r="R385" s="2"/>
      <c r="S385" s="2"/>
      <c r="T385" s="2"/>
      <c r="U385" s="2"/>
    </row>
    <row r="386" spans="1:21" x14ac:dyDescent="0.55000000000000004">
      <c r="A386" s="1"/>
      <c r="B386" s="1"/>
      <c r="C386" s="1"/>
      <c r="D386" s="1"/>
      <c r="E386" s="1"/>
      <c r="F386" s="1"/>
      <c r="G386" s="2"/>
      <c r="H386" s="2"/>
      <c r="I386" s="2"/>
      <c r="J386" s="2"/>
      <c r="K386" s="2"/>
      <c r="L386" s="2"/>
      <c r="M386" s="2"/>
      <c r="N386" s="2"/>
      <c r="O386" s="2"/>
      <c r="P386" s="2"/>
      <c r="Q386" s="2"/>
      <c r="R386" s="2"/>
      <c r="S386" s="2"/>
      <c r="T386" s="2"/>
      <c r="U386" s="2"/>
    </row>
    <row r="387" spans="1:21" x14ac:dyDescent="0.55000000000000004">
      <c r="A387" s="1"/>
      <c r="B387" s="1"/>
      <c r="C387" s="1"/>
      <c r="D387" s="1"/>
      <c r="E387" s="1"/>
      <c r="F387" s="1"/>
      <c r="G387" s="2"/>
      <c r="H387" s="2"/>
      <c r="I387" s="2"/>
      <c r="J387" s="2"/>
      <c r="K387" s="2"/>
      <c r="L387" s="2"/>
      <c r="M387" s="2"/>
      <c r="N387" s="2"/>
      <c r="O387" s="2"/>
      <c r="P387" s="2"/>
      <c r="Q387" s="2"/>
      <c r="R387" s="2"/>
      <c r="S387" s="2"/>
      <c r="T387" s="2"/>
      <c r="U387" s="2"/>
    </row>
    <row r="388" spans="1:21" x14ac:dyDescent="0.55000000000000004">
      <c r="A388" s="1"/>
      <c r="B388" s="1"/>
      <c r="C388" s="1"/>
      <c r="D388" s="1"/>
      <c r="E388" s="1"/>
      <c r="F388" s="1"/>
      <c r="G388" s="2"/>
      <c r="H388" s="2"/>
      <c r="I388" s="2"/>
      <c r="J388" s="2"/>
      <c r="K388" s="2"/>
      <c r="L388" s="2"/>
      <c r="M388" s="2"/>
      <c r="N388" s="2"/>
      <c r="O388" s="2"/>
      <c r="P388" s="2"/>
      <c r="Q388" s="2"/>
      <c r="R388" s="2"/>
      <c r="S388" s="2"/>
      <c r="T388" s="2"/>
      <c r="U388" s="2"/>
    </row>
    <row r="389" spans="1:21" x14ac:dyDescent="0.55000000000000004">
      <c r="A389" s="1"/>
      <c r="B389" s="1"/>
      <c r="C389" s="1"/>
      <c r="D389" s="1"/>
      <c r="E389" s="1"/>
      <c r="F389" s="1"/>
      <c r="G389" s="2"/>
      <c r="H389" s="2"/>
      <c r="I389" s="2"/>
      <c r="J389" s="2"/>
      <c r="K389" s="2"/>
      <c r="L389" s="2"/>
      <c r="M389" s="2"/>
      <c r="N389" s="2"/>
      <c r="O389" s="2"/>
      <c r="P389" s="2"/>
      <c r="Q389" s="2"/>
      <c r="R389" s="2"/>
      <c r="S389" s="2"/>
      <c r="T389" s="2"/>
      <c r="U389" s="2"/>
    </row>
    <row r="390" spans="1:21" x14ac:dyDescent="0.55000000000000004">
      <c r="A390" s="1"/>
      <c r="B390" s="1"/>
      <c r="C390" s="1"/>
      <c r="D390" s="1"/>
      <c r="E390" s="1"/>
      <c r="F390" s="1"/>
      <c r="G390" s="2"/>
      <c r="H390" s="2"/>
      <c r="I390" s="2"/>
      <c r="J390" s="2"/>
      <c r="K390" s="2"/>
      <c r="L390" s="2"/>
      <c r="M390" s="2"/>
      <c r="N390" s="2"/>
      <c r="O390" s="2"/>
      <c r="P390" s="2"/>
      <c r="Q390" s="2"/>
      <c r="R390" s="2"/>
      <c r="S390" s="2"/>
      <c r="T390" s="2"/>
      <c r="U390" s="2"/>
    </row>
    <row r="391" spans="1:21" x14ac:dyDescent="0.55000000000000004">
      <c r="A391" s="1"/>
      <c r="B391" s="1"/>
      <c r="C391" s="1"/>
      <c r="D391" s="1"/>
      <c r="E391" s="1"/>
      <c r="F391" s="1"/>
      <c r="G391" s="2"/>
      <c r="H391" s="2"/>
      <c r="I391" s="2"/>
      <c r="J391" s="2"/>
      <c r="K391" s="2"/>
      <c r="L391" s="2"/>
      <c r="M391" s="2"/>
      <c r="N391" s="2"/>
      <c r="O391" s="2"/>
      <c r="P391" s="2"/>
      <c r="Q391" s="2"/>
      <c r="R391" s="2"/>
      <c r="S391" s="2"/>
      <c r="T391" s="2"/>
      <c r="U391" s="2"/>
    </row>
    <row r="392" spans="1:21" x14ac:dyDescent="0.55000000000000004">
      <c r="A392" s="1"/>
      <c r="B392" s="1"/>
      <c r="C392" s="1"/>
      <c r="D392" s="1"/>
      <c r="E392" s="1"/>
      <c r="F392" s="1"/>
      <c r="G392" s="2"/>
      <c r="H392" s="2"/>
      <c r="I392" s="2"/>
      <c r="J392" s="2"/>
      <c r="K392" s="2"/>
      <c r="L392" s="2"/>
      <c r="M392" s="2"/>
      <c r="N392" s="2"/>
      <c r="O392" s="2"/>
      <c r="P392" s="2"/>
      <c r="Q392" s="2"/>
      <c r="R392" s="2"/>
      <c r="S392" s="2"/>
      <c r="T392" s="2"/>
      <c r="U392" s="2"/>
    </row>
    <row r="393" spans="1:21" x14ac:dyDescent="0.55000000000000004">
      <c r="A393" s="1"/>
      <c r="B393" s="1"/>
      <c r="C393" s="1"/>
      <c r="D393" s="1"/>
      <c r="E393" s="1"/>
      <c r="F393" s="1"/>
      <c r="G393" s="2"/>
      <c r="H393" s="2"/>
      <c r="I393" s="2"/>
      <c r="J393" s="2"/>
      <c r="K393" s="2"/>
      <c r="L393" s="2"/>
      <c r="M393" s="2"/>
      <c r="N393" s="2"/>
      <c r="O393" s="2"/>
      <c r="P393" s="2"/>
      <c r="Q393" s="2"/>
      <c r="R393" s="2"/>
      <c r="S393" s="2"/>
      <c r="T393" s="2"/>
      <c r="U393" s="2"/>
    </row>
    <row r="394" spans="1:21" x14ac:dyDescent="0.55000000000000004">
      <c r="A394" s="1"/>
      <c r="B394" s="1"/>
      <c r="C394" s="1"/>
      <c r="D394" s="1"/>
      <c r="E394" s="1"/>
      <c r="F394" s="1"/>
      <c r="G394" s="2"/>
      <c r="H394" s="2"/>
      <c r="I394" s="2"/>
      <c r="J394" s="2"/>
      <c r="K394" s="2"/>
      <c r="L394" s="2"/>
      <c r="M394" s="2"/>
      <c r="N394" s="2"/>
      <c r="O394" s="2"/>
      <c r="P394" s="2"/>
      <c r="Q394" s="2"/>
      <c r="R394" s="2"/>
      <c r="S394" s="2"/>
      <c r="T394" s="2"/>
      <c r="U394" s="2"/>
    </row>
    <row r="395" spans="1:21" x14ac:dyDescent="0.55000000000000004">
      <c r="A395" s="1"/>
      <c r="B395" s="1"/>
      <c r="C395" s="1"/>
      <c r="D395" s="1"/>
      <c r="E395" s="1"/>
      <c r="F395" s="1"/>
      <c r="G395" s="2"/>
      <c r="H395" s="2"/>
      <c r="I395" s="2"/>
      <c r="J395" s="2"/>
      <c r="K395" s="2"/>
      <c r="L395" s="2"/>
      <c r="M395" s="2"/>
      <c r="N395" s="2"/>
      <c r="O395" s="2"/>
      <c r="P395" s="2"/>
      <c r="Q395" s="2"/>
      <c r="R395" s="2"/>
      <c r="S395" s="2"/>
      <c r="T395" s="2"/>
      <c r="U395" s="2"/>
    </row>
    <row r="396" spans="1:21" x14ac:dyDescent="0.55000000000000004">
      <c r="A396" s="1"/>
      <c r="B396" s="1"/>
      <c r="C396" s="1"/>
      <c r="D396" s="1"/>
      <c r="E396" s="1"/>
      <c r="F396" s="1"/>
      <c r="G396" s="2"/>
      <c r="H396" s="2"/>
      <c r="I396" s="2"/>
      <c r="J396" s="2"/>
      <c r="K396" s="2"/>
      <c r="L396" s="2"/>
      <c r="M396" s="2"/>
      <c r="N396" s="2"/>
      <c r="O396" s="2"/>
      <c r="P396" s="2"/>
      <c r="Q396" s="2"/>
      <c r="R396" s="2"/>
      <c r="S396" s="2"/>
      <c r="T396" s="2"/>
      <c r="U396" s="2"/>
    </row>
    <row r="397" spans="1:21" x14ac:dyDescent="0.55000000000000004">
      <c r="A397" s="1"/>
      <c r="B397" s="1"/>
      <c r="C397" s="1"/>
      <c r="D397" s="1"/>
      <c r="E397" s="1"/>
      <c r="F397" s="1"/>
      <c r="G397" s="2"/>
      <c r="H397" s="2"/>
      <c r="I397" s="2"/>
      <c r="J397" s="2"/>
      <c r="K397" s="2"/>
      <c r="L397" s="2"/>
      <c r="M397" s="2"/>
      <c r="N397" s="2"/>
      <c r="O397" s="2"/>
      <c r="P397" s="2"/>
      <c r="Q397" s="2"/>
      <c r="R397" s="2"/>
      <c r="S397" s="2"/>
      <c r="T397" s="2"/>
      <c r="U397" s="2"/>
    </row>
    <row r="398" spans="1:21" x14ac:dyDescent="0.55000000000000004">
      <c r="A398" s="1"/>
      <c r="B398" s="1"/>
      <c r="C398" s="1"/>
      <c r="D398" s="1"/>
      <c r="E398" s="1"/>
      <c r="F398" s="1"/>
      <c r="G398" s="2"/>
      <c r="H398" s="2"/>
      <c r="I398" s="2"/>
      <c r="J398" s="2"/>
      <c r="K398" s="2"/>
      <c r="L398" s="2"/>
      <c r="M398" s="2"/>
      <c r="N398" s="2"/>
      <c r="O398" s="2"/>
      <c r="P398" s="2"/>
      <c r="Q398" s="2"/>
      <c r="R398" s="2"/>
      <c r="S398" s="2"/>
      <c r="T398" s="2"/>
      <c r="U398" s="2"/>
    </row>
    <row r="399" spans="1:21" x14ac:dyDescent="0.55000000000000004">
      <c r="A399" s="1"/>
      <c r="B399" s="1"/>
      <c r="C399" s="1"/>
      <c r="D399" s="1"/>
      <c r="E399" s="1"/>
      <c r="F399" s="1"/>
      <c r="G399" s="2"/>
      <c r="H399" s="2"/>
      <c r="I399" s="2"/>
      <c r="J399" s="2"/>
      <c r="K399" s="2"/>
      <c r="L399" s="2"/>
      <c r="M399" s="2"/>
      <c r="N399" s="2"/>
      <c r="O399" s="2"/>
      <c r="P399" s="2"/>
      <c r="Q399" s="2"/>
      <c r="R399" s="2"/>
      <c r="S399" s="2"/>
      <c r="T399" s="2"/>
      <c r="U399" s="2"/>
    </row>
    <row r="400" spans="1:21" x14ac:dyDescent="0.55000000000000004">
      <c r="A400" s="1"/>
      <c r="B400" s="1"/>
      <c r="C400" s="1"/>
      <c r="D400" s="1"/>
      <c r="E400" s="1"/>
      <c r="F400" s="1"/>
      <c r="G400" s="2"/>
      <c r="H400" s="2"/>
      <c r="I400" s="2"/>
      <c r="J400" s="2"/>
      <c r="K400" s="2"/>
      <c r="L400" s="2"/>
      <c r="M400" s="2"/>
      <c r="N400" s="2"/>
      <c r="O400" s="2"/>
      <c r="P400" s="2"/>
      <c r="Q400" s="2"/>
      <c r="R400" s="2"/>
      <c r="S400" s="2"/>
      <c r="T400" s="2"/>
      <c r="U400" s="2"/>
    </row>
    <row r="401" spans="1:21" x14ac:dyDescent="0.55000000000000004">
      <c r="A401" s="1"/>
      <c r="B401" s="1"/>
      <c r="C401" s="1"/>
      <c r="D401" s="1"/>
      <c r="E401" s="1"/>
      <c r="F401" s="1"/>
      <c r="G401" s="2"/>
      <c r="H401" s="2"/>
      <c r="I401" s="2"/>
      <c r="J401" s="2"/>
      <c r="K401" s="2"/>
      <c r="L401" s="2"/>
      <c r="M401" s="2"/>
      <c r="N401" s="2"/>
      <c r="O401" s="2"/>
      <c r="P401" s="2"/>
      <c r="Q401" s="2"/>
      <c r="R401" s="2"/>
      <c r="S401" s="2"/>
      <c r="T401" s="2"/>
      <c r="U401" s="2"/>
    </row>
    <row r="402" spans="1:21" x14ac:dyDescent="0.55000000000000004">
      <c r="A402" s="1"/>
      <c r="B402" s="1"/>
      <c r="C402" s="1"/>
      <c r="D402" s="1"/>
      <c r="E402" s="1"/>
      <c r="F402" s="1"/>
      <c r="G402" s="2"/>
      <c r="H402" s="2"/>
      <c r="I402" s="2"/>
      <c r="J402" s="2"/>
      <c r="K402" s="2"/>
      <c r="L402" s="2"/>
      <c r="M402" s="2"/>
      <c r="N402" s="2"/>
      <c r="O402" s="2"/>
      <c r="P402" s="2"/>
      <c r="Q402" s="2"/>
      <c r="R402" s="2"/>
      <c r="S402" s="2"/>
      <c r="T402" s="2"/>
      <c r="U402" s="2"/>
    </row>
    <row r="403" spans="1:21" x14ac:dyDescent="0.55000000000000004">
      <c r="A403" s="1"/>
      <c r="B403" s="1"/>
      <c r="C403" s="1"/>
      <c r="D403" s="1"/>
      <c r="E403" s="1"/>
      <c r="F403" s="1"/>
      <c r="G403" s="2"/>
      <c r="H403" s="2"/>
      <c r="I403" s="2"/>
      <c r="J403" s="2"/>
      <c r="K403" s="2"/>
      <c r="L403" s="2"/>
      <c r="M403" s="2"/>
      <c r="N403" s="2"/>
      <c r="O403" s="2"/>
      <c r="P403" s="2"/>
      <c r="Q403" s="2"/>
      <c r="R403" s="2"/>
      <c r="S403" s="2"/>
      <c r="T403" s="2"/>
      <c r="U403" s="2"/>
    </row>
    <row r="404" spans="1:21" x14ac:dyDescent="0.55000000000000004">
      <c r="A404" s="1"/>
      <c r="B404" s="1"/>
      <c r="C404" s="1"/>
      <c r="D404" s="1"/>
      <c r="E404" s="1"/>
      <c r="F404" s="1"/>
      <c r="G404" s="2"/>
      <c r="H404" s="2"/>
      <c r="I404" s="2"/>
      <c r="J404" s="2"/>
      <c r="K404" s="2"/>
      <c r="L404" s="2"/>
      <c r="M404" s="2"/>
      <c r="N404" s="2"/>
      <c r="O404" s="2"/>
      <c r="P404" s="2"/>
      <c r="Q404" s="2"/>
      <c r="R404" s="2"/>
      <c r="S404" s="2"/>
      <c r="T404" s="2"/>
      <c r="U404" s="2"/>
    </row>
    <row r="405" spans="1:21" x14ac:dyDescent="0.55000000000000004">
      <c r="A405" s="1"/>
      <c r="B405" s="1"/>
      <c r="C405" s="1"/>
      <c r="D405" s="1"/>
      <c r="E405" s="1"/>
      <c r="F405" s="1"/>
      <c r="G405" s="2"/>
      <c r="H405" s="2"/>
      <c r="I405" s="2"/>
      <c r="J405" s="2"/>
      <c r="K405" s="2"/>
      <c r="L405" s="2"/>
      <c r="M405" s="2"/>
      <c r="N405" s="2"/>
      <c r="O405" s="2"/>
      <c r="P405" s="2"/>
      <c r="Q405" s="2"/>
      <c r="R405" s="2"/>
      <c r="S405" s="2"/>
      <c r="T405" s="2"/>
      <c r="U405" s="2"/>
    </row>
    <row r="406" spans="1:21" x14ac:dyDescent="0.55000000000000004">
      <c r="A406" s="1"/>
      <c r="B406" s="1"/>
      <c r="C406" s="1"/>
      <c r="D406" s="1"/>
      <c r="E406" s="1"/>
      <c r="F406" s="1"/>
      <c r="G406" s="2"/>
      <c r="H406" s="2"/>
      <c r="I406" s="2"/>
      <c r="J406" s="2"/>
      <c r="K406" s="2"/>
      <c r="L406" s="2"/>
      <c r="M406" s="2"/>
      <c r="N406" s="2"/>
      <c r="O406" s="2"/>
      <c r="P406" s="2"/>
      <c r="Q406" s="2"/>
      <c r="R406" s="2"/>
      <c r="S406" s="2"/>
      <c r="T406" s="2"/>
      <c r="U406" s="2"/>
    </row>
    <row r="407" spans="1:21" x14ac:dyDescent="0.55000000000000004">
      <c r="A407" s="1"/>
      <c r="B407" s="1"/>
      <c r="C407" s="1"/>
      <c r="D407" s="1"/>
      <c r="E407" s="1"/>
      <c r="F407" s="1"/>
      <c r="G407" s="2"/>
      <c r="H407" s="2"/>
      <c r="I407" s="2"/>
      <c r="J407" s="2"/>
      <c r="K407" s="2"/>
      <c r="L407" s="2"/>
      <c r="M407" s="2"/>
      <c r="N407" s="2"/>
      <c r="O407" s="2"/>
      <c r="P407" s="2"/>
      <c r="Q407" s="2"/>
      <c r="R407" s="2"/>
      <c r="S407" s="2"/>
      <c r="T407" s="2"/>
      <c r="U407" s="2"/>
    </row>
    <row r="408" spans="1:21" x14ac:dyDescent="0.55000000000000004">
      <c r="A408" s="1"/>
      <c r="B408" s="1"/>
      <c r="C408" s="1"/>
      <c r="D408" s="1"/>
      <c r="E408" s="1"/>
      <c r="F408" s="1"/>
      <c r="G408" s="2"/>
      <c r="H408" s="2"/>
      <c r="I408" s="2"/>
      <c r="J408" s="2"/>
      <c r="K408" s="2"/>
      <c r="L408" s="2"/>
      <c r="M408" s="2"/>
      <c r="N408" s="2"/>
      <c r="O408" s="2"/>
      <c r="P408" s="2"/>
      <c r="Q408" s="2"/>
      <c r="R408" s="2"/>
      <c r="S408" s="2"/>
      <c r="T408" s="2"/>
      <c r="U408" s="2"/>
    </row>
    <row r="409" spans="1:21" x14ac:dyDescent="0.55000000000000004">
      <c r="A409" s="1"/>
      <c r="B409" s="1"/>
      <c r="C409" s="1"/>
      <c r="D409" s="1"/>
      <c r="E409" s="1"/>
      <c r="F409" s="1"/>
      <c r="G409" s="2"/>
      <c r="H409" s="2"/>
      <c r="I409" s="2"/>
      <c r="J409" s="2"/>
      <c r="K409" s="2"/>
      <c r="L409" s="2"/>
      <c r="M409" s="2"/>
      <c r="N409" s="2"/>
      <c r="O409" s="2"/>
      <c r="P409" s="2"/>
      <c r="Q409" s="2"/>
      <c r="R409" s="2"/>
      <c r="S409" s="2"/>
      <c r="T409" s="2"/>
      <c r="U409" s="2"/>
    </row>
    <row r="410" spans="1:21" x14ac:dyDescent="0.55000000000000004">
      <c r="A410" s="1"/>
      <c r="B410" s="1"/>
      <c r="C410" s="1"/>
      <c r="D410" s="1"/>
      <c r="E410" s="1"/>
      <c r="F410" s="1"/>
      <c r="G410" s="2"/>
      <c r="H410" s="2"/>
      <c r="I410" s="2"/>
      <c r="J410" s="2"/>
      <c r="K410" s="2"/>
      <c r="L410" s="2"/>
      <c r="M410" s="2"/>
      <c r="N410" s="2"/>
      <c r="O410" s="2"/>
      <c r="P410" s="2"/>
      <c r="Q410" s="2"/>
      <c r="R410" s="2"/>
      <c r="S410" s="2"/>
      <c r="T410" s="2"/>
      <c r="U410" s="2"/>
    </row>
    <row r="411" spans="1:21" x14ac:dyDescent="0.55000000000000004">
      <c r="A411" s="1"/>
      <c r="B411" s="1"/>
      <c r="C411" s="1"/>
      <c r="D411" s="1"/>
      <c r="E411" s="1"/>
      <c r="F411" s="1"/>
      <c r="G411" s="2"/>
      <c r="H411" s="2"/>
      <c r="I411" s="2"/>
      <c r="J411" s="2"/>
      <c r="K411" s="2"/>
      <c r="L411" s="2"/>
      <c r="M411" s="2"/>
      <c r="N411" s="2"/>
      <c r="O411" s="2"/>
      <c r="P411" s="2"/>
      <c r="Q411" s="2"/>
      <c r="R411" s="2"/>
      <c r="S411" s="2"/>
      <c r="T411" s="2"/>
      <c r="U411" s="2"/>
    </row>
    <row r="412" spans="1:21" x14ac:dyDescent="0.55000000000000004">
      <c r="A412" s="1"/>
      <c r="B412" s="1"/>
      <c r="C412" s="1"/>
      <c r="D412" s="1"/>
      <c r="E412" s="1"/>
      <c r="F412" s="1"/>
      <c r="G412" s="2"/>
      <c r="H412" s="2"/>
      <c r="I412" s="2"/>
      <c r="J412" s="2"/>
      <c r="K412" s="2"/>
      <c r="L412" s="2"/>
      <c r="M412" s="2"/>
      <c r="N412" s="2"/>
      <c r="O412" s="2"/>
      <c r="P412" s="2"/>
      <c r="Q412" s="2"/>
      <c r="R412" s="2"/>
      <c r="S412" s="2"/>
      <c r="T412" s="2"/>
      <c r="U412" s="2"/>
    </row>
    <row r="413" spans="1:21" x14ac:dyDescent="0.55000000000000004">
      <c r="A413" s="1"/>
      <c r="B413" s="1"/>
      <c r="C413" s="1"/>
      <c r="D413" s="1"/>
      <c r="E413" s="1"/>
      <c r="F413" s="1"/>
      <c r="G413" s="2"/>
      <c r="H413" s="2"/>
      <c r="I413" s="2"/>
      <c r="J413" s="2"/>
      <c r="K413" s="2"/>
      <c r="L413" s="2"/>
      <c r="M413" s="2"/>
      <c r="N413" s="2"/>
      <c r="O413" s="2"/>
      <c r="P413" s="2"/>
      <c r="Q413" s="2"/>
      <c r="R413" s="2"/>
      <c r="S413" s="2"/>
      <c r="T413" s="2"/>
      <c r="U413" s="2"/>
    </row>
    <row r="414" spans="1:21" x14ac:dyDescent="0.55000000000000004">
      <c r="A414" s="1"/>
      <c r="B414" s="1"/>
      <c r="C414" s="1"/>
      <c r="D414" s="1"/>
      <c r="E414" s="1"/>
      <c r="F414" s="1"/>
      <c r="G414" s="2"/>
      <c r="H414" s="2"/>
      <c r="I414" s="2"/>
      <c r="J414" s="2"/>
      <c r="K414" s="2"/>
      <c r="L414" s="2"/>
      <c r="M414" s="2"/>
      <c r="N414" s="2"/>
      <c r="O414" s="2"/>
      <c r="P414" s="2"/>
      <c r="Q414" s="2"/>
      <c r="R414" s="2"/>
      <c r="S414" s="2"/>
      <c r="T414" s="2"/>
      <c r="U414" s="2"/>
    </row>
    <row r="415" spans="1:21" x14ac:dyDescent="0.55000000000000004">
      <c r="A415" s="1"/>
      <c r="B415" s="1"/>
      <c r="C415" s="1"/>
      <c r="D415" s="1"/>
      <c r="E415" s="1"/>
      <c r="F415" s="1"/>
      <c r="G415" s="2"/>
      <c r="H415" s="2"/>
      <c r="I415" s="2"/>
      <c r="J415" s="2"/>
      <c r="K415" s="2"/>
      <c r="L415" s="2"/>
      <c r="M415" s="2"/>
      <c r="N415" s="2"/>
      <c r="O415" s="2"/>
      <c r="P415" s="2"/>
      <c r="Q415" s="2"/>
      <c r="R415" s="2"/>
      <c r="S415" s="2"/>
      <c r="T415" s="2"/>
      <c r="U415" s="2"/>
    </row>
    <row r="416" spans="1:21" x14ac:dyDescent="0.55000000000000004">
      <c r="A416" s="1"/>
      <c r="B416" s="1"/>
      <c r="C416" s="1"/>
      <c r="D416" s="1"/>
      <c r="E416" s="1"/>
      <c r="F416" s="1"/>
      <c r="G416" s="2"/>
      <c r="H416" s="2"/>
      <c r="I416" s="2"/>
      <c r="J416" s="2"/>
      <c r="K416" s="2"/>
      <c r="L416" s="2"/>
      <c r="M416" s="2"/>
      <c r="N416" s="2"/>
      <c r="O416" s="2"/>
      <c r="P416" s="2"/>
      <c r="Q416" s="2"/>
      <c r="R416" s="2"/>
      <c r="S416" s="2"/>
      <c r="T416" s="2"/>
      <c r="U416" s="2"/>
    </row>
    <row r="417" spans="1:21" x14ac:dyDescent="0.55000000000000004">
      <c r="A417" s="1"/>
      <c r="B417" s="1"/>
      <c r="C417" s="1"/>
      <c r="D417" s="1"/>
      <c r="E417" s="1"/>
      <c r="F417" s="1"/>
      <c r="G417" s="2"/>
      <c r="H417" s="2"/>
      <c r="I417" s="2"/>
      <c r="J417" s="2"/>
      <c r="K417" s="2"/>
      <c r="L417" s="2"/>
      <c r="M417" s="2"/>
      <c r="N417" s="2"/>
      <c r="O417" s="2"/>
      <c r="P417" s="2"/>
      <c r="Q417" s="2"/>
      <c r="R417" s="2"/>
      <c r="S417" s="2"/>
      <c r="T417" s="2"/>
      <c r="U417" s="2"/>
    </row>
    <row r="418" spans="1:21" x14ac:dyDescent="0.55000000000000004">
      <c r="A418" s="1"/>
      <c r="B418" s="1"/>
      <c r="C418" s="1"/>
      <c r="D418" s="1"/>
      <c r="E418" s="1"/>
      <c r="F418" s="1"/>
      <c r="G418" s="2"/>
      <c r="H418" s="2"/>
      <c r="I418" s="2"/>
      <c r="J418" s="2"/>
      <c r="K418" s="2"/>
      <c r="L418" s="2"/>
      <c r="M418" s="2"/>
      <c r="N418" s="2"/>
      <c r="O418" s="2"/>
      <c r="P418" s="2"/>
      <c r="Q418" s="2"/>
      <c r="R418" s="2"/>
      <c r="S418" s="2"/>
      <c r="T418" s="2"/>
      <c r="U418" s="2"/>
    </row>
    <row r="419" spans="1:21" x14ac:dyDescent="0.55000000000000004">
      <c r="A419" s="1"/>
      <c r="B419" s="1"/>
      <c r="C419" s="1"/>
      <c r="D419" s="1"/>
      <c r="E419" s="1"/>
      <c r="F419" s="1"/>
      <c r="G419" s="2"/>
      <c r="H419" s="2"/>
      <c r="I419" s="2"/>
      <c r="J419" s="2"/>
      <c r="K419" s="2"/>
      <c r="L419" s="2"/>
      <c r="M419" s="2"/>
      <c r="N419" s="2"/>
      <c r="O419" s="2"/>
      <c r="P419" s="2"/>
      <c r="Q419" s="2"/>
      <c r="R419" s="2"/>
      <c r="S419" s="2"/>
      <c r="T419" s="2"/>
      <c r="U419" s="2"/>
    </row>
    <row r="420" spans="1:21" x14ac:dyDescent="0.55000000000000004">
      <c r="A420" s="1"/>
      <c r="B420" s="1"/>
      <c r="C420" s="1"/>
      <c r="D420" s="1"/>
      <c r="E420" s="1"/>
      <c r="F420" s="1"/>
      <c r="G420" s="2"/>
      <c r="H420" s="2"/>
      <c r="I420" s="2"/>
      <c r="J420" s="2"/>
      <c r="K420" s="2"/>
      <c r="L420" s="2"/>
      <c r="M420" s="2"/>
      <c r="N420" s="2"/>
      <c r="O420" s="2"/>
      <c r="P420" s="2"/>
      <c r="Q420" s="2"/>
      <c r="R420" s="2"/>
      <c r="S420" s="2"/>
      <c r="T420" s="2"/>
      <c r="U420" s="2"/>
    </row>
    <row r="421" spans="1:21" x14ac:dyDescent="0.55000000000000004">
      <c r="A421" s="1"/>
      <c r="B421" s="1"/>
      <c r="C421" s="1"/>
      <c r="D421" s="1"/>
      <c r="E421" s="1"/>
      <c r="F421" s="1"/>
      <c r="G421" s="2"/>
      <c r="H421" s="2"/>
      <c r="I421" s="2"/>
      <c r="J421" s="2"/>
      <c r="K421" s="2"/>
      <c r="L421" s="2"/>
      <c r="M421" s="2"/>
      <c r="N421" s="2"/>
      <c r="O421" s="2"/>
      <c r="P421" s="2"/>
      <c r="Q421" s="2"/>
      <c r="R421" s="2"/>
      <c r="S421" s="2"/>
      <c r="T421" s="2"/>
      <c r="U421" s="2"/>
    </row>
    <row r="422" spans="1:21" x14ac:dyDescent="0.55000000000000004">
      <c r="A422" s="1"/>
      <c r="B422" s="1"/>
      <c r="C422" s="1"/>
      <c r="D422" s="1"/>
      <c r="E422" s="1"/>
      <c r="F422" s="1"/>
      <c r="G422" s="2"/>
      <c r="H422" s="2"/>
      <c r="I422" s="2"/>
      <c r="J422" s="2"/>
      <c r="K422" s="2"/>
      <c r="L422" s="2"/>
      <c r="M422" s="2"/>
      <c r="N422" s="2"/>
      <c r="O422" s="2"/>
      <c r="P422" s="2"/>
      <c r="Q422" s="2"/>
      <c r="R422" s="2"/>
      <c r="S422" s="2"/>
      <c r="T422" s="2"/>
      <c r="U422" s="2"/>
    </row>
    <row r="423" spans="1:21" x14ac:dyDescent="0.55000000000000004">
      <c r="A423" s="1"/>
      <c r="B423" s="1"/>
      <c r="C423" s="1"/>
      <c r="D423" s="1"/>
      <c r="E423" s="1"/>
      <c r="F423" s="1"/>
      <c r="G423" s="2"/>
      <c r="H423" s="2"/>
      <c r="I423" s="2"/>
      <c r="J423" s="2"/>
      <c r="K423" s="2"/>
      <c r="L423" s="2"/>
      <c r="M423" s="2"/>
      <c r="N423" s="2"/>
      <c r="O423" s="2"/>
      <c r="P423" s="2"/>
      <c r="Q423" s="2"/>
      <c r="R423" s="2"/>
      <c r="S423" s="2"/>
      <c r="T423" s="2"/>
      <c r="U423" s="2"/>
    </row>
    <row r="424" spans="1:21" x14ac:dyDescent="0.55000000000000004">
      <c r="A424" s="1"/>
      <c r="B424" s="1"/>
      <c r="C424" s="1"/>
      <c r="D424" s="1"/>
      <c r="E424" s="1"/>
      <c r="F424" s="1"/>
      <c r="G424" s="2"/>
      <c r="H424" s="2"/>
      <c r="I424" s="2"/>
      <c r="J424" s="2"/>
      <c r="K424" s="2"/>
      <c r="L424" s="2"/>
      <c r="M424" s="2"/>
      <c r="N424" s="2"/>
      <c r="O424" s="2"/>
      <c r="P424" s="2"/>
      <c r="Q424" s="2"/>
      <c r="R424" s="2"/>
      <c r="S424" s="2"/>
      <c r="T424" s="2"/>
      <c r="U424" s="2"/>
    </row>
    <row r="425" spans="1:21" x14ac:dyDescent="0.55000000000000004">
      <c r="A425" s="1"/>
      <c r="B425" s="1"/>
      <c r="C425" s="1"/>
      <c r="D425" s="1"/>
      <c r="E425" s="1"/>
      <c r="F425" s="1"/>
      <c r="G425" s="2"/>
      <c r="H425" s="2"/>
      <c r="I425" s="2"/>
      <c r="J425" s="2"/>
      <c r="K425" s="2"/>
      <c r="L425" s="2"/>
      <c r="M425" s="2"/>
      <c r="N425" s="2"/>
      <c r="O425" s="2"/>
      <c r="P425" s="2"/>
      <c r="Q425" s="2"/>
      <c r="R425" s="2"/>
      <c r="S425" s="2"/>
      <c r="T425" s="2"/>
      <c r="U425" s="2"/>
    </row>
    <row r="426" spans="1:21" x14ac:dyDescent="0.55000000000000004">
      <c r="A426" s="1"/>
      <c r="B426" s="1"/>
      <c r="C426" s="1"/>
      <c r="D426" s="1"/>
      <c r="E426" s="1"/>
      <c r="F426" s="1"/>
      <c r="G426" s="2"/>
      <c r="H426" s="2"/>
      <c r="I426" s="2"/>
      <c r="J426" s="2"/>
      <c r="K426" s="2"/>
      <c r="L426" s="2"/>
      <c r="M426" s="2"/>
      <c r="N426" s="2"/>
      <c r="O426" s="2"/>
      <c r="P426" s="2"/>
      <c r="Q426" s="2"/>
      <c r="R426" s="2"/>
      <c r="S426" s="2"/>
      <c r="T426" s="2"/>
      <c r="U426" s="2"/>
    </row>
    <row r="427" spans="1:21" x14ac:dyDescent="0.55000000000000004">
      <c r="A427" s="1"/>
      <c r="B427" s="1"/>
      <c r="C427" s="1"/>
      <c r="D427" s="1"/>
      <c r="E427" s="1"/>
      <c r="F427" s="1"/>
      <c r="G427" s="2"/>
      <c r="H427" s="2"/>
      <c r="I427" s="2"/>
      <c r="J427" s="2"/>
      <c r="K427" s="2"/>
      <c r="L427" s="2"/>
      <c r="M427" s="2"/>
      <c r="N427" s="2"/>
      <c r="O427" s="2"/>
      <c r="P427" s="2"/>
      <c r="Q427" s="2"/>
      <c r="R427" s="2"/>
      <c r="S427" s="2"/>
      <c r="T427" s="2"/>
      <c r="U427" s="2"/>
    </row>
    <row r="428" spans="1:21" x14ac:dyDescent="0.55000000000000004">
      <c r="A428" s="1"/>
      <c r="B428" s="1"/>
      <c r="C428" s="1"/>
      <c r="D428" s="1"/>
      <c r="E428" s="1"/>
      <c r="F428" s="1"/>
      <c r="G428" s="2"/>
      <c r="H428" s="2"/>
      <c r="I428" s="2"/>
      <c r="J428" s="2"/>
      <c r="K428" s="2"/>
      <c r="L428" s="2"/>
      <c r="M428" s="2"/>
      <c r="N428" s="2"/>
      <c r="O428" s="2"/>
      <c r="P428" s="2"/>
      <c r="Q428" s="2"/>
      <c r="R428" s="2"/>
      <c r="S428" s="2"/>
      <c r="T428" s="2"/>
      <c r="U428" s="2"/>
    </row>
    <row r="429" spans="1:21" x14ac:dyDescent="0.55000000000000004">
      <c r="A429" s="1"/>
      <c r="B429" s="1"/>
      <c r="C429" s="1"/>
      <c r="D429" s="1"/>
      <c r="E429" s="1"/>
      <c r="F429" s="1"/>
      <c r="G429" s="2"/>
      <c r="H429" s="2"/>
      <c r="I429" s="2"/>
      <c r="J429" s="2"/>
      <c r="K429" s="2"/>
      <c r="L429" s="2"/>
      <c r="M429" s="2"/>
      <c r="N429" s="2"/>
      <c r="O429" s="2"/>
      <c r="P429" s="2"/>
      <c r="Q429" s="2"/>
      <c r="R429" s="2"/>
      <c r="S429" s="2"/>
      <c r="T429" s="2"/>
      <c r="U429" s="2"/>
    </row>
    <row r="430" spans="1:21" x14ac:dyDescent="0.55000000000000004">
      <c r="A430" s="1"/>
      <c r="B430" s="1"/>
      <c r="C430" s="1"/>
      <c r="D430" s="1"/>
      <c r="E430" s="1"/>
      <c r="F430" s="1"/>
      <c r="G430" s="2"/>
      <c r="H430" s="2"/>
      <c r="I430" s="2"/>
      <c r="J430" s="2"/>
      <c r="K430" s="2"/>
      <c r="L430" s="2"/>
      <c r="M430" s="2"/>
      <c r="N430" s="2"/>
      <c r="O430" s="2"/>
      <c r="P430" s="2"/>
      <c r="Q430" s="2"/>
      <c r="R430" s="2"/>
      <c r="S430" s="2"/>
      <c r="T430" s="2"/>
      <c r="U430" s="2"/>
    </row>
    <row r="431" spans="1:21" x14ac:dyDescent="0.55000000000000004">
      <c r="A431" s="1"/>
      <c r="B431" s="1"/>
      <c r="C431" s="1"/>
      <c r="D431" s="1"/>
      <c r="E431" s="1"/>
      <c r="F431" s="1"/>
      <c r="G431" s="2"/>
      <c r="H431" s="2"/>
      <c r="I431" s="2"/>
      <c r="J431" s="2"/>
      <c r="K431" s="2"/>
      <c r="L431" s="2"/>
      <c r="M431" s="2"/>
      <c r="N431" s="2"/>
      <c r="O431" s="2"/>
      <c r="P431" s="2"/>
      <c r="Q431" s="2"/>
      <c r="R431" s="2"/>
      <c r="S431" s="2"/>
      <c r="T431" s="2"/>
      <c r="U431" s="2"/>
    </row>
    <row r="432" spans="1:21" x14ac:dyDescent="0.55000000000000004">
      <c r="A432" s="1"/>
      <c r="B432" s="1"/>
      <c r="C432" s="1"/>
      <c r="D432" s="1"/>
      <c r="E432" s="1"/>
      <c r="F432" s="1"/>
      <c r="G432" s="2"/>
      <c r="H432" s="2"/>
      <c r="I432" s="2"/>
      <c r="J432" s="2"/>
      <c r="K432" s="2"/>
      <c r="L432" s="2"/>
      <c r="M432" s="2"/>
      <c r="N432" s="2"/>
      <c r="O432" s="2"/>
      <c r="P432" s="2"/>
      <c r="Q432" s="2"/>
      <c r="R432" s="2"/>
      <c r="S432" s="2"/>
      <c r="T432" s="2"/>
      <c r="U432" s="2"/>
    </row>
    <row r="433" spans="1:21" x14ac:dyDescent="0.55000000000000004">
      <c r="A433" s="1"/>
      <c r="B433" s="1"/>
      <c r="C433" s="1"/>
      <c r="D433" s="1"/>
      <c r="E433" s="1"/>
      <c r="F433" s="1"/>
      <c r="G433" s="2"/>
      <c r="H433" s="2"/>
      <c r="I433" s="2"/>
      <c r="J433" s="2"/>
      <c r="K433" s="2"/>
      <c r="L433" s="2"/>
      <c r="M433" s="2"/>
      <c r="N433" s="2"/>
      <c r="O433" s="2"/>
      <c r="P433" s="2"/>
      <c r="Q433" s="2"/>
      <c r="R433" s="2"/>
      <c r="S433" s="2"/>
      <c r="T433" s="2"/>
      <c r="U433" s="2"/>
    </row>
    <row r="434" spans="1:21" x14ac:dyDescent="0.55000000000000004">
      <c r="A434" s="1"/>
      <c r="B434" s="1"/>
      <c r="C434" s="1"/>
      <c r="D434" s="1"/>
      <c r="E434" s="1"/>
      <c r="F434" s="1"/>
      <c r="G434" s="2"/>
      <c r="H434" s="2"/>
      <c r="I434" s="2"/>
      <c r="J434" s="2"/>
      <c r="K434" s="2"/>
      <c r="L434" s="2"/>
      <c r="M434" s="2"/>
      <c r="N434" s="2"/>
      <c r="O434" s="2"/>
      <c r="P434" s="2"/>
      <c r="Q434" s="2"/>
      <c r="R434" s="2"/>
      <c r="S434" s="2"/>
      <c r="T434" s="2"/>
      <c r="U434" s="2"/>
    </row>
    <row r="435" spans="1:21" x14ac:dyDescent="0.55000000000000004">
      <c r="A435" s="1"/>
      <c r="B435" s="1"/>
      <c r="C435" s="1"/>
      <c r="D435" s="1"/>
      <c r="E435" s="1"/>
      <c r="F435" s="1"/>
      <c r="G435" s="2"/>
      <c r="H435" s="2"/>
      <c r="I435" s="2"/>
      <c r="J435" s="2"/>
      <c r="K435" s="2"/>
      <c r="L435" s="2"/>
      <c r="M435" s="2"/>
      <c r="N435" s="2"/>
      <c r="O435" s="2"/>
      <c r="P435" s="2"/>
      <c r="Q435" s="2"/>
      <c r="R435" s="2"/>
      <c r="S435" s="2"/>
      <c r="T435" s="2"/>
      <c r="U435" s="2"/>
    </row>
    <row r="436" spans="1:21" x14ac:dyDescent="0.55000000000000004">
      <c r="A436" s="1"/>
      <c r="B436" s="1"/>
      <c r="C436" s="1"/>
      <c r="D436" s="1"/>
      <c r="E436" s="1"/>
      <c r="F436" s="1"/>
      <c r="G436" s="2"/>
      <c r="H436" s="2"/>
      <c r="I436" s="2"/>
      <c r="J436" s="2"/>
      <c r="K436" s="2"/>
      <c r="L436" s="2"/>
      <c r="M436" s="2"/>
      <c r="N436" s="2"/>
      <c r="O436" s="2"/>
      <c r="P436" s="2"/>
      <c r="Q436" s="2"/>
      <c r="R436" s="2"/>
      <c r="S436" s="2"/>
      <c r="T436" s="2"/>
      <c r="U436" s="2"/>
    </row>
    <row r="437" spans="1:21" x14ac:dyDescent="0.55000000000000004">
      <c r="A437" s="1"/>
      <c r="B437" s="1"/>
      <c r="C437" s="1"/>
      <c r="D437" s="1"/>
      <c r="E437" s="1"/>
      <c r="F437" s="1"/>
      <c r="G437" s="2"/>
      <c r="H437" s="2"/>
      <c r="I437" s="2"/>
      <c r="J437" s="2"/>
      <c r="K437" s="2"/>
      <c r="L437" s="2"/>
      <c r="M437" s="2"/>
      <c r="N437" s="2"/>
      <c r="O437" s="2"/>
      <c r="P437" s="2"/>
      <c r="Q437" s="2"/>
      <c r="R437" s="2"/>
      <c r="S437" s="2"/>
      <c r="T437" s="2"/>
      <c r="U437" s="2"/>
    </row>
    <row r="438" spans="1:21" x14ac:dyDescent="0.55000000000000004">
      <c r="A438" s="1"/>
      <c r="B438" s="1"/>
      <c r="C438" s="1"/>
      <c r="D438" s="1"/>
      <c r="E438" s="1"/>
      <c r="F438" s="1"/>
      <c r="G438" s="2"/>
      <c r="H438" s="2"/>
      <c r="I438" s="2"/>
      <c r="J438" s="2"/>
      <c r="K438" s="2"/>
      <c r="L438" s="2"/>
      <c r="M438" s="2"/>
      <c r="N438" s="2"/>
      <c r="O438" s="2"/>
      <c r="P438" s="2"/>
      <c r="Q438" s="2"/>
      <c r="R438" s="2"/>
      <c r="S438" s="2"/>
      <c r="T438" s="2"/>
      <c r="U438" s="2"/>
    </row>
    <row r="439" spans="1:21" x14ac:dyDescent="0.55000000000000004">
      <c r="A439" s="1"/>
      <c r="B439" s="1"/>
      <c r="C439" s="1"/>
      <c r="D439" s="1"/>
      <c r="E439" s="1"/>
      <c r="F439" s="1"/>
      <c r="G439" s="2"/>
      <c r="H439" s="2"/>
      <c r="I439" s="2"/>
      <c r="J439" s="2"/>
      <c r="K439" s="2"/>
      <c r="L439" s="2"/>
      <c r="M439" s="2"/>
      <c r="N439" s="2"/>
      <c r="O439" s="2"/>
      <c r="P439" s="2"/>
      <c r="Q439" s="2"/>
      <c r="R439" s="2"/>
      <c r="S439" s="2"/>
      <c r="T439" s="2"/>
      <c r="U439" s="2"/>
    </row>
    <row r="440" spans="1:21" x14ac:dyDescent="0.55000000000000004">
      <c r="A440" s="1"/>
      <c r="B440" s="1"/>
      <c r="C440" s="1"/>
      <c r="D440" s="1"/>
      <c r="E440" s="1"/>
      <c r="F440" s="1"/>
      <c r="G440" s="2"/>
      <c r="H440" s="2"/>
      <c r="I440" s="2"/>
      <c r="J440" s="2"/>
      <c r="K440" s="2"/>
      <c r="L440" s="2"/>
      <c r="M440" s="2"/>
      <c r="N440" s="2"/>
      <c r="O440" s="2"/>
      <c r="P440" s="2"/>
      <c r="Q440" s="2"/>
      <c r="R440" s="2"/>
      <c r="S440" s="2"/>
      <c r="T440" s="2"/>
      <c r="U440" s="2"/>
    </row>
    <row r="441" spans="1:21" x14ac:dyDescent="0.55000000000000004">
      <c r="A441" s="1"/>
      <c r="B441" s="1"/>
      <c r="C441" s="1"/>
      <c r="D441" s="1"/>
      <c r="E441" s="1"/>
      <c r="F441" s="1"/>
      <c r="G441" s="2"/>
      <c r="H441" s="2"/>
      <c r="I441" s="2"/>
      <c r="J441" s="2"/>
      <c r="K441" s="2"/>
      <c r="L441" s="2"/>
      <c r="M441" s="2"/>
      <c r="N441" s="2"/>
      <c r="O441" s="2"/>
      <c r="P441" s="2"/>
      <c r="Q441" s="2"/>
      <c r="R441" s="2"/>
      <c r="S441" s="2"/>
      <c r="T441" s="2"/>
      <c r="U441" s="2"/>
    </row>
    <row r="442" spans="1:21" x14ac:dyDescent="0.55000000000000004">
      <c r="A442" s="1"/>
      <c r="B442" s="1"/>
      <c r="C442" s="1"/>
      <c r="D442" s="1"/>
      <c r="E442" s="1"/>
      <c r="F442" s="1"/>
      <c r="G442" s="2"/>
      <c r="H442" s="2"/>
      <c r="I442" s="2"/>
      <c r="J442" s="2"/>
      <c r="K442" s="2"/>
      <c r="L442" s="2"/>
      <c r="M442" s="2"/>
      <c r="N442" s="2"/>
      <c r="O442" s="2"/>
      <c r="P442" s="2"/>
      <c r="Q442" s="2"/>
      <c r="R442" s="2"/>
      <c r="S442" s="2"/>
      <c r="T442" s="2"/>
      <c r="U442" s="2"/>
    </row>
    <row r="443" spans="1:21" x14ac:dyDescent="0.55000000000000004">
      <c r="A443" s="1"/>
      <c r="B443" s="1"/>
      <c r="C443" s="1"/>
      <c r="D443" s="1"/>
      <c r="E443" s="1"/>
      <c r="F443" s="1"/>
      <c r="G443" s="2"/>
      <c r="H443" s="2"/>
      <c r="I443" s="2"/>
      <c r="J443" s="2"/>
      <c r="K443" s="2"/>
      <c r="L443" s="2"/>
      <c r="M443" s="2"/>
      <c r="N443" s="2"/>
      <c r="O443" s="2"/>
      <c r="P443" s="2"/>
      <c r="Q443" s="2"/>
      <c r="R443" s="2"/>
      <c r="S443" s="2"/>
      <c r="T443" s="2"/>
      <c r="U443" s="2"/>
    </row>
    <row r="444" spans="1:21" x14ac:dyDescent="0.55000000000000004">
      <c r="A444" s="1"/>
      <c r="B444" s="1"/>
      <c r="C444" s="1"/>
      <c r="D444" s="1"/>
      <c r="E444" s="1"/>
      <c r="F444" s="1"/>
      <c r="G444" s="2"/>
      <c r="H444" s="2"/>
      <c r="I444" s="2"/>
      <c r="J444" s="2"/>
      <c r="K444" s="2"/>
      <c r="L444" s="2"/>
      <c r="M444" s="2"/>
      <c r="N444" s="2"/>
      <c r="O444" s="2"/>
      <c r="P444" s="2"/>
      <c r="Q444" s="2"/>
      <c r="R444" s="2"/>
      <c r="S444" s="2"/>
      <c r="T444" s="2"/>
      <c r="U444" s="2"/>
    </row>
    <row r="445" spans="1:21" x14ac:dyDescent="0.55000000000000004">
      <c r="A445" s="1"/>
      <c r="B445" s="1"/>
      <c r="C445" s="1"/>
      <c r="D445" s="1"/>
      <c r="E445" s="1"/>
      <c r="F445" s="1"/>
      <c r="G445" s="2"/>
      <c r="H445" s="2"/>
      <c r="I445" s="2"/>
      <c r="J445" s="2"/>
      <c r="K445" s="2"/>
      <c r="L445" s="2"/>
      <c r="M445" s="2"/>
      <c r="N445" s="2"/>
      <c r="O445" s="2"/>
      <c r="P445" s="2"/>
      <c r="Q445" s="2"/>
      <c r="R445" s="2"/>
      <c r="S445" s="2"/>
      <c r="T445" s="2"/>
      <c r="U445" s="2"/>
    </row>
    <row r="446" spans="1:21" x14ac:dyDescent="0.55000000000000004">
      <c r="A446" s="1"/>
      <c r="B446" s="1"/>
      <c r="C446" s="1"/>
      <c r="D446" s="1"/>
      <c r="E446" s="1"/>
      <c r="F446" s="1"/>
      <c r="G446" s="2"/>
      <c r="H446" s="2"/>
      <c r="I446" s="2"/>
      <c r="J446" s="2"/>
      <c r="K446" s="2"/>
      <c r="L446" s="2"/>
      <c r="M446" s="2"/>
      <c r="N446" s="2"/>
      <c r="O446" s="2"/>
      <c r="P446" s="2"/>
      <c r="Q446" s="2"/>
      <c r="R446" s="2"/>
      <c r="S446" s="2"/>
      <c r="T446" s="2"/>
      <c r="U446" s="2"/>
    </row>
    <row r="447" spans="1:21" x14ac:dyDescent="0.55000000000000004">
      <c r="A447" s="1"/>
      <c r="B447" s="1"/>
      <c r="C447" s="1"/>
      <c r="D447" s="1"/>
      <c r="E447" s="1"/>
      <c r="F447" s="1"/>
      <c r="G447" s="2"/>
      <c r="H447" s="2"/>
      <c r="I447" s="2"/>
      <c r="J447" s="2"/>
      <c r="K447" s="2"/>
      <c r="L447" s="2"/>
      <c r="M447" s="2"/>
      <c r="N447" s="2"/>
      <c r="O447" s="2"/>
      <c r="P447" s="2"/>
      <c r="Q447" s="2"/>
      <c r="R447" s="2"/>
      <c r="S447" s="2"/>
      <c r="T447" s="2"/>
      <c r="U447" s="2"/>
    </row>
    <row r="448" spans="1:21" x14ac:dyDescent="0.55000000000000004">
      <c r="A448" s="1"/>
      <c r="B448" s="1"/>
      <c r="C448" s="1"/>
      <c r="D448" s="1"/>
      <c r="E448" s="1"/>
      <c r="F448" s="1"/>
      <c r="G448" s="2"/>
      <c r="H448" s="2"/>
      <c r="I448" s="2"/>
      <c r="J448" s="2"/>
      <c r="K448" s="2"/>
      <c r="L448" s="2"/>
      <c r="M448" s="2"/>
      <c r="N448" s="2"/>
      <c r="O448" s="2"/>
      <c r="P448" s="2"/>
      <c r="Q448" s="2"/>
      <c r="R448" s="2"/>
      <c r="S448" s="2"/>
      <c r="T448" s="2"/>
      <c r="U448" s="2"/>
    </row>
    <row r="449" spans="1:21" x14ac:dyDescent="0.55000000000000004">
      <c r="A449" s="1"/>
      <c r="B449" s="1"/>
      <c r="C449" s="1"/>
      <c r="D449" s="1"/>
      <c r="E449" s="1"/>
      <c r="F449" s="1"/>
      <c r="G449" s="2"/>
      <c r="H449" s="2"/>
      <c r="I449" s="2"/>
      <c r="J449" s="2"/>
      <c r="K449" s="2"/>
      <c r="L449" s="2"/>
      <c r="M449" s="2"/>
      <c r="N449" s="2"/>
      <c r="O449" s="2"/>
      <c r="P449" s="2"/>
      <c r="Q449" s="2"/>
      <c r="R449" s="2"/>
      <c r="S449" s="2"/>
      <c r="T449" s="2"/>
      <c r="U449" s="2"/>
    </row>
    <row r="450" spans="1:21" x14ac:dyDescent="0.55000000000000004">
      <c r="A450" s="1"/>
      <c r="B450" s="1"/>
      <c r="C450" s="1"/>
      <c r="D450" s="1"/>
      <c r="E450" s="1"/>
      <c r="F450" s="1"/>
      <c r="G450" s="2"/>
      <c r="H450" s="2"/>
      <c r="I450" s="2"/>
      <c r="J450" s="2"/>
      <c r="K450" s="2"/>
      <c r="L450" s="2"/>
      <c r="M450" s="2"/>
      <c r="N450" s="2"/>
      <c r="O450" s="2"/>
      <c r="P450" s="2"/>
      <c r="Q450" s="2"/>
      <c r="R450" s="2"/>
      <c r="S450" s="2"/>
      <c r="T450" s="2"/>
      <c r="U450" s="2"/>
    </row>
    <row r="451" spans="1:21" x14ac:dyDescent="0.55000000000000004">
      <c r="A451" s="1"/>
      <c r="B451" s="1"/>
      <c r="C451" s="1"/>
      <c r="D451" s="1"/>
      <c r="E451" s="1"/>
      <c r="F451" s="1"/>
      <c r="G451" s="2"/>
      <c r="H451" s="2"/>
      <c r="I451" s="2"/>
      <c r="J451" s="2"/>
      <c r="K451" s="2"/>
      <c r="L451" s="2"/>
      <c r="M451" s="2"/>
      <c r="N451" s="2"/>
      <c r="O451" s="2"/>
      <c r="P451" s="2"/>
      <c r="Q451" s="2"/>
      <c r="R451" s="2"/>
      <c r="S451" s="2"/>
      <c r="T451" s="2"/>
      <c r="U451" s="2"/>
    </row>
    <row r="452" spans="1:21" x14ac:dyDescent="0.55000000000000004">
      <c r="A452" s="1"/>
      <c r="B452" s="1"/>
      <c r="C452" s="1"/>
      <c r="D452" s="1"/>
      <c r="E452" s="1"/>
      <c r="F452" s="1"/>
      <c r="G452" s="2"/>
      <c r="H452" s="2"/>
      <c r="I452" s="2"/>
      <c r="J452" s="2"/>
      <c r="K452" s="2"/>
      <c r="L452" s="2"/>
      <c r="M452" s="2"/>
      <c r="N452" s="2"/>
      <c r="O452" s="2"/>
      <c r="P452" s="2"/>
      <c r="Q452" s="2"/>
      <c r="R452" s="2"/>
      <c r="S452" s="2"/>
      <c r="T452" s="2"/>
      <c r="U452" s="2"/>
    </row>
    <row r="453" spans="1:21" x14ac:dyDescent="0.55000000000000004">
      <c r="A453" s="1"/>
      <c r="B453" s="1"/>
      <c r="C453" s="1"/>
      <c r="D453" s="1"/>
      <c r="E453" s="1"/>
      <c r="F453" s="1"/>
      <c r="G453" s="2"/>
      <c r="H453" s="2"/>
      <c r="I453" s="2"/>
      <c r="J453" s="2"/>
      <c r="K453" s="2"/>
      <c r="L453" s="2"/>
      <c r="M453" s="2"/>
      <c r="N453" s="2"/>
      <c r="O453" s="2"/>
      <c r="P453" s="2"/>
      <c r="Q453" s="2"/>
      <c r="R453" s="2"/>
      <c r="S453" s="2"/>
      <c r="T453" s="2"/>
      <c r="U453" s="2"/>
    </row>
    <row r="454" spans="1:21" x14ac:dyDescent="0.55000000000000004">
      <c r="A454" s="1"/>
      <c r="B454" s="1"/>
      <c r="C454" s="1"/>
      <c r="D454" s="1"/>
      <c r="E454" s="1"/>
      <c r="F454" s="1"/>
      <c r="G454" s="2"/>
      <c r="H454" s="2"/>
      <c r="I454" s="2"/>
      <c r="J454" s="2"/>
      <c r="K454" s="2"/>
      <c r="L454" s="2"/>
      <c r="M454" s="2"/>
      <c r="N454" s="2"/>
      <c r="O454" s="2"/>
      <c r="P454" s="2"/>
      <c r="Q454" s="2"/>
      <c r="R454" s="2"/>
      <c r="S454" s="2"/>
      <c r="T454" s="2"/>
      <c r="U454" s="2"/>
    </row>
    <row r="455" spans="1:21" x14ac:dyDescent="0.55000000000000004">
      <c r="A455" s="1"/>
      <c r="B455" s="1"/>
      <c r="C455" s="1"/>
      <c r="D455" s="1"/>
      <c r="E455" s="1"/>
      <c r="F455" s="1"/>
      <c r="G455" s="2"/>
      <c r="H455" s="2"/>
      <c r="I455" s="2"/>
      <c r="J455" s="2"/>
      <c r="K455" s="2"/>
      <c r="L455" s="2"/>
      <c r="M455" s="2"/>
      <c r="N455" s="2"/>
      <c r="O455" s="2"/>
      <c r="P455" s="2"/>
      <c r="Q455" s="2"/>
      <c r="R455" s="2"/>
      <c r="S455" s="2"/>
      <c r="T455" s="2"/>
      <c r="U455" s="2"/>
    </row>
    <row r="456" spans="1:21" x14ac:dyDescent="0.55000000000000004">
      <c r="A456" s="1"/>
      <c r="B456" s="1"/>
      <c r="C456" s="1"/>
      <c r="D456" s="1"/>
      <c r="E456" s="1"/>
      <c r="F456" s="1"/>
      <c r="G456" s="2"/>
      <c r="H456" s="2"/>
      <c r="I456" s="2"/>
      <c r="J456" s="2"/>
      <c r="K456" s="2"/>
      <c r="L456" s="2"/>
      <c r="M456" s="2"/>
      <c r="N456" s="2"/>
      <c r="O456" s="2"/>
      <c r="P456" s="2"/>
      <c r="Q456" s="2"/>
      <c r="R456" s="2"/>
      <c r="S456" s="2"/>
      <c r="T456" s="2"/>
      <c r="U456" s="2"/>
    </row>
    <row r="457" spans="1:21" x14ac:dyDescent="0.55000000000000004">
      <c r="A457" s="1"/>
      <c r="B457" s="1"/>
      <c r="C457" s="1"/>
      <c r="D457" s="1"/>
      <c r="E457" s="1"/>
      <c r="F457" s="1"/>
      <c r="G457" s="2"/>
      <c r="H457" s="2"/>
      <c r="I457" s="2"/>
      <c r="J457" s="2"/>
      <c r="K457" s="2"/>
      <c r="L457" s="2"/>
      <c r="M457" s="2"/>
      <c r="N457" s="2"/>
      <c r="O457" s="2"/>
      <c r="P457" s="2"/>
      <c r="Q457" s="2"/>
      <c r="R457" s="2"/>
      <c r="S457" s="2"/>
      <c r="T457" s="2"/>
      <c r="U457" s="2"/>
    </row>
    <row r="458" spans="1:21" x14ac:dyDescent="0.55000000000000004">
      <c r="A458" s="1"/>
      <c r="B458" s="1"/>
      <c r="C458" s="1"/>
      <c r="D458" s="1"/>
      <c r="E458" s="1"/>
      <c r="F458" s="1"/>
      <c r="G458" s="2"/>
      <c r="H458" s="2"/>
      <c r="I458" s="2"/>
      <c r="J458" s="2"/>
      <c r="K458" s="2"/>
      <c r="L458" s="2"/>
      <c r="M458" s="2"/>
      <c r="N458" s="2"/>
      <c r="O458" s="2"/>
      <c r="P458" s="2"/>
      <c r="Q458" s="2"/>
      <c r="R458" s="2"/>
      <c r="S458" s="2"/>
      <c r="T458" s="2"/>
      <c r="U458" s="2"/>
    </row>
    <row r="459" spans="1:21" x14ac:dyDescent="0.55000000000000004">
      <c r="A459" s="1"/>
      <c r="B459" s="1"/>
      <c r="C459" s="1"/>
      <c r="D459" s="1"/>
      <c r="E459" s="1"/>
      <c r="F459" s="1"/>
      <c r="G459" s="2"/>
      <c r="H459" s="2"/>
      <c r="I459" s="2"/>
      <c r="J459" s="2"/>
      <c r="K459" s="2"/>
      <c r="L459" s="2"/>
      <c r="M459" s="2"/>
      <c r="N459" s="2"/>
      <c r="O459" s="2"/>
      <c r="P459" s="2"/>
      <c r="Q459" s="2"/>
      <c r="R459" s="2"/>
      <c r="S459" s="2"/>
      <c r="T459" s="2"/>
      <c r="U459" s="2"/>
    </row>
    <row r="460" spans="1:21" x14ac:dyDescent="0.55000000000000004">
      <c r="A460" s="1"/>
      <c r="B460" s="1"/>
      <c r="C460" s="1"/>
      <c r="D460" s="1"/>
      <c r="E460" s="1"/>
      <c r="F460" s="1"/>
      <c r="G460" s="2"/>
      <c r="H460" s="2"/>
      <c r="I460" s="2"/>
      <c r="J460" s="2"/>
      <c r="K460" s="2"/>
      <c r="L460" s="2"/>
      <c r="M460" s="2"/>
      <c r="N460" s="2"/>
      <c r="O460" s="2"/>
      <c r="P460" s="2"/>
      <c r="Q460" s="2"/>
      <c r="R460" s="2"/>
      <c r="S460" s="2"/>
      <c r="T460" s="2"/>
      <c r="U460" s="2"/>
    </row>
    <row r="461" spans="1:21" x14ac:dyDescent="0.55000000000000004">
      <c r="A461" s="1"/>
      <c r="B461" s="1"/>
      <c r="C461" s="1"/>
      <c r="D461" s="1"/>
      <c r="E461" s="1"/>
      <c r="F461" s="1"/>
      <c r="G461" s="2"/>
      <c r="H461" s="2"/>
      <c r="I461" s="2"/>
      <c r="J461" s="2"/>
      <c r="K461" s="2"/>
      <c r="L461" s="2"/>
      <c r="M461" s="2"/>
      <c r="N461" s="2"/>
      <c r="O461" s="2"/>
      <c r="P461" s="2"/>
      <c r="Q461" s="2"/>
      <c r="R461" s="2"/>
      <c r="S461" s="2"/>
      <c r="T461" s="2"/>
      <c r="U461" s="2"/>
    </row>
    <row r="462" spans="1:21" x14ac:dyDescent="0.55000000000000004">
      <c r="A462" s="1"/>
      <c r="B462" s="1"/>
      <c r="C462" s="1"/>
      <c r="D462" s="1"/>
      <c r="E462" s="1"/>
      <c r="F462" s="1"/>
      <c r="G462" s="2"/>
      <c r="H462" s="2"/>
      <c r="I462" s="2"/>
      <c r="J462" s="2"/>
      <c r="K462" s="2"/>
      <c r="L462" s="2"/>
      <c r="M462" s="2"/>
      <c r="N462" s="2"/>
      <c r="O462" s="2"/>
      <c r="P462" s="2"/>
      <c r="Q462" s="2"/>
      <c r="R462" s="2"/>
      <c r="S462" s="2"/>
      <c r="T462" s="2"/>
      <c r="U462" s="2"/>
    </row>
    <row r="463" spans="1:21" x14ac:dyDescent="0.55000000000000004">
      <c r="A463" s="1"/>
      <c r="B463" s="1"/>
      <c r="C463" s="1"/>
      <c r="D463" s="1"/>
      <c r="E463" s="1"/>
      <c r="F463" s="1"/>
      <c r="G463" s="2"/>
      <c r="H463" s="2"/>
      <c r="I463" s="2"/>
      <c r="J463" s="2"/>
      <c r="K463" s="2"/>
      <c r="L463" s="2"/>
      <c r="M463" s="2"/>
      <c r="N463" s="2"/>
      <c r="O463" s="2"/>
      <c r="P463" s="2"/>
      <c r="Q463" s="2"/>
      <c r="R463" s="2"/>
      <c r="S463" s="2"/>
      <c r="T463" s="2"/>
      <c r="U463" s="2"/>
    </row>
    <row r="464" spans="1:21" x14ac:dyDescent="0.55000000000000004">
      <c r="A464" s="1"/>
      <c r="B464" s="1"/>
      <c r="C464" s="1"/>
      <c r="D464" s="1"/>
      <c r="E464" s="1"/>
      <c r="F464" s="1"/>
      <c r="G464" s="2"/>
      <c r="H464" s="2"/>
      <c r="I464" s="2"/>
      <c r="J464" s="2"/>
      <c r="K464" s="2"/>
      <c r="L464" s="2"/>
      <c r="M464" s="2"/>
      <c r="N464" s="2"/>
      <c r="O464" s="2"/>
      <c r="P464" s="2"/>
      <c r="Q464" s="2"/>
      <c r="R464" s="2"/>
      <c r="S464" s="2"/>
      <c r="T464" s="2"/>
      <c r="U464" s="2"/>
    </row>
    <row r="465" spans="1:21" x14ac:dyDescent="0.55000000000000004">
      <c r="A465" s="1"/>
      <c r="B465" s="1"/>
      <c r="C465" s="1"/>
      <c r="D465" s="1"/>
      <c r="E465" s="1"/>
      <c r="F465" s="1"/>
      <c r="G465" s="2"/>
      <c r="H465" s="2"/>
      <c r="I465" s="2"/>
      <c r="J465" s="2"/>
      <c r="K465" s="2"/>
      <c r="L465" s="2"/>
      <c r="M465" s="2"/>
      <c r="N465" s="2"/>
      <c r="O465" s="2"/>
      <c r="P465" s="2"/>
      <c r="Q465" s="2"/>
      <c r="R465" s="2"/>
      <c r="S465" s="2"/>
      <c r="T465" s="2"/>
      <c r="U465" s="2"/>
    </row>
    <row r="466" spans="1:21" x14ac:dyDescent="0.55000000000000004">
      <c r="A466" s="1"/>
      <c r="B466" s="1"/>
      <c r="C466" s="1"/>
      <c r="D466" s="1"/>
      <c r="E466" s="1"/>
      <c r="F466" s="1"/>
      <c r="G466" s="2"/>
      <c r="H466" s="2"/>
      <c r="I466" s="2"/>
      <c r="J466" s="2"/>
      <c r="K466" s="2"/>
      <c r="L466" s="2"/>
      <c r="M466" s="2"/>
      <c r="N466" s="2"/>
      <c r="O466" s="2"/>
      <c r="P466" s="2"/>
      <c r="Q466" s="2"/>
      <c r="R466" s="2"/>
      <c r="S466" s="2"/>
      <c r="T466" s="2"/>
      <c r="U466" s="2"/>
    </row>
    <row r="467" spans="1:21" x14ac:dyDescent="0.55000000000000004">
      <c r="A467" s="1"/>
      <c r="B467" s="1"/>
      <c r="C467" s="1"/>
      <c r="D467" s="1"/>
      <c r="E467" s="1"/>
      <c r="F467" s="1"/>
      <c r="G467" s="2"/>
      <c r="H467" s="2"/>
      <c r="I467" s="2"/>
      <c r="J467" s="2"/>
      <c r="K467" s="2"/>
      <c r="L467" s="2"/>
      <c r="M467" s="2"/>
      <c r="N467" s="2"/>
      <c r="O467" s="2"/>
      <c r="P467" s="2"/>
      <c r="Q467" s="2"/>
      <c r="R467" s="2"/>
      <c r="S467" s="2"/>
      <c r="T467" s="2"/>
      <c r="U467" s="2"/>
    </row>
    <row r="468" spans="1:21" x14ac:dyDescent="0.55000000000000004">
      <c r="A468" s="1"/>
      <c r="B468" s="1"/>
      <c r="C468" s="1"/>
      <c r="D468" s="1"/>
      <c r="E468" s="1"/>
      <c r="F468" s="1"/>
      <c r="G468" s="2"/>
      <c r="H468" s="2"/>
      <c r="I468" s="2"/>
      <c r="J468" s="2"/>
      <c r="K468" s="2"/>
      <c r="L468" s="2"/>
      <c r="M468" s="2"/>
      <c r="N468" s="2"/>
      <c r="O468" s="2"/>
      <c r="P468" s="2"/>
      <c r="Q468" s="2"/>
      <c r="R468" s="2"/>
      <c r="S468" s="2"/>
      <c r="T468" s="2"/>
      <c r="U468" s="2"/>
    </row>
    <row r="469" spans="1:21" x14ac:dyDescent="0.55000000000000004">
      <c r="A469" s="1"/>
      <c r="B469" s="1"/>
      <c r="C469" s="1"/>
      <c r="D469" s="1"/>
      <c r="E469" s="1"/>
      <c r="F469" s="1"/>
      <c r="G469" s="2"/>
      <c r="H469" s="2"/>
      <c r="I469" s="2"/>
      <c r="J469" s="2"/>
      <c r="K469" s="2"/>
      <c r="L469" s="2"/>
      <c r="M469" s="2"/>
      <c r="N469" s="2"/>
      <c r="O469" s="2"/>
      <c r="P469" s="2"/>
      <c r="Q469" s="2"/>
      <c r="R469" s="2"/>
      <c r="S469" s="2"/>
      <c r="T469" s="2"/>
      <c r="U469" s="2"/>
    </row>
    <row r="470" spans="1:21" x14ac:dyDescent="0.55000000000000004">
      <c r="A470" s="1"/>
      <c r="B470" s="1"/>
      <c r="C470" s="1"/>
      <c r="D470" s="1"/>
      <c r="E470" s="1"/>
      <c r="F470" s="1"/>
      <c r="G470" s="2"/>
      <c r="H470" s="2"/>
      <c r="I470" s="2"/>
      <c r="J470" s="2"/>
      <c r="K470" s="2"/>
      <c r="L470" s="2"/>
      <c r="M470" s="2"/>
      <c r="N470" s="2"/>
      <c r="O470" s="2"/>
      <c r="P470" s="2"/>
      <c r="Q470" s="2"/>
      <c r="R470" s="2"/>
      <c r="S470" s="2"/>
      <c r="T470" s="2"/>
      <c r="U470" s="2"/>
    </row>
    <row r="471" spans="1:21" x14ac:dyDescent="0.55000000000000004">
      <c r="A471" s="1"/>
      <c r="B471" s="1"/>
      <c r="C471" s="1"/>
      <c r="D471" s="1"/>
      <c r="E471" s="1"/>
      <c r="F471" s="1"/>
      <c r="G471" s="2"/>
      <c r="H471" s="2"/>
      <c r="I471" s="2"/>
      <c r="J471" s="2"/>
      <c r="K471" s="2"/>
      <c r="L471" s="2"/>
      <c r="M471" s="2"/>
      <c r="N471" s="2"/>
      <c r="O471" s="2"/>
      <c r="P471" s="2"/>
      <c r="Q471" s="2"/>
      <c r="R471" s="2"/>
      <c r="S471" s="2"/>
      <c r="T471" s="2"/>
      <c r="U471" s="2"/>
    </row>
    <row r="472" spans="1:21" x14ac:dyDescent="0.55000000000000004">
      <c r="A472" s="1"/>
      <c r="B472" s="1"/>
      <c r="C472" s="1"/>
      <c r="D472" s="1"/>
      <c r="E472" s="1"/>
      <c r="F472" s="1"/>
      <c r="G472" s="2"/>
      <c r="H472" s="2"/>
      <c r="I472" s="2"/>
      <c r="J472" s="2"/>
      <c r="K472" s="2"/>
      <c r="L472" s="2"/>
      <c r="M472" s="2"/>
      <c r="N472" s="2"/>
      <c r="O472" s="2"/>
      <c r="P472" s="2"/>
      <c r="Q472" s="2"/>
      <c r="R472" s="2"/>
      <c r="S472" s="2"/>
      <c r="T472" s="2"/>
      <c r="U472" s="2"/>
    </row>
    <row r="473" spans="1:21" x14ac:dyDescent="0.55000000000000004">
      <c r="A473" s="1"/>
      <c r="B473" s="1"/>
      <c r="C473" s="1"/>
      <c r="D473" s="1"/>
      <c r="E473" s="1"/>
      <c r="F473" s="1"/>
      <c r="G473" s="2"/>
      <c r="H473" s="2"/>
      <c r="I473" s="2"/>
      <c r="J473" s="2"/>
      <c r="K473" s="2"/>
      <c r="L473" s="2"/>
      <c r="M473" s="2"/>
      <c r="N473" s="2"/>
      <c r="O473" s="2"/>
      <c r="P473" s="2"/>
      <c r="Q473" s="2"/>
      <c r="R473" s="2"/>
      <c r="S473" s="2"/>
      <c r="T473" s="2"/>
      <c r="U473" s="2"/>
    </row>
    <row r="474" spans="1:21" x14ac:dyDescent="0.55000000000000004">
      <c r="A474" s="1"/>
      <c r="B474" s="1"/>
      <c r="C474" s="1"/>
      <c r="D474" s="1"/>
      <c r="E474" s="1"/>
      <c r="F474" s="1"/>
      <c r="G474" s="2"/>
      <c r="H474" s="2"/>
      <c r="I474" s="2"/>
      <c r="J474" s="2"/>
      <c r="K474" s="2"/>
      <c r="L474" s="2"/>
      <c r="M474" s="2"/>
      <c r="N474" s="2"/>
      <c r="O474" s="2"/>
      <c r="P474" s="2"/>
      <c r="Q474" s="2"/>
      <c r="R474" s="2"/>
      <c r="S474" s="2"/>
      <c r="T474" s="2"/>
      <c r="U474" s="2"/>
    </row>
    <row r="475" spans="1:21" x14ac:dyDescent="0.55000000000000004">
      <c r="A475" s="1"/>
      <c r="B475" s="1"/>
      <c r="C475" s="1"/>
      <c r="D475" s="1"/>
      <c r="E475" s="1"/>
      <c r="F475" s="1"/>
      <c r="G475" s="2"/>
      <c r="H475" s="2"/>
      <c r="I475" s="2"/>
      <c r="J475" s="2"/>
      <c r="K475" s="2"/>
      <c r="L475" s="2"/>
      <c r="M475" s="2"/>
      <c r="N475" s="2"/>
      <c r="O475" s="2"/>
      <c r="P475" s="2"/>
      <c r="Q475" s="2"/>
      <c r="R475" s="2"/>
      <c r="S475" s="2"/>
      <c r="T475" s="2"/>
      <c r="U475" s="2"/>
    </row>
    <row r="476" spans="1:21" x14ac:dyDescent="0.55000000000000004">
      <c r="A476" s="1"/>
      <c r="B476" s="1"/>
      <c r="C476" s="1"/>
      <c r="D476" s="1"/>
      <c r="E476" s="1"/>
      <c r="F476" s="1"/>
      <c r="G476" s="2"/>
      <c r="H476" s="2"/>
      <c r="I476" s="2"/>
      <c r="J476" s="2"/>
      <c r="K476" s="2"/>
      <c r="L476" s="2"/>
      <c r="M476" s="2"/>
      <c r="N476" s="2"/>
      <c r="O476" s="2"/>
      <c r="P476" s="2"/>
      <c r="Q476" s="2"/>
      <c r="R476" s="2"/>
      <c r="S476" s="2"/>
      <c r="T476" s="2"/>
      <c r="U476" s="2"/>
    </row>
    <row r="477" spans="1:21" x14ac:dyDescent="0.55000000000000004">
      <c r="A477" s="1"/>
      <c r="B477" s="1"/>
      <c r="C477" s="1"/>
      <c r="D477" s="1"/>
      <c r="E477" s="1"/>
      <c r="F477" s="1"/>
      <c r="G477" s="2"/>
      <c r="H477" s="2"/>
      <c r="I477" s="2"/>
      <c r="J477" s="2"/>
      <c r="K477" s="2"/>
      <c r="L477" s="2"/>
      <c r="M477" s="2"/>
      <c r="N477" s="2"/>
      <c r="O477" s="2"/>
      <c r="P477" s="2"/>
      <c r="Q477" s="2"/>
      <c r="R477" s="2"/>
      <c r="S477" s="2"/>
      <c r="T477" s="2"/>
      <c r="U477" s="2"/>
    </row>
    <row r="478" spans="1:21" x14ac:dyDescent="0.55000000000000004">
      <c r="A478" s="1"/>
      <c r="B478" s="1"/>
      <c r="C478" s="1"/>
      <c r="D478" s="1"/>
      <c r="E478" s="1"/>
      <c r="F478" s="1"/>
      <c r="G478" s="2"/>
      <c r="H478" s="2"/>
      <c r="I478" s="2"/>
      <c r="J478" s="2"/>
      <c r="K478" s="2"/>
      <c r="L478" s="2"/>
      <c r="M478" s="2"/>
      <c r="N478" s="2"/>
      <c r="O478" s="2"/>
      <c r="P478" s="2"/>
      <c r="Q478" s="2"/>
      <c r="R478" s="2"/>
      <c r="S478" s="2"/>
      <c r="T478" s="2"/>
      <c r="U478" s="2"/>
    </row>
    <row r="479" spans="1:21" x14ac:dyDescent="0.55000000000000004">
      <c r="A479" s="1"/>
      <c r="B479" s="1"/>
      <c r="C479" s="1"/>
      <c r="D479" s="1"/>
      <c r="E479" s="1"/>
      <c r="F479" s="1"/>
      <c r="G479" s="2"/>
      <c r="H479" s="2"/>
      <c r="I479" s="2"/>
      <c r="J479" s="2"/>
      <c r="K479" s="2"/>
      <c r="L479" s="2"/>
      <c r="M479" s="2"/>
      <c r="N479" s="2"/>
      <c r="O479" s="2"/>
      <c r="P479" s="2"/>
      <c r="Q479" s="2"/>
      <c r="R479" s="2"/>
      <c r="S479" s="2"/>
      <c r="T479" s="2"/>
      <c r="U479" s="2"/>
    </row>
    <row r="480" spans="1:21" x14ac:dyDescent="0.55000000000000004">
      <c r="A480" s="1"/>
      <c r="B480" s="1"/>
      <c r="C480" s="1"/>
      <c r="D480" s="1"/>
      <c r="E480" s="1"/>
      <c r="F480" s="1"/>
      <c r="G480" s="2"/>
      <c r="H480" s="2"/>
      <c r="I480" s="2"/>
      <c r="J480" s="2"/>
      <c r="K480" s="2"/>
      <c r="L480" s="2"/>
      <c r="M480" s="2"/>
      <c r="N480" s="2"/>
      <c r="O480" s="2"/>
      <c r="P480" s="2"/>
      <c r="Q480" s="2"/>
      <c r="R480" s="2"/>
      <c r="S480" s="2"/>
      <c r="T480" s="2"/>
      <c r="U480" s="2"/>
    </row>
    <row r="481" spans="1:21" x14ac:dyDescent="0.55000000000000004">
      <c r="A481" s="1"/>
      <c r="B481" s="1"/>
      <c r="C481" s="1"/>
      <c r="D481" s="1"/>
      <c r="E481" s="1"/>
      <c r="F481" s="1"/>
      <c r="G481" s="2"/>
      <c r="H481" s="2"/>
      <c r="I481" s="2"/>
      <c r="J481" s="2"/>
      <c r="K481" s="2"/>
      <c r="L481" s="2"/>
      <c r="M481" s="2"/>
      <c r="N481" s="2"/>
      <c r="O481" s="2"/>
      <c r="P481" s="2"/>
      <c r="Q481" s="2"/>
      <c r="R481" s="2"/>
      <c r="S481" s="2"/>
      <c r="T481" s="2"/>
      <c r="U481" s="2"/>
    </row>
    <row r="482" spans="1:21" x14ac:dyDescent="0.55000000000000004">
      <c r="A482" s="1"/>
      <c r="B482" s="1"/>
      <c r="C482" s="1"/>
      <c r="D482" s="1"/>
      <c r="E482" s="1"/>
      <c r="F482" s="1"/>
      <c r="G482" s="2"/>
      <c r="H482" s="2"/>
      <c r="I482" s="2"/>
      <c r="J482" s="2"/>
      <c r="K482" s="2"/>
      <c r="L482" s="2"/>
      <c r="M482" s="2"/>
      <c r="N482" s="2"/>
      <c r="O482" s="2"/>
      <c r="P482" s="2"/>
      <c r="Q482" s="2"/>
      <c r="R482" s="2"/>
      <c r="S482" s="2"/>
      <c r="T482" s="2"/>
      <c r="U482" s="2"/>
    </row>
    <row r="483" spans="1:21" x14ac:dyDescent="0.55000000000000004">
      <c r="A483" s="1"/>
      <c r="B483" s="1"/>
      <c r="C483" s="1"/>
      <c r="D483" s="1"/>
      <c r="E483" s="1"/>
      <c r="F483" s="1"/>
      <c r="G483" s="2"/>
      <c r="H483" s="2"/>
      <c r="I483" s="2"/>
      <c r="J483" s="2"/>
      <c r="K483" s="2"/>
      <c r="L483" s="2"/>
      <c r="M483" s="2"/>
      <c r="N483" s="2"/>
      <c r="O483" s="2"/>
      <c r="P483" s="2"/>
      <c r="Q483" s="2"/>
      <c r="R483" s="2"/>
      <c r="S483" s="2"/>
      <c r="T483" s="2"/>
      <c r="U483" s="2"/>
    </row>
    <row r="484" spans="1:21" x14ac:dyDescent="0.55000000000000004">
      <c r="A484" s="1"/>
      <c r="B484" s="1"/>
      <c r="C484" s="1"/>
      <c r="D484" s="1"/>
      <c r="E484" s="1"/>
      <c r="F484" s="1"/>
      <c r="G484" s="2"/>
      <c r="H484" s="2"/>
      <c r="I484" s="2"/>
      <c r="J484" s="2"/>
      <c r="K484" s="2"/>
      <c r="L484" s="2"/>
      <c r="M484" s="2"/>
      <c r="N484" s="2"/>
      <c r="O484" s="2"/>
      <c r="P484" s="2"/>
      <c r="Q484" s="2"/>
      <c r="R484" s="2"/>
      <c r="S484" s="2"/>
      <c r="T484" s="2"/>
      <c r="U484" s="2"/>
    </row>
    <row r="485" spans="1:21" x14ac:dyDescent="0.55000000000000004">
      <c r="A485" s="1"/>
      <c r="B485" s="1"/>
      <c r="C485" s="1"/>
      <c r="D485" s="1"/>
      <c r="E485" s="1"/>
      <c r="F485" s="1"/>
      <c r="G485" s="2"/>
      <c r="H485" s="2"/>
      <c r="I485" s="2"/>
      <c r="J485" s="2"/>
      <c r="K485" s="2"/>
      <c r="L485" s="2"/>
      <c r="M485" s="2"/>
      <c r="N485" s="2"/>
      <c r="O485" s="2"/>
      <c r="P485" s="2"/>
      <c r="Q485" s="2"/>
      <c r="R485" s="2"/>
      <c r="S485" s="2"/>
      <c r="T485" s="2"/>
      <c r="U485" s="2"/>
    </row>
    <row r="486" spans="1:21" x14ac:dyDescent="0.55000000000000004">
      <c r="A486" s="1"/>
      <c r="B486" s="1"/>
      <c r="C486" s="1"/>
      <c r="D486" s="1"/>
      <c r="E486" s="1"/>
      <c r="F486" s="1"/>
      <c r="G486" s="2"/>
      <c r="H486" s="2"/>
      <c r="I486" s="2"/>
      <c r="J486" s="2"/>
      <c r="K486" s="2"/>
      <c r="L486" s="2"/>
      <c r="M486" s="2"/>
      <c r="N486" s="2"/>
      <c r="O486" s="2"/>
      <c r="P486" s="2"/>
      <c r="Q486" s="2"/>
      <c r="R486" s="2"/>
      <c r="S486" s="2"/>
      <c r="T486" s="2"/>
      <c r="U486" s="2"/>
    </row>
    <row r="487" spans="1:21" x14ac:dyDescent="0.55000000000000004">
      <c r="A487" s="1"/>
      <c r="B487" s="1"/>
      <c r="C487" s="1"/>
      <c r="D487" s="1"/>
      <c r="E487" s="1"/>
      <c r="F487" s="1"/>
      <c r="G487" s="2"/>
      <c r="H487" s="2"/>
      <c r="I487" s="2"/>
      <c r="J487" s="2"/>
      <c r="K487" s="2"/>
      <c r="L487" s="2"/>
      <c r="M487" s="2"/>
      <c r="N487" s="2"/>
      <c r="O487" s="2"/>
      <c r="P487" s="2"/>
      <c r="Q487" s="2"/>
      <c r="R487" s="2"/>
      <c r="S487" s="2"/>
      <c r="T487" s="2"/>
      <c r="U487" s="2"/>
    </row>
    <row r="488" spans="1:21" x14ac:dyDescent="0.55000000000000004">
      <c r="A488" s="1"/>
      <c r="B488" s="1"/>
      <c r="C488" s="1"/>
      <c r="D488" s="1"/>
      <c r="E488" s="1"/>
      <c r="F488" s="1"/>
      <c r="G488" s="2"/>
      <c r="H488" s="2"/>
      <c r="I488" s="2"/>
      <c r="J488" s="2"/>
      <c r="K488" s="2"/>
      <c r="L488" s="2"/>
      <c r="M488" s="2"/>
      <c r="N488" s="2"/>
      <c r="O488" s="2"/>
      <c r="P488" s="2"/>
      <c r="Q488" s="2"/>
      <c r="R488" s="2"/>
      <c r="S488" s="2"/>
      <c r="T488" s="2"/>
      <c r="U488" s="2"/>
    </row>
    <row r="489" spans="1:21" x14ac:dyDescent="0.55000000000000004">
      <c r="A489" s="1"/>
      <c r="B489" s="1"/>
      <c r="C489" s="1"/>
      <c r="D489" s="1"/>
      <c r="E489" s="1"/>
      <c r="F489" s="1"/>
      <c r="G489" s="2"/>
      <c r="H489" s="2"/>
      <c r="I489" s="2"/>
      <c r="J489" s="2"/>
      <c r="K489" s="2"/>
      <c r="L489" s="2"/>
      <c r="M489" s="2"/>
      <c r="N489" s="2"/>
      <c r="O489" s="2"/>
      <c r="P489" s="2"/>
      <c r="Q489" s="2"/>
      <c r="R489" s="2"/>
      <c r="S489" s="2"/>
      <c r="T489" s="2"/>
      <c r="U489" s="2"/>
    </row>
    <row r="490" spans="1:21" x14ac:dyDescent="0.55000000000000004">
      <c r="A490" s="1"/>
      <c r="B490" s="1"/>
      <c r="C490" s="1"/>
      <c r="D490" s="1"/>
      <c r="E490" s="1"/>
      <c r="F490" s="1"/>
      <c r="G490" s="2"/>
      <c r="H490" s="2"/>
      <c r="I490" s="2"/>
      <c r="J490" s="2"/>
      <c r="K490" s="2"/>
      <c r="L490" s="2"/>
      <c r="M490" s="2"/>
      <c r="N490" s="2"/>
      <c r="O490" s="2"/>
      <c r="P490" s="2"/>
      <c r="Q490" s="2"/>
      <c r="R490" s="2"/>
      <c r="S490" s="2"/>
      <c r="T490" s="2"/>
      <c r="U490" s="2"/>
    </row>
    <row r="491" spans="1:21" x14ac:dyDescent="0.55000000000000004">
      <c r="A491" s="1"/>
      <c r="B491" s="1"/>
      <c r="C491" s="1"/>
      <c r="D491" s="1"/>
      <c r="E491" s="1"/>
      <c r="F491" s="1"/>
      <c r="G491" s="2"/>
      <c r="H491" s="2"/>
      <c r="I491" s="2"/>
      <c r="J491" s="2"/>
      <c r="K491" s="2"/>
      <c r="L491" s="2"/>
      <c r="M491" s="2"/>
      <c r="N491" s="2"/>
      <c r="O491" s="2"/>
      <c r="P491" s="2"/>
      <c r="Q491" s="2"/>
      <c r="R491" s="2"/>
      <c r="S491" s="2"/>
      <c r="T491" s="2"/>
      <c r="U491" s="2"/>
    </row>
    <row r="492" spans="1:21" x14ac:dyDescent="0.55000000000000004">
      <c r="A492" s="1"/>
      <c r="B492" s="1"/>
      <c r="C492" s="1"/>
      <c r="D492" s="1"/>
      <c r="E492" s="1"/>
      <c r="F492" s="1"/>
      <c r="G492" s="2"/>
      <c r="H492" s="2"/>
      <c r="I492" s="2"/>
      <c r="J492" s="2"/>
      <c r="K492" s="2"/>
      <c r="L492" s="2"/>
      <c r="M492" s="2"/>
      <c r="N492" s="2"/>
      <c r="O492" s="2"/>
      <c r="P492" s="2"/>
      <c r="Q492" s="2"/>
      <c r="R492" s="2"/>
      <c r="S492" s="2"/>
      <c r="T492" s="2"/>
      <c r="U492" s="2"/>
    </row>
    <row r="493" spans="1:21" x14ac:dyDescent="0.55000000000000004">
      <c r="A493" s="1"/>
      <c r="B493" s="1"/>
      <c r="C493" s="1"/>
      <c r="D493" s="1"/>
      <c r="E493" s="1"/>
      <c r="F493" s="1"/>
      <c r="G493" s="2"/>
      <c r="H493" s="2"/>
      <c r="I493" s="2"/>
      <c r="J493" s="2"/>
      <c r="K493" s="2"/>
      <c r="L493" s="2"/>
      <c r="M493" s="2"/>
      <c r="N493" s="2"/>
      <c r="O493" s="2"/>
      <c r="P493" s="2"/>
      <c r="Q493" s="2"/>
      <c r="R493" s="2"/>
      <c r="S493" s="2"/>
      <c r="T493" s="2"/>
      <c r="U493" s="2"/>
    </row>
    <row r="494" spans="1:21" x14ac:dyDescent="0.55000000000000004">
      <c r="A494" s="1"/>
      <c r="B494" s="1"/>
      <c r="C494" s="1"/>
      <c r="D494" s="1"/>
      <c r="E494" s="1"/>
      <c r="F494" s="1"/>
      <c r="G494" s="2"/>
      <c r="H494" s="2"/>
      <c r="I494" s="2"/>
      <c r="J494" s="2"/>
      <c r="K494" s="2"/>
      <c r="L494" s="2"/>
      <c r="M494" s="2"/>
      <c r="N494" s="2"/>
      <c r="O494" s="2"/>
      <c r="P494" s="2"/>
      <c r="Q494" s="2"/>
      <c r="R494" s="2"/>
      <c r="S494" s="2"/>
      <c r="T494" s="2"/>
      <c r="U494" s="2"/>
    </row>
    <row r="495" spans="1:21" x14ac:dyDescent="0.55000000000000004">
      <c r="A495" s="1"/>
      <c r="B495" s="1"/>
      <c r="C495" s="1"/>
      <c r="D495" s="1"/>
      <c r="E495" s="1"/>
      <c r="F495" s="1"/>
      <c r="G495" s="2"/>
      <c r="H495" s="2"/>
      <c r="I495" s="2"/>
      <c r="J495" s="2"/>
      <c r="K495" s="2"/>
      <c r="L495" s="2"/>
      <c r="M495" s="2"/>
      <c r="N495" s="2"/>
      <c r="O495" s="2"/>
      <c r="P495" s="2"/>
      <c r="Q495" s="2"/>
      <c r="R495" s="2"/>
      <c r="S495" s="2"/>
      <c r="T495" s="2"/>
      <c r="U495" s="2"/>
    </row>
    <row r="496" spans="1:21" x14ac:dyDescent="0.55000000000000004">
      <c r="A496" s="1"/>
      <c r="B496" s="1"/>
      <c r="C496" s="1"/>
      <c r="D496" s="1"/>
      <c r="E496" s="1"/>
      <c r="F496" s="1"/>
      <c r="G496" s="2"/>
      <c r="H496" s="2"/>
      <c r="I496" s="2"/>
      <c r="J496" s="2"/>
      <c r="K496" s="2"/>
      <c r="L496" s="2"/>
      <c r="M496" s="2"/>
      <c r="N496" s="2"/>
      <c r="O496" s="2"/>
      <c r="P496" s="2"/>
      <c r="Q496" s="2"/>
      <c r="R496" s="2"/>
      <c r="S496" s="2"/>
      <c r="T496" s="2"/>
      <c r="U496" s="2"/>
    </row>
    <row r="497" spans="1:21" x14ac:dyDescent="0.55000000000000004">
      <c r="A497" s="1"/>
      <c r="B497" s="1"/>
      <c r="C497" s="1"/>
      <c r="D497" s="1"/>
      <c r="E497" s="1"/>
      <c r="F497" s="1"/>
      <c r="G497" s="2"/>
      <c r="H497" s="2"/>
      <c r="I497" s="2"/>
      <c r="J497" s="2"/>
      <c r="K497" s="2"/>
      <c r="L497" s="2"/>
      <c r="M497" s="2"/>
      <c r="N497" s="2"/>
      <c r="O497" s="2"/>
      <c r="P497" s="2"/>
      <c r="Q497" s="2"/>
      <c r="R497" s="2"/>
      <c r="S497" s="2"/>
      <c r="T497" s="2"/>
      <c r="U497" s="2"/>
    </row>
    <row r="498" spans="1:21" x14ac:dyDescent="0.55000000000000004">
      <c r="A498" s="1"/>
      <c r="B498" s="1"/>
      <c r="C498" s="1"/>
      <c r="D498" s="1"/>
      <c r="E498" s="1"/>
      <c r="F498" s="1"/>
      <c r="G498" s="2"/>
      <c r="H498" s="2"/>
      <c r="I498" s="2"/>
      <c r="J498" s="2"/>
      <c r="K498" s="2"/>
      <c r="L498" s="2"/>
      <c r="M498" s="2"/>
      <c r="N498" s="2"/>
      <c r="O498" s="2"/>
      <c r="P498" s="2"/>
      <c r="Q498" s="2"/>
      <c r="R498" s="2"/>
      <c r="S498" s="2"/>
      <c r="T498" s="2"/>
      <c r="U498" s="2"/>
    </row>
    <row r="499" spans="1:21" x14ac:dyDescent="0.55000000000000004">
      <c r="A499" s="1"/>
      <c r="B499" s="1"/>
      <c r="C499" s="1"/>
      <c r="D499" s="1"/>
      <c r="E499" s="1"/>
      <c r="F499" s="1"/>
      <c r="G499" s="2"/>
      <c r="H499" s="2"/>
      <c r="I499" s="2"/>
      <c r="J499" s="2"/>
      <c r="K499" s="2"/>
      <c r="L499" s="2"/>
      <c r="M499" s="2"/>
      <c r="N499" s="2"/>
      <c r="O499" s="2"/>
      <c r="P499" s="2"/>
      <c r="Q499" s="2"/>
      <c r="R499" s="2"/>
      <c r="S499" s="2"/>
      <c r="T499" s="2"/>
      <c r="U499" s="2"/>
    </row>
    <row r="500" spans="1:21" x14ac:dyDescent="0.55000000000000004">
      <c r="A500" s="1"/>
      <c r="B500" s="1"/>
      <c r="C500" s="1"/>
      <c r="D500" s="1"/>
      <c r="E500" s="1"/>
      <c r="F500" s="1"/>
      <c r="G500" s="2"/>
      <c r="H500" s="2"/>
      <c r="I500" s="2"/>
      <c r="J500" s="2"/>
      <c r="K500" s="2"/>
      <c r="L500" s="2"/>
      <c r="M500" s="2"/>
      <c r="N500" s="2"/>
      <c r="O500" s="2"/>
      <c r="P500" s="2"/>
      <c r="Q500" s="2"/>
      <c r="R500" s="2"/>
      <c r="S500" s="2"/>
      <c r="T500" s="2"/>
      <c r="U500" s="2"/>
    </row>
    <row r="501" spans="1:21" x14ac:dyDescent="0.55000000000000004">
      <c r="A501" s="1"/>
      <c r="B501" s="1"/>
      <c r="C501" s="1"/>
      <c r="D501" s="1"/>
      <c r="E501" s="1"/>
      <c r="F501" s="1"/>
      <c r="G501" s="2"/>
      <c r="H501" s="2"/>
      <c r="I501" s="2"/>
      <c r="J501" s="2"/>
      <c r="K501" s="2"/>
      <c r="L501" s="2"/>
      <c r="M501" s="2"/>
      <c r="N501" s="2"/>
      <c r="O501" s="2"/>
      <c r="P501" s="2"/>
      <c r="Q501" s="2"/>
      <c r="R501" s="2"/>
      <c r="S501" s="2"/>
      <c r="T501" s="2"/>
      <c r="U501" s="2"/>
    </row>
    <row r="502" spans="1:21" x14ac:dyDescent="0.55000000000000004">
      <c r="A502" s="1"/>
      <c r="B502" s="1"/>
      <c r="C502" s="1"/>
      <c r="D502" s="1"/>
      <c r="E502" s="1"/>
      <c r="F502" s="1"/>
      <c r="G502" s="2"/>
      <c r="H502" s="2"/>
      <c r="I502" s="2"/>
      <c r="J502" s="2"/>
      <c r="K502" s="2"/>
      <c r="L502" s="2"/>
      <c r="M502" s="2"/>
      <c r="N502" s="2"/>
      <c r="O502" s="2"/>
      <c r="P502" s="2"/>
      <c r="Q502" s="2"/>
      <c r="R502" s="2"/>
      <c r="S502" s="2"/>
      <c r="T502" s="2"/>
      <c r="U502" s="2"/>
    </row>
    <row r="503" spans="1:21" x14ac:dyDescent="0.55000000000000004">
      <c r="A503" s="1"/>
      <c r="B503" s="1"/>
      <c r="C503" s="1"/>
      <c r="D503" s="1"/>
      <c r="E503" s="1"/>
      <c r="F503" s="1"/>
      <c r="G503" s="2"/>
      <c r="H503" s="2"/>
      <c r="I503" s="2"/>
      <c r="J503" s="2"/>
      <c r="K503" s="2"/>
      <c r="L503" s="2"/>
      <c r="M503" s="2"/>
      <c r="N503" s="2"/>
      <c r="O503" s="2"/>
      <c r="P503" s="2"/>
      <c r="Q503" s="2"/>
      <c r="R503" s="2"/>
      <c r="S503" s="2"/>
      <c r="T503" s="2"/>
      <c r="U503" s="2"/>
    </row>
    <row r="504" spans="1:21" x14ac:dyDescent="0.55000000000000004">
      <c r="A504" s="1"/>
      <c r="B504" s="1"/>
      <c r="C504" s="1"/>
      <c r="D504" s="1"/>
      <c r="E504" s="1"/>
      <c r="F504" s="1"/>
      <c r="G504" s="2"/>
      <c r="H504" s="2"/>
      <c r="I504" s="2"/>
      <c r="J504" s="2"/>
      <c r="K504" s="2"/>
      <c r="L504" s="2"/>
      <c r="M504" s="2"/>
      <c r="N504" s="2"/>
      <c r="O504" s="2"/>
      <c r="P504" s="2"/>
      <c r="Q504" s="2"/>
      <c r="R504" s="2"/>
      <c r="S504" s="2"/>
      <c r="T504" s="2"/>
      <c r="U504" s="2"/>
    </row>
    <row r="505" spans="1:21" x14ac:dyDescent="0.55000000000000004">
      <c r="A505" s="1"/>
      <c r="B505" s="1"/>
      <c r="C505" s="1"/>
      <c r="D505" s="1"/>
      <c r="E505" s="1"/>
      <c r="F505" s="1"/>
      <c r="G505" s="2"/>
      <c r="H505" s="2"/>
      <c r="I505" s="2"/>
      <c r="J505" s="2"/>
      <c r="K505" s="2"/>
      <c r="L505" s="2"/>
      <c r="M505" s="2"/>
      <c r="N505" s="2"/>
      <c r="O505" s="2"/>
      <c r="P505" s="2"/>
      <c r="Q505" s="2"/>
      <c r="R505" s="2"/>
      <c r="S505" s="2"/>
      <c r="T505" s="2"/>
      <c r="U505" s="2"/>
    </row>
    <row r="506" spans="1:21" x14ac:dyDescent="0.55000000000000004">
      <c r="A506" s="1"/>
      <c r="B506" s="1"/>
      <c r="C506" s="1"/>
      <c r="D506" s="1"/>
      <c r="E506" s="1"/>
      <c r="F506" s="1"/>
      <c r="G506" s="2"/>
      <c r="H506" s="2"/>
      <c r="I506" s="2"/>
      <c r="J506" s="2"/>
      <c r="K506" s="2"/>
      <c r="L506" s="2"/>
      <c r="M506" s="2"/>
      <c r="N506" s="2"/>
      <c r="O506" s="2"/>
      <c r="P506" s="2"/>
      <c r="Q506" s="2"/>
      <c r="R506" s="2"/>
      <c r="S506" s="2"/>
      <c r="T506" s="2"/>
      <c r="U506" s="2"/>
    </row>
    <row r="507" spans="1:21" x14ac:dyDescent="0.55000000000000004">
      <c r="A507" s="1"/>
      <c r="B507" s="1"/>
      <c r="C507" s="1"/>
      <c r="D507" s="1"/>
      <c r="E507" s="1"/>
      <c r="F507" s="1"/>
      <c r="G507" s="2"/>
      <c r="H507" s="2"/>
      <c r="I507" s="2"/>
      <c r="J507" s="2"/>
      <c r="K507" s="2"/>
      <c r="L507" s="2"/>
      <c r="M507" s="2"/>
      <c r="N507" s="2"/>
      <c r="O507" s="2"/>
      <c r="P507" s="2"/>
      <c r="Q507" s="2"/>
      <c r="R507" s="2"/>
      <c r="S507" s="2"/>
      <c r="T507" s="2"/>
      <c r="U507" s="2"/>
    </row>
    <row r="508" spans="1:21" x14ac:dyDescent="0.55000000000000004">
      <c r="A508" s="1"/>
      <c r="B508" s="1"/>
      <c r="C508" s="1"/>
      <c r="D508" s="1"/>
      <c r="E508" s="1"/>
      <c r="F508" s="1"/>
      <c r="G508" s="2"/>
      <c r="H508" s="2"/>
      <c r="I508" s="2"/>
      <c r="J508" s="2"/>
      <c r="K508" s="2"/>
      <c r="L508" s="2"/>
      <c r="M508" s="2"/>
      <c r="N508" s="2"/>
      <c r="O508" s="2"/>
      <c r="P508" s="2"/>
      <c r="Q508" s="2"/>
      <c r="R508" s="2"/>
      <c r="S508" s="2"/>
      <c r="T508" s="2"/>
      <c r="U508" s="2"/>
    </row>
    <row r="509" spans="1:21" x14ac:dyDescent="0.55000000000000004">
      <c r="A509" s="1"/>
      <c r="B509" s="1"/>
      <c r="C509" s="1"/>
      <c r="D509" s="1"/>
      <c r="E509" s="1"/>
      <c r="F509" s="1"/>
      <c r="G509" s="2"/>
      <c r="H509" s="2"/>
      <c r="I509" s="2"/>
      <c r="J509" s="2"/>
      <c r="K509" s="2"/>
      <c r="L509" s="2"/>
      <c r="M509" s="2"/>
      <c r="N509" s="2"/>
      <c r="O509" s="2"/>
      <c r="P509" s="2"/>
      <c r="Q509" s="2"/>
      <c r="R509" s="2"/>
      <c r="S509" s="2"/>
      <c r="T509" s="2"/>
      <c r="U509" s="2"/>
    </row>
    <row r="510" spans="1:21" x14ac:dyDescent="0.55000000000000004">
      <c r="A510" s="1"/>
      <c r="B510" s="1"/>
      <c r="C510" s="1"/>
      <c r="D510" s="1"/>
      <c r="E510" s="1"/>
      <c r="F510" s="1"/>
      <c r="G510" s="2"/>
      <c r="H510" s="2"/>
      <c r="I510" s="2"/>
      <c r="J510" s="2"/>
      <c r="K510" s="2"/>
      <c r="L510" s="2"/>
      <c r="M510" s="2"/>
      <c r="N510" s="2"/>
      <c r="O510" s="2"/>
      <c r="P510" s="2"/>
      <c r="Q510" s="2"/>
      <c r="R510" s="2"/>
      <c r="S510" s="2"/>
      <c r="T510" s="2"/>
      <c r="U510" s="2"/>
    </row>
    <row r="511" spans="1:21" x14ac:dyDescent="0.55000000000000004">
      <c r="A511" s="1"/>
      <c r="B511" s="1"/>
      <c r="C511" s="1"/>
      <c r="D511" s="1"/>
      <c r="E511" s="1"/>
      <c r="F511" s="1"/>
      <c r="G511" s="2"/>
      <c r="H511" s="2"/>
      <c r="I511" s="2"/>
      <c r="J511" s="2"/>
      <c r="K511" s="2"/>
      <c r="L511" s="2"/>
      <c r="M511" s="2"/>
      <c r="N511" s="2"/>
      <c r="O511" s="2"/>
      <c r="P511" s="2"/>
      <c r="Q511" s="2"/>
      <c r="R511" s="2"/>
      <c r="S511" s="2"/>
      <c r="T511" s="2"/>
      <c r="U511" s="2"/>
    </row>
    <row r="512" spans="1:21" x14ac:dyDescent="0.55000000000000004">
      <c r="A512" s="1"/>
      <c r="B512" s="1"/>
      <c r="C512" s="1"/>
      <c r="D512" s="1"/>
      <c r="E512" s="1"/>
      <c r="F512" s="1"/>
      <c r="G512" s="2"/>
      <c r="H512" s="2"/>
      <c r="I512" s="2"/>
      <c r="J512" s="2"/>
      <c r="K512" s="2"/>
      <c r="L512" s="2"/>
      <c r="M512" s="2"/>
      <c r="N512" s="2"/>
      <c r="O512" s="2"/>
      <c r="P512" s="2"/>
      <c r="Q512" s="2"/>
      <c r="R512" s="2"/>
      <c r="S512" s="2"/>
      <c r="T512" s="2"/>
      <c r="U512" s="2"/>
    </row>
    <row r="513" spans="1:21" x14ac:dyDescent="0.55000000000000004">
      <c r="A513" s="1"/>
      <c r="B513" s="1"/>
      <c r="C513" s="1"/>
      <c r="D513" s="1"/>
      <c r="E513" s="1"/>
      <c r="F513" s="1"/>
      <c r="G513" s="2"/>
      <c r="H513" s="2"/>
      <c r="I513" s="2"/>
      <c r="J513" s="2"/>
      <c r="K513" s="2"/>
      <c r="L513" s="2"/>
      <c r="M513" s="2"/>
      <c r="N513" s="2"/>
      <c r="O513" s="2"/>
      <c r="P513" s="2"/>
      <c r="Q513" s="2"/>
      <c r="R513" s="2"/>
      <c r="S513" s="2"/>
      <c r="T513" s="2"/>
      <c r="U513" s="2"/>
    </row>
    <row r="514" spans="1:21" x14ac:dyDescent="0.55000000000000004">
      <c r="A514" s="1"/>
      <c r="B514" s="1"/>
      <c r="C514" s="1"/>
      <c r="D514" s="1"/>
      <c r="E514" s="1"/>
      <c r="F514" s="1"/>
      <c r="G514" s="2"/>
      <c r="H514" s="2"/>
      <c r="I514" s="2"/>
      <c r="J514" s="2"/>
      <c r="K514" s="2"/>
      <c r="L514" s="2"/>
      <c r="M514" s="2"/>
      <c r="N514" s="2"/>
      <c r="O514" s="2"/>
      <c r="P514" s="2"/>
      <c r="Q514" s="2"/>
      <c r="R514" s="2"/>
      <c r="S514" s="2"/>
      <c r="T514" s="2"/>
      <c r="U514" s="2"/>
    </row>
    <row r="515" spans="1:21" x14ac:dyDescent="0.55000000000000004">
      <c r="A515" s="1"/>
      <c r="B515" s="1"/>
      <c r="C515" s="1"/>
      <c r="D515" s="1"/>
      <c r="E515" s="1"/>
      <c r="F515" s="1"/>
      <c r="G515" s="2"/>
      <c r="H515" s="2"/>
      <c r="I515" s="2"/>
      <c r="J515" s="2"/>
      <c r="K515" s="2"/>
      <c r="L515" s="2"/>
      <c r="M515" s="2"/>
      <c r="N515" s="2"/>
      <c r="O515" s="2"/>
      <c r="P515" s="2"/>
      <c r="Q515" s="2"/>
      <c r="R515" s="2"/>
      <c r="S515" s="2"/>
      <c r="T515" s="2"/>
      <c r="U515" s="2"/>
    </row>
    <row r="516" spans="1:21" x14ac:dyDescent="0.55000000000000004">
      <c r="A516" s="1"/>
      <c r="B516" s="1"/>
      <c r="C516" s="1"/>
      <c r="D516" s="1"/>
      <c r="E516" s="1"/>
      <c r="F516" s="1"/>
      <c r="G516" s="2"/>
      <c r="H516" s="2"/>
      <c r="I516" s="2"/>
      <c r="J516" s="2"/>
      <c r="K516" s="2"/>
      <c r="L516" s="2"/>
      <c r="M516" s="2"/>
      <c r="N516" s="2"/>
      <c r="O516" s="2"/>
      <c r="P516" s="2"/>
      <c r="Q516" s="2"/>
      <c r="R516" s="2"/>
      <c r="S516" s="2"/>
      <c r="T516" s="2"/>
      <c r="U516" s="2"/>
    </row>
    <row r="517" spans="1:21" x14ac:dyDescent="0.55000000000000004">
      <c r="A517" s="1"/>
      <c r="B517" s="1"/>
      <c r="C517" s="1"/>
      <c r="D517" s="1"/>
      <c r="E517" s="1"/>
      <c r="F517" s="1"/>
      <c r="G517" s="2"/>
      <c r="H517" s="2"/>
      <c r="I517" s="2"/>
      <c r="J517" s="2"/>
      <c r="K517" s="2"/>
      <c r="L517" s="2"/>
      <c r="M517" s="2"/>
      <c r="N517" s="2"/>
      <c r="O517" s="2"/>
      <c r="P517" s="2"/>
      <c r="Q517" s="2"/>
      <c r="R517" s="2"/>
      <c r="S517" s="2"/>
      <c r="T517" s="2"/>
      <c r="U517" s="2"/>
    </row>
    <row r="518" spans="1:21" x14ac:dyDescent="0.55000000000000004">
      <c r="A518" s="1"/>
      <c r="B518" s="1"/>
      <c r="C518" s="1"/>
      <c r="D518" s="1"/>
      <c r="E518" s="1"/>
      <c r="F518" s="1"/>
      <c r="G518" s="2"/>
      <c r="H518" s="2"/>
      <c r="I518" s="2"/>
      <c r="J518" s="2"/>
      <c r="K518" s="2"/>
      <c r="L518" s="2"/>
      <c r="M518" s="2"/>
      <c r="N518" s="2"/>
      <c r="O518" s="2"/>
      <c r="P518" s="2"/>
      <c r="Q518" s="2"/>
      <c r="R518" s="2"/>
      <c r="S518" s="2"/>
      <c r="T518" s="2"/>
      <c r="U518" s="2"/>
    </row>
    <row r="519" spans="1:21" x14ac:dyDescent="0.55000000000000004">
      <c r="A519" s="1"/>
      <c r="B519" s="1"/>
      <c r="C519" s="1"/>
      <c r="D519" s="1"/>
      <c r="E519" s="1"/>
      <c r="F519" s="1"/>
      <c r="G519" s="2"/>
      <c r="H519" s="2"/>
      <c r="I519" s="2"/>
      <c r="J519" s="2"/>
      <c r="K519" s="2"/>
      <c r="L519" s="2"/>
      <c r="M519" s="2"/>
      <c r="N519" s="2"/>
      <c r="O519" s="2"/>
      <c r="P519" s="2"/>
      <c r="Q519" s="2"/>
      <c r="R519" s="2"/>
      <c r="S519" s="2"/>
      <c r="T519" s="2"/>
      <c r="U519" s="2"/>
    </row>
    <row r="520" spans="1:21" x14ac:dyDescent="0.55000000000000004">
      <c r="A520" s="1"/>
      <c r="B520" s="1"/>
      <c r="C520" s="1"/>
      <c r="D520" s="1"/>
      <c r="E520" s="1"/>
      <c r="F520" s="1"/>
      <c r="G520" s="2"/>
      <c r="H520" s="2"/>
      <c r="I520" s="2"/>
      <c r="J520" s="2"/>
      <c r="K520" s="2"/>
      <c r="L520" s="2"/>
      <c r="M520" s="2"/>
      <c r="N520" s="2"/>
      <c r="O520" s="2"/>
      <c r="P520" s="2"/>
      <c r="Q520" s="2"/>
      <c r="R520" s="2"/>
      <c r="S520" s="2"/>
      <c r="T520" s="2"/>
      <c r="U520" s="2"/>
    </row>
    <row r="521" spans="1:21" x14ac:dyDescent="0.55000000000000004">
      <c r="A521" s="1"/>
      <c r="B521" s="1"/>
      <c r="C521" s="1"/>
      <c r="D521" s="1"/>
      <c r="E521" s="1"/>
      <c r="F521" s="1"/>
      <c r="G521" s="2"/>
      <c r="H521" s="2"/>
      <c r="I521" s="2"/>
      <c r="J521" s="2"/>
      <c r="K521" s="2"/>
      <c r="L521" s="2"/>
      <c r="M521" s="2"/>
      <c r="N521" s="2"/>
      <c r="O521" s="2"/>
      <c r="P521" s="2"/>
      <c r="Q521" s="2"/>
      <c r="R521" s="2"/>
      <c r="S521" s="2"/>
      <c r="T521" s="2"/>
      <c r="U521" s="2"/>
    </row>
    <row r="522" spans="1:21" x14ac:dyDescent="0.55000000000000004">
      <c r="A522" s="1"/>
      <c r="B522" s="1"/>
      <c r="C522" s="1"/>
      <c r="D522" s="1"/>
      <c r="E522" s="1"/>
      <c r="F522" s="1"/>
      <c r="G522" s="2"/>
      <c r="H522" s="2"/>
      <c r="I522" s="2"/>
      <c r="J522" s="2"/>
      <c r="K522" s="2"/>
      <c r="L522" s="2"/>
      <c r="M522" s="2"/>
      <c r="N522" s="2"/>
      <c r="O522" s="2"/>
      <c r="P522" s="2"/>
      <c r="Q522" s="2"/>
      <c r="R522" s="2"/>
      <c r="S522" s="2"/>
      <c r="T522" s="2"/>
      <c r="U522" s="2"/>
    </row>
    <row r="523" spans="1:21" x14ac:dyDescent="0.55000000000000004">
      <c r="A523" s="1"/>
      <c r="B523" s="1"/>
      <c r="C523" s="1"/>
      <c r="D523" s="1"/>
      <c r="E523" s="1"/>
      <c r="F523" s="1"/>
      <c r="G523" s="2"/>
      <c r="H523" s="2"/>
      <c r="I523" s="2"/>
      <c r="J523" s="2"/>
      <c r="K523" s="2"/>
      <c r="L523" s="2"/>
      <c r="M523" s="2"/>
      <c r="N523" s="2"/>
      <c r="O523" s="2"/>
      <c r="P523" s="2"/>
      <c r="Q523" s="2"/>
      <c r="R523" s="2"/>
      <c r="S523" s="2"/>
      <c r="T523" s="2"/>
      <c r="U523" s="2"/>
    </row>
    <row r="524" spans="1:21" x14ac:dyDescent="0.55000000000000004">
      <c r="A524" s="1"/>
      <c r="B524" s="1"/>
      <c r="C524" s="1"/>
      <c r="D524" s="1"/>
      <c r="E524" s="1"/>
      <c r="F524" s="1"/>
      <c r="G524" s="2"/>
      <c r="H524" s="2"/>
      <c r="I524" s="2"/>
      <c r="J524" s="2"/>
      <c r="K524" s="2"/>
      <c r="L524" s="2"/>
      <c r="M524" s="2"/>
      <c r="N524" s="2"/>
      <c r="O524" s="2"/>
      <c r="P524" s="2"/>
      <c r="Q524" s="2"/>
      <c r="R524" s="2"/>
      <c r="S524" s="2"/>
      <c r="T524" s="2"/>
      <c r="U524" s="2"/>
    </row>
    <row r="525" spans="1:21" x14ac:dyDescent="0.55000000000000004">
      <c r="A525" s="1"/>
      <c r="B525" s="1"/>
      <c r="C525" s="1"/>
      <c r="D525" s="1"/>
      <c r="E525" s="1"/>
      <c r="F525" s="1"/>
      <c r="G525" s="2"/>
      <c r="H525" s="2"/>
      <c r="I525" s="2"/>
      <c r="J525" s="2"/>
      <c r="K525" s="2"/>
      <c r="L525" s="2"/>
      <c r="M525" s="2"/>
      <c r="N525" s="2"/>
      <c r="O525" s="2"/>
      <c r="P525" s="2"/>
      <c r="Q525" s="2"/>
      <c r="R525" s="2"/>
      <c r="S525" s="2"/>
      <c r="T525" s="2"/>
      <c r="U525" s="2"/>
    </row>
    <row r="526" spans="1:21" x14ac:dyDescent="0.55000000000000004">
      <c r="A526" s="1"/>
      <c r="B526" s="1"/>
      <c r="C526" s="1"/>
      <c r="D526" s="1"/>
      <c r="E526" s="1"/>
      <c r="F526" s="1"/>
      <c r="G526" s="2"/>
      <c r="H526" s="2"/>
      <c r="I526" s="2"/>
      <c r="J526" s="2"/>
      <c r="K526" s="2"/>
      <c r="L526" s="2"/>
      <c r="M526" s="2"/>
      <c r="N526" s="2"/>
      <c r="O526" s="2"/>
      <c r="P526" s="2"/>
      <c r="Q526" s="2"/>
      <c r="R526" s="2"/>
      <c r="S526" s="2"/>
      <c r="T526" s="2"/>
      <c r="U526" s="2"/>
    </row>
    <row r="527" spans="1:21" x14ac:dyDescent="0.55000000000000004">
      <c r="A527" s="1"/>
      <c r="B527" s="1"/>
      <c r="C527" s="1"/>
      <c r="D527" s="1"/>
      <c r="E527" s="1"/>
      <c r="F527" s="1"/>
      <c r="G527" s="2"/>
      <c r="H527" s="2"/>
      <c r="I527" s="2"/>
      <c r="J527" s="2"/>
      <c r="K527" s="2"/>
      <c r="L527" s="2"/>
      <c r="M527" s="2"/>
      <c r="N527" s="2"/>
      <c r="O527" s="2"/>
      <c r="P527" s="2"/>
      <c r="Q527" s="2"/>
      <c r="R527" s="2"/>
      <c r="S527" s="2"/>
      <c r="T527" s="2"/>
      <c r="U527" s="2"/>
    </row>
    <row r="528" spans="1:21" x14ac:dyDescent="0.55000000000000004">
      <c r="A528" s="1"/>
      <c r="B528" s="1"/>
      <c r="C528" s="1"/>
      <c r="D528" s="1"/>
      <c r="E528" s="1"/>
      <c r="F528" s="1"/>
      <c r="G528" s="2"/>
      <c r="H528" s="2"/>
      <c r="I528" s="2"/>
      <c r="J528" s="2"/>
      <c r="K528" s="2"/>
      <c r="L528" s="2"/>
      <c r="M528" s="2"/>
      <c r="N528" s="2"/>
      <c r="O528" s="2"/>
      <c r="P528" s="2"/>
      <c r="Q528" s="2"/>
      <c r="R528" s="2"/>
      <c r="S528" s="2"/>
      <c r="T528" s="2"/>
      <c r="U528" s="2"/>
    </row>
    <row r="529" spans="1:21" x14ac:dyDescent="0.55000000000000004">
      <c r="A529" s="1"/>
      <c r="B529" s="1"/>
      <c r="C529" s="1"/>
      <c r="D529" s="1"/>
      <c r="E529" s="1"/>
      <c r="F529" s="1"/>
      <c r="G529" s="2"/>
      <c r="H529" s="2"/>
      <c r="I529" s="2"/>
      <c r="J529" s="2"/>
      <c r="K529" s="2"/>
      <c r="L529" s="2"/>
      <c r="M529" s="2"/>
      <c r="N529" s="2"/>
      <c r="O529" s="2"/>
      <c r="P529" s="2"/>
      <c r="Q529" s="2"/>
      <c r="R529" s="2"/>
      <c r="S529" s="2"/>
      <c r="T529" s="2"/>
      <c r="U529" s="2"/>
    </row>
    <row r="530" spans="1:21" x14ac:dyDescent="0.55000000000000004">
      <c r="A530" s="1"/>
      <c r="B530" s="1"/>
      <c r="C530" s="1"/>
      <c r="D530" s="1"/>
      <c r="E530" s="1"/>
      <c r="F530" s="1"/>
      <c r="G530" s="2"/>
      <c r="H530" s="2"/>
      <c r="I530" s="2"/>
      <c r="J530" s="2"/>
      <c r="K530" s="2"/>
      <c r="L530" s="2"/>
      <c r="M530" s="2"/>
      <c r="N530" s="2"/>
      <c r="O530" s="2"/>
      <c r="P530" s="2"/>
      <c r="Q530" s="2"/>
      <c r="R530" s="2"/>
      <c r="S530" s="2"/>
      <c r="T530" s="2"/>
      <c r="U530" s="2"/>
    </row>
    <row r="531" spans="1:21" x14ac:dyDescent="0.55000000000000004">
      <c r="A531" s="1"/>
      <c r="B531" s="1"/>
      <c r="C531" s="1"/>
      <c r="D531" s="1"/>
      <c r="E531" s="1"/>
      <c r="F531" s="1"/>
      <c r="G531" s="2"/>
      <c r="H531" s="2"/>
      <c r="I531" s="2"/>
      <c r="J531" s="2"/>
      <c r="K531" s="2"/>
      <c r="L531" s="2"/>
      <c r="M531" s="2"/>
      <c r="N531" s="2"/>
      <c r="O531" s="2"/>
      <c r="P531" s="2"/>
      <c r="Q531" s="2"/>
      <c r="R531" s="2"/>
      <c r="S531" s="2"/>
      <c r="T531" s="2"/>
      <c r="U531" s="2"/>
    </row>
    <row r="532" spans="1:21" x14ac:dyDescent="0.55000000000000004">
      <c r="A532" s="1"/>
      <c r="B532" s="1"/>
      <c r="C532" s="1"/>
      <c r="D532" s="1"/>
      <c r="E532" s="1"/>
      <c r="F532" s="1"/>
      <c r="G532" s="2"/>
      <c r="H532" s="2"/>
      <c r="I532" s="2"/>
      <c r="J532" s="2"/>
      <c r="K532" s="2"/>
      <c r="L532" s="2"/>
      <c r="M532" s="2"/>
      <c r="N532" s="2"/>
      <c r="O532" s="2"/>
      <c r="P532" s="2"/>
      <c r="Q532" s="2"/>
      <c r="R532" s="2"/>
      <c r="S532" s="2"/>
      <c r="T532" s="2"/>
      <c r="U532" s="2"/>
    </row>
    <row r="533" spans="1:21" x14ac:dyDescent="0.55000000000000004">
      <c r="A533" s="1"/>
      <c r="B533" s="1"/>
      <c r="C533" s="1"/>
      <c r="D533" s="1"/>
      <c r="E533" s="1"/>
      <c r="F533" s="1"/>
      <c r="G533" s="2"/>
      <c r="H533" s="2"/>
      <c r="I533" s="2"/>
      <c r="J533" s="2"/>
      <c r="K533" s="2"/>
      <c r="L533" s="2"/>
      <c r="M533" s="2"/>
      <c r="N533" s="2"/>
      <c r="O533" s="2"/>
      <c r="P533" s="2"/>
      <c r="Q533" s="2"/>
      <c r="R533" s="2"/>
      <c r="S533" s="2"/>
      <c r="T533" s="2"/>
      <c r="U533" s="2"/>
    </row>
    <row r="534" spans="1:21" x14ac:dyDescent="0.55000000000000004">
      <c r="A534" s="1"/>
      <c r="B534" s="1"/>
      <c r="C534" s="1"/>
      <c r="D534" s="1"/>
      <c r="E534" s="1"/>
      <c r="F534" s="1"/>
      <c r="G534" s="2"/>
      <c r="H534" s="2"/>
      <c r="I534" s="2"/>
      <c r="J534" s="2"/>
      <c r="K534" s="2"/>
      <c r="L534" s="2"/>
      <c r="M534" s="2"/>
      <c r="N534" s="2"/>
      <c r="O534" s="2"/>
      <c r="P534" s="2"/>
      <c r="Q534" s="2"/>
      <c r="R534" s="2"/>
      <c r="S534" s="2"/>
      <c r="T534" s="2"/>
      <c r="U534" s="2"/>
    </row>
    <row r="535" spans="1:21" x14ac:dyDescent="0.55000000000000004">
      <c r="A535" s="1"/>
      <c r="B535" s="1"/>
      <c r="C535" s="1"/>
      <c r="D535" s="1"/>
      <c r="E535" s="1"/>
      <c r="F535" s="1"/>
      <c r="G535" s="2"/>
      <c r="H535" s="2"/>
      <c r="I535" s="2"/>
      <c r="J535" s="2"/>
      <c r="K535" s="2"/>
      <c r="L535" s="2"/>
      <c r="M535" s="2"/>
      <c r="N535" s="2"/>
      <c r="O535" s="2"/>
      <c r="P535" s="2"/>
      <c r="Q535" s="2"/>
      <c r="R535" s="2"/>
      <c r="S535" s="2"/>
      <c r="T535" s="2"/>
      <c r="U535" s="2"/>
    </row>
    <row r="536" spans="1:21" x14ac:dyDescent="0.55000000000000004">
      <c r="A536" s="1"/>
      <c r="B536" s="1"/>
      <c r="C536" s="1"/>
      <c r="D536" s="1"/>
      <c r="E536" s="1"/>
      <c r="F536" s="1"/>
      <c r="G536" s="2"/>
      <c r="H536" s="2"/>
      <c r="I536" s="2"/>
      <c r="J536" s="2"/>
      <c r="K536" s="2"/>
      <c r="L536" s="2"/>
      <c r="M536" s="2"/>
      <c r="N536" s="2"/>
      <c r="O536" s="2"/>
      <c r="P536" s="2"/>
      <c r="Q536" s="2"/>
      <c r="R536" s="2"/>
      <c r="S536" s="2"/>
      <c r="T536" s="2"/>
      <c r="U536" s="2"/>
    </row>
    <row r="537" spans="1:21" x14ac:dyDescent="0.55000000000000004">
      <c r="A537" s="1"/>
      <c r="B537" s="1"/>
      <c r="C537" s="1"/>
      <c r="D537" s="1"/>
      <c r="E537" s="1"/>
      <c r="F537" s="1"/>
      <c r="G537" s="2"/>
      <c r="H537" s="2"/>
      <c r="I537" s="2"/>
      <c r="J537" s="2"/>
      <c r="K537" s="2"/>
      <c r="L537" s="2"/>
      <c r="M537" s="2"/>
      <c r="N537" s="2"/>
      <c r="O537" s="2"/>
      <c r="P537" s="2"/>
      <c r="Q537" s="2"/>
      <c r="R537" s="2"/>
      <c r="S537" s="2"/>
      <c r="T537" s="2"/>
      <c r="U537" s="2"/>
    </row>
    <row r="538" spans="1:21" x14ac:dyDescent="0.55000000000000004">
      <c r="A538" s="1"/>
      <c r="B538" s="1"/>
      <c r="C538" s="1"/>
      <c r="D538" s="1"/>
      <c r="E538" s="1"/>
      <c r="F538" s="1"/>
      <c r="G538" s="2"/>
      <c r="H538" s="2"/>
      <c r="I538" s="2"/>
      <c r="J538" s="2"/>
      <c r="K538" s="2"/>
      <c r="L538" s="2"/>
      <c r="M538" s="2"/>
      <c r="N538" s="2"/>
      <c r="O538" s="2"/>
      <c r="P538" s="2"/>
      <c r="Q538" s="2"/>
      <c r="R538" s="2"/>
      <c r="S538" s="2"/>
      <c r="T538" s="2"/>
      <c r="U538" s="2"/>
    </row>
    <row r="539" spans="1:21" x14ac:dyDescent="0.55000000000000004">
      <c r="A539" s="1"/>
      <c r="B539" s="1"/>
      <c r="C539" s="1"/>
      <c r="D539" s="1"/>
      <c r="E539" s="1"/>
      <c r="F539" s="1"/>
      <c r="G539" s="2"/>
      <c r="H539" s="2"/>
      <c r="I539" s="2"/>
      <c r="J539" s="2"/>
      <c r="K539" s="2"/>
      <c r="L539" s="2"/>
      <c r="M539" s="2"/>
      <c r="N539" s="2"/>
      <c r="O539" s="2"/>
      <c r="P539" s="2"/>
      <c r="Q539" s="2"/>
      <c r="R539" s="2"/>
      <c r="S539" s="2"/>
      <c r="T539" s="2"/>
      <c r="U539" s="2"/>
    </row>
    <row r="540" spans="1:21" x14ac:dyDescent="0.55000000000000004">
      <c r="A540" s="1"/>
      <c r="B540" s="1"/>
      <c r="C540" s="1"/>
      <c r="D540" s="1"/>
      <c r="E540" s="1"/>
      <c r="F540" s="1"/>
      <c r="G540" s="2"/>
      <c r="H540" s="2"/>
      <c r="I540" s="2"/>
      <c r="J540" s="2"/>
      <c r="K540" s="2"/>
      <c r="L540" s="2"/>
      <c r="M540" s="2"/>
      <c r="N540" s="2"/>
      <c r="O540" s="2"/>
      <c r="P540" s="2"/>
      <c r="Q540" s="2"/>
      <c r="R540" s="2"/>
      <c r="S540" s="2"/>
      <c r="T540" s="2"/>
      <c r="U540" s="2"/>
    </row>
    <row r="541" spans="1:21" x14ac:dyDescent="0.55000000000000004">
      <c r="A541" s="1"/>
      <c r="B541" s="1"/>
      <c r="C541" s="1"/>
      <c r="D541" s="1"/>
      <c r="E541" s="1"/>
      <c r="F541" s="1"/>
      <c r="G541" s="2"/>
      <c r="H541" s="2"/>
      <c r="I541" s="2"/>
      <c r="J541" s="2"/>
      <c r="K541" s="2"/>
      <c r="L541" s="2"/>
      <c r="M541" s="2"/>
      <c r="N541" s="2"/>
      <c r="O541" s="2"/>
      <c r="P541" s="2"/>
      <c r="Q541" s="2"/>
      <c r="R541" s="2"/>
      <c r="S541" s="2"/>
      <c r="T541" s="2"/>
      <c r="U541" s="2"/>
    </row>
    <row r="542" spans="1:21" x14ac:dyDescent="0.55000000000000004">
      <c r="A542" s="1"/>
      <c r="B542" s="1"/>
      <c r="C542" s="1"/>
      <c r="D542" s="1"/>
      <c r="E542" s="1"/>
      <c r="F542" s="1"/>
      <c r="G542" s="2"/>
      <c r="H542" s="2"/>
      <c r="I542" s="2"/>
      <c r="J542" s="2"/>
      <c r="K542" s="2"/>
      <c r="L542" s="2"/>
      <c r="M542" s="2"/>
      <c r="N542" s="2"/>
      <c r="O542" s="2"/>
      <c r="P542" s="2"/>
      <c r="Q542" s="2"/>
      <c r="R542" s="2"/>
      <c r="S542" s="2"/>
      <c r="T542" s="2"/>
      <c r="U542" s="2"/>
    </row>
    <row r="543" spans="1:21" x14ac:dyDescent="0.55000000000000004">
      <c r="A543" s="1"/>
      <c r="B543" s="1"/>
      <c r="C543" s="1"/>
      <c r="D543" s="1"/>
      <c r="E543" s="1"/>
      <c r="F543" s="1"/>
      <c r="G543" s="2"/>
      <c r="H543" s="2"/>
      <c r="I543" s="2"/>
      <c r="J543" s="2"/>
      <c r="K543" s="2"/>
      <c r="L543" s="2"/>
      <c r="M543" s="2"/>
      <c r="N543" s="2"/>
      <c r="O543" s="2"/>
      <c r="P543" s="2"/>
      <c r="Q543" s="2"/>
      <c r="R543" s="2"/>
      <c r="S543" s="2"/>
      <c r="T543" s="2"/>
      <c r="U543" s="2"/>
    </row>
    <row r="544" spans="1:21" x14ac:dyDescent="0.55000000000000004">
      <c r="A544" s="1"/>
      <c r="B544" s="1"/>
      <c r="C544" s="1"/>
      <c r="D544" s="1"/>
      <c r="E544" s="1"/>
      <c r="F544" s="1"/>
      <c r="G544" s="2"/>
      <c r="H544" s="2"/>
      <c r="I544" s="2"/>
      <c r="J544" s="2"/>
      <c r="K544" s="2"/>
      <c r="L544" s="2"/>
      <c r="M544" s="2"/>
      <c r="N544" s="2"/>
      <c r="O544" s="2"/>
      <c r="P544" s="2"/>
      <c r="Q544" s="2"/>
      <c r="R544" s="2"/>
      <c r="S544" s="2"/>
      <c r="T544" s="2"/>
      <c r="U544" s="2"/>
    </row>
    <row r="545" spans="1:21" x14ac:dyDescent="0.55000000000000004">
      <c r="A545" s="1"/>
      <c r="B545" s="1"/>
      <c r="C545" s="1"/>
      <c r="D545" s="1"/>
      <c r="E545" s="1"/>
      <c r="F545" s="1"/>
      <c r="G545" s="2"/>
      <c r="H545" s="2"/>
      <c r="I545" s="2"/>
      <c r="J545" s="2"/>
      <c r="K545" s="2"/>
      <c r="L545" s="2"/>
      <c r="M545" s="2"/>
      <c r="N545" s="2"/>
      <c r="O545" s="2"/>
      <c r="P545" s="2"/>
      <c r="Q545" s="2"/>
      <c r="R545" s="2"/>
      <c r="S545" s="2"/>
      <c r="T545" s="2"/>
      <c r="U545" s="2"/>
    </row>
    <row r="546" spans="1:21" x14ac:dyDescent="0.55000000000000004">
      <c r="A546" s="1"/>
      <c r="B546" s="1"/>
      <c r="C546" s="1"/>
      <c r="D546" s="1"/>
      <c r="E546" s="1"/>
      <c r="F546" s="1"/>
      <c r="G546" s="2"/>
      <c r="H546" s="2"/>
      <c r="I546" s="2"/>
      <c r="J546" s="2"/>
      <c r="K546" s="2"/>
      <c r="L546" s="2"/>
      <c r="M546" s="2"/>
      <c r="N546" s="2"/>
      <c r="O546" s="2"/>
      <c r="P546" s="2"/>
      <c r="Q546" s="2"/>
      <c r="R546" s="2"/>
      <c r="S546" s="2"/>
      <c r="T546" s="2"/>
      <c r="U546" s="2"/>
    </row>
    <row r="547" spans="1:21" x14ac:dyDescent="0.55000000000000004">
      <c r="A547" s="1"/>
      <c r="B547" s="1"/>
      <c r="C547" s="1"/>
      <c r="D547" s="1"/>
      <c r="E547" s="1"/>
      <c r="F547" s="1"/>
      <c r="G547" s="2"/>
      <c r="H547" s="2"/>
      <c r="I547" s="2"/>
      <c r="J547" s="2"/>
      <c r="K547" s="2"/>
      <c r="L547" s="2"/>
      <c r="M547" s="2"/>
      <c r="N547" s="2"/>
      <c r="O547" s="2"/>
      <c r="P547" s="2"/>
      <c r="Q547" s="2"/>
      <c r="R547" s="2"/>
      <c r="S547" s="2"/>
      <c r="T547" s="2"/>
      <c r="U547" s="2"/>
    </row>
    <row r="548" spans="1:21" x14ac:dyDescent="0.55000000000000004">
      <c r="A548" s="1"/>
      <c r="B548" s="1"/>
      <c r="C548" s="1"/>
      <c r="D548" s="1"/>
      <c r="E548" s="1"/>
      <c r="F548" s="1"/>
      <c r="G548" s="2"/>
      <c r="H548" s="2"/>
      <c r="I548" s="2"/>
      <c r="J548" s="2"/>
      <c r="K548" s="2"/>
      <c r="L548" s="2"/>
      <c r="M548" s="2"/>
      <c r="N548" s="2"/>
      <c r="O548" s="2"/>
      <c r="P548" s="2"/>
      <c r="Q548" s="2"/>
      <c r="R548" s="2"/>
      <c r="S548" s="2"/>
      <c r="T548" s="2"/>
      <c r="U548" s="2"/>
    </row>
    <row r="549" spans="1:21" x14ac:dyDescent="0.55000000000000004">
      <c r="A549" s="1"/>
      <c r="B549" s="1"/>
      <c r="C549" s="1"/>
      <c r="D549" s="1"/>
      <c r="E549" s="1"/>
      <c r="F549" s="1"/>
      <c r="G549" s="2"/>
      <c r="H549" s="2"/>
      <c r="I549" s="2"/>
      <c r="J549" s="2"/>
      <c r="K549" s="2"/>
      <c r="L549" s="2"/>
      <c r="M549" s="2"/>
      <c r="N549" s="2"/>
      <c r="O549" s="2"/>
      <c r="P549" s="2"/>
      <c r="Q549" s="2"/>
      <c r="R549" s="2"/>
      <c r="S549" s="2"/>
      <c r="T549" s="2"/>
      <c r="U549" s="2"/>
    </row>
    <row r="550" spans="1:21" x14ac:dyDescent="0.55000000000000004">
      <c r="A550" s="1"/>
      <c r="B550" s="1"/>
      <c r="C550" s="1"/>
      <c r="D550" s="1"/>
      <c r="E550" s="1"/>
      <c r="F550" s="1"/>
      <c r="G550" s="2"/>
      <c r="H550" s="2"/>
      <c r="I550" s="2"/>
      <c r="J550" s="2"/>
      <c r="K550" s="2"/>
      <c r="L550" s="2"/>
      <c r="M550" s="2"/>
      <c r="N550" s="2"/>
      <c r="O550" s="2"/>
      <c r="P550" s="2"/>
      <c r="Q550" s="2"/>
      <c r="R550" s="2"/>
      <c r="S550" s="2"/>
      <c r="T550" s="2"/>
      <c r="U550" s="2"/>
    </row>
    <row r="551" spans="1:21" x14ac:dyDescent="0.55000000000000004">
      <c r="A551" s="1"/>
      <c r="B551" s="1"/>
      <c r="C551" s="1"/>
      <c r="D551" s="1"/>
      <c r="E551" s="1"/>
      <c r="F551" s="1"/>
      <c r="G551" s="2"/>
      <c r="H551" s="2"/>
      <c r="I551" s="2"/>
      <c r="J551" s="2"/>
      <c r="K551" s="2"/>
      <c r="L551" s="2"/>
      <c r="M551" s="2"/>
      <c r="N551" s="2"/>
      <c r="O551" s="2"/>
      <c r="P551" s="2"/>
      <c r="Q551" s="2"/>
      <c r="R551" s="2"/>
      <c r="S551" s="2"/>
      <c r="T551" s="2"/>
      <c r="U551" s="2"/>
    </row>
    <row r="552" spans="1:21" x14ac:dyDescent="0.55000000000000004">
      <c r="A552" s="1"/>
      <c r="B552" s="1"/>
      <c r="C552" s="1"/>
      <c r="D552" s="1"/>
      <c r="E552" s="1"/>
      <c r="F552" s="1"/>
      <c r="G552" s="2"/>
      <c r="H552" s="2"/>
      <c r="I552" s="2"/>
      <c r="J552" s="2"/>
      <c r="K552" s="2"/>
      <c r="L552" s="2"/>
      <c r="M552" s="2"/>
      <c r="N552" s="2"/>
      <c r="O552" s="2"/>
      <c r="P552" s="2"/>
      <c r="Q552" s="2"/>
      <c r="R552" s="2"/>
      <c r="S552" s="2"/>
      <c r="T552" s="2"/>
      <c r="U552" s="2"/>
    </row>
    <row r="553" spans="1:21" x14ac:dyDescent="0.55000000000000004">
      <c r="A553" s="1"/>
      <c r="B553" s="1"/>
      <c r="C553" s="1"/>
      <c r="D553" s="1"/>
      <c r="E553" s="1"/>
      <c r="F553" s="1"/>
      <c r="G553" s="2"/>
      <c r="H553" s="2"/>
      <c r="I553" s="2"/>
      <c r="J553" s="2"/>
      <c r="K553" s="2"/>
      <c r="L553" s="2"/>
      <c r="M553" s="2"/>
      <c r="N553" s="2"/>
      <c r="O553" s="2"/>
      <c r="P553" s="2"/>
      <c r="Q553" s="2"/>
      <c r="R553" s="2"/>
      <c r="S553" s="2"/>
      <c r="T553" s="2"/>
      <c r="U553" s="2"/>
    </row>
    <row r="554" spans="1:21" x14ac:dyDescent="0.55000000000000004">
      <c r="A554" s="1"/>
      <c r="B554" s="1"/>
      <c r="C554" s="1"/>
      <c r="D554" s="1"/>
      <c r="E554" s="1"/>
      <c r="F554" s="1"/>
      <c r="G554" s="2"/>
      <c r="H554" s="2"/>
      <c r="I554" s="2"/>
      <c r="J554" s="2"/>
      <c r="K554" s="2"/>
      <c r="L554" s="2"/>
      <c r="M554" s="2"/>
      <c r="N554" s="2"/>
      <c r="O554" s="2"/>
      <c r="P554" s="2"/>
      <c r="Q554" s="2"/>
      <c r="R554" s="2"/>
      <c r="S554" s="2"/>
      <c r="T554" s="2"/>
      <c r="U554" s="2"/>
    </row>
    <row r="555" spans="1:21" x14ac:dyDescent="0.55000000000000004">
      <c r="A555" s="1"/>
      <c r="B555" s="1"/>
      <c r="C555" s="1"/>
      <c r="D555" s="1"/>
      <c r="E555" s="1"/>
      <c r="F555" s="1"/>
      <c r="G555" s="2"/>
      <c r="H555" s="2"/>
      <c r="I555" s="2"/>
      <c r="J555" s="2"/>
      <c r="K555" s="2"/>
      <c r="L555" s="2"/>
      <c r="M555" s="2"/>
      <c r="N555" s="2"/>
      <c r="O555" s="2"/>
      <c r="P555" s="2"/>
      <c r="Q555" s="2"/>
      <c r="R555" s="2"/>
      <c r="S555" s="2"/>
      <c r="T555" s="2"/>
      <c r="U555" s="2"/>
    </row>
    <row r="556" spans="1:21" x14ac:dyDescent="0.55000000000000004">
      <c r="A556" s="1"/>
      <c r="B556" s="1"/>
      <c r="C556" s="1"/>
      <c r="D556" s="1"/>
      <c r="E556" s="1"/>
      <c r="F556" s="1"/>
      <c r="G556" s="2"/>
      <c r="H556" s="2"/>
      <c r="I556" s="2"/>
      <c r="J556" s="2"/>
      <c r="K556" s="2"/>
      <c r="L556" s="2"/>
      <c r="M556" s="2"/>
      <c r="N556" s="2"/>
      <c r="O556" s="2"/>
      <c r="P556" s="2"/>
      <c r="Q556" s="2"/>
      <c r="R556" s="2"/>
      <c r="S556" s="2"/>
      <c r="T556" s="2"/>
      <c r="U556" s="2"/>
    </row>
    <row r="557" spans="1:21" x14ac:dyDescent="0.55000000000000004">
      <c r="A557" s="1"/>
      <c r="B557" s="1"/>
      <c r="C557" s="1"/>
      <c r="D557" s="1"/>
      <c r="E557" s="1"/>
      <c r="F557" s="1"/>
      <c r="G557" s="2"/>
      <c r="H557" s="2"/>
      <c r="I557" s="2"/>
      <c r="J557" s="2"/>
      <c r="K557" s="2"/>
      <c r="L557" s="2"/>
      <c r="M557" s="2"/>
      <c r="N557" s="2"/>
      <c r="O557" s="2"/>
      <c r="P557" s="2"/>
      <c r="Q557" s="2"/>
      <c r="R557" s="2"/>
      <c r="S557" s="2"/>
      <c r="T557" s="2"/>
      <c r="U557" s="2"/>
    </row>
    <row r="558" spans="1:21" x14ac:dyDescent="0.55000000000000004">
      <c r="A558" s="1"/>
      <c r="B558" s="1"/>
      <c r="C558" s="1"/>
      <c r="D558" s="1"/>
      <c r="E558" s="1"/>
      <c r="F558" s="1"/>
      <c r="G558" s="2"/>
      <c r="H558" s="2"/>
      <c r="I558" s="2"/>
      <c r="J558" s="2"/>
      <c r="K558" s="2"/>
      <c r="L558" s="2"/>
      <c r="M558" s="2"/>
      <c r="N558" s="2"/>
      <c r="O558" s="2"/>
      <c r="P558" s="2"/>
      <c r="Q558" s="2"/>
      <c r="R558" s="2"/>
      <c r="S558" s="2"/>
      <c r="T558" s="2"/>
      <c r="U558" s="2"/>
    </row>
    <row r="559" spans="1:21" x14ac:dyDescent="0.55000000000000004">
      <c r="A559" s="1"/>
      <c r="B559" s="1"/>
      <c r="C559" s="1"/>
      <c r="D559" s="1"/>
      <c r="E559" s="1"/>
      <c r="F559" s="1"/>
      <c r="G559" s="2"/>
      <c r="H559" s="2"/>
      <c r="I559" s="2"/>
      <c r="J559" s="2"/>
      <c r="K559" s="2"/>
      <c r="L559" s="2"/>
      <c r="M559" s="2"/>
      <c r="N559" s="2"/>
      <c r="O559" s="2"/>
      <c r="P559" s="2"/>
      <c r="Q559" s="2"/>
      <c r="R559" s="2"/>
      <c r="S559" s="2"/>
      <c r="T559" s="2"/>
      <c r="U559" s="2"/>
    </row>
    <row r="560" spans="1:21" x14ac:dyDescent="0.55000000000000004">
      <c r="A560" s="1"/>
      <c r="B560" s="1"/>
      <c r="C560" s="1"/>
      <c r="D560" s="1"/>
      <c r="E560" s="1"/>
      <c r="F560" s="1"/>
      <c r="G560" s="2"/>
      <c r="H560" s="2"/>
      <c r="I560" s="2"/>
      <c r="J560" s="2"/>
      <c r="K560" s="2"/>
      <c r="L560" s="2"/>
      <c r="M560" s="2"/>
      <c r="N560" s="2"/>
      <c r="O560" s="2"/>
      <c r="P560" s="2"/>
      <c r="Q560" s="2"/>
      <c r="R560" s="2"/>
      <c r="S560" s="2"/>
      <c r="T560" s="2"/>
      <c r="U560" s="2"/>
    </row>
    <row r="561" spans="1:21" x14ac:dyDescent="0.55000000000000004">
      <c r="A561" s="1"/>
      <c r="B561" s="1"/>
      <c r="C561" s="1"/>
      <c r="D561" s="1"/>
      <c r="E561" s="1"/>
      <c r="F561" s="1"/>
      <c r="G561" s="2"/>
      <c r="H561" s="2"/>
      <c r="I561" s="2"/>
      <c r="J561" s="2"/>
      <c r="K561" s="2"/>
      <c r="L561" s="2"/>
      <c r="M561" s="2"/>
      <c r="N561" s="2"/>
      <c r="O561" s="2"/>
      <c r="P561" s="2"/>
      <c r="Q561" s="2"/>
      <c r="R561" s="2"/>
      <c r="S561" s="2"/>
      <c r="T561" s="2"/>
      <c r="U561" s="2"/>
    </row>
    <row r="562" spans="1:21" x14ac:dyDescent="0.55000000000000004">
      <c r="A562" s="1"/>
      <c r="B562" s="1"/>
      <c r="C562" s="1"/>
      <c r="D562" s="1"/>
      <c r="E562" s="1"/>
      <c r="F562" s="1"/>
      <c r="G562" s="2"/>
      <c r="H562" s="2"/>
      <c r="I562" s="2"/>
      <c r="J562" s="2"/>
      <c r="K562" s="2"/>
      <c r="L562" s="2"/>
      <c r="M562" s="2"/>
      <c r="N562" s="2"/>
      <c r="O562" s="2"/>
      <c r="P562" s="2"/>
      <c r="Q562" s="2"/>
      <c r="R562" s="2"/>
      <c r="S562" s="2"/>
      <c r="T562" s="2"/>
      <c r="U562" s="2"/>
    </row>
    <row r="563" spans="1:21" x14ac:dyDescent="0.55000000000000004">
      <c r="A563" s="1"/>
      <c r="B563" s="1"/>
      <c r="C563" s="1"/>
      <c r="D563" s="1"/>
      <c r="E563" s="1"/>
      <c r="F563" s="1"/>
      <c r="G563" s="2"/>
      <c r="H563" s="2"/>
      <c r="I563" s="2"/>
      <c r="J563" s="2"/>
      <c r="K563" s="2"/>
      <c r="L563" s="2"/>
      <c r="M563" s="2"/>
      <c r="N563" s="2"/>
      <c r="O563" s="2"/>
      <c r="P563" s="2"/>
      <c r="Q563" s="2"/>
      <c r="R563" s="2"/>
      <c r="S563" s="2"/>
      <c r="T563" s="2"/>
      <c r="U563" s="2"/>
    </row>
    <row r="564" spans="1:21" x14ac:dyDescent="0.55000000000000004">
      <c r="A564" s="1"/>
      <c r="B564" s="1"/>
      <c r="C564" s="1"/>
      <c r="D564" s="1"/>
      <c r="E564" s="1"/>
      <c r="F564" s="1"/>
      <c r="G564" s="2"/>
      <c r="H564" s="2"/>
      <c r="I564" s="2"/>
      <c r="J564" s="2"/>
      <c r="K564" s="2"/>
      <c r="L564" s="2"/>
      <c r="M564" s="2"/>
      <c r="N564" s="2"/>
      <c r="O564" s="2"/>
      <c r="P564" s="2"/>
      <c r="Q564" s="2"/>
      <c r="R564" s="2"/>
      <c r="S564" s="2"/>
      <c r="T564" s="2"/>
      <c r="U564" s="2"/>
    </row>
    <row r="565" spans="1:21" x14ac:dyDescent="0.55000000000000004">
      <c r="A565" s="1"/>
      <c r="B565" s="1"/>
      <c r="C565" s="1"/>
      <c r="D565" s="1"/>
      <c r="E565" s="1"/>
      <c r="F565" s="1"/>
      <c r="G565" s="2"/>
      <c r="H565" s="2"/>
      <c r="I565" s="2"/>
      <c r="J565" s="2"/>
      <c r="K565" s="2"/>
      <c r="L565" s="2"/>
      <c r="M565" s="2"/>
      <c r="N565" s="2"/>
      <c r="O565" s="2"/>
      <c r="P565" s="2"/>
      <c r="Q565" s="2"/>
      <c r="R565" s="2"/>
      <c r="S565" s="2"/>
      <c r="T565" s="2"/>
      <c r="U565" s="2"/>
    </row>
    <row r="566" spans="1:21" x14ac:dyDescent="0.55000000000000004">
      <c r="A566" s="1"/>
      <c r="B566" s="1"/>
      <c r="C566" s="1"/>
      <c r="D566" s="1"/>
      <c r="E566" s="1"/>
      <c r="F566" s="1"/>
      <c r="G566" s="2"/>
      <c r="H566" s="2"/>
      <c r="I566" s="2"/>
      <c r="J566" s="2"/>
      <c r="K566" s="2"/>
      <c r="L566" s="2"/>
      <c r="M566" s="2"/>
      <c r="N566" s="2"/>
      <c r="O566" s="2"/>
      <c r="P566" s="2"/>
      <c r="Q566" s="2"/>
      <c r="R566" s="2"/>
      <c r="S566" s="2"/>
      <c r="T566" s="2"/>
      <c r="U566" s="2"/>
    </row>
    <row r="567" spans="1:21" x14ac:dyDescent="0.55000000000000004">
      <c r="A567" s="1"/>
      <c r="B567" s="1"/>
      <c r="C567" s="1"/>
      <c r="D567" s="1"/>
      <c r="E567" s="1"/>
      <c r="F567" s="1"/>
      <c r="G567" s="2"/>
      <c r="H567" s="2"/>
      <c r="I567" s="2"/>
      <c r="J567" s="2"/>
      <c r="K567" s="2"/>
      <c r="L567" s="2"/>
      <c r="M567" s="2"/>
      <c r="N567" s="2"/>
      <c r="O567" s="2"/>
      <c r="P567" s="2"/>
      <c r="Q567" s="2"/>
      <c r="R567" s="2"/>
      <c r="S567" s="2"/>
      <c r="T567" s="2"/>
      <c r="U567" s="2"/>
    </row>
    <row r="568" spans="1:21" x14ac:dyDescent="0.55000000000000004">
      <c r="A568" s="1"/>
      <c r="B568" s="1"/>
      <c r="C568" s="1"/>
      <c r="D568" s="1"/>
      <c r="E568" s="1"/>
      <c r="F568" s="1"/>
      <c r="G568" s="2"/>
      <c r="H568" s="2"/>
      <c r="I568" s="2"/>
      <c r="J568" s="2"/>
      <c r="K568" s="2"/>
      <c r="L568" s="2"/>
      <c r="M568" s="2"/>
      <c r="N568" s="2"/>
      <c r="O568" s="2"/>
      <c r="P568" s="2"/>
      <c r="Q568" s="2"/>
      <c r="R568" s="2"/>
      <c r="S568" s="2"/>
      <c r="T568" s="2"/>
      <c r="U568" s="2"/>
    </row>
    <row r="569" spans="1:21" x14ac:dyDescent="0.55000000000000004">
      <c r="A569" s="1"/>
      <c r="B569" s="1"/>
      <c r="C569" s="1"/>
      <c r="D569" s="1"/>
      <c r="E569" s="1"/>
      <c r="F569" s="1"/>
      <c r="G569" s="2"/>
      <c r="H569" s="2"/>
      <c r="I569" s="2"/>
      <c r="J569" s="2"/>
      <c r="K569" s="2"/>
      <c r="L569" s="2"/>
      <c r="M569" s="2"/>
      <c r="N569" s="2"/>
      <c r="O569" s="2"/>
      <c r="P569" s="2"/>
      <c r="Q569" s="2"/>
      <c r="R569" s="2"/>
      <c r="S569" s="2"/>
      <c r="T569" s="2"/>
      <c r="U569" s="2"/>
    </row>
    <row r="570" spans="1:21" x14ac:dyDescent="0.55000000000000004">
      <c r="A570" s="1"/>
      <c r="B570" s="1"/>
      <c r="C570" s="1"/>
      <c r="D570" s="1"/>
      <c r="E570" s="1"/>
      <c r="F570" s="1"/>
      <c r="G570" s="2"/>
      <c r="H570" s="2"/>
      <c r="I570" s="2"/>
      <c r="J570" s="2"/>
      <c r="K570" s="2"/>
      <c r="L570" s="2"/>
      <c r="M570" s="2"/>
      <c r="N570" s="2"/>
      <c r="O570" s="2"/>
      <c r="P570" s="2"/>
      <c r="Q570" s="2"/>
      <c r="R570" s="2"/>
      <c r="S570" s="2"/>
      <c r="T570" s="2"/>
      <c r="U570" s="2"/>
    </row>
    <row r="571" spans="1:21" x14ac:dyDescent="0.55000000000000004">
      <c r="A571" s="1"/>
      <c r="B571" s="1"/>
      <c r="C571" s="1"/>
      <c r="D571" s="1"/>
      <c r="E571" s="1"/>
      <c r="F571" s="1"/>
      <c r="G571" s="2"/>
      <c r="H571" s="2"/>
      <c r="I571" s="2"/>
      <c r="J571" s="2"/>
      <c r="K571" s="2"/>
      <c r="L571" s="2"/>
      <c r="M571" s="2"/>
      <c r="N571" s="2"/>
      <c r="O571" s="2"/>
      <c r="P571" s="2"/>
      <c r="Q571" s="2"/>
      <c r="R571" s="2"/>
      <c r="S571" s="2"/>
      <c r="T571" s="2"/>
      <c r="U571" s="2"/>
    </row>
    <row r="572" spans="1:21" x14ac:dyDescent="0.55000000000000004">
      <c r="A572" s="1"/>
      <c r="B572" s="1"/>
      <c r="C572" s="1"/>
      <c r="D572" s="1"/>
      <c r="E572" s="1"/>
      <c r="F572" s="1"/>
      <c r="G572" s="2"/>
      <c r="H572" s="2"/>
      <c r="I572" s="2"/>
      <c r="J572" s="2"/>
      <c r="K572" s="2"/>
      <c r="L572" s="2"/>
      <c r="M572" s="2"/>
      <c r="N572" s="2"/>
      <c r="O572" s="2"/>
      <c r="P572" s="2"/>
      <c r="Q572" s="2"/>
      <c r="R572" s="2"/>
      <c r="S572" s="2"/>
      <c r="T572" s="2"/>
      <c r="U572" s="2"/>
    </row>
    <row r="573" spans="1:21" x14ac:dyDescent="0.55000000000000004">
      <c r="A573" s="1"/>
      <c r="B573" s="1"/>
      <c r="C573" s="1"/>
      <c r="D573" s="1"/>
      <c r="E573" s="1"/>
      <c r="F573" s="1"/>
      <c r="G573" s="2"/>
      <c r="H573" s="2"/>
      <c r="I573" s="2"/>
      <c r="J573" s="2"/>
      <c r="K573" s="2"/>
      <c r="L573" s="2"/>
      <c r="M573" s="2"/>
      <c r="N573" s="2"/>
      <c r="O573" s="2"/>
      <c r="P573" s="2"/>
      <c r="Q573" s="2"/>
      <c r="R573" s="2"/>
      <c r="S573" s="2"/>
      <c r="T573" s="2"/>
      <c r="U573" s="2"/>
    </row>
    <row r="574" spans="1:21" x14ac:dyDescent="0.55000000000000004">
      <c r="A574" s="1"/>
      <c r="B574" s="1"/>
      <c r="C574" s="1"/>
      <c r="D574" s="1"/>
      <c r="E574" s="1"/>
      <c r="F574" s="1"/>
      <c r="G574" s="2"/>
      <c r="H574" s="2"/>
      <c r="I574" s="2"/>
      <c r="J574" s="2"/>
      <c r="K574" s="2"/>
      <c r="L574" s="2"/>
      <c r="M574" s="2"/>
      <c r="N574" s="2"/>
      <c r="O574" s="2"/>
      <c r="P574" s="2"/>
      <c r="Q574" s="2"/>
      <c r="R574" s="2"/>
      <c r="S574" s="2"/>
      <c r="T574" s="2"/>
      <c r="U574" s="2"/>
    </row>
    <row r="575" spans="1:21" x14ac:dyDescent="0.55000000000000004">
      <c r="A575" s="1"/>
      <c r="B575" s="1"/>
      <c r="C575" s="1"/>
      <c r="D575" s="1"/>
      <c r="E575" s="1"/>
      <c r="F575" s="1"/>
      <c r="G575" s="2"/>
      <c r="H575" s="2"/>
      <c r="I575" s="2"/>
      <c r="J575" s="2"/>
      <c r="K575" s="2"/>
      <c r="L575" s="2"/>
      <c r="M575" s="2"/>
      <c r="N575" s="2"/>
      <c r="O575" s="2"/>
      <c r="P575" s="2"/>
      <c r="Q575" s="2"/>
      <c r="R575" s="2"/>
      <c r="S575" s="2"/>
      <c r="T575" s="2"/>
      <c r="U575" s="2"/>
    </row>
    <row r="576" spans="1:21" x14ac:dyDescent="0.55000000000000004">
      <c r="A576" s="1"/>
      <c r="B576" s="1"/>
      <c r="C576" s="1"/>
      <c r="D576" s="1"/>
      <c r="E576" s="1"/>
      <c r="F576" s="1"/>
      <c r="G576" s="2"/>
      <c r="H576" s="2"/>
      <c r="I576" s="2"/>
      <c r="J576" s="2"/>
      <c r="K576" s="2"/>
      <c r="L576" s="2"/>
      <c r="M576" s="2"/>
      <c r="N576" s="2"/>
      <c r="O576" s="2"/>
      <c r="P576" s="2"/>
      <c r="Q576" s="2"/>
      <c r="R576" s="2"/>
      <c r="S576" s="2"/>
      <c r="T576" s="2"/>
      <c r="U576" s="2"/>
    </row>
    <row r="577" spans="1:21" x14ac:dyDescent="0.55000000000000004">
      <c r="A577" s="1"/>
      <c r="B577" s="1"/>
      <c r="C577" s="1"/>
      <c r="D577" s="1"/>
      <c r="E577" s="1"/>
      <c r="F577" s="1"/>
      <c r="G577" s="2"/>
      <c r="H577" s="2"/>
      <c r="I577" s="2"/>
      <c r="J577" s="2"/>
      <c r="K577" s="2"/>
      <c r="L577" s="2"/>
      <c r="M577" s="2"/>
      <c r="N577" s="2"/>
      <c r="O577" s="2"/>
      <c r="P577" s="2"/>
      <c r="Q577" s="2"/>
      <c r="R577" s="2"/>
      <c r="S577" s="2"/>
      <c r="T577" s="2"/>
      <c r="U577" s="2"/>
    </row>
    <row r="578" spans="1:21" x14ac:dyDescent="0.55000000000000004">
      <c r="A578" s="1"/>
      <c r="B578" s="1"/>
      <c r="C578" s="1"/>
      <c r="D578" s="1"/>
      <c r="E578" s="1"/>
      <c r="F578" s="1"/>
      <c r="G578" s="2"/>
      <c r="H578" s="2"/>
      <c r="I578" s="2"/>
      <c r="J578" s="2"/>
      <c r="K578" s="2"/>
      <c r="L578" s="2"/>
      <c r="M578" s="2"/>
      <c r="N578" s="2"/>
      <c r="O578" s="2"/>
      <c r="P578" s="2"/>
      <c r="Q578" s="2"/>
      <c r="R578" s="2"/>
      <c r="S578" s="2"/>
      <c r="T578" s="2"/>
      <c r="U578" s="2"/>
    </row>
    <row r="579" spans="1:21" x14ac:dyDescent="0.55000000000000004">
      <c r="A579" s="1"/>
      <c r="B579" s="1"/>
      <c r="C579" s="1"/>
      <c r="D579" s="1"/>
      <c r="E579" s="1"/>
      <c r="F579" s="1"/>
      <c r="G579" s="2"/>
      <c r="H579" s="2"/>
      <c r="I579" s="2"/>
      <c r="J579" s="2"/>
      <c r="K579" s="2"/>
      <c r="L579" s="2"/>
      <c r="M579" s="2"/>
      <c r="N579" s="2"/>
      <c r="O579" s="2"/>
      <c r="P579" s="2"/>
      <c r="Q579" s="2"/>
      <c r="R579" s="2"/>
      <c r="S579" s="2"/>
      <c r="T579" s="2"/>
      <c r="U579" s="2"/>
    </row>
    <row r="580" spans="1:21" x14ac:dyDescent="0.55000000000000004">
      <c r="A580" s="1"/>
      <c r="B580" s="1"/>
      <c r="C580" s="1"/>
      <c r="D580" s="1"/>
      <c r="E580" s="1"/>
      <c r="F580" s="1"/>
      <c r="G580" s="2"/>
      <c r="H580" s="2"/>
      <c r="I580" s="2"/>
      <c r="J580" s="2"/>
      <c r="K580" s="2"/>
      <c r="L580" s="2"/>
      <c r="M580" s="2"/>
      <c r="N580" s="2"/>
      <c r="O580" s="2"/>
      <c r="P580" s="2"/>
      <c r="Q580" s="2"/>
      <c r="R580" s="2"/>
      <c r="S580" s="2"/>
      <c r="T580" s="2"/>
      <c r="U580" s="2"/>
    </row>
    <row r="581" spans="1:21" x14ac:dyDescent="0.55000000000000004">
      <c r="A581" s="1"/>
      <c r="B581" s="1"/>
      <c r="C581" s="1"/>
      <c r="D581" s="1"/>
      <c r="E581" s="1"/>
      <c r="F581" s="1"/>
      <c r="G581" s="2"/>
      <c r="H581" s="2"/>
      <c r="I581" s="2"/>
      <c r="J581" s="2"/>
      <c r="K581" s="2"/>
      <c r="L581" s="2"/>
      <c r="M581" s="2"/>
      <c r="N581" s="2"/>
      <c r="O581" s="2"/>
      <c r="P581" s="2"/>
      <c r="Q581" s="2"/>
      <c r="R581" s="2"/>
      <c r="S581" s="2"/>
      <c r="T581" s="2"/>
      <c r="U581" s="2"/>
    </row>
    <row r="582" spans="1:21" x14ac:dyDescent="0.55000000000000004">
      <c r="A582" s="1"/>
      <c r="B582" s="1"/>
      <c r="C582" s="1"/>
      <c r="D582" s="1"/>
      <c r="E582" s="1"/>
      <c r="F582" s="1"/>
      <c r="G582" s="2"/>
      <c r="H582" s="2"/>
      <c r="I582" s="2"/>
      <c r="J582" s="2"/>
      <c r="K582" s="2"/>
      <c r="L582" s="2"/>
      <c r="M582" s="2"/>
      <c r="N582" s="2"/>
      <c r="O582" s="2"/>
      <c r="P582" s="2"/>
      <c r="Q582" s="2"/>
      <c r="R582" s="2"/>
      <c r="S582" s="2"/>
      <c r="T582" s="2"/>
      <c r="U582" s="2"/>
    </row>
    <row r="583" spans="1:21" x14ac:dyDescent="0.55000000000000004">
      <c r="A583" s="1"/>
      <c r="B583" s="1"/>
      <c r="C583" s="1"/>
      <c r="D583" s="1"/>
      <c r="E583" s="1"/>
      <c r="F583" s="1"/>
      <c r="G583" s="2"/>
      <c r="H583" s="2"/>
      <c r="I583" s="2"/>
      <c r="J583" s="2"/>
      <c r="K583" s="2"/>
      <c r="L583" s="2"/>
      <c r="M583" s="2"/>
      <c r="N583" s="2"/>
      <c r="O583" s="2"/>
      <c r="P583" s="2"/>
      <c r="Q583" s="2"/>
      <c r="R583" s="2"/>
      <c r="S583" s="2"/>
      <c r="T583" s="2"/>
      <c r="U583" s="2"/>
    </row>
    <row r="584" spans="1:21" x14ac:dyDescent="0.55000000000000004">
      <c r="A584" s="1"/>
      <c r="B584" s="1"/>
      <c r="C584" s="1"/>
      <c r="D584" s="1"/>
      <c r="E584" s="1"/>
      <c r="F584" s="1"/>
      <c r="G584" s="2"/>
      <c r="H584" s="2"/>
      <c r="I584" s="2"/>
      <c r="J584" s="2"/>
      <c r="K584" s="2"/>
      <c r="L584" s="2"/>
      <c r="M584" s="2"/>
      <c r="N584" s="2"/>
      <c r="O584" s="2"/>
      <c r="P584" s="2"/>
      <c r="Q584" s="2"/>
      <c r="R584" s="2"/>
      <c r="S584" s="2"/>
      <c r="T584" s="2"/>
      <c r="U584" s="2"/>
    </row>
    <row r="585" spans="1:21" x14ac:dyDescent="0.55000000000000004">
      <c r="A585" s="1"/>
      <c r="B585" s="1"/>
      <c r="C585" s="1"/>
      <c r="D585" s="1"/>
      <c r="E585" s="1"/>
      <c r="F585" s="1"/>
      <c r="G585" s="2"/>
      <c r="H585" s="2"/>
      <c r="I585" s="2"/>
      <c r="J585" s="2"/>
      <c r="K585" s="2"/>
      <c r="L585" s="2"/>
      <c r="M585" s="2"/>
      <c r="N585" s="2"/>
      <c r="O585" s="2"/>
      <c r="P585" s="2"/>
      <c r="Q585" s="2"/>
      <c r="R585" s="2"/>
      <c r="S585" s="2"/>
      <c r="T585" s="2"/>
      <c r="U585" s="2"/>
    </row>
    <row r="586" spans="1:21" x14ac:dyDescent="0.55000000000000004">
      <c r="A586" s="1"/>
      <c r="B586" s="1"/>
      <c r="C586" s="1"/>
      <c r="D586" s="1"/>
      <c r="E586" s="1"/>
      <c r="F586" s="1"/>
      <c r="G586" s="2"/>
      <c r="H586" s="2"/>
      <c r="I586" s="2"/>
      <c r="J586" s="2"/>
      <c r="K586" s="2"/>
      <c r="L586" s="2"/>
      <c r="M586" s="2"/>
      <c r="N586" s="2"/>
      <c r="O586" s="2"/>
      <c r="P586" s="2"/>
      <c r="Q586" s="2"/>
      <c r="R586" s="2"/>
      <c r="S586" s="2"/>
      <c r="T586" s="2"/>
      <c r="U586" s="2"/>
    </row>
    <row r="587" spans="1:21" x14ac:dyDescent="0.55000000000000004">
      <c r="A587" s="1"/>
      <c r="B587" s="1"/>
      <c r="C587" s="1"/>
      <c r="D587" s="1"/>
      <c r="E587" s="1"/>
      <c r="F587" s="1"/>
      <c r="G587" s="2"/>
      <c r="H587" s="2"/>
      <c r="I587" s="2"/>
      <c r="J587" s="2"/>
      <c r="K587" s="2"/>
      <c r="L587" s="2"/>
      <c r="M587" s="2"/>
      <c r="N587" s="2"/>
      <c r="O587" s="2"/>
      <c r="P587" s="2"/>
      <c r="Q587" s="2"/>
      <c r="R587" s="2"/>
      <c r="S587" s="2"/>
      <c r="T587" s="2"/>
      <c r="U587" s="2"/>
    </row>
    <row r="588" spans="1:21" x14ac:dyDescent="0.55000000000000004">
      <c r="A588" s="1"/>
      <c r="B588" s="1"/>
      <c r="C588" s="1"/>
      <c r="D588" s="1"/>
      <c r="E588" s="1"/>
      <c r="F588" s="1"/>
      <c r="G588" s="2"/>
      <c r="H588" s="2"/>
      <c r="I588" s="2"/>
      <c r="J588" s="2"/>
      <c r="K588" s="2"/>
      <c r="L588" s="2"/>
      <c r="M588" s="2"/>
      <c r="N588" s="2"/>
      <c r="O588" s="2"/>
      <c r="P588" s="2"/>
      <c r="Q588" s="2"/>
      <c r="R588" s="2"/>
      <c r="S588" s="2"/>
      <c r="T588" s="2"/>
      <c r="U588" s="2"/>
    </row>
    <row r="589" spans="1:21" x14ac:dyDescent="0.55000000000000004">
      <c r="A589" s="1"/>
      <c r="B589" s="1"/>
      <c r="C589" s="1"/>
      <c r="D589" s="1"/>
      <c r="E589" s="1"/>
      <c r="F589" s="1"/>
      <c r="G589" s="2"/>
      <c r="H589" s="2"/>
      <c r="I589" s="2"/>
      <c r="J589" s="2"/>
      <c r="K589" s="2"/>
      <c r="L589" s="2"/>
      <c r="M589" s="2"/>
      <c r="N589" s="2"/>
      <c r="O589" s="2"/>
      <c r="P589" s="2"/>
      <c r="Q589" s="2"/>
      <c r="R589" s="2"/>
      <c r="S589" s="2"/>
      <c r="T589" s="2"/>
      <c r="U589" s="2"/>
    </row>
    <row r="590" spans="1:21" x14ac:dyDescent="0.55000000000000004">
      <c r="A590" s="1"/>
      <c r="B590" s="1"/>
      <c r="C590" s="1"/>
      <c r="D590" s="1"/>
      <c r="E590" s="1"/>
      <c r="F590" s="1"/>
      <c r="G590" s="2"/>
      <c r="H590" s="2"/>
      <c r="I590" s="2"/>
      <c r="J590" s="2"/>
      <c r="K590" s="2"/>
      <c r="L590" s="2"/>
      <c r="M590" s="2"/>
      <c r="N590" s="2"/>
      <c r="O590" s="2"/>
      <c r="P590" s="2"/>
      <c r="Q590" s="2"/>
      <c r="R590" s="2"/>
      <c r="S590" s="2"/>
      <c r="T590" s="2"/>
      <c r="U590" s="2"/>
    </row>
    <row r="591" spans="1:21" x14ac:dyDescent="0.55000000000000004">
      <c r="A591" s="1"/>
      <c r="B591" s="1"/>
      <c r="C591" s="1"/>
      <c r="D591" s="1"/>
      <c r="E591" s="1"/>
      <c r="F591" s="1"/>
      <c r="G591" s="2"/>
      <c r="H591" s="2"/>
      <c r="I591" s="2"/>
      <c r="J591" s="2"/>
      <c r="K591" s="2"/>
      <c r="L591" s="2"/>
      <c r="M591" s="2"/>
      <c r="N591" s="2"/>
      <c r="O591" s="2"/>
      <c r="P591" s="2"/>
      <c r="Q591" s="2"/>
      <c r="R591" s="2"/>
      <c r="S591" s="2"/>
      <c r="T591" s="2"/>
      <c r="U591" s="2"/>
    </row>
    <row r="592" spans="1:21" x14ac:dyDescent="0.55000000000000004">
      <c r="A592" s="1"/>
      <c r="B592" s="1"/>
      <c r="C592" s="1"/>
      <c r="D592" s="1"/>
      <c r="E592" s="1"/>
      <c r="F592" s="1"/>
      <c r="G592" s="2"/>
      <c r="H592" s="2"/>
      <c r="I592" s="2"/>
      <c r="J592" s="2"/>
      <c r="K592" s="2"/>
      <c r="L592" s="2"/>
      <c r="M592" s="2"/>
      <c r="N592" s="2"/>
      <c r="O592" s="2"/>
      <c r="P592" s="2"/>
      <c r="Q592" s="2"/>
      <c r="R592" s="2"/>
      <c r="S592" s="2"/>
      <c r="T592" s="2"/>
      <c r="U592" s="2"/>
    </row>
    <row r="593" spans="1:21" x14ac:dyDescent="0.55000000000000004">
      <c r="A593" s="1"/>
      <c r="B593" s="1"/>
      <c r="C593" s="1"/>
      <c r="D593" s="1"/>
      <c r="E593" s="1"/>
      <c r="F593" s="1"/>
      <c r="G593" s="2"/>
      <c r="H593" s="2"/>
      <c r="I593" s="2"/>
      <c r="J593" s="2"/>
      <c r="K593" s="2"/>
      <c r="L593" s="2"/>
      <c r="M593" s="2"/>
      <c r="N593" s="2"/>
      <c r="O593" s="2"/>
      <c r="P593" s="2"/>
      <c r="Q593" s="2"/>
      <c r="R593" s="2"/>
      <c r="S593" s="2"/>
      <c r="T593" s="2"/>
      <c r="U593" s="2"/>
    </row>
    <row r="594" spans="1:21" x14ac:dyDescent="0.55000000000000004">
      <c r="A594" s="1"/>
      <c r="B594" s="1"/>
      <c r="C594" s="1"/>
      <c r="D594" s="1"/>
      <c r="E594" s="1"/>
      <c r="F594" s="1"/>
      <c r="G594" s="2"/>
      <c r="H594" s="2"/>
      <c r="I594" s="2"/>
      <c r="J594" s="2"/>
      <c r="K594" s="2"/>
      <c r="L594" s="2"/>
      <c r="M594" s="2"/>
      <c r="N594" s="2"/>
      <c r="O594" s="2"/>
      <c r="P594" s="2"/>
      <c r="Q594" s="2"/>
      <c r="R594" s="2"/>
      <c r="S594" s="2"/>
      <c r="T594" s="2"/>
      <c r="U594" s="2"/>
    </row>
    <row r="595" spans="1:21" x14ac:dyDescent="0.55000000000000004">
      <c r="A595" s="1"/>
      <c r="B595" s="1"/>
      <c r="C595" s="1"/>
      <c r="D595" s="1"/>
      <c r="E595" s="1"/>
      <c r="F595" s="1"/>
      <c r="G595" s="2"/>
      <c r="H595" s="2"/>
      <c r="I595" s="2"/>
      <c r="J595" s="2"/>
      <c r="K595" s="2"/>
      <c r="L595" s="2"/>
      <c r="M595" s="2"/>
      <c r="N595" s="2"/>
      <c r="O595" s="2"/>
      <c r="P595" s="2"/>
      <c r="Q595" s="2"/>
      <c r="R595" s="2"/>
      <c r="S595" s="2"/>
      <c r="T595" s="2"/>
      <c r="U595" s="2"/>
    </row>
    <row r="596" spans="1:21" x14ac:dyDescent="0.55000000000000004">
      <c r="A596" s="1"/>
      <c r="B596" s="1"/>
      <c r="C596" s="1"/>
      <c r="D596" s="1"/>
      <c r="E596" s="1"/>
      <c r="F596" s="1"/>
      <c r="G596" s="2"/>
      <c r="H596" s="2"/>
      <c r="I596" s="2"/>
      <c r="J596" s="2"/>
      <c r="K596" s="2"/>
      <c r="L596" s="2"/>
      <c r="M596" s="2"/>
      <c r="N596" s="2"/>
      <c r="O596" s="2"/>
      <c r="P596" s="2"/>
      <c r="Q596" s="2"/>
      <c r="R596" s="2"/>
      <c r="S596" s="2"/>
      <c r="T596" s="2"/>
      <c r="U596" s="2"/>
    </row>
    <row r="597" spans="1:21" x14ac:dyDescent="0.55000000000000004">
      <c r="A597" s="1"/>
      <c r="B597" s="1"/>
      <c r="C597" s="1"/>
      <c r="D597" s="1"/>
      <c r="E597" s="1"/>
      <c r="F597" s="1"/>
      <c r="G597" s="2"/>
      <c r="H597" s="2"/>
      <c r="I597" s="2"/>
      <c r="J597" s="2"/>
      <c r="K597" s="2"/>
      <c r="L597" s="2"/>
      <c r="M597" s="2"/>
      <c r="N597" s="2"/>
      <c r="O597" s="2"/>
      <c r="P597" s="2"/>
      <c r="Q597" s="2"/>
      <c r="R597" s="2"/>
      <c r="S597" s="2"/>
      <c r="T597" s="2"/>
      <c r="U597" s="2"/>
    </row>
    <row r="598" spans="1:21" x14ac:dyDescent="0.55000000000000004">
      <c r="A598" s="1"/>
      <c r="B598" s="1"/>
      <c r="C598" s="1"/>
      <c r="D598" s="1"/>
      <c r="E598" s="1"/>
      <c r="F598" s="1"/>
      <c r="G598" s="2"/>
      <c r="H598" s="2"/>
      <c r="I598" s="2"/>
      <c r="J598" s="2"/>
      <c r="K598" s="2"/>
      <c r="L598" s="2"/>
      <c r="M598" s="2"/>
      <c r="N598" s="2"/>
      <c r="O598" s="2"/>
      <c r="P598" s="2"/>
      <c r="Q598" s="2"/>
      <c r="R598" s="2"/>
      <c r="S598" s="2"/>
      <c r="T598" s="2"/>
      <c r="U598" s="2"/>
    </row>
    <row r="599" spans="1:21" x14ac:dyDescent="0.55000000000000004">
      <c r="A599" s="1"/>
      <c r="B599" s="1"/>
      <c r="C599" s="1"/>
      <c r="D599" s="1"/>
      <c r="E599" s="1"/>
      <c r="F599" s="1"/>
      <c r="G599" s="2"/>
      <c r="H599" s="2"/>
      <c r="I599" s="2"/>
      <c r="J599" s="2"/>
      <c r="K599" s="2"/>
      <c r="L599" s="2"/>
      <c r="M599" s="2"/>
      <c r="N599" s="2"/>
      <c r="O599" s="2"/>
      <c r="P599" s="2"/>
      <c r="Q599" s="2"/>
      <c r="R599" s="2"/>
      <c r="S599" s="2"/>
      <c r="T599" s="2"/>
      <c r="U599" s="2"/>
    </row>
    <row r="600" spans="1:21" x14ac:dyDescent="0.55000000000000004">
      <c r="A600" s="1"/>
      <c r="B600" s="1"/>
      <c r="C600" s="1"/>
      <c r="D600" s="1"/>
      <c r="E600" s="1"/>
      <c r="F600" s="1"/>
      <c r="G600" s="2"/>
      <c r="H600" s="2"/>
      <c r="I600" s="2"/>
      <c r="J600" s="2"/>
      <c r="K600" s="2"/>
      <c r="L600" s="2"/>
      <c r="M600" s="2"/>
      <c r="N600" s="2"/>
      <c r="O600" s="2"/>
      <c r="P600" s="2"/>
      <c r="Q600" s="2"/>
      <c r="R600" s="2"/>
      <c r="S600" s="2"/>
      <c r="T600" s="2"/>
      <c r="U600" s="2"/>
    </row>
    <row r="601" spans="1:21" x14ac:dyDescent="0.55000000000000004">
      <c r="A601" s="1"/>
      <c r="B601" s="1"/>
      <c r="C601" s="1"/>
      <c r="D601" s="1"/>
      <c r="E601" s="1"/>
      <c r="F601" s="1"/>
      <c r="G601" s="2"/>
      <c r="H601" s="2"/>
      <c r="I601" s="2"/>
      <c r="J601" s="2"/>
      <c r="K601" s="2"/>
      <c r="L601" s="2"/>
      <c r="M601" s="2"/>
      <c r="N601" s="2"/>
      <c r="O601" s="2"/>
      <c r="P601" s="2"/>
      <c r="Q601" s="2"/>
      <c r="R601" s="2"/>
      <c r="S601" s="2"/>
      <c r="T601" s="2"/>
      <c r="U601" s="2"/>
    </row>
    <row r="602" spans="1:21" x14ac:dyDescent="0.55000000000000004">
      <c r="A602" s="1"/>
      <c r="B602" s="1"/>
      <c r="C602" s="1"/>
      <c r="D602" s="1"/>
      <c r="E602" s="1"/>
      <c r="F602" s="1"/>
      <c r="G602" s="2"/>
      <c r="H602" s="2"/>
      <c r="I602" s="2"/>
      <c r="J602" s="2"/>
      <c r="K602" s="2"/>
      <c r="L602" s="2"/>
      <c r="M602" s="2"/>
      <c r="N602" s="2"/>
      <c r="O602" s="2"/>
      <c r="P602" s="2"/>
      <c r="Q602" s="2"/>
      <c r="R602" s="2"/>
      <c r="S602" s="2"/>
      <c r="T602" s="2"/>
      <c r="U602" s="2"/>
    </row>
    <row r="603" spans="1:21" x14ac:dyDescent="0.55000000000000004">
      <c r="A603" s="1"/>
      <c r="B603" s="1"/>
      <c r="C603" s="1"/>
      <c r="D603" s="1"/>
      <c r="E603" s="1"/>
      <c r="F603" s="1"/>
      <c r="G603" s="2"/>
      <c r="H603" s="2"/>
      <c r="I603" s="2"/>
      <c r="J603" s="2"/>
      <c r="K603" s="2"/>
      <c r="L603" s="2"/>
      <c r="M603" s="2"/>
      <c r="N603" s="2"/>
      <c r="O603" s="2"/>
      <c r="P603" s="2"/>
      <c r="Q603" s="2"/>
      <c r="R603" s="2"/>
      <c r="S603" s="2"/>
      <c r="T603" s="2"/>
      <c r="U603" s="2"/>
    </row>
    <row r="604" spans="1:21" x14ac:dyDescent="0.55000000000000004">
      <c r="A604" s="1"/>
      <c r="B604" s="1"/>
      <c r="C604" s="1"/>
      <c r="D604" s="1"/>
      <c r="E604" s="1"/>
      <c r="F604" s="1"/>
      <c r="G604" s="2"/>
      <c r="H604" s="2"/>
      <c r="I604" s="2"/>
      <c r="J604" s="2"/>
      <c r="K604" s="2"/>
      <c r="L604" s="2"/>
      <c r="M604" s="2"/>
      <c r="N604" s="2"/>
      <c r="O604" s="2"/>
      <c r="P604" s="2"/>
      <c r="Q604" s="2"/>
      <c r="R604" s="2"/>
      <c r="S604" s="2"/>
      <c r="T604" s="2"/>
      <c r="U604" s="2"/>
    </row>
    <row r="605" spans="1:21" x14ac:dyDescent="0.55000000000000004">
      <c r="A605" s="1"/>
      <c r="B605" s="1"/>
      <c r="C605" s="1"/>
      <c r="D605" s="1"/>
      <c r="E605" s="1"/>
      <c r="F605" s="1"/>
      <c r="G605" s="2"/>
      <c r="H605" s="2"/>
      <c r="I605" s="2"/>
      <c r="J605" s="2"/>
      <c r="K605" s="2"/>
      <c r="L605" s="2"/>
      <c r="M605" s="2"/>
      <c r="N605" s="2"/>
      <c r="O605" s="2"/>
      <c r="P605" s="2"/>
      <c r="Q605" s="2"/>
      <c r="R605" s="2"/>
      <c r="S605" s="2"/>
      <c r="T605" s="2"/>
      <c r="U605" s="2"/>
    </row>
    <row r="606" spans="1:21" x14ac:dyDescent="0.55000000000000004">
      <c r="A606" s="1"/>
      <c r="B606" s="1"/>
      <c r="C606" s="1"/>
      <c r="D606" s="1"/>
      <c r="E606" s="1"/>
      <c r="F606" s="1"/>
      <c r="G606" s="2"/>
      <c r="H606" s="2"/>
      <c r="I606" s="2"/>
      <c r="J606" s="2"/>
      <c r="K606" s="2"/>
      <c r="L606" s="2"/>
      <c r="M606" s="2"/>
      <c r="N606" s="2"/>
      <c r="O606" s="2"/>
      <c r="P606" s="2"/>
      <c r="Q606" s="2"/>
      <c r="R606" s="2"/>
      <c r="S606" s="2"/>
      <c r="T606" s="2"/>
      <c r="U606" s="2"/>
    </row>
    <row r="607" spans="1:21" x14ac:dyDescent="0.55000000000000004">
      <c r="A607" s="1"/>
      <c r="B607" s="1"/>
      <c r="C607" s="1"/>
      <c r="D607" s="1"/>
      <c r="E607" s="1"/>
      <c r="F607" s="1"/>
      <c r="G607" s="2"/>
      <c r="H607" s="2"/>
      <c r="I607" s="2"/>
      <c r="J607" s="2"/>
      <c r="K607" s="2"/>
      <c r="L607" s="2"/>
      <c r="M607" s="2"/>
      <c r="N607" s="2"/>
      <c r="O607" s="2"/>
      <c r="P607" s="2"/>
      <c r="Q607" s="2"/>
      <c r="R607" s="2"/>
      <c r="S607" s="2"/>
      <c r="T607" s="2"/>
      <c r="U607" s="2"/>
    </row>
    <row r="608" spans="1:21" x14ac:dyDescent="0.55000000000000004">
      <c r="A608" s="1"/>
      <c r="B608" s="1"/>
      <c r="C608" s="1"/>
      <c r="D608" s="1"/>
      <c r="E608" s="1"/>
      <c r="F608" s="1"/>
      <c r="G608" s="2"/>
      <c r="H608" s="2"/>
      <c r="I608" s="2"/>
      <c r="J608" s="2"/>
      <c r="K608" s="2"/>
      <c r="L608" s="2"/>
      <c r="M608" s="2"/>
      <c r="N608" s="2"/>
      <c r="O608" s="2"/>
      <c r="P608" s="2"/>
      <c r="Q608" s="2"/>
      <c r="R608" s="2"/>
      <c r="S608" s="2"/>
      <c r="T608" s="2"/>
      <c r="U608" s="2"/>
    </row>
    <row r="609" spans="1:21" x14ac:dyDescent="0.55000000000000004">
      <c r="A609" s="1"/>
      <c r="B609" s="1"/>
      <c r="C609" s="1"/>
      <c r="D609" s="1"/>
      <c r="E609" s="1"/>
      <c r="F609" s="1"/>
      <c r="G609" s="2"/>
      <c r="H609" s="2"/>
      <c r="I609" s="2"/>
      <c r="J609" s="2"/>
      <c r="K609" s="2"/>
      <c r="L609" s="2"/>
      <c r="M609" s="2"/>
      <c r="N609" s="2"/>
      <c r="O609" s="2"/>
      <c r="P609" s="2"/>
      <c r="Q609" s="2"/>
      <c r="R609" s="2"/>
      <c r="S609" s="2"/>
      <c r="T609" s="2"/>
      <c r="U609" s="2"/>
    </row>
    <row r="610" spans="1:21" x14ac:dyDescent="0.55000000000000004">
      <c r="A610" s="1"/>
      <c r="B610" s="1"/>
      <c r="C610" s="1"/>
      <c r="D610" s="1"/>
      <c r="E610" s="1"/>
      <c r="F610" s="1"/>
      <c r="G610" s="2"/>
      <c r="H610" s="2"/>
      <c r="I610" s="2"/>
      <c r="J610" s="2"/>
      <c r="K610" s="2"/>
      <c r="L610" s="2"/>
      <c r="M610" s="2"/>
      <c r="N610" s="2"/>
      <c r="O610" s="2"/>
      <c r="P610" s="2"/>
      <c r="Q610" s="2"/>
      <c r="R610" s="2"/>
      <c r="S610" s="2"/>
      <c r="T610" s="2"/>
      <c r="U610" s="2"/>
    </row>
    <row r="611" spans="1:21" x14ac:dyDescent="0.55000000000000004">
      <c r="A611" s="1"/>
      <c r="B611" s="1"/>
      <c r="C611" s="1"/>
      <c r="D611" s="1"/>
      <c r="E611" s="1"/>
      <c r="F611" s="1"/>
      <c r="G611" s="2"/>
      <c r="H611" s="2"/>
      <c r="I611" s="2"/>
      <c r="J611" s="2"/>
      <c r="K611" s="2"/>
      <c r="L611" s="2"/>
      <c r="M611" s="2"/>
      <c r="N611" s="2"/>
      <c r="O611" s="2"/>
      <c r="P611" s="2"/>
      <c r="Q611" s="2"/>
      <c r="R611" s="2"/>
      <c r="S611" s="2"/>
      <c r="T611" s="2"/>
      <c r="U611" s="2"/>
    </row>
    <row r="612" spans="1:21" x14ac:dyDescent="0.55000000000000004">
      <c r="A612" s="1"/>
      <c r="B612" s="1"/>
      <c r="C612" s="1"/>
      <c r="D612" s="1"/>
      <c r="E612" s="1"/>
      <c r="F612" s="1"/>
      <c r="G612" s="2"/>
      <c r="H612" s="2"/>
      <c r="I612" s="2"/>
      <c r="J612" s="2"/>
      <c r="K612" s="2"/>
      <c r="L612" s="2"/>
      <c r="M612" s="2"/>
      <c r="N612" s="2"/>
      <c r="O612" s="2"/>
      <c r="P612" s="2"/>
      <c r="Q612" s="2"/>
      <c r="R612" s="2"/>
      <c r="S612" s="2"/>
      <c r="T612" s="2"/>
      <c r="U612" s="2"/>
    </row>
    <row r="613" spans="1:21" x14ac:dyDescent="0.55000000000000004">
      <c r="A613" s="1"/>
      <c r="B613" s="1"/>
      <c r="C613" s="1"/>
      <c r="D613" s="1"/>
      <c r="E613" s="1"/>
      <c r="F613" s="1"/>
      <c r="G613" s="2"/>
      <c r="H613" s="2"/>
      <c r="I613" s="2"/>
      <c r="J613" s="2"/>
      <c r="K613" s="2"/>
      <c r="L613" s="2"/>
      <c r="M613" s="2"/>
      <c r="N613" s="2"/>
      <c r="O613" s="2"/>
      <c r="P613" s="2"/>
      <c r="Q613" s="2"/>
      <c r="R613" s="2"/>
      <c r="S613" s="2"/>
      <c r="T613" s="2"/>
      <c r="U613" s="2"/>
    </row>
    <row r="614" spans="1:21" x14ac:dyDescent="0.55000000000000004">
      <c r="A614" s="1"/>
      <c r="B614" s="1"/>
      <c r="C614" s="1"/>
      <c r="D614" s="1"/>
      <c r="E614" s="1"/>
      <c r="F614" s="1"/>
      <c r="G614" s="2"/>
      <c r="H614" s="2"/>
      <c r="I614" s="2"/>
      <c r="J614" s="2"/>
      <c r="K614" s="2"/>
      <c r="L614" s="2"/>
      <c r="M614" s="2"/>
      <c r="N614" s="2"/>
      <c r="O614" s="2"/>
      <c r="P614" s="2"/>
      <c r="Q614" s="2"/>
      <c r="R614" s="2"/>
      <c r="S614" s="2"/>
      <c r="T614" s="2"/>
      <c r="U614" s="2"/>
    </row>
    <row r="615" spans="1:21" x14ac:dyDescent="0.55000000000000004">
      <c r="A615" s="1"/>
      <c r="B615" s="1"/>
      <c r="C615" s="1"/>
      <c r="D615" s="1"/>
      <c r="E615" s="1"/>
      <c r="F615" s="1"/>
      <c r="G615" s="2"/>
      <c r="H615" s="2"/>
      <c r="I615" s="2"/>
      <c r="J615" s="2"/>
      <c r="K615" s="2"/>
      <c r="L615" s="2"/>
      <c r="M615" s="2"/>
      <c r="N615" s="2"/>
      <c r="O615" s="2"/>
      <c r="P615" s="2"/>
      <c r="Q615" s="2"/>
      <c r="R615" s="2"/>
      <c r="S615" s="2"/>
      <c r="T615" s="2"/>
      <c r="U615" s="2"/>
    </row>
    <row r="616" spans="1:21" x14ac:dyDescent="0.55000000000000004">
      <c r="A616" s="1"/>
      <c r="B616" s="1"/>
      <c r="C616" s="1"/>
      <c r="D616" s="1"/>
      <c r="E616" s="1"/>
      <c r="F616" s="1"/>
      <c r="G616" s="2"/>
      <c r="H616" s="2"/>
      <c r="I616" s="2"/>
      <c r="J616" s="2"/>
      <c r="K616" s="2"/>
      <c r="L616" s="2"/>
      <c r="M616" s="2"/>
      <c r="N616" s="2"/>
      <c r="O616" s="2"/>
      <c r="P616" s="2"/>
      <c r="Q616" s="2"/>
      <c r="R616" s="2"/>
      <c r="S616" s="2"/>
      <c r="T616" s="2"/>
      <c r="U616" s="2"/>
    </row>
    <row r="617" spans="1:21" x14ac:dyDescent="0.55000000000000004">
      <c r="A617" s="1"/>
      <c r="B617" s="1"/>
      <c r="C617" s="1"/>
      <c r="D617" s="1"/>
      <c r="E617" s="1"/>
      <c r="F617" s="1"/>
      <c r="G617" s="2"/>
      <c r="H617" s="2"/>
      <c r="I617" s="2"/>
      <c r="J617" s="2"/>
      <c r="K617" s="2"/>
      <c r="L617" s="2"/>
      <c r="M617" s="2"/>
      <c r="N617" s="2"/>
      <c r="O617" s="2"/>
      <c r="P617" s="2"/>
      <c r="Q617" s="2"/>
      <c r="R617" s="2"/>
      <c r="S617" s="2"/>
      <c r="T617" s="2"/>
      <c r="U617" s="2"/>
    </row>
    <row r="618" spans="1:21" x14ac:dyDescent="0.55000000000000004">
      <c r="A618" s="1"/>
      <c r="B618" s="1"/>
      <c r="C618" s="1"/>
      <c r="D618" s="1"/>
      <c r="E618" s="1"/>
      <c r="F618" s="1"/>
      <c r="G618" s="2"/>
      <c r="H618" s="2"/>
      <c r="I618" s="2"/>
      <c r="J618" s="2"/>
      <c r="K618" s="2"/>
      <c r="L618" s="2"/>
      <c r="M618" s="2"/>
      <c r="N618" s="2"/>
      <c r="O618" s="2"/>
      <c r="P618" s="2"/>
      <c r="Q618" s="2"/>
      <c r="R618" s="2"/>
      <c r="S618" s="2"/>
      <c r="T618" s="2"/>
      <c r="U618" s="2"/>
    </row>
    <row r="619" spans="1:21" x14ac:dyDescent="0.55000000000000004">
      <c r="A619" s="1"/>
      <c r="B619" s="1"/>
      <c r="C619" s="1"/>
      <c r="D619" s="1"/>
      <c r="E619" s="1"/>
      <c r="F619" s="1"/>
      <c r="G619" s="2"/>
      <c r="H619" s="2"/>
      <c r="I619" s="2"/>
      <c r="J619" s="2"/>
      <c r="K619" s="2"/>
      <c r="L619" s="2"/>
      <c r="M619" s="2"/>
      <c r="N619" s="2"/>
      <c r="O619" s="2"/>
      <c r="P619" s="2"/>
      <c r="Q619" s="2"/>
      <c r="R619" s="2"/>
      <c r="S619" s="2"/>
      <c r="T619" s="2"/>
      <c r="U619" s="2"/>
    </row>
    <row r="620" spans="1:21" x14ac:dyDescent="0.55000000000000004">
      <c r="A620" s="1"/>
      <c r="B620" s="1"/>
      <c r="C620" s="1"/>
      <c r="D620" s="1"/>
      <c r="E620" s="1"/>
      <c r="F620" s="1"/>
      <c r="G620" s="2"/>
      <c r="H620" s="2"/>
      <c r="I620" s="2"/>
      <c r="J620" s="2"/>
      <c r="K620" s="2"/>
      <c r="L620" s="2"/>
      <c r="M620" s="2"/>
      <c r="N620" s="2"/>
      <c r="O620" s="2"/>
      <c r="P620" s="2"/>
      <c r="Q620" s="2"/>
      <c r="R620" s="2"/>
      <c r="S620" s="2"/>
      <c r="T620" s="2"/>
      <c r="U620" s="2"/>
    </row>
    <row r="621" spans="1:21" x14ac:dyDescent="0.55000000000000004">
      <c r="A621" s="1"/>
      <c r="B621" s="1"/>
      <c r="C621" s="1"/>
      <c r="D621" s="1"/>
      <c r="E621" s="1"/>
      <c r="F621" s="1"/>
      <c r="G621" s="2"/>
      <c r="H621" s="2"/>
      <c r="I621" s="2"/>
      <c r="J621" s="2"/>
      <c r="K621" s="2"/>
      <c r="L621" s="2"/>
      <c r="M621" s="2"/>
      <c r="N621" s="2"/>
      <c r="O621" s="2"/>
      <c r="P621" s="2"/>
      <c r="Q621" s="2"/>
      <c r="R621" s="2"/>
      <c r="S621" s="2"/>
      <c r="T621" s="2"/>
      <c r="U621" s="2"/>
    </row>
    <row r="622" spans="1:21" x14ac:dyDescent="0.55000000000000004">
      <c r="A622" s="1"/>
      <c r="B622" s="1"/>
      <c r="C622" s="1"/>
      <c r="D622" s="1"/>
      <c r="E622" s="1"/>
      <c r="F622" s="1"/>
      <c r="G622" s="2"/>
      <c r="H622" s="2"/>
      <c r="I622" s="2"/>
      <c r="J622" s="2"/>
      <c r="K622" s="2"/>
      <c r="L622" s="2"/>
      <c r="M622" s="2"/>
      <c r="N622" s="2"/>
      <c r="O622" s="2"/>
      <c r="P622" s="2"/>
      <c r="Q622" s="2"/>
      <c r="R622" s="2"/>
      <c r="S622" s="2"/>
      <c r="T622" s="2"/>
      <c r="U622" s="2"/>
    </row>
    <row r="623" spans="1:21" x14ac:dyDescent="0.55000000000000004">
      <c r="A623" s="1"/>
      <c r="B623" s="1"/>
      <c r="C623" s="1"/>
      <c r="D623" s="1"/>
      <c r="E623" s="1"/>
      <c r="F623" s="1"/>
      <c r="G623" s="2"/>
      <c r="H623" s="2"/>
      <c r="I623" s="2"/>
      <c r="J623" s="2"/>
      <c r="K623" s="2"/>
      <c r="L623" s="2"/>
      <c r="M623" s="2"/>
      <c r="N623" s="2"/>
      <c r="O623" s="2"/>
      <c r="P623" s="2"/>
      <c r="Q623" s="2"/>
      <c r="R623" s="2"/>
      <c r="S623" s="2"/>
      <c r="T623" s="2"/>
      <c r="U623" s="2"/>
    </row>
    <row r="624" spans="1:21" x14ac:dyDescent="0.55000000000000004">
      <c r="A624" s="1"/>
      <c r="B624" s="1"/>
      <c r="C624" s="1"/>
      <c r="D624" s="1"/>
      <c r="E624" s="1"/>
      <c r="F624" s="1"/>
      <c r="G624" s="2"/>
      <c r="H624" s="2"/>
      <c r="I624" s="2"/>
      <c r="J624" s="2"/>
      <c r="K624" s="2"/>
      <c r="L624" s="2"/>
      <c r="M624" s="2"/>
      <c r="N624" s="2"/>
      <c r="O624" s="2"/>
      <c r="P624" s="2"/>
      <c r="Q624" s="2"/>
      <c r="R624" s="2"/>
      <c r="S624" s="2"/>
      <c r="T624" s="2"/>
      <c r="U624" s="2"/>
    </row>
    <row r="625" spans="1:21" x14ac:dyDescent="0.55000000000000004">
      <c r="A625" s="1"/>
      <c r="B625" s="1"/>
      <c r="C625" s="1"/>
      <c r="D625" s="1"/>
      <c r="E625" s="1"/>
      <c r="F625" s="1"/>
      <c r="G625" s="2"/>
      <c r="H625" s="2"/>
      <c r="I625" s="2"/>
      <c r="J625" s="2"/>
      <c r="K625" s="2"/>
      <c r="L625" s="2"/>
      <c r="M625" s="2"/>
      <c r="N625" s="2"/>
      <c r="O625" s="2"/>
      <c r="P625" s="2"/>
      <c r="Q625" s="2"/>
      <c r="R625" s="2"/>
      <c r="S625" s="2"/>
      <c r="T625" s="2"/>
      <c r="U625" s="2"/>
    </row>
    <row r="626" spans="1:21" x14ac:dyDescent="0.55000000000000004">
      <c r="A626" s="1"/>
      <c r="B626" s="1"/>
      <c r="C626" s="1"/>
      <c r="D626" s="1"/>
      <c r="E626" s="1"/>
      <c r="F626" s="1"/>
      <c r="G626" s="2"/>
      <c r="H626" s="2"/>
      <c r="I626" s="2"/>
      <c r="J626" s="2"/>
      <c r="K626" s="2"/>
      <c r="L626" s="2"/>
      <c r="M626" s="2"/>
      <c r="N626" s="2"/>
      <c r="O626" s="2"/>
      <c r="P626" s="2"/>
      <c r="Q626" s="2"/>
      <c r="R626" s="2"/>
      <c r="S626" s="2"/>
      <c r="T626" s="2"/>
      <c r="U626" s="2"/>
    </row>
    <row r="627" spans="1:21" x14ac:dyDescent="0.55000000000000004">
      <c r="A627" s="1"/>
      <c r="B627" s="1"/>
      <c r="C627" s="1"/>
      <c r="D627" s="1"/>
      <c r="E627" s="1"/>
      <c r="F627" s="1"/>
      <c r="G627" s="2"/>
      <c r="H627" s="2"/>
      <c r="I627" s="2"/>
      <c r="J627" s="2"/>
      <c r="K627" s="2"/>
      <c r="L627" s="2"/>
      <c r="M627" s="2"/>
      <c r="N627" s="2"/>
      <c r="O627" s="2"/>
      <c r="P627" s="2"/>
      <c r="Q627" s="2"/>
      <c r="R627" s="2"/>
      <c r="S627" s="2"/>
      <c r="T627" s="2"/>
      <c r="U627" s="2"/>
    </row>
    <row r="628" spans="1:21" x14ac:dyDescent="0.55000000000000004">
      <c r="A628" s="1"/>
      <c r="B628" s="1"/>
      <c r="C628" s="1"/>
      <c r="D628" s="1"/>
      <c r="E628" s="1"/>
      <c r="F628" s="1"/>
      <c r="G628" s="2"/>
      <c r="H628" s="2"/>
      <c r="I628" s="2"/>
      <c r="J628" s="2"/>
      <c r="K628" s="2"/>
      <c r="L628" s="2"/>
      <c r="M628" s="2"/>
      <c r="N628" s="2"/>
      <c r="O628" s="2"/>
      <c r="P628" s="2"/>
      <c r="Q628" s="2"/>
      <c r="R628" s="2"/>
      <c r="S628" s="2"/>
      <c r="T628" s="2"/>
      <c r="U628" s="2"/>
    </row>
    <row r="629" spans="1:21" x14ac:dyDescent="0.55000000000000004">
      <c r="A629" s="1"/>
      <c r="B629" s="1"/>
      <c r="C629" s="1"/>
      <c r="D629" s="1"/>
      <c r="E629" s="1"/>
      <c r="F629" s="1"/>
      <c r="G629" s="2"/>
      <c r="H629" s="2"/>
      <c r="I629" s="2"/>
      <c r="J629" s="2"/>
      <c r="K629" s="2"/>
      <c r="L629" s="2"/>
      <c r="M629" s="2"/>
      <c r="N629" s="2"/>
      <c r="O629" s="2"/>
      <c r="P629" s="2"/>
      <c r="Q629" s="2"/>
      <c r="R629" s="2"/>
      <c r="S629" s="2"/>
      <c r="T629" s="2"/>
      <c r="U629" s="2"/>
    </row>
    <row r="630" spans="1:21" x14ac:dyDescent="0.55000000000000004">
      <c r="A630" s="1"/>
      <c r="B630" s="1"/>
      <c r="C630" s="1"/>
      <c r="D630" s="1"/>
      <c r="E630" s="1"/>
      <c r="F630" s="1"/>
      <c r="G630" s="2"/>
      <c r="H630" s="2"/>
      <c r="I630" s="2"/>
      <c r="J630" s="2"/>
      <c r="K630" s="2"/>
      <c r="L630" s="2"/>
      <c r="M630" s="2"/>
      <c r="N630" s="2"/>
      <c r="O630" s="2"/>
      <c r="P630" s="2"/>
      <c r="Q630" s="2"/>
      <c r="R630" s="2"/>
      <c r="S630" s="2"/>
      <c r="T630" s="2"/>
      <c r="U630" s="2"/>
    </row>
    <row r="631" spans="1:21" x14ac:dyDescent="0.55000000000000004">
      <c r="A631" s="1"/>
      <c r="B631" s="1"/>
      <c r="C631" s="1"/>
      <c r="D631" s="1"/>
      <c r="E631" s="1"/>
      <c r="F631" s="1"/>
      <c r="G631" s="2"/>
      <c r="H631" s="2"/>
      <c r="I631" s="2"/>
      <c r="J631" s="2"/>
      <c r="K631" s="2"/>
      <c r="L631" s="2"/>
      <c r="M631" s="2"/>
      <c r="N631" s="2"/>
      <c r="O631" s="2"/>
      <c r="P631" s="2"/>
      <c r="Q631" s="2"/>
      <c r="R631" s="2"/>
      <c r="S631" s="2"/>
      <c r="T631" s="2"/>
      <c r="U631" s="2"/>
    </row>
    <row r="632" spans="1:21" x14ac:dyDescent="0.55000000000000004">
      <c r="A632" s="1"/>
      <c r="B632" s="1"/>
      <c r="C632" s="1"/>
      <c r="D632" s="1"/>
      <c r="E632" s="1"/>
      <c r="F632" s="1"/>
      <c r="G632" s="2"/>
      <c r="H632" s="2"/>
      <c r="I632" s="2"/>
      <c r="J632" s="2"/>
      <c r="K632" s="2"/>
      <c r="L632" s="2"/>
      <c r="M632" s="2"/>
      <c r="N632" s="2"/>
      <c r="O632" s="2"/>
      <c r="P632" s="2"/>
      <c r="Q632" s="2"/>
      <c r="R632" s="2"/>
      <c r="S632" s="2"/>
      <c r="T632" s="2"/>
      <c r="U632" s="2"/>
    </row>
    <row r="633" spans="1:21" x14ac:dyDescent="0.55000000000000004">
      <c r="A633" s="1"/>
      <c r="B633" s="1"/>
      <c r="C633" s="1"/>
      <c r="D633" s="1"/>
      <c r="E633" s="1"/>
      <c r="F633" s="1"/>
      <c r="G633" s="2"/>
      <c r="H633" s="2"/>
      <c r="I633" s="2"/>
      <c r="J633" s="2"/>
      <c r="K633" s="2"/>
      <c r="L633" s="2"/>
      <c r="M633" s="2"/>
      <c r="N633" s="2"/>
      <c r="O633" s="2"/>
      <c r="P633" s="2"/>
      <c r="Q633" s="2"/>
      <c r="R633" s="2"/>
      <c r="S633" s="2"/>
      <c r="T633" s="2"/>
      <c r="U633" s="2"/>
    </row>
    <row r="634" spans="1:21" x14ac:dyDescent="0.55000000000000004">
      <c r="A634" s="1"/>
      <c r="B634" s="1"/>
      <c r="C634" s="1"/>
      <c r="D634" s="1"/>
      <c r="E634" s="1"/>
      <c r="F634" s="1"/>
      <c r="G634" s="2"/>
      <c r="H634" s="2"/>
      <c r="I634" s="2"/>
      <c r="J634" s="2"/>
      <c r="K634" s="2"/>
      <c r="L634" s="2"/>
      <c r="M634" s="2"/>
      <c r="N634" s="2"/>
      <c r="O634" s="2"/>
      <c r="P634" s="2"/>
      <c r="Q634" s="2"/>
      <c r="R634" s="2"/>
      <c r="S634" s="2"/>
      <c r="T634" s="2"/>
      <c r="U634" s="2"/>
    </row>
    <row r="635" spans="1:21" x14ac:dyDescent="0.55000000000000004">
      <c r="A635" s="1"/>
      <c r="B635" s="1"/>
      <c r="C635" s="1"/>
      <c r="D635" s="1"/>
      <c r="E635" s="1"/>
      <c r="F635" s="1"/>
      <c r="G635" s="2"/>
      <c r="H635" s="2"/>
      <c r="I635" s="2"/>
      <c r="J635" s="2"/>
      <c r="K635" s="2"/>
      <c r="L635" s="2"/>
      <c r="M635" s="2"/>
      <c r="N635" s="2"/>
      <c r="O635" s="2"/>
      <c r="P635" s="2"/>
      <c r="Q635" s="2"/>
      <c r="R635" s="2"/>
      <c r="S635" s="2"/>
      <c r="T635" s="2"/>
      <c r="U635" s="2"/>
    </row>
    <row r="636" spans="1:21" x14ac:dyDescent="0.55000000000000004">
      <c r="A636" s="1"/>
      <c r="B636" s="1"/>
      <c r="C636" s="1"/>
      <c r="D636" s="1"/>
      <c r="E636" s="1"/>
      <c r="F636" s="1"/>
      <c r="G636" s="2"/>
      <c r="H636" s="2"/>
      <c r="I636" s="2"/>
      <c r="J636" s="2"/>
      <c r="K636" s="2"/>
      <c r="L636" s="2"/>
      <c r="M636" s="2"/>
      <c r="N636" s="2"/>
      <c r="O636" s="2"/>
      <c r="P636" s="2"/>
      <c r="Q636" s="2"/>
      <c r="R636" s="2"/>
      <c r="S636" s="2"/>
      <c r="T636" s="2"/>
      <c r="U636" s="2"/>
    </row>
    <row r="637" spans="1:21" x14ac:dyDescent="0.55000000000000004">
      <c r="A637" s="1"/>
      <c r="B637" s="1"/>
      <c r="C637" s="1"/>
      <c r="D637" s="1"/>
      <c r="E637" s="1"/>
      <c r="F637" s="1"/>
      <c r="G637" s="2"/>
      <c r="H637" s="2"/>
      <c r="I637" s="2"/>
      <c r="J637" s="2"/>
      <c r="K637" s="2"/>
      <c r="L637" s="2"/>
      <c r="M637" s="2"/>
      <c r="N637" s="2"/>
      <c r="O637" s="2"/>
      <c r="P637" s="2"/>
      <c r="Q637" s="2"/>
      <c r="R637" s="2"/>
      <c r="S637" s="2"/>
      <c r="T637" s="2"/>
      <c r="U637" s="2"/>
    </row>
    <row r="638" spans="1:21" x14ac:dyDescent="0.55000000000000004">
      <c r="A638" s="1"/>
      <c r="B638" s="1"/>
      <c r="C638" s="1"/>
      <c r="D638" s="1"/>
      <c r="E638" s="1"/>
      <c r="F638" s="1"/>
      <c r="G638" s="2"/>
      <c r="H638" s="2"/>
      <c r="I638" s="2"/>
      <c r="J638" s="2"/>
      <c r="K638" s="2"/>
      <c r="L638" s="2"/>
      <c r="M638" s="2"/>
      <c r="N638" s="2"/>
      <c r="O638" s="2"/>
      <c r="P638" s="2"/>
      <c r="Q638" s="2"/>
      <c r="R638" s="2"/>
      <c r="S638" s="2"/>
      <c r="T638" s="2"/>
      <c r="U638" s="2"/>
    </row>
    <row r="639" spans="1:21" x14ac:dyDescent="0.55000000000000004">
      <c r="A639" s="1"/>
      <c r="B639" s="1"/>
      <c r="C639" s="1"/>
      <c r="D639" s="1"/>
      <c r="E639" s="1"/>
      <c r="F639" s="1"/>
      <c r="G639" s="2"/>
      <c r="H639" s="2"/>
      <c r="I639" s="2"/>
      <c r="J639" s="2"/>
      <c r="K639" s="2"/>
      <c r="L639" s="2"/>
      <c r="M639" s="2"/>
      <c r="N639" s="2"/>
      <c r="O639" s="2"/>
      <c r="P639" s="2"/>
      <c r="Q639" s="2"/>
      <c r="R639" s="2"/>
      <c r="S639" s="2"/>
      <c r="T639" s="2"/>
      <c r="U639" s="2"/>
    </row>
    <row r="640" spans="1:21" x14ac:dyDescent="0.55000000000000004">
      <c r="A640" s="1"/>
      <c r="B640" s="1"/>
      <c r="C640" s="1"/>
      <c r="D640" s="1"/>
      <c r="E640" s="1"/>
      <c r="F640" s="1"/>
      <c r="G640" s="2"/>
      <c r="H640" s="2"/>
      <c r="I640" s="2"/>
      <c r="J640" s="2"/>
      <c r="K640" s="2"/>
      <c r="L640" s="2"/>
      <c r="M640" s="2"/>
      <c r="N640" s="2"/>
      <c r="O640" s="2"/>
      <c r="P640" s="2"/>
      <c r="Q640" s="2"/>
      <c r="R640" s="2"/>
      <c r="S640" s="2"/>
      <c r="T640" s="2"/>
      <c r="U640" s="2"/>
    </row>
    <row r="641" spans="1:21" x14ac:dyDescent="0.55000000000000004">
      <c r="A641" s="1"/>
      <c r="B641" s="1"/>
      <c r="C641" s="1"/>
      <c r="D641" s="1"/>
      <c r="E641" s="1"/>
      <c r="F641" s="1"/>
      <c r="G641" s="2"/>
      <c r="H641" s="2"/>
      <c r="I641" s="2"/>
      <c r="J641" s="2"/>
      <c r="K641" s="2"/>
      <c r="L641" s="2"/>
      <c r="M641" s="2"/>
      <c r="N641" s="2"/>
      <c r="O641" s="2"/>
      <c r="P641" s="2"/>
      <c r="Q641" s="2"/>
      <c r="R641" s="2"/>
      <c r="S641" s="2"/>
      <c r="T641" s="2"/>
      <c r="U641" s="2"/>
    </row>
    <row r="642" spans="1:21" x14ac:dyDescent="0.55000000000000004">
      <c r="A642" s="1"/>
      <c r="B642" s="1"/>
      <c r="C642" s="1"/>
      <c r="D642" s="1"/>
      <c r="E642" s="1"/>
      <c r="F642" s="1"/>
      <c r="G642" s="2"/>
      <c r="H642" s="2"/>
      <c r="I642" s="2"/>
      <c r="J642" s="2"/>
      <c r="K642" s="2"/>
      <c r="L642" s="2"/>
      <c r="M642" s="2"/>
      <c r="N642" s="2"/>
      <c r="O642" s="2"/>
      <c r="P642" s="2"/>
      <c r="Q642" s="2"/>
      <c r="R642" s="2"/>
      <c r="S642" s="2"/>
      <c r="T642" s="2"/>
      <c r="U642" s="2"/>
    </row>
    <row r="643" spans="1:21" x14ac:dyDescent="0.55000000000000004">
      <c r="A643" s="1"/>
      <c r="B643" s="1"/>
      <c r="C643" s="1"/>
      <c r="D643" s="1"/>
      <c r="E643" s="1"/>
      <c r="F643" s="1"/>
      <c r="G643" s="2"/>
      <c r="H643" s="2"/>
      <c r="I643" s="2"/>
      <c r="J643" s="2"/>
      <c r="K643" s="2"/>
      <c r="L643" s="2"/>
      <c r="M643" s="2"/>
      <c r="N643" s="2"/>
      <c r="O643" s="2"/>
      <c r="P643" s="2"/>
      <c r="Q643" s="2"/>
      <c r="R643" s="2"/>
      <c r="S643" s="2"/>
      <c r="T643" s="2"/>
      <c r="U643" s="2"/>
    </row>
    <row r="644" spans="1:21" x14ac:dyDescent="0.55000000000000004">
      <c r="A644" s="1"/>
      <c r="B644" s="1"/>
      <c r="C644" s="1"/>
      <c r="D644" s="1"/>
      <c r="E644" s="1"/>
      <c r="F644" s="1"/>
      <c r="G644" s="2"/>
      <c r="H644" s="2"/>
      <c r="I644" s="2"/>
      <c r="J644" s="2"/>
      <c r="K644" s="2"/>
      <c r="L644" s="2"/>
      <c r="M644" s="2"/>
      <c r="N644" s="2"/>
      <c r="O644" s="2"/>
      <c r="P644" s="2"/>
      <c r="Q644" s="2"/>
      <c r="R644" s="2"/>
      <c r="S644" s="2"/>
      <c r="T644" s="2"/>
      <c r="U644" s="2"/>
    </row>
    <row r="645" spans="1:21" x14ac:dyDescent="0.55000000000000004">
      <c r="A645" s="1"/>
      <c r="B645" s="1"/>
      <c r="C645" s="1"/>
      <c r="D645" s="1"/>
      <c r="E645" s="1"/>
      <c r="F645" s="1"/>
      <c r="G645" s="2"/>
      <c r="H645" s="2"/>
      <c r="I645" s="2"/>
      <c r="J645" s="2"/>
      <c r="K645" s="2"/>
      <c r="L645" s="2"/>
      <c r="M645" s="2"/>
      <c r="N645" s="2"/>
      <c r="O645" s="2"/>
      <c r="P645" s="2"/>
      <c r="Q645" s="2"/>
      <c r="R645" s="2"/>
      <c r="S645" s="2"/>
      <c r="T645" s="2"/>
      <c r="U645" s="2"/>
    </row>
    <row r="646" spans="1:21" x14ac:dyDescent="0.55000000000000004">
      <c r="A646" s="1"/>
      <c r="B646" s="1"/>
      <c r="C646" s="1"/>
      <c r="D646" s="1"/>
      <c r="E646" s="1"/>
      <c r="F646" s="1"/>
      <c r="G646" s="2"/>
      <c r="H646" s="2"/>
      <c r="I646" s="2"/>
      <c r="J646" s="2"/>
      <c r="K646" s="2"/>
      <c r="L646" s="2"/>
      <c r="M646" s="2"/>
      <c r="N646" s="2"/>
      <c r="O646" s="2"/>
      <c r="P646" s="2"/>
      <c r="Q646" s="2"/>
      <c r="R646" s="2"/>
      <c r="S646" s="2"/>
      <c r="T646" s="2"/>
      <c r="U646" s="2"/>
    </row>
    <row r="647" spans="1:21" x14ac:dyDescent="0.55000000000000004">
      <c r="A647" s="1"/>
      <c r="B647" s="1"/>
      <c r="C647" s="1"/>
      <c r="D647" s="1"/>
      <c r="E647" s="1"/>
      <c r="F647" s="1"/>
      <c r="G647" s="2"/>
      <c r="H647" s="2"/>
      <c r="I647" s="2"/>
      <c r="J647" s="2"/>
      <c r="K647" s="2"/>
      <c r="L647" s="2"/>
      <c r="M647" s="2"/>
      <c r="N647" s="2"/>
      <c r="O647" s="2"/>
      <c r="P647" s="2"/>
      <c r="Q647" s="2"/>
      <c r="R647" s="2"/>
      <c r="S647" s="2"/>
      <c r="T647" s="2"/>
      <c r="U647" s="2"/>
    </row>
    <row r="648" spans="1:21" x14ac:dyDescent="0.55000000000000004">
      <c r="A648" s="1"/>
      <c r="B648" s="1"/>
      <c r="C648" s="1"/>
      <c r="D648" s="1"/>
      <c r="E648" s="1"/>
      <c r="F648" s="1"/>
      <c r="G648" s="2"/>
      <c r="H648" s="2"/>
      <c r="I648" s="2"/>
      <c r="J648" s="2"/>
      <c r="K648" s="2"/>
      <c r="L648" s="2"/>
      <c r="M648" s="2"/>
      <c r="N648" s="2"/>
      <c r="O648" s="2"/>
      <c r="P648" s="2"/>
      <c r="Q648" s="2"/>
      <c r="R648" s="2"/>
      <c r="S648" s="2"/>
      <c r="T648" s="2"/>
      <c r="U648" s="2"/>
    </row>
    <row r="649" spans="1:21" x14ac:dyDescent="0.55000000000000004">
      <c r="A649" s="1"/>
      <c r="B649" s="1"/>
      <c r="C649" s="1"/>
      <c r="D649" s="1"/>
      <c r="E649" s="1"/>
      <c r="F649" s="1"/>
      <c r="G649" s="2"/>
      <c r="H649" s="2"/>
      <c r="I649" s="2"/>
      <c r="J649" s="2"/>
      <c r="K649" s="2"/>
      <c r="L649" s="2"/>
      <c r="M649" s="2"/>
      <c r="N649" s="2"/>
      <c r="O649" s="2"/>
      <c r="P649" s="2"/>
      <c r="Q649" s="2"/>
      <c r="R649" s="2"/>
      <c r="S649" s="2"/>
      <c r="T649" s="2"/>
      <c r="U649" s="2"/>
    </row>
    <row r="650" spans="1:21" x14ac:dyDescent="0.55000000000000004">
      <c r="A650" s="1"/>
      <c r="B650" s="1"/>
      <c r="C650" s="1"/>
      <c r="D650" s="1"/>
      <c r="E650" s="1"/>
      <c r="F650" s="1"/>
      <c r="G650" s="2"/>
      <c r="H650" s="2"/>
      <c r="I650" s="2"/>
      <c r="J650" s="2"/>
      <c r="K650" s="2"/>
      <c r="L650" s="2"/>
      <c r="M650" s="2"/>
      <c r="N650" s="2"/>
      <c r="O650" s="2"/>
      <c r="P650" s="2"/>
      <c r="Q650" s="2"/>
      <c r="R650" s="2"/>
      <c r="S650" s="2"/>
      <c r="T650" s="2"/>
      <c r="U650" s="2"/>
    </row>
    <row r="651" spans="1:21" x14ac:dyDescent="0.55000000000000004">
      <c r="A651" s="1"/>
      <c r="B651" s="1"/>
      <c r="C651" s="1"/>
      <c r="D651" s="1"/>
      <c r="E651" s="1"/>
      <c r="F651" s="1"/>
      <c r="G651" s="2"/>
      <c r="H651" s="2"/>
      <c r="I651" s="2"/>
      <c r="J651" s="2"/>
      <c r="K651" s="2"/>
      <c r="L651" s="2"/>
      <c r="M651" s="2"/>
      <c r="N651" s="2"/>
      <c r="O651" s="2"/>
      <c r="P651" s="2"/>
      <c r="Q651" s="2"/>
      <c r="R651" s="2"/>
      <c r="S651" s="2"/>
      <c r="T651" s="2"/>
      <c r="U651" s="2"/>
    </row>
    <row r="652" spans="1:21" x14ac:dyDescent="0.55000000000000004">
      <c r="A652" s="1"/>
      <c r="B652" s="1"/>
      <c r="C652" s="1"/>
      <c r="D652" s="1"/>
      <c r="E652" s="1"/>
      <c r="F652" s="1"/>
      <c r="G652" s="2"/>
      <c r="H652" s="2"/>
      <c r="I652" s="2"/>
      <c r="J652" s="2"/>
      <c r="K652" s="2"/>
      <c r="L652" s="2"/>
      <c r="M652" s="2"/>
      <c r="N652" s="2"/>
      <c r="O652" s="2"/>
      <c r="P652" s="2"/>
      <c r="Q652" s="2"/>
      <c r="R652" s="2"/>
      <c r="S652" s="2"/>
      <c r="T652" s="2"/>
      <c r="U652" s="2"/>
    </row>
    <row r="653" spans="1:21" x14ac:dyDescent="0.55000000000000004">
      <c r="A653" s="1"/>
      <c r="B653" s="1"/>
      <c r="C653" s="1"/>
      <c r="D653" s="1"/>
      <c r="E653" s="1"/>
      <c r="F653" s="1"/>
      <c r="G653" s="2"/>
      <c r="H653" s="2"/>
      <c r="I653" s="2"/>
      <c r="J653" s="2"/>
      <c r="K653" s="2"/>
      <c r="L653" s="2"/>
      <c r="M653" s="2"/>
      <c r="N653" s="2"/>
      <c r="O653" s="2"/>
      <c r="P653" s="2"/>
      <c r="Q653" s="2"/>
      <c r="R653" s="2"/>
      <c r="S653" s="2"/>
      <c r="T653" s="2"/>
      <c r="U653" s="2"/>
    </row>
    <row r="654" spans="1:21" x14ac:dyDescent="0.55000000000000004">
      <c r="A654" s="1"/>
      <c r="B654" s="1"/>
      <c r="C654" s="1"/>
      <c r="D654" s="1"/>
      <c r="E654" s="1"/>
      <c r="F654" s="1"/>
      <c r="G654" s="2"/>
      <c r="H654" s="2"/>
      <c r="I654" s="2"/>
      <c r="J654" s="2"/>
      <c r="K654" s="2"/>
      <c r="L654" s="2"/>
      <c r="M654" s="2"/>
      <c r="N654" s="2"/>
      <c r="O654" s="2"/>
      <c r="P654" s="2"/>
      <c r="Q654" s="2"/>
      <c r="R654" s="2"/>
      <c r="S654" s="2"/>
      <c r="T654" s="2"/>
      <c r="U654" s="2"/>
    </row>
    <row r="655" spans="1:21" x14ac:dyDescent="0.55000000000000004">
      <c r="A655" s="1"/>
      <c r="B655" s="1"/>
      <c r="C655" s="1"/>
      <c r="D655" s="1"/>
      <c r="E655" s="1"/>
      <c r="F655" s="1"/>
      <c r="G655" s="2"/>
      <c r="H655" s="2"/>
      <c r="I655" s="2"/>
      <c r="J655" s="2"/>
      <c r="K655" s="2"/>
      <c r="L655" s="2"/>
      <c r="M655" s="2"/>
      <c r="N655" s="2"/>
      <c r="O655" s="2"/>
      <c r="P655" s="2"/>
      <c r="Q655" s="2"/>
      <c r="R655" s="2"/>
      <c r="S655" s="2"/>
      <c r="T655" s="2"/>
      <c r="U655" s="2"/>
    </row>
    <row r="656" spans="1:21" x14ac:dyDescent="0.55000000000000004">
      <c r="A656" s="1"/>
      <c r="B656" s="1"/>
      <c r="C656" s="1"/>
      <c r="D656" s="1"/>
      <c r="E656" s="1"/>
      <c r="F656" s="1"/>
      <c r="G656" s="2"/>
      <c r="H656" s="2"/>
      <c r="I656" s="2"/>
      <c r="J656" s="2"/>
      <c r="K656" s="2"/>
      <c r="L656" s="2"/>
      <c r="M656" s="2"/>
      <c r="N656" s="2"/>
      <c r="O656" s="2"/>
      <c r="P656" s="2"/>
      <c r="Q656" s="2"/>
      <c r="R656" s="2"/>
      <c r="S656" s="2"/>
      <c r="T656" s="2"/>
      <c r="U656" s="2"/>
    </row>
    <row r="657" spans="1:21" x14ac:dyDescent="0.55000000000000004">
      <c r="A657" s="1"/>
      <c r="B657" s="1"/>
      <c r="C657" s="1"/>
      <c r="D657" s="1"/>
      <c r="E657" s="1"/>
      <c r="F657" s="1"/>
      <c r="G657" s="2"/>
      <c r="H657" s="2"/>
      <c r="I657" s="2"/>
      <c r="J657" s="2"/>
      <c r="K657" s="2"/>
      <c r="L657" s="2"/>
      <c r="M657" s="2"/>
      <c r="N657" s="2"/>
      <c r="O657" s="2"/>
      <c r="P657" s="2"/>
      <c r="Q657" s="2"/>
      <c r="R657" s="2"/>
      <c r="S657" s="2"/>
      <c r="T657" s="2"/>
      <c r="U657" s="2"/>
    </row>
    <row r="658" spans="1:21" x14ac:dyDescent="0.55000000000000004">
      <c r="A658" s="1"/>
      <c r="B658" s="1"/>
      <c r="C658" s="1"/>
      <c r="D658" s="1"/>
      <c r="E658" s="1"/>
      <c r="F658" s="1"/>
      <c r="G658" s="2"/>
      <c r="H658" s="2"/>
      <c r="I658" s="2"/>
      <c r="J658" s="2"/>
      <c r="K658" s="2"/>
      <c r="L658" s="2"/>
      <c r="M658" s="2"/>
      <c r="N658" s="2"/>
      <c r="O658" s="2"/>
      <c r="P658" s="2"/>
      <c r="Q658" s="2"/>
      <c r="R658" s="2"/>
      <c r="S658" s="2"/>
      <c r="T658" s="2"/>
      <c r="U658" s="2"/>
    </row>
    <row r="659" spans="1:21" x14ac:dyDescent="0.55000000000000004">
      <c r="A659" s="1"/>
      <c r="B659" s="1"/>
      <c r="C659" s="1"/>
      <c r="D659" s="1"/>
      <c r="E659" s="1"/>
      <c r="F659" s="1"/>
      <c r="G659" s="2"/>
      <c r="H659" s="2"/>
      <c r="I659" s="2"/>
      <c r="J659" s="2"/>
      <c r="K659" s="2"/>
      <c r="L659" s="2"/>
      <c r="M659" s="2"/>
      <c r="N659" s="2"/>
      <c r="O659" s="2"/>
      <c r="P659" s="2"/>
      <c r="Q659" s="2"/>
      <c r="R659" s="2"/>
      <c r="S659" s="2"/>
      <c r="T659" s="2"/>
      <c r="U659" s="2"/>
    </row>
    <row r="660" spans="1:21" x14ac:dyDescent="0.55000000000000004">
      <c r="A660" s="1"/>
      <c r="B660" s="1"/>
      <c r="C660" s="1"/>
      <c r="D660" s="1"/>
      <c r="E660" s="1"/>
      <c r="F660" s="1"/>
      <c r="G660" s="2"/>
      <c r="H660" s="2"/>
      <c r="I660" s="2"/>
      <c r="J660" s="2"/>
      <c r="K660" s="2"/>
      <c r="L660" s="2"/>
      <c r="M660" s="2"/>
      <c r="N660" s="2"/>
      <c r="O660" s="2"/>
      <c r="P660" s="2"/>
      <c r="Q660" s="2"/>
      <c r="R660" s="2"/>
      <c r="S660" s="2"/>
      <c r="T660" s="2"/>
      <c r="U660" s="2"/>
    </row>
    <row r="661" spans="1:21" x14ac:dyDescent="0.55000000000000004">
      <c r="A661" s="1"/>
      <c r="B661" s="1"/>
      <c r="C661" s="1"/>
      <c r="D661" s="1"/>
      <c r="E661" s="1"/>
      <c r="F661" s="1"/>
      <c r="G661" s="2"/>
      <c r="H661" s="2"/>
      <c r="I661" s="2"/>
      <c r="J661" s="2"/>
      <c r="K661" s="2"/>
      <c r="L661" s="2"/>
      <c r="M661" s="2"/>
      <c r="N661" s="2"/>
      <c r="O661" s="2"/>
      <c r="P661" s="2"/>
      <c r="Q661" s="2"/>
      <c r="R661" s="2"/>
      <c r="S661" s="2"/>
      <c r="T661" s="2"/>
      <c r="U661" s="2"/>
    </row>
    <row r="662" spans="1:21" x14ac:dyDescent="0.55000000000000004">
      <c r="A662" s="1"/>
      <c r="B662" s="1"/>
      <c r="C662" s="1"/>
      <c r="D662" s="1"/>
      <c r="E662" s="1"/>
      <c r="F662" s="1"/>
      <c r="G662" s="2"/>
      <c r="H662" s="2"/>
      <c r="I662" s="2"/>
      <c r="J662" s="2"/>
      <c r="K662" s="2"/>
      <c r="L662" s="2"/>
      <c r="M662" s="2"/>
      <c r="N662" s="2"/>
      <c r="O662" s="2"/>
      <c r="P662" s="2"/>
      <c r="Q662" s="2"/>
      <c r="R662" s="2"/>
      <c r="S662" s="2"/>
      <c r="T662" s="2"/>
      <c r="U662" s="2"/>
    </row>
    <row r="663" spans="1:21" x14ac:dyDescent="0.55000000000000004">
      <c r="A663" s="1"/>
      <c r="B663" s="1"/>
      <c r="C663" s="1"/>
      <c r="D663" s="1"/>
      <c r="E663" s="1"/>
      <c r="F663" s="1"/>
      <c r="G663" s="2"/>
      <c r="H663" s="2"/>
      <c r="I663" s="2"/>
      <c r="J663" s="2"/>
      <c r="K663" s="2"/>
      <c r="L663" s="2"/>
      <c r="M663" s="2"/>
      <c r="N663" s="2"/>
      <c r="O663" s="2"/>
      <c r="P663" s="2"/>
      <c r="Q663" s="2"/>
      <c r="R663" s="2"/>
      <c r="S663" s="2"/>
      <c r="T663" s="2"/>
      <c r="U663" s="2"/>
    </row>
    <row r="664" spans="1:21" x14ac:dyDescent="0.55000000000000004">
      <c r="A664" s="1"/>
      <c r="B664" s="1"/>
      <c r="C664" s="1"/>
      <c r="D664" s="1"/>
      <c r="E664" s="1"/>
      <c r="F664" s="1"/>
      <c r="G664" s="2"/>
      <c r="H664" s="2"/>
      <c r="I664" s="2"/>
      <c r="J664" s="2"/>
      <c r="K664" s="2"/>
      <c r="L664" s="2"/>
      <c r="M664" s="2"/>
      <c r="N664" s="2"/>
      <c r="O664" s="2"/>
      <c r="P664" s="2"/>
      <c r="Q664" s="2"/>
      <c r="R664" s="2"/>
      <c r="S664" s="2"/>
      <c r="T664" s="2"/>
      <c r="U664" s="2"/>
    </row>
    <row r="665" spans="1:21" x14ac:dyDescent="0.55000000000000004">
      <c r="A665" s="1"/>
      <c r="B665" s="1"/>
      <c r="C665" s="1"/>
      <c r="D665" s="1"/>
      <c r="E665" s="1"/>
      <c r="F665" s="1"/>
      <c r="G665" s="2"/>
      <c r="H665" s="2"/>
      <c r="I665" s="2"/>
      <c r="J665" s="2"/>
      <c r="K665" s="2"/>
      <c r="L665" s="2"/>
      <c r="M665" s="2"/>
      <c r="N665" s="2"/>
      <c r="O665" s="2"/>
      <c r="P665" s="2"/>
      <c r="Q665" s="2"/>
      <c r="R665" s="2"/>
      <c r="S665" s="2"/>
      <c r="T665" s="2"/>
      <c r="U665" s="2"/>
    </row>
    <row r="666" spans="1:21" x14ac:dyDescent="0.55000000000000004">
      <c r="A666" s="1"/>
      <c r="B666" s="1"/>
      <c r="C666" s="1"/>
      <c r="D666" s="1"/>
      <c r="E666" s="1"/>
      <c r="F666" s="1"/>
      <c r="G666" s="2"/>
      <c r="H666" s="2"/>
      <c r="I666" s="2"/>
      <c r="J666" s="2"/>
      <c r="K666" s="2"/>
      <c r="L666" s="2"/>
      <c r="M666" s="2"/>
      <c r="N666" s="2"/>
      <c r="O666" s="2"/>
      <c r="P666" s="2"/>
      <c r="Q666" s="2"/>
      <c r="R666" s="2"/>
      <c r="S666" s="2"/>
      <c r="T666" s="2"/>
      <c r="U666" s="2"/>
    </row>
    <row r="667" spans="1:21" x14ac:dyDescent="0.55000000000000004">
      <c r="A667" s="1"/>
      <c r="B667" s="1"/>
      <c r="C667" s="1"/>
      <c r="D667" s="1"/>
      <c r="E667" s="1"/>
      <c r="F667" s="1"/>
      <c r="G667" s="2"/>
      <c r="H667" s="2"/>
      <c r="I667" s="2"/>
      <c r="J667" s="2"/>
      <c r="K667" s="2"/>
      <c r="L667" s="2"/>
      <c r="M667" s="2"/>
      <c r="N667" s="2"/>
      <c r="O667" s="2"/>
      <c r="P667" s="2"/>
      <c r="Q667" s="2"/>
      <c r="R667" s="2"/>
      <c r="S667" s="2"/>
      <c r="T667" s="2"/>
      <c r="U667" s="2"/>
    </row>
    <row r="668" spans="1:21" x14ac:dyDescent="0.55000000000000004">
      <c r="A668" s="1"/>
      <c r="B668" s="1"/>
      <c r="C668" s="1"/>
      <c r="D668" s="1"/>
      <c r="E668" s="1"/>
      <c r="F668" s="1"/>
      <c r="G668" s="2"/>
      <c r="H668" s="2"/>
      <c r="I668" s="2"/>
      <c r="J668" s="2"/>
      <c r="K668" s="2"/>
      <c r="L668" s="2"/>
      <c r="M668" s="2"/>
      <c r="N668" s="2"/>
      <c r="O668" s="2"/>
      <c r="P668" s="2"/>
      <c r="Q668" s="2"/>
      <c r="R668" s="2"/>
      <c r="S668" s="2"/>
      <c r="T668" s="2"/>
      <c r="U668" s="2"/>
    </row>
    <row r="669" spans="1:21" x14ac:dyDescent="0.55000000000000004">
      <c r="A669" s="1"/>
      <c r="B669" s="1"/>
      <c r="C669" s="1"/>
      <c r="D669" s="1"/>
      <c r="E669" s="1"/>
      <c r="F669" s="1"/>
      <c r="G669" s="2"/>
      <c r="H669" s="2"/>
      <c r="I669" s="2"/>
      <c r="J669" s="2"/>
      <c r="K669" s="2"/>
      <c r="L669" s="2"/>
      <c r="M669" s="2"/>
      <c r="N669" s="2"/>
      <c r="O669" s="2"/>
      <c r="P669" s="2"/>
      <c r="Q669" s="2"/>
      <c r="R669" s="2"/>
      <c r="S669" s="2"/>
      <c r="T669" s="2"/>
      <c r="U669" s="2"/>
    </row>
    <row r="670" spans="1:21" x14ac:dyDescent="0.55000000000000004">
      <c r="A670" s="1"/>
      <c r="B670" s="1"/>
      <c r="C670" s="1"/>
      <c r="D670" s="1"/>
      <c r="E670" s="1"/>
      <c r="F670" s="1"/>
      <c r="G670" s="2"/>
      <c r="H670" s="2"/>
      <c r="I670" s="2"/>
      <c r="J670" s="2"/>
      <c r="K670" s="2"/>
      <c r="L670" s="2"/>
      <c r="M670" s="2"/>
      <c r="N670" s="2"/>
      <c r="O670" s="2"/>
      <c r="P670" s="2"/>
      <c r="Q670" s="2"/>
      <c r="R670" s="2"/>
      <c r="S670" s="2"/>
      <c r="T670" s="2"/>
      <c r="U670" s="2"/>
    </row>
    <row r="671" spans="1:21" x14ac:dyDescent="0.55000000000000004">
      <c r="A671" s="1"/>
      <c r="B671" s="1"/>
      <c r="C671" s="1"/>
      <c r="D671" s="1"/>
      <c r="E671" s="1"/>
      <c r="F671" s="1"/>
      <c r="G671" s="2"/>
      <c r="H671" s="2"/>
      <c r="I671" s="2"/>
      <c r="J671" s="2"/>
      <c r="K671" s="2"/>
      <c r="L671" s="2"/>
      <c r="M671" s="2"/>
      <c r="N671" s="2"/>
      <c r="O671" s="2"/>
      <c r="P671" s="2"/>
      <c r="Q671" s="2"/>
      <c r="R671" s="2"/>
      <c r="S671" s="2"/>
      <c r="T671" s="2"/>
      <c r="U671" s="2"/>
    </row>
    <row r="672" spans="1:21" x14ac:dyDescent="0.55000000000000004">
      <c r="A672" s="1"/>
      <c r="B672" s="1"/>
      <c r="C672" s="1"/>
      <c r="D672" s="1"/>
      <c r="E672" s="1"/>
      <c r="F672" s="1"/>
      <c r="G672" s="2"/>
      <c r="H672" s="2"/>
      <c r="I672" s="2"/>
      <c r="J672" s="2"/>
      <c r="K672" s="2"/>
      <c r="L672" s="2"/>
      <c r="M672" s="2"/>
      <c r="N672" s="2"/>
      <c r="O672" s="2"/>
      <c r="P672" s="2"/>
      <c r="Q672" s="2"/>
      <c r="R672" s="2"/>
      <c r="S672" s="2"/>
      <c r="T672" s="2"/>
      <c r="U672" s="2"/>
    </row>
    <row r="673" spans="1:21" x14ac:dyDescent="0.55000000000000004">
      <c r="A673" s="1"/>
      <c r="B673" s="1"/>
      <c r="C673" s="1"/>
      <c r="D673" s="1"/>
      <c r="E673" s="1"/>
      <c r="F673" s="1"/>
      <c r="G673" s="2"/>
      <c r="H673" s="2"/>
      <c r="I673" s="2"/>
      <c r="J673" s="2"/>
      <c r="K673" s="2"/>
      <c r="L673" s="2"/>
      <c r="M673" s="2"/>
      <c r="N673" s="2"/>
      <c r="O673" s="2"/>
      <c r="P673" s="2"/>
      <c r="Q673" s="2"/>
      <c r="R673" s="2"/>
      <c r="S673" s="2"/>
      <c r="T673" s="2"/>
      <c r="U673" s="2"/>
    </row>
    <row r="674" spans="1:21" x14ac:dyDescent="0.55000000000000004">
      <c r="A674" s="1"/>
      <c r="B674" s="1"/>
      <c r="C674" s="1"/>
      <c r="D674" s="1"/>
      <c r="E674" s="1"/>
      <c r="F674" s="1"/>
      <c r="G674" s="2"/>
      <c r="H674" s="2"/>
      <c r="I674" s="2"/>
      <c r="J674" s="2"/>
      <c r="K674" s="2"/>
      <c r="L674" s="2"/>
      <c r="M674" s="2"/>
      <c r="N674" s="2"/>
      <c r="O674" s="2"/>
      <c r="P674" s="2"/>
      <c r="Q674" s="2"/>
      <c r="R674" s="2"/>
      <c r="S674" s="2"/>
      <c r="T674" s="2"/>
      <c r="U674" s="2"/>
    </row>
    <row r="675" spans="1:21" x14ac:dyDescent="0.55000000000000004">
      <c r="A675" s="1"/>
      <c r="B675" s="1"/>
      <c r="C675" s="1"/>
      <c r="D675" s="1"/>
      <c r="E675" s="1"/>
      <c r="F675" s="1"/>
      <c r="G675" s="2"/>
      <c r="H675" s="2"/>
      <c r="I675" s="2"/>
      <c r="J675" s="2"/>
      <c r="K675" s="2"/>
      <c r="L675" s="2"/>
      <c r="M675" s="2"/>
      <c r="N675" s="2"/>
      <c r="O675" s="2"/>
      <c r="P675" s="2"/>
      <c r="Q675" s="2"/>
      <c r="R675" s="2"/>
      <c r="S675" s="2"/>
      <c r="T675" s="2"/>
      <c r="U675" s="2"/>
    </row>
    <row r="676" spans="1:21" x14ac:dyDescent="0.55000000000000004">
      <c r="A676" s="1"/>
      <c r="B676" s="1"/>
      <c r="C676" s="1"/>
      <c r="D676" s="1"/>
      <c r="E676" s="1"/>
      <c r="F676" s="1"/>
      <c r="G676" s="2"/>
      <c r="H676" s="2"/>
      <c r="I676" s="2"/>
      <c r="J676" s="2"/>
      <c r="K676" s="2"/>
      <c r="L676" s="2"/>
      <c r="M676" s="2"/>
      <c r="N676" s="2"/>
      <c r="O676" s="2"/>
      <c r="P676" s="2"/>
      <c r="Q676" s="2"/>
      <c r="R676" s="2"/>
      <c r="S676" s="2"/>
      <c r="T676" s="2"/>
      <c r="U676" s="2"/>
    </row>
    <row r="677" spans="1:21" x14ac:dyDescent="0.55000000000000004">
      <c r="A677" s="1"/>
      <c r="B677" s="1"/>
      <c r="C677" s="1"/>
      <c r="D677" s="1"/>
      <c r="E677" s="1"/>
      <c r="F677" s="1"/>
      <c r="G677" s="2"/>
      <c r="H677" s="2"/>
      <c r="I677" s="2"/>
      <c r="J677" s="2"/>
      <c r="K677" s="2"/>
      <c r="L677" s="2"/>
      <c r="M677" s="2"/>
      <c r="N677" s="2"/>
      <c r="O677" s="2"/>
      <c r="P677" s="2"/>
      <c r="Q677" s="2"/>
      <c r="R677" s="2"/>
      <c r="S677" s="2"/>
      <c r="T677" s="2"/>
      <c r="U677" s="2"/>
    </row>
    <row r="678" spans="1:21" x14ac:dyDescent="0.55000000000000004">
      <c r="A678" s="1"/>
      <c r="B678" s="1"/>
      <c r="C678" s="1"/>
      <c r="D678" s="1"/>
      <c r="E678" s="1"/>
      <c r="F678" s="1"/>
      <c r="G678" s="2"/>
      <c r="H678" s="2"/>
      <c r="I678" s="2"/>
      <c r="J678" s="2"/>
      <c r="K678" s="2"/>
      <c r="L678" s="2"/>
      <c r="M678" s="2"/>
      <c r="N678" s="2"/>
      <c r="O678" s="2"/>
      <c r="P678" s="2"/>
      <c r="Q678" s="2"/>
      <c r="R678" s="2"/>
      <c r="S678" s="2"/>
      <c r="T678" s="2"/>
      <c r="U678" s="2"/>
    </row>
    <row r="679" spans="1:21" x14ac:dyDescent="0.55000000000000004">
      <c r="A679" s="1"/>
      <c r="B679" s="1"/>
      <c r="C679" s="1"/>
      <c r="D679" s="1"/>
      <c r="E679" s="1"/>
      <c r="F679" s="1"/>
      <c r="G679" s="2"/>
      <c r="H679" s="2"/>
      <c r="I679" s="2"/>
      <c r="J679" s="2"/>
      <c r="K679" s="2"/>
      <c r="L679" s="2"/>
      <c r="M679" s="2"/>
      <c r="N679" s="2"/>
      <c r="O679" s="2"/>
      <c r="P679" s="2"/>
      <c r="Q679" s="2"/>
      <c r="R679" s="2"/>
      <c r="S679" s="2"/>
      <c r="T679" s="2"/>
      <c r="U679" s="2"/>
    </row>
    <row r="680" spans="1:21" x14ac:dyDescent="0.55000000000000004">
      <c r="A680" s="1"/>
      <c r="B680" s="1"/>
      <c r="C680" s="1"/>
      <c r="D680" s="1"/>
      <c r="E680" s="1"/>
      <c r="F680" s="1"/>
      <c r="G680" s="2"/>
      <c r="H680" s="2"/>
      <c r="I680" s="2"/>
      <c r="J680" s="2"/>
      <c r="K680" s="2"/>
      <c r="L680" s="2"/>
      <c r="M680" s="2"/>
      <c r="N680" s="2"/>
      <c r="O680" s="2"/>
      <c r="P680" s="2"/>
      <c r="Q680" s="2"/>
      <c r="R680" s="2"/>
      <c r="S680" s="2"/>
      <c r="T680" s="2"/>
      <c r="U680" s="2"/>
    </row>
    <row r="681" spans="1:21" x14ac:dyDescent="0.55000000000000004">
      <c r="A681" s="1"/>
      <c r="B681" s="1"/>
      <c r="C681" s="1"/>
      <c r="D681" s="1"/>
      <c r="E681" s="1"/>
      <c r="F681" s="1"/>
      <c r="G681" s="2"/>
      <c r="H681" s="2"/>
      <c r="I681" s="2"/>
      <c r="J681" s="2"/>
      <c r="K681" s="2"/>
      <c r="L681" s="2"/>
      <c r="M681" s="2"/>
      <c r="N681" s="2"/>
      <c r="O681" s="2"/>
      <c r="P681" s="2"/>
      <c r="Q681" s="2"/>
      <c r="R681" s="2"/>
      <c r="S681" s="2"/>
      <c r="T681" s="2"/>
      <c r="U681" s="2"/>
    </row>
    <row r="682" spans="1:21" x14ac:dyDescent="0.55000000000000004">
      <c r="A682" s="1"/>
      <c r="B682" s="1"/>
      <c r="C682" s="1"/>
      <c r="D682" s="1"/>
      <c r="E682" s="1"/>
      <c r="F682" s="1"/>
      <c r="G682" s="2"/>
      <c r="H682" s="2"/>
      <c r="I682" s="2"/>
      <c r="J682" s="2"/>
      <c r="K682" s="2"/>
      <c r="L682" s="2"/>
      <c r="M682" s="2"/>
      <c r="N682" s="2"/>
      <c r="O682" s="2"/>
      <c r="P682" s="2"/>
      <c r="Q682" s="2"/>
      <c r="R682" s="2"/>
      <c r="S682" s="2"/>
      <c r="T682" s="2"/>
      <c r="U682" s="2"/>
    </row>
    <row r="683" spans="1:21" x14ac:dyDescent="0.55000000000000004">
      <c r="A683" s="1"/>
      <c r="B683" s="1"/>
      <c r="C683" s="1"/>
      <c r="D683" s="1"/>
      <c r="E683" s="1"/>
      <c r="F683" s="1"/>
      <c r="G683" s="2"/>
      <c r="H683" s="2"/>
      <c r="I683" s="2"/>
      <c r="J683" s="2"/>
      <c r="K683" s="2"/>
      <c r="L683" s="2"/>
      <c r="M683" s="2"/>
      <c r="N683" s="2"/>
      <c r="O683" s="2"/>
      <c r="P683" s="2"/>
      <c r="Q683" s="2"/>
      <c r="R683" s="2"/>
      <c r="S683" s="2"/>
      <c r="T683" s="2"/>
      <c r="U683" s="2"/>
    </row>
    <row r="684" spans="1:21" x14ac:dyDescent="0.55000000000000004">
      <c r="A684" s="1"/>
      <c r="B684" s="1"/>
      <c r="C684" s="1"/>
      <c r="D684" s="1"/>
      <c r="E684" s="1"/>
      <c r="F684" s="1"/>
      <c r="G684" s="2"/>
      <c r="H684" s="2"/>
      <c r="I684" s="2"/>
      <c r="J684" s="2"/>
      <c r="K684" s="2"/>
      <c r="L684" s="2"/>
      <c r="M684" s="2"/>
      <c r="N684" s="2"/>
      <c r="O684" s="2"/>
      <c r="P684" s="2"/>
      <c r="Q684" s="2"/>
      <c r="R684" s="2"/>
      <c r="S684" s="2"/>
      <c r="T684" s="2"/>
      <c r="U684" s="2"/>
    </row>
    <row r="685" spans="1:21" x14ac:dyDescent="0.55000000000000004">
      <c r="A685" s="1"/>
      <c r="B685" s="1"/>
      <c r="C685" s="1"/>
      <c r="D685" s="1"/>
      <c r="E685" s="1"/>
      <c r="F685" s="1"/>
      <c r="G685" s="2"/>
      <c r="H685" s="2"/>
      <c r="I685" s="2"/>
      <c r="J685" s="2"/>
      <c r="K685" s="2"/>
      <c r="L685" s="2"/>
      <c r="M685" s="2"/>
      <c r="N685" s="2"/>
      <c r="O685" s="2"/>
      <c r="P685" s="2"/>
      <c r="Q685" s="2"/>
      <c r="R685" s="2"/>
      <c r="S685" s="2"/>
      <c r="T685" s="2"/>
      <c r="U685" s="2"/>
    </row>
    <row r="686" spans="1:21" x14ac:dyDescent="0.55000000000000004">
      <c r="A686" s="1"/>
      <c r="B686" s="1"/>
      <c r="C686" s="1"/>
      <c r="D686" s="1"/>
      <c r="E686" s="1"/>
      <c r="F686" s="1"/>
      <c r="G686" s="2"/>
      <c r="H686" s="2"/>
      <c r="I686" s="2"/>
      <c r="J686" s="2"/>
      <c r="K686" s="2"/>
      <c r="L686" s="2"/>
      <c r="M686" s="2"/>
      <c r="N686" s="2"/>
      <c r="O686" s="2"/>
      <c r="P686" s="2"/>
      <c r="Q686" s="2"/>
      <c r="R686" s="2"/>
      <c r="S686" s="2"/>
      <c r="T686" s="2"/>
      <c r="U686" s="2"/>
    </row>
    <row r="687" spans="1:21" x14ac:dyDescent="0.55000000000000004">
      <c r="A687" s="1"/>
      <c r="B687" s="1"/>
      <c r="C687" s="1"/>
      <c r="D687" s="1"/>
      <c r="E687" s="1"/>
      <c r="F687" s="1"/>
      <c r="G687" s="2"/>
      <c r="H687" s="2"/>
      <c r="I687" s="2"/>
      <c r="J687" s="2"/>
      <c r="K687" s="2"/>
      <c r="L687" s="2"/>
      <c r="M687" s="2"/>
      <c r="N687" s="2"/>
      <c r="O687" s="2"/>
      <c r="P687" s="2"/>
      <c r="Q687" s="2"/>
      <c r="R687" s="2"/>
      <c r="S687" s="2"/>
      <c r="T687" s="2"/>
      <c r="U687" s="2"/>
    </row>
    <row r="688" spans="1:21" x14ac:dyDescent="0.55000000000000004">
      <c r="A688" s="1"/>
      <c r="B688" s="1"/>
      <c r="C688" s="1"/>
      <c r="D688" s="1"/>
      <c r="E688" s="1"/>
      <c r="F688" s="1"/>
      <c r="G688" s="2"/>
      <c r="H688" s="2"/>
      <c r="I688" s="2"/>
      <c r="J688" s="2"/>
      <c r="K688" s="2"/>
      <c r="L688" s="2"/>
      <c r="M688" s="2"/>
      <c r="N688" s="2"/>
      <c r="O688" s="2"/>
      <c r="P688" s="2"/>
      <c r="Q688" s="2"/>
      <c r="R688" s="2"/>
      <c r="S688" s="2"/>
      <c r="T688" s="2"/>
      <c r="U688" s="2"/>
    </row>
    <row r="689" spans="1:21" x14ac:dyDescent="0.55000000000000004">
      <c r="A689" s="1"/>
      <c r="B689" s="1"/>
      <c r="C689" s="1"/>
      <c r="D689" s="1"/>
      <c r="E689" s="1"/>
      <c r="F689" s="1"/>
      <c r="G689" s="2"/>
      <c r="H689" s="2"/>
      <c r="I689" s="2"/>
      <c r="J689" s="2"/>
      <c r="K689" s="2"/>
      <c r="L689" s="2"/>
      <c r="M689" s="2"/>
      <c r="N689" s="2"/>
      <c r="O689" s="2"/>
      <c r="P689" s="2"/>
      <c r="Q689" s="2"/>
      <c r="R689" s="2"/>
      <c r="S689" s="2"/>
      <c r="T689" s="2"/>
      <c r="U689" s="2"/>
    </row>
    <row r="690" spans="1:21" x14ac:dyDescent="0.55000000000000004">
      <c r="A690" s="1"/>
      <c r="B690" s="1"/>
      <c r="C690" s="1"/>
      <c r="D690" s="1"/>
      <c r="E690" s="1"/>
      <c r="F690" s="1"/>
      <c r="G690" s="2"/>
      <c r="H690" s="2"/>
      <c r="I690" s="2"/>
      <c r="J690" s="2"/>
      <c r="K690" s="2"/>
      <c r="L690" s="2"/>
      <c r="M690" s="2"/>
      <c r="N690" s="2"/>
      <c r="O690" s="2"/>
      <c r="P690" s="2"/>
      <c r="Q690" s="2"/>
      <c r="R690" s="2"/>
      <c r="S690" s="2"/>
      <c r="T690" s="2"/>
      <c r="U690" s="2"/>
    </row>
    <row r="691" spans="1:21" x14ac:dyDescent="0.55000000000000004">
      <c r="A691" s="1"/>
      <c r="B691" s="1"/>
      <c r="C691" s="1"/>
      <c r="D691" s="1"/>
      <c r="E691" s="1"/>
      <c r="F691" s="1"/>
      <c r="G691" s="2"/>
      <c r="H691" s="2"/>
      <c r="I691" s="2"/>
      <c r="J691" s="2"/>
      <c r="K691" s="2"/>
      <c r="L691" s="2"/>
      <c r="M691" s="2"/>
      <c r="N691" s="2"/>
      <c r="O691" s="2"/>
      <c r="P691" s="2"/>
      <c r="Q691" s="2"/>
      <c r="R691" s="2"/>
      <c r="S691" s="2"/>
      <c r="T691" s="2"/>
      <c r="U691" s="2"/>
    </row>
    <row r="692" spans="1:21" x14ac:dyDescent="0.55000000000000004">
      <c r="A692" s="1"/>
      <c r="B692" s="1"/>
      <c r="C692" s="1"/>
      <c r="D692" s="1"/>
      <c r="E692" s="1"/>
      <c r="F692" s="1"/>
      <c r="G692" s="2"/>
      <c r="H692" s="2"/>
      <c r="I692" s="2"/>
      <c r="J692" s="2"/>
      <c r="K692" s="2"/>
      <c r="L692" s="2"/>
      <c r="M692" s="2"/>
      <c r="N692" s="2"/>
      <c r="O692" s="2"/>
      <c r="P692" s="2"/>
      <c r="Q692" s="2"/>
      <c r="R692" s="2"/>
      <c r="S692" s="2"/>
      <c r="T692" s="2"/>
      <c r="U692" s="2"/>
    </row>
    <row r="693" spans="1:21" x14ac:dyDescent="0.55000000000000004">
      <c r="A693" s="1"/>
      <c r="B693" s="1"/>
      <c r="C693" s="1"/>
      <c r="D693" s="1"/>
      <c r="E693" s="1"/>
      <c r="F693" s="1"/>
      <c r="G693" s="2"/>
      <c r="H693" s="2"/>
      <c r="I693" s="2"/>
      <c r="J693" s="2"/>
      <c r="K693" s="2"/>
      <c r="L693" s="2"/>
      <c r="M693" s="2"/>
      <c r="N693" s="2"/>
      <c r="O693" s="2"/>
      <c r="P693" s="2"/>
      <c r="Q693" s="2"/>
      <c r="R693" s="2"/>
      <c r="S693" s="2"/>
      <c r="T693" s="2"/>
      <c r="U693" s="2"/>
    </row>
    <row r="694" spans="1:21" x14ac:dyDescent="0.55000000000000004">
      <c r="A694" s="1"/>
      <c r="B694" s="1"/>
      <c r="C694" s="1"/>
      <c r="D694" s="1"/>
      <c r="E694" s="1"/>
      <c r="F694" s="1"/>
      <c r="G694" s="2"/>
      <c r="H694" s="2"/>
      <c r="I694" s="2"/>
      <c r="J694" s="2"/>
      <c r="K694" s="2"/>
      <c r="L694" s="2"/>
      <c r="M694" s="2"/>
      <c r="N694" s="2"/>
      <c r="O694" s="2"/>
      <c r="P694" s="2"/>
      <c r="Q694" s="2"/>
      <c r="R694" s="2"/>
      <c r="S694" s="2"/>
      <c r="T694" s="2"/>
      <c r="U694" s="2"/>
    </row>
    <row r="695" spans="1:21" x14ac:dyDescent="0.55000000000000004">
      <c r="A695" s="1"/>
      <c r="B695" s="1"/>
      <c r="C695" s="1"/>
      <c r="D695" s="1"/>
      <c r="E695" s="1"/>
      <c r="F695" s="1"/>
      <c r="G695" s="2"/>
      <c r="H695" s="2"/>
      <c r="I695" s="2"/>
      <c r="J695" s="2"/>
      <c r="K695" s="2"/>
      <c r="L695" s="2"/>
      <c r="M695" s="2"/>
      <c r="N695" s="2"/>
      <c r="O695" s="2"/>
      <c r="P695" s="2"/>
      <c r="Q695" s="2"/>
      <c r="R695" s="2"/>
      <c r="S695" s="2"/>
      <c r="T695" s="2"/>
      <c r="U695" s="2"/>
    </row>
    <row r="696" spans="1:21" x14ac:dyDescent="0.55000000000000004">
      <c r="A696" s="1"/>
      <c r="B696" s="1"/>
      <c r="C696" s="1"/>
      <c r="D696" s="1"/>
      <c r="E696" s="1"/>
      <c r="F696" s="1"/>
      <c r="G696" s="2"/>
      <c r="H696" s="2"/>
      <c r="I696" s="2"/>
      <c r="J696" s="2"/>
      <c r="K696" s="2"/>
      <c r="L696" s="2"/>
      <c r="M696" s="2"/>
      <c r="N696" s="2"/>
      <c r="O696" s="2"/>
      <c r="P696" s="2"/>
      <c r="Q696" s="2"/>
      <c r="R696" s="2"/>
      <c r="S696" s="2"/>
      <c r="T696" s="2"/>
      <c r="U696" s="2"/>
    </row>
    <row r="697" spans="1:21" x14ac:dyDescent="0.55000000000000004">
      <c r="A697" s="1"/>
      <c r="B697" s="1"/>
      <c r="C697" s="1"/>
      <c r="D697" s="1"/>
      <c r="E697" s="1"/>
      <c r="F697" s="1"/>
      <c r="G697" s="2"/>
      <c r="H697" s="2"/>
      <c r="I697" s="2"/>
      <c r="J697" s="2"/>
      <c r="K697" s="2"/>
      <c r="L697" s="2"/>
      <c r="M697" s="2"/>
      <c r="N697" s="2"/>
      <c r="O697" s="2"/>
      <c r="P697" s="2"/>
      <c r="Q697" s="2"/>
      <c r="R697" s="2"/>
      <c r="S697" s="2"/>
      <c r="T697" s="2"/>
      <c r="U697" s="2"/>
    </row>
    <row r="698" spans="1:21" x14ac:dyDescent="0.55000000000000004">
      <c r="A698" s="1"/>
      <c r="B698" s="1"/>
      <c r="C698" s="1"/>
      <c r="D698" s="1"/>
      <c r="E698" s="1"/>
      <c r="F698" s="1"/>
      <c r="G698" s="2"/>
      <c r="H698" s="2"/>
      <c r="I698" s="2"/>
      <c r="J698" s="2"/>
      <c r="K698" s="2"/>
      <c r="L698" s="2"/>
      <c r="M698" s="2"/>
      <c r="N698" s="2"/>
      <c r="O698" s="2"/>
      <c r="P698" s="2"/>
      <c r="Q698" s="2"/>
      <c r="R698" s="2"/>
      <c r="S698" s="2"/>
      <c r="T698" s="2"/>
      <c r="U698" s="2"/>
    </row>
    <row r="699" spans="1:21" x14ac:dyDescent="0.55000000000000004">
      <c r="A699" s="1"/>
      <c r="B699" s="1"/>
      <c r="C699" s="1"/>
      <c r="D699" s="1"/>
      <c r="E699" s="1"/>
      <c r="F699" s="1"/>
      <c r="G699" s="2"/>
      <c r="H699" s="2"/>
      <c r="I699" s="2"/>
      <c r="J699" s="2"/>
      <c r="K699" s="2"/>
      <c r="L699" s="2"/>
      <c r="M699" s="2"/>
      <c r="N699" s="2"/>
      <c r="O699" s="2"/>
      <c r="P699" s="2"/>
      <c r="Q699" s="2"/>
      <c r="R699" s="2"/>
      <c r="S699" s="2"/>
      <c r="T699" s="2"/>
      <c r="U699" s="2"/>
    </row>
    <row r="700" spans="1:21" x14ac:dyDescent="0.55000000000000004">
      <c r="A700" s="1"/>
      <c r="B700" s="1"/>
      <c r="C700" s="1"/>
      <c r="D700" s="1"/>
      <c r="E700" s="1"/>
      <c r="F700" s="1"/>
      <c r="G700" s="2"/>
      <c r="H700" s="2"/>
      <c r="I700" s="2"/>
      <c r="J700" s="2"/>
      <c r="K700" s="2"/>
      <c r="L700" s="2"/>
      <c r="M700" s="2"/>
      <c r="N700" s="2"/>
      <c r="O700" s="2"/>
      <c r="P700" s="2"/>
      <c r="Q700" s="2"/>
      <c r="R700" s="2"/>
      <c r="S700" s="2"/>
      <c r="T700" s="2"/>
      <c r="U700" s="2"/>
    </row>
    <row r="701" spans="1:21" x14ac:dyDescent="0.55000000000000004">
      <c r="A701" s="1"/>
      <c r="B701" s="1"/>
      <c r="C701" s="1"/>
      <c r="D701" s="1"/>
      <c r="E701" s="1"/>
      <c r="F701" s="1"/>
      <c r="G701" s="2"/>
      <c r="H701" s="2"/>
      <c r="I701" s="2"/>
      <c r="J701" s="2"/>
      <c r="K701" s="2"/>
      <c r="L701" s="2"/>
      <c r="M701" s="2"/>
      <c r="N701" s="2"/>
      <c r="O701" s="2"/>
      <c r="P701" s="2"/>
      <c r="Q701" s="2"/>
      <c r="R701" s="2"/>
      <c r="S701" s="2"/>
      <c r="T701" s="2"/>
      <c r="U701" s="2"/>
    </row>
    <row r="702" spans="1:21" x14ac:dyDescent="0.55000000000000004">
      <c r="A702" s="1"/>
      <c r="B702" s="1"/>
      <c r="C702" s="1"/>
      <c r="D702" s="1"/>
      <c r="E702" s="1"/>
      <c r="F702" s="1"/>
      <c r="G702" s="2"/>
      <c r="H702" s="2"/>
      <c r="I702" s="2"/>
      <c r="J702" s="2"/>
      <c r="K702" s="2"/>
      <c r="L702" s="2"/>
      <c r="M702" s="2"/>
      <c r="N702" s="2"/>
      <c r="O702" s="2"/>
      <c r="P702" s="2"/>
      <c r="Q702" s="2"/>
      <c r="R702" s="2"/>
      <c r="S702" s="2"/>
      <c r="T702" s="2"/>
      <c r="U702" s="2"/>
    </row>
    <row r="703" spans="1:21" x14ac:dyDescent="0.55000000000000004">
      <c r="A703" s="1"/>
      <c r="B703" s="1"/>
      <c r="C703" s="1"/>
      <c r="D703" s="1"/>
      <c r="E703" s="1"/>
      <c r="F703" s="1"/>
      <c r="G703" s="2"/>
      <c r="H703" s="2"/>
      <c r="I703" s="2"/>
      <c r="J703" s="2"/>
      <c r="K703" s="2"/>
      <c r="L703" s="2"/>
      <c r="M703" s="2"/>
      <c r="N703" s="2"/>
      <c r="O703" s="2"/>
      <c r="P703" s="2"/>
      <c r="Q703" s="2"/>
      <c r="R703" s="2"/>
      <c r="S703" s="2"/>
      <c r="T703" s="2"/>
      <c r="U703" s="2"/>
    </row>
    <row r="704" spans="1:21" x14ac:dyDescent="0.55000000000000004">
      <c r="A704" s="1"/>
      <c r="B704" s="1"/>
      <c r="C704" s="1"/>
      <c r="D704" s="1"/>
      <c r="E704" s="1"/>
      <c r="F704" s="1"/>
      <c r="G704" s="2"/>
      <c r="H704" s="2"/>
      <c r="I704" s="2"/>
      <c r="J704" s="2"/>
      <c r="K704" s="2"/>
      <c r="L704" s="2"/>
      <c r="M704" s="2"/>
      <c r="N704" s="2"/>
      <c r="O704" s="2"/>
      <c r="P704" s="2"/>
      <c r="Q704" s="2"/>
      <c r="R704" s="2"/>
      <c r="S704" s="2"/>
      <c r="T704" s="2"/>
      <c r="U704" s="2"/>
    </row>
    <row r="705" spans="1:21" x14ac:dyDescent="0.55000000000000004">
      <c r="A705" s="1"/>
      <c r="B705" s="1"/>
      <c r="C705" s="1"/>
      <c r="D705" s="1"/>
      <c r="E705" s="1"/>
      <c r="F705" s="1"/>
      <c r="G705" s="2"/>
      <c r="H705" s="2"/>
      <c r="I705" s="2"/>
      <c r="J705" s="2"/>
      <c r="K705" s="2"/>
      <c r="L705" s="2"/>
      <c r="M705" s="2"/>
      <c r="N705" s="2"/>
      <c r="O705" s="2"/>
      <c r="P705" s="2"/>
      <c r="Q705" s="2"/>
      <c r="R705" s="2"/>
      <c r="S705" s="2"/>
      <c r="T705" s="2"/>
      <c r="U705" s="2"/>
    </row>
    <row r="706" spans="1:21" x14ac:dyDescent="0.55000000000000004">
      <c r="A706" s="1"/>
      <c r="B706" s="1"/>
      <c r="C706" s="1"/>
      <c r="D706" s="1"/>
      <c r="E706" s="1"/>
      <c r="F706" s="1"/>
      <c r="G706" s="2"/>
      <c r="H706" s="2"/>
      <c r="I706" s="2"/>
      <c r="J706" s="2"/>
      <c r="K706" s="2"/>
      <c r="L706" s="2"/>
      <c r="M706" s="2"/>
      <c r="N706" s="2"/>
      <c r="O706" s="2"/>
      <c r="P706" s="2"/>
      <c r="Q706" s="2"/>
      <c r="R706" s="2"/>
      <c r="S706" s="2"/>
      <c r="T706" s="2"/>
      <c r="U706" s="2"/>
    </row>
    <row r="707" spans="1:21" x14ac:dyDescent="0.55000000000000004">
      <c r="A707" s="1"/>
      <c r="B707" s="1"/>
      <c r="C707" s="1"/>
      <c r="D707" s="1"/>
      <c r="E707" s="1"/>
      <c r="F707" s="1"/>
      <c r="G707" s="2"/>
      <c r="H707" s="2"/>
      <c r="I707" s="2"/>
      <c r="J707" s="2"/>
      <c r="K707" s="2"/>
      <c r="L707" s="2"/>
      <c r="M707" s="2"/>
      <c r="N707" s="2"/>
      <c r="O707" s="2"/>
      <c r="P707" s="2"/>
      <c r="Q707" s="2"/>
      <c r="R707" s="2"/>
      <c r="S707" s="2"/>
      <c r="T707" s="2"/>
      <c r="U707" s="2"/>
    </row>
    <row r="708" spans="1:21" x14ac:dyDescent="0.55000000000000004">
      <c r="A708" s="1"/>
      <c r="B708" s="1"/>
      <c r="C708" s="1"/>
      <c r="D708" s="1"/>
      <c r="E708" s="1"/>
      <c r="F708" s="1"/>
      <c r="G708" s="2"/>
      <c r="H708" s="2"/>
      <c r="I708" s="2"/>
      <c r="J708" s="2"/>
      <c r="K708" s="2"/>
      <c r="L708" s="2"/>
      <c r="M708" s="2"/>
      <c r="N708" s="2"/>
      <c r="O708" s="2"/>
      <c r="P708" s="2"/>
      <c r="Q708" s="2"/>
      <c r="R708" s="2"/>
      <c r="S708" s="2"/>
      <c r="T708" s="2"/>
      <c r="U708" s="2"/>
    </row>
    <row r="709" spans="1:21" x14ac:dyDescent="0.55000000000000004">
      <c r="A709" s="1"/>
      <c r="B709" s="1"/>
      <c r="C709" s="1"/>
      <c r="D709" s="1"/>
      <c r="E709" s="1"/>
      <c r="F709" s="1"/>
      <c r="G709" s="2"/>
      <c r="H709" s="2"/>
      <c r="I709" s="2"/>
      <c r="J709" s="2"/>
      <c r="K709" s="2"/>
      <c r="L709" s="2"/>
      <c r="M709" s="2"/>
      <c r="N709" s="2"/>
      <c r="O709" s="2"/>
      <c r="P709" s="2"/>
      <c r="Q709" s="2"/>
      <c r="R709" s="2"/>
      <c r="S709" s="2"/>
      <c r="T709" s="2"/>
      <c r="U709" s="2"/>
    </row>
    <row r="710" spans="1:21" x14ac:dyDescent="0.55000000000000004">
      <c r="A710" s="1"/>
      <c r="B710" s="1"/>
      <c r="C710" s="1"/>
      <c r="D710" s="1"/>
      <c r="E710" s="1"/>
      <c r="F710" s="1"/>
      <c r="G710" s="2"/>
      <c r="H710" s="2"/>
      <c r="I710" s="2"/>
      <c r="J710" s="2"/>
      <c r="K710" s="2"/>
      <c r="L710" s="2"/>
      <c r="M710" s="2"/>
      <c r="N710" s="2"/>
      <c r="O710" s="2"/>
      <c r="P710" s="2"/>
      <c r="Q710" s="2"/>
      <c r="R710" s="2"/>
      <c r="S710" s="2"/>
      <c r="T710" s="2"/>
      <c r="U710" s="2"/>
    </row>
    <row r="711" spans="1:21" x14ac:dyDescent="0.55000000000000004">
      <c r="A711" s="1"/>
      <c r="B711" s="1"/>
      <c r="C711" s="1"/>
      <c r="D711" s="1"/>
      <c r="E711" s="1"/>
      <c r="F711" s="1"/>
      <c r="G711" s="2"/>
      <c r="H711" s="2"/>
      <c r="I711" s="2"/>
      <c r="J711" s="2"/>
      <c r="K711" s="2"/>
      <c r="L711" s="2"/>
      <c r="M711" s="2"/>
      <c r="N711" s="2"/>
      <c r="O711" s="2"/>
      <c r="P711" s="2"/>
      <c r="Q711" s="2"/>
      <c r="R711" s="2"/>
      <c r="S711" s="2"/>
      <c r="T711" s="2"/>
      <c r="U711" s="2"/>
    </row>
    <row r="712" spans="1:21" x14ac:dyDescent="0.55000000000000004">
      <c r="A712" s="1"/>
      <c r="B712" s="1"/>
      <c r="C712" s="1"/>
      <c r="D712" s="1"/>
      <c r="E712" s="1"/>
      <c r="F712" s="1"/>
      <c r="G712" s="2"/>
      <c r="H712" s="2"/>
      <c r="I712" s="2"/>
      <c r="J712" s="2"/>
      <c r="K712" s="2"/>
      <c r="L712" s="2"/>
      <c r="M712" s="2"/>
      <c r="N712" s="2"/>
      <c r="O712" s="2"/>
      <c r="P712" s="2"/>
      <c r="Q712" s="2"/>
      <c r="R712" s="2"/>
      <c r="S712" s="2"/>
      <c r="T712" s="2"/>
      <c r="U712" s="2"/>
    </row>
    <row r="713" spans="1:21" x14ac:dyDescent="0.55000000000000004">
      <c r="A713" s="1"/>
      <c r="B713" s="1"/>
      <c r="C713" s="1"/>
      <c r="D713" s="1"/>
      <c r="E713" s="1"/>
      <c r="F713" s="1"/>
      <c r="G713" s="2"/>
      <c r="H713" s="2"/>
      <c r="I713" s="2"/>
      <c r="J713" s="2"/>
      <c r="K713" s="2"/>
      <c r="L713" s="2"/>
      <c r="M713" s="2"/>
      <c r="N713" s="2"/>
      <c r="O713" s="2"/>
      <c r="P713" s="2"/>
      <c r="Q713" s="2"/>
      <c r="R713" s="2"/>
      <c r="S713" s="2"/>
      <c r="T713" s="2"/>
      <c r="U713" s="2"/>
    </row>
    <row r="714" spans="1:21" x14ac:dyDescent="0.55000000000000004">
      <c r="A714" s="1"/>
      <c r="B714" s="1"/>
      <c r="C714" s="1"/>
      <c r="D714" s="1"/>
      <c r="E714" s="1"/>
      <c r="F714" s="1"/>
      <c r="G714" s="2"/>
      <c r="H714" s="2"/>
      <c r="I714" s="2"/>
      <c r="J714" s="2"/>
      <c r="K714" s="2"/>
      <c r="L714" s="2"/>
      <c r="M714" s="2"/>
      <c r="N714" s="2"/>
      <c r="O714" s="2"/>
      <c r="P714" s="2"/>
      <c r="Q714" s="2"/>
      <c r="R714" s="2"/>
      <c r="S714" s="2"/>
      <c r="T714" s="2"/>
      <c r="U714" s="2"/>
    </row>
    <row r="715" spans="1:21" x14ac:dyDescent="0.55000000000000004">
      <c r="A715" s="1"/>
      <c r="B715" s="1"/>
      <c r="C715" s="1"/>
      <c r="D715" s="1"/>
      <c r="E715" s="1"/>
      <c r="F715" s="1"/>
      <c r="G715" s="2"/>
      <c r="H715" s="2"/>
      <c r="I715" s="2"/>
      <c r="J715" s="2"/>
      <c r="K715" s="2"/>
      <c r="L715" s="2"/>
      <c r="M715" s="2"/>
      <c r="N715" s="2"/>
      <c r="O715" s="2"/>
      <c r="P715" s="2"/>
      <c r="Q715" s="2"/>
      <c r="R715" s="2"/>
      <c r="S715" s="2"/>
      <c r="T715" s="2"/>
      <c r="U715" s="2"/>
    </row>
    <row r="716" spans="1:21" x14ac:dyDescent="0.55000000000000004">
      <c r="A716" s="1"/>
      <c r="B716" s="1"/>
      <c r="C716" s="1"/>
      <c r="D716" s="1"/>
      <c r="E716" s="1"/>
      <c r="F716" s="1"/>
      <c r="G716" s="2"/>
      <c r="H716" s="2"/>
      <c r="I716" s="2"/>
      <c r="J716" s="2"/>
      <c r="K716" s="2"/>
      <c r="L716" s="2"/>
      <c r="M716" s="2"/>
      <c r="N716" s="2"/>
      <c r="O716" s="2"/>
      <c r="P716" s="2"/>
      <c r="Q716" s="2"/>
      <c r="R716" s="2"/>
      <c r="S716" s="2"/>
      <c r="T716" s="2"/>
      <c r="U716" s="2"/>
    </row>
    <row r="717" spans="1:21" x14ac:dyDescent="0.55000000000000004">
      <c r="A717" s="1"/>
      <c r="B717" s="1"/>
      <c r="C717" s="1"/>
      <c r="D717" s="1"/>
      <c r="E717" s="1"/>
      <c r="F717" s="1"/>
      <c r="G717" s="2"/>
      <c r="H717" s="2"/>
      <c r="I717" s="2"/>
      <c r="J717" s="2"/>
      <c r="K717" s="2"/>
      <c r="L717" s="2"/>
      <c r="M717" s="2"/>
      <c r="N717" s="2"/>
      <c r="O717" s="2"/>
      <c r="P717" s="2"/>
      <c r="Q717" s="2"/>
      <c r="R717" s="2"/>
      <c r="S717" s="2"/>
      <c r="T717" s="2"/>
      <c r="U717" s="2"/>
    </row>
    <row r="718" spans="1:21" x14ac:dyDescent="0.55000000000000004">
      <c r="A718" s="1"/>
      <c r="B718" s="1"/>
      <c r="C718" s="1"/>
      <c r="D718" s="1"/>
      <c r="E718" s="1"/>
      <c r="F718" s="1"/>
      <c r="G718" s="2"/>
      <c r="H718" s="2"/>
      <c r="I718" s="2"/>
      <c r="J718" s="2"/>
      <c r="K718" s="2"/>
      <c r="L718" s="2"/>
      <c r="M718" s="2"/>
      <c r="N718" s="2"/>
      <c r="O718" s="2"/>
      <c r="P718" s="2"/>
      <c r="Q718" s="2"/>
      <c r="R718" s="2"/>
      <c r="S718" s="2"/>
      <c r="T718" s="2"/>
      <c r="U718" s="2"/>
    </row>
    <row r="719" spans="1:21" x14ac:dyDescent="0.55000000000000004">
      <c r="A719" s="1"/>
      <c r="B719" s="1"/>
      <c r="C719" s="1"/>
      <c r="D719" s="1"/>
      <c r="E719" s="1"/>
      <c r="F719" s="1"/>
      <c r="G719" s="2"/>
      <c r="H719" s="2"/>
      <c r="I719" s="2"/>
      <c r="J719" s="2"/>
      <c r="K719" s="2"/>
      <c r="L719" s="2"/>
      <c r="M719" s="2"/>
      <c r="N719" s="2"/>
      <c r="O719" s="2"/>
      <c r="P719" s="2"/>
      <c r="Q719" s="2"/>
      <c r="R719" s="2"/>
      <c r="S719" s="2"/>
      <c r="T719" s="2"/>
      <c r="U719" s="2"/>
    </row>
    <row r="720" spans="1:21" x14ac:dyDescent="0.55000000000000004">
      <c r="A720" s="1"/>
      <c r="B720" s="1"/>
      <c r="C720" s="1"/>
      <c r="D720" s="1"/>
      <c r="E720" s="1"/>
      <c r="F720" s="1"/>
      <c r="G720" s="2"/>
      <c r="H720" s="2"/>
      <c r="I720" s="2"/>
      <c r="J720" s="2"/>
      <c r="K720" s="2"/>
      <c r="L720" s="2"/>
      <c r="M720" s="2"/>
      <c r="N720" s="2"/>
      <c r="O720" s="2"/>
      <c r="P720" s="2"/>
      <c r="Q720" s="2"/>
      <c r="R720" s="2"/>
      <c r="S720" s="2"/>
      <c r="T720" s="2"/>
      <c r="U720" s="2"/>
    </row>
    <row r="721" spans="1:21" x14ac:dyDescent="0.55000000000000004">
      <c r="A721" s="1"/>
      <c r="B721" s="1"/>
      <c r="C721" s="1"/>
      <c r="D721" s="1"/>
      <c r="E721" s="1"/>
      <c r="F721" s="1"/>
      <c r="G721" s="2"/>
      <c r="H721" s="2"/>
      <c r="I721" s="2"/>
      <c r="J721" s="2"/>
      <c r="K721" s="2"/>
      <c r="L721" s="2"/>
      <c r="M721" s="2"/>
      <c r="N721" s="2"/>
      <c r="O721" s="2"/>
      <c r="P721" s="2"/>
      <c r="Q721" s="2"/>
      <c r="R721" s="2"/>
      <c r="S721" s="2"/>
      <c r="T721" s="2"/>
      <c r="U721" s="2"/>
    </row>
    <row r="722" spans="1:21" x14ac:dyDescent="0.55000000000000004">
      <c r="A722" s="1"/>
      <c r="B722" s="1"/>
      <c r="C722" s="1"/>
      <c r="D722" s="1"/>
      <c r="E722" s="1"/>
      <c r="F722" s="1"/>
      <c r="G722" s="2"/>
      <c r="H722" s="2"/>
      <c r="I722" s="2"/>
      <c r="J722" s="2"/>
      <c r="K722" s="2"/>
      <c r="L722" s="2"/>
      <c r="M722" s="2"/>
      <c r="N722" s="2"/>
      <c r="O722" s="2"/>
      <c r="P722" s="2"/>
      <c r="Q722" s="2"/>
      <c r="R722" s="2"/>
      <c r="S722" s="2"/>
      <c r="T722" s="2"/>
      <c r="U722" s="2"/>
    </row>
    <row r="723" spans="1:21" x14ac:dyDescent="0.55000000000000004">
      <c r="A723" s="1"/>
      <c r="B723" s="1"/>
      <c r="C723" s="1"/>
      <c r="D723" s="1"/>
      <c r="E723" s="1"/>
      <c r="F723" s="1"/>
      <c r="G723" s="2"/>
      <c r="H723" s="2"/>
      <c r="I723" s="2"/>
      <c r="J723" s="2"/>
      <c r="K723" s="2"/>
      <c r="L723" s="2"/>
      <c r="M723" s="2"/>
      <c r="N723" s="2"/>
      <c r="O723" s="2"/>
      <c r="P723" s="2"/>
      <c r="Q723" s="2"/>
      <c r="R723" s="2"/>
      <c r="S723" s="2"/>
      <c r="T723" s="2"/>
      <c r="U723" s="2"/>
    </row>
    <row r="724" spans="1:21" x14ac:dyDescent="0.55000000000000004">
      <c r="A724" s="1"/>
      <c r="B724" s="1"/>
      <c r="C724" s="1"/>
      <c r="D724" s="1"/>
      <c r="E724" s="1"/>
      <c r="F724" s="1"/>
      <c r="G724" s="2"/>
      <c r="H724" s="2"/>
      <c r="I724" s="2"/>
      <c r="J724" s="2"/>
      <c r="K724" s="2"/>
      <c r="L724" s="2"/>
      <c r="M724" s="2"/>
      <c r="N724" s="2"/>
      <c r="O724" s="2"/>
      <c r="P724" s="2"/>
      <c r="Q724" s="2"/>
      <c r="R724" s="2"/>
      <c r="S724" s="2"/>
      <c r="T724" s="2"/>
      <c r="U724" s="2"/>
    </row>
    <row r="725" spans="1:21" x14ac:dyDescent="0.55000000000000004">
      <c r="A725" s="1"/>
      <c r="B725" s="1"/>
      <c r="C725" s="1"/>
      <c r="D725" s="1"/>
      <c r="E725" s="1"/>
      <c r="F725" s="1"/>
      <c r="G725" s="2"/>
      <c r="H725" s="2"/>
      <c r="I725" s="2"/>
      <c r="J725" s="2"/>
      <c r="K725" s="2"/>
      <c r="L725" s="2"/>
      <c r="M725" s="2"/>
      <c r="N725" s="2"/>
      <c r="O725" s="2"/>
      <c r="P725" s="2"/>
      <c r="Q725" s="2"/>
      <c r="R725" s="2"/>
      <c r="S725" s="2"/>
      <c r="T725" s="2"/>
      <c r="U725" s="2"/>
    </row>
    <row r="726" spans="1:21" x14ac:dyDescent="0.55000000000000004">
      <c r="A726" s="1"/>
      <c r="B726" s="1"/>
      <c r="C726" s="1"/>
      <c r="D726" s="1"/>
      <c r="E726" s="1"/>
      <c r="F726" s="1"/>
      <c r="G726" s="2"/>
      <c r="H726" s="2"/>
      <c r="I726" s="2"/>
      <c r="J726" s="2"/>
      <c r="K726" s="2"/>
      <c r="L726" s="2"/>
      <c r="M726" s="2"/>
      <c r="N726" s="2"/>
      <c r="O726" s="2"/>
      <c r="P726" s="2"/>
      <c r="Q726" s="2"/>
      <c r="R726" s="2"/>
      <c r="S726" s="2"/>
      <c r="T726" s="2"/>
      <c r="U726" s="2"/>
    </row>
    <row r="727" spans="1:21" x14ac:dyDescent="0.55000000000000004">
      <c r="A727" s="1"/>
      <c r="B727" s="1"/>
      <c r="C727" s="1"/>
      <c r="D727" s="1"/>
      <c r="E727" s="1"/>
      <c r="F727" s="1"/>
      <c r="G727" s="2"/>
      <c r="H727" s="2"/>
      <c r="I727" s="2"/>
      <c r="J727" s="2"/>
      <c r="K727" s="2"/>
      <c r="L727" s="2"/>
      <c r="M727" s="2"/>
      <c r="N727" s="2"/>
      <c r="O727" s="2"/>
      <c r="P727" s="2"/>
      <c r="Q727" s="2"/>
      <c r="R727" s="2"/>
      <c r="S727" s="2"/>
      <c r="T727" s="2"/>
      <c r="U727" s="2"/>
    </row>
    <row r="728" spans="1:21" x14ac:dyDescent="0.55000000000000004">
      <c r="A728" s="1"/>
      <c r="B728" s="1"/>
      <c r="C728" s="1"/>
      <c r="D728" s="1"/>
      <c r="E728" s="1"/>
      <c r="F728" s="1"/>
      <c r="G728" s="2"/>
      <c r="H728" s="2"/>
      <c r="I728" s="2"/>
      <c r="J728" s="2"/>
      <c r="K728" s="2"/>
      <c r="L728" s="2"/>
      <c r="M728" s="2"/>
      <c r="N728" s="2"/>
      <c r="O728" s="2"/>
      <c r="P728" s="2"/>
      <c r="Q728" s="2"/>
      <c r="R728" s="2"/>
      <c r="S728" s="2"/>
      <c r="T728" s="2"/>
      <c r="U728" s="2"/>
    </row>
    <row r="729" spans="1:21" x14ac:dyDescent="0.55000000000000004">
      <c r="A729" s="1"/>
      <c r="B729" s="1"/>
      <c r="C729" s="1"/>
      <c r="D729" s="1"/>
      <c r="E729" s="1"/>
      <c r="F729" s="1"/>
      <c r="G729" s="2"/>
      <c r="H729" s="2"/>
      <c r="I729" s="2"/>
      <c r="J729" s="2"/>
      <c r="K729" s="2"/>
      <c r="L729" s="2"/>
      <c r="M729" s="2"/>
      <c r="N729" s="2"/>
      <c r="O729" s="2"/>
      <c r="P729" s="2"/>
      <c r="Q729" s="2"/>
      <c r="R729" s="2"/>
      <c r="S729" s="2"/>
      <c r="T729" s="2"/>
      <c r="U729" s="2"/>
    </row>
    <row r="730" spans="1:21" x14ac:dyDescent="0.55000000000000004">
      <c r="A730" s="1"/>
      <c r="B730" s="1"/>
      <c r="C730" s="1"/>
      <c r="D730" s="1"/>
      <c r="E730" s="1"/>
      <c r="F730" s="1"/>
      <c r="G730" s="2"/>
      <c r="H730" s="2"/>
      <c r="I730" s="2"/>
      <c r="J730" s="2"/>
      <c r="K730" s="2"/>
      <c r="L730" s="2"/>
      <c r="M730" s="2"/>
      <c r="N730" s="2"/>
      <c r="O730" s="2"/>
      <c r="P730" s="2"/>
      <c r="Q730" s="2"/>
      <c r="R730" s="2"/>
      <c r="S730" s="2"/>
      <c r="T730" s="2"/>
      <c r="U730" s="2"/>
    </row>
    <row r="731" spans="1:21" x14ac:dyDescent="0.55000000000000004">
      <c r="A731" s="1"/>
      <c r="B731" s="1"/>
      <c r="C731" s="1"/>
      <c r="D731" s="1"/>
      <c r="E731" s="1"/>
      <c r="F731" s="1"/>
      <c r="G731" s="2"/>
      <c r="H731" s="2"/>
      <c r="I731" s="2"/>
      <c r="J731" s="2"/>
      <c r="K731" s="2"/>
      <c r="L731" s="2"/>
      <c r="M731" s="2"/>
      <c r="N731" s="2"/>
      <c r="O731" s="2"/>
      <c r="P731" s="2"/>
      <c r="Q731" s="2"/>
      <c r="R731" s="2"/>
      <c r="S731" s="2"/>
      <c r="T731" s="2"/>
      <c r="U731" s="2"/>
    </row>
    <row r="732" spans="1:21" x14ac:dyDescent="0.55000000000000004">
      <c r="A732" s="1"/>
      <c r="B732" s="1"/>
      <c r="C732" s="1"/>
      <c r="D732" s="1"/>
      <c r="E732" s="1"/>
      <c r="F732" s="1"/>
      <c r="G732" s="2"/>
      <c r="H732" s="2"/>
      <c r="I732" s="2"/>
      <c r="J732" s="2"/>
      <c r="K732" s="2"/>
      <c r="L732" s="2"/>
      <c r="M732" s="2"/>
      <c r="N732" s="2"/>
      <c r="O732" s="2"/>
      <c r="P732" s="2"/>
      <c r="Q732" s="2"/>
      <c r="R732" s="2"/>
      <c r="S732" s="2"/>
      <c r="T732" s="2"/>
      <c r="U732" s="2"/>
    </row>
    <row r="733" spans="1:21" x14ac:dyDescent="0.55000000000000004">
      <c r="A733" s="1"/>
      <c r="B733" s="1"/>
      <c r="C733" s="1"/>
      <c r="D733" s="1"/>
      <c r="E733" s="1"/>
      <c r="F733" s="1"/>
      <c r="G733" s="2"/>
      <c r="H733" s="2"/>
      <c r="I733" s="2"/>
      <c r="J733" s="2"/>
      <c r="K733" s="2"/>
      <c r="L733" s="2"/>
      <c r="M733" s="2"/>
      <c r="N733" s="2"/>
      <c r="O733" s="2"/>
      <c r="P733" s="2"/>
      <c r="Q733" s="2"/>
      <c r="R733" s="2"/>
      <c r="S733" s="2"/>
      <c r="T733" s="2"/>
      <c r="U733" s="2"/>
    </row>
    <row r="734" spans="1:21" x14ac:dyDescent="0.55000000000000004">
      <c r="A734" s="1"/>
      <c r="B734" s="1"/>
      <c r="C734" s="1"/>
      <c r="D734" s="1"/>
      <c r="E734" s="1"/>
      <c r="F734" s="1"/>
      <c r="G734" s="2"/>
      <c r="H734" s="2"/>
      <c r="I734" s="2"/>
      <c r="J734" s="2"/>
      <c r="K734" s="2"/>
      <c r="L734" s="2"/>
      <c r="M734" s="2"/>
      <c r="N734" s="2"/>
      <c r="O734" s="2"/>
      <c r="P734" s="2"/>
      <c r="Q734" s="2"/>
      <c r="R734" s="2"/>
      <c r="S734" s="2"/>
      <c r="T734" s="2"/>
      <c r="U734" s="2"/>
    </row>
    <row r="735" spans="1:21" x14ac:dyDescent="0.55000000000000004">
      <c r="A735" s="1"/>
      <c r="B735" s="1"/>
      <c r="C735" s="1"/>
      <c r="D735" s="1"/>
      <c r="E735" s="1"/>
      <c r="F735" s="1"/>
      <c r="G735" s="2"/>
      <c r="H735" s="2"/>
      <c r="I735" s="2"/>
      <c r="J735" s="2"/>
      <c r="K735" s="2"/>
      <c r="L735" s="2"/>
      <c r="M735" s="2"/>
      <c r="N735" s="2"/>
      <c r="O735" s="2"/>
      <c r="P735" s="2"/>
      <c r="Q735" s="2"/>
      <c r="R735" s="2"/>
      <c r="S735" s="2"/>
      <c r="T735" s="2"/>
      <c r="U735" s="2"/>
    </row>
    <row r="736" spans="1:21" x14ac:dyDescent="0.55000000000000004">
      <c r="A736" s="1"/>
      <c r="B736" s="1"/>
      <c r="C736" s="1"/>
      <c r="D736" s="1"/>
      <c r="E736" s="1"/>
      <c r="F736" s="1"/>
      <c r="G736" s="2"/>
      <c r="H736" s="2"/>
      <c r="I736" s="2"/>
      <c r="J736" s="2"/>
      <c r="K736" s="2"/>
      <c r="L736" s="2"/>
      <c r="M736" s="2"/>
      <c r="N736" s="2"/>
      <c r="O736" s="2"/>
      <c r="P736" s="2"/>
      <c r="Q736" s="2"/>
      <c r="R736" s="2"/>
      <c r="S736" s="2"/>
      <c r="T736" s="2"/>
      <c r="U736" s="2"/>
    </row>
    <row r="737" spans="1:21" x14ac:dyDescent="0.55000000000000004">
      <c r="A737" s="1"/>
      <c r="B737" s="1"/>
      <c r="C737" s="1"/>
      <c r="D737" s="1"/>
      <c r="E737" s="1"/>
      <c r="F737" s="1"/>
      <c r="G737" s="2"/>
      <c r="H737" s="2"/>
      <c r="I737" s="2"/>
      <c r="J737" s="2"/>
      <c r="K737" s="2"/>
      <c r="L737" s="2"/>
      <c r="M737" s="2"/>
      <c r="N737" s="2"/>
      <c r="O737" s="2"/>
      <c r="P737" s="2"/>
      <c r="Q737" s="2"/>
      <c r="R737" s="2"/>
      <c r="S737" s="2"/>
      <c r="T737" s="2"/>
      <c r="U737" s="2"/>
    </row>
    <row r="738" spans="1:21" x14ac:dyDescent="0.55000000000000004">
      <c r="A738" s="1"/>
      <c r="B738" s="1"/>
      <c r="C738" s="1"/>
      <c r="D738" s="1"/>
      <c r="E738" s="1"/>
      <c r="F738" s="1"/>
      <c r="G738" s="2"/>
      <c r="H738" s="2"/>
      <c r="I738" s="2"/>
      <c r="J738" s="2"/>
      <c r="K738" s="2"/>
      <c r="L738" s="2"/>
      <c r="M738" s="2"/>
      <c r="N738" s="2"/>
      <c r="O738" s="2"/>
      <c r="P738" s="2"/>
      <c r="Q738" s="2"/>
      <c r="R738" s="2"/>
      <c r="S738" s="2"/>
      <c r="T738" s="2"/>
      <c r="U738" s="2"/>
    </row>
    <row r="739" spans="1:21" x14ac:dyDescent="0.55000000000000004">
      <c r="A739" s="1"/>
      <c r="B739" s="1"/>
      <c r="C739" s="1"/>
      <c r="D739" s="1"/>
      <c r="E739" s="1"/>
      <c r="F739" s="1"/>
      <c r="G739" s="2"/>
      <c r="H739" s="2"/>
      <c r="I739" s="2"/>
      <c r="J739" s="2"/>
      <c r="K739" s="2"/>
      <c r="L739" s="2"/>
      <c r="M739" s="2"/>
      <c r="N739" s="2"/>
      <c r="O739" s="2"/>
      <c r="P739" s="2"/>
      <c r="Q739" s="2"/>
      <c r="R739" s="2"/>
      <c r="S739" s="2"/>
      <c r="T739" s="2"/>
      <c r="U739" s="2"/>
    </row>
    <row r="740" spans="1:21" x14ac:dyDescent="0.55000000000000004">
      <c r="A740" s="1"/>
      <c r="B740" s="1"/>
      <c r="C740" s="1"/>
      <c r="D740" s="1"/>
      <c r="E740" s="1"/>
      <c r="F740" s="1"/>
      <c r="G740" s="2"/>
      <c r="H740" s="2"/>
      <c r="I740" s="2"/>
      <c r="J740" s="2"/>
      <c r="K740" s="2"/>
      <c r="L740" s="2"/>
      <c r="M740" s="2"/>
      <c r="N740" s="2"/>
      <c r="O740" s="2"/>
      <c r="P740" s="2"/>
      <c r="Q740" s="2"/>
      <c r="R740" s="2"/>
      <c r="S740" s="2"/>
      <c r="T740" s="2"/>
      <c r="U740" s="2"/>
    </row>
    <row r="741" spans="1:21" x14ac:dyDescent="0.55000000000000004">
      <c r="A741" s="1"/>
      <c r="B741" s="1"/>
      <c r="C741" s="1"/>
      <c r="D741" s="1"/>
      <c r="E741" s="1"/>
      <c r="F741" s="1"/>
      <c r="G741" s="2"/>
      <c r="H741" s="2"/>
      <c r="I741" s="2"/>
      <c r="J741" s="2"/>
      <c r="K741" s="2"/>
      <c r="L741" s="2"/>
      <c r="M741" s="2"/>
      <c r="N741" s="2"/>
      <c r="O741" s="2"/>
      <c r="P741" s="2"/>
      <c r="Q741" s="2"/>
      <c r="R741" s="2"/>
      <c r="S741" s="2"/>
      <c r="T741" s="2"/>
      <c r="U741" s="2"/>
    </row>
    <row r="742" spans="1:21" x14ac:dyDescent="0.55000000000000004">
      <c r="A742" s="1"/>
      <c r="B742" s="1"/>
      <c r="C742" s="1"/>
      <c r="D742" s="1"/>
      <c r="E742" s="1"/>
      <c r="F742" s="1"/>
      <c r="G742" s="2"/>
      <c r="H742" s="2"/>
      <c r="I742" s="2"/>
      <c r="J742" s="2"/>
      <c r="K742" s="2"/>
      <c r="L742" s="2"/>
      <c r="M742" s="2"/>
      <c r="N742" s="2"/>
      <c r="O742" s="2"/>
      <c r="P742" s="2"/>
      <c r="Q742" s="2"/>
      <c r="R742" s="2"/>
      <c r="S742" s="2"/>
      <c r="T742" s="2"/>
      <c r="U742" s="2"/>
    </row>
    <row r="743" spans="1:21" x14ac:dyDescent="0.55000000000000004">
      <c r="A743" s="1"/>
      <c r="B743" s="1"/>
      <c r="C743" s="1"/>
      <c r="D743" s="1"/>
      <c r="E743" s="1"/>
      <c r="F743" s="1"/>
      <c r="G743" s="2"/>
      <c r="H743" s="2"/>
      <c r="I743" s="2"/>
      <c r="J743" s="2"/>
      <c r="K743" s="2"/>
      <c r="L743" s="2"/>
      <c r="M743" s="2"/>
      <c r="N743" s="2"/>
      <c r="O743" s="2"/>
      <c r="P743" s="2"/>
      <c r="Q743" s="2"/>
      <c r="R743" s="2"/>
      <c r="S743" s="2"/>
      <c r="T743" s="2"/>
      <c r="U743" s="2"/>
    </row>
    <row r="744" spans="1:21" x14ac:dyDescent="0.55000000000000004">
      <c r="A744" s="1"/>
      <c r="B744" s="1"/>
      <c r="C744" s="1"/>
      <c r="D744" s="1"/>
      <c r="E744" s="1"/>
      <c r="F744" s="1"/>
      <c r="G744" s="2"/>
      <c r="H744" s="2"/>
      <c r="I744" s="2"/>
      <c r="J744" s="2"/>
      <c r="K744" s="2"/>
      <c r="L744" s="2"/>
      <c r="M744" s="2"/>
      <c r="N744" s="2"/>
      <c r="O744" s="2"/>
      <c r="P744" s="2"/>
      <c r="Q744" s="2"/>
      <c r="R744" s="2"/>
      <c r="S744" s="2"/>
      <c r="T744" s="2"/>
      <c r="U744" s="2"/>
    </row>
    <row r="745" spans="1:21" x14ac:dyDescent="0.55000000000000004">
      <c r="A745" s="1"/>
      <c r="B745" s="1"/>
      <c r="C745" s="1"/>
      <c r="D745" s="1"/>
      <c r="E745" s="1"/>
      <c r="F745" s="1"/>
      <c r="G745" s="2"/>
      <c r="H745" s="2"/>
      <c r="I745" s="2"/>
      <c r="J745" s="2"/>
      <c r="K745" s="2"/>
      <c r="L745" s="2"/>
      <c r="M745" s="2"/>
      <c r="N745" s="2"/>
      <c r="O745" s="2"/>
      <c r="P745" s="2"/>
      <c r="Q745" s="2"/>
      <c r="R745" s="2"/>
      <c r="S745" s="2"/>
      <c r="T745" s="2"/>
      <c r="U745" s="2"/>
    </row>
    <row r="746" spans="1:21" x14ac:dyDescent="0.55000000000000004">
      <c r="A746" s="1"/>
      <c r="B746" s="1"/>
      <c r="C746" s="1"/>
      <c r="D746" s="1"/>
      <c r="E746" s="1"/>
      <c r="F746" s="1"/>
      <c r="G746" s="2"/>
      <c r="H746" s="2"/>
      <c r="I746" s="2"/>
      <c r="J746" s="2"/>
      <c r="K746" s="2"/>
      <c r="L746" s="2"/>
      <c r="M746" s="2"/>
      <c r="N746" s="2"/>
      <c r="O746" s="2"/>
      <c r="P746" s="2"/>
      <c r="Q746" s="2"/>
      <c r="R746" s="2"/>
      <c r="S746" s="2"/>
      <c r="T746" s="2"/>
      <c r="U746" s="2"/>
    </row>
    <row r="747" spans="1:21" x14ac:dyDescent="0.55000000000000004">
      <c r="A747" s="1"/>
      <c r="B747" s="1"/>
      <c r="C747" s="1"/>
      <c r="D747" s="1"/>
      <c r="E747" s="1"/>
      <c r="F747" s="1"/>
      <c r="G747" s="2"/>
      <c r="H747" s="2"/>
      <c r="I747" s="2"/>
      <c r="J747" s="2"/>
      <c r="K747" s="2"/>
      <c r="L747" s="2"/>
      <c r="M747" s="2"/>
      <c r="N747" s="2"/>
      <c r="O747" s="2"/>
      <c r="P747" s="2"/>
      <c r="Q747" s="2"/>
      <c r="R747" s="2"/>
      <c r="S747" s="2"/>
      <c r="T747" s="2"/>
      <c r="U747" s="2"/>
    </row>
    <row r="748" spans="1:21" x14ac:dyDescent="0.55000000000000004">
      <c r="A748" s="1"/>
      <c r="B748" s="1"/>
      <c r="C748" s="1"/>
      <c r="D748" s="1"/>
      <c r="E748" s="1"/>
      <c r="F748" s="1"/>
      <c r="G748" s="2"/>
      <c r="H748" s="2"/>
      <c r="I748" s="2"/>
      <c r="J748" s="2"/>
      <c r="K748" s="2"/>
      <c r="L748" s="2"/>
      <c r="M748" s="2"/>
      <c r="N748" s="2"/>
      <c r="O748" s="2"/>
      <c r="P748" s="2"/>
      <c r="Q748" s="2"/>
      <c r="R748" s="2"/>
      <c r="S748" s="2"/>
      <c r="T748" s="2"/>
      <c r="U748" s="2"/>
    </row>
    <row r="749" spans="1:21" x14ac:dyDescent="0.55000000000000004">
      <c r="A749" s="1"/>
      <c r="B749" s="1"/>
      <c r="C749" s="1"/>
      <c r="D749" s="1"/>
      <c r="E749" s="1"/>
      <c r="F749" s="1"/>
      <c r="G749" s="2"/>
      <c r="H749" s="2"/>
      <c r="I749" s="2"/>
      <c r="J749" s="2"/>
      <c r="K749" s="2"/>
      <c r="L749" s="2"/>
      <c r="M749" s="2"/>
      <c r="N749" s="2"/>
      <c r="O749" s="2"/>
      <c r="P749" s="2"/>
      <c r="Q749" s="2"/>
      <c r="R749" s="2"/>
      <c r="S749" s="2"/>
      <c r="T749" s="2"/>
      <c r="U749" s="2"/>
    </row>
    <row r="750" spans="1:21" x14ac:dyDescent="0.55000000000000004">
      <c r="A750" s="1"/>
      <c r="B750" s="1"/>
      <c r="C750" s="1"/>
      <c r="D750" s="1"/>
      <c r="E750" s="1"/>
      <c r="F750" s="1"/>
      <c r="G750" s="2"/>
      <c r="H750" s="2"/>
      <c r="I750" s="2"/>
      <c r="J750" s="2"/>
      <c r="K750" s="2"/>
      <c r="L750" s="2"/>
      <c r="M750" s="2"/>
      <c r="N750" s="2"/>
      <c r="O750" s="2"/>
      <c r="P750" s="2"/>
      <c r="Q750" s="2"/>
      <c r="R750" s="2"/>
      <c r="S750" s="2"/>
      <c r="T750" s="2"/>
      <c r="U750" s="2"/>
    </row>
    <row r="751" spans="1:21" x14ac:dyDescent="0.55000000000000004">
      <c r="A751" s="1"/>
      <c r="B751" s="1"/>
      <c r="C751" s="1"/>
      <c r="D751" s="1"/>
      <c r="E751" s="1"/>
      <c r="F751" s="1"/>
      <c r="G751" s="2"/>
      <c r="H751" s="2"/>
      <c r="I751" s="2"/>
      <c r="J751" s="2"/>
      <c r="K751" s="2"/>
      <c r="L751" s="2"/>
      <c r="M751" s="2"/>
      <c r="N751" s="2"/>
      <c r="O751" s="2"/>
      <c r="P751" s="2"/>
      <c r="Q751" s="2"/>
      <c r="R751" s="2"/>
      <c r="S751" s="2"/>
      <c r="T751" s="2"/>
      <c r="U751" s="2"/>
    </row>
    <row r="752" spans="1:21" x14ac:dyDescent="0.55000000000000004">
      <c r="A752" s="1"/>
      <c r="B752" s="1"/>
      <c r="C752" s="1"/>
      <c r="D752" s="1"/>
      <c r="E752" s="1"/>
      <c r="F752" s="1"/>
      <c r="G752" s="2"/>
      <c r="H752" s="2"/>
      <c r="I752" s="2"/>
      <c r="J752" s="2"/>
      <c r="K752" s="2"/>
      <c r="L752" s="2"/>
      <c r="M752" s="2"/>
      <c r="N752" s="2"/>
      <c r="O752" s="2"/>
      <c r="P752" s="2"/>
      <c r="Q752" s="2"/>
      <c r="R752" s="2"/>
      <c r="S752" s="2"/>
      <c r="T752" s="2"/>
      <c r="U752" s="2"/>
    </row>
    <row r="753" spans="1:21" x14ac:dyDescent="0.55000000000000004">
      <c r="A753" s="1"/>
      <c r="B753" s="1"/>
      <c r="C753" s="1"/>
      <c r="D753" s="1"/>
      <c r="E753" s="1"/>
      <c r="F753" s="1"/>
      <c r="G753" s="2"/>
      <c r="H753" s="2"/>
      <c r="I753" s="2"/>
      <c r="J753" s="2"/>
      <c r="K753" s="2"/>
      <c r="L753" s="2"/>
      <c r="M753" s="2"/>
      <c r="N753" s="2"/>
      <c r="O753" s="2"/>
      <c r="P753" s="2"/>
      <c r="Q753" s="2"/>
      <c r="R753" s="2"/>
      <c r="S753" s="2"/>
      <c r="T753" s="2"/>
      <c r="U753" s="2"/>
    </row>
    <row r="754" spans="1:21" x14ac:dyDescent="0.55000000000000004">
      <c r="A754" s="1"/>
      <c r="B754" s="1"/>
      <c r="C754" s="1"/>
      <c r="D754" s="1"/>
      <c r="E754" s="1"/>
      <c r="F754" s="1"/>
      <c r="G754" s="2"/>
      <c r="H754" s="2"/>
      <c r="I754" s="2"/>
      <c r="J754" s="2"/>
      <c r="K754" s="2"/>
      <c r="L754" s="2"/>
      <c r="M754" s="2"/>
      <c r="N754" s="2"/>
      <c r="O754" s="2"/>
      <c r="P754" s="2"/>
      <c r="Q754" s="2"/>
      <c r="R754" s="2"/>
      <c r="S754" s="2"/>
      <c r="T754" s="2"/>
      <c r="U754" s="2"/>
    </row>
    <row r="755" spans="1:21" x14ac:dyDescent="0.55000000000000004">
      <c r="A755" s="1"/>
      <c r="B755" s="1"/>
      <c r="C755" s="1"/>
      <c r="D755" s="1"/>
      <c r="E755" s="1"/>
      <c r="F755" s="1"/>
      <c r="G755" s="2"/>
      <c r="H755" s="2"/>
      <c r="I755" s="2"/>
      <c r="J755" s="2"/>
      <c r="K755" s="2"/>
      <c r="L755" s="2"/>
      <c r="M755" s="2"/>
      <c r="N755" s="2"/>
      <c r="O755" s="2"/>
      <c r="P755" s="2"/>
      <c r="Q755" s="2"/>
      <c r="R755" s="2"/>
      <c r="S755" s="2"/>
      <c r="T755" s="2"/>
      <c r="U755" s="2"/>
    </row>
    <row r="756" spans="1:21" x14ac:dyDescent="0.55000000000000004">
      <c r="A756" s="1"/>
      <c r="B756" s="1"/>
      <c r="C756" s="1"/>
      <c r="D756" s="1"/>
      <c r="E756" s="1"/>
      <c r="F756" s="1"/>
      <c r="G756" s="2"/>
      <c r="H756" s="2"/>
      <c r="I756" s="2"/>
      <c r="J756" s="2"/>
      <c r="K756" s="2"/>
      <c r="L756" s="2"/>
      <c r="M756" s="2"/>
      <c r="N756" s="2"/>
      <c r="O756" s="2"/>
      <c r="P756" s="2"/>
      <c r="Q756" s="2"/>
      <c r="R756" s="2"/>
      <c r="S756" s="2"/>
      <c r="T756" s="2"/>
      <c r="U756" s="2"/>
    </row>
    <row r="757" spans="1:21" x14ac:dyDescent="0.55000000000000004">
      <c r="A757" s="1"/>
      <c r="B757" s="1"/>
      <c r="C757" s="1"/>
      <c r="D757" s="1"/>
      <c r="E757" s="1"/>
      <c r="F757" s="1"/>
      <c r="G757" s="2"/>
      <c r="H757" s="2"/>
      <c r="I757" s="2"/>
      <c r="J757" s="2"/>
      <c r="K757" s="2"/>
      <c r="L757" s="2"/>
      <c r="M757" s="2"/>
      <c r="N757" s="2"/>
      <c r="O757" s="2"/>
      <c r="P757" s="2"/>
      <c r="Q757" s="2"/>
      <c r="R757" s="2"/>
      <c r="S757" s="2"/>
      <c r="T757" s="2"/>
      <c r="U757" s="2"/>
    </row>
    <row r="758" spans="1:21" x14ac:dyDescent="0.55000000000000004">
      <c r="A758" s="1"/>
      <c r="B758" s="1"/>
      <c r="C758" s="1"/>
      <c r="D758" s="1"/>
      <c r="E758" s="1"/>
      <c r="F758" s="1"/>
      <c r="G758" s="2"/>
      <c r="H758" s="2"/>
      <c r="I758" s="2"/>
      <c r="J758" s="2"/>
      <c r="K758" s="2"/>
      <c r="L758" s="2"/>
      <c r="M758" s="2"/>
      <c r="N758" s="2"/>
      <c r="O758" s="2"/>
      <c r="P758" s="2"/>
      <c r="Q758" s="2"/>
      <c r="R758" s="2"/>
      <c r="S758" s="2"/>
      <c r="T758" s="2"/>
      <c r="U758" s="2"/>
    </row>
    <row r="759" spans="1:21" x14ac:dyDescent="0.55000000000000004">
      <c r="A759" s="1"/>
      <c r="B759" s="1"/>
      <c r="C759" s="1"/>
      <c r="D759" s="1"/>
      <c r="E759" s="1"/>
      <c r="F759" s="1"/>
      <c r="G759" s="2"/>
      <c r="H759" s="2"/>
      <c r="I759" s="2"/>
      <c r="J759" s="2"/>
      <c r="K759" s="2"/>
      <c r="L759" s="2"/>
      <c r="M759" s="2"/>
      <c r="N759" s="2"/>
      <c r="O759" s="2"/>
      <c r="P759" s="2"/>
      <c r="Q759" s="2"/>
      <c r="R759" s="2"/>
      <c r="S759" s="2"/>
      <c r="T759" s="2"/>
      <c r="U759" s="2"/>
    </row>
    <row r="760" spans="1:21" x14ac:dyDescent="0.55000000000000004">
      <c r="A760" s="1"/>
      <c r="B760" s="1"/>
      <c r="C760" s="1"/>
      <c r="D760" s="1"/>
      <c r="E760" s="1"/>
      <c r="F760" s="1"/>
      <c r="G760" s="2"/>
      <c r="H760" s="2"/>
      <c r="I760" s="2"/>
      <c r="J760" s="2"/>
      <c r="K760" s="2"/>
      <c r="L760" s="2"/>
      <c r="M760" s="2"/>
      <c r="N760" s="2"/>
      <c r="O760" s="2"/>
      <c r="P760" s="2"/>
      <c r="Q760" s="2"/>
      <c r="R760" s="2"/>
      <c r="S760" s="2"/>
      <c r="T760" s="2"/>
      <c r="U760" s="2"/>
    </row>
    <row r="761" spans="1:21" x14ac:dyDescent="0.55000000000000004">
      <c r="A761" s="1"/>
      <c r="B761" s="1"/>
      <c r="C761" s="1"/>
      <c r="D761" s="1"/>
      <c r="E761" s="1"/>
      <c r="F761" s="1"/>
      <c r="G761" s="2"/>
      <c r="H761" s="2"/>
      <c r="I761" s="2"/>
      <c r="J761" s="2"/>
      <c r="K761" s="2"/>
      <c r="L761" s="2"/>
      <c r="M761" s="2"/>
      <c r="N761" s="2"/>
      <c r="O761" s="2"/>
      <c r="P761" s="2"/>
      <c r="Q761" s="2"/>
      <c r="R761" s="2"/>
      <c r="S761" s="2"/>
      <c r="T761" s="2"/>
      <c r="U761" s="2"/>
    </row>
    <row r="762" spans="1:21" x14ac:dyDescent="0.55000000000000004">
      <c r="A762" s="1"/>
      <c r="B762" s="1"/>
      <c r="C762" s="1"/>
      <c r="D762" s="1"/>
      <c r="E762" s="1"/>
      <c r="F762" s="1"/>
      <c r="G762" s="2"/>
      <c r="H762" s="2"/>
      <c r="I762" s="2"/>
      <c r="J762" s="2"/>
      <c r="K762" s="2"/>
      <c r="L762" s="2"/>
      <c r="M762" s="2"/>
      <c r="N762" s="2"/>
      <c r="O762" s="2"/>
      <c r="P762" s="2"/>
      <c r="Q762" s="2"/>
      <c r="R762" s="2"/>
      <c r="S762" s="2"/>
      <c r="T762" s="2"/>
      <c r="U762" s="2"/>
    </row>
    <row r="763" spans="1:21" x14ac:dyDescent="0.55000000000000004">
      <c r="A763" s="1"/>
      <c r="B763" s="1"/>
      <c r="C763" s="1"/>
      <c r="D763" s="1"/>
      <c r="E763" s="1"/>
      <c r="F763" s="1"/>
      <c r="G763" s="2"/>
      <c r="H763" s="2"/>
      <c r="I763" s="2"/>
      <c r="J763" s="2"/>
      <c r="K763" s="2"/>
      <c r="L763" s="2"/>
      <c r="M763" s="2"/>
      <c r="N763" s="2"/>
      <c r="O763" s="2"/>
      <c r="P763" s="2"/>
      <c r="Q763" s="2"/>
      <c r="R763" s="2"/>
      <c r="S763" s="2"/>
      <c r="T763" s="2"/>
      <c r="U763" s="2"/>
    </row>
    <row r="764" spans="1:21" x14ac:dyDescent="0.55000000000000004">
      <c r="A764" s="1"/>
      <c r="B764" s="1"/>
      <c r="C764" s="1"/>
      <c r="D764" s="1"/>
      <c r="E764" s="1"/>
      <c r="F764" s="1"/>
      <c r="G764" s="2"/>
      <c r="H764" s="2"/>
      <c r="I764" s="2"/>
      <c r="J764" s="2"/>
      <c r="K764" s="2"/>
      <c r="L764" s="2"/>
      <c r="M764" s="2"/>
      <c r="N764" s="2"/>
      <c r="O764" s="2"/>
      <c r="P764" s="2"/>
      <c r="Q764" s="2"/>
      <c r="R764" s="2"/>
      <c r="S764" s="2"/>
      <c r="T764" s="2"/>
      <c r="U764" s="2"/>
    </row>
    <row r="765" spans="1:21" x14ac:dyDescent="0.55000000000000004">
      <c r="A765" s="1"/>
      <c r="B765" s="1"/>
      <c r="C765" s="1"/>
      <c r="D765" s="1"/>
      <c r="E765" s="1"/>
      <c r="F765" s="1"/>
      <c r="G765" s="2"/>
      <c r="H765" s="2"/>
      <c r="I765" s="2"/>
      <c r="J765" s="2"/>
      <c r="K765" s="2"/>
      <c r="L765" s="2"/>
      <c r="M765" s="2"/>
      <c r="N765" s="2"/>
      <c r="O765" s="2"/>
      <c r="P765" s="2"/>
      <c r="Q765" s="2"/>
      <c r="R765" s="2"/>
      <c r="S765" s="2"/>
      <c r="T765" s="2"/>
      <c r="U765" s="2"/>
    </row>
    <row r="766" spans="1:21" x14ac:dyDescent="0.55000000000000004">
      <c r="A766" s="1"/>
      <c r="B766" s="1"/>
      <c r="C766" s="1"/>
      <c r="D766" s="1"/>
      <c r="E766" s="1"/>
      <c r="F766" s="1"/>
      <c r="G766" s="2"/>
      <c r="H766" s="2"/>
      <c r="I766" s="2"/>
      <c r="J766" s="2"/>
      <c r="K766" s="2"/>
      <c r="L766" s="2"/>
      <c r="M766" s="2"/>
      <c r="N766" s="2"/>
      <c r="O766" s="2"/>
      <c r="P766" s="2"/>
      <c r="Q766" s="2"/>
      <c r="R766" s="2"/>
      <c r="S766" s="2"/>
      <c r="T766" s="2"/>
      <c r="U766" s="2"/>
    </row>
    <row r="767" spans="1:21" x14ac:dyDescent="0.55000000000000004">
      <c r="A767" s="1"/>
      <c r="B767" s="1"/>
      <c r="C767" s="1"/>
      <c r="D767" s="1"/>
      <c r="E767" s="1"/>
      <c r="F767" s="1"/>
      <c r="G767" s="2"/>
      <c r="H767" s="2"/>
      <c r="I767" s="2"/>
      <c r="J767" s="2"/>
      <c r="K767" s="2"/>
      <c r="L767" s="2"/>
      <c r="M767" s="2"/>
      <c r="N767" s="2"/>
      <c r="O767" s="2"/>
      <c r="P767" s="2"/>
      <c r="Q767" s="2"/>
      <c r="R767" s="2"/>
      <c r="S767" s="2"/>
      <c r="T767" s="2"/>
      <c r="U767" s="2"/>
    </row>
    <row r="768" spans="1:21" x14ac:dyDescent="0.55000000000000004">
      <c r="A768" s="1"/>
      <c r="B768" s="1"/>
      <c r="C768" s="1"/>
      <c r="D768" s="1"/>
      <c r="E768" s="1"/>
      <c r="F768" s="1"/>
      <c r="G768" s="2"/>
      <c r="H768" s="2"/>
      <c r="I768" s="2"/>
      <c r="J768" s="2"/>
      <c r="K768" s="2"/>
      <c r="L768" s="2"/>
      <c r="M768" s="2"/>
      <c r="N768" s="2"/>
      <c r="O768" s="2"/>
      <c r="P768" s="2"/>
      <c r="Q768" s="2"/>
      <c r="R768" s="2"/>
      <c r="S768" s="2"/>
      <c r="T768" s="2"/>
      <c r="U768" s="2"/>
    </row>
    <row r="769" spans="1:21" x14ac:dyDescent="0.55000000000000004">
      <c r="A769" s="1"/>
      <c r="B769" s="1"/>
      <c r="C769" s="1"/>
      <c r="D769" s="1"/>
      <c r="E769" s="1"/>
      <c r="F769" s="1"/>
      <c r="G769" s="2"/>
      <c r="H769" s="2"/>
      <c r="I769" s="2"/>
      <c r="J769" s="2"/>
      <c r="K769" s="2"/>
      <c r="L769" s="2"/>
      <c r="M769" s="2"/>
      <c r="N769" s="2"/>
      <c r="O769" s="2"/>
      <c r="P769" s="2"/>
      <c r="Q769" s="2"/>
      <c r="R769" s="2"/>
      <c r="S769" s="2"/>
      <c r="T769" s="2"/>
      <c r="U769" s="2"/>
    </row>
    <row r="770" spans="1:21" x14ac:dyDescent="0.55000000000000004">
      <c r="A770" s="1"/>
      <c r="B770" s="1"/>
      <c r="C770" s="1"/>
      <c r="D770" s="1"/>
      <c r="E770" s="1"/>
      <c r="F770" s="1"/>
      <c r="G770" s="2"/>
      <c r="H770" s="2"/>
      <c r="I770" s="2"/>
      <c r="J770" s="2"/>
      <c r="K770" s="2"/>
      <c r="L770" s="2"/>
      <c r="M770" s="2"/>
      <c r="N770" s="2"/>
      <c r="O770" s="2"/>
      <c r="P770" s="2"/>
      <c r="Q770" s="2"/>
      <c r="R770" s="2"/>
      <c r="S770" s="2"/>
      <c r="T770" s="2"/>
      <c r="U770" s="2"/>
    </row>
    <row r="771" spans="1:21" x14ac:dyDescent="0.55000000000000004">
      <c r="A771" s="1"/>
      <c r="B771" s="1"/>
      <c r="C771" s="1"/>
      <c r="D771" s="1"/>
      <c r="E771" s="1"/>
      <c r="F771" s="1"/>
      <c r="G771" s="2"/>
      <c r="H771" s="2"/>
      <c r="I771" s="2"/>
      <c r="J771" s="2"/>
      <c r="K771" s="2"/>
      <c r="L771" s="2"/>
      <c r="M771" s="2"/>
      <c r="N771" s="2"/>
      <c r="O771" s="2"/>
      <c r="P771" s="2"/>
      <c r="Q771" s="2"/>
      <c r="R771" s="2"/>
      <c r="S771" s="2"/>
      <c r="T771" s="2"/>
      <c r="U771" s="2"/>
    </row>
    <row r="772" spans="1:21" x14ac:dyDescent="0.55000000000000004">
      <c r="A772" s="1"/>
      <c r="B772" s="1"/>
      <c r="C772" s="1"/>
      <c r="D772" s="1"/>
      <c r="E772" s="1"/>
      <c r="F772" s="1"/>
      <c r="G772" s="2"/>
      <c r="H772" s="2"/>
      <c r="I772" s="2"/>
      <c r="J772" s="2"/>
      <c r="K772" s="2"/>
      <c r="L772" s="2"/>
      <c r="M772" s="2"/>
      <c r="N772" s="2"/>
      <c r="O772" s="2"/>
      <c r="P772" s="2"/>
      <c r="Q772" s="2"/>
      <c r="R772" s="2"/>
      <c r="S772" s="2"/>
      <c r="T772" s="2"/>
      <c r="U772" s="2"/>
    </row>
    <row r="773" spans="1:21" x14ac:dyDescent="0.55000000000000004">
      <c r="A773" s="1"/>
      <c r="B773" s="1"/>
      <c r="C773" s="1"/>
      <c r="D773" s="1"/>
      <c r="E773" s="1"/>
      <c r="F773" s="1"/>
      <c r="G773" s="2"/>
      <c r="H773" s="2"/>
      <c r="I773" s="2"/>
      <c r="J773" s="2"/>
      <c r="K773" s="2"/>
      <c r="L773" s="2"/>
      <c r="M773" s="2"/>
      <c r="N773" s="2"/>
      <c r="O773" s="2"/>
      <c r="P773" s="2"/>
      <c r="Q773" s="2"/>
      <c r="R773" s="2"/>
      <c r="S773" s="2"/>
      <c r="T773" s="2"/>
      <c r="U773" s="2"/>
    </row>
    <row r="774" spans="1:21" x14ac:dyDescent="0.55000000000000004">
      <c r="A774" s="1"/>
      <c r="B774" s="1"/>
      <c r="C774" s="1"/>
      <c r="D774" s="1"/>
      <c r="E774" s="1"/>
      <c r="F774" s="1"/>
      <c r="G774" s="2"/>
      <c r="H774" s="2"/>
      <c r="I774" s="2"/>
      <c r="J774" s="2"/>
      <c r="K774" s="2"/>
      <c r="L774" s="2"/>
      <c r="M774" s="2"/>
      <c r="N774" s="2"/>
      <c r="O774" s="2"/>
      <c r="P774" s="2"/>
      <c r="Q774" s="2"/>
      <c r="R774" s="2"/>
      <c r="S774" s="2"/>
      <c r="T774" s="2"/>
      <c r="U774" s="2"/>
    </row>
    <row r="775" spans="1:21" x14ac:dyDescent="0.55000000000000004">
      <c r="A775" s="1"/>
      <c r="B775" s="1"/>
      <c r="C775" s="1"/>
      <c r="D775" s="1"/>
      <c r="E775" s="1"/>
      <c r="F775" s="1"/>
      <c r="G775" s="2"/>
      <c r="H775" s="2"/>
      <c r="I775" s="2"/>
      <c r="J775" s="2"/>
      <c r="K775" s="2"/>
      <c r="L775" s="2"/>
      <c r="M775" s="2"/>
      <c r="N775" s="2"/>
      <c r="O775" s="2"/>
      <c r="P775" s="2"/>
      <c r="Q775" s="2"/>
      <c r="R775" s="2"/>
      <c r="S775" s="2"/>
      <c r="T775" s="2"/>
      <c r="U775" s="2"/>
    </row>
    <row r="776" spans="1:21" x14ac:dyDescent="0.55000000000000004">
      <c r="A776" s="1"/>
      <c r="B776" s="1"/>
      <c r="C776" s="1"/>
      <c r="D776" s="1"/>
      <c r="E776" s="1"/>
      <c r="F776" s="1"/>
      <c r="G776" s="2"/>
      <c r="H776" s="2"/>
      <c r="I776" s="2"/>
      <c r="J776" s="2"/>
      <c r="K776" s="2"/>
      <c r="L776" s="2"/>
      <c r="M776" s="2"/>
      <c r="N776" s="2"/>
      <c r="O776" s="2"/>
      <c r="P776" s="2"/>
      <c r="Q776" s="2"/>
      <c r="R776" s="2"/>
      <c r="S776" s="2"/>
      <c r="T776" s="2"/>
      <c r="U776" s="2"/>
    </row>
    <row r="777" spans="1:21" x14ac:dyDescent="0.55000000000000004">
      <c r="A777" s="1"/>
      <c r="B777" s="1"/>
      <c r="C777" s="1"/>
      <c r="D777" s="1"/>
      <c r="E777" s="1"/>
      <c r="F777" s="1"/>
      <c r="G777" s="2"/>
      <c r="H777" s="2"/>
      <c r="I777" s="2"/>
      <c r="J777" s="2"/>
      <c r="K777" s="2"/>
      <c r="L777" s="2"/>
      <c r="M777" s="2"/>
      <c r="N777" s="2"/>
      <c r="O777" s="2"/>
      <c r="P777" s="2"/>
      <c r="Q777" s="2"/>
      <c r="R777" s="2"/>
      <c r="S777" s="2"/>
      <c r="T777" s="2"/>
      <c r="U777" s="2"/>
    </row>
    <row r="778" spans="1:21" x14ac:dyDescent="0.55000000000000004">
      <c r="A778" s="1"/>
      <c r="B778" s="1"/>
      <c r="C778" s="1"/>
      <c r="D778" s="1"/>
      <c r="E778" s="1"/>
      <c r="F778" s="1"/>
      <c r="G778" s="2"/>
      <c r="H778" s="2"/>
      <c r="I778" s="2"/>
      <c r="J778" s="2"/>
      <c r="K778" s="2"/>
      <c r="L778" s="2"/>
      <c r="M778" s="2"/>
      <c r="N778" s="2"/>
      <c r="O778" s="2"/>
      <c r="P778" s="2"/>
      <c r="Q778" s="2"/>
      <c r="R778" s="2"/>
      <c r="S778" s="2"/>
      <c r="T778" s="2"/>
      <c r="U778" s="2"/>
    </row>
    <row r="779" spans="1:21" x14ac:dyDescent="0.55000000000000004">
      <c r="A779" s="1"/>
      <c r="B779" s="1"/>
      <c r="C779" s="1"/>
      <c r="D779" s="1"/>
      <c r="E779" s="1"/>
      <c r="F779" s="1"/>
      <c r="G779" s="2"/>
      <c r="H779" s="2"/>
      <c r="I779" s="2"/>
      <c r="J779" s="2"/>
      <c r="K779" s="2"/>
      <c r="L779" s="2"/>
      <c r="M779" s="2"/>
      <c r="N779" s="2"/>
      <c r="O779" s="2"/>
      <c r="P779" s="2"/>
      <c r="Q779" s="2"/>
      <c r="R779" s="2"/>
      <c r="S779" s="2"/>
      <c r="T779" s="2"/>
      <c r="U779" s="2"/>
    </row>
    <row r="780" spans="1:21" x14ac:dyDescent="0.55000000000000004">
      <c r="A780" s="1"/>
      <c r="B780" s="1"/>
      <c r="C780" s="1"/>
      <c r="D780" s="1"/>
      <c r="E780" s="1"/>
      <c r="F780" s="1"/>
      <c r="G780" s="2"/>
      <c r="H780" s="2"/>
      <c r="I780" s="2"/>
      <c r="J780" s="2"/>
      <c r="K780" s="2"/>
      <c r="L780" s="2"/>
      <c r="M780" s="2"/>
      <c r="N780" s="2"/>
      <c r="O780" s="2"/>
      <c r="P780" s="2"/>
      <c r="Q780" s="2"/>
      <c r="R780" s="2"/>
      <c r="S780" s="2"/>
      <c r="T780" s="2"/>
      <c r="U780" s="2"/>
    </row>
    <row r="781" spans="1:21" x14ac:dyDescent="0.55000000000000004">
      <c r="A781" s="1"/>
      <c r="B781" s="1"/>
      <c r="C781" s="1"/>
      <c r="D781" s="1"/>
      <c r="E781" s="1"/>
      <c r="F781" s="1"/>
      <c r="G781" s="2"/>
      <c r="H781" s="2"/>
      <c r="I781" s="2"/>
      <c r="J781" s="2"/>
      <c r="K781" s="2"/>
      <c r="L781" s="2"/>
      <c r="M781" s="2"/>
      <c r="N781" s="2"/>
      <c r="O781" s="2"/>
      <c r="P781" s="2"/>
      <c r="Q781" s="2"/>
      <c r="R781" s="2"/>
      <c r="S781" s="2"/>
      <c r="T781" s="2"/>
      <c r="U781" s="2"/>
    </row>
    <row r="782" spans="1:21" x14ac:dyDescent="0.55000000000000004">
      <c r="A782" s="1"/>
      <c r="B782" s="1"/>
      <c r="C782" s="1"/>
      <c r="D782" s="1"/>
      <c r="E782" s="1"/>
      <c r="F782" s="1"/>
      <c r="G782" s="2"/>
      <c r="H782" s="2"/>
      <c r="I782" s="2"/>
      <c r="J782" s="2"/>
      <c r="K782" s="2"/>
      <c r="L782" s="2"/>
      <c r="M782" s="2"/>
      <c r="N782" s="2"/>
      <c r="O782" s="2"/>
      <c r="P782" s="2"/>
      <c r="Q782" s="2"/>
      <c r="R782" s="2"/>
      <c r="S782" s="2"/>
      <c r="T782" s="2"/>
      <c r="U782" s="2"/>
    </row>
    <row r="783" spans="1:21" x14ac:dyDescent="0.55000000000000004">
      <c r="A783" s="1"/>
      <c r="B783" s="1"/>
      <c r="C783" s="1"/>
      <c r="D783" s="1"/>
      <c r="E783" s="1"/>
      <c r="F783" s="1"/>
      <c r="G783" s="2"/>
      <c r="H783" s="2"/>
      <c r="I783" s="2"/>
      <c r="J783" s="2"/>
      <c r="K783" s="2"/>
      <c r="L783" s="2"/>
      <c r="M783" s="2"/>
      <c r="N783" s="2"/>
      <c r="O783" s="2"/>
      <c r="P783" s="2"/>
      <c r="Q783" s="2"/>
      <c r="R783" s="2"/>
      <c r="S783" s="2"/>
      <c r="T783" s="2"/>
      <c r="U783" s="2"/>
    </row>
    <row r="784" spans="1:21" x14ac:dyDescent="0.55000000000000004">
      <c r="A784" s="1"/>
      <c r="B784" s="1"/>
      <c r="C784" s="1"/>
      <c r="D784" s="1"/>
      <c r="E784" s="1"/>
      <c r="F784" s="1"/>
      <c r="G784" s="2"/>
      <c r="H784" s="2"/>
      <c r="I784" s="2"/>
      <c r="J784" s="2"/>
      <c r="K784" s="2"/>
      <c r="L784" s="2"/>
      <c r="M784" s="2"/>
      <c r="N784" s="2"/>
      <c r="O784" s="2"/>
      <c r="P784" s="2"/>
      <c r="Q784" s="2"/>
      <c r="R784" s="2"/>
      <c r="S784" s="2"/>
      <c r="T784" s="2"/>
      <c r="U784" s="2"/>
    </row>
    <row r="785" spans="1:21" x14ac:dyDescent="0.55000000000000004">
      <c r="A785" s="1"/>
      <c r="B785" s="1"/>
      <c r="C785" s="1"/>
      <c r="D785" s="1"/>
      <c r="E785" s="1"/>
      <c r="F785" s="1"/>
      <c r="G785" s="2"/>
      <c r="H785" s="2"/>
      <c r="I785" s="2"/>
      <c r="J785" s="2"/>
      <c r="K785" s="2"/>
      <c r="L785" s="2"/>
      <c r="M785" s="2"/>
      <c r="N785" s="2"/>
      <c r="O785" s="2"/>
      <c r="P785" s="2"/>
      <c r="Q785" s="2"/>
      <c r="R785" s="2"/>
      <c r="S785" s="2"/>
      <c r="T785" s="2"/>
      <c r="U785" s="2"/>
    </row>
    <row r="786" spans="1:21" x14ac:dyDescent="0.55000000000000004">
      <c r="A786" s="1"/>
      <c r="B786" s="1"/>
      <c r="C786" s="1"/>
      <c r="D786" s="1"/>
      <c r="E786" s="1"/>
      <c r="F786" s="1"/>
      <c r="G786" s="2"/>
      <c r="H786" s="2"/>
      <c r="I786" s="2"/>
      <c r="J786" s="2"/>
      <c r="K786" s="2"/>
      <c r="L786" s="2"/>
      <c r="M786" s="2"/>
      <c r="N786" s="2"/>
      <c r="O786" s="2"/>
      <c r="P786" s="2"/>
      <c r="Q786" s="2"/>
      <c r="R786" s="2"/>
      <c r="S786" s="2"/>
      <c r="T786" s="2"/>
      <c r="U786" s="2"/>
    </row>
    <row r="787" spans="1:21" x14ac:dyDescent="0.55000000000000004">
      <c r="A787" s="1"/>
      <c r="B787" s="1"/>
      <c r="C787" s="1"/>
      <c r="D787" s="1"/>
      <c r="E787" s="1"/>
      <c r="F787" s="1"/>
      <c r="G787" s="2"/>
      <c r="H787" s="2"/>
      <c r="I787" s="2"/>
      <c r="J787" s="2"/>
      <c r="K787" s="2"/>
      <c r="L787" s="2"/>
      <c r="M787" s="2"/>
      <c r="N787" s="2"/>
      <c r="O787" s="2"/>
      <c r="P787" s="2"/>
      <c r="Q787" s="2"/>
      <c r="R787" s="2"/>
      <c r="S787" s="2"/>
      <c r="T787" s="2"/>
      <c r="U787" s="2"/>
    </row>
    <row r="788" spans="1:21" x14ac:dyDescent="0.55000000000000004">
      <c r="A788" s="1"/>
      <c r="B788" s="1"/>
      <c r="C788" s="1"/>
      <c r="D788" s="1"/>
      <c r="E788" s="1"/>
      <c r="F788" s="1"/>
      <c r="G788" s="2"/>
      <c r="H788" s="2"/>
      <c r="I788" s="2"/>
      <c r="J788" s="2"/>
      <c r="K788" s="2"/>
      <c r="L788" s="2"/>
      <c r="M788" s="2"/>
      <c r="N788" s="2"/>
      <c r="O788" s="2"/>
      <c r="P788" s="2"/>
      <c r="Q788" s="2"/>
      <c r="R788" s="2"/>
      <c r="S788" s="2"/>
      <c r="T788" s="2"/>
      <c r="U788" s="2"/>
    </row>
    <row r="789" spans="1:21" x14ac:dyDescent="0.55000000000000004">
      <c r="A789" s="1"/>
      <c r="B789" s="1"/>
      <c r="C789" s="1"/>
      <c r="D789" s="1"/>
      <c r="E789" s="1"/>
      <c r="F789" s="1"/>
      <c r="G789" s="2"/>
      <c r="H789" s="2"/>
      <c r="I789" s="2"/>
      <c r="J789" s="2"/>
      <c r="K789" s="2"/>
      <c r="L789" s="2"/>
      <c r="M789" s="2"/>
      <c r="N789" s="2"/>
      <c r="O789" s="2"/>
      <c r="P789" s="2"/>
      <c r="Q789" s="2"/>
      <c r="R789" s="2"/>
      <c r="S789" s="2"/>
      <c r="T789" s="2"/>
      <c r="U789" s="2"/>
    </row>
    <row r="790" spans="1:21" x14ac:dyDescent="0.55000000000000004">
      <c r="A790" s="1"/>
      <c r="B790" s="1"/>
      <c r="C790" s="1"/>
      <c r="D790" s="1"/>
      <c r="E790" s="1"/>
      <c r="F790" s="1"/>
      <c r="G790" s="2"/>
      <c r="H790" s="2"/>
      <c r="I790" s="2"/>
      <c r="J790" s="2"/>
      <c r="K790" s="2"/>
      <c r="L790" s="2"/>
      <c r="M790" s="2"/>
      <c r="N790" s="2"/>
      <c r="O790" s="2"/>
      <c r="P790" s="2"/>
      <c r="Q790" s="2"/>
      <c r="R790" s="2"/>
      <c r="S790" s="2"/>
      <c r="T790" s="2"/>
      <c r="U790" s="2"/>
    </row>
    <row r="791" spans="1:21" x14ac:dyDescent="0.55000000000000004">
      <c r="A791" s="1"/>
      <c r="B791" s="1"/>
      <c r="C791" s="1"/>
      <c r="D791" s="1"/>
      <c r="E791" s="1"/>
      <c r="F791" s="1"/>
      <c r="G791" s="2"/>
      <c r="H791" s="2"/>
      <c r="I791" s="2"/>
      <c r="J791" s="2"/>
      <c r="K791" s="2"/>
      <c r="L791" s="2"/>
      <c r="M791" s="2"/>
      <c r="N791" s="2"/>
      <c r="O791" s="2"/>
      <c r="P791" s="2"/>
      <c r="Q791" s="2"/>
      <c r="R791" s="2"/>
      <c r="S791" s="2"/>
      <c r="T791" s="2"/>
      <c r="U791" s="2"/>
    </row>
    <row r="792" spans="1:21" x14ac:dyDescent="0.55000000000000004">
      <c r="A792" s="1"/>
      <c r="B792" s="1"/>
      <c r="C792" s="1"/>
      <c r="D792" s="1"/>
      <c r="E792" s="1"/>
      <c r="F792" s="1"/>
      <c r="G792" s="2"/>
      <c r="H792" s="2"/>
      <c r="I792" s="2"/>
      <c r="J792" s="2"/>
      <c r="K792" s="2"/>
      <c r="L792" s="2"/>
      <c r="M792" s="2"/>
      <c r="N792" s="2"/>
      <c r="O792" s="2"/>
      <c r="P792" s="2"/>
      <c r="Q792" s="2"/>
      <c r="R792" s="2"/>
      <c r="S792" s="2"/>
      <c r="T792" s="2"/>
      <c r="U792" s="2"/>
    </row>
    <row r="793" spans="1:21" x14ac:dyDescent="0.55000000000000004">
      <c r="A793" s="1"/>
      <c r="B793" s="1"/>
      <c r="C793" s="1"/>
      <c r="D793" s="1"/>
      <c r="E793" s="1"/>
      <c r="F793" s="1"/>
      <c r="G793" s="2"/>
      <c r="H793" s="2"/>
      <c r="I793" s="2"/>
      <c r="J793" s="2"/>
      <c r="K793" s="2"/>
      <c r="L793" s="2"/>
      <c r="M793" s="2"/>
      <c r="N793" s="2"/>
      <c r="O793" s="2"/>
      <c r="P793" s="2"/>
      <c r="Q793" s="2"/>
      <c r="R793" s="2"/>
      <c r="S793" s="2"/>
      <c r="T793" s="2"/>
      <c r="U793" s="2"/>
    </row>
    <row r="794" spans="1:21" x14ac:dyDescent="0.55000000000000004">
      <c r="A794" s="1"/>
      <c r="B794" s="1"/>
      <c r="C794" s="1"/>
      <c r="D794" s="1"/>
      <c r="E794" s="1"/>
      <c r="F794" s="1"/>
      <c r="G794" s="2"/>
      <c r="H794" s="2"/>
      <c r="I794" s="2"/>
      <c r="J794" s="2"/>
      <c r="K794" s="2"/>
      <c r="L794" s="2"/>
      <c r="M794" s="2"/>
      <c r="N794" s="2"/>
      <c r="O794" s="2"/>
      <c r="P794" s="2"/>
      <c r="Q794" s="2"/>
      <c r="R794" s="2"/>
      <c r="S794" s="2"/>
      <c r="T794" s="2"/>
      <c r="U794" s="2"/>
    </row>
    <row r="795" spans="1:21" x14ac:dyDescent="0.55000000000000004">
      <c r="A795" s="1"/>
      <c r="B795" s="1"/>
      <c r="C795" s="1"/>
      <c r="D795" s="1"/>
      <c r="E795" s="1"/>
      <c r="F795" s="1"/>
      <c r="G795" s="2"/>
      <c r="H795" s="2"/>
      <c r="I795" s="2"/>
      <c r="J795" s="2"/>
      <c r="K795" s="2"/>
      <c r="L795" s="2"/>
      <c r="M795" s="2"/>
      <c r="N795" s="2"/>
      <c r="O795" s="2"/>
      <c r="P795" s="2"/>
      <c r="Q795" s="2"/>
      <c r="R795" s="2"/>
      <c r="S795" s="2"/>
      <c r="T795" s="2"/>
      <c r="U795" s="2"/>
    </row>
    <row r="796" spans="1:21" x14ac:dyDescent="0.55000000000000004">
      <c r="A796" s="1"/>
      <c r="B796" s="1"/>
      <c r="C796" s="1"/>
      <c r="D796" s="1"/>
      <c r="E796" s="1"/>
      <c r="F796" s="1"/>
      <c r="G796" s="2"/>
      <c r="H796" s="2"/>
      <c r="I796" s="2"/>
      <c r="J796" s="2"/>
      <c r="K796" s="2"/>
      <c r="L796" s="2"/>
      <c r="M796" s="2"/>
      <c r="N796" s="2"/>
      <c r="O796" s="2"/>
      <c r="P796" s="2"/>
      <c r="Q796" s="2"/>
      <c r="R796" s="2"/>
      <c r="S796" s="2"/>
      <c r="T796" s="2"/>
      <c r="U796" s="2"/>
    </row>
    <row r="797" spans="1:21" x14ac:dyDescent="0.55000000000000004">
      <c r="A797" s="1"/>
      <c r="B797" s="1"/>
      <c r="C797" s="1"/>
      <c r="D797" s="1"/>
      <c r="E797" s="1"/>
      <c r="F797" s="1"/>
      <c r="G797" s="2"/>
      <c r="H797" s="2"/>
      <c r="I797" s="2"/>
      <c r="J797" s="2"/>
      <c r="K797" s="2"/>
      <c r="L797" s="2"/>
      <c r="M797" s="2"/>
      <c r="N797" s="2"/>
      <c r="O797" s="2"/>
      <c r="P797" s="2"/>
      <c r="Q797" s="2"/>
      <c r="R797" s="2"/>
      <c r="S797" s="2"/>
      <c r="T797" s="2"/>
      <c r="U797" s="2"/>
    </row>
    <row r="798" spans="1:21" x14ac:dyDescent="0.55000000000000004">
      <c r="A798" s="1"/>
      <c r="B798" s="1"/>
      <c r="C798" s="1"/>
      <c r="D798" s="1"/>
      <c r="E798" s="1"/>
      <c r="F798" s="1"/>
      <c r="G798" s="2"/>
      <c r="H798" s="2"/>
      <c r="I798" s="2"/>
      <c r="J798" s="2"/>
      <c r="K798" s="2"/>
      <c r="L798" s="2"/>
      <c r="M798" s="2"/>
      <c r="N798" s="2"/>
      <c r="O798" s="2"/>
      <c r="P798" s="2"/>
      <c r="Q798" s="2"/>
      <c r="R798" s="2"/>
      <c r="S798" s="2"/>
      <c r="T798" s="2"/>
      <c r="U798" s="2"/>
    </row>
    <row r="799" spans="1:21" x14ac:dyDescent="0.55000000000000004">
      <c r="A799" s="1"/>
      <c r="B799" s="1"/>
      <c r="C799" s="1"/>
      <c r="D799" s="1"/>
      <c r="E799" s="1"/>
      <c r="F799" s="1"/>
      <c r="G799" s="2"/>
      <c r="H799" s="2"/>
      <c r="I799" s="2"/>
      <c r="J799" s="2"/>
      <c r="K799" s="2"/>
      <c r="L799" s="2"/>
      <c r="M799" s="2"/>
      <c r="N799" s="2"/>
      <c r="O799" s="2"/>
      <c r="P799" s="2"/>
      <c r="Q799" s="2"/>
      <c r="R799" s="2"/>
      <c r="S799" s="2"/>
      <c r="T799" s="2"/>
      <c r="U799" s="2"/>
    </row>
    <row r="800" spans="1:21" x14ac:dyDescent="0.55000000000000004">
      <c r="A800" s="1"/>
      <c r="B800" s="1"/>
      <c r="C800" s="1"/>
      <c r="D800" s="1"/>
      <c r="E800" s="1"/>
      <c r="F800" s="1"/>
      <c r="G800" s="2"/>
      <c r="H800" s="2"/>
      <c r="I800" s="2"/>
      <c r="J800" s="2"/>
      <c r="K800" s="2"/>
      <c r="L800" s="2"/>
      <c r="M800" s="2"/>
      <c r="N800" s="2"/>
      <c r="O800" s="2"/>
      <c r="P800" s="2"/>
      <c r="Q800" s="2"/>
      <c r="R800" s="2"/>
      <c r="S800" s="2"/>
      <c r="T800" s="2"/>
      <c r="U800" s="2"/>
    </row>
    <row r="801" spans="1:21" x14ac:dyDescent="0.55000000000000004">
      <c r="A801" s="1"/>
      <c r="B801" s="1"/>
      <c r="C801" s="1"/>
      <c r="D801" s="1"/>
      <c r="E801" s="1"/>
      <c r="F801" s="1"/>
      <c r="G801" s="2"/>
      <c r="H801" s="2"/>
      <c r="I801" s="2"/>
      <c r="J801" s="2"/>
      <c r="K801" s="2"/>
      <c r="L801" s="2"/>
      <c r="M801" s="2"/>
      <c r="N801" s="2"/>
      <c r="O801" s="2"/>
      <c r="P801" s="2"/>
      <c r="Q801" s="2"/>
      <c r="R801" s="2"/>
      <c r="S801" s="2"/>
      <c r="T801" s="2"/>
      <c r="U801" s="2"/>
    </row>
    <row r="802" spans="1:21" x14ac:dyDescent="0.55000000000000004">
      <c r="A802" s="1"/>
      <c r="B802" s="1"/>
      <c r="C802" s="1"/>
      <c r="D802" s="1"/>
      <c r="E802" s="1"/>
      <c r="F802" s="1"/>
      <c r="G802" s="2"/>
      <c r="H802" s="2"/>
      <c r="I802" s="2"/>
      <c r="J802" s="2"/>
      <c r="K802" s="2"/>
      <c r="L802" s="2"/>
      <c r="M802" s="2"/>
      <c r="N802" s="2"/>
      <c r="O802" s="2"/>
      <c r="P802" s="2"/>
      <c r="Q802" s="2"/>
      <c r="R802" s="2"/>
      <c r="S802" s="2"/>
      <c r="T802" s="2"/>
      <c r="U802" s="2"/>
    </row>
    <row r="803" spans="1:21" x14ac:dyDescent="0.55000000000000004">
      <c r="A803" s="1"/>
      <c r="B803" s="1"/>
      <c r="C803" s="1"/>
      <c r="D803" s="1"/>
      <c r="E803" s="1"/>
      <c r="F803" s="1"/>
      <c r="G803" s="2"/>
      <c r="H803" s="2"/>
      <c r="I803" s="2"/>
      <c r="J803" s="2"/>
      <c r="K803" s="2"/>
      <c r="L803" s="2"/>
      <c r="M803" s="2"/>
      <c r="N803" s="2"/>
      <c r="O803" s="2"/>
      <c r="P803" s="2"/>
      <c r="Q803" s="2"/>
      <c r="R803" s="2"/>
      <c r="S803" s="2"/>
      <c r="T803" s="2"/>
      <c r="U803" s="2"/>
    </row>
    <row r="804" spans="1:21" x14ac:dyDescent="0.55000000000000004">
      <c r="A804" s="1"/>
      <c r="B804" s="1"/>
      <c r="C804" s="1"/>
      <c r="D804" s="1"/>
      <c r="E804" s="1"/>
      <c r="F804" s="1"/>
      <c r="G804" s="2"/>
      <c r="H804" s="2"/>
      <c r="I804" s="2"/>
      <c r="J804" s="2"/>
      <c r="K804" s="2"/>
      <c r="L804" s="2"/>
      <c r="M804" s="2"/>
      <c r="N804" s="2"/>
      <c r="O804" s="2"/>
      <c r="P804" s="2"/>
      <c r="Q804" s="2"/>
      <c r="R804" s="2"/>
      <c r="S804" s="2"/>
      <c r="T804" s="2"/>
      <c r="U804" s="2"/>
    </row>
    <row r="805" spans="1:21" x14ac:dyDescent="0.55000000000000004">
      <c r="A805" s="1"/>
      <c r="B805" s="1"/>
      <c r="C805" s="1"/>
      <c r="D805" s="1"/>
      <c r="E805" s="1"/>
      <c r="F805" s="1"/>
      <c r="G805" s="2"/>
      <c r="H805" s="2"/>
      <c r="I805" s="2"/>
      <c r="J805" s="2"/>
      <c r="K805" s="2"/>
      <c r="L805" s="2"/>
      <c r="M805" s="2"/>
      <c r="N805" s="2"/>
      <c r="O805" s="2"/>
      <c r="P805" s="2"/>
      <c r="Q805" s="2"/>
      <c r="R805" s="2"/>
      <c r="S805" s="2"/>
      <c r="T805" s="2"/>
      <c r="U805" s="2"/>
    </row>
    <row r="806" spans="1:21" x14ac:dyDescent="0.55000000000000004">
      <c r="A806" s="1"/>
      <c r="B806" s="1"/>
      <c r="C806" s="1"/>
      <c r="D806" s="1"/>
      <c r="E806" s="1"/>
      <c r="F806" s="1"/>
      <c r="G806" s="2"/>
      <c r="H806" s="2"/>
      <c r="I806" s="2"/>
      <c r="J806" s="2"/>
      <c r="K806" s="2"/>
      <c r="L806" s="2"/>
      <c r="M806" s="2"/>
      <c r="N806" s="2"/>
      <c r="O806" s="2"/>
      <c r="P806" s="2"/>
      <c r="Q806" s="2"/>
      <c r="R806" s="2"/>
      <c r="S806" s="2"/>
      <c r="T806" s="2"/>
      <c r="U806" s="2"/>
    </row>
    <row r="807" spans="1:21" x14ac:dyDescent="0.55000000000000004">
      <c r="A807" s="1"/>
      <c r="B807" s="1"/>
      <c r="C807" s="1"/>
      <c r="D807" s="1"/>
      <c r="E807" s="1"/>
      <c r="F807" s="1"/>
      <c r="G807" s="2"/>
      <c r="H807" s="2"/>
      <c r="I807" s="2"/>
      <c r="J807" s="2"/>
      <c r="K807" s="2"/>
      <c r="L807" s="2"/>
      <c r="M807" s="2"/>
      <c r="N807" s="2"/>
      <c r="O807" s="2"/>
      <c r="P807" s="2"/>
      <c r="Q807" s="2"/>
      <c r="R807" s="2"/>
      <c r="S807" s="2"/>
      <c r="T807" s="2"/>
      <c r="U807" s="2"/>
    </row>
    <row r="808" spans="1:21" x14ac:dyDescent="0.55000000000000004">
      <c r="A808" s="1"/>
      <c r="B808" s="1"/>
      <c r="C808" s="1"/>
      <c r="D808" s="1"/>
      <c r="E808" s="1"/>
      <c r="F808" s="1"/>
      <c r="G808" s="2"/>
      <c r="H808" s="2"/>
      <c r="I808" s="2"/>
      <c r="J808" s="2"/>
      <c r="K808" s="2"/>
      <c r="L808" s="2"/>
      <c r="M808" s="2"/>
      <c r="N808" s="2"/>
      <c r="O808" s="2"/>
      <c r="P808" s="2"/>
      <c r="Q808" s="2"/>
      <c r="R808" s="2"/>
      <c r="S808" s="2"/>
      <c r="T808" s="2"/>
      <c r="U808" s="2"/>
    </row>
    <row r="809" spans="1:21" x14ac:dyDescent="0.55000000000000004">
      <c r="A809" s="1"/>
      <c r="B809" s="1"/>
      <c r="C809" s="1"/>
      <c r="D809" s="1"/>
      <c r="E809" s="1"/>
      <c r="F809" s="1"/>
      <c r="G809" s="2"/>
      <c r="H809" s="2"/>
      <c r="I809" s="2"/>
      <c r="J809" s="2"/>
      <c r="K809" s="2"/>
      <c r="L809" s="2"/>
      <c r="M809" s="2"/>
      <c r="N809" s="2"/>
      <c r="O809" s="2"/>
      <c r="P809" s="2"/>
      <c r="Q809" s="2"/>
      <c r="R809" s="2"/>
      <c r="S809" s="2"/>
      <c r="T809" s="2"/>
      <c r="U809" s="2"/>
    </row>
    <row r="810" spans="1:21" x14ac:dyDescent="0.55000000000000004">
      <c r="A810" s="1"/>
      <c r="B810" s="1"/>
      <c r="C810" s="1"/>
      <c r="D810" s="1"/>
      <c r="E810" s="1"/>
      <c r="F810" s="1"/>
      <c r="G810" s="2"/>
      <c r="H810" s="2"/>
      <c r="I810" s="2"/>
      <c r="J810" s="2"/>
      <c r="K810" s="2"/>
      <c r="L810" s="2"/>
      <c r="M810" s="2"/>
      <c r="N810" s="2"/>
      <c r="O810" s="2"/>
      <c r="P810" s="2"/>
      <c r="Q810" s="2"/>
      <c r="R810" s="2"/>
      <c r="S810" s="2"/>
      <c r="T810" s="2"/>
      <c r="U810" s="2"/>
    </row>
    <row r="811" spans="1:21" x14ac:dyDescent="0.55000000000000004">
      <c r="A811" s="1"/>
      <c r="B811" s="1"/>
      <c r="C811" s="1"/>
      <c r="D811" s="1"/>
      <c r="E811" s="1"/>
      <c r="F811" s="1"/>
      <c r="G811" s="2"/>
      <c r="H811" s="2"/>
      <c r="I811" s="2"/>
      <c r="J811" s="2"/>
      <c r="K811" s="2"/>
      <c r="L811" s="2"/>
      <c r="M811" s="2"/>
      <c r="N811" s="2"/>
      <c r="O811" s="2"/>
      <c r="P811" s="2"/>
      <c r="Q811" s="2"/>
      <c r="R811" s="2"/>
      <c r="S811" s="2"/>
      <c r="T811" s="2"/>
      <c r="U811" s="2"/>
    </row>
    <row r="812" spans="1:21" x14ac:dyDescent="0.55000000000000004">
      <c r="A812" s="1"/>
      <c r="B812" s="1"/>
      <c r="C812" s="1"/>
      <c r="D812" s="1"/>
      <c r="E812" s="1"/>
      <c r="F812" s="1"/>
      <c r="G812" s="2"/>
      <c r="H812" s="2"/>
      <c r="I812" s="2"/>
      <c r="J812" s="2"/>
      <c r="K812" s="2"/>
      <c r="L812" s="2"/>
      <c r="M812" s="2"/>
      <c r="N812" s="2"/>
      <c r="O812" s="2"/>
      <c r="P812" s="2"/>
      <c r="Q812" s="2"/>
      <c r="R812" s="2"/>
      <c r="S812" s="2"/>
      <c r="T812" s="2"/>
      <c r="U812" s="2"/>
    </row>
    <row r="813" spans="1:21" x14ac:dyDescent="0.55000000000000004">
      <c r="A813" s="1"/>
      <c r="B813" s="1"/>
      <c r="C813" s="1"/>
      <c r="D813" s="1"/>
      <c r="E813" s="1"/>
      <c r="F813" s="1"/>
      <c r="G813" s="2"/>
      <c r="H813" s="2"/>
      <c r="I813" s="2"/>
      <c r="J813" s="2"/>
      <c r="K813" s="2"/>
      <c r="L813" s="2"/>
      <c r="M813" s="2"/>
      <c r="N813" s="2"/>
      <c r="O813" s="2"/>
      <c r="P813" s="2"/>
      <c r="Q813" s="2"/>
      <c r="R813" s="2"/>
      <c r="S813" s="2"/>
      <c r="T813" s="2"/>
      <c r="U813" s="2"/>
    </row>
    <row r="814" spans="1:21" x14ac:dyDescent="0.55000000000000004">
      <c r="A814" s="1"/>
      <c r="B814" s="1"/>
      <c r="C814" s="1"/>
      <c r="D814" s="1"/>
      <c r="E814" s="1"/>
      <c r="F814" s="1"/>
      <c r="G814" s="2"/>
      <c r="H814" s="2"/>
      <c r="I814" s="2"/>
      <c r="J814" s="2"/>
      <c r="K814" s="2"/>
      <c r="L814" s="2"/>
      <c r="M814" s="2"/>
      <c r="N814" s="2"/>
      <c r="O814" s="2"/>
      <c r="P814" s="2"/>
      <c r="Q814" s="2"/>
      <c r="R814" s="2"/>
      <c r="S814" s="2"/>
      <c r="T814" s="2"/>
      <c r="U814" s="2"/>
    </row>
    <row r="815" spans="1:21" x14ac:dyDescent="0.55000000000000004">
      <c r="A815" s="1"/>
      <c r="B815" s="1"/>
      <c r="C815" s="1"/>
      <c r="D815" s="1"/>
      <c r="E815" s="1"/>
      <c r="F815" s="1"/>
      <c r="G815" s="2"/>
      <c r="H815" s="2"/>
      <c r="I815" s="2"/>
      <c r="J815" s="2"/>
      <c r="K815" s="2"/>
      <c r="L815" s="2"/>
      <c r="M815" s="2"/>
      <c r="N815" s="2"/>
      <c r="O815" s="2"/>
      <c r="P815" s="2"/>
      <c r="Q815" s="2"/>
      <c r="R815" s="2"/>
      <c r="S815" s="2"/>
      <c r="T815" s="2"/>
      <c r="U815" s="2"/>
    </row>
    <row r="816" spans="1:21" x14ac:dyDescent="0.55000000000000004">
      <c r="A816" s="1"/>
      <c r="B816" s="1"/>
      <c r="C816" s="1"/>
      <c r="D816" s="1"/>
      <c r="E816" s="1"/>
      <c r="F816" s="1"/>
      <c r="G816" s="2"/>
      <c r="H816" s="2"/>
      <c r="I816" s="2"/>
      <c r="J816" s="2"/>
      <c r="K816" s="2"/>
      <c r="L816" s="2"/>
      <c r="M816" s="2"/>
      <c r="N816" s="2"/>
      <c r="O816" s="2"/>
      <c r="P816" s="2"/>
      <c r="Q816" s="2"/>
      <c r="R816" s="2"/>
      <c r="S816" s="2"/>
      <c r="T816" s="2"/>
      <c r="U816" s="2"/>
    </row>
    <row r="817" spans="1:21" x14ac:dyDescent="0.55000000000000004">
      <c r="A817" s="1"/>
      <c r="B817" s="1"/>
      <c r="C817" s="1"/>
      <c r="D817" s="1"/>
      <c r="E817" s="1"/>
      <c r="F817" s="1"/>
      <c r="G817" s="2"/>
      <c r="H817" s="2"/>
      <c r="I817" s="2"/>
      <c r="J817" s="2"/>
      <c r="K817" s="2"/>
      <c r="L817" s="2"/>
      <c r="M817" s="2"/>
      <c r="N817" s="2"/>
      <c r="O817" s="2"/>
      <c r="P817" s="2"/>
      <c r="Q817" s="2"/>
      <c r="R817" s="2"/>
      <c r="S817" s="2"/>
      <c r="T817" s="2"/>
      <c r="U817" s="2"/>
    </row>
    <row r="818" spans="1:21" x14ac:dyDescent="0.55000000000000004">
      <c r="A818" s="1"/>
      <c r="B818" s="1"/>
      <c r="C818" s="1"/>
      <c r="D818" s="1"/>
      <c r="E818" s="1"/>
      <c r="F818" s="1"/>
      <c r="G818" s="2"/>
      <c r="H818" s="2"/>
      <c r="I818" s="2"/>
      <c r="J818" s="2"/>
      <c r="K818" s="2"/>
      <c r="L818" s="2"/>
      <c r="M818" s="2"/>
      <c r="N818" s="2"/>
      <c r="O818" s="2"/>
      <c r="P818" s="2"/>
      <c r="Q818" s="2"/>
      <c r="R818" s="2"/>
      <c r="S818" s="2"/>
      <c r="T818" s="2"/>
      <c r="U818" s="2"/>
    </row>
    <row r="819" spans="1:21" x14ac:dyDescent="0.55000000000000004">
      <c r="A819" s="1"/>
      <c r="B819" s="1"/>
      <c r="C819" s="1"/>
      <c r="D819" s="1"/>
      <c r="E819" s="1"/>
      <c r="F819" s="1"/>
      <c r="G819" s="2"/>
      <c r="H819" s="2"/>
      <c r="I819" s="2"/>
      <c r="J819" s="2"/>
      <c r="K819" s="2"/>
      <c r="L819" s="2"/>
      <c r="M819" s="2"/>
      <c r="N819" s="2"/>
      <c r="O819" s="2"/>
      <c r="P819" s="2"/>
      <c r="Q819" s="2"/>
      <c r="R819" s="2"/>
      <c r="S819" s="2"/>
      <c r="T819" s="2"/>
      <c r="U819" s="2"/>
    </row>
    <row r="820" spans="1:21" x14ac:dyDescent="0.55000000000000004">
      <c r="A820" s="1"/>
      <c r="B820" s="1"/>
      <c r="C820" s="1"/>
      <c r="D820" s="1"/>
      <c r="E820" s="1"/>
      <c r="F820" s="1"/>
      <c r="G820" s="2"/>
      <c r="H820" s="2"/>
      <c r="I820" s="2"/>
      <c r="J820" s="2"/>
      <c r="K820" s="2"/>
      <c r="L820" s="2"/>
      <c r="M820" s="2"/>
      <c r="N820" s="2"/>
      <c r="O820" s="2"/>
      <c r="P820" s="2"/>
      <c r="Q820" s="2"/>
      <c r="R820" s="2"/>
      <c r="S820" s="2"/>
      <c r="T820" s="2"/>
      <c r="U820" s="2"/>
    </row>
    <row r="821" spans="1:21" x14ac:dyDescent="0.55000000000000004">
      <c r="A821" s="1"/>
      <c r="B821" s="1"/>
      <c r="C821" s="1"/>
      <c r="D821" s="1"/>
      <c r="E821" s="1"/>
      <c r="F821" s="1"/>
      <c r="G821" s="2"/>
      <c r="H821" s="2"/>
      <c r="I821" s="2"/>
      <c r="J821" s="2"/>
      <c r="K821" s="2"/>
      <c r="L821" s="2"/>
      <c r="M821" s="2"/>
      <c r="N821" s="2"/>
      <c r="O821" s="2"/>
      <c r="P821" s="2"/>
      <c r="Q821" s="2"/>
      <c r="R821" s="2"/>
      <c r="S821" s="2"/>
      <c r="T821" s="2"/>
      <c r="U821" s="2"/>
    </row>
    <row r="822" spans="1:21" x14ac:dyDescent="0.55000000000000004">
      <c r="A822" s="1"/>
      <c r="B822" s="1"/>
      <c r="C822" s="1"/>
      <c r="D822" s="1"/>
      <c r="E822" s="1"/>
      <c r="F822" s="1"/>
      <c r="G822" s="2"/>
      <c r="H822" s="2"/>
      <c r="I822" s="2"/>
      <c r="J822" s="2"/>
      <c r="K822" s="2"/>
      <c r="L822" s="2"/>
      <c r="M822" s="2"/>
      <c r="N822" s="2"/>
      <c r="O822" s="2"/>
      <c r="P822" s="2"/>
      <c r="Q822" s="2"/>
      <c r="R822" s="2"/>
      <c r="S822" s="2"/>
      <c r="T822" s="2"/>
      <c r="U822" s="2"/>
    </row>
    <row r="823" spans="1:21" x14ac:dyDescent="0.55000000000000004">
      <c r="A823" s="1"/>
      <c r="B823" s="1"/>
      <c r="C823" s="1"/>
      <c r="D823" s="1"/>
      <c r="E823" s="1"/>
      <c r="F823" s="1"/>
      <c r="G823" s="2"/>
      <c r="H823" s="2"/>
      <c r="I823" s="2"/>
      <c r="J823" s="2"/>
      <c r="K823" s="2"/>
      <c r="L823" s="2"/>
      <c r="M823" s="2"/>
      <c r="N823" s="2"/>
      <c r="O823" s="2"/>
      <c r="P823" s="2"/>
      <c r="Q823" s="2"/>
      <c r="R823" s="2"/>
      <c r="S823" s="2"/>
      <c r="T823" s="2"/>
      <c r="U823" s="2"/>
    </row>
    <row r="824" spans="1:21" x14ac:dyDescent="0.55000000000000004">
      <c r="A824" s="1"/>
      <c r="B824" s="1"/>
      <c r="C824" s="1"/>
      <c r="D824" s="1"/>
      <c r="E824" s="1"/>
      <c r="F824" s="1"/>
      <c r="G824" s="2"/>
      <c r="H824" s="2"/>
      <c r="I824" s="2"/>
      <c r="J824" s="2"/>
      <c r="K824" s="2"/>
      <c r="L824" s="2"/>
      <c r="M824" s="2"/>
      <c r="N824" s="2"/>
      <c r="O824" s="2"/>
      <c r="P824" s="2"/>
      <c r="Q824" s="2"/>
      <c r="R824" s="2"/>
      <c r="S824" s="2"/>
      <c r="T824" s="2"/>
      <c r="U824" s="2"/>
    </row>
    <row r="825" spans="1:21" x14ac:dyDescent="0.55000000000000004">
      <c r="A825" s="1"/>
      <c r="B825" s="1"/>
      <c r="C825" s="1"/>
      <c r="D825" s="1"/>
      <c r="E825" s="1"/>
      <c r="F825" s="1"/>
      <c r="G825" s="2"/>
      <c r="H825" s="2"/>
      <c r="I825" s="2"/>
      <c r="J825" s="2"/>
      <c r="K825" s="2"/>
      <c r="L825" s="2"/>
      <c r="M825" s="2"/>
      <c r="N825" s="2"/>
      <c r="O825" s="2"/>
      <c r="P825" s="2"/>
      <c r="Q825" s="2"/>
      <c r="R825" s="2"/>
      <c r="S825" s="2"/>
      <c r="T825" s="2"/>
      <c r="U825" s="2"/>
    </row>
    <row r="826" spans="1:21" x14ac:dyDescent="0.55000000000000004">
      <c r="A826" s="1"/>
      <c r="B826" s="1"/>
      <c r="C826" s="1"/>
      <c r="D826" s="1"/>
      <c r="E826" s="1"/>
      <c r="F826" s="1"/>
      <c r="G826" s="2"/>
      <c r="H826" s="2"/>
      <c r="I826" s="2"/>
      <c r="J826" s="2"/>
      <c r="K826" s="2"/>
      <c r="L826" s="2"/>
      <c r="M826" s="2"/>
      <c r="N826" s="2"/>
      <c r="O826" s="2"/>
      <c r="P826" s="2"/>
      <c r="Q826" s="2"/>
      <c r="R826" s="2"/>
      <c r="S826" s="2"/>
      <c r="T826" s="2"/>
      <c r="U826" s="2"/>
    </row>
    <row r="827" spans="1:21" x14ac:dyDescent="0.55000000000000004">
      <c r="A827" s="1"/>
      <c r="B827" s="1"/>
      <c r="C827" s="1"/>
      <c r="D827" s="1"/>
      <c r="E827" s="1"/>
      <c r="F827" s="1"/>
      <c r="G827" s="2"/>
      <c r="H827" s="2"/>
      <c r="I827" s="2"/>
      <c r="J827" s="2"/>
      <c r="K827" s="2"/>
      <c r="L827" s="2"/>
      <c r="M827" s="2"/>
      <c r="N827" s="2"/>
      <c r="O827" s="2"/>
      <c r="P827" s="2"/>
      <c r="Q827" s="2"/>
      <c r="R827" s="2"/>
      <c r="S827" s="2"/>
      <c r="T827" s="2"/>
      <c r="U827" s="2"/>
    </row>
    <row r="828" spans="1:21" x14ac:dyDescent="0.55000000000000004">
      <c r="A828" s="1"/>
      <c r="B828" s="1"/>
      <c r="C828" s="1"/>
      <c r="D828" s="1"/>
      <c r="E828" s="1"/>
      <c r="F828" s="1"/>
      <c r="G828" s="2"/>
      <c r="H828" s="2"/>
      <c r="I828" s="2"/>
      <c r="J828" s="2"/>
      <c r="K828" s="2"/>
      <c r="L828" s="2"/>
      <c r="M828" s="2"/>
      <c r="N828" s="2"/>
      <c r="O828" s="2"/>
      <c r="P828" s="2"/>
      <c r="Q828" s="2"/>
      <c r="R828" s="2"/>
      <c r="S828" s="2"/>
      <c r="T828" s="2"/>
      <c r="U828" s="2"/>
    </row>
    <row r="829" spans="1:21" x14ac:dyDescent="0.55000000000000004">
      <c r="A829" s="1"/>
      <c r="B829" s="1"/>
      <c r="C829" s="1"/>
      <c r="D829" s="1"/>
      <c r="E829" s="1"/>
      <c r="F829" s="1"/>
      <c r="G829" s="2"/>
      <c r="H829" s="2"/>
      <c r="I829" s="2"/>
      <c r="J829" s="2"/>
      <c r="K829" s="2"/>
      <c r="L829" s="2"/>
      <c r="M829" s="2"/>
      <c r="N829" s="2"/>
      <c r="O829" s="2"/>
      <c r="P829" s="2"/>
      <c r="Q829" s="2"/>
      <c r="R829" s="2"/>
      <c r="S829" s="2"/>
      <c r="T829" s="2"/>
      <c r="U829" s="2"/>
    </row>
    <row r="830" spans="1:21" x14ac:dyDescent="0.55000000000000004">
      <c r="A830" s="1"/>
      <c r="B830" s="1"/>
      <c r="C830" s="1"/>
      <c r="D830" s="1"/>
      <c r="E830" s="1"/>
      <c r="F830" s="1"/>
      <c r="G830" s="2"/>
      <c r="H830" s="2"/>
      <c r="I830" s="2"/>
      <c r="J830" s="2"/>
      <c r="K830" s="2"/>
      <c r="L830" s="2"/>
      <c r="M830" s="2"/>
      <c r="N830" s="2"/>
      <c r="O830" s="2"/>
      <c r="P830" s="2"/>
      <c r="Q830" s="2"/>
      <c r="R830" s="2"/>
      <c r="S830" s="2"/>
      <c r="T830" s="2"/>
      <c r="U830" s="2"/>
    </row>
    <row r="831" spans="1:21" x14ac:dyDescent="0.55000000000000004">
      <c r="A831" s="1"/>
      <c r="B831" s="1"/>
      <c r="C831" s="1"/>
      <c r="D831" s="1"/>
      <c r="E831" s="1"/>
      <c r="F831" s="1"/>
      <c r="G831" s="2"/>
      <c r="H831" s="2"/>
      <c r="I831" s="2"/>
      <c r="J831" s="2"/>
      <c r="K831" s="2"/>
      <c r="L831" s="2"/>
      <c r="M831" s="2"/>
      <c r="N831" s="2"/>
      <c r="O831" s="2"/>
      <c r="P831" s="2"/>
      <c r="Q831" s="2"/>
      <c r="R831" s="2"/>
      <c r="S831" s="2"/>
      <c r="T831" s="2"/>
      <c r="U831" s="2"/>
    </row>
    <row r="832" spans="1:21" x14ac:dyDescent="0.55000000000000004">
      <c r="A832" s="1"/>
      <c r="B832" s="1"/>
      <c r="C832" s="1"/>
      <c r="D832" s="1"/>
      <c r="E832" s="1"/>
      <c r="F832" s="1"/>
      <c r="G832" s="2"/>
      <c r="H832" s="2"/>
      <c r="I832" s="2"/>
      <c r="J832" s="2"/>
      <c r="K832" s="2"/>
      <c r="L832" s="2"/>
      <c r="M832" s="2"/>
      <c r="N832" s="2"/>
      <c r="O832" s="2"/>
      <c r="P832" s="2"/>
      <c r="Q832" s="2"/>
      <c r="R832" s="2"/>
      <c r="S832" s="2"/>
      <c r="T832" s="2"/>
      <c r="U832" s="2"/>
    </row>
    <row r="833" spans="1:21" x14ac:dyDescent="0.55000000000000004">
      <c r="A833" s="1"/>
      <c r="B833" s="1"/>
      <c r="C833" s="1"/>
      <c r="D833" s="1"/>
      <c r="E833" s="1"/>
      <c r="F833" s="1"/>
      <c r="G833" s="2"/>
      <c r="H833" s="2"/>
      <c r="I833" s="2"/>
      <c r="J833" s="2"/>
      <c r="K833" s="2"/>
      <c r="L833" s="2"/>
      <c r="M833" s="2"/>
      <c r="N833" s="2"/>
      <c r="O833" s="2"/>
      <c r="P833" s="2"/>
      <c r="Q833" s="2"/>
      <c r="R833" s="2"/>
      <c r="S833" s="2"/>
      <c r="T833" s="2"/>
      <c r="U833" s="2"/>
    </row>
    <row r="834" spans="1:21" x14ac:dyDescent="0.55000000000000004">
      <c r="A834" s="1"/>
      <c r="B834" s="1"/>
      <c r="C834" s="1"/>
      <c r="D834" s="1"/>
      <c r="E834" s="1"/>
      <c r="F834" s="1"/>
      <c r="G834" s="2"/>
      <c r="H834" s="2"/>
      <c r="I834" s="2"/>
      <c r="J834" s="2"/>
      <c r="K834" s="2"/>
      <c r="L834" s="2"/>
      <c r="M834" s="2"/>
      <c r="N834" s="2"/>
      <c r="O834" s="2"/>
      <c r="P834" s="2"/>
      <c r="Q834" s="2"/>
      <c r="R834" s="2"/>
      <c r="S834" s="2"/>
      <c r="T834" s="2"/>
      <c r="U834" s="2"/>
    </row>
    <row r="835" spans="1:21" x14ac:dyDescent="0.55000000000000004">
      <c r="A835" s="1"/>
      <c r="B835" s="1"/>
      <c r="C835" s="1"/>
      <c r="D835" s="1"/>
      <c r="E835" s="1"/>
      <c r="F835" s="1"/>
      <c r="G835" s="2"/>
      <c r="H835" s="2"/>
      <c r="I835" s="2"/>
      <c r="J835" s="2"/>
      <c r="K835" s="2"/>
      <c r="L835" s="2"/>
      <c r="M835" s="2"/>
      <c r="N835" s="2"/>
      <c r="O835" s="2"/>
      <c r="P835" s="2"/>
      <c r="Q835" s="2"/>
      <c r="R835" s="2"/>
      <c r="S835" s="2"/>
      <c r="T835" s="2"/>
      <c r="U835" s="2"/>
    </row>
    <row r="836" spans="1:21" x14ac:dyDescent="0.55000000000000004">
      <c r="A836" s="1"/>
      <c r="B836" s="1"/>
      <c r="C836" s="1"/>
      <c r="D836" s="1"/>
      <c r="E836" s="1"/>
      <c r="F836" s="1"/>
      <c r="G836" s="2"/>
      <c r="H836" s="2"/>
      <c r="I836" s="2"/>
      <c r="J836" s="2"/>
      <c r="K836" s="2"/>
      <c r="L836" s="2"/>
      <c r="M836" s="2"/>
      <c r="N836" s="2"/>
      <c r="O836" s="2"/>
      <c r="P836" s="2"/>
      <c r="Q836" s="2"/>
      <c r="R836" s="2"/>
      <c r="S836" s="2"/>
      <c r="T836" s="2"/>
      <c r="U836" s="2"/>
    </row>
    <row r="837" spans="1:21" x14ac:dyDescent="0.55000000000000004">
      <c r="A837" s="1"/>
      <c r="B837" s="1"/>
      <c r="C837" s="1"/>
      <c r="D837" s="1"/>
      <c r="E837" s="1"/>
      <c r="F837" s="1"/>
      <c r="G837" s="2"/>
      <c r="H837" s="2"/>
      <c r="I837" s="2"/>
      <c r="J837" s="2"/>
      <c r="K837" s="2"/>
      <c r="L837" s="2"/>
      <c r="M837" s="2"/>
      <c r="N837" s="2"/>
      <c r="O837" s="2"/>
      <c r="P837" s="2"/>
      <c r="Q837" s="2"/>
      <c r="R837" s="2"/>
      <c r="S837" s="2"/>
      <c r="T837" s="2"/>
      <c r="U837" s="2"/>
    </row>
    <row r="838" spans="1:21" x14ac:dyDescent="0.55000000000000004">
      <c r="A838" s="1"/>
      <c r="B838" s="1"/>
      <c r="C838" s="1"/>
      <c r="D838" s="1"/>
      <c r="E838" s="1"/>
      <c r="F838" s="1"/>
      <c r="G838" s="2"/>
      <c r="H838" s="2"/>
      <c r="I838" s="2"/>
      <c r="J838" s="2"/>
      <c r="K838" s="2"/>
      <c r="L838" s="2"/>
      <c r="M838" s="2"/>
      <c r="N838" s="2"/>
      <c r="O838" s="2"/>
      <c r="P838" s="2"/>
      <c r="Q838" s="2"/>
      <c r="R838" s="2"/>
      <c r="S838" s="2"/>
      <c r="T838" s="2"/>
      <c r="U838" s="2"/>
    </row>
    <row r="839" spans="1:21" x14ac:dyDescent="0.55000000000000004">
      <c r="A839" s="1"/>
      <c r="B839" s="1"/>
      <c r="C839" s="1"/>
      <c r="D839" s="1"/>
      <c r="E839" s="1"/>
      <c r="F839" s="1"/>
      <c r="G839" s="2"/>
      <c r="H839" s="2"/>
      <c r="I839" s="2"/>
      <c r="J839" s="2"/>
      <c r="K839" s="2"/>
      <c r="L839" s="2"/>
      <c r="M839" s="2"/>
      <c r="N839" s="2"/>
      <c r="O839" s="2"/>
      <c r="P839" s="2"/>
      <c r="Q839" s="2"/>
      <c r="R839" s="2"/>
      <c r="S839" s="2"/>
      <c r="T839" s="2"/>
      <c r="U839" s="2"/>
    </row>
    <row r="840" spans="1:21" x14ac:dyDescent="0.55000000000000004">
      <c r="A840" s="1"/>
      <c r="B840" s="1"/>
      <c r="C840" s="1"/>
      <c r="D840" s="1"/>
      <c r="E840" s="1"/>
      <c r="F840" s="1"/>
      <c r="G840" s="2"/>
      <c r="H840" s="2"/>
      <c r="I840" s="2"/>
      <c r="J840" s="2"/>
      <c r="K840" s="2"/>
      <c r="L840" s="2"/>
      <c r="M840" s="2"/>
      <c r="N840" s="2"/>
      <c r="O840" s="2"/>
      <c r="P840" s="2"/>
      <c r="Q840" s="2"/>
      <c r="R840" s="2"/>
      <c r="S840" s="2"/>
      <c r="T840" s="2"/>
      <c r="U840" s="2"/>
    </row>
    <row r="841" spans="1:21" x14ac:dyDescent="0.55000000000000004">
      <c r="A841" s="1"/>
      <c r="B841" s="1"/>
      <c r="C841" s="1"/>
      <c r="D841" s="1"/>
      <c r="E841" s="1"/>
      <c r="F841" s="1"/>
      <c r="G841" s="2"/>
      <c r="H841" s="2"/>
      <c r="I841" s="2"/>
      <c r="J841" s="2"/>
      <c r="K841" s="2"/>
      <c r="L841" s="2"/>
      <c r="M841" s="2"/>
      <c r="N841" s="2"/>
      <c r="O841" s="2"/>
      <c r="P841" s="2"/>
      <c r="Q841" s="2"/>
      <c r="R841" s="2"/>
      <c r="S841" s="2"/>
      <c r="T841" s="2"/>
      <c r="U841" s="2"/>
    </row>
    <row r="842" spans="1:21" x14ac:dyDescent="0.55000000000000004">
      <c r="A842" s="1"/>
      <c r="B842" s="1"/>
      <c r="C842" s="1"/>
      <c r="D842" s="1"/>
      <c r="E842" s="1"/>
      <c r="F842" s="1"/>
      <c r="G842" s="2"/>
      <c r="H842" s="2"/>
      <c r="I842" s="2"/>
      <c r="J842" s="2"/>
      <c r="K842" s="2"/>
      <c r="L842" s="2"/>
      <c r="M842" s="2"/>
      <c r="N842" s="2"/>
      <c r="O842" s="2"/>
      <c r="P842" s="2"/>
      <c r="Q842" s="2"/>
      <c r="R842" s="2"/>
      <c r="S842" s="2"/>
      <c r="T842" s="2"/>
      <c r="U842" s="2"/>
    </row>
    <row r="843" spans="1:21" x14ac:dyDescent="0.55000000000000004">
      <c r="A843" s="1"/>
      <c r="B843" s="1"/>
      <c r="C843" s="1"/>
      <c r="D843" s="1"/>
      <c r="E843" s="1"/>
      <c r="F843" s="1"/>
      <c r="G843" s="2"/>
      <c r="H843" s="2"/>
      <c r="I843" s="2"/>
      <c r="J843" s="2"/>
      <c r="K843" s="2"/>
      <c r="L843" s="2"/>
      <c r="M843" s="2"/>
      <c r="N843" s="2"/>
      <c r="O843" s="2"/>
      <c r="P843" s="2"/>
      <c r="Q843" s="2"/>
      <c r="R843" s="2"/>
      <c r="S843" s="2"/>
      <c r="T843" s="2"/>
      <c r="U843" s="2"/>
    </row>
    <row r="844" spans="1:21" x14ac:dyDescent="0.55000000000000004">
      <c r="A844" s="1"/>
      <c r="B844" s="1"/>
      <c r="C844" s="1"/>
      <c r="D844" s="1"/>
      <c r="E844" s="1"/>
      <c r="F844" s="1"/>
      <c r="G844" s="2"/>
      <c r="H844" s="2"/>
      <c r="I844" s="2"/>
      <c r="J844" s="2"/>
      <c r="K844" s="2"/>
      <c r="L844" s="2"/>
      <c r="M844" s="2"/>
      <c r="N844" s="2"/>
      <c r="O844" s="2"/>
      <c r="P844" s="2"/>
      <c r="Q844" s="2"/>
      <c r="R844" s="2"/>
      <c r="S844" s="2"/>
      <c r="T844" s="2"/>
      <c r="U844" s="2"/>
    </row>
    <row r="845" spans="1:21" x14ac:dyDescent="0.55000000000000004">
      <c r="A845" s="1"/>
      <c r="B845" s="1"/>
      <c r="C845" s="1"/>
      <c r="D845" s="1"/>
      <c r="E845" s="1"/>
      <c r="F845" s="1"/>
      <c r="G845" s="2"/>
      <c r="H845" s="2"/>
      <c r="I845" s="2"/>
      <c r="J845" s="2"/>
      <c r="K845" s="2"/>
      <c r="L845" s="2"/>
      <c r="M845" s="2"/>
      <c r="N845" s="2"/>
      <c r="O845" s="2"/>
      <c r="P845" s="2"/>
      <c r="Q845" s="2"/>
      <c r="R845" s="2"/>
      <c r="S845" s="2"/>
      <c r="T845" s="2"/>
      <c r="U845" s="2"/>
    </row>
    <row r="846" spans="1:21" x14ac:dyDescent="0.55000000000000004">
      <c r="A846" s="1"/>
      <c r="B846" s="1"/>
      <c r="C846" s="1"/>
      <c r="D846" s="1"/>
      <c r="E846" s="1"/>
      <c r="F846" s="1"/>
      <c r="G846" s="2"/>
      <c r="H846" s="2"/>
      <c r="I846" s="2"/>
      <c r="J846" s="2"/>
      <c r="K846" s="2"/>
      <c r="L846" s="2"/>
      <c r="M846" s="2"/>
      <c r="N846" s="2"/>
      <c r="O846" s="2"/>
      <c r="P846" s="2"/>
      <c r="Q846" s="2"/>
      <c r="R846" s="2"/>
      <c r="S846" s="2"/>
      <c r="T846" s="2"/>
      <c r="U846" s="2"/>
    </row>
    <row r="847" spans="1:21" x14ac:dyDescent="0.55000000000000004">
      <c r="A847" s="1"/>
      <c r="B847" s="1"/>
      <c r="C847" s="1"/>
      <c r="D847" s="1"/>
      <c r="E847" s="1"/>
      <c r="F847" s="1"/>
      <c r="G847" s="2"/>
      <c r="H847" s="2"/>
      <c r="I847" s="2"/>
      <c r="J847" s="2"/>
      <c r="K847" s="2"/>
      <c r="L847" s="2"/>
      <c r="M847" s="2"/>
      <c r="N847" s="2"/>
      <c r="O847" s="2"/>
      <c r="P847" s="2"/>
      <c r="Q847" s="2"/>
      <c r="R847" s="2"/>
      <c r="S847" s="2"/>
      <c r="T847" s="2"/>
      <c r="U847" s="2"/>
    </row>
    <row r="848" spans="1:21" x14ac:dyDescent="0.55000000000000004">
      <c r="A848" s="1"/>
      <c r="B848" s="1"/>
      <c r="C848" s="1"/>
      <c r="D848" s="1"/>
      <c r="E848" s="1"/>
      <c r="F848" s="1"/>
      <c r="G848" s="2"/>
      <c r="H848" s="2"/>
      <c r="I848" s="2"/>
      <c r="J848" s="2"/>
      <c r="K848" s="2"/>
      <c r="L848" s="2"/>
      <c r="M848" s="2"/>
      <c r="N848" s="2"/>
      <c r="O848" s="2"/>
      <c r="P848" s="2"/>
      <c r="Q848" s="2"/>
      <c r="R848" s="2"/>
      <c r="S848" s="2"/>
      <c r="T848" s="2"/>
      <c r="U848" s="2"/>
    </row>
    <row r="849" spans="1:21" x14ac:dyDescent="0.55000000000000004">
      <c r="A849" s="1"/>
      <c r="B849" s="1"/>
      <c r="C849" s="1"/>
      <c r="D849" s="1"/>
      <c r="E849" s="1"/>
      <c r="F849" s="1"/>
      <c r="G849" s="2"/>
      <c r="H849" s="2"/>
      <c r="I849" s="2"/>
      <c r="J849" s="2"/>
      <c r="K849" s="2"/>
      <c r="L849" s="2"/>
      <c r="M849" s="2"/>
      <c r="N849" s="2"/>
      <c r="O849" s="2"/>
      <c r="P849" s="2"/>
      <c r="Q849" s="2"/>
      <c r="R849" s="2"/>
      <c r="S849" s="2"/>
      <c r="T849" s="2"/>
      <c r="U849" s="2"/>
    </row>
    <row r="850" spans="1:21" x14ac:dyDescent="0.55000000000000004">
      <c r="A850" s="1"/>
      <c r="B850" s="1"/>
      <c r="C850" s="1"/>
      <c r="D850" s="1"/>
      <c r="E850" s="1"/>
      <c r="F850" s="1"/>
      <c r="G850" s="2"/>
      <c r="H850" s="2"/>
      <c r="I850" s="2"/>
      <c r="J850" s="2"/>
      <c r="K850" s="2"/>
      <c r="L850" s="2"/>
      <c r="M850" s="2"/>
      <c r="N850" s="2"/>
      <c r="O850" s="2"/>
      <c r="P850" s="2"/>
      <c r="Q850" s="2"/>
      <c r="R850" s="2"/>
      <c r="S850" s="2"/>
      <c r="T850" s="2"/>
      <c r="U850" s="2"/>
    </row>
    <row r="851" spans="1:21" x14ac:dyDescent="0.55000000000000004">
      <c r="A851" s="1"/>
      <c r="B851" s="1"/>
      <c r="C851" s="1"/>
      <c r="D851" s="1"/>
      <c r="E851" s="1"/>
      <c r="F851" s="1"/>
      <c r="G851" s="2"/>
      <c r="H851" s="2"/>
      <c r="I851" s="2"/>
      <c r="J851" s="2"/>
      <c r="K851" s="2"/>
      <c r="L851" s="2"/>
      <c r="M851" s="2"/>
      <c r="N851" s="2"/>
      <c r="O851" s="2"/>
      <c r="P851" s="2"/>
      <c r="Q851" s="2"/>
      <c r="R851" s="2"/>
      <c r="S851" s="2"/>
      <c r="T851" s="2"/>
      <c r="U851" s="2"/>
    </row>
    <row r="852" spans="1:21" x14ac:dyDescent="0.55000000000000004">
      <c r="A852" s="1"/>
      <c r="B852" s="1"/>
      <c r="C852" s="1"/>
      <c r="D852" s="1"/>
      <c r="E852" s="1"/>
      <c r="F852" s="1"/>
      <c r="G852" s="2"/>
      <c r="H852" s="2"/>
      <c r="I852" s="2"/>
      <c r="J852" s="2"/>
      <c r="K852" s="2"/>
      <c r="L852" s="2"/>
      <c r="M852" s="2"/>
      <c r="N852" s="2"/>
      <c r="O852" s="2"/>
      <c r="P852" s="2"/>
      <c r="Q852" s="2"/>
      <c r="R852" s="2"/>
      <c r="S852" s="2"/>
      <c r="T852" s="2"/>
      <c r="U852" s="2"/>
    </row>
    <row r="853" spans="1:21" x14ac:dyDescent="0.55000000000000004">
      <c r="A853" s="1"/>
      <c r="B853" s="1"/>
      <c r="C853" s="1"/>
      <c r="D853" s="1"/>
      <c r="E853" s="1"/>
      <c r="F853" s="1"/>
      <c r="G853" s="2"/>
      <c r="H853" s="2"/>
      <c r="I853" s="2"/>
      <c r="J853" s="2"/>
      <c r="K853" s="2"/>
      <c r="L853" s="2"/>
      <c r="M853" s="2"/>
      <c r="N853" s="2"/>
      <c r="O853" s="2"/>
      <c r="P853" s="2"/>
      <c r="Q853" s="2"/>
      <c r="R853" s="2"/>
      <c r="S853" s="2"/>
      <c r="T853" s="2"/>
      <c r="U853" s="2"/>
    </row>
    <row r="854" spans="1:21" x14ac:dyDescent="0.55000000000000004">
      <c r="A854" s="1"/>
      <c r="B854" s="1"/>
      <c r="C854" s="1"/>
      <c r="D854" s="1"/>
      <c r="E854" s="1"/>
      <c r="F854" s="1"/>
      <c r="G854" s="2"/>
      <c r="H854" s="2"/>
      <c r="I854" s="2"/>
      <c r="J854" s="2"/>
      <c r="K854" s="2"/>
      <c r="L854" s="2"/>
      <c r="M854" s="2"/>
      <c r="N854" s="2"/>
      <c r="O854" s="2"/>
      <c r="P854" s="2"/>
      <c r="Q854" s="2"/>
      <c r="R854" s="2"/>
      <c r="S854" s="2"/>
      <c r="T854" s="2"/>
      <c r="U854" s="2"/>
    </row>
    <row r="855" spans="1:21" x14ac:dyDescent="0.55000000000000004">
      <c r="A855" s="1"/>
      <c r="B855" s="1"/>
      <c r="C855" s="1"/>
      <c r="D855" s="1"/>
      <c r="E855" s="1"/>
      <c r="F855" s="1"/>
      <c r="G855" s="2"/>
      <c r="H855" s="2"/>
      <c r="I855" s="2"/>
      <c r="J855" s="2"/>
      <c r="K855" s="2"/>
      <c r="L855" s="2"/>
      <c r="M855" s="2"/>
      <c r="N855" s="2"/>
      <c r="O855" s="2"/>
      <c r="P855" s="2"/>
      <c r="Q855" s="2"/>
      <c r="R855" s="2"/>
      <c r="S855" s="2"/>
      <c r="T855" s="2"/>
      <c r="U855" s="2"/>
    </row>
    <row r="856" spans="1:21" x14ac:dyDescent="0.55000000000000004">
      <c r="A856" s="1"/>
      <c r="B856" s="1"/>
      <c r="C856" s="1"/>
      <c r="D856" s="1"/>
      <c r="E856" s="1"/>
      <c r="F856" s="1"/>
      <c r="G856" s="2"/>
      <c r="H856" s="2"/>
      <c r="I856" s="2"/>
      <c r="J856" s="2"/>
      <c r="K856" s="2"/>
      <c r="L856" s="2"/>
      <c r="M856" s="2"/>
      <c r="N856" s="2"/>
      <c r="O856" s="2"/>
      <c r="P856" s="2"/>
      <c r="Q856" s="2"/>
      <c r="R856" s="2"/>
      <c r="S856" s="2"/>
      <c r="T856" s="2"/>
      <c r="U856" s="2"/>
    </row>
    <row r="857" spans="1:21" x14ac:dyDescent="0.55000000000000004">
      <c r="A857" s="1"/>
      <c r="B857" s="1"/>
      <c r="C857" s="1"/>
      <c r="D857" s="1"/>
      <c r="E857" s="1"/>
      <c r="F857" s="1"/>
      <c r="G857" s="2"/>
      <c r="H857" s="2"/>
      <c r="I857" s="2"/>
      <c r="J857" s="2"/>
      <c r="K857" s="2"/>
      <c r="L857" s="2"/>
      <c r="M857" s="2"/>
      <c r="N857" s="2"/>
      <c r="O857" s="2"/>
      <c r="P857" s="2"/>
      <c r="Q857" s="2"/>
      <c r="R857" s="2"/>
      <c r="S857" s="2"/>
      <c r="T857" s="2"/>
      <c r="U857" s="2"/>
    </row>
    <row r="858" spans="1:21" x14ac:dyDescent="0.55000000000000004">
      <c r="A858" s="1"/>
      <c r="B858" s="1"/>
      <c r="C858" s="1"/>
      <c r="D858" s="1"/>
      <c r="E858" s="1"/>
      <c r="F858" s="1"/>
      <c r="G858" s="2"/>
      <c r="H858" s="2"/>
      <c r="I858" s="2"/>
      <c r="J858" s="2"/>
      <c r="K858" s="2"/>
      <c r="L858" s="2"/>
      <c r="M858" s="2"/>
      <c r="N858" s="2"/>
      <c r="O858" s="2"/>
      <c r="P858" s="2"/>
      <c r="Q858" s="2"/>
      <c r="R858" s="2"/>
      <c r="S858" s="2"/>
      <c r="T858" s="2"/>
      <c r="U858" s="2"/>
    </row>
    <row r="859" spans="1:21" x14ac:dyDescent="0.55000000000000004">
      <c r="A859" s="1"/>
      <c r="B859" s="1"/>
      <c r="C859" s="1"/>
      <c r="D859" s="1"/>
      <c r="E859" s="1"/>
      <c r="F859" s="1"/>
      <c r="G859" s="2"/>
      <c r="H859" s="2"/>
      <c r="I859" s="2"/>
      <c r="J859" s="2"/>
      <c r="K859" s="2"/>
      <c r="L859" s="2"/>
      <c r="M859" s="2"/>
      <c r="N859" s="2"/>
      <c r="O859" s="2"/>
      <c r="P859" s="2"/>
      <c r="Q859" s="2"/>
      <c r="R859" s="2"/>
      <c r="S859" s="2"/>
      <c r="T859" s="2"/>
      <c r="U859" s="2"/>
    </row>
    <row r="860" spans="1:21" x14ac:dyDescent="0.55000000000000004">
      <c r="A860" s="1"/>
      <c r="B860" s="1"/>
      <c r="C860" s="1"/>
      <c r="D860" s="1"/>
      <c r="E860" s="1"/>
      <c r="F860" s="1"/>
      <c r="G860" s="2"/>
      <c r="H860" s="2"/>
      <c r="I860" s="2"/>
      <c r="J860" s="2"/>
      <c r="K860" s="2"/>
      <c r="L860" s="2"/>
      <c r="M860" s="2"/>
      <c r="N860" s="2"/>
      <c r="O860" s="2"/>
      <c r="P860" s="2"/>
      <c r="Q860" s="2"/>
      <c r="R860" s="2"/>
      <c r="S860" s="2"/>
      <c r="T860" s="2"/>
      <c r="U860" s="2"/>
    </row>
    <row r="861" spans="1:21" x14ac:dyDescent="0.55000000000000004">
      <c r="A861" s="1"/>
      <c r="B861" s="1"/>
      <c r="C861" s="1"/>
      <c r="D861" s="1"/>
      <c r="E861" s="1"/>
      <c r="F861" s="1"/>
      <c r="G861" s="2"/>
      <c r="H861" s="2"/>
      <c r="I861" s="2"/>
      <c r="J861" s="2"/>
      <c r="K861" s="2"/>
      <c r="L861" s="2"/>
      <c r="M861" s="2"/>
      <c r="N861" s="2"/>
      <c r="O861" s="2"/>
      <c r="P861" s="2"/>
      <c r="Q861" s="2"/>
      <c r="R861" s="2"/>
      <c r="S861" s="2"/>
      <c r="T861" s="2"/>
      <c r="U861" s="2"/>
    </row>
    <row r="862" spans="1:21" x14ac:dyDescent="0.55000000000000004">
      <c r="A862" s="1"/>
      <c r="B862" s="1"/>
      <c r="C862" s="1"/>
      <c r="D862" s="1"/>
      <c r="E862" s="1"/>
      <c r="F862" s="1"/>
      <c r="G862" s="2"/>
      <c r="H862" s="2"/>
      <c r="I862" s="2"/>
      <c r="J862" s="2"/>
      <c r="K862" s="2"/>
      <c r="L862" s="2"/>
      <c r="M862" s="2"/>
      <c r="N862" s="2"/>
      <c r="O862" s="2"/>
      <c r="P862" s="2"/>
      <c r="Q862" s="2"/>
      <c r="R862" s="2"/>
      <c r="S862" s="2"/>
      <c r="T862" s="2"/>
      <c r="U862" s="2"/>
    </row>
    <row r="863" spans="1:21" x14ac:dyDescent="0.55000000000000004">
      <c r="A863" s="1"/>
      <c r="B863" s="1"/>
      <c r="C863" s="1"/>
      <c r="D863" s="1"/>
      <c r="E863" s="1"/>
      <c r="F863" s="1"/>
      <c r="G863" s="2"/>
      <c r="H863" s="2"/>
      <c r="I863" s="2"/>
      <c r="J863" s="2"/>
      <c r="K863" s="2"/>
      <c r="L863" s="2"/>
      <c r="M863" s="2"/>
      <c r="N863" s="2"/>
      <c r="O863" s="2"/>
      <c r="P863" s="2"/>
      <c r="Q863" s="2"/>
      <c r="R863" s="2"/>
      <c r="S863" s="2"/>
      <c r="T863" s="2"/>
      <c r="U863" s="2"/>
    </row>
    <row r="864" spans="1:21" x14ac:dyDescent="0.55000000000000004">
      <c r="A864" s="1"/>
      <c r="B864" s="1"/>
      <c r="C864" s="1"/>
      <c r="D864" s="1"/>
      <c r="E864" s="1"/>
      <c r="F864" s="1"/>
      <c r="G864" s="2"/>
      <c r="H864" s="2"/>
      <c r="I864" s="2"/>
      <c r="J864" s="2"/>
      <c r="K864" s="2"/>
      <c r="L864" s="2"/>
      <c r="M864" s="2"/>
      <c r="N864" s="2"/>
      <c r="O864" s="2"/>
      <c r="P864" s="2"/>
      <c r="Q864" s="2"/>
      <c r="R864" s="2"/>
      <c r="S864" s="2"/>
      <c r="T864" s="2"/>
      <c r="U864" s="2"/>
    </row>
    <row r="865" spans="1:21" x14ac:dyDescent="0.55000000000000004">
      <c r="A865" s="1"/>
      <c r="B865" s="1"/>
      <c r="C865" s="1"/>
      <c r="D865" s="1"/>
      <c r="E865" s="1"/>
      <c r="F865" s="1"/>
      <c r="G865" s="2"/>
      <c r="H865" s="2"/>
      <c r="I865" s="2"/>
      <c r="J865" s="2"/>
      <c r="K865" s="2"/>
      <c r="L865" s="2"/>
      <c r="M865" s="2"/>
      <c r="N865" s="2"/>
      <c r="O865" s="2"/>
      <c r="P865" s="2"/>
      <c r="Q865" s="2"/>
      <c r="R865" s="2"/>
      <c r="S865" s="2"/>
      <c r="T865" s="2"/>
      <c r="U865" s="2"/>
    </row>
    <row r="866" spans="1:21" x14ac:dyDescent="0.55000000000000004">
      <c r="A866" s="1"/>
      <c r="B866" s="1"/>
      <c r="C866" s="1"/>
      <c r="D866" s="1"/>
      <c r="E866" s="1"/>
      <c r="F866" s="1"/>
      <c r="G866" s="2"/>
      <c r="H866" s="2"/>
      <c r="I866" s="2"/>
      <c r="J866" s="2"/>
      <c r="K866" s="2"/>
      <c r="L866" s="2"/>
      <c r="M866" s="2"/>
      <c r="N866" s="2"/>
      <c r="O866" s="2"/>
      <c r="P866" s="2"/>
      <c r="Q866" s="2"/>
      <c r="R866" s="2"/>
      <c r="S866" s="2"/>
      <c r="T866" s="2"/>
      <c r="U866" s="2"/>
    </row>
    <row r="867" spans="1:21" x14ac:dyDescent="0.55000000000000004">
      <c r="A867" s="1"/>
      <c r="B867" s="1"/>
      <c r="C867" s="1"/>
      <c r="D867" s="1"/>
      <c r="E867" s="1"/>
      <c r="F867" s="1"/>
      <c r="G867" s="2"/>
      <c r="H867" s="2"/>
      <c r="I867" s="2"/>
      <c r="J867" s="2"/>
      <c r="K867" s="2"/>
      <c r="L867" s="2"/>
      <c r="M867" s="2"/>
      <c r="N867" s="2"/>
      <c r="O867" s="2"/>
      <c r="P867" s="2"/>
      <c r="Q867" s="2"/>
      <c r="R867" s="2"/>
      <c r="S867" s="2"/>
      <c r="T867" s="2"/>
      <c r="U867" s="2"/>
    </row>
    <row r="868" spans="1:21" x14ac:dyDescent="0.55000000000000004">
      <c r="A868" s="1"/>
      <c r="B868" s="1"/>
      <c r="C868" s="1"/>
      <c r="D868" s="1"/>
      <c r="E868" s="1"/>
      <c r="F868" s="1"/>
      <c r="G868" s="2"/>
      <c r="H868" s="2"/>
      <c r="I868" s="2"/>
      <c r="J868" s="2"/>
      <c r="K868" s="2"/>
      <c r="L868" s="2"/>
      <c r="M868" s="2"/>
      <c r="N868" s="2"/>
      <c r="O868" s="2"/>
      <c r="P868" s="2"/>
      <c r="Q868" s="2"/>
      <c r="R868" s="2"/>
      <c r="S868" s="2"/>
      <c r="T868" s="2"/>
      <c r="U868" s="2"/>
    </row>
    <row r="869" spans="1:21" x14ac:dyDescent="0.55000000000000004">
      <c r="A869" s="1"/>
      <c r="B869" s="1"/>
      <c r="C869" s="1"/>
      <c r="D869" s="1"/>
      <c r="E869" s="1"/>
      <c r="F869" s="1"/>
      <c r="G869" s="2"/>
      <c r="H869" s="2"/>
      <c r="I869" s="2"/>
      <c r="J869" s="2"/>
      <c r="K869" s="2"/>
      <c r="L869" s="2"/>
      <c r="M869" s="2"/>
      <c r="N869" s="2"/>
      <c r="O869" s="2"/>
      <c r="P869" s="2"/>
      <c r="Q869" s="2"/>
      <c r="R869" s="2"/>
      <c r="S869" s="2"/>
      <c r="T869" s="2"/>
      <c r="U869" s="2"/>
    </row>
    <row r="870" spans="1:21" x14ac:dyDescent="0.55000000000000004">
      <c r="A870" s="1"/>
      <c r="B870" s="1"/>
      <c r="C870" s="1"/>
      <c r="D870" s="1"/>
      <c r="E870" s="1"/>
      <c r="F870" s="1"/>
      <c r="G870" s="2"/>
      <c r="H870" s="2"/>
      <c r="I870" s="2"/>
      <c r="J870" s="2"/>
      <c r="K870" s="2"/>
      <c r="L870" s="2"/>
      <c r="M870" s="2"/>
      <c r="N870" s="2"/>
      <c r="O870" s="2"/>
      <c r="P870" s="2"/>
      <c r="Q870" s="2"/>
      <c r="R870" s="2"/>
      <c r="S870" s="2"/>
      <c r="T870" s="2"/>
      <c r="U870" s="2"/>
    </row>
    <row r="871" spans="1:21" x14ac:dyDescent="0.55000000000000004">
      <c r="A871" s="1"/>
      <c r="B871" s="1"/>
      <c r="C871" s="1"/>
      <c r="D871" s="1"/>
      <c r="E871" s="1"/>
      <c r="F871" s="1"/>
      <c r="G871" s="2"/>
      <c r="H871" s="2"/>
      <c r="I871" s="2"/>
      <c r="J871" s="2"/>
      <c r="K871" s="2"/>
      <c r="L871" s="2"/>
      <c r="M871" s="2"/>
      <c r="N871" s="2"/>
      <c r="O871" s="2"/>
      <c r="P871" s="2"/>
      <c r="Q871" s="2"/>
      <c r="R871" s="2"/>
      <c r="S871" s="2"/>
      <c r="T871" s="2"/>
      <c r="U871" s="2"/>
    </row>
    <row r="872" spans="1:21" x14ac:dyDescent="0.55000000000000004">
      <c r="A872" s="1"/>
      <c r="B872" s="1"/>
      <c r="C872" s="1"/>
      <c r="D872" s="1"/>
      <c r="E872" s="1"/>
      <c r="F872" s="1"/>
      <c r="G872" s="2"/>
      <c r="H872" s="2"/>
      <c r="I872" s="2"/>
      <c r="J872" s="2"/>
      <c r="K872" s="2"/>
      <c r="L872" s="2"/>
      <c r="M872" s="2"/>
      <c r="N872" s="2"/>
      <c r="O872" s="2"/>
      <c r="P872" s="2"/>
      <c r="Q872" s="2"/>
      <c r="R872" s="2"/>
      <c r="S872" s="2"/>
      <c r="T872" s="2"/>
      <c r="U872" s="2"/>
    </row>
    <row r="873" spans="1:21" x14ac:dyDescent="0.55000000000000004">
      <c r="A873" s="1"/>
      <c r="B873" s="1"/>
      <c r="C873" s="1"/>
      <c r="D873" s="1"/>
      <c r="E873" s="1"/>
      <c r="F873" s="1"/>
      <c r="G873" s="2"/>
      <c r="H873" s="2"/>
      <c r="I873" s="2"/>
      <c r="J873" s="2"/>
      <c r="K873" s="2"/>
      <c r="L873" s="2"/>
      <c r="M873" s="2"/>
      <c r="N873" s="2"/>
      <c r="O873" s="2"/>
      <c r="P873" s="2"/>
      <c r="Q873" s="2"/>
      <c r="R873" s="2"/>
      <c r="S873" s="2"/>
      <c r="T873" s="2"/>
      <c r="U873" s="2"/>
    </row>
    <row r="874" spans="1:21" x14ac:dyDescent="0.55000000000000004">
      <c r="A874" s="1"/>
      <c r="B874" s="1"/>
      <c r="C874" s="1"/>
      <c r="D874" s="1"/>
      <c r="E874" s="1"/>
      <c r="F874" s="1"/>
      <c r="G874" s="2"/>
      <c r="H874" s="2"/>
      <c r="I874" s="2"/>
      <c r="J874" s="2"/>
      <c r="K874" s="2"/>
      <c r="L874" s="2"/>
      <c r="M874" s="2"/>
      <c r="N874" s="2"/>
      <c r="O874" s="2"/>
      <c r="P874" s="2"/>
      <c r="Q874" s="2"/>
      <c r="R874" s="2"/>
      <c r="S874" s="2"/>
      <c r="T874" s="2"/>
      <c r="U874" s="2"/>
    </row>
    <row r="875" spans="1:21" x14ac:dyDescent="0.55000000000000004">
      <c r="A875" s="1"/>
      <c r="B875" s="1"/>
      <c r="C875" s="1"/>
      <c r="D875" s="1"/>
      <c r="E875" s="1"/>
      <c r="F875" s="1"/>
      <c r="G875" s="2"/>
      <c r="H875" s="2"/>
      <c r="I875" s="2"/>
      <c r="J875" s="2"/>
      <c r="K875" s="2"/>
      <c r="L875" s="2"/>
      <c r="M875" s="2"/>
      <c r="N875" s="2"/>
      <c r="O875" s="2"/>
      <c r="P875" s="2"/>
      <c r="Q875" s="2"/>
      <c r="R875" s="2"/>
      <c r="S875" s="2"/>
      <c r="T875" s="2"/>
      <c r="U875" s="2"/>
    </row>
    <row r="876" spans="1:21" x14ac:dyDescent="0.55000000000000004">
      <c r="A876" s="1"/>
      <c r="B876" s="1"/>
      <c r="C876" s="1"/>
      <c r="D876" s="1"/>
      <c r="E876" s="1"/>
      <c r="F876" s="1"/>
      <c r="G876" s="2"/>
      <c r="H876" s="2"/>
      <c r="I876" s="2"/>
      <c r="J876" s="2"/>
      <c r="K876" s="2"/>
      <c r="L876" s="2"/>
      <c r="M876" s="2"/>
      <c r="N876" s="2"/>
      <c r="O876" s="2"/>
      <c r="P876" s="2"/>
      <c r="Q876" s="2"/>
      <c r="R876" s="2"/>
      <c r="S876" s="2"/>
      <c r="T876" s="2"/>
      <c r="U876" s="2"/>
    </row>
    <row r="877" spans="1:21" x14ac:dyDescent="0.55000000000000004">
      <c r="A877" s="1"/>
      <c r="B877" s="1"/>
      <c r="C877" s="1"/>
      <c r="D877" s="1"/>
      <c r="E877" s="1"/>
      <c r="F877" s="1"/>
      <c r="G877" s="2"/>
      <c r="H877" s="2"/>
      <c r="I877" s="2"/>
      <c r="J877" s="2"/>
      <c r="K877" s="2"/>
      <c r="L877" s="2"/>
      <c r="M877" s="2"/>
      <c r="N877" s="2"/>
      <c r="O877" s="2"/>
      <c r="P877" s="2"/>
      <c r="Q877" s="2"/>
      <c r="R877" s="2"/>
      <c r="S877" s="2"/>
      <c r="T877" s="2"/>
      <c r="U877" s="2"/>
    </row>
    <row r="878" spans="1:21" x14ac:dyDescent="0.55000000000000004">
      <c r="A878" s="1"/>
      <c r="B878" s="1"/>
      <c r="C878" s="1"/>
      <c r="D878" s="1"/>
      <c r="E878" s="1"/>
      <c r="F878" s="1"/>
      <c r="G878" s="2"/>
      <c r="H878" s="2"/>
      <c r="I878" s="2"/>
      <c r="J878" s="2"/>
      <c r="K878" s="2"/>
      <c r="L878" s="2"/>
      <c r="M878" s="2"/>
      <c r="N878" s="2"/>
      <c r="O878" s="2"/>
      <c r="P878" s="2"/>
      <c r="Q878" s="2"/>
      <c r="R878" s="2"/>
      <c r="S878" s="2"/>
      <c r="T878" s="2"/>
      <c r="U878" s="2"/>
    </row>
    <row r="879" spans="1:21" x14ac:dyDescent="0.55000000000000004">
      <c r="A879" s="1"/>
      <c r="B879" s="1"/>
      <c r="C879" s="1"/>
      <c r="D879" s="1"/>
      <c r="E879" s="1"/>
      <c r="F879" s="1"/>
      <c r="G879" s="2"/>
      <c r="H879" s="2"/>
      <c r="I879" s="2"/>
      <c r="J879" s="2"/>
      <c r="K879" s="2"/>
      <c r="L879" s="2"/>
      <c r="M879" s="2"/>
      <c r="N879" s="2"/>
      <c r="O879" s="2"/>
      <c r="P879" s="2"/>
      <c r="Q879" s="2"/>
      <c r="R879" s="2"/>
      <c r="S879" s="2"/>
      <c r="T879" s="2"/>
      <c r="U879" s="2"/>
    </row>
    <row r="880" spans="1:21" x14ac:dyDescent="0.55000000000000004">
      <c r="A880" s="1"/>
      <c r="B880" s="1"/>
      <c r="C880" s="1"/>
      <c r="D880" s="1"/>
      <c r="E880" s="1"/>
      <c r="F880" s="1"/>
      <c r="G880" s="2"/>
      <c r="H880" s="2"/>
      <c r="I880" s="2"/>
      <c r="J880" s="2"/>
      <c r="K880" s="2"/>
      <c r="L880" s="2"/>
      <c r="M880" s="2"/>
      <c r="N880" s="2"/>
      <c r="O880" s="2"/>
      <c r="P880" s="2"/>
      <c r="Q880" s="2"/>
      <c r="R880" s="2"/>
      <c r="S880" s="2"/>
      <c r="T880" s="2"/>
      <c r="U880" s="2"/>
    </row>
    <row r="881" spans="1:21" x14ac:dyDescent="0.55000000000000004">
      <c r="A881" s="1"/>
      <c r="B881" s="1"/>
      <c r="C881" s="1"/>
      <c r="D881" s="1"/>
      <c r="E881" s="1"/>
      <c r="F881" s="1"/>
      <c r="G881" s="2"/>
      <c r="H881" s="2"/>
      <c r="I881" s="2"/>
      <c r="J881" s="2"/>
      <c r="K881" s="2"/>
      <c r="L881" s="2"/>
      <c r="M881" s="2"/>
      <c r="N881" s="2"/>
      <c r="O881" s="2"/>
      <c r="P881" s="2"/>
      <c r="Q881" s="2"/>
      <c r="R881" s="2"/>
      <c r="S881" s="2"/>
      <c r="T881" s="2"/>
      <c r="U881" s="2"/>
    </row>
    <row r="882" spans="1:21" x14ac:dyDescent="0.55000000000000004">
      <c r="A882" s="1"/>
      <c r="B882" s="1"/>
      <c r="C882" s="1"/>
      <c r="D882" s="1"/>
      <c r="E882" s="1"/>
      <c r="F882" s="1"/>
      <c r="G882" s="2"/>
      <c r="H882" s="2"/>
      <c r="I882" s="2"/>
      <c r="J882" s="2"/>
      <c r="K882" s="2"/>
      <c r="L882" s="2"/>
      <c r="M882" s="2"/>
      <c r="N882" s="2"/>
      <c r="O882" s="2"/>
      <c r="P882" s="2"/>
      <c r="Q882" s="2"/>
      <c r="R882" s="2"/>
      <c r="S882" s="2"/>
      <c r="T882" s="2"/>
      <c r="U882" s="2"/>
    </row>
    <row r="883" spans="1:21" x14ac:dyDescent="0.55000000000000004">
      <c r="A883" s="1"/>
      <c r="B883" s="1"/>
      <c r="C883" s="1"/>
      <c r="D883" s="1"/>
      <c r="E883" s="1"/>
      <c r="F883" s="1"/>
      <c r="G883" s="2"/>
      <c r="H883" s="2"/>
      <c r="I883" s="2"/>
      <c r="J883" s="2"/>
      <c r="K883" s="2"/>
      <c r="L883" s="2"/>
      <c r="M883" s="2"/>
      <c r="N883" s="2"/>
      <c r="O883" s="2"/>
      <c r="P883" s="2"/>
      <c r="Q883" s="2"/>
      <c r="R883" s="2"/>
      <c r="S883" s="2"/>
      <c r="T883" s="2"/>
      <c r="U883" s="2"/>
    </row>
    <row r="884" spans="1:21" x14ac:dyDescent="0.55000000000000004">
      <c r="A884" s="1"/>
      <c r="B884" s="1"/>
      <c r="C884" s="1"/>
      <c r="D884" s="1"/>
      <c r="E884" s="1"/>
      <c r="F884" s="1"/>
      <c r="G884" s="2"/>
      <c r="H884" s="2"/>
      <c r="I884" s="2"/>
      <c r="J884" s="2"/>
      <c r="K884" s="2"/>
      <c r="L884" s="2"/>
      <c r="M884" s="2"/>
      <c r="N884" s="2"/>
      <c r="O884" s="2"/>
      <c r="P884" s="2"/>
      <c r="Q884" s="2"/>
      <c r="R884" s="2"/>
      <c r="S884" s="2"/>
      <c r="T884" s="2"/>
      <c r="U884" s="2"/>
    </row>
    <row r="885" spans="1:21" x14ac:dyDescent="0.55000000000000004">
      <c r="A885" s="1"/>
      <c r="B885" s="1"/>
      <c r="C885" s="1"/>
      <c r="D885" s="1"/>
      <c r="E885" s="1"/>
      <c r="F885" s="1"/>
      <c r="G885" s="2"/>
      <c r="H885" s="2"/>
      <c r="I885" s="2"/>
      <c r="J885" s="2"/>
      <c r="K885" s="2"/>
      <c r="L885" s="2"/>
      <c r="M885" s="2"/>
      <c r="N885" s="2"/>
      <c r="O885" s="2"/>
      <c r="P885" s="2"/>
      <c r="Q885" s="2"/>
      <c r="R885" s="2"/>
      <c r="S885" s="2"/>
      <c r="T885" s="2"/>
      <c r="U885" s="2"/>
    </row>
    <row r="886" spans="1:21" x14ac:dyDescent="0.55000000000000004">
      <c r="A886" s="1"/>
      <c r="B886" s="1"/>
      <c r="C886" s="1"/>
      <c r="D886" s="1"/>
      <c r="E886" s="1"/>
      <c r="F886" s="1"/>
      <c r="G886" s="2"/>
      <c r="H886" s="2"/>
      <c r="I886" s="2"/>
      <c r="J886" s="2"/>
      <c r="K886" s="2"/>
      <c r="L886" s="2"/>
      <c r="M886" s="2"/>
      <c r="N886" s="2"/>
      <c r="O886" s="2"/>
      <c r="P886" s="2"/>
      <c r="Q886" s="2"/>
      <c r="R886" s="2"/>
      <c r="S886" s="2"/>
      <c r="T886" s="2"/>
      <c r="U886" s="2"/>
    </row>
    <row r="887" spans="1:21" x14ac:dyDescent="0.55000000000000004">
      <c r="A887" s="1"/>
      <c r="B887" s="1"/>
      <c r="C887" s="1"/>
      <c r="D887" s="1"/>
      <c r="E887" s="1"/>
      <c r="F887" s="1"/>
      <c r="G887" s="2"/>
      <c r="H887" s="2"/>
      <c r="I887" s="2"/>
      <c r="J887" s="2"/>
      <c r="K887" s="2"/>
      <c r="L887" s="2"/>
      <c r="M887" s="2"/>
      <c r="N887" s="2"/>
      <c r="O887" s="2"/>
      <c r="P887" s="2"/>
      <c r="Q887" s="2"/>
      <c r="R887" s="2"/>
      <c r="S887" s="2"/>
      <c r="T887" s="2"/>
      <c r="U887" s="2"/>
    </row>
    <row r="888" spans="1:21" x14ac:dyDescent="0.55000000000000004">
      <c r="A888" s="1"/>
      <c r="B888" s="1"/>
      <c r="C888" s="1"/>
      <c r="D888" s="1"/>
      <c r="E888" s="1"/>
      <c r="F888" s="1"/>
      <c r="G888" s="2"/>
      <c r="H888" s="2"/>
      <c r="I888" s="2"/>
      <c r="J888" s="2"/>
      <c r="K888" s="2"/>
      <c r="L888" s="2"/>
      <c r="M888" s="2"/>
      <c r="N888" s="2"/>
      <c r="O888" s="2"/>
      <c r="P888" s="2"/>
      <c r="Q888" s="2"/>
      <c r="R888" s="2"/>
      <c r="S888" s="2"/>
      <c r="T888" s="2"/>
      <c r="U888" s="2"/>
    </row>
    <row r="889" spans="1:21" x14ac:dyDescent="0.55000000000000004">
      <c r="A889" s="1"/>
      <c r="B889" s="1"/>
      <c r="C889" s="1"/>
      <c r="D889" s="1"/>
      <c r="E889" s="1"/>
      <c r="F889" s="1"/>
      <c r="G889" s="2"/>
      <c r="H889" s="2"/>
      <c r="I889" s="2"/>
      <c r="J889" s="2"/>
      <c r="K889" s="2"/>
      <c r="L889" s="2"/>
      <c r="M889" s="2"/>
      <c r="N889" s="2"/>
      <c r="O889" s="2"/>
      <c r="P889" s="2"/>
      <c r="Q889" s="2"/>
      <c r="R889" s="2"/>
      <c r="S889" s="2"/>
      <c r="T889" s="2"/>
      <c r="U889" s="2"/>
    </row>
    <row r="890" spans="1:21" x14ac:dyDescent="0.55000000000000004">
      <c r="A890" s="1"/>
      <c r="B890" s="1"/>
      <c r="C890" s="1"/>
      <c r="D890" s="1"/>
      <c r="E890" s="1"/>
      <c r="F890" s="1"/>
      <c r="G890" s="2"/>
      <c r="H890" s="2"/>
      <c r="I890" s="2"/>
      <c r="J890" s="2"/>
      <c r="K890" s="2"/>
      <c r="L890" s="2"/>
      <c r="M890" s="2"/>
      <c r="N890" s="2"/>
      <c r="O890" s="2"/>
      <c r="P890" s="2"/>
      <c r="Q890" s="2"/>
      <c r="R890" s="2"/>
      <c r="S890" s="2"/>
      <c r="T890" s="2"/>
      <c r="U890" s="2"/>
    </row>
    <row r="891" spans="1:21" x14ac:dyDescent="0.55000000000000004">
      <c r="A891" s="1"/>
      <c r="B891" s="1"/>
      <c r="C891" s="1"/>
      <c r="D891" s="1"/>
      <c r="E891" s="1"/>
      <c r="F891" s="1"/>
      <c r="G891" s="2"/>
      <c r="H891" s="2"/>
      <c r="I891" s="2"/>
      <c r="J891" s="2"/>
      <c r="K891" s="2"/>
      <c r="L891" s="2"/>
      <c r="M891" s="2"/>
      <c r="N891" s="2"/>
      <c r="O891" s="2"/>
      <c r="P891" s="2"/>
      <c r="Q891" s="2"/>
      <c r="R891" s="2"/>
      <c r="S891" s="2"/>
      <c r="T891" s="2"/>
      <c r="U891" s="2"/>
    </row>
    <row r="892" spans="1:21" x14ac:dyDescent="0.55000000000000004">
      <c r="A892" s="1"/>
      <c r="B892" s="1"/>
      <c r="C892" s="1"/>
      <c r="D892" s="1"/>
      <c r="E892" s="1"/>
      <c r="F892" s="1"/>
      <c r="G892" s="2"/>
      <c r="H892" s="2"/>
      <c r="I892" s="2"/>
      <c r="J892" s="2"/>
      <c r="K892" s="2"/>
      <c r="L892" s="2"/>
      <c r="M892" s="2"/>
      <c r="N892" s="2"/>
      <c r="O892" s="2"/>
      <c r="P892" s="2"/>
      <c r="Q892" s="2"/>
      <c r="R892" s="2"/>
      <c r="S892" s="2"/>
      <c r="T892" s="2"/>
      <c r="U892" s="2"/>
    </row>
    <row r="893" spans="1:21" x14ac:dyDescent="0.55000000000000004">
      <c r="A893" s="1"/>
      <c r="B893" s="1"/>
      <c r="C893" s="1"/>
      <c r="D893" s="1"/>
      <c r="E893" s="1"/>
      <c r="F893" s="1"/>
      <c r="G893" s="2"/>
      <c r="H893" s="2"/>
      <c r="I893" s="2"/>
      <c r="J893" s="2"/>
      <c r="K893" s="2"/>
      <c r="L893" s="2"/>
      <c r="M893" s="2"/>
      <c r="N893" s="2"/>
      <c r="O893" s="2"/>
      <c r="P893" s="2"/>
      <c r="Q893" s="2"/>
      <c r="R893" s="2"/>
      <c r="S893" s="2"/>
      <c r="T893" s="2"/>
      <c r="U893" s="2"/>
    </row>
    <row r="894" spans="1:21" x14ac:dyDescent="0.55000000000000004">
      <c r="A894" s="1"/>
      <c r="B894" s="1"/>
      <c r="C894" s="1"/>
      <c r="D894" s="1"/>
      <c r="E894" s="1"/>
      <c r="F894" s="1"/>
      <c r="G894" s="2"/>
      <c r="H894" s="2"/>
      <c r="I894" s="2"/>
      <c r="J894" s="2"/>
      <c r="K894" s="2"/>
      <c r="L894" s="2"/>
      <c r="M894" s="2"/>
      <c r="N894" s="2"/>
      <c r="O894" s="2"/>
      <c r="P894" s="2"/>
      <c r="Q894" s="2"/>
      <c r="R894" s="2"/>
      <c r="S894" s="2"/>
      <c r="T894" s="2"/>
      <c r="U894" s="2"/>
    </row>
    <row r="895" spans="1:21" x14ac:dyDescent="0.55000000000000004">
      <c r="A895" s="1"/>
      <c r="B895" s="1"/>
      <c r="C895" s="1"/>
      <c r="D895" s="1"/>
      <c r="E895" s="1"/>
      <c r="F895" s="1"/>
      <c r="G895" s="2"/>
      <c r="H895" s="2"/>
      <c r="I895" s="2"/>
      <c r="J895" s="2"/>
      <c r="K895" s="2"/>
      <c r="L895" s="2"/>
      <c r="M895" s="2"/>
      <c r="N895" s="2"/>
      <c r="O895" s="2"/>
      <c r="P895" s="2"/>
      <c r="Q895" s="2"/>
      <c r="R895" s="2"/>
      <c r="S895" s="2"/>
      <c r="T895" s="2"/>
      <c r="U895" s="2"/>
    </row>
    <row r="896" spans="1:21" x14ac:dyDescent="0.55000000000000004">
      <c r="A896" s="1"/>
      <c r="B896" s="1"/>
      <c r="C896" s="1"/>
      <c r="D896" s="1"/>
      <c r="E896" s="1"/>
      <c r="F896" s="1"/>
      <c r="G896" s="2"/>
      <c r="H896" s="2"/>
      <c r="I896" s="2"/>
      <c r="J896" s="2"/>
      <c r="K896" s="2"/>
      <c r="L896" s="2"/>
      <c r="M896" s="2"/>
      <c r="N896" s="2"/>
      <c r="O896" s="2"/>
      <c r="P896" s="2"/>
      <c r="Q896" s="2"/>
      <c r="R896" s="2"/>
      <c r="S896" s="2"/>
      <c r="T896" s="2"/>
      <c r="U896" s="2"/>
    </row>
    <row r="897" spans="1:21" x14ac:dyDescent="0.55000000000000004">
      <c r="A897" s="1"/>
      <c r="B897" s="1"/>
      <c r="C897" s="1"/>
      <c r="D897" s="1"/>
      <c r="E897" s="1"/>
      <c r="F897" s="1"/>
      <c r="G897" s="2"/>
      <c r="H897" s="2"/>
      <c r="I897" s="2"/>
      <c r="J897" s="2"/>
      <c r="K897" s="2"/>
      <c r="L897" s="2"/>
      <c r="M897" s="2"/>
      <c r="N897" s="2"/>
      <c r="O897" s="2"/>
      <c r="P897" s="2"/>
      <c r="Q897" s="2"/>
      <c r="R897" s="2"/>
      <c r="S897" s="2"/>
      <c r="T897" s="2"/>
      <c r="U897" s="2"/>
    </row>
    <row r="898" spans="1:21" x14ac:dyDescent="0.55000000000000004">
      <c r="A898" s="1"/>
      <c r="B898" s="1"/>
      <c r="C898" s="1"/>
      <c r="D898" s="1"/>
      <c r="E898" s="1"/>
      <c r="F898" s="1"/>
      <c r="G898" s="2"/>
      <c r="H898" s="2"/>
      <c r="I898" s="2"/>
      <c r="J898" s="2"/>
      <c r="K898" s="2"/>
      <c r="L898" s="2"/>
      <c r="M898" s="2"/>
      <c r="N898" s="2"/>
      <c r="O898" s="2"/>
      <c r="P898" s="2"/>
      <c r="Q898" s="2"/>
      <c r="R898" s="2"/>
      <c r="S898" s="2"/>
      <c r="T898" s="2"/>
      <c r="U898" s="2"/>
    </row>
    <row r="899" spans="1:21" x14ac:dyDescent="0.55000000000000004">
      <c r="A899" s="1"/>
      <c r="B899" s="1"/>
      <c r="C899" s="1"/>
      <c r="D899" s="1"/>
      <c r="E899" s="1"/>
      <c r="F899" s="1"/>
      <c r="G899" s="2"/>
      <c r="H899" s="2"/>
      <c r="I899" s="2"/>
      <c r="J899" s="2"/>
      <c r="K899" s="2"/>
      <c r="L899" s="2"/>
      <c r="M899" s="2"/>
      <c r="N899" s="2"/>
      <c r="O899" s="2"/>
      <c r="P899" s="2"/>
      <c r="Q899" s="2"/>
      <c r="R899" s="2"/>
      <c r="S899" s="2"/>
      <c r="T899" s="2"/>
      <c r="U899" s="2"/>
    </row>
    <row r="900" spans="1:21" x14ac:dyDescent="0.55000000000000004">
      <c r="A900" s="1"/>
      <c r="B900" s="1"/>
      <c r="C900" s="1"/>
      <c r="D900" s="1"/>
      <c r="E900" s="1"/>
      <c r="F900" s="1"/>
      <c r="G900" s="2"/>
      <c r="H900" s="2"/>
      <c r="I900" s="2"/>
      <c r="J900" s="2"/>
      <c r="K900" s="2"/>
      <c r="L900" s="2"/>
      <c r="M900" s="2"/>
      <c r="N900" s="2"/>
      <c r="O900" s="2"/>
      <c r="P900" s="2"/>
      <c r="Q900" s="2"/>
      <c r="R900" s="2"/>
      <c r="S900" s="2"/>
      <c r="T900" s="2"/>
      <c r="U900" s="2"/>
    </row>
    <row r="901" spans="1:21" x14ac:dyDescent="0.55000000000000004">
      <c r="A901" s="1"/>
      <c r="B901" s="1"/>
      <c r="C901" s="1"/>
      <c r="D901" s="1"/>
      <c r="E901" s="1"/>
      <c r="F901" s="1"/>
      <c r="G901" s="2"/>
      <c r="H901" s="2"/>
      <c r="I901" s="2"/>
      <c r="J901" s="2"/>
      <c r="K901" s="2"/>
      <c r="L901" s="2"/>
      <c r="M901" s="2"/>
      <c r="N901" s="2"/>
      <c r="O901" s="2"/>
      <c r="P901" s="2"/>
      <c r="Q901" s="2"/>
      <c r="R901" s="2"/>
      <c r="S901" s="2"/>
      <c r="T901" s="2"/>
      <c r="U901" s="2"/>
    </row>
    <row r="902" spans="1:21" x14ac:dyDescent="0.55000000000000004">
      <c r="A902" s="1"/>
      <c r="B902" s="1"/>
      <c r="C902" s="1"/>
      <c r="D902" s="1"/>
      <c r="E902" s="1"/>
      <c r="F902" s="1"/>
      <c r="G902" s="2"/>
      <c r="H902" s="2"/>
      <c r="I902" s="2"/>
      <c r="J902" s="2"/>
      <c r="K902" s="2"/>
      <c r="L902" s="2"/>
      <c r="M902" s="2"/>
      <c r="N902" s="2"/>
      <c r="O902" s="2"/>
      <c r="P902" s="2"/>
      <c r="Q902" s="2"/>
      <c r="R902" s="2"/>
      <c r="S902" s="2"/>
      <c r="T902" s="2"/>
      <c r="U902" s="2"/>
    </row>
    <row r="903" spans="1:21" x14ac:dyDescent="0.55000000000000004">
      <c r="A903" s="1"/>
      <c r="B903" s="1"/>
      <c r="C903" s="1"/>
      <c r="D903" s="1"/>
      <c r="E903" s="1"/>
      <c r="F903" s="1"/>
      <c r="G903" s="2"/>
      <c r="H903" s="2"/>
      <c r="I903" s="2"/>
      <c r="J903" s="2"/>
      <c r="K903" s="2"/>
      <c r="L903" s="2"/>
      <c r="M903" s="2"/>
      <c r="N903" s="2"/>
      <c r="O903" s="2"/>
      <c r="P903" s="2"/>
      <c r="Q903" s="2"/>
      <c r="R903" s="2"/>
      <c r="S903" s="2"/>
      <c r="T903" s="2"/>
      <c r="U903" s="2"/>
    </row>
    <row r="904" spans="1:21" x14ac:dyDescent="0.55000000000000004">
      <c r="A904" s="1"/>
      <c r="B904" s="1"/>
      <c r="C904" s="1"/>
      <c r="D904" s="1"/>
      <c r="E904" s="1"/>
      <c r="F904" s="1"/>
      <c r="G904" s="2"/>
      <c r="H904" s="2"/>
      <c r="I904" s="2"/>
      <c r="J904" s="2"/>
      <c r="K904" s="2"/>
      <c r="L904" s="2"/>
      <c r="M904" s="2"/>
      <c r="N904" s="2"/>
      <c r="O904" s="2"/>
      <c r="P904" s="2"/>
      <c r="Q904" s="2"/>
      <c r="R904" s="2"/>
      <c r="S904" s="2"/>
      <c r="T904" s="2"/>
      <c r="U904" s="2"/>
    </row>
    <row r="905" spans="1:21" x14ac:dyDescent="0.55000000000000004">
      <c r="A905" s="1"/>
      <c r="B905" s="1"/>
      <c r="C905" s="1"/>
      <c r="D905" s="1"/>
      <c r="E905" s="1"/>
      <c r="F905" s="1"/>
      <c r="G905" s="2"/>
      <c r="H905" s="2"/>
      <c r="I905" s="2"/>
      <c r="J905" s="2"/>
      <c r="K905" s="2"/>
      <c r="L905" s="2"/>
      <c r="M905" s="2"/>
      <c r="N905" s="2"/>
      <c r="O905" s="2"/>
      <c r="P905" s="2"/>
      <c r="Q905" s="2"/>
      <c r="R905" s="2"/>
      <c r="S905" s="2"/>
      <c r="T905" s="2"/>
      <c r="U905" s="2"/>
    </row>
    <row r="906" spans="1:21" x14ac:dyDescent="0.55000000000000004">
      <c r="A906" s="1"/>
      <c r="B906" s="1"/>
      <c r="C906" s="1"/>
      <c r="D906" s="1"/>
      <c r="E906" s="1"/>
      <c r="F906" s="1"/>
      <c r="G906" s="2"/>
      <c r="H906" s="2"/>
      <c r="I906" s="2"/>
      <c r="J906" s="2"/>
      <c r="K906" s="2"/>
      <c r="L906" s="2"/>
      <c r="M906" s="2"/>
      <c r="N906" s="2"/>
      <c r="O906" s="2"/>
      <c r="P906" s="2"/>
      <c r="Q906" s="2"/>
      <c r="R906" s="2"/>
      <c r="S906" s="2"/>
      <c r="T906" s="2"/>
      <c r="U906" s="2"/>
    </row>
    <row r="907" spans="1:21" x14ac:dyDescent="0.55000000000000004">
      <c r="A907" s="1"/>
      <c r="B907" s="1"/>
      <c r="C907" s="1"/>
      <c r="D907" s="1"/>
      <c r="E907" s="1"/>
      <c r="F907" s="1"/>
      <c r="G907" s="2"/>
      <c r="H907" s="2"/>
      <c r="I907" s="2"/>
      <c r="J907" s="2"/>
      <c r="K907" s="2"/>
      <c r="L907" s="2"/>
      <c r="M907" s="2"/>
      <c r="N907" s="2"/>
      <c r="O907" s="2"/>
      <c r="P907" s="2"/>
      <c r="Q907" s="2"/>
      <c r="R907" s="2"/>
      <c r="S907" s="2"/>
      <c r="T907" s="2"/>
      <c r="U907" s="2"/>
    </row>
    <row r="908" spans="1:21" x14ac:dyDescent="0.55000000000000004">
      <c r="A908" s="1"/>
      <c r="B908" s="1"/>
      <c r="C908" s="1"/>
      <c r="D908" s="1"/>
      <c r="E908" s="1"/>
      <c r="F908" s="1"/>
      <c r="G908" s="2"/>
      <c r="H908" s="2"/>
      <c r="I908" s="2"/>
      <c r="J908" s="2"/>
      <c r="K908" s="2"/>
      <c r="L908" s="2"/>
      <c r="M908" s="2"/>
      <c r="N908" s="2"/>
      <c r="O908" s="2"/>
      <c r="P908" s="2"/>
      <c r="Q908" s="2"/>
      <c r="R908" s="2"/>
      <c r="S908" s="2"/>
      <c r="T908" s="2"/>
      <c r="U908" s="2"/>
    </row>
    <row r="909" spans="1:21" x14ac:dyDescent="0.55000000000000004">
      <c r="A909" s="1"/>
      <c r="B909" s="1"/>
      <c r="C909" s="1"/>
      <c r="D909" s="1"/>
      <c r="E909" s="1"/>
      <c r="F909" s="1"/>
      <c r="G909" s="2"/>
      <c r="H909" s="2"/>
      <c r="I909" s="2"/>
      <c r="J909" s="2"/>
      <c r="K909" s="2"/>
      <c r="L909" s="2"/>
      <c r="M909" s="2"/>
      <c r="N909" s="2"/>
      <c r="O909" s="2"/>
      <c r="P909" s="2"/>
      <c r="Q909" s="2"/>
      <c r="R909" s="2"/>
      <c r="S909" s="2"/>
      <c r="T909" s="2"/>
      <c r="U909" s="2"/>
    </row>
    <row r="910" spans="1:21" x14ac:dyDescent="0.55000000000000004">
      <c r="A910" s="1"/>
      <c r="B910" s="1"/>
      <c r="C910" s="1"/>
      <c r="D910" s="1"/>
      <c r="E910" s="1"/>
      <c r="F910" s="1"/>
      <c r="G910" s="2"/>
      <c r="H910" s="2"/>
      <c r="I910" s="2"/>
      <c r="J910" s="2"/>
      <c r="K910" s="2"/>
      <c r="L910" s="2"/>
      <c r="M910" s="2"/>
      <c r="N910" s="2"/>
      <c r="O910" s="2"/>
      <c r="P910" s="2"/>
      <c r="Q910" s="2"/>
      <c r="R910" s="2"/>
      <c r="S910" s="2"/>
      <c r="T910" s="2"/>
      <c r="U910" s="2"/>
    </row>
    <row r="911" spans="1:21" x14ac:dyDescent="0.55000000000000004">
      <c r="A911" s="1"/>
      <c r="B911" s="1"/>
      <c r="C911" s="1"/>
      <c r="D911" s="1"/>
      <c r="E911" s="1"/>
      <c r="F911" s="1"/>
      <c r="G911" s="2"/>
      <c r="H911" s="2"/>
      <c r="I911" s="2"/>
      <c r="J911" s="2"/>
      <c r="K911" s="2"/>
      <c r="L911" s="2"/>
      <c r="M911" s="2"/>
      <c r="N911" s="2"/>
      <c r="O911" s="2"/>
      <c r="P911" s="2"/>
      <c r="Q911" s="2"/>
      <c r="R911" s="2"/>
      <c r="S911" s="2"/>
      <c r="T911" s="2"/>
      <c r="U911" s="2"/>
    </row>
    <row r="912" spans="1:21" x14ac:dyDescent="0.55000000000000004">
      <c r="A912" s="1"/>
      <c r="B912" s="1"/>
      <c r="C912" s="1"/>
      <c r="D912" s="1"/>
      <c r="E912" s="1"/>
      <c r="F912" s="1"/>
      <c r="G912" s="2"/>
      <c r="H912" s="2"/>
      <c r="I912" s="2"/>
      <c r="J912" s="2"/>
      <c r="K912" s="2"/>
      <c r="L912" s="2"/>
      <c r="M912" s="2"/>
      <c r="N912" s="2"/>
      <c r="O912" s="2"/>
      <c r="P912" s="2"/>
      <c r="Q912" s="2"/>
      <c r="R912" s="2"/>
      <c r="S912" s="2"/>
      <c r="T912" s="2"/>
      <c r="U912" s="2"/>
    </row>
    <row r="913" spans="1:21" x14ac:dyDescent="0.55000000000000004">
      <c r="A913" s="1"/>
      <c r="B913" s="1"/>
      <c r="C913" s="1"/>
      <c r="D913" s="1"/>
      <c r="E913" s="1"/>
      <c r="F913" s="1"/>
      <c r="G913" s="2"/>
      <c r="H913" s="2"/>
      <c r="I913" s="2"/>
      <c r="J913" s="2"/>
      <c r="K913" s="2"/>
      <c r="L913" s="2"/>
      <c r="M913" s="2"/>
      <c r="N913" s="2"/>
      <c r="O913" s="2"/>
      <c r="P913" s="2"/>
      <c r="Q913" s="2"/>
      <c r="R913" s="2"/>
      <c r="S913" s="2"/>
      <c r="T913" s="2"/>
      <c r="U913" s="2"/>
    </row>
    <row r="914" spans="1:21" x14ac:dyDescent="0.55000000000000004">
      <c r="A914" s="1"/>
      <c r="B914" s="1"/>
      <c r="C914" s="1"/>
      <c r="D914" s="1"/>
      <c r="E914" s="1"/>
      <c r="F914" s="1"/>
      <c r="G914" s="2"/>
      <c r="H914" s="2"/>
      <c r="I914" s="2"/>
      <c r="J914" s="2"/>
      <c r="K914" s="2"/>
      <c r="L914" s="2"/>
      <c r="M914" s="2"/>
      <c r="N914" s="2"/>
      <c r="O914" s="2"/>
      <c r="P914" s="2"/>
      <c r="Q914" s="2"/>
      <c r="R914" s="2"/>
      <c r="S914" s="2"/>
      <c r="T914" s="2"/>
      <c r="U914" s="2"/>
    </row>
    <row r="915" spans="1:21" x14ac:dyDescent="0.55000000000000004">
      <c r="A915" s="1"/>
      <c r="B915" s="1"/>
      <c r="C915" s="1"/>
      <c r="D915" s="1"/>
      <c r="E915" s="1"/>
      <c r="F915" s="1"/>
      <c r="G915" s="2"/>
      <c r="H915" s="2"/>
      <c r="I915" s="2"/>
      <c r="J915" s="2"/>
      <c r="K915" s="2"/>
      <c r="L915" s="2"/>
      <c r="M915" s="2"/>
      <c r="N915" s="2"/>
      <c r="O915" s="2"/>
      <c r="P915" s="2"/>
      <c r="Q915" s="2"/>
      <c r="R915" s="2"/>
      <c r="S915" s="2"/>
      <c r="T915" s="2"/>
      <c r="U915" s="2"/>
    </row>
    <row r="916" spans="1:21" x14ac:dyDescent="0.55000000000000004">
      <c r="A916" s="1"/>
      <c r="B916" s="1"/>
      <c r="C916" s="1"/>
      <c r="D916" s="1"/>
      <c r="E916" s="1"/>
      <c r="F916" s="1"/>
      <c r="G916" s="2"/>
      <c r="H916" s="2"/>
      <c r="I916" s="2"/>
      <c r="J916" s="2"/>
      <c r="K916" s="2"/>
      <c r="L916" s="2"/>
      <c r="M916" s="2"/>
      <c r="N916" s="2"/>
      <c r="O916" s="2"/>
      <c r="P916" s="2"/>
      <c r="Q916" s="2"/>
      <c r="R916" s="2"/>
      <c r="S916" s="2"/>
      <c r="T916" s="2"/>
      <c r="U916" s="2"/>
    </row>
    <row r="917" spans="1:21" x14ac:dyDescent="0.55000000000000004">
      <c r="A917" s="1"/>
      <c r="B917" s="1"/>
      <c r="C917" s="1"/>
      <c r="D917" s="1"/>
      <c r="E917" s="1"/>
      <c r="F917" s="1"/>
      <c r="G917" s="2"/>
      <c r="H917" s="2"/>
      <c r="I917" s="2"/>
      <c r="J917" s="2"/>
      <c r="K917" s="2"/>
      <c r="L917" s="2"/>
      <c r="M917" s="2"/>
      <c r="N917" s="2"/>
      <c r="O917" s="2"/>
      <c r="P917" s="2"/>
      <c r="Q917" s="2"/>
      <c r="R917" s="2"/>
      <c r="S917" s="2"/>
      <c r="T917" s="2"/>
      <c r="U917" s="2"/>
    </row>
    <row r="918" spans="1:21" x14ac:dyDescent="0.55000000000000004">
      <c r="A918" s="1"/>
      <c r="B918" s="1"/>
      <c r="C918" s="1"/>
      <c r="D918" s="1"/>
      <c r="E918" s="1"/>
      <c r="F918" s="1"/>
      <c r="G918" s="2"/>
      <c r="H918" s="2"/>
      <c r="I918" s="2"/>
      <c r="J918" s="2"/>
      <c r="K918" s="2"/>
      <c r="L918" s="2"/>
      <c r="M918" s="2"/>
      <c r="N918" s="2"/>
      <c r="O918" s="2"/>
      <c r="P918" s="2"/>
      <c r="Q918" s="2"/>
      <c r="R918" s="2"/>
      <c r="S918" s="2"/>
      <c r="T918" s="2"/>
      <c r="U918" s="2"/>
    </row>
    <row r="919" spans="1:21" x14ac:dyDescent="0.55000000000000004">
      <c r="A919" s="1"/>
      <c r="B919" s="1"/>
      <c r="C919" s="1"/>
      <c r="D919" s="1"/>
      <c r="E919" s="1"/>
      <c r="F919" s="1"/>
      <c r="G919" s="2"/>
      <c r="H919" s="2"/>
      <c r="I919" s="2"/>
      <c r="J919" s="2"/>
      <c r="K919" s="2"/>
      <c r="L919" s="2"/>
      <c r="M919" s="2"/>
      <c r="N919" s="2"/>
      <c r="O919" s="2"/>
      <c r="P919" s="2"/>
      <c r="Q919" s="2"/>
      <c r="R919" s="2"/>
      <c r="S919" s="2"/>
      <c r="T919" s="2"/>
      <c r="U919" s="2"/>
    </row>
    <row r="920" spans="1:21" x14ac:dyDescent="0.55000000000000004">
      <c r="A920" s="1"/>
      <c r="B920" s="1"/>
      <c r="C920" s="1"/>
      <c r="D920" s="1"/>
      <c r="E920" s="1"/>
      <c r="F920" s="1"/>
      <c r="G920" s="2"/>
      <c r="H920" s="2"/>
      <c r="I920" s="2"/>
      <c r="J920" s="2"/>
      <c r="K920" s="2"/>
      <c r="L920" s="2"/>
      <c r="M920" s="2"/>
      <c r="N920" s="2"/>
      <c r="O920" s="2"/>
      <c r="P920" s="2"/>
      <c r="Q920" s="2"/>
      <c r="R920" s="2"/>
      <c r="S920" s="2"/>
      <c r="T920" s="2"/>
      <c r="U920" s="2"/>
    </row>
    <row r="921" spans="1:21" x14ac:dyDescent="0.55000000000000004">
      <c r="A921" s="1"/>
      <c r="B921" s="1"/>
      <c r="C921" s="1"/>
      <c r="D921" s="1"/>
      <c r="E921" s="1"/>
      <c r="F921" s="1"/>
      <c r="G921" s="2"/>
      <c r="H921" s="2"/>
      <c r="I921" s="2"/>
      <c r="J921" s="2"/>
      <c r="K921" s="2"/>
      <c r="L921" s="2"/>
      <c r="M921" s="2"/>
      <c r="N921" s="2"/>
      <c r="O921" s="2"/>
      <c r="P921" s="2"/>
      <c r="Q921" s="2"/>
      <c r="R921" s="2"/>
      <c r="S921" s="2"/>
      <c r="T921" s="2"/>
      <c r="U921" s="2"/>
    </row>
    <row r="922" spans="1:21" x14ac:dyDescent="0.55000000000000004">
      <c r="A922" s="1"/>
      <c r="B922" s="1"/>
      <c r="C922" s="1"/>
      <c r="D922" s="1"/>
      <c r="E922" s="1"/>
      <c r="F922" s="1"/>
      <c r="G922" s="2"/>
      <c r="H922" s="2"/>
      <c r="I922" s="2"/>
      <c r="J922" s="2"/>
      <c r="K922" s="2"/>
      <c r="L922" s="2"/>
      <c r="M922" s="2"/>
      <c r="N922" s="2"/>
      <c r="O922" s="2"/>
      <c r="P922" s="2"/>
      <c r="Q922" s="2"/>
      <c r="R922" s="2"/>
      <c r="S922" s="2"/>
      <c r="T922" s="2"/>
      <c r="U922" s="2"/>
    </row>
    <row r="923" spans="1:21" x14ac:dyDescent="0.55000000000000004">
      <c r="A923" s="1"/>
      <c r="B923" s="1"/>
      <c r="C923" s="1"/>
      <c r="D923" s="1"/>
      <c r="E923" s="1"/>
      <c r="F923" s="1"/>
      <c r="G923" s="2"/>
      <c r="H923" s="2"/>
      <c r="I923" s="2"/>
      <c r="J923" s="2"/>
      <c r="K923" s="2"/>
      <c r="L923" s="2"/>
      <c r="M923" s="2"/>
      <c r="N923" s="2"/>
      <c r="O923" s="2"/>
      <c r="P923" s="2"/>
      <c r="Q923" s="2"/>
      <c r="R923" s="2"/>
      <c r="S923" s="2"/>
      <c r="T923" s="2"/>
      <c r="U923" s="2"/>
    </row>
    <row r="924" spans="1:21" x14ac:dyDescent="0.55000000000000004">
      <c r="A924" s="1"/>
      <c r="B924" s="1"/>
      <c r="C924" s="1"/>
      <c r="D924" s="1"/>
      <c r="E924" s="1"/>
      <c r="F924" s="1"/>
      <c r="G924" s="2"/>
      <c r="H924" s="2"/>
      <c r="I924" s="2"/>
      <c r="J924" s="2"/>
      <c r="K924" s="2"/>
      <c r="L924" s="2"/>
      <c r="M924" s="2"/>
      <c r="N924" s="2"/>
      <c r="O924" s="2"/>
      <c r="P924" s="2"/>
      <c r="Q924" s="2"/>
      <c r="R924" s="2"/>
      <c r="S924" s="2"/>
      <c r="T924" s="2"/>
      <c r="U924" s="2"/>
    </row>
    <row r="925" spans="1:21" x14ac:dyDescent="0.55000000000000004">
      <c r="A925" s="1"/>
      <c r="B925" s="1"/>
      <c r="C925" s="1"/>
      <c r="D925" s="1"/>
      <c r="E925" s="1"/>
      <c r="F925" s="1"/>
      <c r="G925" s="2"/>
      <c r="H925" s="2"/>
      <c r="I925" s="2"/>
      <c r="J925" s="2"/>
      <c r="K925" s="2"/>
      <c r="L925" s="2"/>
      <c r="M925" s="2"/>
      <c r="N925" s="2"/>
      <c r="O925" s="2"/>
      <c r="P925" s="2"/>
      <c r="Q925" s="2"/>
      <c r="R925" s="2"/>
      <c r="S925" s="2"/>
      <c r="T925" s="2"/>
      <c r="U925" s="2"/>
    </row>
    <row r="926" spans="1:21" x14ac:dyDescent="0.55000000000000004">
      <c r="A926" s="1"/>
      <c r="B926" s="1"/>
      <c r="C926" s="1"/>
      <c r="D926" s="1"/>
      <c r="E926" s="1"/>
      <c r="F926" s="1"/>
      <c r="G926" s="2"/>
      <c r="H926" s="2"/>
      <c r="I926" s="2"/>
      <c r="J926" s="2"/>
      <c r="K926" s="2"/>
      <c r="L926" s="2"/>
      <c r="M926" s="2"/>
      <c r="N926" s="2"/>
      <c r="O926" s="2"/>
      <c r="P926" s="2"/>
      <c r="Q926" s="2"/>
      <c r="R926" s="2"/>
      <c r="S926" s="2"/>
      <c r="T926" s="2"/>
      <c r="U926" s="2"/>
    </row>
    <row r="927" spans="1:21" x14ac:dyDescent="0.55000000000000004">
      <c r="A927" s="1"/>
      <c r="B927" s="1"/>
      <c r="C927" s="1"/>
      <c r="D927" s="1"/>
      <c r="E927" s="1"/>
      <c r="F927" s="1"/>
      <c r="G927" s="2"/>
      <c r="H927" s="2"/>
      <c r="I927" s="2"/>
      <c r="J927" s="2"/>
      <c r="K927" s="2"/>
      <c r="L927" s="2"/>
      <c r="M927" s="2"/>
      <c r="N927" s="2"/>
      <c r="O927" s="2"/>
      <c r="P927" s="2"/>
      <c r="Q927" s="2"/>
      <c r="R927" s="2"/>
      <c r="S927" s="2"/>
      <c r="T927" s="2"/>
      <c r="U927" s="2"/>
    </row>
    <row r="928" spans="1:21" x14ac:dyDescent="0.55000000000000004">
      <c r="A928" s="1"/>
      <c r="B928" s="1"/>
      <c r="C928" s="1"/>
      <c r="D928" s="1"/>
      <c r="E928" s="1"/>
      <c r="F928" s="1"/>
      <c r="G928" s="2"/>
      <c r="H928" s="2"/>
      <c r="I928" s="2"/>
      <c r="J928" s="2"/>
      <c r="K928" s="2"/>
      <c r="L928" s="2"/>
      <c r="M928" s="2"/>
      <c r="N928" s="2"/>
      <c r="O928" s="2"/>
      <c r="P928" s="2"/>
      <c r="Q928" s="2"/>
      <c r="R928" s="2"/>
      <c r="S928" s="2"/>
      <c r="T928" s="2"/>
      <c r="U928" s="2"/>
    </row>
    <row r="929" spans="1:21" x14ac:dyDescent="0.55000000000000004">
      <c r="A929" s="1"/>
      <c r="B929" s="1"/>
      <c r="C929" s="1"/>
      <c r="D929" s="1"/>
      <c r="E929" s="1"/>
      <c r="F929" s="1"/>
      <c r="G929" s="2"/>
      <c r="H929" s="2"/>
      <c r="I929" s="2"/>
      <c r="J929" s="2"/>
      <c r="K929" s="2"/>
      <c r="L929" s="2"/>
      <c r="M929" s="2"/>
      <c r="N929" s="2"/>
      <c r="O929" s="2"/>
      <c r="P929" s="2"/>
      <c r="Q929" s="2"/>
      <c r="R929" s="2"/>
      <c r="S929" s="2"/>
      <c r="T929" s="2"/>
      <c r="U929" s="2"/>
    </row>
    <row r="930" spans="1:21" x14ac:dyDescent="0.55000000000000004">
      <c r="A930" s="1"/>
      <c r="B930" s="1"/>
      <c r="C930" s="1"/>
      <c r="D930" s="1"/>
      <c r="E930" s="1"/>
      <c r="F930" s="1"/>
      <c r="G930" s="2"/>
      <c r="H930" s="2"/>
      <c r="I930" s="2"/>
      <c r="J930" s="2"/>
      <c r="K930" s="2"/>
      <c r="L930" s="2"/>
      <c r="M930" s="2"/>
      <c r="N930" s="2"/>
      <c r="O930" s="2"/>
      <c r="P930" s="2"/>
      <c r="Q930" s="2"/>
      <c r="R930" s="2"/>
      <c r="S930" s="2"/>
      <c r="T930" s="2"/>
      <c r="U930" s="2"/>
    </row>
    <row r="931" spans="1:21" x14ac:dyDescent="0.55000000000000004">
      <c r="A931" s="1"/>
      <c r="B931" s="1"/>
      <c r="C931" s="1"/>
      <c r="D931" s="1"/>
      <c r="E931" s="1"/>
      <c r="F931" s="1"/>
      <c r="G931" s="2"/>
      <c r="H931" s="2"/>
      <c r="I931" s="2"/>
      <c r="J931" s="2"/>
      <c r="K931" s="2"/>
      <c r="L931" s="2"/>
      <c r="M931" s="2"/>
      <c r="N931" s="2"/>
      <c r="O931" s="2"/>
      <c r="P931" s="2"/>
      <c r="Q931" s="2"/>
      <c r="R931" s="2"/>
      <c r="S931" s="2"/>
      <c r="T931" s="2"/>
      <c r="U931" s="2"/>
    </row>
    <row r="932" spans="1:21" x14ac:dyDescent="0.55000000000000004">
      <c r="A932" s="1"/>
      <c r="B932" s="1"/>
      <c r="C932" s="1"/>
      <c r="D932" s="1"/>
      <c r="E932" s="1"/>
      <c r="F932" s="1"/>
      <c r="G932" s="2"/>
      <c r="H932" s="2"/>
      <c r="I932" s="2"/>
      <c r="J932" s="2"/>
      <c r="K932" s="2"/>
      <c r="L932" s="2"/>
      <c r="M932" s="2"/>
      <c r="N932" s="2"/>
      <c r="O932" s="2"/>
      <c r="P932" s="2"/>
      <c r="Q932" s="2"/>
      <c r="R932" s="2"/>
      <c r="S932" s="2"/>
      <c r="T932" s="2"/>
      <c r="U932" s="2"/>
    </row>
    <row r="933" spans="1:21" x14ac:dyDescent="0.55000000000000004">
      <c r="A933" s="1"/>
      <c r="B933" s="1"/>
      <c r="C933" s="1"/>
      <c r="D933" s="1"/>
      <c r="E933" s="1"/>
      <c r="F933" s="1"/>
      <c r="G933" s="2"/>
      <c r="H933" s="2"/>
      <c r="I933" s="2"/>
      <c r="J933" s="2"/>
      <c r="K933" s="2"/>
      <c r="L933" s="2"/>
      <c r="M933" s="2"/>
      <c r="N933" s="2"/>
      <c r="O933" s="2"/>
      <c r="P933" s="2"/>
      <c r="Q933" s="2"/>
      <c r="R933" s="2"/>
      <c r="S933" s="2"/>
      <c r="T933" s="2"/>
      <c r="U933" s="2"/>
    </row>
    <row r="934" spans="1:21" x14ac:dyDescent="0.55000000000000004">
      <c r="A934" s="1"/>
      <c r="B934" s="1"/>
      <c r="C934" s="1"/>
      <c r="D934" s="1"/>
      <c r="E934" s="1"/>
      <c r="F934" s="1"/>
      <c r="G934" s="2"/>
      <c r="H934" s="2"/>
      <c r="I934" s="2"/>
      <c r="J934" s="2"/>
      <c r="K934" s="2"/>
      <c r="L934" s="2"/>
      <c r="M934" s="2"/>
      <c r="N934" s="2"/>
      <c r="O934" s="2"/>
      <c r="P934" s="2"/>
      <c r="Q934" s="2"/>
      <c r="R934" s="2"/>
      <c r="S934" s="2"/>
      <c r="T934" s="2"/>
      <c r="U934" s="2"/>
    </row>
    <row r="935" spans="1:21" x14ac:dyDescent="0.55000000000000004">
      <c r="A935" s="1"/>
      <c r="B935" s="1"/>
      <c r="C935" s="1"/>
      <c r="D935" s="1"/>
      <c r="E935" s="1"/>
      <c r="F935" s="1"/>
      <c r="G935" s="2"/>
      <c r="H935" s="2"/>
      <c r="I935" s="2"/>
      <c r="J935" s="2"/>
      <c r="K935" s="2"/>
      <c r="L935" s="2"/>
      <c r="M935" s="2"/>
      <c r="N935" s="2"/>
      <c r="O935" s="2"/>
      <c r="P935" s="2"/>
      <c r="Q935" s="2"/>
      <c r="R935" s="2"/>
      <c r="S935" s="2"/>
      <c r="T935" s="2"/>
      <c r="U935" s="2"/>
    </row>
    <row r="936" spans="1:21" x14ac:dyDescent="0.55000000000000004">
      <c r="A936" s="1"/>
      <c r="B936" s="1"/>
      <c r="C936" s="1"/>
      <c r="D936" s="1"/>
      <c r="E936" s="1"/>
      <c r="F936" s="1"/>
      <c r="G936" s="2"/>
      <c r="H936" s="2"/>
      <c r="I936" s="2"/>
      <c r="J936" s="2"/>
      <c r="K936" s="2"/>
      <c r="L936" s="2"/>
      <c r="M936" s="2"/>
      <c r="N936" s="2"/>
      <c r="O936" s="2"/>
      <c r="P936" s="2"/>
      <c r="Q936" s="2"/>
      <c r="R936" s="2"/>
      <c r="S936" s="2"/>
      <c r="T936" s="2"/>
      <c r="U936" s="2"/>
    </row>
    <row r="937" spans="1:21" x14ac:dyDescent="0.55000000000000004">
      <c r="A937" s="1"/>
      <c r="B937" s="1"/>
      <c r="C937" s="1"/>
      <c r="D937" s="1"/>
      <c r="E937" s="1"/>
      <c r="F937" s="1"/>
      <c r="G937" s="2"/>
      <c r="H937" s="2"/>
      <c r="I937" s="2"/>
      <c r="J937" s="2"/>
      <c r="K937" s="2"/>
      <c r="L937" s="2"/>
      <c r="M937" s="2"/>
      <c r="N937" s="2"/>
      <c r="O937" s="2"/>
      <c r="P937" s="2"/>
      <c r="Q937" s="2"/>
      <c r="R937" s="2"/>
      <c r="S937" s="2"/>
      <c r="T937" s="2"/>
      <c r="U937" s="2"/>
    </row>
    <row r="938" spans="1:21" x14ac:dyDescent="0.55000000000000004">
      <c r="A938" s="1"/>
      <c r="B938" s="1"/>
      <c r="C938" s="1"/>
      <c r="D938" s="1"/>
      <c r="E938" s="1"/>
      <c r="F938" s="1"/>
      <c r="G938" s="2"/>
      <c r="H938" s="2"/>
      <c r="I938" s="2"/>
      <c r="J938" s="2"/>
      <c r="K938" s="2"/>
      <c r="L938" s="2"/>
      <c r="M938" s="2"/>
      <c r="N938" s="2"/>
      <c r="O938" s="2"/>
      <c r="P938" s="2"/>
      <c r="Q938" s="2"/>
      <c r="R938" s="2"/>
      <c r="S938" s="2"/>
      <c r="T938" s="2"/>
      <c r="U938" s="2"/>
    </row>
    <row r="939" spans="1:21" x14ac:dyDescent="0.55000000000000004">
      <c r="A939" s="1"/>
      <c r="B939" s="1"/>
      <c r="C939" s="1"/>
      <c r="D939" s="1"/>
      <c r="E939" s="1"/>
      <c r="F939" s="1"/>
      <c r="G939" s="2"/>
      <c r="H939" s="2"/>
      <c r="I939" s="2"/>
      <c r="J939" s="2"/>
      <c r="K939" s="2"/>
      <c r="L939" s="2"/>
      <c r="M939" s="2"/>
      <c r="N939" s="2"/>
      <c r="O939" s="2"/>
      <c r="P939" s="2"/>
      <c r="Q939" s="2"/>
      <c r="R939" s="2"/>
      <c r="S939" s="2"/>
      <c r="T939" s="2"/>
      <c r="U939" s="2"/>
    </row>
    <row r="940" spans="1:21" x14ac:dyDescent="0.55000000000000004">
      <c r="A940" s="1"/>
      <c r="B940" s="1"/>
      <c r="C940" s="1"/>
      <c r="D940" s="1"/>
      <c r="E940" s="1"/>
      <c r="F940" s="1"/>
      <c r="G940" s="2"/>
      <c r="H940" s="2"/>
      <c r="I940" s="2"/>
      <c r="J940" s="2"/>
      <c r="K940" s="2"/>
      <c r="L940" s="2"/>
      <c r="M940" s="2"/>
      <c r="N940" s="2"/>
      <c r="O940" s="2"/>
      <c r="P940" s="2"/>
      <c r="Q940" s="2"/>
      <c r="R940" s="2"/>
      <c r="S940" s="2"/>
      <c r="T940" s="2"/>
      <c r="U940" s="2"/>
    </row>
    <row r="941" spans="1:21" x14ac:dyDescent="0.55000000000000004">
      <c r="A941" s="1"/>
      <c r="B941" s="1"/>
      <c r="C941" s="1"/>
      <c r="D941" s="1"/>
      <c r="E941" s="1"/>
      <c r="F941" s="1"/>
      <c r="G941" s="2"/>
      <c r="H941" s="2"/>
      <c r="I941" s="2"/>
      <c r="J941" s="2"/>
      <c r="K941" s="2"/>
      <c r="L941" s="2"/>
      <c r="M941" s="2"/>
      <c r="N941" s="2"/>
      <c r="O941" s="2"/>
      <c r="P941" s="2"/>
      <c r="Q941" s="2"/>
      <c r="R941" s="2"/>
      <c r="S941" s="2"/>
      <c r="T941" s="2"/>
      <c r="U941" s="2"/>
    </row>
    <row r="942" spans="1:21" x14ac:dyDescent="0.55000000000000004">
      <c r="A942" s="1"/>
      <c r="B942" s="1"/>
      <c r="C942" s="1"/>
      <c r="D942" s="1"/>
      <c r="E942" s="1"/>
      <c r="F942" s="1"/>
      <c r="G942" s="2"/>
      <c r="H942" s="2"/>
      <c r="I942" s="2"/>
      <c r="J942" s="2"/>
      <c r="K942" s="2"/>
      <c r="L942" s="2"/>
      <c r="M942" s="2"/>
      <c r="N942" s="2"/>
      <c r="O942" s="2"/>
      <c r="P942" s="2"/>
      <c r="Q942" s="2"/>
      <c r="R942" s="2"/>
      <c r="S942" s="2"/>
      <c r="T942" s="2"/>
      <c r="U942" s="2"/>
    </row>
    <row r="943" spans="1:21" x14ac:dyDescent="0.55000000000000004">
      <c r="A943" s="1"/>
      <c r="B943" s="1"/>
      <c r="C943" s="1"/>
      <c r="D943" s="1"/>
      <c r="E943" s="1"/>
      <c r="F943" s="1"/>
      <c r="G943" s="2"/>
      <c r="H943" s="2"/>
      <c r="I943" s="2"/>
      <c r="J943" s="2"/>
      <c r="K943" s="2"/>
      <c r="L943" s="2"/>
      <c r="M943" s="2"/>
      <c r="N943" s="2"/>
      <c r="O943" s="2"/>
      <c r="P943" s="2"/>
      <c r="Q943" s="2"/>
      <c r="R943" s="2"/>
      <c r="S943" s="2"/>
      <c r="T943" s="2"/>
      <c r="U943" s="2"/>
    </row>
    <row r="944" spans="1:21" x14ac:dyDescent="0.55000000000000004">
      <c r="A944" s="1"/>
      <c r="B944" s="1"/>
      <c r="C944" s="1"/>
      <c r="D944" s="1"/>
      <c r="E944" s="1"/>
      <c r="F944" s="1"/>
      <c r="G944" s="2"/>
      <c r="H944" s="2"/>
      <c r="I944" s="2"/>
      <c r="J944" s="2"/>
      <c r="K944" s="2"/>
      <c r="L944" s="2"/>
      <c r="M944" s="2"/>
      <c r="N944" s="2"/>
      <c r="O944" s="2"/>
      <c r="P944" s="2"/>
      <c r="Q944" s="2"/>
      <c r="R944" s="2"/>
      <c r="S944" s="2"/>
      <c r="T944" s="2"/>
      <c r="U944" s="2"/>
    </row>
    <row r="945" spans="1:21" x14ac:dyDescent="0.55000000000000004">
      <c r="A945" s="1"/>
      <c r="B945" s="1"/>
      <c r="C945" s="1"/>
      <c r="D945" s="1"/>
      <c r="E945" s="1"/>
      <c r="F945" s="1"/>
      <c r="G945" s="2"/>
      <c r="H945" s="2"/>
      <c r="I945" s="2"/>
      <c r="J945" s="2"/>
      <c r="K945" s="2"/>
      <c r="L945" s="2"/>
      <c r="M945" s="2"/>
      <c r="N945" s="2"/>
      <c r="O945" s="2"/>
      <c r="P945" s="2"/>
      <c r="Q945" s="2"/>
      <c r="R945" s="2"/>
      <c r="S945" s="2"/>
      <c r="T945" s="2"/>
      <c r="U945" s="2"/>
    </row>
    <row r="946" spans="1:21" x14ac:dyDescent="0.55000000000000004">
      <c r="A946" s="1"/>
      <c r="B946" s="1"/>
      <c r="C946" s="1"/>
      <c r="D946" s="1"/>
      <c r="E946" s="1"/>
      <c r="F946" s="1"/>
      <c r="G946" s="2"/>
      <c r="H946" s="2"/>
      <c r="I946" s="2"/>
      <c r="J946" s="2"/>
      <c r="K946" s="2"/>
      <c r="L946" s="2"/>
      <c r="M946" s="2"/>
      <c r="N946" s="2"/>
      <c r="O946" s="2"/>
      <c r="P946" s="2"/>
      <c r="Q946" s="2"/>
      <c r="R946" s="2"/>
      <c r="S946" s="2"/>
      <c r="T946" s="2"/>
      <c r="U946" s="2"/>
    </row>
    <row r="947" spans="1:21" x14ac:dyDescent="0.55000000000000004">
      <c r="A947" s="1"/>
      <c r="B947" s="1"/>
      <c r="C947" s="1"/>
      <c r="D947" s="1"/>
      <c r="E947" s="1"/>
      <c r="F947" s="1"/>
      <c r="G947" s="2"/>
      <c r="H947" s="2"/>
      <c r="I947" s="2"/>
      <c r="J947" s="2"/>
      <c r="K947" s="2"/>
      <c r="L947" s="2"/>
      <c r="M947" s="2"/>
      <c r="N947" s="2"/>
      <c r="O947" s="2"/>
      <c r="P947" s="2"/>
      <c r="Q947" s="2"/>
      <c r="R947" s="2"/>
      <c r="S947" s="2"/>
      <c r="T947" s="2"/>
      <c r="U947" s="2"/>
    </row>
    <row r="948" spans="1:21" x14ac:dyDescent="0.55000000000000004">
      <c r="A948" s="1"/>
      <c r="B948" s="1"/>
      <c r="C948" s="1"/>
      <c r="D948" s="1"/>
      <c r="E948" s="1"/>
      <c r="F948" s="1"/>
      <c r="G948" s="2"/>
      <c r="H948" s="2"/>
      <c r="I948" s="2"/>
      <c r="J948" s="2"/>
      <c r="K948" s="2"/>
      <c r="L948" s="2"/>
      <c r="M948" s="2"/>
      <c r="N948" s="2"/>
      <c r="O948" s="2"/>
      <c r="P948" s="2"/>
      <c r="Q948" s="2"/>
      <c r="R948" s="2"/>
      <c r="S948" s="2"/>
      <c r="T948" s="2"/>
      <c r="U948" s="2"/>
    </row>
    <row r="949" spans="1:21" x14ac:dyDescent="0.55000000000000004">
      <c r="A949" s="1"/>
      <c r="B949" s="1"/>
      <c r="C949" s="1"/>
      <c r="D949" s="1"/>
      <c r="E949" s="1"/>
      <c r="F949" s="1"/>
      <c r="G949" s="2"/>
      <c r="H949" s="2"/>
      <c r="I949" s="2"/>
      <c r="J949" s="2"/>
      <c r="K949" s="2"/>
      <c r="L949" s="2"/>
      <c r="M949" s="2"/>
      <c r="N949" s="2"/>
      <c r="O949" s="2"/>
      <c r="P949" s="2"/>
      <c r="Q949" s="2"/>
      <c r="R949" s="2"/>
      <c r="S949" s="2"/>
      <c r="T949" s="2"/>
      <c r="U949" s="2"/>
    </row>
    <row r="950" spans="1:21" x14ac:dyDescent="0.55000000000000004">
      <c r="A950" s="1"/>
      <c r="B950" s="1"/>
      <c r="C950" s="1"/>
      <c r="D950" s="1"/>
      <c r="E950" s="1"/>
      <c r="F950" s="1"/>
      <c r="G950" s="2"/>
      <c r="H950" s="2"/>
      <c r="I950" s="2"/>
      <c r="J950" s="2"/>
      <c r="K950" s="2"/>
      <c r="L950" s="2"/>
      <c r="M950" s="2"/>
      <c r="N950" s="2"/>
      <c r="O950" s="2"/>
      <c r="P950" s="2"/>
      <c r="Q950" s="2"/>
      <c r="R950" s="2"/>
      <c r="S950" s="2"/>
      <c r="T950" s="2"/>
      <c r="U950" s="2"/>
    </row>
    <row r="951" spans="1:21" x14ac:dyDescent="0.55000000000000004">
      <c r="A951" s="1"/>
      <c r="B951" s="1"/>
      <c r="C951" s="1"/>
      <c r="D951" s="1"/>
      <c r="E951" s="1"/>
      <c r="F951" s="1"/>
      <c r="G951" s="2"/>
      <c r="H951" s="2"/>
      <c r="I951" s="2"/>
      <c r="J951" s="2"/>
      <c r="K951" s="2"/>
      <c r="L951" s="2"/>
      <c r="M951" s="2"/>
      <c r="N951" s="2"/>
      <c r="O951" s="2"/>
      <c r="P951" s="2"/>
      <c r="Q951" s="2"/>
      <c r="R951" s="2"/>
      <c r="S951" s="2"/>
      <c r="T951" s="2"/>
      <c r="U951" s="2"/>
    </row>
    <row r="952" spans="1:21" x14ac:dyDescent="0.55000000000000004">
      <c r="A952" s="1"/>
      <c r="B952" s="1"/>
      <c r="C952" s="1"/>
      <c r="D952" s="1"/>
      <c r="E952" s="1"/>
      <c r="F952" s="1"/>
      <c r="G952" s="2"/>
      <c r="H952" s="2"/>
      <c r="I952" s="2"/>
      <c r="J952" s="2"/>
      <c r="K952" s="2"/>
      <c r="L952" s="2"/>
      <c r="M952" s="2"/>
      <c r="N952" s="2"/>
      <c r="O952" s="2"/>
      <c r="P952" s="2"/>
      <c r="Q952" s="2"/>
      <c r="R952" s="2"/>
      <c r="S952" s="2"/>
      <c r="T952" s="2"/>
      <c r="U952" s="2"/>
    </row>
    <row r="953" spans="1:21" x14ac:dyDescent="0.55000000000000004">
      <c r="A953" s="1"/>
      <c r="B953" s="1"/>
      <c r="C953" s="1"/>
      <c r="D953" s="1"/>
      <c r="E953" s="1"/>
      <c r="F953" s="1"/>
      <c r="G953" s="2"/>
      <c r="H953" s="2"/>
      <c r="I953" s="2"/>
      <c r="J953" s="2"/>
      <c r="K953" s="2"/>
      <c r="L953" s="2"/>
      <c r="M953" s="2"/>
      <c r="N953" s="2"/>
      <c r="O953" s="2"/>
      <c r="P953" s="2"/>
      <c r="Q953" s="2"/>
      <c r="R953" s="2"/>
      <c r="S953" s="2"/>
      <c r="T953" s="2"/>
      <c r="U953" s="2"/>
    </row>
    <row r="954" spans="1:21" x14ac:dyDescent="0.55000000000000004">
      <c r="A954" s="1"/>
      <c r="B954" s="1"/>
      <c r="C954" s="1"/>
      <c r="D954" s="1"/>
      <c r="E954" s="1"/>
      <c r="F954" s="1"/>
      <c r="G954" s="2"/>
      <c r="H954" s="2"/>
      <c r="I954" s="2"/>
      <c r="J954" s="2"/>
      <c r="K954" s="2"/>
      <c r="L954" s="2"/>
      <c r="M954" s="2"/>
      <c r="N954" s="2"/>
      <c r="O954" s="2"/>
      <c r="P954" s="2"/>
      <c r="Q954" s="2"/>
      <c r="R954" s="2"/>
      <c r="S954" s="2"/>
      <c r="T954" s="2"/>
      <c r="U954" s="2"/>
    </row>
    <row r="955" spans="1:21" x14ac:dyDescent="0.55000000000000004">
      <c r="A955" s="1"/>
      <c r="B955" s="1"/>
      <c r="C955" s="1"/>
      <c r="D955" s="1"/>
      <c r="E955" s="1"/>
      <c r="F955" s="1"/>
      <c r="G955" s="2"/>
      <c r="H955" s="2"/>
      <c r="I955" s="2"/>
      <c r="J955" s="2"/>
      <c r="K955" s="2"/>
      <c r="L955" s="2"/>
      <c r="M955" s="2"/>
      <c r="N955" s="2"/>
      <c r="O955" s="2"/>
      <c r="P955" s="2"/>
      <c r="Q955" s="2"/>
      <c r="R955" s="2"/>
      <c r="S955" s="2"/>
      <c r="T955" s="2"/>
      <c r="U955" s="2"/>
    </row>
    <row r="956" spans="1:21" x14ac:dyDescent="0.55000000000000004">
      <c r="A956" s="1"/>
      <c r="B956" s="1"/>
      <c r="C956" s="1"/>
      <c r="D956" s="1"/>
      <c r="E956" s="1"/>
      <c r="F956" s="1"/>
      <c r="G956" s="2"/>
      <c r="H956" s="2"/>
      <c r="I956" s="2"/>
      <c r="J956" s="2"/>
      <c r="K956" s="2"/>
      <c r="L956" s="2"/>
      <c r="M956" s="2"/>
      <c r="N956" s="2"/>
      <c r="O956" s="2"/>
      <c r="P956" s="2"/>
      <c r="Q956" s="2"/>
      <c r="R956" s="2"/>
      <c r="S956" s="2"/>
      <c r="T956" s="2"/>
      <c r="U956" s="2"/>
    </row>
    <row r="957" spans="1:21" x14ac:dyDescent="0.55000000000000004">
      <c r="A957" s="1"/>
      <c r="B957" s="1"/>
      <c r="C957" s="1"/>
      <c r="D957" s="1"/>
      <c r="E957" s="1"/>
      <c r="F957" s="1"/>
      <c r="G957" s="2"/>
      <c r="H957" s="2"/>
      <c r="I957" s="2"/>
      <c r="J957" s="2"/>
      <c r="K957" s="2"/>
      <c r="L957" s="2"/>
      <c r="M957" s="2"/>
      <c r="N957" s="2"/>
      <c r="O957" s="2"/>
      <c r="P957" s="2"/>
      <c r="Q957" s="2"/>
      <c r="R957" s="2"/>
      <c r="S957" s="2"/>
      <c r="T957" s="2"/>
      <c r="U957" s="2"/>
    </row>
    <row r="958" spans="1:21" x14ac:dyDescent="0.55000000000000004">
      <c r="A958" s="1"/>
      <c r="B958" s="1"/>
      <c r="C958" s="1"/>
      <c r="D958" s="1"/>
      <c r="E958" s="1"/>
      <c r="F958" s="1"/>
      <c r="G958" s="2"/>
      <c r="H958" s="2"/>
      <c r="I958" s="2"/>
      <c r="J958" s="2"/>
      <c r="K958" s="2"/>
      <c r="L958" s="2"/>
      <c r="M958" s="2"/>
      <c r="N958" s="2"/>
      <c r="O958" s="2"/>
      <c r="P958" s="2"/>
      <c r="Q958" s="2"/>
      <c r="R958" s="2"/>
      <c r="S958" s="2"/>
      <c r="T958" s="2"/>
      <c r="U958" s="2"/>
    </row>
    <row r="959" spans="1:21" x14ac:dyDescent="0.55000000000000004">
      <c r="A959" s="1"/>
      <c r="B959" s="1"/>
      <c r="C959" s="1"/>
      <c r="D959" s="1"/>
      <c r="E959" s="1"/>
      <c r="F959" s="1"/>
      <c r="G959" s="2"/>
      <c r="H959" s="2"/>
      <c r="I959" s="2"/>
      <c r="J959" s="2"/>
      <c r="K959" s="2"/>
      <c r="L959" s="2"/>
      <c r="M959" s="2"/>
      <c r="N959" s="2"/>
      <c r="O959" s="2"/>
      <c r="P959" s="2"/>
      <c r="Q959" s="2"/>
      <c r="R959" s="2"/>
      <c r="S959" s="2"/>
      <c r="T959" s="2"/>
      <c r="U959" s="2"/>
    </row>
    <row r="960" spans="1:21" x14ac:dyDescent="0.55000000000000004">
      <c r="A960" s="1"/>
      <c r="B960" s="1"/>
      <c r="C960" s="1"/>
      <c r="D960" s="1"/>
      <c r="E960" s="1"/>
      <c r="F960" s="1"/>
      <c r="G960" s="2"/>
      <c r="H960" s="2"/>
      <c r="I960" s="2"/>
      <c r="J960" s="2"/>
      <c r="K960" s="2"/>
      <c r="L960" s="2"/>
      <c r="M960" s="2"/>
      <c r="N960" s="2"/>
      <c r="O960" s="2"/>
      <c r="P960" s="2"/>
      <c r="Q960" s="2"/>
      <c r="R960" s="2"/>
      <c r="S960" s="2"/>
      <c r="T960" s="2"/>
      <c r="U960" s="2"/>
    </row>
    <row r="961" spans="1:21" x14ac:dyDescent="0.55000000000000004">
      <c r="A961" s="1"/>
      <c r="B961" s="1"/>
      <c r="C961" s="1"/>
      <c r="D961" s="1"/>
      <c r="E961" s="1"/>
      <c r="F961" s="1"/>
      <c r="G961" s="2"/>
      <c r="H961" s="2"/>
      <c r="I961" s="2"/>
      <c r="J961" s="2"/>
      <c r="K961" s="2"/>
      <c r="L961" s="2"/>
      <c r="M961" s="2"/>
      <c r="N961" s="2"/>
      <c r="O961" s="2"/>
      <c r="P961" s="2"/>
      <c r="Q961" s="2"/>
      <c r="R961" s="2"/>
      <c r="S961" s="2"/>
      <c r="T961" s="2"/>
      <c r="U961" s="2"/>
    </row>
    <row r="962" spans="1:21" x14ac:dyDescent="0.55000000000000004">
      <c r="A962" s="1"/>
      <c r="B962" s="1"/>
      <c r="C962" s="1"/>
      <c r="D962" s="1"/>
      <c r="E962" s="1"/>
      <c r="F962" s="1"/>
      <c r="G962" s="2"/>
      <c r="H962" s="2"/>
      <c r="I962" s="2"/>
      <c r="J962" s="2"/>
      <c r="K962" s="2"/>
      <c r="L962" s="2"/>
      <c r="M962" s="2"/>
      <c r="N962" s="2"/>
      <c r="O962" s="2"/>
      <c r="P962" s="2"/>
      <c r="Q962" s="2"/>
      <c r="R962" s="2"/>
      <c r="S962" s="2"/>
      <c r="T962" s="2"/>
      <c r="U962" s="2"/>
    </row>
    <row r="963" spans="1:21" x14ac:dyDescent="0.55000000000000004">
      <c r="A963" s="1"/>
      <c r="B963" s="1"/>
      <c r="C963" s="1"/>
      <c r="D963" s="1"/>
      <c r="E963" s="1"/>
      <c r="F963" s="1"/>
      <c r="G963" s="2"/>
      <c r="H963" s="2"/>
      <c r="I963" s="2"/>
      <c r="J963" s="2"/>
      <c r="K963" s="2"/>
      <c r="L963" s="2"/>
      <c r="M963" s="2"/>
      <c r="N963" s="2"/>
      <c r="O963" s="2"/>
      <c r="P963" s="2"/>
      <c r="Q963" s="2"/>
      <c r="R963" s="2"/>
      <c r="S963" s="2"/>
      <c r="T963" s="2"/>
      <c r="U963" s="2"/>
    </row>
    <row r="964" spans="1:21" x14ac:dyDescent="0.55000000000000004">
      <c r="A964" s="1"/>
      <c r="B964" s="1"/>
      <c r="C964" s="1"/>
      <c r="D964" s="1"/>
      <c r="E964" s="1"/>
      <c r="F964" s="1"/>
      <c r="G964" s="2"/>
      <c r="H964" s="2"/>
      <c r="I964" s="2"/>
      <c r="J964" s="2"/>
      <c r="K964" s="2"/>
      <c r="L964" s="2"/>
      <c r="M964" s="2"/>
      <c r="N964" s="2"/>
      <c r="O964" s="2"/>
      <c r="P964" s="2"/>
      <c r="Q964" s="2"/>
      <c r="R964" s="2"/>
      <c r="S964" s="2"/>
      <c r="T964" s="2"/>
      <c r="U964" s="2"/>
    </row>
    <row r="965" spans="1:21" x14ac:dyDescent="0.55000000000000004">
      <c r="A965" s="1"/>
      <c r="B965" s="1"/>
      <c r="C965" s="1"/>
      <c r="D965" s="1"/>
      <c r="E965" s="1"/>
      <c r="F965" s="1"/>
      <c r="G965" s="2"/>
      <c r="H965" s="2"/>
      <c r="I965" s="2"/>
      <c r="J965" s="2"/>
      <c r="K965" s="2"/>
      <c r="L965" s="2"/>
      <c r="M965" s="2"/>
      <c r="N965" s="2"/>
      <c r="O965" s="2"/>
      <c r="P965" s="2"/>
      <c r="Q965" s="2"/>
      <c r="R965" s="2"/>
      <c r="S965" s="2"/>
      <c r="T965" s="2"/>
      <c r="U965" s="2"/>
    </row>
    <row r="966" spans="1:21" x14ac:dyDescent="0.55000000000000004">
      <c r="A966" s="1"/>
      <c r="B966" s="1"/>
      <c r="C966" s="1"/>
      <c r="D966" s="1"/>
      <c r="E966" s="1"/>
      <c r="F966" s="1"/>
      <c r="G966" s="2"/>
      <c r="H966" s="2"/>
      <c r="I966" s="2"/>
      <c r="J966" s="2"/>
      <c r="K966" s="2"/>
      <c r="L966" s="2"/>
      <c r="M966" s="2"/>
      <c r="N966" s="2"/>
      <c r="O966" s="2"/>
      <c r="P966" s="2"/>
      <c r="Q966" s="2"/>
      <c r="R966" s="2"/>
      <c r="S966" s="2"/>
      <c r="T966" s="2"/>
      <c r="U966" s="2"/>
    </row>
    <row r="967" spans="1:21" x14ac:dyDescent="0.55000000000000004">
      <c r="A967" s="1"/>
      <c r="B967" s="1"/>
      <c r="C967" s="1"/>
      <c r="D967" s="1"/>
      <c r="E967" s="1"/>
      <c r="F967" s="1"/>
      <c r="G967" s="2"/>
      <c r="H967" s="2"/>
      <c r="I967" s="2"/>
      <c r="J967" s="2"/>
      <c r="K967" s="2"/>
      <c r="L967" s="2"/>
      <c r="M967" s="2"/>
      <c r="N967" s="2"/>
      <c r="O967" s="2"/>
      <c r="P967" s="2"/>
      <c r="Q967" s="2"/>
      <c r="R967" s="2"/>
      <c r="S967" s="2"/>
      <c r="T967" s="2"/>
      <c r="U967" s="2"/>
    </row>
    <row r="968" spans="1:21" x14ac:dyDescent="0.55000000000000004">
      <c r="A968" s="1"/>
      <c r="B968" s="1"/>
      <c r="C968" s="1"/>
      <c r="D968" s="1"/>
      <c r="E968" s="1"/>
      <c r="F968" s="1"/>
      <c r="G968" s="2"/>
      <c r="H968" s="2"/>
      <c r="I968" s="2"/>
      <c r="J968" s="2"/>
      <c r="K968" s="2"/>
      <c r="L968" s="2"/>
      <c r="M968" s="2"/>
      <c r="N968" s="2"/>
      <c r="O968" s="2"/>
      <c r="P968" s="2"/>
      <c r="Q968" s="2"/>
      <c r="R968" s="2"/>
      <c r="S968" s="2"/>
      <c r="T968" s="2"/>
      <c r="U968" s="2"/>
    </row>
    <row r="969" spans="1:21" x14ac:dyDescent="0.55000000000000004">
      <c r="A969" s="1"/>
      <c r="B969" s="1"/>
      <c r="C969" s="1"/>
      <c r="D969" s="1"/>
      <c r="E969" s="1"/>
      <c r="F969" s="1"/>
      <c r="G969" s="2"/>
      <c r="H969" s="2"/>
      <c r="I969" s="2"/>
      <c r="J969" s="2"/>
      <c r="K969" s="2"/>
      <c r="L969" s="2"/>
      <c r="M969" s="2"/>
      <c r="N969" s="2"/>
      <c r="O969" s="2"/>
      <c r="P969" s="2"/>
      <c r="Q969" s="2"/>
      <c r="R969" s="2"/>
      <c r="S969" s="2"/>
      <c r="T969" s="2"/>
      <c r="U969" s="2"/>
    </row>
    <row r="970" spans="1:21" x14ac:dyDescent="0.55000000000000004">
      <c r="A970" s="1"/>
      <c r="B970" s="1"/>
      <c r="C970" s="1"/>
      <c r="D970" s="1"/>
      <c r="E970" s="1"/>
      <c r="F970" s="1"/>
      <c r="G970" s="2"/>
      <c r="H970" s="2"/>
      <c r="I970" s="2"/>
      <c r="J970" s="2"/>
      <c r="K970" s="2"/>
      <c r="L970" s="2"/>
      <c r="M970" s="2"/>
      <c r="N970" s="2"/>
      <c r="O970" s="2"/>
      <c r="P970" s="2"/>
      <c r="Q970" s="2"/>
      <c r="R970" s="2"/>
      <c r="S970" s="2"/>
      <c r="T970" s="2"/>
      <c r="U970" s="2"/>
    </row>
    <row r="971" spans="1:21" x14ac:dyDescent="0.55000000000000004">
      <c r="A971" s="1"/>
      <c r="B971" s="1"/>
      <c r="C971" s="1"/>
      <c r="D971" s="1"/>
      <c r="E971" s="1"/>
      <c r="F971" s="1"/>
      <c r="G971" s="2"/>
      <c r="H971" s="2"/>
      <c r="I971" s="2"/>
      <c r="J971" s="2"/>
      <c r="K971" s="2"/>
      <c r="L971" s="2"/>
      <c r="M971" s="2"/>
      <c r="N971" s="2"/>
      <c r="O971" s="2"/>
      <c r="P971" s="2"/>
      <c r="Q971" s="2"/>
      <c r="R971" s="2"/>
      <c r="S971" s="2"/>
      <c r="T971" s="2"/>
      <c r="U971" s="2"/>
    </row>
    <row r="972" spans="1:21" x14ac:dyDescent="0.55000000000000004">
      <c r="A972" s="1"/>
      <c r="B972" s="1"/>
      <c r="C972" s="1"/>
      <c r="D972" s="1"/>
      <c r="E972" s="1"/>
      <c r="F972" s="1"/>
      <c r="G972" s="2"/>
      <c r="H972" s="2"/>
      <c r="I972" s="2"/>
      <c r="J972" s="2"/>
      <c r="K972" s="2"/>
      <c r="L972" s="2"/>
      <c r="M972" s="2"/>
      <c r="N972" s="2"/>
      <c r="O972" s="2"/>
      <c r="P972" s="2"/>
      <c r="Q972" s="2"/>
      <c r="R972" s="2"/>
      <c r="S972" s="2"/>
      <c r="T972" s="2"/>
      <c r="U972" s="2"/>
    </row>
    <row r="973" spans="1:21" x14ac:dyDescent="0.55000000000000004">
      <c r="A973" s="1"/>
      <c r="B973" s="1"/>
      <c r="C973" s="1"/>
      <c r="D973" s="1"/>
      <c r="E973" s="1"/>
      <c r="F973" s="1"/>
      <c r="G973" s="2"/>
      <c r="H973" s="2"/>
      <c r="I973" s="2"/>
      <c r="J973" s="2"/>
      <c r="K973" s="2"/>
      <c r="L973" s="2"/>
      <c r="M973" s="2"/>
      <c r="N973" s="2"/>
      <c r="O973" s="2"/>
      <c r="P973" s="2"/>
      <c r="Q973" s="2"/>
      <c r="R973" s="2"/>
      <c r="S973" s="2"/>
      <c r="T973" s="2"/>
      <c r="U973" s="2"/>
    </row>
    <row r="974" spans="1:21" x14ac:dyDescent="0.55000000000000004">
      <c r="A974" s="1"/>
      <c r="B974" s="1"/>
      <c r="C974" s="1"/>
      <c r="D974" s="1"/>
      <c r="E974" s="1"/>
      <c r="F974" s="1"/>
      <c r="G974" s="2"/>
      <c r="H974" s="2"/>
      <c r="I974" s="2"/>
      <c r="J974" s="2"/>
      <c r="K974" s="2"/>
      <c r="L974" s="2"/>
      <c r="M974" s="2"/>
      <c r="N974" s="2"/>
      <c r="O974" s="2"/>
      <c r="P974" s="2"/>
      <c r="Q974" s="2"/>
      <c r="R974" s="2"/>
      <c r="S974" s="2"/>
      <c r="T974" s="2"/>
      <c r="U974" s="2"/>
    </row>
    <row r="975" spans="1:21" x14ac:dyDescent="0.55000000000000004">
      <c r="A975" s="1"/>
      <c r="B975" s="1"/>
      <c r="C975" s="1"/>
      <c r="D975" s="1"/>
      <c r="E975" s="1"/>
      <c r="F975" s="1"/>
      <c r="G975" s="2"/>
      <c r="H975" s="2"/>
      <c r="I975" s="2"/>
      <c r="J975" s="2"/>
      <c r="K975" s="2"/>
      <c r="L975" s="2"/>
      <c r="M975" s="2"/>
      <c r="N975" s="2"/>
      <c r="O975" s="2"/>
      <c r="P975" s="2"/>
      <c r="Q975" s="2"/>
      <c r="R975" s="2"/>
      <c r="S975" s="2"/>
      <c r="T975" s="2"/>
      <c r="U975" s="2"/>
    </row>
    <row r="976" spans="1:21" x14ac:dyDescent="0.55000000000000004">
      <c r="A976" s="1"/>
      <c r="B976" s="1"/>
      <c r="C976" s="1"/>
      <c r="D976" s="1"/>
      <c r="E976" s="1"/>
      <c r="F976" s="1"/>
      <c r="G976" s="2"/>
      <c r="H976" s="2"/>
      <c r="I976" s="2"/>
      <c r="J976" s="2"/>
      <c r="K976" s="2"/>
      <c r="L976" s="2"/>
      <c r="M976" s="2"/>
      <c r="N976" s="2"/>
      <c r="O976" s="2"/>
      <c r="P976" s="2"/>
      <c r="Q976" s="2"/>
      <c r="R976" s="2"/>
      <c r="S976" s="2"/>
      <c r="T976" s="2"/>
      <c r="U976" s="2"/>
    </row>
    <row r="977" spans="1:21" x14ac:dyDescent="0.55000000000000004">
      <c r="A977" s="1"/>
      <c r="B977" s="1"/>
      <c r="C977" s="1"/>
      <c r="D977" s="1"/>
      <c r="E977" s="1"/>
      <c r="F977" s="1"/>
      <c r="G977" s="2"/>
      <c r="H977" s="2"/>
      <c r="I977" s="2"/>
      <c r="J977" s="2"/>
      <c r="K977" s="2"/>
      <c r="L977" s="2"/>
      <c r="M977" s="2"/>
      <c r="N977" s="2"/>
      <c r="O977" s="2"/>
      <c r="P977" s="2"/>
      <c r="Q977" s="2"/>
      <c r="R977" s="2"/>
      <c r="S977" s="2"/>
      <c r="T977" s="2"/>
      <c r="U977" s="2"/>
    </row>
    <row r="978" spans="1:21" x14ac:dyDescent="0.55000000000000004">
      <c r="A978" s="1"/>
      <c r="B978" s="1"/>
      <c r="C978" s="1"/>
      <c r="D978" s="1"/>
      <c r="E978" s="1"/>
      <c r="F978" s="1"/>
      <c r="G978" s="2"/>
      <c r="H978" s="2"/>
      <c r="I978" s="2"/>
      <c r="J978" s="2"/>
      <c r="K978" s="2"/>
      <c r="L978" s="2"/>
      <c r="M978" s="2"/>
      <c r="N978" s="2"/>
      <c r="O978" s="2"/>
      <c r="P978" s="2"/>
      <c r="Q978" s="2"/>
      <c r="R978" s="2"/>
      <c r="S978" s="2"/>
      <c r="T978" s="2"/>
      <c r="U978" s="2"/>
    </row>
    <row r="979" spans="1:21" x14ac:dyDescent="0.55000000000000004">
      <c r="A979" s="1"/>
      <c r="B979" s="1"/>
      <c r="C979" s="1"/>
      <c r="D979" s="1"/>
      <c r="E979" s="1"/>
      <c r="F979" s="1"/>
      <c r="G979" s="2"/>
      <c r="H979" s="2"/>
      <c r="I979" s="2"/>
      <c r="J979" s="2"/>
      <c r="K979" s="2"/>
      <c r="L979" s="2"/>
      <c r="M979" s="2"/>
      <c r="N979" s="2"/>
      <c r="O979" s="2"/>
      <c r="P979" s="2"/>
      <c r="Q979" s="2"/>
      <c r="R979" s="2"/>
      <c r="S979" s="2"/>
      <c r="T979" s="2"/>
      <c r="U979" s="2"/>
    </row>
    <row r="980" spans="1:21" x14ac:dyDescent="0.55000000000000004">
      <c r="A980" s="1"/>
      <c r="B980" s="1"/>
      <c r="C980" s="1"/>
      <c r="D980" s="1"/>
      <c r="E980" s="1"/>
      <c r="F980" s="1"/>
      <c r="G980" s="2"/>
      <c r="H980" s="2"/>
      <c r="I980" s="2"/>
      <c r="J980" s="2"/>
      <c r="K980" s="2"/>
      <c r="L980" s="2"/>
      <c r="M980" s="2"/>
      <c r="N980" s="2"/>
      <c r="O980" s="2"/>
      <c r="P980" s="2"/>
      <c r="Q980" s="2"/>
      <c r="R980" s="2"/>
      <c r="S980" s="2"/>
      <c r="T980" s="2"/>
      <c r="U980" s="2"/>
    </row>
    <row r="981" spans="1:21" x14ac:dyDescent="0.55000000000000004">
      <c r="A981" s="1"/>
      <c r="B981" s="1"/>
      <c r="C981" s="1"/>
      <c r="D981" s="1"/>
      <c r="E981" s="1"/>
      <c r="F981" s="1"/>
      <c r="G981" s="2"/>
      <c r="H981" s="2"/>
      <c r="I981" s="2"/>
      <c r="J981" s="2"/>
      <c r="K981" s="2"/>
      <c r="L981" s="2"/>
      <c r="M981" s="2"/>
      <c r="N981" s="2"/>
      <c r="O981" s="2"/>
      <c r="P981" s="2"/>
      <c r="Q981" s="2"/>
      <c r="R981" s="2"/>
      <c r="S981" s="2"/>
      <c r="T981" s="2"/>
      <c r="U981" s="2"/>
    </row>
    <row r="982" spans="1:21" x14ac:dyDescent="0.55000000000000004">
      <c r="A982" s="1"/>
      <c r="B982" s="1"/>
      <c r="C982" s="1"/>
      <c r="D982" s="1"/>
      <c r="E982" s="1"/>
      <c r="F982" s="1"/>
      <c r="G982" s="2"/>
      <c r="H982" s="2"/>
      <c r="I982" s="2"/>
      <c r="J982" s="2"/>
      <c r="K982" s="2"/>
      <c r="L982" s="2"/>
      <c r="M982" s="2"/>
      <c r="N982" s="2"/>
      <c r="O982" s="2"/>
      <c r="P982" s="2"/>
      <c r="Q982" s="2"/>
      <c r="R982" s="2"/>
      <c r="S982" s="2"/>
      <c r="T982" s="2"/>
      <c r="U982" s="2"/>
    </row>
    <row r="983" spans="1:21" x14ac:dyDescent="0.55000000000000004">
      <c r="A983" s="1"/>
      <c r="B983" s="1"/>
      <c r="C983" s="1"/>
      <c r="D983" s="1"/>
      <c r="E983" s="1"/>
      <c r="F983" s="1"/>
      <c r="G983" s="2"/>
      <c r="H983" s="2"/>
      <c r="I983" s="2"/>
      <c r="J983" s="2"/>
      <c r="K983" s="2"/>
      <c r="L983" s="2"/>
      <c r="M983" s="2"/>
      <c r="N983" s="2"/>
      <c r="O983" s="2"/>
      <c r="P983" s="2"/>
      <c r="Q983" s="2"/>
      <c r="R983" s="2"/>
      <c r="S983" s="2"/>
      <c r="T983" s="2"/>
      <c r="U983" s="2"/>
    </row>
    <row r="984" spans="1:21" x14ac:dyDescent="0.55000000000000004">
      <c r="A984" s="1"/>
      <c r="B984" s="1"/>
      <c r="C984" s="1"/>
      <c r="D984" s="1"/>
      <c r="E984" s="1"/>
      <c r="F984" s="1"/>
      <c r="G984" s="2"/>
      <c r="H984" s="2"/>
      <c r="I984" s="2"/>
      <c r="J984" s="2"/>
      <c r="K984" s="2"/>
      <c r="L984" s="2"/>
      <c r="M984" s="2"/>
      <c r="N984" s="2"/>
      <c r="O984" s="2"/>
      <c r="P984" s="2"/>
      <c r="Q984" s="2"/>
      <c r="R984" s="2"/>
      <c r="S984" s="2"/>
      <c r="T984" s="2"/>
      <c r="U984" s="2"/>
    </row>
    <row r="985" spans="1:21" x14ac:dyDescent="0.55000000000000004">
      <c r="A985" s="1"/>
      <c r="B985" s="1"/>
      <c r="C985" s="1"/>
      <c r="D985" s="1"/>
      <c r="E985" s="1"/>
      <c r="F985" s="1"/>
      <c r="G985" s="2"/>
      <c r="H985" s="2"/>
      <c r="I985" s="2"/>
      <c r="J985" s="2"/>
      <c r="K985" s="2"/>
      <c r="L985" s="2"/>
      <c r="M985" s="2"/>
      <c r="N985" s="2"/>
      <c r="O985" s="2"/>
      <c r="P985" s="2"/>
      <c r="Q985" s="2"/>
      <c r="R985" s="2"/>
      <c r="S985" s="2"/>
      <c r="T985" s="2"/>
      <c r="U985" s="2"/>
    </row>
    <row r="986" spans="1:21" x14ac:dyDescent="0.55000000000000004">
      <c r="A986" s="1"/>
      <c r="B986" s="1"/>
      <c r="C986" s="1"/>
      <c r="D986" s="1"/>
      <c r="E986" s="1"/>
      <c r="F986" s="1"/>
      <c r="G986" s="2"/>
      <c r="H986" s="2"/>
      <c r="I986" s="2"/>
      <c r="J986" s="2"/>
      <c r="K986" s="2"/>
      <c r="L986" s="2"/>
      <c r="M986" s="2"/>
      <c r="N986" s="2"/>
      <c r="O986" s="2"/>
      <c r="P986" s="2"/>
      <c r="Q986" s="2"/>
      <c r="R986" s="2"/>
      <c r="S986" s="2"/>
      <c r="T986" s="2"/>
      <c r="U986" s="2"/>
    </row>
    <row r="987" spans="1:21" x14ac:dyDescent="0.55000000000000004">
      <c r="A987" s="1"/>
      <c r="B987" s="1"/>
      <c r="C987" s="1"/>
      <c r="D987" s="1"/>
      <c r="E987" s="1"/>
      <c r="F987" s="1"/>
      <c r="G987" s="2"/>
      <c r="H987" s="2"/>
      <c r="I987" s="2"/>
      <c r="J987" s="2"/>
      <c r="K987" s="2"/>
      <c r="L987" s="2"/>
      <c r="M987" s="2"/>
      <c r="N987" s="2"/>
      <c r="O987" s="2"/>
      <c r="P987" s="2"/>
      <c r="Q987" s="2"/>
      <c r="R987" s="2"/>
      <c r="S987" s="2"/>
      <c r="T987" s="2"/>
      <c r="U987" s="2"/>
    </row>
    <row r="988" spans="1:21" x14ac:dyDescent="0.55000000000000004">
      <c r="A988" s="1"/>
      <c r="B988" s="1"/>
      <c r="C988" s="1"/>
      <c r="D988" s="1"/>
      <c r="E988" s="1"/>
      <c r="F988" s="1"/>
      <c r="G988" s="2"/>
      <c r="H988" s="2"/>
      <c r="I988" s="2"/>
      <c r="J988" s="2"/>
      <c r="K988" s="2"/>
      <c r="L988" s="2"/>
      <c r="M988" s="2"/>
      <c r="N988" s="2"/>
      <c r="O988" s="2"/>
      <c r="P988" s="2"/>
      <c r="Q988" s="2"/>
      <c r="R988" s="2"/>
      <c r="S988" s="2"/>
      <c r="T988" s="2"/>
      <c r="U988" s="2"/>
    </row>
    <row r="989" spans="1:21" x14ac:dyDescent="0.55000000000000004">
      <c r="A989" s="1"/>
      <c r="B989" s="1"/>
      <c r="C989" s="1"/>
      <c r="D989" s="1"/>
      <c r="E989" s="1"/>
      <c r="F989" s="1"/>
      <c r="G989" s="2"/>
      <c r="H989" s="2"/>
      <c r="I989" s="2"/>
      <c r="J989" s="2"/>
      <c r="K989" s="2"/>
      <c r="L989" s="2"/>
      <c r="M989" s="2"/>
      <c r="N989" s="2"/>
      <c r="O989" s="2"/>
      <c r="P989" s="2"/>
      <c r="Q989" s="2"/>
      <c r="R989" s="2"/>
      <c r="S989" s="2"/>
      <c r="T989" s="2"/>
      <c r="U989" s="2"/>
    </row>
    <row r="990" spans="1:21" x14ac:dyDescent="0.55000000000000004">
      <c r="A990" s="1"/>
      <c r="B990" s="1"/>
      <c r="C990" s="1"/>
      <c r="D990" s="1"/>
      <c r="E990" s="1"/>
      <c r="F990" s="1"/>
      <c r="G990" s="2"/>
      <c r="H990" s="2"/>
      <c r="I990" s="2"/>
      <c r="J990" s="2"/>
      <c r="K990" s="2"/>
      <c r="L990" s="2"/>
      <c r="M990" s="2"/>
      <c r="N990" s="2"/>
      <c r="O990" s="2"/>
      <c r="P990" s="2"/>
      <c r="Q990" s="2"/>
      <c r="R990" s="2"/>
      <c r="S990" s="2"/>
      <c r="T990" s="2"/>
      <c r="U990" s="2"/>
    </row>
    <row r="991" spans="1:21" x14ac:dyDescent="0.55000000000000004">
      <c r="A991" s="1"/>
      <c r="B991" s="1"/>
      <c r="C991" s="1"/>
      <c r="D991" s="1"/>
      <c r="E991" s="1"/>
      <c r="F991" s="1"/>
      <c r="G991" s="2"/>
      <c r="H991" s="2"/>
      <c r="I991" s="2"/>
      <c r="J991" s="2"/>
      <c r="K991" s="2"/>
      <c r="L991" s="2"/>
      <c r="M991" s="2"/>
      <c r="N991" s="2"/>
      <c r="O991" s="2"/>
      <c r="P991" s="2"/>
      <c r="Q991" s="2"/>
      <c r="R991" s="2"/>
      <c r="S991" s="2"/>
      <c r="T991" s="2"/>
      <c r="U991" s="2"/>
    </row>
    <row r="992" spans="1:21" x14ac:dyDescent="0.55000000000000004">
      <c r="A992" s="1"/>
      <c r="B992" s="1"/>
      <c r="C992" s="1"/>
      <c r="D992" s="1"/>
      <c r="E992" s="1"/>
      <c r="F992" s="1"/>
      <c r="G992" s="2"/>
      <c r="H992" s="2"/>
      <c r="I992" s="2"/>
      <c r="J992" s="2"/>
      <c r="K992" s="2"/>
      <c r="L992" s="2"/>
      <c r="M992" s="2"/>
      <c r="N992" s="2"/>
      <c r="O992" s="2"/>
      <c r="P992" s="2"/>
      <c r="Q992" s="2"/>
      <c r="R992" s="2"/>
      <c r="S992" s="2"/>
      <c r="T992" s="2"/>
      <c r="U992" s="2"/>
    </row>
    <row r="993" spans="1:21" x14ac:dyDescent="0.55000000000000004">
      <c r="A993" s="1"/>
      <c r="B993" s="1"/>
      <c r="C993" s="1"/>
      <c r="D993" s="1"/>
      <c r="E993" s="1"/>
      <c r="F993" s="1"/>
      <c r="G993" s="2"/>
      <c r="H993" s="2"/>
      <c r="I993" s="2"/>
      <c r="J993" s="2"/>
      <c r="K993" s="2"/>
      <c r="L993" s="2"/>
      <c r="M993" s="2"/>
      <c r="N993" s="2"/>
      <c r="O993" s="2"/>
      <c r="P993" s="2"/>
      <c r="Q993" s="2"/>
      <c r="R993" s="2"/>
      <c r="S993" s="2"/>
      <c r="T993" s="2"/>
      <c r="U993" s="2"/>
    </row>
  </sheetData>
  <sheetProtection formatCells="0" formatColumns="0" formatRows="0" insertColumns="0" insertRows="0" insertHyperlinks="0" deleteColumns="0" deleteRows="0" sort="0" autoFilter="0" pivotTables="0"/>
  <mergeCells count="298">
    <mergeCell ref="T45:T48"/>
    <mergeCell ref="U45:U48"/>
    <mergeCell ref="K45:K48"/>
    <mergeCell ref="L45:L48"/>
    <mergeCell ref="M45:M48"/>
    <mergeCell ref="N45:N48"/>
    <mergeCell ref="P45:P48"/>
    <mergeCell ref="O42:O44"/>
    <mergeCell ref="P42:P44"/>
    <mergeCell ref="Q42:Q44"/>
    <mergeCell ref="R42:R44"/>
    <mergeCell ref="S42:S44"/>
    <mergeCell ref="A49:D49"/>
    <mergeCell ref="Q45:Q48"/>
    <mergeCell ref="R45:R48"/>
    <mergeCell ref="S45:S48"/>
    <mergeCell ref="A45:A48"/>
    <mergeCell ref="B45:B48"/>
    <mergeCell ref="C45:C48"/>
    <mergeCell ref="D45:D48"/>
    <mergeCell ref="G45:G48"/>
    <mergeCell ref="H45:H48"/>
    <mergeCell ref="I45:I48"/>
    <mergeCell ref="J45:J48"/>
    <mergeCell ref="O45:O48"/>
    <mergeCell ref="U40:U41"/>
    <mergeCell ref="A42:A44"/>
    <mergeCell ref="B42:B44"/>
    <mergeCell ref="C42:C44"/>
    <mergeCell ref="D42:D44"/>
    <mergeCell ref="G42:G44"/>
    <mergeCell ref="H42:H44"/>
    <mergeCell ref="I42:I44"/>
    <mergeCell ref="J42:J44"/>
    <mergeCell ref="K42:K44"/>
    <mergeCell ref="L42:L44"/>
    <mergeCell ref="M42:M44"/>
    <mergeCell ref="N42:N44"/>
    <mergeCell ref="M40:M41"/>
    <mergeCell ref="N40:N41"/>
    <mergeCell ref="O40:O41"/>
    <mergeCell ref="P40:P41"/>
    <mergeCell ref="Q40:Q41"/>
    <mergeCell ref="H40:H41"/>
    <mergeCell ref="I40:I41"/>
    <mergeCell ref="J40:J41"/>
    <mergeCell ref="T42:T44"/>
    <mergeCell ref="U42:U44"/>
    <mergeCell ref="K40:K41"/>
    <mergeCell ref="L40:L41"/>
    <mergeCell ref="A40:A41"/>
    <mergeCell ref="B40:B41"/>
    <mergeCell ref="C40:C41"/>
    <mergeCell ref="D40:D41"/>
    <mergeCell ref="G40:G41"/>
    <mergeCell ref="S35:S39"/>
    <mergeCell ref="T35:T39"/>
    <mergeCell ref="R40:R41"/>
    <mergeCell ref="S40:S41"/>
    <mergeCell ref="T40:T41"/>
    <mergeCell ref="U35:U39"/>
    <mergeCell ref="T29:T34"/>
    <mergeCell ref="U29:U34"/>
    <mergeCell ref="S29:S34"/>
    <mergeCell ref="A35:A39"/>
    <mergeCell ref="B35:B39"/>
    <mergeCell ref="C35:C39"/>
    <mergeCell ref="D35:D39"/>
    <mergeCell ref="G35:G39"/>
    <mergeCell ref="H35:H39"/>
    <mergeCell ref="I35:I39"/>
    <mergeCell ref="J35:J39"/>
    <mergeCell ref="K35:K39"/>
    <mergeCell ref="L35:L39"/>
    <mergeCell ref="M35:M39"/>
    <mergeCell ref="N35:N39"/>
    <mergeCell ref="O35:O39"/>
    <mergeCell ref="P35:P39"/>
    <mergeCell ref="O29:O34"/>
    <mergeCell ref="P29:P34"/>
    <mergeCell ref="Q29:Q34"/>
    <mergeCell ref="R29:R34"/>
    <mergeCell ref="Q35:Q39"/>
    <mergeCell ref="R35:R39"/>
    <mergeCell ref="R27:R28"/>
    <mergeCell ref="S27:S28"/>
    <mergeCell ref="T27:T28"/>
    <mergeCell ref="U27:U28"/>
    <mergeCell ref="A29:A34"/>
    <mergeCell ref="B29:B34"/>
    <mergeCell ref="C29:C34"/>
    <mergeCell ref="D29:D34"/>
    <mergeCell ref="G29:G34"/>
    <mergeCell ref="H29:H34"/>
    <mergeCell ref="I29:I34"/>
    <mergeCell ref="J29:J34"/>
    <mergeCell ref="K29:K34"/>
    <mergeCell ref="L29:L34"/>
    <mergeCell ref="M29:M34"/>
    <mergeCell ref="N29:N34"/>
    <mergeCell ref="M27:M28"/>
    <mergeCell ref="N27:N28"/>
    <mergeCell ref="O27:O28"/>
    <mergeCell ref="P27:P28"/>
    <mergeCell ref="Q27:Q28"/>
    <mergeCell ref="H27:H28"/>
    <mergeCell ref="I27:I28"/>
    <mergeCell ref="J27:J28"/>
    <mergeCell ref="K27:K28"/>
    <mergeCell ref="L27:L28"/>
    <mergeCell ref="A27:A28"/>
    <mergeCell ref="B27:B28"/>
    <mergeCell ref="C27:C28"/>
    <mergeCell ref="D27:D28"/>
    <mergeCell ref="G27:G28"/>
    <mergeCell ref="Q25:Q26"/>
    <mergeCell ref="A25:A26"/>
    <mergeCell ref="B25:B26"/>
    <mergeCell ref="C25:C26"/>
    <mergeCell ref="D25:D26"/>
    <mergeCell ref="R25:R26"/>
    <mergeCell ref="S25:S26"/>
    <mergeCell ref="T25:T26"/>
    <mergeCell ref="U25:U26"/>
    <mergeCell ref="T23:T24"/>
    <mergeCell ref="U23:U24"/>
    <mergeCell ref="G25:G26"/>
    <mergeCell ref="H25:H26"/>
    <mergeCell ref="I25:I26"/>
    <mergeCell ref="J25:J26"/>
    <mergeCell ref="K25:K26"/>
    <mergeCell ref="L25:L26"/>
    <mergeCell ref="M25:M26"/>
    <mergeCell ref="N25:N26"/>
    <mergeCell ref="O25:O26"/>
    <mergeCell ref="P25:P26"/>
    <mergeCell ref="O23:O24"/>
    <mergeCell ref="P23:P24"/>
    <mergeCell ref="Q23:Q24"/>
    <mergeCell ref="R23:R24"/>
    <mergeCell ref="S23:S24"/>
    <mergeCell ref="R21:R22"/>
    <mergeCell ref="S21:S22"/>
    <mergeCell ref="T21:T22"/>
    <mergeCell ref="U21:U22"/>
    <mergeCell ref="A23:A24"/>
    <mergeCell ref="B23:B24"/>
    <mergeCell ref="C23:C24"/>
    <mergeCell ref="D23:D24"/>
    <mergeCell ref="G23:G24"/>
    <mergeCell ref="H23:H24"/>
    <mergeCell ref="I23:I24"/>
    <mergeCell ref="J23:J24"/>
    <mergeCell ref="K23:K24"/>
    <mergeCell ref="L23:L24"/>
    <mergeCell ref="M23:M24"/>
    <mergeCell ref="N23:N24"/>
    <mergeCell ref="M21:M22"/>
    <mergeCell ref="N21:N22"/>
    <mergeCell ref="O21:O22"/>
    <mergeCell ref="P21:P22"/>
    <mergeCell ref="Q21:Q22"/>
    <mergeCell ref="H21:H22"/>
    <mergeCell ref="I21:I22"/>
    <mergeCell ref="J21:J22"/>
    <mergeCell ref="K21:K22"/>
    <mergeCell ref="L21:L22"/>
    <mergeCell ref="A21:A22"/>
    <mergeCell ref="B21:B22"/>
    <mergeCell ref="C21:C22"/>
    <mergeCell ref="D21:D22"/>
    <mergeCell ref="G21:G22"/>
    <mergeCell ref="Q19:Q20"/>
    <mergeCell ref="A19:A20"/>
    <mergeCell ref="B19:B20"/>
    <mergeCell ref="C19:C20"/>
    <mergeCell ref="D19:D20"/>
    <mergeCell ref="R19:R20"/>
    <mergeCell ref="S19:S20"/>
    <mergeCell ref="T19:T20"/>
    <mergeCell ref="U19:U20"/>
    <mergeCell ref="T17:T18"/>
    <mergeCell ref="U17:U18"/>
    <mergeCell ref="G19:G20"/>
    <mergeCell ref="H19:H20"/>
    <mergeCell ref="I19:I20"/>
    <mergeCell ref="J19:J20"/>
    <mergeCell ref="K19:K20"/>
    <mergeCell ref="L19:L20"/>
    <mergeCell ref="M19:M20"/>
    <mergeCell ref="N19:N20"/>
    <mergeCell ref="O19:O20"/>
    <mergeCell ref="P19:P20"/>
    <mergeCell ref="O17:O18"/>
    <mergeCell ref="P17:P18"/>
    <mergeCell ref="Q17:Q18"/>
    <mergeCell ref="R17:R18"/>
    <mergeCell ref="S17:S18"/>
    <mergeCell ref="R15:R16"/>
    <mergeCell ref="S15:S16"/>
    <mergeCell ref="T15:T16"/>
    <mergeCell ref="U15:U16"/>
    <mergeCell ref="A17:A18"/>
    <mergeCell ref="B17:B18"/>
    <mergeCell ref="C17:C18"/>
    <mergeCell ref="D17:D18"/>
    <mergeCell ref="G17:G18"/>
    <mergeCell ref="H17:H18"/>
    <mergeCell ref="I17:I18"/>
    <mergeCell ref="J17:J18"/>
    <mergeCell ref="K17:K18"/>
    <mergeCell ref="L17:L18"/>
    <mergeCell ref="M17:M18"/>
    <mergeCell ref="N17:N18"/>
    <mergeCell ref="M15:M16"/>
    <mergeCell ref="N15:N16"/>
    <mergeCell ref="O15:O16"/>
    <mergeCell ref="B13:B14"/>
    <mergeCell ref="C13:C14"/>
    <mergeCell ref="D13:D14"/>
    <mergeCell ref="P15:P16"/>
    <mergeCell ref="Q15:Q16"/>
    <mergeCell ref="H15:H16"/>
    <mergeCell ref="I15:I16"/>
    <mergeCell ref="J15:J16"/>
    <mergeCell ref="K15:K16"/>
    <mergeCell ref="L15:L16"/>
    <mergeCell ref="M13:M14"/>
    <mergeCell ref="N13:N14"/>
    <mergeCell ref="O13:O14"/>
    <mergeCell ref="P13:P14"/>
    <mergeCell ref="U13:U14"/>
    <mergeCell ref="T11:T12"/>
    <mergeCell ref="U11:U12"/>
    <mergeCell ref="A15:A16"/>
    <mergeCell ref="B15:B16"/>
    <mergeCell ref="C15:C16"/>
    <mergeCell ref="D15:D16"/>
    <mergeCell ref="G15:G16"/>
    <mergeCell ref="Q13:Q14"/>
    <mergeCell ref="A13:A14"/>
    <mergeCell ref="G13:G14"/>
    <mergeCell ref="H13:H14"/>
    <mergeCell ref="I13:I14"/>
    <mergeCell ref="J13:J14"/>
    <mergeCell ref="K13:K14"/>
    <mergeCell ref="L13:L14"/>
    <mergeCell ref="I11:I12"/>
    <mergeCell ref="J11:J12"/>
    <mergeCell ref="K11:K12"/>
    <mergeCell ref="A11:A12"/>
    <mergeCell ref="B11:B12"/>
    <mergeCell ref="C11:C12"/>
    <mergeCell ref="D11:D12"/>
    <mergeCell ref="G11:G12"/>
    <mergeCell ref="O11:O12"/>
    <mergeCell ref="P11:P12"/>
    <mergeCell ref="R13:R14"/>
    <mergeCell ref="S13:S14"/>
    <mergeCell ref="T13:T14"/>
    <mergeCell ref="Q11:Q12"/>
    <mergeCell ref="R11:R12"/>
    <mergeCell ref="S11:S12"/>
    <mergeCell ref="H11:H12"/>
    <mergeCell ref="L11:L12"/>
    <mergeCell ref="M11:M12"/>
    <mergeCell ref="N11:N12"/>
    <mergeCell ref="A6:U6"/>
    <mergeCell ref="A7:A10"/>
    <mergeCell ref="B7:B10"/>
    <mergeCell ref="C7:C10"/>
    <mergeCell ref="D7:D10"/>
    <mergeCell ref="G7:G10"/>
    <mergeCell ref="H7:H10"/>
    <mergeCell ref="U7:U10"/>
    <mergeCell ref="R7:R10"/>
    <mergeCell ref="S7:S10"/>
    <mergeCell ref="L7:L10"/>
    <mergeCell ref="M7:M10"/>
    <mergeCell ref="N7:N10"/>
    <mergeCell ref="O7:O10"/>
    <mergeCell ref="P7:P10"/>
    <mergeCell ref="Q7:Q10"/>
    <mergeCell ref="I7:I10"/>
    <mergeCell ref="J7:J10"/>
    <mergeCell ref="K7:K10"/>
    <mergeCell ref="T7:T10"/>
    <mergeCell ref="A1:U1"/>
    <mergeCell ref="A2:U2"/>
    <mergeCell ref="A3:U3"/>
    <mergeCell ref="A4:A5"/>
    <mergeCell ref="B4:B5"/>
    <mergeCell ref="C4:C5"/>
    <mergeCell ref="D4:D5"/>
    <mergeCell ref="H4:H5"/>
    <mergeCell ref="E4:G4"/>
    <mergeCell ref="I4:T4"/>
    <mergeCell ref="U4:U5"/>
  </mergeCells>
  <pageMargins left="0.7" right="0.7" top="0.75" bottom="0.75" header="0.3" footer="0.3"/>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3:F30"/>
  <sheetViews>
    <sheetView workbookViewId="0">
      <selection activeCell="D11" sqref="D11:D12"/>
    </sheetView>
  </sheetViews>
  <sheetFormatPr defaultColWidth="9.28515625" defaultRowHeight="24.6" x14ac:dyDescent="0.7"/>
  <cols>
    <col min="1" max="1" width="9.28515625" style="245"/>
    <col min="2" max="2" width="76.42578125" style="245" customWidth="1"/>
    <col min="3" max="3" width="16.140625" style="245" bestFit="1" customWidth="1"/>
    <col min="4" max="16384" width="9.28515625" style="245"/>
  </cols>
  <sheetData>
    <row r="3" spans="1:6" x14ac:dyDescent="0.7">
      <c r="A3" s="344">
        <v>1</v>
      </c>
      <c r="B3" s="245" t="s">
        <v>27</v>
      </c>
      <c r="C3" s="343">
        <v>4230748</v>
      </c>
      <c r="F3" s="240"/>
    </row>
    <row r="4" spans="1:6" x14ac:dyDescent="0.7">
      <c r="A4" s="344">
        <v>2</v>
      </c>
      <c r="B4" s="245" t="s">
        <v>617</v>
      </c>
      <c r="C4" s="343">
        <v>3477101.5</v>
      </c>
    </row>
    <row r="5" spans="1:6" x14ac:dyDescent="0.7">
      <c r="A5" s="344">
        <v>3</v>
      </c>
      <c r="B5" s="245" t="s">
        <v>1895</v>
      </c>
      <c r="C5" s="343">
        <v>1285300</v>
      </c>
    </row>
    <row r="6" spans="1:6" x14ac:dyDescent="0.7">
      <c r="A6" s="344">
        <v>4</v>
      </c>
      <c r="B6" s="245" t="s">
        <v>1171</v>
      </c>
      <c r="C6" s="343">
        <v>1000000</v>
      </c>
    </row>
    <row r="7" spans="1:6" x14ac:dyDescent="0.7">
      <c r="A7" s="344">
        <v>5</v>
      </c>
      <c r="B7" s="270" t="s">
        <v>1467</v>
      </c>
      <c r="C7" s="343">
        <v>841270</v>
      </c>
    </row>
    <row r="8" spans="1:6" x14ac:dyDescent="0.7">
      <c r="A8" s="344">
        <v>6</v>
      </c>
      <c r="B8" s="245" t="s">
        <v>1518</v>
      </c>
      <c r="C8" s="343">
        <v>805905</v>
      </c>
    </row>
    <row r="9" spans="1:6" x14ac:dyDescent="0.7">
      <c r="A9" s="344">
        <v>7</v>
      </c>
      <c r="B9" s="245" t="s">
        <v>442</v>
      </c>
      <c r="C9" s="343">
        <v>770960</v>
      </c>
    </row>
    <row r="10" spans="1:6" x14ac:dyDescent="0.7">
      <c r="A10" s="344">
        <v>8</v>
      </c>
      <c r="B10" s="245" t="s">
        <v>2235</v>
      </c>
      <c r="C10" s="343">
        <v>759010</v>
      </c>
    </row>
    <row r="11" spans="1:6" x14ac:dyDescent="0.7">
      <c r="A11" s="344">
        <v>9</v>
      </c>
      <c r="B11" s="245" t="s">
        <v>1778</v>
      </c>
      <c r="C11" s="343">
        <v>497335</v>
      </c>
    </row>
    <row r="12" spans="1:6" x14ac:dyDescent="0.7">
      <c r="A12" s="344">
        <v>10</v>
      </c>
      <c r="B12" s="245" t="s">
        <v>1534</v>
      </c>
      <c r="C12" s="343">
        <v>349890</v>
      </c>
    </row>
    <row r="13" spans="1:6" x14ac:dyDescent="0.7">
      <c r="A13" s="344">
        <v>11</v>
      </c>
      <c r="B13" s="245" t="s">
        <v>2244</v>
      </c>
      <c r="C13" s="343">
        <v>330000</v>
      </c>
    </row>
    <row r="14" spans="1:6" x14ac:dyDescent="0.7">
      <c r="A14" s="344">
        <v>12</v>
      </c>
      <c r="B14" s="245" t="s">
        <v>485</v>
      </c>
      <c r="C14" s="343">
        <v>270000</v>
      </c>
    </row>
    <row r="15" spans="1:6" x14ac:dyDescent="0.7">
      <c r="A15" s="344">
        <v>13</v>
      </c>
      <c r="B15" s="245" t="s">
        <v>2237</v>
      </c>
      <c r="C15" s="343">
        <v>199500</v>
      </c>
    </row>
    <row r="16" spans="1:6" x14ac:dyDescent="0.7">
      <c r="A16" s="344">
        <v>14</v>
      </c>
      <c r="B16" s="245" t="s">
        <v>2150</v>
      </c>
      <c r="C16" s="343">
        <v>199365</v>
      </c>
    </row>
    <row r="17" spans="1:3" x14ac:dyDescent="0.7">
      <c r="A17" s="344">
        <v>15</v>
      </c>
      <c r="B17" s="270" t="s">
        <v>2395</v>
      </c>
      <c r="C17" s="343">
        <v>196780</v>
      </c>
    </row>
    <row r="18" spans="1:3" x14ac:dyDescent="0.7">
      <c r="A18" s="344">
        <v>16</v>
      </c>
      <c r="B18" s="245" t="s">
        <v>1941</v>
      </c>
      <c r="C18" s="343">
        <v>183350</v>
      </c>
    </row>
    <row r="19" spans="1:3" x14ac:dyDescent="0.7">
      <c r="A19" s="344">
        <v>17</v>
      </c>
      <c r="B19" s="245" t="s">
        <v>658</v>
      </c>
      <c r="C19" s="343">
        <v>106500</v>
      </c>
    </row>
    <row r="20" spans="1:3" x14ac:dyDescent="0.7">
      <c r="A20" s="344">
        <v>18</v>
      </c>
      <c r="B20" s="245" t="s">
        <v>1472</v>
      </c>
      <c r="C20" s="343">
        <v>100000</v>
      </c>
    </row>
    <row r="21" spans="1:3" x14ac:dyDescent="0.7">
      <c r="A21" s="344">
        <v>19</v>
      </c>
      <c r="B21" s="245" t="s">
        <v>2396</v>
      </c>
      <c r="C21" s="343">
        <v>77880</v>
      </c>
    </row>
    <row r="22" spans="1:3" x14ac:dyDescent="0.7">
      <c r="A22" s="344">
        <v>20</v>
      </c>
      <c r="B22" s="245" t="s">
        <v>2809</v>
      </c>
      <c r="C22" s="343">
        <v>50250</v>
      </c>
    </row>
    <row r="23" spans="1:3" x14ac:dyDescent="0.7">
      <c r="A23" s="344">
        <v>21</v>
      </c>
      <c r="B23" s="245" t="s">
        <v>1425</v>
      </c>
      <c r="C23" s="343">
        <v>43900</v>
      </c>
    </row>
    <row r="24" spans="1:3" x14ac:dyDescent="0.7">
      <c r="A24" s="344">
        <v>22</v>
      </c>
      <c r="B24" s="245" t="s">
        <v>1410</v>
      </c>
      <c r="C24" s="343">
        <v>23850</v>
      </c>
    </row>
    <row r="25" spans="1:3" x14ac:dyDescent="0.7">
      <c r="A25" s="344">
        <v>23</v>
      </c>
      <c r="B25" s="245" t="s">
        <v>2397</v>
      </c>
      <c r="C25" s="343">
        <v>22200</v>
      </c>
    </row>
    <row r="26" spans="1:3" x14ac:dyDescent="0.7">
      <c r="A26" s="344">
        <v>24</v>
      </c>
      <c r="B26" s="245" t="s">
        <v>470</v>
      </c>
      <c r="C26" s="343">
        <v>13350</v>
      </c>
    </row>
    <row r="27" spans="1:3" x14ac:dyDescent="0.7">
      <c r="A27" s="344">
        <v>25</v>
      </c>
      <c r="B27" s="245" t="s">
        <v>677</v>
      </c>
      <c r="C27" s="343">
        <v>5000</v>
      </c>
    </row>
    <row r="28" spans="1:3" x14ac:dyDescent="0.7">
      <c r="C28" s="342">
        <f>SUM(C3:C27)</f>
        <v>15839444.5</v>
      </c>
    </row>
    <row r="29" spans="1:3" x14ac:dyDescent="0.7">
      <c r="B29" s="335"/>
    </row>
    <row r="30" spans="1:3" x14ac:dyDescent="0.7">
      <c r="B30" s="336"/>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dimension ref="A1:W18"/>
  <sheetViews>
    <sheetView workbookViewId="0">
      <selection activeCell="M19" sqref="M19"/>
    </sheetView>
  </sheetViews>
  <sheetFormatPr defaultRowHeight="18.600000000000001" x14ac:dyDescent="0.55000000000000004"/>
  <cols>
    <col min="1" max="1" width="17.85546875" bestFit="1" customWidth="1"/>
    <col min="2" max="2" width="18.140625" customWidth="1"/>
    <col min="3" max="3" width="14.85546875" bestFit="1" customWidth="1"/>
    <col min="4" max="4" width="19.85546875" bestFit="1" customWidth="1"/>
    <col min="5" max="5" width="42.85546875" customWidth="1"/>
    <col min="6" max="6" width="8.140625" bestFit="1" customWidth="1"/>
  </cols>
  <sheetData>
    <row r="1" spans="1:23" ht="82.5" customHeight="1" x14ac:dyDescent="0.55000000000000004">
      <c r="A1" s="562" t="s">
        <v>196</v>
      </c>
      <c r="B1" s="563" t="s">
        <v>197</v>
      </c>
      <c r="C1" s="563" t="s">
        <v>198</v>
      </c>
      <c r="D1" s="563" t="s">
        <v>199</v>
      </c>
      <c r="E1" s="150" t="s">
        <v>200</v>
      </c>
      <c r="F1" s="151">
        <v>188160</v>
      </c>
      <c r="G1" s="564" t="s">
        <v>27</v>
      </c>
      <c r="H1" s="564" t="s">
        <v>28</v>
      </c>
      <c r="I1" s="558"/>
      <c r="J1" s="558"/>
      <c r="K1" s="558"/>
      <c r="L1" s="558"/>
      <c r="M1" s="558"/>
      <c r="N1" s="558"/>
      <c r="O1" s="558"/>
      <c r="P1" s="558"/>
      <c r="Q1" s="558"/>
      <c r="R1" s="558"/>
      <c r="S1" s="558"/>
      <c r="T1" s="561">
        <v>188160</v>
      </c>
      <c r="U1" s="559" t="s">
        <v>144</v>
      </c>
    </row>
    <row r="2" spans="1:23" x14ac:dyDescent="0.55000000000000004">
      <c r="A2" s="562"/>
      <c r="B2" s="563"/>
      <c r="C2" s="563"/>
      <c r="D2" s="563"/>
      <c r="E2" s="238" t="s">
        <v>30</v>
      </c>
      <c r="F2" s="239">
        <v>188160</v>
      </c>
      <c r="G2" s="558"/>
      <c r="H2" s="558"/>
      <c r="I2" s="558"/>
      <c r="J2" s="558"/>
      <c r="K2" s="558"/>
      <c r="L2" s="558"/>
      <c r="M2" s="558"/>
      <c r="N2" s="558"/>
      <c r="O2" s="558"/>
      <c r="P2" s="558"/>
      <c r="Q2" s="558"/>
      <c r="R2" s="558"/>
      <c r="S2" s="558"/>
      <c r="T2" s="558"/>
      <c r="U2" s="560"/>
    </row>
    <row r="3" spans="1:23" ht="37.200000000000003" x14ac:dyDescent="0.55000000000000004">
      <c r="A3" s="562" t="s">
        <v>201</v>
      </c>
      <c r="B3" s="563" t="s">
        <v>202</v>
      </c>
      <c r="C3" s="563"/>
      <c r="D3" s="563" t="s">
        <v>203</v>
      </c>
      <c r="E3" s="150" t="s">
        <v>204</v>
      </c>
      <c r="F3" s="151">
        <v>300000</v>
      </c>
      <c r="G3" s="564" t="s">
        <v>27</v>
      </c>
      <c r="H3" s="564" t="s">
        <v>28</v>
      </c>
      <c r="I3" s="558"/>
      <c r="J3" s="558"/>
      <c r="K3" s="558"/>
      <c r="L3" s="558"/>
      <c r="M3" s="558"/>
      <c r="N3" s="558"/>
      <c r="O3" s="558"/>
      <c r="P3" s="558"/>
      <c r="Q3" s="558"/>
      <c r="R3" s="558"/>
      <c r="S3" s="558"/>
      <c r="T3" s="561">
        <v>300000</v>
      </c>
      <c r="U3" s="559" t="s">
        <v>144</v>
      </c>
    </row>
    <row r="4" spans="1:23" x14ac:dyDescent="0.55000000000000004">
      <c r="A4" s="562"/>
      <c r="B4" s="563"/>
      <c r="C4" s="563"/>
      <c r="D4" s="563"/>
      <c r="E4" s="238" t="s">
        <v>30</v>
      </c>
      <c r="F4" s="239">
        <v>300000</v>
      </c>
      <c r="G4" s="558"/>
      <c r="H4" s="558"/>
      <c r="I4" s="558"/>
      <c r="J4" s="558"/>
      <c r="K4" s="558"/>
      <c r="L4" s="558"/>
      <c r="M4" s="558"/>
      <c r="N4" s="558"/>
      <c r="O4" s="558"/>
      <c r="P4" s="558"/>
      <c r="Q4" s="558"/>
      <c r="R4" s="558"/>
      <c r="S4" s="558"/>
      <c r="T4" s="558"/>
      <c r="U4" s="560"/>
    </row>
    <row r="5" spans="1:23" ht="37.200000000000003" x14ac:dyDescent="0.55000000000000004">
      <c r="A5" s="562" t="s">
        <v>205</v>
      </c>
      <c r="B5" s="563" t="s">
        <v>206</v>
      </c>
      <c r="C5" s="563" t="s">
        <v>207</v>
      </c>
      <c r="D5" s="563" t="s">
        <v>125</v>
      </c>
      <c r="E5" s="150" t="s">
        <v>208</v>
      </c>
      <c r="F5" s="151">
        <v>36000</v>
      </c>
      <c r="G5" s="564" t="s">
        <v>27</v>
      </c>
      <c r="H5" s="564" t="s">
        <v>28</v>
      </c>
      <c r="I5" s="558"/>
      <c r="J5" s="558"/>
      <c r="K5" s="558"/>
      <c r="L5" s="558"/>
      <c r="M5" s="558"/>
      <c r="N5" s="558"/>
      <c r="O5" s="558"/>
      <c r="P5" s="558"/>
      <c r="Q5" s="558"/>
      <c r="R5" s="558"/>
      <c r="S5" s="558"/>
      <c r="T5" s="561">
        <v>36000</v>
      </c>
      <c r="U5" s="559"/>
    </row>
    <row r="6" spans="1:23" x14ac:dyDescent="0.55000000000000004">
      <c r="A6" s="562"/>
      <c r="B6" s="563"/>
      <c r="C6" s="563"/>
      <c r="D6" s="563"/>
      <c r="E6" s="238" t="s">
        <v>30</v>
      </c>
      <c r="F6" s="239">
        <v>36000</v>
      </c>
      <c r="G6" s="558"/>
      <c r="H6" s="558"/>
      <c r="I6" s="558"/>
      <c r="J6" s="558"/>
      <c r="K6" s="558"/>
      <c r="L6" s="558"/>
      <c r="M6" s="558"/>
      <c r="N6" s="558"/>
      <c r="O6" s="558"/>
      <c r="P6" s="558"/>
      <c r="Q6" s="558"/>
      <c r="R6" s="558"/>
      <c r="S6" s="558"/>
      <c r="T6" s="558"/>
      <c r="U6" s="560"/>
      <c r="W6" s="9">
        <f>SUM(F2+F4+F6)</f>
        <v>524160</v>
      </c>
    </row>
    <row r="7" spans="1:23" ht="37.200000000000003" x14ac:dyDescent="0.55000000000000004">
      <c r="A7" s="562" t="s">
        <v>209</v>
      </c>
      <c r="B7" s="563"/>
      <c r="C7" s="563"/>
      <c r="D7" s="563"/>
      <c r="E7" s="150" t="s">
        <v>210</v>
      </c>
      <c r="F7" s="151">
        <v>24000</v>
      </c>
      <c r="G7" s="564" t="s">
        <v>27</v>
      </c>
      <c r="H7" s="564" t="s">
        <v>211</v>
      </c>
      <c r="I7" s="558"/>
      <c r="J7" s="558"/>
      <c r="K7" s="558"/>
      <c r="L7" s="558"/>
      <c r="M7" s="558"/>
      <c r="N7" s="558"/>
      <c r="O7" s="561">
        <v>24000</v>
      </c>
      <c r="P7" s="558"/>
      <c r="Q7" s="558"/>
      <c r="R7" s="558"/>
      <c r="S7" s="558"/>
      <c r="T7" s="558"/>
      <c r="U7" s="559" t="s">
        <v>84</v>
      </c>
    </row>
    <row r="8" spans="1:23" x14ac:dyDescent="0.55000000000000004">
      <c r="A8" s="562"/>
      <c r="B8" s="563"/>
      <c r="C8" s="563"/>
      <c r="D8" s="563"/>
      <c r="E8" s="238" t="s">
        <v>30</v>
      </c>
      <c r="F8" s="239">
        <v>24000</v>
      </c>
      <c r="G8" s="558"/>
      <c r="H8" s="558"/>
      <c r="I8" s="558"/>
      <c r="J8" s="558"/>
      <c r="K8" s="558"/>
      <c r="L8" s="558"/>
      <c r="M8" s="558"/>
      <c r="N8" s="558"/>
      <c r="O8" s="558"/>
      <c r="P8" s="558"/>
      <c r="Q8" s="558"/>
      <c r="R8" s="558"/>
      <c r="S8" s="558"/>
      <c r="T8" s="558"/>
      <c r="U8" s="560"/>
    </row>
    <row r="9" spans="1:23" ht="55.8" x14ac:dyDescent="0.55000000000000004">
      <c r="A9" s="553" t="s">
        <v>81</v>
      </c>
      <c r="B9" s="554"/>
      <c r="C9" s="554"/>
      <c r="D9" s="554"/>
      <c r="E9" s="144" t="s">
        <v>82</v>
      </c>
      <c r="F9" s="145">
        <v>90000</v>
      </c>
      <c r="G9" s="552" t="s">
        <v>27</v>
      </c>
      <c r="H9" s="552" t="s">
        <v>83</v>
      </c>
      <c r="I9" s="551"/>
      <c r="J9" s="551"/>
      <c r="K9" s="551"/>
      <c r="L9" s="551"/>
      <c r="M9" s="551"/>
      <c r="N9" s="551"/>
      <c r="O9" s="551"/>
      <c r="P9" s="551"/>
      <c r="Q9" s="555">
        <v>90000</v>
      </c>
      <c r="R9" s="551"/>
      <c r="S9" s="551"/>
      <c r="T9" s="551"/>
      <c r="U9" s="556" t="s">
        <v>84</v>
      </c>
    </row>
    <row r="10" spans="1:23" x14ac:dyDescent="0.55000000000000004">
      <c r="A10" s="553"/>
      <c r="B10" s="554"/>
      <c r="C10" s="554"/>
      <c r="D10" s="554"/>
      <c r="E10" s="146" t="s">
        <v>30</v>
      </c>
      <c r="F10" s="147">
        <v>90000</v>
      </c>
      <c r="G10" s="551"/>
      <c r="H10" s="551"/>
      <c r="I10" s="551"/>
      <c r="J10" s="551"/>
      <c r="K10" s="551"/>
      <c r="L10" s="551"/>
      <c r="M10" s="551"/>
      <c r="N10" s="551"/>
      <c r="O10" s="551"/>
      <c r="P10" s="551"/>
      <c r="Q10" s="551"/>
      <c r="R10" s="551"/>
      <c r="S10" s="551"/>
      <c r="T10" s="551"/>
      <c r="U10" s="557"/>
    </row>
    <row r="13" spans="1:23" x14ac:dyDescent="0.55000000000000004">
      <c r="F13" s="9">
        <f>F2+F4+F6+F8+F10</f>
        <v>638160</v>
      </c>
    </row>
    <row r="18" spans="6:6" x14ac:dyDescent="0.55000000000000004">
      <c r="F18" s="10" t="s">
        <v>212</v>
      </c>
    </row>
  </sheetData>
  <mergeCells count="95">
    <mergeCell ref="N1:N2"/>
    <mergeCell ref="A1:A2"/>
    <mergeCell ref="B1:B2"/>
    <mergeCell ref="C1:C2"/>
    <mergeCell ref="D1:D2"/>
    <mergeCell ref="G1:G2"/>
    <mergeCell ref="H1:H2"/>
    <mergeCell ref="I1:I2"/>
    <mergeCell ref="J1:J2"/>
    <mergeCell ref="K1:K2"/>
    <mergeCell ref="L1:L2"/>
    <mergeCell ref="M1:M2"/>
    <mergeCell ref="U1:U2"/>
    <mergeCell ref="A3:A4"/>
    <mergeCell ref="B3:B4"/>
    <mergeCell ref="C3:C4"/>
    <mergeCell ref="D3:D4"/>
    <mergeCell ref="G3:G4"/>
    <mergeCell ref="H3:H4"/>
    <mergeCell ref="I3:I4"/>
    <mergeCell ref="J3:J4"/>
    <mergeCell ref="K3:K4"/>
    <mergeCell ref="O1:O2"/>
    <mergeCell ref="P1:P2"/>
    <mergeCell ref="Q1:Q2"/>
    <mergeCell ref="R1:R2"/>
    <mergeCell ref="S1:S2"/>
    <mergeCell ref="T1:T2"/>
    <mergeCell ref="H5:H6"/>
    <mergeCell ref="L3:L4"/>
    <mergeCell ref="M3:M4"/>
    <mergeCell ref="N3:N4"/>
    <mergeCell ref="O3:O4"/>
    <mergeCell ref="N5:N6"/>
    <mergeCell ref="I5:I6"/>
    <mergeCell ref="J5:J6"/>
    <mergeCell ref="K5:K6"/>
    <mergeCell ref="L5:L6"/>
    <mergeCell ref="M5:M6"/>
    <mergeCell ref="A5:A6"/>
    <mergeCell ref="B5:B6"/>
    <mergeCell ref="C5:C6"/>
    <mergeCell ref="D5:D6"/>
    <mergeCell ref="G5:G6"/>
    <mergeCell ref="R3:R4"/>
    <mergeCell ref="S3:S4"/>
    <mergeCell ref="T3:T4"/>
    <mergeCell ref="U3:U4"/>
    <mergeCell ref="P3:P4"/>
    <mergeCell ref="Q3:Q4"/>
    <mergeCell ref="U5:U6"/>
    <mergeCell ref="A7:A8"/>
    <mergeCell ref="B7:B8"/>
    <mergeCell ref="C7:C8"/>
    <mergeCell ref="D7:D8"/>
    <mergeCell ref="G7:G8"/>
    <mergeCell ref="H7:H8"/>
    <mergeCell ref="I7:I8"/>
    <mergeCell ref="J7:J8"/>
    <mergeCell ref="K7:K8"/>
    <mergeCell ref="O5:O6"/>
    <mergeCell ref="P5:P6"/>
    <mergeCell ref="Q5:Q6"/>
    <mergeCell ref="R5:R6"/>
    <mergeCell ref="S5:S6"/>
    <mergeCell ref="T5:T6"/>
    <mergeCell ref="R7:R8"/>
    <mergeCell ref="S7:S8"/>
    <mergeCell ref="T7:T8"/>
    <mergeCell ref="U7:U8"/>
    <mergeCell ref="L7:L8"/>
    <mergeCell ref="M7:M8"/>
    <mergeCell ref="N7:N8"/>
    <mergeCell ref="O7:O8"/>
    <mergeCell ref="P7:P8"/>
    <mergeCell ref="Q7:Q8"/>
    <mergeCell ref="Q9:Q10"/>
    <mergeCell ref="R9:R10"/>
    <mergeCell ref="S9:S10"/>
    <mergeCell ref="T9:T10"/>
    <mergeCell ref="U9:U10"/>
    <mergeCell ref="A9:A10"/>
    <mergeCell ref="B9:B10"/>
    <mergeCell ref="C9:C10"/>
    <mergeCell ref="D9:D10"/>
    <mergeCell ref="G9:G10"/>
    <mergeCell ref="M9:M10"/>
    <mergeCell ref="N9:N10"/>
    <mergeCell ref="O9:O10"/>
    <mergeCell ref="P9:P10"/>
    <mergeCell ref="H9:H10"/>
    <mergeCell ref="I9:I10"/>
    <mergeCell ref="J9:J10"/>
    <mergeCell ref="K9:K10"/>
    <mergeCell ref="L9:L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92D050"/>
  </sheetPr>
  <dimension ref="A1:P27"/>
  <sheetViews>
    <sheetView view="pageBreakPreview" topLeftCell="A16" zoomScale="96" zoomScaleNormal="73" zoomScaleSheetLayoutView="96" workbookViewId="0">
      <selection activeCell="N28" sqref="N28"/>
    </sheetView>
  </sheetViews>
  <sheetFormatPr defaultColWidth="9.28515625" defaultRowHeight="24.6" x14ac:dyDescent="0.7"/>
  <cols>
    <col min="1" max="1" width="6.42578125" style="216" bestFit="1" customWidth="1"/>
    <col min="2" max="2" width="12" style="220" bestFit="1" customWidth="1"/>
    <col min="3" max="3" width="65.85546875" style="180" customWidth="1"/>
    <col min="4" max="4" width="12.140625" style="210" bestFit="1" customWidth="1"/>
    <col min="5" max="5" width="12.7109375" style="11" bestFit="1" customWidth="1"/>
    <col min="6" max="6" width="10.42578125" style="11" bestFit="1" customWidth="1"/>
    <col min="7" max="7" width="12.7109375" style="11" bestFit="1" customWidth="1"/>
    <col min="8" max="12" width="10.42578125" style="11" customWidth="1"/>
    <col min="13" max="13" width="11" style="11" bestFit="1" customWidth="1"/>
    <col min="14" max="14" width="14.28515625" style="19" customWidth="1"/>
    <col min="15" max="15" width="14.140625" style="127" customWidth="1"/>
    <col min="16" max="16" width="12" style="19" bestFit="1" customWidth="1"/>
    <col min="17" max="17" width="9.28515625" style="19"/>
    <col min="18" max="18" width="13" style="19" bestFit="1" customWidth="1"/>
    <col min="19" max="16384" width="9.28515625" style="19"/>
  </cols>
  <sheetData>
    <row r="1" spans="1:16" x14ac:dyDescent="0.7">
      <c r="A1" s="345" t="s">
        <v>2248</v>
      </c>
      <c r="B1" s="345"/>
      <c r="C1" s="345"/>
      <c r="D1" s="345"/>
      <c r="E1" s="345"/>
      <c r="F1" s="345"/>
      <c r="G1" s="345"/>
      <c r="H1" s="345"/>
      <c r="I1" s="345"/>
      <c r="J1" s="345"/>
      <c r="K1" s="345"/>
      <c r="L1" s="345"/>
      <c r="M1" s="345"/>
    </row>
    <row r="2" spans="1:16" x14ac:dyDescent="0.7">
      <c r="A2" s="391" t="s">
        <v>213</v>
      </c>
      <c r="B2" s="394" t="s">
        <v>214</v>
      </c>
      <c r="C2" s="394" t="s">
        <v>240</v>
      </c>
      <c r="D2" s="386" t="s">
        <v>241</v>
      </c>
      <c r="E2" s="387"/>
      <c r="F2" s="387"/>
      <c r="G2" s="387"/>
      <c r="H2" s="387"/>
      <c r="I2" s="387"/>
      <c r="J2" s="387"/>
      <c r="K2" s="387"/>
      <c r="L2" s="387"/>
      <c r="M2" s="387"/>
      <c r="N2" s="388"/>
      <c r="O2" s="126"/>
    </row>
    <row r="3" spans="1:16" x14ac:dyDescent="0.7">
      <c r="A3" s="392"/>
      <c r="B3" s="395"/>
      <c r="C3" s="395"/>
      <c r="E3" s="386" t="s">
        <v>535</v>
      </c>
      <c r="F3" s="387"/>
      <c r="G3" s="387"/>
      <c r="H3" s="387"/>
      <c r="I3" s="387"/>
      <c r="J3" s="387"/>
      <c r="K3" s="387"/>
      <c r="L3" s="387"/>
      <c r="M3" s="387"/>
      <c r="N3" s="346" t="s">
        <v>283</v>
      </c>
    </row>
    <row r="4" spans="1:16" ht="18.75" customHeight="1" x14ac:dyDescent="0.7">
      <c r="A4" s="393"/>
      <c r="B4" s="396"/>
      <c r="C4" s="396"/>
      <c r="D4" s="221" t="s">
        <v>242</v>
      </c>
      <c r="E4" s="152" t="s">
        <v>859</v>
      </c>
      <c r="F4" s="152" t="s">
        <v>860</v>
      </c>
      <c r="G4" s="152" t="s">
        <v>2229</v>
      </c>
      <c r="H4" s="152" t="s">
        <v>1518</v>
      </c>
      <c r="I4" s="152" t="s">
        <v>861</v>
      </c>
      <c r="J4" s="152" t="s">
        <v>2232</v>
      </c>
      <c r="K4" s="152" t="s">
        <v>2234</v>
      </c>
      <c r="L4" s="152" t="s">
        <v>2239</v>
      </c>
      <c r="M4" s="222" t="s">
        <v>1534</v>
      </c>
      <c r="N4" s="346"/>
    </row>
    <row r="5" spans="1:16" s="180" customFormat="1" ht="24" customHeight="1" x14ac:dyDescent="0.7">
      <c r="A5" s="190"/>
      <c r="B5" s="191"/>
      <c r="C5" s="223" t="s">
        <v>2251</v>
      </c>
      <c r="D5" s="224"/>
      <c r="E5" s="224"/>
      <c r="F5" s="224"/>
      <c r="G5" s="224"/>
      <c r="H5" s="224"/>
      <c r="I5" s="224"/>
      <c r="J5" s="224"/>
      <c r="K5" s="224"/>
      <c r="L5" s="224"/>
      <c r="M5" s="224"/>
      <c r="N5" s="132">
        <f>SUM(N6:N10)</f>
        <v>2588705</v>
      </c>
      <c r="O5" s="189">
        <f>N5-2808955</f>
        <v>-220250</v>
      </c>
    </row>
    <row r="6" spans="1:16" ht="24" customHeight="1" x14ac:dyDescent="0.7">
      <c r="A6" s="186">
        <v>1</v>
      </c>
      <c r="B6" s="185" t="s">
        <v>259</v>
      </c>
      <c r="C6" s="199" t="s">
        <v>257</v>
      </c>
      <c r="D6" s="181">
        <v>37425</v>
      </c>
      <c r="E6" s="182"/>
      <c r="F6" s="182"/>
      <c r="G6" s="182"/>
      <c r="H6" s="182"/>
      <c r="I6" s="182"/>
      <c r="J6" s="182"/>
      <c r="K6" s="182"/>
      <c r="L6" s="182"/>
      <c r="M6" s="182"/>
      <c r="N6" s="21">
        <f>SUM(D6:M6)</f>
        <v>37425</v>
      </c>
      <c r="O6" s="128"/>
    </row>
    <row r="7" spans="1:16" ht="24" customHeight="1" x14ac:dyDescent="0.7">
      <c r="A7" s="187"/>
      <c r="B7" s="188"/>
      <c r="C7" s="174" t="s">
        <v>2233</v>
      </c>
      <c r="D7" s="200">
        <f>[1]ส่งเสริม!F99</f>
        <v>128420</v>
      </c>
      <c r="E7" s="200">
        <f>[1]ส่งเสริม!F100</f>
        <v>1200000</v>
      </c>
      <c r="F7" s="200">
        <f>[1]ส่งเสริม!F101</f>
        <v>106500</v>
      </c>
      <c r="G7" s="200"/>
      <c r="H7" s="200"/>
      <c r="I7" s="200">
        <f>[1]ส่งเสริม!F102</f>
        <v>5000</v>
      </c>
      <c r="J7" s="200"/>
      <c r="K7" s="200"/>
      <c r="L7" s="200"/>
      <c r="M7" s="200"/>
      <c r="N7" s="21">
        <f>SUM(D7:M7)</f>
        <v>1439920</v>
      </c>
      <c r="O7" s="128"/>
    </row>
    <row r="8" spans="1:16" s="164" customFormat="1" ht="49.2" x14ac:dyDescent="0.55000000000000004">
      <c r="A8" s="187"/>
      <c r="B8" s="188"/>
      <c r="C8" s="255" t="s">
        <v>258</v>
      </c>
      <c r="D8" s="198">
        <f>[1]ส่งเสริม!F154</f>
        <v>59400</v>
      </c>
      <c r="E8" s="256">
        <f>[1]ส่งเสริม!F153</f>
        <v>1000000</v>
      </c>
      <c r="F8" s="256"/>
      <c r="G8" s="256"/>
      <c r="H8" s="256"/>
      <c r="I8" s="256"/>
      <c r="J8" s="256"/>
      <c r="K8" s="256"/>
      <c r="L8" s="256"/>
      <c r="M8" s="256"/>
      <c r="N8" s="211">
        <f>SUM(D8:M8)</f>
        <v>1059400</v>
      </c>
      <c r="O8" s="243">
        <f>SUM(D6:D8)</f>
        <v>225245</v>
      </c>
    </row>
    <row r="9" spans="1:16" ht="24" customHeight="1" x14ac:dyDescent="0.7">
      <c r="A9" s="190">
        <v>2</v>
      </c>
      <c r="B9" s="209" t="s">
        <v>282</v>
      </c>
      <c r="C9" s="174" t="s">
        <v>278</v>
      </c>
      <c r="D9" s="200">
        <f>รายกุลุ่มงาน!D42</f>
        <v>29760</v>
      </c>
      <c r="E9" s="200"/>
      <c r="F9" s="200"/>
      <c r="G9" s="200"/>
      <c r="H9" s="200"/>
      <c r="I9" s="200"/>
      <c r="J9" s="200"/>
      <c r="K9" s="200"/>
      <c r="L9" s="200"/>
      <c r="M9" s="200"/>
      <c r="N9" s="211">
        <f>SUM(D9:M9)</f>
        <v>29760</v>
      </c>
      <c r="O9" s="128"/>
    </row>
    <row r="10" spans="1:16" ht="49.2" x14ac:dyDescent="0.7">
      <c r="A10" s="190">
        <v>3</v>
      </c>
      <c r="B10" s="191" t="s">
        <v>274</v>
      </c>
      <c r="C10" s="174" t="s">
        <v>273</v>
      </c>
      <c r="D10" s="200"/>
      <c r="E10" s="200"/>
      <c r="F10" s="200"/>
      <c r="G10" s="200"/>
      <c r="H10" s="200"/>
      <c r="I10" s="200"/>
      <c r="J10" s="200"/>
      <c r="K10" s="200">
        <f>รายกุลุ่มงาน!M34</f>
        <v>22200</v>
      </c>
      <c r="L10" s="200"/>
      <c r="M10" s="200"/>
      <c r="N10" s="211">
        <f>SUM(D10:M10)</f>
        <v>22200</v>
      </c>
      <c r="O10" s="128"/>
    </row>
    <row r="11" spans="1:16" ht="24" customHeight="1" x14ac:dyDescent="0.7">
      <c r="A11" s="212"/>
      <c r="B11" s="192"/>
      <c r="C11" s="226" t="s">
        <v>2249</v>
      </c>
      <c r="D11" s="226"/>
      <c r="E11" s="227"/>
      <c r="F11" s="227"/>
      <c r="G11" s="227"/>
      <c r="H11" s="227"/>
      <c r="I11" s="227"/>
      <c r="J11" s="227"/>
      <c r="K11" s="227"/>
      <c r="L11" s="227"/>
      <c r="M11" s="227"/>
      <c r="N11" s="232">
        <f>SUM(N12:N15)</f>
        <v>400200</v>
      </c>
    </row>
    <row r="12" spans="1:16" s="180" customFormat="1" ht="49.2" x14ac:dyDescent="0.7">
      <c r="A12" s="186">
        <v>1</v>
      </c>
      <c r="B12" s="185" t="s">
        <v>246</v>
      </c>
      <c r="C12" s="201" t="s">
        <v>26</v>
      </c>
      <c r="D12" s="200">
        <f>[1]พยส.!F28</f>
        <v>161500</v>
      </c>
      <c r="E12" s="198"/>
      <c r="F12" s="198"/>
      <c r="G12" s="198"/>
      <c r="H12" s="198"/>
      <c r="I12" s="198"/>
      <c r="J12" s="198"/>
      <c r="K12" s="198"/>
      <c r="L12" s="198"/>
      <c r="M12" s="198"/>
      <c r="N12" s="211">
        <f>SUM(D12:M12)</f>
        <v>161500</v>
      </c>
      <c r="O12" s="178"/>
      <c r="P12" s="179" t="s">
        <v>2228</v>
      </c>
    </row>
    <row r="13" spans="1:16" ht="49.2" x14ac:dyDescent="0.7">
      <c r="A13" s="186">
        <v>2</v>
      </c>
      <c r="B13" s="185" t="s">
        <v>268</v>
      </c>
      <c r="C13" s="174" t="s">
        <v>2147</v>
      </c>
      <c r="D13" s="175"/>
      <c r="E13" s="175"/>
      <c r="F13" s="175"/>
      <c r="G13" s="175">
        <f>'8.คุณภาพ'!F35</f>
        <v>205100</v>
      </c>
      <c r="H13" s="175"/>
      <c r="I13" s="175"/>
      <c r="J13" s="175"/>
      <c r="K13" s="175"/>
      <c r="L13" s="175"/>
      <c r="M13" s="175"/>
      <c r="N13" s="211">
        <f>SUM(D13:M13)</f>
        <v>205100</v>
      </c>
      <c r="O13" s="128"/>
    </row>
    <row r="14" spans="1:16" ht="49.2" x14ac:dyDescent="0.7">
      <c r="A14" s="213"/>
      <c r="B14" s="203"/>
      <c r="C14" s="174" t="s">
        <v>267</v>
      </c>
      <c r="D14" s="200"/>
      <c r="E14" s="200"/>
      <c r="F14" s="200"/>
      <c r="G14" s="200"/>
      <c r="H14" s="200">
        <f>'8.คุณภาพ'!F50</f>
        <v>4200</v>
      </c>
      <c r="I14" s="200"/>
      <c r="J14" s="200"/>
      <c r="K14" s="200"/>
      <c r="L14" s="200"/>
      <c r="M14" s="200"/>
      <c r="N14" s="211">
        <f>SUM(D14:M14)</f>
        <v>4200</v>
      </c>
      <c r="O14" s="128"/>
    </row>
    <row r="15" spans="1:16" ht="24" customHeight="1" x14ac:dyDescent="0.7">
      <c r="A15" s="187">
        <v>3</v>
      </c>
      <c r="B15" s="188" t="s">
        <v>2230</v>
      </c>
      <c r="C15" s="269" t="s">
        <v>1761</v>
      </c>
      <c r="D15" s="200">
        <f>รายกุลุ่มงาน!D25</f>
        <v>29400</v>
      </c>
      <c r="E15" s="200"/>
      <c r="F15" s="200"/>
      <c r="G15" s="200"/>
      <c r="H15" s="200"/>
      <c r="I15" s="200"/>
      <c r="J15" s="200"/>
      <c r="K15" s="200"/>
      <c r="L15" s="200"/>
      <c r="M15" s="200"/>
      <c r="N15" s="211">
        <f>SUM(D15:M15)</f>
        <v>29400</v>
      </c>
      <c r="O15" s="128"/>
    </row>
    <row r="16" spans="1:16" s="180" customFormat="1" ht="24" customHeight="1" x14ac:dyDescent="0.7">
      <c r="A16" s="214"/>
      <c r="B16" s="205"/>
      <c r="C16" s="226" t="s">
        <v>2250</v>
      </c>
      <c r="D16" s="225"/>
      <c r="E16" s="228"/>
      <c r="F16" s="228"/>
      <c r="G16" s="228"/>
      <c r="H16" s="228"/>
      <c r="I16" s="228"/>
      <c r="J16" s="228"/>
      <c r="K16" s="228"/>
      <c r="L16" s="228"/>
      <c r="M16" s="228"/>
      <c r="N16" s="257">
        <f>SUM(N17:N19)</f>
        <v>1595139</v>
      </c>
      <c r="O16" s="184">
        <f>N16-1566012</f>
        <v>29127</v>
      </c>
      <c r="P16" s="179"/>
    </row>
    <row r="17" spans="1:15" s="180" customFormat="1" ht="49.2" x14ac:dyDescent="0.7">
      <c r="A17" s="186">
        <v>1</v>
      </c>
      <c r="B17" s="185" t="s">
        <v>246</v>
      </c>
      <c r="C17" s="183" t="s">
        <v>69</v>
      </c>
      <c r="D17" s="198">
        <f>รายกุลุ่มงาน!D7</f>
        <v>27000</v>
      </c>
      <c r="E17" s="198"/>
      <c r="F17" s="198"/>
      <c r="G17" s="198"/>
      <c r="H17" s="198"/>
      <c r="I17" s="198"/>
      <c r="J17" s="198"/>
      <c r="K17" s="198"/>
      <c r="L17" s="198"/>
      <c r="M17" s="198"/>
      <c r="N17" s="211">
        <f>SUM(D17:M17)</f>
        <v>27000</v>
      </c>
      <c r="O17" s="184"/>
    </row>
    <row r="18" spans="1:15" ht="24" customHeight="1" x14ac:dyDescent="0.7">
      <c r="A18" s="190">
        <v>2</v>
      </c>
      <c r="B18" s="191" t="s">
        <v>263</v>
      </c>
      <c r="C18" s="174" t="s">
        <v>262</v>
      </c>
      <c r="D18" s="175">
        <f>รายกุลุ่มงาน!D30</f>
        <v>296020</v>
      </c>
      <c r="E18" s="175"/>
      <c r="F18" s="175"/>
      <c r="G18" s="175"/>
      <c r="H18" s="175"/>
      <c r="I18" s="175"/>
      <c r="J18" s="175">
        <f>รายกุลุ่มงาน!L30</f>
        <v>59948</v>
      </c>
      <c r="K18" s="175"/>
      <c r="L18" s="175"/>
      <c r="M18" s="175"/>
      <c r="N18" s="21">
        <f>SUM(D18:M18)</f>
        <v>355968</v>
      </c>
      <c r="O18" s="128"/>
    </row>
    <row r="19" spans="1:15" s="164" customFormat="1" x14ac:dyDescent="0.55000000000000004">
      <c r="A19" s="213">
        <v>3</v>
      </c>
      <c r="B19" s="203" t="s">
        <v>245</v>
      </c>
      <c r="C19" s="202" t="s">
        <v>2342</v>
      </c>
      <c r="D19" s="200">
        <f>รายกุลุ่มงาน!D29</f>
        <v>1212171</v>
      </c>
      <c r="E19" s="200"/>
      <c r="F19" s="200"/>
      <c r="G19" s="200"/>
      <c r="H19" s="200"/>
      <c r="I19" s="200"/>
      <c r="J19" s="200"/>
      <c r="K19" s="200"/>
      <c r="L19" s="200"/>
      <c r="M19" s="200"/>
      <c r="N19" s="162">
        <f>SUM(D19:M19)</f>
        <v>1212171</v>
      </c>
      <c r="O19" s="243"/>
    </row>
    <row r="20" spans="1:15" ht="24" customHeight="1" x14ac:dyDescent="0.7">
      <c r="A20" s="190"/>
      <c r="B20" s="191"/>
      <c r="C20" s="229" t="s">
        <v>2252</v>
      </c>
      <c r="D20" s="225"/>
      <c r="E20" s="225"/>
      <c r="F20" s="225"/>
      <c r="G20" s="225"/>
      <c r="H20" s="225"/>
      <c r="I20" s="225"/>
      <c r="J20" s="225"/>
      <c r="K20" s="225"/>
      <c r="L20" s="225"/>
      <c r="M20" s="225"/>
      <c r="N20" s="232">
        <f>SUM(N21:N22)</f>
        <v>583265</v>
      </c>
      <c r="O20" s="128"/>
    </row>
    <row r="21" spans="1:15" s="164" customFormat="1" ht="24" customHeight="1" x14ac:dyDescent="0.7">
      <c r="A21" s="190">
        <v>1</v>
      </c>
      <c r="B21" s="191" t="s">
        <v>263</v>
      </c>
      <c r="C21" s="201" t="s">
        <v>261</v>
      </c>
      <c r="D21" s="202"/>
      <c r="E21" s="200"/>
      <c r="F21" s="200"/>
      <c r="G21" s="200"/>
      <c r="H21" s="200"/>
      <c r="I21" s="200"/>
      <c r="J21" s="200">
        <f>รายกุลุ่มงาน!L31</f>
        <v>60875</v>
      </c>
      <c r="K21" s="200"/>
      <c r="L21" s="200"/>
      <c r="M21" s="200"/>
      <c r="N21" s="21">
        <f>SUM(D21:M21)</f>
        <v>60875</v>
      </c>
      <c r="O21" s="128"/>
    </row>
    <row r="22" spans="1:15" ht="49.2" x14ac:dyDescent="0.7">
      <c r="A22" s="186">
        <v>2</v>
      </c>
      <c r="B22" s="217" t="s">
        <v>277</v>
      </c>
      <c r="C22" s="174" t="s">
        <v>275</v>
      </c>
      <c r="D22" s="175"/>
      <c r="E22" s="175"/>
      <c r="F22" s="175"/>
      <c r="G22" s="175"/>
      <c r="H22" s="175"/>
      <c r="I22" s="175"/>
      <c r="J22" s="175"/>
      <c r="K22" s="175"/>
      <c r="L22" s="175">
        <f>รายกุลุ่มงาน!N38</f>
        <v>172500</v>
      </c>
      <c r="M22" s="175">
        <f>รายกุลุ่มงาน!P38</f>
        <v>349890</v>
      </c>
      <c r="N22" s="21">
        <f>SUM(D22:M22)</f>
        <v>522390</v>
      </c>
      <c r="O22" s="128"/>
    </row>
    <row r="23" spans="1:15" ht="24" customHeight="1" x14ac:dyDescent="0.7">
      <c r="A23" s="190"/>
      <c r="B23" s="191"/>
      <c r="C23" s="229" t="s">
        <v>2253</v>
      </c>
      <c r="D23" s="225"/>
      <c r="E23" s="225"/>
      <c r="F23" s="225"/>
      <c r="G23" s="225"/>
      <c r="H23" s="225"/>
      <c r="I23" s="225"/>
      <c r="J23" s="225"/>
      <c r="K23" s="225"/>
      <c r="L23" s="225"/>
      <c r="M23" s="225"/>
      <c r="N23" s="232">
        <f>SUM(N24)</f>
        <v>637550</v>
      </c>
      <c r="O23" s="128"/>
    </row>
    <row r="24" spans="1:15" ht="73.8" x14ac:dyDescent="0.7">
      <c r="A24" s="190">
        <v>1</v>
      </c>
      <c r="B24" s="231" t="s">
        <v>277</v>
      </c>
      <c r="C24" s="174" t="s">
        <v>281</v>
      </c>
      <c r="D24" s="200">
        <f>รายกุลุ่มงาน!D39</f>
        <v>413300</v>
      </c>
      <c r="E24" s="200"/>
      <c r="F24" s="200"/>
      <c r="G24" s="200"/>
      <c r="H24" s="200">
        <f>รายกุลุ่มงาน!J39</f>
        <v>224250</v>
      </c>
      <c r="I24" s="200"/>
      <c r="J24" s="200"/>
      <c r="K24" s="200"/>
      <c r="L24" s="200">
        <f>รายกุลุ่มงาน!N39</f>
        <v>0</v>
      </c>
      <c r="M24" s="200"/>
      <c r="N24" s="211">
        <f>SUM(D24:M24)</f>
        <v>637550</v>
      </c>
      <c r="O24" s="128"/>
    </row>
    <row r="25" spans="1:15" s="11" customFormat="1" ht="24" customHeight="1" x14ac:dyDescent="0.7">
      <c r="A25" s="215"/>
      <c r="B25" s="219"/>
      <c r="C25" s="230" t="s">
        <v>283</v>
      </c>
      <c r="D25" s="177">
        <f>SUM(D6:D24)</f>
        <v>2394396</v>
      </c>
      <c r="E25" s="177">
        <f>SUM(E6:E24)</f>
        <v>2200000</v>
      </c>
      <c r="F25" s="177">
        <f>SUM(F6:F24)</f>
        <v>106500</v>
      </c>
      <c r="G25" s="177">
        <f t="shared" ref="G25:M25" si="0">SUM(G6:G24)</f>
        <v>205100</v>
      </c>
      <c r="H25" s="177">
        <f t="shared" si="0"/>
        <v>228450</v>
      </c>
      <c r="I25" s="177">
        <f t="shared" si="0"/>
        <v>5000</v>
      </c>
      <c r="J25" s="177">
        <f t="shared" si="0"/>
        <v>120823</v>
      </c>
      <c r="K25" s="177">
        <f t="shared" si="0"/>
        <v>22200</v>
      </c>
      <c r="L25" s="177">
        <f t="shared" si="0"/>
        <v>172500</v>
      </c>
      <c r="M25" s="177">
        <f t="shared" si="0"/>
        <v>349890</v>
      </c>
      <c r="N25" s="232">
        <f>N23+N20+N16+N11+N5</f>
        <v>5804859</v>
      </c>
      <c r="O25" s="166"/>
    </row>
    <row r="26" spans="1:15" x14ac:dyDescent="0.7">
      <c r="N26" s="11"/>
      <c r="O26" s="11"/>
    </row>
    <row r="27" spans="1:15" x14ac:dyDescent="0.7">
      <c r="N27" s="20">
        <f>N25+ประจำ!Y31</f>
        <v>15839444.5</v>
      </c>
    </row>
  </sheetData>
  <mergeCells count="7">
    <mergeCell ref="E3:M3"/>
    <mergeCell ref="N3:N4"/>
    <mergeCell ref="A1:M1"/>
    <mergeCell ref="A2:A4"/>
    <mergeCell ref="B2:B4"/>
    <mergeCell ref="C2:C4"/>
    <mergeCell ref="D2:N2"/>
  </mergeCells>
  <pageMargins left="0.11811023622047245" right="0.19685039370078741" top="0.38" bottom="0.26" header="0.22" footer="0.09"/>
  <pageSetup scale="75" orientation="landscape"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92D050"/>
  </sheetPr>
  <dimension ref="A1:Z36"/>
  <sheetViews>
    <sheetView view="pageBreakPreview" zoomScale="96" zoomScaleNormal="73" zoomScaleSheetLayoutView="96" workbookViewId="0">
      <pane ySplit="4" topLeftCell="A29" activePane="bottomLeft" state="frozen"/>
      <selection pane="bottomLeft" activeCell="AG9" sqref="AG9"/>
    </sheetView>
  </sheetViews>
  <sheetFormatPr defaultColWidth="9.28515625" defaultRowHeight="24.6" x14ac:dyDescent="0.7"/>
  <cols>
    <col min="1" max="1" width="6.42578125" style="215" bestFit="1" customWidth="1"/>
    <col min="2" max="2" width="12" style="341" bestFit="1" customWidth="1"/>
    <col min="3" max="3" width="74.140625" style="210" customWidth="1"/>
    <col min="4" max="4" width="12.85546875" style="210" customWidth="1"/>
    <col min="5" max="6" width="10.42578125" style="11" bestFit="1" customWidth="1"/>
    <col min="7" max="8" width="9.7109375" style="11" customWidth="1"/>
    <col min="9" max="9" width="10.42578125" style="11" bestFit="1" customWidth="1"/>
    <col min="10" max="10" width="13" style="11" bestFit="1" customWidth="1"/>
    <col min="11" max="11" width="11" style="11" bestFit="1" customWidth="1"/>
    <col min="12" max="13" width="11.7109375" style="11" customWidth="1"/>
    <col min="14" max="15" width="12.7109375" style="11" customWidth="1"/>
    <col min="16" max="16" width="11.7109375" style="11" customWidth="1"/>
    <col min="17" max="17" width="10.140625" style="11" customWidth="1"/>
    <col min="18" max="18" width="9.28515625" style="11" bestFit="1" customWidth="1"/>
    <col min="19" max="19" width="11.7109375" style="11" customWidth="1"/>
    <col min="20" max="20" width="13.7109375" style="11" bestFit="1" customWidth="1"/>
    <col min="21" max="22" width="10.42578125" style="11" bestFit="1" customWidth="1"/>
    <col min="23" max="23" width="10.42578125" style="11" customWidth="1"/>
    <col min="24" max="24" width="9.7109375" style="11" customWidth="1"/>
    <col min="25" max="25" width="14.28515625" style="11" customWidth="1"/>
    <col min="26" max="26" width="14.85546875" style="11" bestFit="1" customWidth="1"/>
    <col min="27" max="27" width="9.28515625" style="11"/>
    <col min="28" max="28" width="13" style="11" bestFit="1" customWidth="1"/>
    <col min="29" max="16384" width="9.28515625" style="11"/>
  </cols>
  <sheetData>
    <row r="1" spans="1:25" x14ac:dyDescent="0.7">
      <c r="A1" s="345" t="s">
        <v>2256</v>
      </c>
      <c r="B1" s="345"/>
      <c r="C1" s="345"/>
      <c r="D1" s="345"/>
    </row>
    <row r="2" spans="1:25" x14ac:dyDescent="0.7">
      <c r="A2" s="233" t="s">
        <v>213</v>
      </c>
      <c r="B2" s="395"/>
      <c r="C2" s="395" t="s">
        <v>2255</v>
      </c>
      <c r="D2" s="406" t="s">
        <v>241</v>
      </c>
      <c r="E2" s="407"/>
      <c r="F2" s="407"/>
      <c r="G2" s="407"/>
      <c r="H2" s="407"/>
      <c r="I2" s="407"/>
      <c r="J2" s="407"/>
      <c r="K2" s="407"/>
      <c r="L2" s="407"/>
      <c r="M2" s="407"/>
      <c r="N2" s="407"/>
      <c r="O2" s="407"/>
      <c r="P2" s="407"/>
      <c r="Q2" s="407"/>
      <c r="R2" s="407"/>
      <c r="S2" s="407"/>
      <c r="T2" s="407"/>
      <c r="U2" s="407"/>
      <c r="V2" s="407"/>
      <c r="W2" s="407"/>
      <c r="X2" s="407"/>
      <c r="Y2" s="397" t="s">
        <v>2254</v>
      </c>
    </row>
    <row r="3" spans="1:25" s="340" customFormat="1" ht="18.75" customHeight="1" x14ac:dyDescent="0.7">
      <c r="A3" s="230"/>
      <c r="B3" s="396"/>
      <c r="C3" s="396"/>
      <c r="D3" s="241" t="s">
        <v>242</v>
      </c>
      <c r="E3" s="153" t="s">
        <v>442</v>
      </c>
      <c r="F3" s="153" t="s">
        <v>536</v>
      </c>
      <c r="G3" s="153" t="s">
        <v>537</v>
      </c>
      <c r="H3" s="153" t="s">
        <v>862</v>
      </c>
      <c r="I3" s="154" t="s">
        <v>2227</v>
      </c>
      <c r="J3" s="154" t="s">
        <v>2229</v>
      </c>
      <c r="K3" s="154" t="s">
        <v>2232</v>
      </c>
      <c r="L3" s="154" t="s">
        <v>1941</v>
      </c>
      <c r="M3" s="154" t="s">
        <v>2235</v>
      </c>
      <c r="N3" s="154" t="s">
        <v>859</v>
      </c>
      <c r="O3" s="154" t="s">
        <v>2236</v>
      </c>
      <c r="P3" s="155" t="s">
        <v>2246</v>
      </c>
      <c r="Q3" s="154" t="s">
        <v>2240</v>
      </c>
      <c r="R3" s="154" t="s">
        <v>2239</v>
      </c>
      <c r="S3" s="154" t="s">
        <v>2265</v>
      </c>
      <c r="T3" s="156" t="s">
        <v>2243</v>
      </c>
      <c r="U3" s="156" t="s">
        <v>1518</v>
      </c>
      <c r="V3" s="156" t="s">
        <v>2244</v>
      </c>
      <c r="W3" s="339" t="s">
        <v>2811</v>
      </c>
      <c r="X3" s="338" t="s">
        <v>2241</v>
      </c>
      <c r="Y3" s="397"/>
    </row>
    <row r="4" spans="1:25" ht="18.75" customHeight="1" x14ac:dyDescent="0.7">
      <c r="A4" s="212"/>
      <c r="B4" s="192"/>
      <c r="C4" s="192" t="s">
        <v>221</v>
      </c>
      <c r="D4" s="192"/>
      <c r="E4" s="230"/>
      <c r="F4" s="230"/>
      <c r="G4" s="230"/>
      <c r="H4" s="230"/>
      <c r="I4" s="193"/>
      <c r="J4" s="193"/>
      <c r="K4" s="193"/>
      <c r="L4" s="193"/>
      <c r="M4" s="193"/>
      <c r="N4" s="193"/>
      <c r="O4" s="193"/>
      <c r="P4" s="194"/>
      <c r="Q4" s="193"/>
      <c r="R4" s="193"/>
      <c r="S4" s="193"/>
      <c r="T4" s="195"/>
      <c r="U4" s="195"/>
      <c r="V4" s="195"/>
      <c r="W4" s="195"/>
      <c r="X4" s="193"/>
      <c r="Y4" s="290"/>
    </row>
    <row r="5" spans="1:25" s="15" customFormat="1" ht="49.2" x14ac:dyDescent="0.55000000000000004">
      <c r="A5" s="190">
        <v>1</v>
      </c>
      <c r="B5" s="191" t="s">
        <v>244</v>
      </c>
      <c r="C5" s="201" t="s">
        <v>243</v>
      </c>
      <c r="D5" s="200">
        <f>รายกุลุ่มงาน!E6</f>
        <v>119800</v>
      </c>
      <c r="E5" s="200"/>
      <c r="F5" s="200"/>
      <c r="G5" s="200"/>
      <c r="H5" s="200"/>
      <c r="I5" s="200"/>
      <c r="J5" s="200"/>
      <c r="K5" s="200"/>
      <c r="L5" s="200"/>
      <c r="M5" s="200"/>
      <c r="N5" s="200"/>
      <c r="O5" s="200"/>
      <c r="P5" s="200"/>
      <c r="Q5" s="200"/>
      <c r="R5" s="200"/>
      <c r="S5" s="200"/>
      <c r="T5" s="200"/>
      <c r="U5" s="200"/>
      <c r="V5" s="200"/>
      <c r="W5" s="200"/>
      <c r="X5" s="200"/>
      <c r="Y5" s="162">
        <f t="shared" ref="Y5:Y30" si="0">SUM(D5:X5)</f>
        <v>119800</v>
      </c>
    </row>
    <row r="6" spans="1:25" ht="49.2" x14ac:dyDescent="0.7">
      <c r="A6" s="213">
        <v>2</v>
      </c>
      <c r="B6" s="203" t="s">
        <v>246</v>
      </c>
      <c r="C6" s="196" t="s">
        <v>87</v>
      </c>
      <c r="D6" s="200">
        <f>รายกุลุ่มงาน!E9</f>
        <v>801690</v>
      </c>
      <c r="E6" s="175"/>
      <c r="F6" s="175"/>
      <c r="G6" s="175"/>
      <c r="H6" s="176"/>
      <c r="I6" s="176"/>
      <c r="J6" s="176"/>
      <c r="K6" s="176"/>
      <c r="L6" s="176"/>
      <c r="M6" s="176"/>
      <c r="N6" s="176"/>
      <c r="O6" s="176"/>
      <c r="P6" s="176"/>
      <c r="Q6" s="176"/>
      <c r="R6" s="176"/>
      <c r="S6" s="176"/>
      <c r="T6" s="176"/>
      <c r="U6" s="176"/>
      <c r="V6" s="176"/>
      <c r="W6" s="198">
        <v>50250</v>
      </c>
      <c r="X6" s="176"/>
      <c r="Y6" s="162">
        <f t="shared" si="0"/>
        <v>851940</v>
      </c>
    </row>
    <row r="7" spans="1:25" x14ac:dyDescent="0.7">
      <c r="A7" s="190">
        <v>3</v>
      </c>
      <c r="B7" s="205" t="s">
        <v>255</v>
      </c>
      <c r="C7" s="174" t="s">
        <v>254</v>
      </c>
      <c r="D7" s="175">
        <f>รายกุลุ่มงาน!E10</f>
        <v>25560</v>
      </c>
      <c r="E7" s="175"/>
      <c r="F7" s="175"/>
      <c r="G7" s="175"/>
      <c r="H7" s="175"/>
      <c r="I7" s="175"/>
      <c r="J7" s="175"/>
      <c r="K7" s="175"/>
      <c r="L7" s="175"/>
      <c r="M7" s="175"/>
      <c r="N7" s="175"/>
      <c r="O7" s="175"/>
      <c r="P7" s="175"/>
      <c r="Q7" s="175"/>
      <c r="R7" s="175"/>
      <c r="S7" s="175"/>
      <c r="T7" s="175"/>
      <c r="U7" s="175"/>
      <c r="V7" s="175"/>
      <c r="W7" s="175"/>
      <c r="X7" s="175"/>
      <c r="Y7" s="162">
        <f t="shared" si="0"/>
        <v>25560</v>
      </c>
    </row>
    <row r="8" spans="1:25" s="15" customFormat="1" ht="49.2" x14ac:dyDescent="0.55000000000000004">
      <c r="A8" s="398">
        <v>4</v>
      </c>
      <c r="B8" s="399" t="s">
        <v>253</v>
      </c>
      <c r="C8" s="201" t="s">
        <v>252</v>
      </c>
      <c r="D8" s="200">
        <f>รายกุลุ่มงาน!E11</f>
        <v>34600</v>
      </c>
      <c r="E8" s="200"/>
      <c r="F8" s="200"/>
      <c r="G8" s="200"/>
      <c r="H8" s="200"/>
      <c r="I8" s="200"/>
      <c r="J8" s="200"/>
      <c r="K8" s="200"/>
      <c r="L8" s="200"/>
      <c r="M8" s="200"/>
      <c r="N8" s="200"/>
      <c r="O8" s="200"/>
      <c r="P8" s="200"/>
      <c r="Q8" s="200"/>
      <c r="R8" s="200"/>
      <c r="S8" s="200"/>
      <c r="T8" s="200"/>
      <c r="U8" s="200"/>
      <c r="V8" s="200"/>
      <c r="W8" s="200"/>
      <c r="X8" s="200"/>
      <c r="Y8" s="162">
        <f t="shared" si="0"/>
        <v>34600</v>
      </c>
    </row>
    <row r="9" spans="1:25" s="15" customFormat="1" ht="49.2" x14ac:dyDescent="0.55000000000000004">
      <c r="A9" s="398"/>
      <c r="B9" s="399"/>
      <c r="C9" s="201" t="s">
        <v>251</v>
      </c>
      <c r="D9" s="200">
        <f>รายกุลุ่มงาน!E12</f>
        <v>11100</v>
      </c>
      <c r="E9" s="200"/>
      <c r="F9" s="200"/>
      <c r="G9" s="200"/>
      <c r="H9" s="200"/>
      <c r="I9" s="200"/>
      <c r="J9" s="200"/>
      <c r="K9" s="200"/>
      <c r="L9" s="200"/>
      <c r="M9" s="200"/>
      <c r="N9" s="200"/>
      <c r="O9" s="200"/>
      <c r="P9" s="200"/>
      <c r="Q9" s="200"/>
      <c r="R9" s="200"/>
      <c r="S9" s="200"/>
      <c r="T9" s="200"/>
      <c r="U9" s="200"/>
      <c r="V9" s="200"/>
      <c r="W9" s="200"/>
      <c r="X9" s="200"/>
      <c r="Y9" s="162">
        <f t="shared" si="0"/>
        <v>11100</v>
      </c>
    </row>
    <row r="10" spans="1:25" ht="49.2" x14ac:dyDescent="0.7">
      <c r="A10" s="400">
        <v>5</v>
      </c>
      <c r="B10" s="403" t="s">
        <v>272</v>
      </c>
      <c r="C10" s="196" t="s">
        <v>271</v>
      </c>
      <c r="D10" s="175">
        <f>รายกุลุ่มงาน!E13</f>
        <v>44600</v>
      </c>
      <c r="E10" s="175">
        <f>รายกุลุ่มงาน!Q13</f>
        <v>345960</v>
      </c>
      <c r="F10" s="175">
        <f>รายกุลุ่มงาน!R13</f>
        <v>270000</v>
      </c>
      <c r="G10" s="175">
        <f>รายกุลุ่มงาน!S13</f>
        <v>13350</v>
      </c>
      <c r="H10" s="175"/>
      <c r="I10" s="175"/>
      <c r="J10" s="175"/>
      <c r="K10" s="175"/>
      <c r="L10" s="175"/>
      <c r="M10" s="175"/>
      <c r="N10" s="175"/>
      <c r="O10" s="175"/>
      <c r="P10" s="175"/>
      <c r="Q10" s="175"/>
      <c r="R10" s="175"/>
      <c r="S10" s="175"/>
      <c r="T10" s="175"/>
      <c r="U10" s="175"/>
      <c r="V10" s="175"/>
      <c r="W10" s="175"/>
      <c r="X10" s="175"/>
      <c r="Y10" s="162">
        <f t="shared" si="0"/>
        <v>673910</v>
      </c>
    </row>
    <row r="11" spans="1:25" ht="49.2" x14ac:dyDescent="0.7">
      <c r="A11" s="401"/>
      <c r="B11" s="404"/>
      <c r="C11" s="174" t="s">
        <v>270</v>
      </c>
      <c r="D11" s="175"/>
      <c r="E11" s="175">
        <f>รายกุลุ่มงาน!Q14</f>
        <v>169100</v>
      </c>
      <c r="F11" s="175"/>
      <c r="G11" s="175"/>
      <c r="H11" s="175"/>
      <c r="I11" s="175"/>
      <c r="J11" s="175"/>
      <c r="K11" s="175"/>
      <c r="L11" s="175"/>
      <c r="M11" s="175"/>
      <c r="N11" s="175"/>
      <c r="O11" s="175"/>
      <c r="P11" s="175"/>
      <c r="Q11" s="175"/>
      <c r="R11" s="175"/>
      <c r="S11" s="175"/>
      <c r="T11" s="175"/>
      <c r="U11" s="175"/>
      <c r="V11" s="175"/>
      <c r="W11" s="175"/>
      <c r="X11" s="175"/>
      <c r="Y11" s="162">
        <f t="shared" si="0"/>
        <v>169100</v>
      </c>
    </row>
    <row r="12" spans="1:25" x14ac:dyDescent="0.7">
      <c r="A12" s="402"/>
      <c r="B12" s="405"/>
      <c r="C12" s="174" t="s">
        <v>269</v>
      </c>
      <c r="D12" s="175"/>
      <c r="E12" s="175">
        <f>รายกุลุ่มงาน!Q15</f>
        <v>255900</v>
      </c>
      <c r="F12" s="175"/>
      <c r="G12" s="175"/>
      <c r="H12" s="175"/>
      <c r="I12" s="175"/>
      <c r="J12" s="175"/>
      <c r="K12" s="175"/>
      <c r="L12" s="175"/>
      <c r="M12" s="175"/>
      <c r="N12" s="175"/>
      <c r="O12" s="175"/>
      <c r="P12" s="175"/>
      <c r="Q12" s="175"/>
      <c r="R12" s="175"/>
      <c r="S12" s="175"/>
      <c r="T12" s="175"/>
      <c r="U12" s="175"/>
      <c r="V12" s="175"/>
      <c r="W12" s="175"/>
      <c r="X12" s="175"/>
      <c r="Y12" s="162">
        <f t="shared" si="0"/>
        <v>255900</v>
      </c>
    </row>
    <row r="13" spans="1:25" ht="49.2" x14ac:dyDescent="0.7">
      <c r="A13" s="186">
        <v>6</v>
      </c>
      <c r="B13" s="185" t="s">
        <v>259</v>
      </c>
      <c r="C13" s="196" t="s">
        <v>768</v>
      </c>
      <c r="D13" s="204"/>
      <c r="E13" s="175"/>
      <c r="F13" s="175"/>
      <c r="G13" s="175"/>
      <c r="H13" s="175">
        <f>รายกุลุ่มงาน!T19</f>
        <v>77880</v>
      </c>
      <c r="I13" s="175"/>
      <c r="J13" s="175"/>
      <c r="K13" s="175"/>
      <c r="L13" s="175"/>
      <c r="M13" s="175"/>
      <c r="N13" s="175"/>
      <c r="O13" s="175"/>
      <c r="P13" s="175"/>
      <c r="Q13" s="175"/>
      <c r="R13" s="175"/>
      <c r="S13" s="175"/>
      <c r="T13" s="175"/>
      <c r="U13" s="175"/>
      <c r="V13" s="175"/>
      <c r="W13" s="175"/>
      <c r="X13" s="175"/>
      <c r="Y13" s="162">
        <f t="shared" si="0"/>
        <v>77880</v>
      </c>
    </row>
    <row r="14" spans="1:25" ht="49.2" x14ac:dyDescent="0.7">
      <c r="A14" s="213"/>
      <c r="B14" s="203"/>
      <c r="C14" s="199" t="s">
        <v>256</v>
      </c>
      <c r="D14" s="175">
        <f>รายกุลุ่มงาน!E20</f>
        <v>63960</v>
      </c>
      <c r="E14" s="182"/>
      <c r="F14" s="182"/>
      <c r="G14" s="182"/>
      <c r="H14" s="182"/>
      <c r="I14" s="182"/>
      <c r="J14" s="182"/>
      <c r="K14" s="182"/>
      <c r="L14" s="182"/>
      <c r="M14" s="182"/>
      <c r="N14" s="182"/>
      <c r="O14" s="182"/>
      <c r="P14" s="182"/>
      <c r="Q14" s="182"/>
      <c r="R14" s="182"/>
      <c r="S14" s="182"/>
      <c r="T14" s="182"/>
      <c r="U14" s="182"/>
      <c r="V14" s="182"/>
      <c r="W14" s="182"/>
      <c r="X14" s="182"/>
      <c r="Y14" s="162">
        <f t="shared" si="0"/>
        <v>63960</v>
      </c>
    </row>
    <row r="15" spans="1:25" ht="49.2" x14ac:dyDescent="0.7">
      <c r="A15" s="190">
        <v>7</v>
      </c>
      <c r="B15" s="208" t="s">
        <v>248</v>
      </c>
      <c r="C15" s="174" t="s">
        <v>247</v>
      </c>
      <c r="D15" s="175"/>
      <c r="E15" s="175"/>
      <c r="F15" s="175"/>
      <c r="G15" s="175"/>
      <c r="H15" s="175"/>
      <c r="I15" s="175">
        <f>รายกุลุ่มงาน!U21</f>
        <v>199365</v>
      </c>
      <c r="J15" s="175"/>
      <c r="K15" s="175"/>
      <c r="L15" s="175"/>
      <c r="M15" s="175"/>
      <c r="N15" s="175"/>
      <c r="O15" s="175"/>
      <c r="P15" s="175"/>
      <c r="Q15" s="175"/>
      <c r="R15" s="175"/>
      <c r="S15" s="175"/>
      <c r="T15" s="175"/>
      <c r="U15" s="175"/>
      <c r="V15" s="175"/>
      <c r="W15" s="175"/>
      <c r="X15" s="175"/>
      <c r="Y15" s="162">
        <f t="shared" si="0"/>
        <v>199365</v>
      </c>
    </row>
    <row r="16" spans="1:25" ht="49.2" x14ac:dyDescent="0.7">
      <c r="A16" s="186">
        <v>8</v>
      </c>
      <c r="B16" s="185" t="s">
        <v>268</v>
      </c>
      <c r="C16" s="174" t="s">
        <v>2238</v>
      </c>
      <c r="D16" s="175">
        <f>รายกุลุ่มงาน!E24</f>
        <v>134687</v>
      </c>
      <c r="E16" s="175"/>
      <c r="F16" s="175"/>
      <c r="G16" s="175"/>
      <c r="H16" s="175"/>
      <c r="I16" s="175"/>
      <c r="J16" s="175">
        <f>รายกุลุ่มงาน!V24</f>
        <v>1080200</v>
      </c>
      <c r="K16" s="175"/>
      <c r="L16" s="175">
        <f>รายกุลุ่มงาน!X24</f>
        <v>183350</v>
      </c>
      <c r="M16" s="175"/>
      <c r="N16" s="175"/>
      <c r="O16" s="175"/>
      <c r="P16" s="175"/>
      <c r="Q16" s="175"/>
      <c r="R16" s="175"/>
      <c r="S16" s="175"/>
      <c r="T16" s="175"/>
      <c r="U16" s="175"/>
      <c r="V16" s="175"/>
      <c r="W16" s="175"/>
      <c r="X16" s="175"/>
      <c r="Y16" s="162">
        <f t="shared" si="0"/>
        <v>1398237</v>
      </c>
    </row>
    <row r="17" spans="1:26" ht="49.2" x14ac:dyDescent="0.7">
      <c r="A17" s="187"/>
      <c r="B17" s="173"/>
      <c r="C17" s="174" t="s">
        <v>2231</v>
      </c>
      <c r="D17" s="175"/>
      <c r="E17" s="175"/>
      <c r="F17" s="175"/>
      <c r="G17" s="175"/>
      <c r="H17" s="175"/>
      <c r="I17" s="175"/>
      <c r="J17" s="175"/>
      <c r="K17" s="175"/>
      <c r="L17" s="175"/>
      <c r="M17" s="175"/>
      <c r="N17" s="175"/>
      <c r="O17" s="175"/>
      <c r="P17" s="175">
        <f>รายกุลุ่มงาน!AB26</f>
        <v>196780</v>
      </c>
      <c r="Q17" s="175"/>
      <c r="R17" s="175"/>
      <c r="S17" s="175"/>
      <c r="T17" s="175"/>
      <c r="U17" s="175"/>
      <c r="V17" s="175"/>
      <c r="W17" s="175"/>
      <c r="X17" s="175"/>
      <c r="Y17" s="162">
        <f t="shared" si="0"/>
        <v>196780</v>
      </c>
    </row>
    <row r="18" spans="1:26" ht="49.2" x14ac:dyDescent="0.7">
      <c r="A18" s="190">
        <v>9</v>
      </c>
      <c r="B18" s="191" t="s">
        <v>250</v>
      </c>
      <c r="C18" s="174" t="s">
        <v>249</v>
      </c>
      <c r="D18" s="175">
        <f>รายกุลุ่มงาน!E27</f>
        <v>93910</v>
      </c>
      <c r="E18" s="175"/>
      <c r="F18" s="175"/>
      <c r="G18" s="175"/>
      <c r="H18" s="175"/>
      <c r="I18" s="175"/>
      <c r="J18" s="175"/>
      <c r="K18" s="175"/>
      <c r="L18" s="175"/>
      <c r="M18" s="175"/>
      <c r="N18" s="175"/>
      <c r="O18" s="175"/>
      <c r="P18" s="175"/>
      <c r="Q18" s="175"/>
      <c r="R18" s="175"/>
      <c r="S18" s="175"/>
      <c r="T18" s="175"/>
      <c r="U18" s="175"/>
      <c r="V18" s="175"/>
      <c r="W18" s="175"/>
      <c r="X18" s="175"/>
      <c r="Y18" s="162">
        <f t="shared" si="0"/>
        <v>93910</v>
      </c>
    </row>
    <row r="19" spans="1:26" s="15" customFormat="1" ht="49.2" x14ac:dyDescent="0.55000000000000004">
      <c r="A19" s="186">
        <v>10</v>
      </c>
      <c r="B19" s="185" t="s">
        <v>245</v>
      </c>
      <c r="C19" s="269" t="s">
        <v>1084</v>
      </c>
      <c r="D19" s="200">
        <f>รายกุลุ่มงาน!E28</f>
        <v>169955</v>
      </c>
      <c r="E19" s="200"/>
      <c r="F19" s="200"/>
      <c r="G19" s="200"/>
      <c r="H19" s="200"/>
      <c r="I19" s="200"/>
      <c r="J19" s="200"/>
      <c r="K19" s="200"/>
      <c r="L19" s="200"/>
      <c r="M19" s="200"/>
      <c r="N19" s="200"/>
      <c r="O19" s="200"/>
      <c r="P19" s="200"/>
      <c r="Q19" s="200"/>
      <c r="R19" s="200"/>
      <c r="S19" s="200"/>
      <c r="T19" s="200"/>
      <c r="U19" s="200"/>
      <c r="V19" s="200"/>
      <c r="W19" s="200"/>
      <c r="X19" s="200"/>
      <c r="Y19" s="162">
        <f t="shared" si="0"/>
        <v>169955</v>
      </c>
    </row>
    <row r="20" spans="1:26" ht="49.2" x14ac:dyDescent="0.7">
      <c r="A20" s="190">
        <v>11</v>
      </c>
      <c r="B20" s="191" t="s">
        <v>263</v>
      </c>
      <c r="C20" s="174" t="s">
        <v>260</v>
      </c>
      <c r="D20" s="175">
        <f>รายกุลุ่มงาน!E32</f>
        <v>25650</v>
      </c>
      <c r="E20" s="175"/>
      <c r="F20" s="175"/>
      <c r="G20" s="175"/>
      <c r="H20" s="175"/>
      <c r="I20" s="175"/>
      <c r="J20" s="175"/>
      <c r="K20" s="175">
        <f>รายกุลุ่มงาน!W32</f>
        <v>376512</v>
      </c>
      <c r="L20" s="175"/>
      <c r="M20" s="175"/>
      <c r="N20" s="175"/>
      <c r="O20" s="175"/>
      <c r="P20" s="175"/>
      <c r="Q20" s="175"/>
      <c r="R20" s="175"/>
      <c r="S20" s="175"/>
      <c r="T20" s="175"/>
      <c r="U20" s="175"/>
      <c r="V20" s="175"/>
      <c r="W20" s="175"/>
      <c r="X20" s="175"/>
      <c r="Y20" s="162">
        <f t="shared" si="0"/>
        <v>402162</v>
      </c>
    </row>
    <row r="21" spans="1:26" x14ac:dyDescent="0.7">
      <c r="A21" s="190"/>
      <c r="B21" s="191"/>
      <c r="C21" s="174" t="s">
        <v>1774</v>
      </c>
      <c r="D21" s="175">
        <f>รายกุลุ่มงาน!E33</f>
        <v>113750</v>
      </c>
      <c r="E21" s="181"/>
      <c r="F21" s="181"/>
      <c r="G21" s="181"/>
      <c r="H21" s="181"/>
      <c r="I21" s="181"/>
      <c r="J21" s="181"/>
      <c r="K21" s="181"/>
      <c r="L21" s="181"/>
      <c r="M21" s="181"/>
      <c r="N21" s="181"/>
      <c r="O21" s="181"/>
      <c r="P21" s="181"/>
      <c r="Q21" s="181"/>
      <c r="R21" s="181"/>
      <c r="S21" s="181"/>
      <c r="T21" s="181"/>
      <c r="U21" s="181"/>
      <c r="V21" s="181"/>
      <c r="W21" s="181"/>
      <c r="X21" s="181"/>
      <c r="Y21" s="162">
        <f t="shared" si="0"/>
        <v>113750</v>
      </c>
    </row>
    <row r="22" spans="1:26" ht="52.5" customHeight="1" x14ac:dyDescent="0.7">
      <c r="A22" s="197">
        <v>12</v>
      </c>
      <c r="B22" s="198" t="s">
        <v>274</v>
      </c>
      <c r="C22" s="235" t="s">
        <v>1322</v>
      </c>
      <c r="D22" s="175"/>
      <c r="E22" s="175"/>
      <c r="F22" s="175"/>
      <c r="G22" s="175"/>
      <c r="H22" s="175"/>
      <c r="I22" s="175"/>
      <c r="J22" s="175"/>
      <c r="K22" s="175"/>
      <c r="L22" s="175"/>
      <c r="M22" s="175">
        <f>รายกุลุ่มงาน!Y36</f>
        <v>360550</v>
      </c>
      <c r="N22" s="175"/>
      <c r="O22" s="175"/>
      <c r="P22" s="175"/>
      <c r="Q22" s="175"/>
      <c r="R22" s="175"/>
      <c r="S22" s="175"/>
      <c r="T22" s="175"/>
      <c r="U22" s="175"/>
      <c r="V22" s="175"/>
      <c r="W22" s="175"/>
      <c r="X22" s="175"/>
      <c r="Y22" s="162">
        <f t="shared" si="0"/>
        <v>360550</v>
      </c>
    </row>
    <row r="23" spans="1:26" ht="52.5" customHeight="1" x14ac:dyDescent="0.7">
      <c r="A23" s="337"/>
      <c r="B23" s="256"/>
      <c r="C23" s="235" t="s">
        <v>2857</v>
      </c>
      <c r="D23" s="175"/>
      <c r="E23" s="175"/>
      <c r="F23" s="175"/>
      <c r="G23" s="175"/>
      <c r="H23" s="175"/>
      <c r="I23" s="175"/>
      <c r="J23" s="175"/>
      <c r="K23" s="175"/>
      <c r="L23" s="175"/>
      <c r="M23" s="175">
        <f>รายกุลุ่มงาน!Y35</f>
        <v>18160</v>
      </c>
      <c r="N23" s="175"/>
      <c r="O23" s="175"/>
      <c r="P23" s="175"/>
      <c r="Q23" s="175"/>
      <c r="R23" s="175"/>
      <c r="S23" s="175"/>
      <c r="T23" s="175"/>
      <c r="U23" s="175"/>
      <c r="V23" s="175"/>
      <c r="W23" s="175"/>
      <c r="X23" s="175"/>
      <c r="Y23" s="162">
        <f t="shared" si="0"/>
        <v>18160</v>
      </c>
    </row>
    <row r="24" spans="1:26" ht="49.2" x14ac:dyDescent="0.7">
      <c r="A24" s="206"/>
      <c r="B24" s="207"/>
      <c r="C24" s="174" t="s">
        <v>1308</v>
      </c>
      <c r="D24" s="175"/>
      <c r="E24" s="175"/>
      <c r="F24" s="175"/>
      <c r="G24" s="175"/>
      <c r="H24" s="175"/>
      <c r="I24" s="175"/>
      <c r="J24" s="175"/>
      <c r="K24" s="175"/>
      <c r="L24" s="175"/>
      <c r="M24" s="175">
        <f>รายกุลุ่มงาน!Y37</f>
        <v>380300</v>
      </c>
      <c r="N24" s="175">
        <f>รายกุลุ่มงาน!Z37</f>
        <v>1277101.5</v>
      </c>
      <c r="O24" s="175">
        <f>รายกุลุ่มงาน!AA37</f>
        <v>1000000</v>
      </c>
      <c r="P24" s="175"/>
      <c r="Q24" s="175"/>
      <c r="R24" s="175"/>
      <c r="S24" s="175"/>
      <c r="T24" s="175"/>
      <c r="U24" s="175"/>
      <c r="V24" s="175"/>
      <c r="W24" s="175"/>
      <c r="X24" s="175"/>
      <c r="Y24" s="162">
        <f t="shared" si="0"/>
        <v>2657401.5</v>
      </c>
    </row>
    <row r="25" spans="1:26" ht="49.2" x14ac:dyDescent="0.7">
      <c r="A25" s="187">
        <v>13</v>
      </c>
      <c r="B25" s="217" t="s">
        <v>277</v>
      </c>
      <c r="C25" s="201" t="str">
        <f>รายกุลุ่มงาน!C40</f>
        <v>โครงการปลอดพยาธิใบไม้ตับและมะเร็งท่อน้ำดี เพื่อคนไทยสุขภาพดี จังหวัดสระแก้ว ประจำปีงบประมาณ 2567</v>
      </c>
      <c r="D25" s="200"/>
      <c r="E25" s="200"/>
      <c r="F25" s="200"/>
      <c r="G25" s="200"/>
      <c r="H25" s="200"/>
      <c r="I25" s="200"/>
      <c r="J25" s="200"/>
      <c r="K25" s="200"/>
      <c r="L25" s="200"/>
      <c r="M25" s="200"/>
      <c r="N25" s="200"/>
      <c r="O25" s="200"/>
      <c r="P25" s="200"/>
      <c r="Q25" s="200"/>
      <c r="R25" s="200"/>
      <c r="S25" s="200">
        <f>รายกุลุ่มงาน!AE40</f>
        <v>841270</v>
      </c>
      <c r="T25" s="200"/>
      <c r="U25" s="200"/>
      <c r="V25" s="200"/>
      <c r="W25" s="200"/>
      <c r="X25" s="200"/>
      <c r="Y25" s="162">
        <f t="shared" si="0"/>
        <v>841270</v>
      </c>
      <c r="Z25" s="15"/>
    </row>
    <row r="26" spans="1:26" ht="28.5" customHeight="1" x14ac:dyDescent="0.7">
      <c r="A26" s="213"/>
      <c r="B26" s="218"/>
      <c r="C26" s="268" t="s">
        <v>276</v>
      </c>
      <c r="D26" s="200">
        <f>รายกุลุ่มงาน!E41</f>
        <v>42500</v>
      </c>
      <c r="E26" s="200"/>
      <c r="F26" s="200"/>
      <c r="G26" s="200"/>
      <c r="H26" s="200"/>
      <c r="I26" s="200"/>
      <c r="J26" s="200"/>
      <c r="K26" s="200"/>
      <c r="L26" s="200"/>
      <c r="M26" s="200"/>
      <c r="N26" s="200"/>
      <c r="O26" s="200"/>
      <c r="P26" s="200"/>
      <c r="Q26" s="200">
        <f>รายกุลุ่มงาน!AC41</f>
        <v>23850</v>
      </c>
      <c r="R26" s="200">
        <f>รายกุลุ่มงาน!AD41</f>
        <v>27000</v>
      </c>
      <c r="S26" s="200"/>
      <c r="T26" s="200">
        <f>รายกุลุ่มงาน!AF41</f>
        <v>100000</v>
      </c>
      <c r="U26" s="200"/>
      <c r="V26" s="200"/>
      <c r="W26" s="200"/>
      <c r="X26" s="200">
        <f>รายกุลุ่มงาน!AJ41</f>
        <v>43900</v>
      </c>
      <c r="Y26" s="162">
        <f t="shared" si="0"/>
        <v>237250</v>
      </c>
    </row>
    <row r="27" spans="1:26" s="15" customFormat="1" ht="49.2" x14ac:dyDescent="0.55000000000000004">
      <c r="A27" s="190">
        <v>14</v>
      </c>
      <c r="B27" s="234" t="s">
        <v>282</v>
      </c>
      <c r="C27" s="201" t="s">
        <v>280</v>
      </c>
      <c r="D27" s="200"/>
      <c r="E27" s="200"/>
      <c r="F27" s="200"/>
      <c r="G27" s="200"/>
      <c r="H27" s="200"/>
      <c r="I27" s="200"/>
      <c r="J27" s="200"/>
      <c r="K27" s="200"/>
      <c r="L27" s="200"/>
      <c r="M27" s="200"/>
      <c r="N27" s="200"/>
      <c r="O27" s="200"/>
      <c r="P27" s="200"/>
      <c r="Q27" s="200"/>
      <c r="R27" s="200"/>
      <c r="S27" s="200"/>
      <c r="T27" s="200"/>
      <c r="U27" s="200">
        <f>รายกุลุ่มงาน!AG43</f>
        <v>577455</v>
      </c>
      <c r="V27" s="200"/>
      <c r="W27" s="200"/>
      <c r="X27" s="200"/>
      <c r="Y27" s="162">
        <f t="shared" si="0"/>
        <v>577455</v>
      </c>
    </row>
    <row r="28" spans="1:26" ht="42.75" customHeight="1" x14ac:dyDescent="0.7">
      <c r="A28" s="190"/>
      <c r="B28" s="205"/>
      <c r="C28" s="174" t="s">
        <v>2245</v>
      </c>
      <c r="D28" s="175"/>
      <c r="E28" s="175"/>
      <c r="F28" s="175"/>
      <c r="G28" s="175"/>
      <c r="H28" s="175"/>
      <c r="I28" s="175"/>
      <c r="J28" s="175"/>
      <c r="K28" s="175"/>
      <c r="L28" s="175"/>
      <c r="M28" s="175"/>
      <c r="N28" s="175"/>
      <c r="O28" s="175"/>
      <c r="P28" s="175"/>
      <c r="Q28" s="175"/>
      <c r="R28" s="175"/>
      <c r="S28" s="175"/>
      <c r="T28" s="175"/>
      <c r="U28" s="175"/>
      <c r="V28" s="200">
        <v>330000</v>
      </c>
      <c r="W28" s="200"/>
      <c r="X28" s="175"/>
      <c r="Y28" s="162">
        <f t="shared" si="0"/>
        <v>330000</v>
      </c>
    </row>
    <row r="29" spans="1:26" s="15" customFormat="1" ht="24.75" customHeight="1" x14ac:dyDescent="0.55000000000000004">
      <c r="A29" s="190"/>
      <c r="B29" s="191"/>
      <c r="C29" s="201" t="s">
        <v>279</v>
      </c>
      <c r="D29" s="200">
        <v>88010</v>
      </c>
      <c r="E29" s="200"/>
      <c r="F29" s="200"/>
      <c r="G29" s="200"/>
      <c r="H29" s="200"/>
      <c r="I29" s="200"/>
      <c r="J29" s="200"/>
      <c r="K29" s="200"/>
      <c r="L29" s="200"/>
      <c r="M29" s="200"/>
      <c r="N29" s="200"/>
      <c r="O29" s="200"/>
      <c r="P29" s="200"/>
      <c r="Q29" s="200"/>
      <c r="R29" s="200"/>
      <c r="S29" s="200"/>
      <c r="T29" s="200"/>
      <c r="U29" s="200"/>
      <c r="V29" s="200"/>
      <c r="W29" s="200"/>
      <c r="X29" s="200"/>
      <c r="Y29" s="162">
        <f t="shared" si="0"/>
        <v>88010</v>
      </c>
    </row>
    <row r="30" spans="1:26" ht="49.2" x14ac:dyDescent="0.7">
      <c r="A30" s="190">
        <v>15</v>
      </c>
      <c r="B30" s="191" t="s">
        <v>265</v>
      </c>
      <c r="C30" s="174" t="s">
        <v>264</v>
      </c>
      <c r="D30" s="175">
        <f>'16.สุขศึกษา'!F49</f>
        <v>66580</v>
      </c>
      <c r="E30" s="54"/>
      <c r="F30" s="54"/>
      <c r="G30" s="54"/>
      <c r="H30" s="54"/>
      <c r="I30" s="54"/>
      <c r="J30" s="54"/>
      <c r="K30" s="54"/>
      <c r="L30" s="54"/>
      <c r="M30" s="54"/>
      <c r="N30" s="54"/>
      <c r="O30" s="54"/>
      <c r="P30" s="54"/>
      <c r="Q30" s="54"/>
      <c r="R30" s="54"/>
      <c r="S30" s="54"/>
      <c r="T30" s="54"/>
      <c r="U30" s="54"/>
      <c r="V30" s="54"/>
      <c r="W30" s="54"/>
      <c r="X30" s="54"/>
      <c r="Y30" s="162">
        <f t="shared" si="0"/>
        <v>66580</v>
      </c>
    </row>
    <row r="31" spans="1:26" x14ac:dyDescent="0.7">
      <c r="B31" s="219"/>
      <c r="C31" s="193" t="s">
        <v>283</v>
      </c>
      <c r="D31" s="177">
        <f t="shared" ref="D31:X31" si="1">SUM(D4:D30)</f>
        <v>1836352</v>
      </c>
      <c r="E31" s="55">
        <f t="shared" si="1"/>
        <v>770960</v>
      </c>
      <c r="F31" s="55">
        <f t="shared" si="1"/>
        <v>270000</v>
      </c>
      <c r="G31" s="55">
        <f t="shared" si="1"/>
        <v>13350</v>
      </c>
      <c r="H31" s="55">
        <f t="shared" si="1"/>
        <v>77880</v>
      </c>
      <c r="I31" s="55">
        <f t="shared" si="1"/>
        <v>199365</v>
      </c>
      <c r="J31" s="55">
        <f t="shared" si="1"/>
        <v>1080200</v>
      </c>
      <c r="K31" s="55">
        <f t="shared" si="1"/>
        <v>376512</v>
      </c>
      <c r="L31" s="55">
        <f t="shared" si="1"/>
        <v>183350</v>
      </c>
      <c r="M31" s="55">
        <f t="shared" si="1"/>
        <v>759010</v>
      </c>
      <c r="N31" s="55">
        <f t="shared" si="1"/>
        <v>1277101.5</v>
      </c>
      <c r="O31" s="55">
        <f t="shared" si="1"/>
        <v>1000000</v>
      </c>
      <c r="P31" s="55">
        <f t="shared" si="1"/>
        <v>196780</v>
      </c>
      <c r="Q31" s="55">
        <f t="shared" si="1"/>
        <v>23850</v>
      </c>
      <c r="R31" s="55">
        <f t="shared" si="1"/>
        <v>27000</v>
      </c>
      <c r="S31" s="55">
        <f t="shared" si="1"/>
        <v>841270</v>
      </c>
      <c r="T31" s="55">
        <f t="shared" si="1"/>
        <v>100000</v>
      </c>
      <c r="U31" s="55">
        <f t="shared" si="1"/>
        <v>577455</v>
      </c>
      <c r="V31" s="55">
        <f t="shared" si="1"/>
        <v>330000</v>
      </c>
      <c r="W31" s="55">
        <f t="shared" si="1"/>
        <v>50250</v>
      </c>
      <c r="X31" s="55">
        <f t="shared" si="1"/>
        <v>43900</v>
      </c>
      <c r="Y31" s="55">
        <f>SUM(Y5:Y30)</f>
        <v>10034585.5</v>
      </c>
      <c r="Z31" s="236"/>
    </row>
    <row r="32" spans="1:26" x14ac:dyDescent="0.7">
      <c r="Y32" s="165"/>
    </row>
    <row r="33" spans="25:26" x14ac:dyDescent="0.7">
      <c r="Z33" s="165"/>
    </row>
    <row r="34" spans="25:26" x14ac:dyDescent="0.7">
      <c r="Y34" s="165">
        <f>ประเด็นยุทธ์!N25+ประจำ!Y31</f>
        <v>15839444.5</v>
      </c>
    </row>
    <row r="36" spans="25:26" x14ac:dyDescent="0.7">
      <c r="Y36" s="165"/>
    </row>
  </sheetData>
  <mergeCells count="9">
    <mergeCell ref="A1:D1"/>
    <mergeCell ref="B2:B3"/>
    <mergeCell ref="C2:C3"/>
    <mergeCell ref="D2:X2"/>
    <mergeCell ref="Y2:Y3"/>
    <mergeCell ref="A8:A9"/>
    <mergeCell ref="B8:B9"/>
    <mergeCell ref="A10:A12"/>
    <mergeCell ref="B10:B12"/>
  </mergeCells>
  <pageMargins left="0.11811023622047245" right="0.19685039370078741" top="0.38" bottom="0.26" header="0.22" footer="0.09"/>
  <pageSetup scale="75" orientation="landscape" horizontalDpi="90" verticalDpi="90" r:id="rId1"/>
  <rowBreaks count="1" manualBreakCount="1">
    <brk id="14" max="36" man="1"/>
  </rowBreaks>
  <colBreaks count="1" manualBreakCount="1">
    <brk id="4" max="4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W1000"/>
  <sheetViews>
    <sheetView topLeftCell="A7" workbookViewId="0">
      <selection activeCell="I29" sqref="I29:I31"/>
    </sheetView>
  </sheetViews>
  <sheetFormatPr defaultColWidth="9.28515625" defaultRowHeight="18.600000000000001" x14ac:dyDescent="0.55000000000000004"/>
  <cols>
    <col min="1" max="3" width="20" style="22" customWidth="1"/>
    <col min="4" max="4" width="18" style="22" customWidth="1"/>
    <col min="5" max="5" width="27" style="22" customWidth="1"/>
    <col min="6" max="6" width="14" style="22" customWidth="1"/>
    <col min="7" max="7" width="7" style="22" customWidth="1"/>
    <col min="8" max="8" width="5.85546875" style="22" customWidth="1"/>
    <col min="9" max="20" width="5" style="22" customWidth="1"/>
    <col min="21" max="21" width="7" style="22" customWidth="1"/>
    <col min="22" max="16384" width="9.28515625" style="22"/>
  </cols>
  <sheetData>
    <row r="1" spans="1:21" ht="24.6" x14ac:dyDescent="0.7">
      <c r="A1" s="414" t="s">
        <v>0</v>
      </c>
      <c r="B1" s="414"/>
      <c r="C1" s="414"/>
      <c r="D1" s="414"/>
      <c r="E1" s="414"/>
      <c r="F1" s="414"/>
      <c r="G1" s="414"/>
      <c r="H1" s="414"/>
      <c r="I1" s="414"/>
      <c r="J1" s="414"/>
      <c r="K1" s="414"/>
      <c r="L1" s="414"/>
      <c r="M1" s="414"/>
      <c r="N1" s="414"/>
      <c r="O1" s="414"/>
      <c r="P1" s="414"/>
      <c r="Q1" s="414"/>
      <c r="R1" s="414"/>
      <c r="S1" s="414"/>
      <c r="T1" s="414"/>
      <c r="U1" s="414"/>
    </row>
    <row r="2" spans="1:21" ht="21" x14ac:dyDescent="0.6">
      <c r="A2" s="415" t="s">
        <v>85</v>
      </c>
      <c r="B2" s="415"/>
      <c r="C2" s="415"/>
      <c r="D2" s="415"/>
      <c r="E2" s="415"/>
      <c r="F2" s="415"/>
      <c r="G2" s="416"/>
      <c r="H2" s="416"/>
      <c r="I2" s="416"/>
      <c r="J2" s="416"/>
      <c r="K2" s="416"/>
      <c r="L2" s="416"/>
      <c r="M2" s="416"/>
      <c r="N2" s="416"/>
      <c r="O2" s="416"/>
      <c r="P2" s="416"/>
      <c r="Q2" s="416"/>
      <c r="R2" s="416"/>
      <c r="S2" s="416"/>
      <c r="T2" s="416"/>
      <c r="U2" s="416"/>
    </row>
    <row r="3" spans="1:21" ht="21.6" thickBot="1" x14ac:dyDescent="0.65">
      <c r="A3" s="415" t="s">
        <v>86</v>
      </c>
      <c r="B3" s="415"/>
      <c r="C3" s="415"/>
      <c r="D3" s="415"/>
      <c r="E3" s="415"/>
      <c r="F3" s="415"/>
      <c r="G3" s="416"/>
      <c r="H3" s="416"/>
      <c r="I3" s="416"/>
      <c r="J3" s="416"/>
      <c r="K3" s="416"/>
      <c r="L3" s="416"/>
      <c r="M3" s="416"/>
      <c r="N3" s="416"/>
      <c r="O3" s="416"/>
      <c r="P3" s="416"/>
      <c r="Q3" s="416"/>
      <c r="R3" s="416"/>
      <c r="S3" s="416"/>
      <c r="T3" s="416"/>
      <c r="U3" s="416"/>
    </row>
    <row r="4" spans="1:21" x14ac:dyDescent="0.55000000000000004">
      <c r="A4" s="417" t="s">
        <v>3</v>
      </c>
      <c r="B4" s="410" t="s">
        <v>4</v>
      </c>
      <c r="C4" s="410" t="s">
        <v>5</v>
      </c>
      <c r="D4" s="410" t="s">
        <v>6</v>
      </c>
      <c r="E4" s="410" t="s">
        <v>7</v>
      </c>
      <c r="F4" s="410"/>
      <c r="G4" s="410"/>
      <c r="H4" s="408" t="s">
        <v>8</v>
      </c>
      <c r="I4" s="410" t="s">
        <v>9</v>
      </c>
      <c r="J4" s="410"/>
      <c r="K4" s="410"/>
      <c r="L4" s="410"/>
      <c r="M4" s="410"/>
      <c r="N4" s="410"/>
      <c r="O4" s="410"/>
      <c r="P4" s="410"/>
      <c r="Q4" s="410"/>
      <c r="R4" s="410"/>
      <c r="S4" s="410"/>
      <c r="T4" s="410"/>
      <c r="U4" s="411" t="s">
        <v>10</v>
      </c>
    </row>
    <row r="5" spans="1:21" ht="37.799999999999997" thickBot="1" x14ac:dyDescent="0.6">
      <c r="A5" s="418"/>
      <c r="B5" s="419"/>
      <c r="C5" s="419"/>
      <c r="D5" s="419"/>
      <c r="E5" s="275" t="s">
        <v>11</v>
      </c>
      <c r="F5" s="275" t="s">
        <v>12</v>
      </c>
      <c r="G5" s="275" t="s">
        <v>13</v>
      </c>
      <c r="H5" s="409"/>
      <c r="I5" s="274" t="s">
        <v>14</v>
      </c>
      <c r="J5" s="274" t="s">
        <v>15</v>
      </c>
      <c r="K5" s="274" t="s">
        <v>16</v>
      </c>
      <c r="L5" s="274" t="s">
        <v>17</v>
      </c>
      <c r="M5" s="274" t="s">
        <v>18</v>
      </c>
      <c r="N5" s="274" t="s">
        <v>19</v>
      </c>
      <c r="O5" s="274" t="s">
        <v>20</v>
      </c>
      <c r="P5" s="274" t="s">
        <v>21</v>
      </c>
      <c r="Q5" s="274" t="s">
        <v>22</v>
      </c>
      <c r="R5" s="274" t="s">
        <v>23</v>
      </c>
      <c r="S5" s="274" t="s">
        <v>24</v>
      </c>
      <c r="T5" s="274" t="s">
        <v>25</v>
      </c>
      <c r="U5" s="412"/>
    </row>
    <row r="6" spans="1:21" ht="21" x14ac:dyDescent="0.6">
      <c r="A6" s="421" t="s">
        <v>243</v>
      </c>
      <c r="B6" s="422"/>
      <c r="C6" s="422"/>
      <c r="D6" s="422"/>
      <c r="E6" s="422"/>
      <c r="F6" s="422"/>
      <c r="G6" s="423"/>
      <c r="H6" s="423"/>
      <c r="I6" s="423"/>
      <c r="J6" s="423"/>
      <c r="K6" s="423"/>
      <c r="L6" s="423"/>
      <c r="M6" s="423"/>
      <c r="N6" s="423"/>
      <c r="O6" s="423"/>
      <c r="P6" s="423"/>
      <c r="Q6" s="423"/>
      <c r="R6" s="423"/>
      <c r="S6" s="423"/>
      <c r="T6" s="423"/>
      <c r="U6" s="424"/>
    </row>
    <row r="7" spans="1:21" ht="177" customHeight="1" x14ac:dyDescent="0.55000000000000004">
      <c r="A7" s="425" t="s">
        <v>2418</v>
      </c>
      <c r="B7" s="426" t="s">
        <v>417</v>
      </c>
      <c r="C7" s="426" t="s">
        <v>414</v>
      </c>
      <c r="D7" s="426" t="s">
        <v>418</v>
      </c>
      <c r="E7" s="169" t="s">
        <v>79</v>
      </c>
      <c r="F7" s="26">
        <v>0</v>
      </c>
      <c r="G7" s="427"/>
      <c r="H7" s="427" t="s">
        <v>121</v>
      </c>
      <c r="I7" s="413"/>
      <c r="J7" s="413"/>
      <c r="K7" s="413"/>
      <c r="L7" s="413"/>
      <c r="M7" s="413"/>
      <c r="N7" s="413"/>
      <c r="O7" s="413"/>
      <c r="P7" s="413"/>
      <c r="Q7" s="413"/>
      <c r="R7" s="413"/>
      <c r="S7" s="413"/>
      <c r="T7" s="420">
        <v>0</v>
      </c>
      <c r="U7" s="428" t="s">
        <v>416</v>
      </c>
    </row>
    <row r="8" spans="1:21" x14ac:dyDescent="0.55000000000000004">
      <c r="A8" s="425"/>
      <c r="B8" s="426"/>
      <c r="C8" s="426"/>
      <c r="D8" s="426"/>
      <c r="E8" s="27" t="s">
        <v>30</v>
      </c>
      <c r="F8" s="28">
        <v>0</v>
      </c>
      <c r="G8" s="413"/>
      <c r="H8" s="413"/>
      <c r="I8" s="413"/>
      <c r="J8" s="413"/>
      <c r="K8" s="413"/>
      <c r="L8" s="413"/>
      <c r="M8" s="413"/>
      <c r="N8" s="413"/>
      <c r="O8" s="413"/>
      <c r="P8" s="413"/>
      <c r="Q8" s="413"/>
      <c r="R8" s="413"/>
      <c r="S8" s="413"/>
      <c r="T8" s="413"/>
      <c r="U8" s="429"/>
    </row>
    <row r="9" spans="1:21" ht="37.200000000000003" x14ac:dyDescent="0.55000000000000004">
      <c r="A9" s="425" t="s">
        <v>2417</v>
      </c>
      <c r="B9" s="426" t="s">
        <v>2412</v>
      </c>
      <c r="C9" s="426" t="s">
        <v>414</v>
      </c>
      <c r="D9" s="426" t="s">
        <v>2416</v>
      </c>
      <c r="E9" s="25" t="s">
        <v>2410</v>
      </c>
      <c r="F9" s="26">
        <v>4900</v>
      </c>
      <c r="G9" s="427" t="s">
        <v>27</v>
      </c>
      <c r="H9" s="430">
        <v>24392</v>
      </c>
      <c r="I9" s="420">
        <v>10500</v>
      </c>
      <c r="J9" s="413"/>
      <c r="K9" s="413"/>
      <c r="L9" s="413"/>
      <c r="M9" s="413"/>
      <c r="N9" s="413"/>
      <c r="O9" s="413"/>
      <c r="P9" s="413"/>
      <c r="Q9" s="413"/>
      <c r="R9" s="413"/>
      <c r="S9" s="413"/>
      <c r="T9" s="413"/>
      <c r="U9" s="428" t="s">
        <v>416</v>
      </c>
    </row>
    <row r="10" spans="1:21" ht="156.75" customHeight="1" x14ac:dyDescent="0.55000000000000004">
      <c r="A10" s="425"/>
      <c r="B10" s="426"/>
      <c r="C10" s="426"/>
      <c r="D10" s="426"/>
      <c r="E10" s="25" t="s">
        <v>2408</v>
      </c>
      <c r="F10" s="26">
        <v>5600</v>
      </c>
      <c r="G10" s="413"/>
      <c r="H10" s="413"/>
      <c r="I10" s="413"/>
      <c r="J10" s="413"/>
      <c r="K10" s="413"/>
      <c r="L10" s="413"/>
      <c r="M10" s="413"/>
      <c r="N10" s="413"/>
      <c r="O10" s="413"/>
      <c r="P10" s="413"/>
      <c r="Q10" s="413"/>
      <c r="R10" s="413"/>
      <c r="S10" s="413"/>
      <c r="T10" s="413"/>
      <c r="U10" s="429"/>
    </row>
    <row r="11" spans="1:21" x14ac:dyDescent="0.55000000000000004">
      <c r="A11" s="425"/>
      <c r="B11" s="426"/>
      <c r="C11" s="426"/>
      <c r="D11" s="426"/>
      <c r="E11" s="27" t="s">
        <v>30</v>
      </c>
      <c r="F11" s="28">
        <v>10500</v>
      </c>
      <c r="G11" s="413"/>
      <c r="H11" s="413"/>
      <c r="I11" s="413"/>
      <c r="J11" s="413"/>
      <c r="K11" s="413"/>
      <c r="L11" s="413"/>
      <c r="M11" s="413"/>
      <c r="N11" s="413"/>
      <c r="O11" s="413"/>
      <c r="P11" s="413"/>
      <c r="Q11" s="413"/>
      <c r="R11" s="413"/>
      <c r="S11" s="413"/>
      <c r="T11" s="413"/>
      <c r="U11" s="429"/>
    </row>
    <row r="12" spans="1:21" ht="37.200000000000003" x14ac:dyDescent="0.55000000000000004">
      <c r="A12" s="425" t="s">
        <v>2415</v>
      </c>
      <c r="B12" s="426" t="s">
        <v>2412</v>
      </c>
      <c r="C12" s="426" t="s">
        <v>414</v>
      </c>
      <c r="D12" s="426" t="s">
        <v>2411</v>
      </c>
      <c r="E12" s="25" t="s">
        <v>2410</v>
      </c>
      <c r="F12" s="26">
        <v>4900</v>
      </c>
      <c r="G12" s="427" t="s">
        <v>27</v>
      </c>
      <c r="H12" s="427" t="s">
        <v>139</v>
      </c>
      <c r="I12" s="413"/>
      <c r="J12" s="413"/>
      <c r="K12" s="413"/>
      <c r="L12" s="413"/>
      <c r="M12" s="413"/>
      <c r="N12" s="420">
        <v>10500</v>
      </c>
      <c r="O12" s="413"/>
      <c r="P12" s="413"/>
      <c r="Q12" s="413"/>
      <c r="R12" s="413"/>
      <c r="S12" s="413"/>
      <c r="T12" s="413"/>
      <c r="U12" s="428" t="s">
        <v>416</v>
      </c>
    </row>
    <row r="13" spans="1:21" ht="163.5" customHeight="1" x14ac:dyDescent="0.55000000000000004">
      <c r="A13" s="425"/>
      <c r="B13" s="426"/>
      <c r="C13" s="426"/>
      <c r="D13" s="426"/>
      <c r="E13" s="25" t="s">
        <v>2408</v>
      </c>
      <c r="F13" s="26">
        <v>5600</v>
      </c>
      <c r="G13" s="413"/>
      <c r="H13" s="413"/>
      <c r="I13" s="413"/>
      <c r="J13" s="413"/>
      <c r="K13" s="413"/>
      <c r="L13" s="413"/>
      <c r="M13" s="413"/>
      <c r="N13" s="413"/>
      <c r="O13" s="413"/>
      <c r="P13" s="413"/>
      <c r="Q13" s="413"/>
      <c r="R13" s="413"/>
      <c r="S13" s="413"/>
      <c r="T13" s="413"/>
      <c r="U13" s="429"/>
    </row>
    <row r="14" spans="1:21" x14ac:dyDescent="0.55000000000000004">
      <c r="A14" s="425"/>
      <c r="B14" s="426"/>
      <c r="C14" s="426"/>
      <c r="D14" s="426"/>
      <c r="E14" s="27" t="s">
        <v>30</v>
      </c>
      <c r="F14" s="28">
        <v>10500</v>
      </c>
      <c r="G14" s="413"/>
      <c r="H14" s="413"/>
      <c r="I14" s="413"/>
      <c r="J14" s="413"/>
      <c r="K14" s="413"/>
      <c r="L14" s="413"/>
      <c r="M14" s="413"/>
      <c r="N14" s="413"/>
      <c r="O14" s="413"/>
      <c r="P14" s="413"/>
      <c r="Q14" s="413"/>
      <c r="R14" s="413"/>
      <c r="S14" s="413"/>
      <c r="T14" s="413"/>
      <c r="U14" s="429"/>
    </row>
    <row r="15" spans="1:21" ht="37.5" customHeight="1" x14ac:dyDescent="0.55000000000000004">
      <c r="A15" s="425" t="s">
        <v>2414</v>
      </c>
      <c r="B15" s="426" t="s">
        <v>2412</v>
      </c>
      <c r="C15" s="426" t="s">
        <v>414</v>
      </c>
      <c r="D15" s="426" t="s">
        <v>2411</v>
      </c>
      <c r="E15" s="25" t="s">
        <v>2410</v>
      </c>
      <c r="F15" s="26">
        <v>4900</v>
      </c>
      <c r="G15" s="427" t="s">
        <v>27</v>
      </c>
      <c r="H15" s="427" t="s">
        <v>734</v>
      </c>
      <c r="I15" s="413"/>
      <c r="J15" s="413"/>
      <c r="K15" s="413"/>
      <c r="L15" s="413"/>
      <c r="M15" s="413"/>
      <c r="N15" s="413"/>
      <c r="O15" s="413"/>
      <c r="P15" s="413"/>
      <c r="Q15" s="420">
        <v>10500</v>
      </c>
      <c r="R15" s="413"/>
      <c r="S15" s="413"/>
      <c r="T15" s="413"/>
      <c r="U15" s="428" t="s">
        <v>416</v>
      </c>
    </row>
    <row r="16" spans="1:21" ht="196.5" customHeight="1" x14ac:dyDescent="0.55000000000000004">
      <c r="A16" s="425"/>
      <c r="B16" s="426"/>
      <c r="C16" s="426"/>
      <c r="D16" s="426"/>
      <c r="E16" s="25" t="s">
        <v>2408</v>
      </c>
      <c r="F16" s="26">
        <v>5600</v>
      </c>
      <c r="G16" s="413"/>
      <c r="H16" s="413"/>
      <c r="I16" s="413"/>
      <c r="J16" s="413"/>
      <c r="K16" s="413"/>
      <c r="L16" s="413"/>
      <c r="M16" s="413"/>
      <c r="N16" s="413"/>
      <c r="O16" s="413"/>
      <c r="P16" s="413"/>
      <c r="Q16" s="413"/>
      <c r="R16" s="413"/>
      <c r="S16" s="413"/>
      <c r="T16" s="413"/>
      <c r="U16" s="429"/>
    </row>
    <row r="17" spans="1:21" x14ac:dyDescent="0.55000000000000004">
      <c r="A17" s="425"/>
      <c r="B17" s="426"/>
      <c r="C17" s="426"/>
      <c r="D17" s="426"/>
      <c r="E17" s="27" t="s">
        <v>30</v>
      </c>
      <c r="F17" s="28">
        <v>10500</v>
      </c>
      <c r="G17" s="413"/>
      <c r="H17" s="413"/>
      <c r="I17" s="413"/>
      <c r="J17" s="413"/>
      <c r="K17" s="413"/>
      <c r="L17" s="413"/>
      <c r="M17" s="413"/>
      <c r="N17" s="413"/>
      <c r="O17" s="413"/>
      <c r="P17" s="413"/>
      <c r="Q17" s="413"/>
      <c r="R17" s="413"/>
      <c r="S17" s="413"/>
      <c r="T17" s="413"/>
      <c r="U17" s="429"/>
    </row>
    <row r="18" spans="1:21" ht="44.25" customHeight="1" x14ac:dyDescent="0.55000000000000004">
      <c r="A18" s="425" t="s">
        <v>2413</v>
      </c>
      <c r="B18" s="426" t="s">
        <v>2412</v>
      </c>
      <c r="C18" s="426" t="s">
        <v>414</v>
      </c>
      <c r="D18" s="426" t="s">
        <v>2411</v>
      </c>
      <c r="E18" s="25" t="s">
        <v>2410</v>
      </c>
      <c r="F18" s="26">
        <v>4900</v>
      </c>
      <c r="G18" s="427" t="s">
        <v>27</v>
      </c>
      <c r="H18" s="427" t="s">
        <v>2409</v>
      </c>
      <c r="I18" s="413"/>
      <c r="J18" s="413"/>
      <c r="K18" s="413"/>
      <c r="L18" s="413"/>
      <c r="M18" s="413"/>
      <c r="N18" s="413"/>
      <c r="O18" s="413"/>
      <c r="P18" s="413"/>
      <c r="Q18" s="413"/>
      <c r="R18" s="413"/>
      <c r="S18" s="420">
        <v>10500</v>
      </c>
      <c r="T18" s="413"/>
      <c r="U18" s="428" t="s">
        <v>416</v>
      </c>
    </row>
    <row r="19" spans="1:21" ht="138.75" customHeight="1" x14ac:dyDescent="0.55000000000000004">
      <c r="A19" s="425"/>
      <c r="B19" s="426"/>
      <c r="C19" s="426"/>
      <c r="D19" s="426"/>
      <c r="E19" s="25" t="s">
        <v>2408</v>
      </c>
      <c r="F19" s="26">
        <v>5600</v>
      </c>
      <c r="G19" s="413"/>
      <c r="H19" s="413"/>
      <c r="I19" s="413"/>
      <c r="J19" s="413"/>
      <c r="K19" s="413"/>
      <c r="L19" s="413"/>
      <c r="M19" s="413"/>
      <c r="N19" s="413"/>
      <c r="O19" s="413"/>
      <c r="P19" s="413"/>
      <c r="Q19" s="413"/>
      <c r="R19" s="413"/>
      <c r="S19" s="413"/>
      <c r="T19" s="413"/>
      <c r="U19" s="429"/>
    </row>
    <row r="20" spans="1:21" x14ac:dyDescent="0.55000000000000004">
      <c r="A20" s="425"/>
      <c r="B20" s="426"/>
      <c r="C20" s="426"/>
      <c r="D20" s="426"/>
      <c r="E20" s="27" t="s">
        <v>30</v>
      </c>
      <c r="F20" s="28">
        <v>10500</v>
      </c>
      <c r="G20" s="413"/>
      <c r="H20" s="413"/>
      <c r="I20" s="413"/>
      <c r="J20" s="413"/>
      <c r="K20" s="413"/>
      <c r="L20" s="413"/>
      <c r="M20" s="413"/>
      <c r="N20" s="413"/>
      <c r="O20" s="413"/>
      <c r="P20" s="413"/>
      <c r="Q20" s="413"/>
      <c r="R20" s="413"/>
      <c r="S20" s="413"/>
      <c r="T20" s="413"/>
      <c r="U20" s="429"/>
    </row>
    <row r="21" spans="1:21" ht="37.200000000000003" x14ac:dyDescent="0.55000000000000004">
      <c r="A21" s="425" t="s">
        <v>2407</v>
      </c>
      <c r="B21" s="426" t="s">
        <v>425</v>
      </c>
      <c r="C21" s="426" t="s">
        <v>426</v>
      </c>
      <c r="D21" s="426" t="s">
        <v>427</v>
      </c>
      <c r="E21" s="25" t="s">
        <v>428</v>
      </c>
      <c r="F21" s="26">
        <v>19200</v>
      </c>
      <c r="G21" s="427" t="s">
        <v>27</v>
      </c>
      <c r="H21" s="427" t="s">
        <v>2406</v>
      </c>
      <c r="I21" s="413"/>
      <c r="J21" s="413"/>
      <c r="K21" s="420">
        <v>62800</v>
      </c>
      <c r="L21" s="413"/>
      <c r="M21" s="413"/>
      <c r="N21" s="413"/>
      <c r="O21" s="413"/>
      <c r="P21" s="413"/>
      <c r="Q21" s="413"/>
      <c r="R21" s="413"/>
      <c r="S21" s="413"/>
      <c r="T21" s="413"/>
      <c r="U21" s="428" t="s">
        <v>429</v>
      </c>
    </row>
    <row r="22" spans="1:21" ht="37.200000000000003" x14ac:dyDescent="0.55000000000000004">
      <c r="A22" s="425"/>
      <c r="B22" s="426"/>
      <c r="C22" s="426"/>
      <c r="D22" s="426"/>
      <c r="E22" s="25" t="s">
        <v>430</v>
      </c>
      <c r="F22" s="26">
        <v>16800</v>
      </c>
      <c r="G22" s="413"/>
      <c r="H22" s="413"/>
      <c r="I22" s="413"/>
      <c r="J22" s="413"/>
      <c r="K22" s="413"/>
      <c r="L22" s="413"/>
      <c r="M22" s="413"/>
      <c r="N22" s="413"/>
      <c r="O22" s="413"/>
      <c r="P22" s="413"/>
      <c r="Q22" s="413"/>
      <c r="R22" s="413"/>
      <c r="S22" s="413"/>
      <c r="T22" s="413"/>
      <c r="U22" s="429"/>
    </row>
    <row r="23" spans="1:21" ht="55.8" x14ac:dyDescent="0.55000000000000004">
      <c r="A23" s="425"/>
      <c r="B23" s="426"/>
      <c r="C23" s="426"/>
      <c r="D23" s="426"/>
      <c r="E23" s="25" t="s">
        <v>2405</v>
      </c>
      <c r="F23" s="26">
        <v>7200</v>
      </c>
      <c r="G23" s="413"/>
      <c r="H23" s="413"/>
      <c r="I23" s="413"/>
      <c r="J23" s="413"/>
      <c r="K23" s="413"/>
      <c r="L23" s="413"/>
      <c r="M23" s="413"/>
      <c r="N23" s="413"/>
      <c r="O23" s="413"/>
      <c r="P23" s="413"/>
      <c r="Q23" s="413"/>
      <c r="R23" s="413"/>
      <c r="S23" s="413"/>
      <c r="T23" s="413"/>
      <c r="U23" s="429"/>
    </row>
    <row r="24" spans="1:21" ht="37.200000000000003" x14ac:dyDescent="0.55000000000000004">
      <c r="A24" s="425"/>
      <c r="B24" s="426"/>
      <c r="C24" s="426"/>
      <c r="D24" s="426"/>
      <c r="E24" s="25" t="s">
        <v>431</v>
      </c>
      <c r="F24" s="26">
        <v>4800</v>
      </c>
      <c r="G24" s="413"/>
      <c r="H24" s="413"/>
      <c r="I24" s="413"/>
      <c r="J24" s="413"/>
      <c r="K24" s="413"/>
      <c r="L24" s="413"/>
      <c r="M24" s="413"/>
      <c r="N24" s="413"/>
      <c r="O24" s="413"/>
      <c r="P24" s="413"/>
      <c r="Q24" s="413"/>
      <c r="R24" s="413"/>
      <c r="S24" s="413"/>
      <c r="T24" s="413"/>
      <c r="U24" s="429"/>
    </row>
    <row r="25" spans="1:21" ht="55.8" x14ac:dyDescent="0.55000000000000004">
      <c r="A25" s="425"/>
      <c r="B25" s="426"/>
      <c r="C25" s="426"/>
      <c r="D25" s="426"/>
      <c r="E25" s="25" t="s">
        <v>2404</v>
      </c>
      <c r="F25" s="26">
        <v>7200</v>
      </c>
      <c r="G25" s="413"/>
      <c r="H25" s="413"/>
      <c r="I25" s="413"/>
      <c r="J25" s="413"/>
      <c r="K25" s="413"/>
      <c r="L25" s="413"/>
      <c r="M25" s="413"/>
      <c r="N25" s="413"/>
      <c r="O25" s="413"/>
      <c r="P25" s="413"/>
      <c r="Q25" s="413"/>
      <c r="R25" s="413"/>
      <c r="S25" s="413"/>
      <c r="T25" s="413"/>
      <c r="U25" s="429"/>
    </row>
    <row r="26" spans="1:21" ht="55.8" x14ac:dyDescent="0.55000000000000004">
      <c r="A26" s="425"/>
      <c r="B26" s="426"/>
      <c r="C26" s="426"/>
      <c r="D26" s="426"/>
      <c r="E26" s="273" t="s">
        <v>432</v>
      </c>
      <c r="F26" s="26">
        <v>4000</v>
      </c>
      <c r="G26" s="413"/>
      <c r="H26" s="413"/>
      <c r="I26" s="413"/>
      <c r="J26" s="413"/>
      <c r="K26" s="413"/>
      <c r="L26" s="413"/>
      <c r="M26" s="413"/>
      <c r="N26" s="413"/>
      <c r="O26" s="413"/>
      <c r="P26" s="413"/>
      <c r="Q26" s="413"/>
      <c r="R26" s="413"/>
      <c r="S26" s="413"/>
      <c r="T26" s="413"/>
      <c r="U26" s="429"/>
    </row>
    <row r="27" spans="1:21" ht="43.5" customHeight="1" x14ac:dyDescent="0.55000000000000004">
      <c r="A27" s="425"/>
      <c r="B27" s="426"/>
      <c r="C27" s="426"/>
      <c r="D27" s="426"/>
      <c r="E27" s="25" t="s">
        <v>2403</v>
      </c>
      <c r="F27" s="26">
        <v>3600</v>
      </c>
      <c r="G27" s="413"/>
      <c r="H27" s="413"/>
      <c r="I27" s="413"/>
      <c r="J27" s="413"/>
      <c r="K27" s="413"/>
      <c r="L27" s="413"/>
      <c r="M27" s="413"/>
      <c r="N27" s="413"/>
      <c r="O27" s="413"/>
      <c r="P27" s="413"/>
      <c r="Q27" s="413"/>
      <c r="R27" s="413"/>
      <c r="S27" s="413"/>
      <c r="T27" s="413"/>
      <c r="U27" s="429"/>
    </row>
    <row r="28" spans="1:21" x14ac:dyDescent="0.55000000000000004">
      <c r="A28" s="425"/>
      <c r="B28" s="426"/>
      <c r="C28" s="426"/>
      <c r="D28" s="426"/>
      <c r="E28" s="27" t="s">
        <v>30</v>
      </c>
      <c r="F28" s="28">
        <v>62800</v>
      </c>
      <c r="G28" s="413"/>
      <c r="H28" s="413"/>
      <c r="I28" s="413"/>
      <c r="J28" s="413"/>
      <c r="K28" s="413"/>
      <c r="L28" s="413"/>
      <c r="M28" s="413"/>
      <c r="N28" s="413"/>
      <c r="O28" s="413"/>
      <c r="P28" s="413"/>
      <c r="Q28" s="413"/>
      <c r="R28" s="413"/>
      <c r="S28" s="413"/>
      <c r="T28" s="413"/>
      <c r="U28" s="429"/>
    </row>
    <row r="29" spans="1:21" ht="37.200000000000003" x14ac:dyDescent="0.55000000000000004">
      <c r="A29" s="425" t="s">
        <v>2402</v>
      </c>
      <c r="B29" s="426" t="s">
        <v>419</v>
      </c>
      <c r="C29" s="426" t="s">
        <v>420</v>
      </c>
      <c r="D29" s="426" t="s">
        <v>2401</v>
      </c>
      <c r="E29" s="25" t="s">
        <v>422</v>
      </c>
      <c r="F29" s="26">
        <v>4000</v>
      </c>
      <c r="G29" s="427" t="s">
        <v>27</v>
      </c>
      <c r="H29" s="427" t="s">
        <v>2400</v>
      </c>
      <c r="I29" s="413"/>
      <c r="J29" s="413"/>
      <c r="K29" s="420">
        <v>7500</v>
      </c>
      <c r="L29" s="413"/>
      <c r="M29" s="413"/>
      <c r="N29" s="413"/>
      <c r="O29" s="413"/>
      <c r="P29" s="413"/>
      <c r="Q29" s="413"/>
      <c r="R29" s="413"/>
      <c r="S29" s="413"/>
      <c r="T29" s="413"/>
      <c r="U29" s="428" t="s">
        <v>423</v>
      </c>
    </row>
    <row r="30" spans="1:21" ht="102" customHeight="1" x14ac:dyDescent="0.55000000000000004">
      <c r="A30" s="425"/>
      <c r="B30" s="426"/>
      <c r="C30" s="426"/>
      <c r="D30" s="426"/>
      <c r="E30" s="25" t="s">
        <v>424</v>
      </c>
      <c r="F30" s="26">
        <v>3500</v>
      </c>
      <c r="G30" s="413"/>
      <c r="H30" s="413"/>
      <c r="I30" s="413"/>
      <c r="J30" s="413"/>
      <c r="K30" s="413"/>
      <c r="L30" s="413"/>
      <c r="M30" s="413"/>
      <c r="N30" s="413"/>
      <c r="O30" s="413"/>
      <c r="P30" s="413"/>
      <c r="Q30" s="413"/>
      <c r="R30" s="413"/>
      <c r="S30" s="413"/>
      <c r="T30" s="413"/>
      <c r="U30" s="429"/>
    </row>
    <row r="31" spans="1:21" x14ac:dyDescent="0.55000000000000004">
      <c r="A31" s="425"/>
      <c r="B31" s="426"/>
      <c r="C31" s="426"/>
      <c r="D31" s="426"/>
      <c r="E31" s="27" t="s">
        <v>30</v>
      </c>
      <c r="F31" s="28">
        <v>7500</v>
      </c>
      <c r="G31" s="413"/>
      <c r="H31" s="413"/>
      <c r="I31" s="413"/>
      <c r="J31" s="413"/>
      <c r="K31" s="413"/>
      <c r="L31" s="413"/>
      <c r="M31" s="413"/>
      <c r="N31" s="413"/>
      <c r="O31" s="413"/>
      <c r="P31" s="413"/>
      <c r="Q31" s="413"/>
      <c r="R31" s="413"/>
      <c r="S31" s="413"/>
      <c r="T31" s="413"/>
      <c r="U31" s="429"/>
    </row>
    <row r="32" spans="1:21" ht="37.200000000000003" x14ac:dyDescent="0.55000000000000004">
      <c r="A32" s="425" t="s">
        <v>2399</v>
      </c>
      <c r="B32" s="426" t="s">
        <v>433</v>
      </c>
      <c r="C32" s="426" t="s">
        <v>434</v>
      </c>
      <c r="D32" s="426" t="s">
        <v>421</v>
      </c>
      <c r="E32" s="25" t="s">
        <v>422</v>
      </c>
      <c r="F32" s="26">
        <v>4000</v>
      </c>
      <c r="G32" s="427" t="s">
        <v>27</v>
      </c>
      <c r="H32" s="427" t="s">
        <v>734</v>
      </c>
      <c r="I32" s="413"/>
      <c r="J32" s="413"/>
      <c r="K32" s="413"/>
      <c r="L32" s="413"/>
      <c r="M32" s="413"/>
      <c r="N32" s="413"/>
      <c r="O32" s="413"/>
      <c r="P32" s="413"/>
      <c r="Q32" s="420">
        <v>7500</v>
      </c>
      <c r="R32" s="413"/>
      <c r="S32" s="413"/>
      <c r="T32" s="413"/>
      <c r="U32" s="428" t="s">
        <v>423</v>
      </c>
    </row>
    <row r="33" spans="1:23" ht="123.75" customHeight="1" x14ac:dyDescent="0.55000000000000004">
      <c r="A33" s="425"/>
      <c r="B33" s="426"/>
      <c r="C33" s="426"/>
      <c r="D33" s="426"/>
      <c r="E33" s="25" t="s">
        <v>424</v>
      </c>
      <c r="F33" s="26">
        <v>3500</v>
      </c>
      <c r="G33" s="413"/>
      <c r="H33" s="413"/>
      <c r="I33" s="413"/>
      <c r="J33" s="413"/>
      <c r="K33" s="413"/>
      <c r="L33" s="413"/>
      <c r="M33" s="413"/>
      <c r="N33" s="413"/>
      <c r="O33" s="413"/>
      <c r="P33" s="413"/>
      <c r="Q33" s="413"/>
      <c r="R33" s="413"/>
      <c r="S33" s="413"/>
      <c r="T33" s="413"/>
      <c r="U33" s="429"/>
    </row>
    <row r="34" spans="1:23" x14ac:dyDescent="0.55000000000000004">
      <c r="A34" s="425"/>
      <c r="B34" s="426"/>
      <c r="C34" s="426"/>
      <c r="D34" s="426"/>
      <c r="E34" s="27" t="s">
        <v>30</v>
      </c>
      <c r="F34" s="28">
        <v>7500</v>
      </c>
      <c r="G34" s="413"/>
      <c r="H34" s="413"/>
      <c r="I34" s="413"/>
      <c r="J34" s="413"/>
      <c r="K34" s="413"/>
      <c r="L34" s="413"/>
      <c r="M34" s="413"/>
      <c r="N34" s="413"/>
      <c r="O34" s="413"/>
      <c r="P34" s="413"/>
      <c r="Q34" s="413"/>
      <c r="R34" s="413"/>
      <c r="S34" s="413"/>
      <c r="T34" s="413"/>
      <c r="U34" s="429"/>
    </row>
    <row r="35" spans="1:23" ht="30" thickBot="1" x14ac:dyDescent="0.6">
      <c r="A35" s="431" t="s">
        <v>2398</v>
      </c>
      <c r="B35" s="432"/>
      <c r="C35" s="432"/>
      <c r="D35" s="432"/>
      <c r="E35" s="59" t="s">
        <v>66</v>
      </c>
      <c r="F35" s="60">
        <v>119800</v>
      </c>
      <c r="G35" s="61"/>
      <c r="H35" s="61"/>
      <c r="I35" s="62">
        <f t="shared" ref="I35:T35" si="0">SUM(I7:I34)</f>
        <v>10500</v>
      </c>
      <c r="J35" s="62">
        <f t="shared" si="0"/>
        <v>0</v>
      </c>
      <c r="K35" s="62">
        <f t="shared" si="0"/>
        <v>70300</v>
      </c>
      <c r="L35" s="62">
        <f t="shared" si="0"/>
        <v>0</v>
      </c>
      <c r="M35" s="62">
        <f t="shared" si="0"/>
        <v>0</v>
      </c>
      <c r="N35" s="62">
        <f t="shared" si="0"/>
        <v>10500</v>
      </c>
      <c r="O35" s="62">
        <f t="shared" si="0"/>
        <v>0</v>
      </c>
      <c r="P35" s="62">
        <f t="shared" si="0"/>
        <v>0</v>
      </c>
      <c r="Q35" s="62">
        <f t="shared" si="0"/>
        <v>18000</v>
      </c>
      <c r="R35" s="62">
        <f t="shared" si="0"/>
        <v>0</v>
      </c>
      <c r="S35" s="62">
        <f t="shared" si="0"/>
        <v>10500</v>
      </c>
      <c r="T35" s="62">
        <f t="shared" si="0"/>
        <v>0</v>
      </c>
      <c r="U35" s="53"/>
      <c r="V35" s="272"/>
      <c r="W35" s="272"/>
    </row>
    <row r="36" spans="1:23" x14ac:dyDescent="0.55000000000000004">
      <c r="A36" s="41"/>
      <c r="B36" s="41"/>
      <c r="C36" s="41"/>
      <c r="D36" s="41"/>
      <c r="E36" s="41"/>
      <c r="F36" s="41"/>
      <c r="G36" s="42"/>
      <c r="H36" s="42"/>
      <c r="I36" s="42"/>
      <c r="J36" s="42"/>
      <c r="K36" s="42"/>
      <c r="L36" s="42"/>
      <c r="M36" s="42"/>
      <c r="N36" s="42"/>
      <c r="O36" s="42"/>
      <c r="P36" s="42"/>
      <c r="Q36" s="42"/>
      <c r="R36" s="42"/>
      <c r="S36" s="42"/>
      <c r="T36" s="42"/>
      <c r="U36" s="42"/>
    </row>
    <row r="37" spans="1:23" x14ac:dyDescent="0.55000000000000004">
      <c r="A37" s="41"/>
      <c r="B37" s="41"/>
      <c r="C37" s="41"/>
      <c r="D37" s="41"/>
      <c r="E37" s="41"/>
      <c r="F37" s="41"/>
      <c r="G37" s="42"/>
      <c r="H37" s="42"/>
      <c r="I37" s="42"/>
      <c r="J37" s="42"/>
      <c r="K37" s="42"/>
      <c r="L37" s="42"/>
      <c r="M37" s="42"/>
      <c r="N37" s="42"/>
      <c r="O37" s="42"/>
      <c r="P37" s="42"/>
      <c r="Q37" s="42"/>
      <c r="R37" s="42"/>
      <c r="S37" s="42"/>
      <c r="T37" s="42"/>
      <c r="U37" s="42"/>
    </row>
    <row r="38" spans="1:23" x14ac:dyDescent="0.55000000000000004">
      <c r="A38" s="41"/>
      <c r="B38" s="41"/>
      <c r="C38" s="41"/>
      <c r="D38" s="41"/>
      <c r="E38" s="41"/>
      <c r="F38" s="41"/>
      <c r="G38" s="42"/>
      <c r="H38" s="42"/>
      <c r="I38" s="42"/>
      <c r="J38" s="42"/>
      <c r="K38" s="42"/>
      <c r="L38" s="42"/>
      <c r="M38" s="42"/>
      <c r="N38" s="42"/>
      <c r="O38" s="42"/>
      <c r="P38" s="42"/>
      <c r="Q38" s="42"/>
      <c r="R38" s="42"/>
      <c r="S38" s="42"/>
      <c r="T38" s="42"/>
      <c r="U38" s="42"/>
    </row>
    <row r="39" spans="1:23" x14ac:dyDescent="0.55000000000000004">
      <c r="A39" s="41"/>
      <c r="B39" s="41"/>
      <c r="C39" s="41"/>
      <c r="D39" s="41"/>
      <c r="E39" s="41"/>
      <c r="F39" s="41"/>
      <c r="G39" s="42"/>
      <c r="H39" s="42"/>
      <c r="I39" s="42"/>
      <c r="J39" s="42"/>
      <c r="K39" s="42"/>
      <c r="L39" s="42"/>
      <c r="M39" s="42"/>
      <c r="N39" s="42"/>
      <c r="O39" s="42"/>
      <c r="P39" s="42"/>
      <c r="Q39" s="42"/>
      <c r="R39" s="42"/>
      <c r="S39" s="42"/>
      <c r="T39" s="42"/>
      <c r="U39" s="42"/>
    </row>
    <row r="40" spans="1:23" x14ac:dyDescent="0.55000000000000004">
      <c r="A40" s="41"/>
      <c r="B40" s="41"/>
      <c r="C40" s="41"/>
      <c r="D40" s="41"/>
      <c r="E40" s="41"/>
      <c r="F40" s="41"/>
      <c r="G40" s="42"/>
      <c r="H40" s="42"/>
      <c r="I40" s="42"/>
      <c r="J40" s="42"/>
      <c r="K40" s="42"/>
      <c r="L40" s="42"/>
      <c r="M40" s="42"/>
      <c r="N40" s="42"/>
      <c r="O40" s="42"/>
      <c r="P40" s="42"/>
      <c r="Q40" s="42"/>
      <c r="R40" s="42"/>
      <c r="S40" s="42"/>
      <c r="T40" s="42"/>
      <c r="U40" s="42"/>
    </row>
    <row r="41" spans="1:23" x14ac:dyDescent="0.55000000000000004">
      <c r="A41" s="41"/>
      <c r="B41" s="41"/>
      <c r="C41" s="41"/>
      <c r="D41" s="41"/>
      <c r="E41" s="41"/>
      <c r="F41" s="41"/>
      <c r="G41" s="42"/>
      <c r="H41" s="42"/>
      <c r="I41" s="42"/>
      <c r="J41" s="42"/>
      <c r="K41" s="42"/>
      <c r="L41" s="42"/>
      <c r="M41" s="42"/>
      <c r="N41" s="42"/>
      <c r="O41" s="42"/>
      <c r="P41" s="42"/>
      <c r="Q41" s="42"/>
      <c r="R41" s="42"/>
      <c r="S41" s="42"/>
      <c r="T41" s="42"/>
      <c r="U41" s="42"/>
    </row>
    <row r="42" spans="1:23" x14ac:dyDescent="0.55000000000000004">
      <c r="A42" s="41"/>
      <c r="B42" s="41"/>
      <c r="C42" s="41"/>
      <c r="D42" s="41"/>
      <c r="E42" s="41"/>
      <c r="F42" s="41"/>
      <c r="G42" s="42"/>
      <c r="H42" s="42"/>
      <c r="I42" s="42"/>
      <c r="J42" s="42"/>
      <c r="K42" s="42"/>
      <c r="L42" s="42"/>
      <c r="M42" s="42"/>
      <c r="N42" s="42"/>
      <c r="O42" s="42"/>
      <c r="P42" s="42"/>
      <c r="Q42" s="42"/>
      <c r="R42" s="42"/>
      <c r="S42" s="42"/>
      <c r="T42" s="42"/>
      <c r="U42" s="42"/>
    </row>
    <row r="43" spans="1:23" x14ac:dyDescent="0.55000000000000004">
      <c r="A43" s="41"/>
      <c r="B43" s="41"/>
      <c r="C43" s="41"/>
      <c r="D43" s="41"/>
      <c r="E43" s="41"/>
      <c r="F43" s="41"/>
      <c r="G43" s="42"/>
      <c r="H43" s="42"/>
      <c r="I43" s="42"/>
      <c r="J43" s="42"/>
      <c r="K43" s="42"/>
      <c r="L43" s="42"/>
      <c r="M43" s="42"/>
      <c r="N43" s="42"/>
      <c r="O43" s="42"/>
      <c r="P43" s="42"/>
      <c r="Q43" s="42"/>
      <c r="R43" s="42"/>
      <c r="S43" s="42"/>
      <c r="T43" s="42"/>
      <c r="U43" s="42"/>
    </row>
    <row r="44" spans="1:23" x14ac:dyDescent="0.55000000000000004">
      <c r="A44" s="41"/>
      <c r="B44" s="41"/>
      <c r="C44" s="41"/>
      <c r="D44" s="41"/>
      <c r="E44" s="41"/>
      <c r="F44" s="41"/>
      <c r="G44" s="42"/>
      <c r="H44" s="42"/>
      <c r="I44" s="42"/>
      <c r="J44" s="42"/>
      <c r="K44" s="42"/>
      <c r="L44" s="42"/>
      <c r="M44" s="42"/>
      <c r="N44" s="42"/>
      <c r="O44" s="42"/>
      <c r="P44" s="42"/>
      <c r="Q44" s="42"/>
      <c r="R44" s="42"/>
      <c r="S44" s="42"/>
      <c r="T44" s="42"/>
      <c r="U44" s="42"/>
    </row>
    <row r="45" spans="1:23" x14ac:dyDescent="0.55000000000000004">
      <c r="A45" s="41"/>
      <c r="B45" s="41"/>
      <c r="C45" s="41"/>
      <c r="D45" s="41"/>
      <c r="E45" s="41"/>
      <c r="F45" s="41"/>
      <c r="G45" s="42"/>
      <c r="H45" s="42"/>
      <c r="I45" s="42"/>
      <c r="J45" s="42"/>
      <c r="K45" s="42"/>
      <c r="L45" s="42"/>
      <c r="M45" s="42"/>
      <c r="N45" s="42"/>
      <c r="O45" s="42"/>
      <c r="P45" s="42"/>
      <c r="Q45" s="42"/>
      <c r="R45" s="42"/>
      <c r="S45" s="42"/>
      <c r="T45" s="42"/>
      <c r="U45" s="42"/>
    </row>
    <row r="46" spans="1:23" x14ac:dyDescent="0.55000000000000004">
      <c r="A46" s="41"/>
      <c r="B46" s="41"/>
      <c r="C46" s="41"/>
      <c r="D46" s="41"/>
      <c r="E46" s="41"/>
      <c r="F46" s="41"/>
      <c r="G46" s="42"/>
      <c r="H46" s="42"/>
      <c r="I46" s="42"/>
      <c r="J46" s="42"/>
      <c r="K46" s="42"/>
      <c r="L46" s="42"/>
      <c r="M46" s="42"/>
      <c r="N46" s="42"/>
      <c r="O46" s="42"/>
      <c r="P46" s="42"/>
      <c r="Q46" s="42"/>
      <c r="R46" s="42"/>
      <c r="S46" s="42"/>
      <c r="T46" s="42"/>
      <c r="U46" s="42"/>
    </row>
    <row r="47" spans="1:23" x14ac:dyDescent="0.55000000000000004">
      <c r="A47" s="41"/>
      <c r="B47" s="41"/>
      <c r="C47" s="41"/>
      <c r="D47" s="41"/>
      <c r="E47" s="41"/>
      <c r="F47" s="41"/>
      <c r="G47" s="42"/>
      <c r="H47" s="42"/>
      <c r="I47" s="42"/>
      <c r="J47" s="42"/>
      <c r="K47" s="42"/>
      <c r="L47" s="42"/>
      <c r="M47" s="42"/>
      <c r="N47" s="42"/>
      <c r="O47" s="42"/>
      <c r="P47" s="42"/>
      <c r="Q47" s="42"/>
      <c r="R47" s="42"/>
      <c r="S47" s="42"/>
      <c r="T47" s="42"/>
      <c r="U47" s="42"/>
    </row>
    <row r="48" spans="1:23" x14ac:dyDescent="0.55000000000000004">
      <c r="A48" s="41"/>
      <c r="B48" s="41"/>
      <c r="C48" s="41"/>
      <c r="D48" s="41"/>
      <c r="E48" s="41"/>
      <c r="F48" s="41"/>
      <c r="G48" s="42"/>
      <c r="H48" s="42"/>
      <c r="I48" s="42"/>
      <c r="J48" s="42"/>
      <c r="K48" s="42"/>
      <c r="L48" s="42"/>
      <c r="M48" s="42"/>
      <c r="N48" s="42"/>
      <c r="O48" s="42"/>
      <c r="P48" s="42"/>
      <c r="Q48" s="42"/>
      <c r="R48" s="42"/>
      <c r="S48" s="42"/>
      <c r="T48" s="42"/>
      <c r="U48" s="42"/>
    </row>
    <row r="49" spans="1:21" x14ac:dyDescent="0.55000000000000004">
      <c r="A49" s="41"/>
      <c r="B49" s="41"/>
      <c r="C49" s="41"/>
      <c r="D49" s="41"/>
      <c r="E49" s="41"/>
      <c r="F49" s="41"/>
      <c r="G49" s="42"/>
      <c r="H49" s="42"/>
      <c r="I49" s="42"/>
      <c r="J49" s="42"/>
      <c r="K49" s="42"/>
      <c r="L49" s="42"/>
      <c r="M49" s="42"/>
      <c r="N49" s="42"/>
      <c r="O49" s="42"/>
      <c r="P49" s="42"/>
      <c r="Q49" s="42"/>
      <c r="R49" s="42"/>
      <c r="S49" s="42"/>
      <c r="T49" s="42"/>
      <c r="U49" s="42"/>
    </row>
    <row r="50" spans="1:21" x14ac:dyDescent="0.55000000000000004">
      <c r="A50" s="41"/>
      <c r="B50" s="41"/>
      <c r="C50" s="41"/>
      <c r="D50" s="41"/>
      <c r="E50" s="41"/>
      <c r="F50" s="41"/>
      <c r="G50" s="42"/>
      <c r="H50" s="42"/>
      <c r="I50" s="42"/>
      <c r="J50" s="42"/>
      <c r="K50" s="42"/>
      <c r="L50" s="42"/>
      <c r="M50" s="42"/>
      <c r="N50" s="42"/>
      <c r="O50" s="42"/>
      <c r="P50" s="42"/>
      <c r="Q50" s="42"/>
      <c r="R50" s="42"/>
      <c r="S50" s="42"/>
      <c r="T50" s="42"/>
      <c r="U50" s="42"/>
    </row>
    <row r="51" spans="1:21" x14ac:dyDescent="0.55000000000000004">
      <c r="A51" s="41"/>
      <c r="B51" s="41"/>
      <c r="C51" s="41"/>
      <c r="D51" s="41"/>
      <c r="E51" s="41"/>
      <c r="F51" s="41"/>
      <c r="G51" s="42"/>
      <c r="H51" s="42"/>
      <c r="I51" s="42"/>
      <c r="J51" s="42"/>
      <c r="K51" s="42"/>
      <c r="L51" s="42"/>
      <c r="M51" s="42"/>
      <c r="N51" s="42"/>
      <c r="O51" s="42"/>
      <c r="P51" s="42"/>
      <c r="Q51" s="42"/>
      <c r="R51" s="42"/>
      <c r="S51" s="42"/>
      <c r="T51" s="42"/>
      <c r="U51" s="42"/>
    </row>
    <row r="52" spans="1:21" x14ac:dyDescent="0.55000000000000004">
      <c r="A52" s="41"/>
      <c r="B52" s="41"/>
      <c r="C52" s="41"/>
      <c r="D52" s="41"/>
      <c r="E52" s="41"/>
      <c r="F52" s="41"/>
      <c r="G52" s="42"/>
      <c r="H52" s="42"/>
      <c r="I52" s="42"/>
      <c r="J52" s="42"/>
      <c r="K52" s="42"/>
      <c r="L52" s="42"/>
      <c r="M52" s="42"/>
      <c r="N52" s="42"/>
      <c r="O52" s="42"/>
      <c r="P52" s="42"/>
      <c r="Q52" s="42"/>
      <c r="R52" s="42"/>
      <c r="S52" s="42"/>
      <c r="T52" s="42"/>
      <c r="U52" s="42"/>
    </row>
    <row r="53" spans="1:21" x14ac:dyDescent="0.55000000000000004">
      <c r="A53" s="41"/>
      <c r="B53" s="41"/>
      <c r="C53" s="41"/>
      <c r="D53" s="41"/>
      <c r="E53" s="41"/>
      <c r="F53" s="41"/>
      <c r="G53" s="42"/>
      <c r="H53" s="42"/>
      <c r="I53" s="42"/>
      <c r="J53" s="42"/>
      <c r="K53" s="42"/>
      <c r="L53" s="42"/>
      <c r="M53" s="42"/>
      <c r="N53" s="42"/>
      <c r="O53" s="42"/>
      <c r="P53" s="42"/>
      <c r="Q53" s="42"/>
      <c r="R53" s="42"/>
      <c r="S53" s="42"/>
      <c r="T53" s="42"/>
      <c r="U53" s="42"/>
    </row>
    <row r="54" spans="1:21" x14ac:dyDescent="0.55000000000000004">
      <c r="A54" s="41"/>
      <c r="B54" s="41"/>
      <c r="C54" s="41"/>
      <c r="D54" s="41"/>
      <c r="E54" s="41"/>
      <c r="F54" s="41"/>
      <c r="G54" s="42"/>
      <c r="H54" s="42"/>
      <c r="I54" s="42"/>
      <c r="J54" s="42"/>
      <c r="K54" s="42"/>
      <c r="L54" s="42"/>
      <c r="M54" s="42"/>
      <c r="N54" s="42"/>
      <c r="O54" s="42"/>
      <c r="P54" s="42"/>
      <c r="Q54" s="42"/>
      <c r="R54" s="42"/>
      <c r="S54" s="42"/>
      <c r="T54" s="42"/>
      <c r="U54" s="42"/>
    </row>
    <row r="55" spans="1:21" x14ac:dyDescent="0.55000000000000004">
      <c r="A55" s="41"/>
      <c r="B55" s="41"/>
      <c r="C55" s="41"/>
      <c r="D55" s="41"/>
      <c r="E55" s="41"/>
      <c r="F55" s="41"/>
      <c r="G55" s="42"/>
      <c r="H55" s="42"/>
      <c r="I55" s="42"/>
      <c r="J55" s="42"/>
      <c r="K55" s="42"/>
      <c r="L55" s="42"/>
      <c r="M55" s="42"/>
      <c r="N55" s="42"/>
      <c r="O55" s="42"/>
      <c r="P55" s="42"/>
      <c r="Q55" s="42"/>
      <c r="R55" s="42"/>
      <c r="S55" s="42"/>
      <c r="T55" s="42"/>
      <c r="U55" s="42"/>
    </row>
    <row r="56" spans="1:21" x14ac:dyDescent="0.55000000000000004">
      <c r="A56" s="41"/>
      <c r="B56" s="41"/>
      <c r="C56" s="41"/>
      <c r="D56" s="41"/>
      <c r="E56" s="41"/>
      <c r="F56" s="41"/>
      <c r="G56" s="42"/>
      <c r="H56" s="42"/>
      <c r="I56" s="42"/>
      <c r="J56" s="42"/>
      <c r="K56" s="42"/>
      <c r="L56" s="42"/>
      <c r="M56" s="42"/>
      <c r="N56" s="42"/>
      <c r="O56" s="42"/>
      <c r="P56" s="42"/>
      <c r="Q56" s="42"/>
      <c r="R56" s="42"/>
      <c r="S56" s="42"/>
      <c r="T56" s="42"/>
      <c r="U56" s="42"/>
    </row>
    <row r="57" spans="1:21" x14ac:dyDescent="0.55000000000000004">
      <c r="A57" s="41"/>
      <c r="B57" s="41"/>
      <c r="C57" s="41"/>
      <c r="D57" s="41"/>
      <c r="E57" s="41"/>
      <c r="F57" s="41"/>
      <c r="G57" s="42"/>
      <c r="H57" s="42"/>
      <c r="I57" s="42"/>
      <c r="J57" s="42"/>
      <c r="K57" s="42"/>
      <c r="L57" s="42"/>
      <c r="M57" s="42"/>
      <c r="N57" s="42"/>
      <c r="O57" s="42"/>
      <c r="P57" s="42"/>
      <c r="Q57" s="42"/>
      <c r="R57" s="42"/>
      <c r="S57" s="42"/>
      <c r="T57" s="42"/>
      <c r="U57" s="42"/>
    </row>
    <row r="58" spans="1:21" x14ac:dyDescent="0.55000000000000004">
      <c r="A58" s="41"/>
      <c r="B58" s="41"/>
      <c r="C58" s="41"/>
      <c r="D58" s="41"/>
      <c r="E58" s="41"/>
      <c r="F58" s="41"/>
      <c r="G58" s="42"/>
      <c r="H58" s="42"/>
      <c r="I58" s="42"/>
      <c r="J58" s="42"/>
      <c r="K58" s="42"/>
      <c r="L58" s="42"/>
      <c r="M58" s="42"/>
      <c r="N58" s="42"/>
      <c r="O58" s="42"/>
      <c r="P58" s="42"/>
      <c r="Q58" s="42"/>
      <c r="R58" s="42"/>
      <c r="S58" s="42"/>
      <c r="T58" s="42"/>
      <c r="U58" s="42"/>
    </row>
    <row r="59" spans="1:21" x14ac:dyDescent="0.55000000000000004">
      <c r="A59" s="41"/>
      <c r="B59" s="41"/>
      <c r="C59" s="41"/>
      <c r="D59" s="41"/>
      <c r="E59" s="41"/>
      <c r="F59" s="41"/>
      <c r="G59" s="42"/>
      <c r="H59" s="42"/>
      <c r="I59" s="42"/>
      <c r="J59" s="42"/>
      <c r="K59" s="42"/>
      <c r="L59" s="42"/>
      <c r="M59" s="42"/>
      <c r="N59" s="42"/>
      <c r="O59" s="42"/>
      <c r="P59" s="42"/>
      <c r="Q59" s="42"/>
      <c r="R59" s="42"/>
      <c r="S59" s="42"/>
      <c r="T59" s="42"/>
      <c r="U59" s="42"/>
    </row>
    <row r="60" spans="1:21" x14ac:dyDescent="0.55000000000000004">
      <c r="A60" s="41"/>
      <c r="B60" s="41"/>
      <c r="C60" s="41"/>
      <c r="D60" s="41"/>
      <c r="E60" s="41"/>
      <c r="F60" s="41"/>
      <c r="G60" s="42"/>
      <c r="H60" s="42"/>
      <c r="I60" s="42"/>
      <c r="J60" s="42"/>
      <c r="K60" s="42"/>
      <c r="L60" s="42"/>
      <c r="M60" s="42"/>
      <c r="N60" s="42"/>
      <c r="O60" s="42"/>
      <c r="P60" s="42"/>
      <c r="Q60" s="42"/>
      <c r="R60" s="42"/>
      <c r="S60" s="42"/>
      <c r="T60" s="42"/>
      <c r="U60" s="42"/>
    </row>
    <row r="61" spans="1:21" x14ac:dyDescent="0.55000000000000004">
      <c r="A61" s="41"/>
      <c r="B61" s="41"/>
      <c r="C61" s="41"/>
      <c r="D61" s="41"/>
      <c r="E61" s="41"/>
      <c r="F61" s="41"/>
      <c r="G61" s="42"/>
      <c r="H61" s="42"/>
      <c r="I61" s="42"/>
      <c r="J61" s="42"/>
      <c r="K61" s="42"/>
      <c r="L61" s="42"/>
      <c r="M61" s="42"/>
      <c r="N61" s="42"/>
      <c r="O61" s="42"/>
      <c r="P61" s="42"/>
      <c r="Q61" s="42"/>
      <c r="R61" s="42"/>
      <c r="S61" s="42"/>
      <c r="T61" s="42"/>
      <c r="U61" s="42"/>
    </row>
    <row r="62" spans="1:21" x14ac:dyDescent="0.55000000000000004">
      <c r="A62" s="41"/>
      <c r="B62" s="41"/>
      <c r="C62" s="41"/>
      <c r="D62" s="41"/>
      <c r="E62" s="41"/>
      <c r="F62" s="41"/>
      <c r="G62" s="42"/>
      <c r="H62" s="42"/>
      <c r="I62" s="42"/>
      <c r="J62" s="42"/>
      <c r="K62" s="42"/>
      <c r="L62" s="42"/>
      <c r="M62" s="42"/>
      <c r="N62" s="42"/>
      <c r="O62" s="42"/>
      <c r="P62" s="42"/>
      <c r="Q62" s="42"/>
      <c r="R62" s="42"/>
      <c r="S62" s="42"/>
      <c r="T62" s="42"/>
      <c r="U62" s="42"/>
    </row>
    <row r="63" spans="1:21" x14ac:dyDescent="0.55000000000000004">
      <c r="A63" s="41"/>
      <c r="B63" s="41"/>
      <c r="C63" s="41"/>
      <c r="D63" s="41"/>
      <c r="E63" s="41"/>
      <c r="F63" s="41"/>
      <c r="G63" s="42"/>
      <c r="H63" s="42"/>
      <c r="I63" s="42"/>
      <c r="J63" s="42"/>
      <c r="K63" s="42"/>
      <c r="L63" s="42"/>
      <c r="M63" s="42"/>
      <c r="N63" s="42"/>
      <c r="O63" s="42"/>
      <c r="P63" s="42"/>
      <c r="Q63" s="42"/>
      <c r="R63" s="42"/>
      <c r="S63" s="42"/>
      <c r="T63" s="42"/>
      <c r="U63" s="42"/>
    </row>
    <row r="64" spans="1:21" x14ac:dyDescent="0.55000000000000004">
      <c r="A64" s="41"/>
      <c r="B64" s="41"/>
      <c r="C64" s="41"/>
      <c r="D64" s="41"/>
      <c r="E64" s="41"/>
      <c r="F64" s="41"/>
      <c r="G64" s="42"/>
      <c r="H64" s="42"/>
      <c r="I64" s="42"/>
      <c r="J64" s="42"/>
      <c r="K64" s="42"/>
      <c r="L64" s="42"/>
      <c r="M64" s="42"/>
      <c r="N64" s="42"/>
      <c r="O64" s="42"/>
      <c r="P64" s="42"/>
      <c r="Q64" s="42"/>
      <c r="R64" s="42"/>
      <c r="S64" s="42"/>
      <c r="T64" s="42"/>
      <c r="U64" s="42"/>
    </row>
    <row r="65" spans="1:21" x14ac:dyDescent="0.55000000000000004">
      <c r="A65" s="41"/>
      <c r="B65" s="41"/>
      <c r="C65" s="41"/>
      <c r="D65" s="41"/>
      <c r="E65" s="41"/>
      <c r="F65" s="41"/>
      <c r="G65" s="42"/>
      <c r="H65" s="42"/>
      <c r="I65" s="42"/>
      <c r="J65" s="42"/>
      <c r="K65" s="42"/>
      <c r="L65" s="42"/>
      <c r="M65" s="42"/>
      <c r="N65" s="42"/>
      <c r="O65" s="42"/>
      <c r="P65" s="42"/>
      <c r="Q65" s="42"/>
      <c r="R65" s="42"/>
      <c r="S65" s="42"/>
      <c r="T65" s="42"/>
      <c r="U65" s="42"/>
    </row>
    <row r="66" spans="1:21" x14ac:dyDescent="0.55000000000000004">
      <c r="A66" s="41"/>
      <c r="B66" s="41"/>
      <c r="C66" s="41"/>
      <c r="D66" s="41"/>
      <c r="E66" s="41"/>
      <c r="F66" s="41"/>
      <c r="G66" s="42"/>
      <c r="H66" s="42"/>
      <c r="I66" s="42"/>
      <c r="J66" s="42"/>
      <c r="K66" s="42"/>
      <c r="L66" s="42"/>
      <c r="M66" s="42"/>
      <c r="N66" s="42"/>
      <c r="O66" s="42"/>
      <c r="P66" s="42"/>
      <c r="Q66" s="42"/>
      <c r="R66" s="42"/>
      <c r="S66" s="42"/>
      <c r="T66" s="42"/>
      <c r="U66" s="42"/>
    </row>
    <row r="67" spans="1:21" x14ac:dyDescent="0.55000000000000004">
      <c r="A67" s="41"/>
      <c r="B67" s="41"/>
      <c r="C67" s="41"/>
      <c r="D67" s="41"/>
      <c r="E67" s="41"/>
      <c r="F67" s="41"/>
      <c r="G67" s="42"/>
      <c r="H67" s="42"/>
      <c r="I67" s="42"/>
      <c r="J67" s="42"/>
      <c r="K67" s="42"/>
      <c r="L67" s="42"/>
      <c r="M67" s="42"/>
      <c r="N67" s="42"/>
      <c r="O67" s="42"/>
      <c r="P67" s="42"/>
      <c r="Q67" s="42"/>
      <c r="R67" s="42"/>
      <c r="S67" s="42"/>
      <c r="T67" s="42"/>
      <c r="U67" s="42"/>
    </row>
    <row r="68" spans="1:21" x14ac:dyDescent="0.55000000000000004">
      <c r="A68" s="41"/>
      <c r="B68" s="41"/>
      <c r="C68" s="41"/>
      <c r="D68" s="41"/>
      <c r="E68" s="41"/>
      <c r="F68" s="41"/>
      <c r="G68" s="42"/>
      <c r="H68" s="42"/>
      <c r="I68" s="42"/>
      <c r="J68" s="42"/>
      <c r="K68" s="42"/>
      <c r="L68" s="42"/>
      <c r="M68" s="42"/>
      <c r="N68" s="42"/>
      <c r="O68" s="42"/>
      <c r="P68" s="42"/>
      <c r="Q68" s="42"/>
      <c r="R68" s="42"/>
      <c r="S68" s="42"/>
      <c r="T68" s="42"/>
      <c r="U68" s="42"/>
    </row>
    <row r="69" spans="1:21" x14ac:dyDescent="0.55000000000000004">
      <c r="A69" s="41"/>
      <c r="B69" s="41"/>
      <c r="C69" s="41"/>
      <c r="D69" s="41"/>
      <c r="E69" s="41"/>
      <c r="F69" s="41"/>
      <c r="G69" s="42"/>
      <c r="H69" s="42"/>
      <c r="I69" s="42"/>
      <c r="J69" s="42"/>
      <c r="K69" s="42"/>
      <c r="L69" s="42"/>
      <c r="M69" s="42"/>
      <c r="N69" s="42"/>
      <c r="O69" s="42"/>
      <c r="P69" s="42"/>
      <c r="Q69" s="42"/>
      <c r="R69" s="42"/>
      <c r="S69" s="42"/>
      <c r="T69" s="42"/>
      <c r="U69" s="42"/>
    </row>
    <row r="70" spans="1:21" x14ac:dyDescent="0.55000000000000004">
      <c r="A70" s="41"/>
      <c r="B70" s="41"/>
      <c r="C70" s="41"/>
      <c r="D70" s="41"/>
      <c r="E70" s="41"/>
      <c r="F70" s="41"/>
      <c r="G70" s="42"/>
      <c r="H70" s="42"/>
      <c r="I70" s="42"/>
      <c r="J70" s="42"/>
      <c r="K70" s="42"/>
      <c r="L70" s="42"/>
      <c r="M70" s="42"/>
      <c r="N70" s="42"/>
      <c r="O70" s="42"/>
      <c r="P70" s="42"/>
      <c r="Q70" s="42"/>
      <c r="R70" s="42"/>
      <c r="S70" s="42"/>
      <c r="T70" s="42"/>
      <c r="U70" s="42"/>
    </row>
    <row r="71" spans="1:21" x14ac:dyDescent="0.55000000000000004">
      <c r="A71" s="41"/>
      <c r="B71" s="41"/>
      <c r="C71" s="41"/>
      <c r="D71" s="41"/>
      <c r="E71" s="41"/>
      <c r="F71" s="41"/>
      <c r="G71" s="42"/>
      <c r="H71" s="42"/>
      <c r="I71" s="42"/>
      <c r="J71" s="42"/>
      <c r="K71" s="42"/>
      <c r="L71" s="42"/>
      <c r="M71" s="42"/>
      <c r="N71" s="42"/>
      <c r="O71" s="42"/>
      <c r="P71" s="42"/>
      <c r="Q71" s="42"/>
      <c r="R71" s="42"/>
      <c r="S71" s="42"/>
      <c r="T71" s="42"/>
      <c r="U71" s="42"/>
    </row>
    <row r="72" spans="1:21" x14ac:dyDescent="0.55000000000000004">
      <c r="A72" s="41"/>
      <c r="B72" s="41"/>
      <c r="C72" s="41"/>
      <c r="D72" s="41"/>
      <c r="E72" s="41"/>
      <c r="F72" s="41"/>
      <c r="G72" s="42"/>
      <c r="H72" s="42"/>
      <c r="I72" s="42"/>
      <c r="J72" s="42"/>
      <c r="K72" s="42"/>
      <c r="L72" s="42"/>
      <c r="M72" s="42"/>
      <c r="N72" s="42"/>
      <c r="O72" s="42"/>
      <c r="P72" s="42"/>
      <c r="Q72" s="42"/>
      <c r="R72" s="42"/>
      <c r="S72" s="42"/>
      <c r="T72" s="42"/>
      <c r="U72" s="42"/>
    </row>
    <row r="73" spans="1:21" x14ac:dyDescent="0.55000000000000004">
      <c r="A73" s="41"/>
      <c r="B73" s="41"/>
      <c r="C73" s="41"/>
      <c r="D73" s="41"/>
      <c r="E73" s="41"/>
      <c r="F73" s="41"/>
      <c r="G73" s="42"/>
      <c r="H73" s="42"/>
      <c r="I73" s="42"/>
      <c r="J73" s="42"/>
      <c r="K73" s="42"/>
      <c r="L73" s="42"/>
      <c r="M73" s="42"/>
      <c r="N73" s="42"/>
      <c r="O73" s="42"/>
      <c r="P73" s="42"/>
      <c r="Q73" s="42"/>
      <c r="R73" s="42"/>
      <c r="S73" s="42"/>
      <c r="T73" s="42"/>
      <c r="U73" s="42"/>
    </row>
    <row r="74" spans="1:21" x14ac:dyDescent="0.55000000000000004">
      <c r="A74" s="41"/>
      <c r="B74" s="41"/>
      <c r="C74" s="41"/>
      <c r="D74" s="41"/>
      <c r="E74" s="41"/>
      <c r="F74" s="41"/>
      <c r="G74" s="42"/>
      <c r="H74" s="42"/>
      <c r="I74" s="42"/>
      <c r="J74" s="42"/>
      <c r="K74" s="42"/>
      <c r="L74" s="42"/>
      <c r="M74" s="42"/>
      <c r="N74" s="42"/>
      <c r="O74" s="42"/>
      <c r="P74" s="42"/>
      <c r="Q74" s="42"/>
      <c r="R74" s="42"/>
      <c r="S74" s="42"/>
      <c r="T74" s="42"/>
      <c r="U74" s="42"/>
    </row>
    <row r="75" spans="1:21" x14ac:dyDescent="0.55000000000000004">
      <c r="A75" s="41"/>
      <c r="B75" s="41"/>
      <c r="C75" s="41"/>
      <c r="D75" s="41"/>
      <c r="E75" s="41"/>
      <c r="F75" s="41"/>
      <c r="G75" s="42"/>
      <c r="H75" s="42"/>
      <c r="I75" s="42"/>
      <c r="J75" s="42"/>
      <c r="K75" s="42"/>
      <c r="L75" s="42"/>
      <c r="M75" s="42"/>
      <c r="N75" s="42"/>
      <c r="O75" s="42"/>
      <c r="P75" s="42"/>
      <c r="Q75" s="42"/>
      <c r="R75" s="42"/>
      <c r="S75" s="42"/>
      <c r="T75" s="42"/>
      <c r="U75" s="42"/>
    </row>
    <row r="76" spans="1:21" x14ac:dyDescent="0.55000000000000004">
      <c r="A76" s="41"/>
      <c r="B76" s="41"/>
      <c r="C76" s="41"/>
      <c r="D76" s="41"/>
      <c r="E76" s="41"/>
      <c r="F76" s="41"/>
      <c r="G76" s="42"/>
      <c r="H76" s="42"/>
      <c r="I76" s="42"/>
      <c r="J76" s="42"/>
      <c r="K76" s="42"/>
      <c r="L76" s="42"/>
      <c r="M76" s="42"/>
      <c r="N76" s="42"/>
      <c r="O76" s="42"/>
      <c r="P76" s="42"/>
      <c r="Q76" s="42"/>
      <c r="R76" s="42"/>
      <c r="S76" s="42"/>
      <c r="T76" s="42"/>
      <c r="U76" s="42"/>
    </row>
    <row r="77" spans="1:21" x14ac:dyDescent="0.55000000000000004">
      <c r="A77" s="41"/>
      <c r="B77" s="41"/>
      <c r="C77" s="41"/>
      <c r="D77" s="41"/>
      <c r="E77" s="41"/>
      <c r="F77" s="41"/>
      <c r="G77" s="42"/>
      <c r="H77" s="42"/>
      <c r="I77" s="42"/>
      <c r="J77" s="42"/>
      <c r="K77" s="42"/>
      <c r="L77" s="42"/>
      <c r="M77" s="42"/>
      <c r="N77" s="42"/>
      <c r="O77" s="42"/>
      <c r="P77" s="42"/>
      <c r="Q77" s="42"/>
      <c r="R77" s="42"/>
      <c r="S77" s="42"/>
      <c r="T77" s="42"/>
      <c r="U77" s="42"/>
    </row>
    <row r="78" spans="1:21" x14ac:dyDescent="0.55000000000000004">
      <c r="A78" s="41"/>
      <c r="B78" s="41"/>
      <c r="C78" s="41"/>
      <c r="D78" s="41"/>
      <c r="E78" s="41"/>
      <c r="F78" s="41"/>
      <c r="G78" s="42"/>
      <c r="H78" s="42"/>
      <c r="I78" s="42"/>
      <c r="J78" s="42"/>
      <c r="K78" s="42"/>
      <c r="L78" s="42"/>
      <c r="M78" s="42"/>
      <c r="N78" s="42"/>
      <c r="O78" s="42"/>
      <c r="P78" s="42"/>
      <c r="Q78" s="42"/>
      <c r="R78" s="42"/>
      <c r="S78" s="42"/>
      <c r="T78" s="42"/>
      <c r="U78" s="42"/>
    </row>
    <row r="79" spans="1:21" x14ac:dyDescent="0.55000000000000004">
      <c r="A79" s="41"/>
      <c r="B79" s="41"/>
      <c r="C79" s="41"/>
      <c r="D79" s="41"/>
      <c r="E79" s="41"/>
      <c r="F79" s="41"/>
      <c r="G79" s="42"/>
      <c r="H79" s="42"/>
      <c r="I79" s="42"/>
      <c r="J79" s="42"/>
      <c r="K79" s="42"/>
      <c r="L79" s="42"/>
      <c r="M79" s="42"/>
      <c r="N79" s="42"/>
      <c r="O79" s="42"/>
      <c r="P79" s="42"/>
      <c r="Q79" s="42"/>
      <c r="R79" s="42"/>
      <c r="S79" s="42"/>
      <c r="T79" s="42"/>
      <c r="U79" s="42"/>
    </row>
    <row r="80" spans="1:21" x14ac:dyDescent="0.55000000000000004">
      <c r="A80" s="41"/>
      <c r="B80" s="41"/>
      <c r="C80" s="41"/>
      <c r="D80" s="41"/>
      <c r="E80" s="41"/>
      <c r="F80" s="41"/>
      <c r="G80" s="42"/>
      <c r="H80" s="42"/>
      <c r="I80" s="42"/>
      <c r="J80" s="42"/>
      <c r="K80" s="42"/>
      <c r="L80" s="42"/>
      <c r="M80" s="42"/>
      <c r="N80" s="42"/>
      <c r="O80" s="42"/>
      <c r="P80" s="42"/>
      <c r="Q80" s="42"/>
      <c r="R80" s="42"/>
      <c r="S80" s="42"/>
      <c r="T80" s="42"/>
      <c r="U80" s="42"/>
    </row>
    <row r="81" spans="1:21" x14ac:dyDescent="0.55000000000000004">
      <c r="A81" s="41"/>
      <c r="B81" s="41"/>
      <c r="C81" s="41"/>
      <c r="D81" s="41"/>
      <c r="E81" s="41"/>
      <c r="F81" s="41"/>
      <c r="G81" s="42"/>
      <c r="H81" s="42"/>
      <c r="I81" s="42"/>
      <c r="J81" s="42"/>
      <c r="K81" s="42"/>
      <c r="L81" s="42"/>
      <c r="M81" s="42"/>
      <c r="N81" s="42"/>
      <c r="O81" s="42"/>
      <c r="P81" s="42"/>
      <c r="Q81" s="42"/>
      <c r="R81" s="42"/>
      <c r="S81" s="42"/>
      <c r="T81" s="42"/>
      <c r="U81" s="42"/>
    </row>
    <row r="82" spans="1:21" x14ac:dyDescent="0.55000000000000004">
      <c r="A82" s="41"/>
      <c r="B82" s="41"/>
      <c r="C82" s="41"/>
      <c r="D82" s="41"/>
      <c r="E82" s="41"/>
      <c r="F82" s="41"/>
      <c r="G82" s="42"/>
      <c r="H82" s="42"/>
      <c r="I82" s="42"/>
      <c r="J82" s="42"/>
      <c r="K82" s="42"/>
      <c r="L82" s="42"/>
      <c r="M82" s="42"/>
      <c r="N82" s="42"/>
      <c r="O82" s="42"/>
      <c r="P82" s="42"/>
      <c r="Q82" s="42"/>
      <c r="R82" s="42"/>
      <c r="S82" s="42"/>
      <c r="T82" s="42"/>
      <c r="U82" s="42"/>
    </row>
    <row r="83" spans="1:21" x14ac:dyDescent="0.55000000000000004">
      <c r="A83" s="41"/>
      <c r="B83" s="41"/>
      <c r="C83" s="41"/>
      <c r="D83" s="41"/>
      <c r="E83" s="41"/>
      <c r="F83" s="41"/>
      <c r="G83" s="42"/>
      <c r="H83" s="42"/>
      <c r="I83" s="42"/>
      <c r="J83" s="42"/>
      <c r="K83" s="42"/>
      <c r="L83" s="42"/>
      <c r="M83" s="42"/>
      <c r="N83" s="42"/>
      <c r="O83" s="42"/>
      <c r="P83" s="42"/>
      <c r="Q83" s="42"/>
      <c r="R83" s="42"/>
      <c r="S83" s="42"/>
      <c r="T83" s="42"/>
      <c r="U83" s="42"/>
    </row>
    <row r="84" spans="1:21" x14ac:dyDescent="0.55000000000000004">
      <c r="A84" s="41"/>
      <c r="B84" s="41"/>
      <c r="C84" s="41"/>
      <c r="D84" s="41"/>
      <c r="E84" s="41"/>
      <c r="F84" s="41"/>
      <c r="G84" s="42"/>
      <c r="H84" s="42"/>
      <c r="I84" s="42"/>
      <c r="J84" s="42"/>
      <c r="K84" s="42"/>
      <c r="L84" s="42"/>
      <c r="M84" s="42"/>
      <c r="N84" s="42"/>
      <c r="O84" s="42"/>
      <c r="P84" s="42"/>
      <c r="Q84" s="42"/>
      <c r="R84" s="42"/>
      <c r="S84" s="42"/>
      <c r="T84" s="42"/>
      <c r="U84" s="42"/>
    </row>
    <row r="85" spans="1:21" x14ac:dyDescent="0.55000000000000004">
      <c r="A85" s="41"/>
      <c r="B85" s="41"/>
      <c r="C85" s="41"/>
      <c r="D85" s="41"/>
      <c r="E85" s="41"/>
      <c r="F85" s="41"/>
      <c r="G85" s="42"/>
      <c r="H85" s="42"/>
      <c r="I85" s="42"/>
      <c r="J85" s="42"/>
      <c r="K85" s="42"/>
      <c r="L85" s="42"/>
      <c r="M85" s="42"/>
      <c r="N85" s="42"/>
      <c r="O85" s="42"/>
      <c r="P85" s="42"/>
      <c r="Q85" s="42"/>
      <c r="R85" s="42"/>
      <c r="S85" s="42"/>
      <c r="T85" s="42"/>
      <c r="U85" s="42"/>
    </row>
    <row r="86" spans="1:21" x14ac:dyDescent="0.55000000000000004">
      <c r="A86" s="41"/>
      <c r="B86" s="41"/>
      <c r="C86" s="41"/>
      <c r="D86" s="41"/>
      <c r="E86" s="41"/>
      <c r="F86" s="41"/>
      <c r="G86" s="42"/>
      <c r="H86" s="42"/>
      <c r="I86" s="42"/>
      <c r="J86" s="42"/>
      <c r="K86" s="42"/>
      <c r="L86" s="42"/>
      <c r="M86" s="42"/>
      <c r="N86" s="42"/>
      <c r="O86" s="42"/>
      <c r="P86" s="42"/>
      <c r="Q86" s="42"/>
      <c r="R86" s="42"/>
      <c r="S86" s="42"/>
      <c r="T86" s="42"/>
      <c r="U86" s="42"/>
    </row>
    <row r="87" spans="1:21" x14ac:dyDescent="0.55000000000000004">
      <c r="A87" s="41"/>
      <c r="B87" s="41"/>
      <c r="C87" s="41"/>
      <c r="D87" s="41"/>
      <c r="E87" s="41"/>
      <c r="F87" s="41"/>
      <c r="G87" s="42"/>
      <c r="H87" s="42"/>
      <c r="I87" s="42"/>
      <c r="J87" s="42"/>
      <c r="K87" s="42"/>
      <c r="L87" s="42"/>
      <c r="M87" s="42"/>
      <c r="N87" s="42"/>
      <c r="O87" s="42"/>
      <c r="P87" s="42"/>
      <c r="Q87" s="42"/>
      <c r="R87" s="42"/>
      <c r="S87" s="42"/>
      <c r="T87" s="42"/>
      <c r="U87" s="42"/>
    </row>
    <row r="88" spans="1:21" x14ac:dyDescent="0.55000000000000004">
      <c r="A88" s="41"/>
      <c r="B88" s="41"/>
      <c r="C88" s="41"/>
      <c r="D88" s="41"/>
      <c r="E88" s="41"/>
      <c r="F88" s="41"/>
      <c r="G88" s="42"/>
      <c r="H88" s="42"/>
      <c r="I88" s="42"/>
      <c r="J88" s="42"/>
      <c r="K88" s="42"/>
      <c r="L88" s="42"/>
      <c r="M88" s="42"/>
      <c r="N88" s="42"/>
      <c r="O88" s="42"/>
      <c r="P88" s="42"/>
      <c r="Q88" s="42"/>
      <c r="R88" s="42"/>
      <c r="S88" s="42"/>
      <c r="T88" s="42"/>
      <c r="U88" s="42"/>
    </row>
    <row r="89" spans="1:21" x14ac:dyDescent="0.55000000000000004">
      <c r="A89" s="41"/>
      <c r="B89" s="41"/>
      <c r="C89" s="41"/>
      <c r="D89" s="41"/>
      <c r="E89" s="41"/>
      <c r="F89" s="41"/>
      <c r="G89" s="42"/>
      <c r="H89" s="42"/>
      <c r="I89" s="42"/>
      <c r="J89" s="42"/>
      <c r="K89" s="42"/>
      <c r="L89" s="42"/>
      <c r="M89" s="42"/>
      <c r="N89" s="42"/>
      <c r="O89" s="42"/>
      <c r="P89" s="42"/>
      <c r="Q89" s="42"/>
      <c r="R89" s="42"/>
      <c r="S89" s="42"/>
      <c r="T89" s="42"/>
      <c r="U89" s="42"/>
    </row>
    <row r="90" spans="1:21" x14ac:dyDescent="0.55000000000000004">
      <c r="A90" s="41"/>
      <c r="B90" s="41"/>
      <c r="C90" s="41"/>
      <c r="D90" s="41"/>
      <c r="E90" s="41"/>
      <c r="F90" s="41"/>
      <c r="G90" s="42"/>
      <c r="H90" s="42"/>
      <c r="I90" s="42"/>
      <c r="J90" s="42"/>
      <c r="K90" s="42"/>
      <c r="L90" s="42"/>
      <c r="M90" s="42"/>
      <c r="N90" s="42"/>
      <c r="O90" s="42"/>
      <c r="P90" s="42"/>
      <c r="Q90" s="42"/>
      <c r="R90" s="42"/>
      <c r="S90" s="42"/>
      <c r="T90" s="42"/>
      <c r="U90" s="42"/>
    </row>
    <row r="91" spans="1:21" x14ac:dyDescent="0.55000000000000004">
      <c r="A91" s="41"/>
      <c r="B91" s="41"/>
      <c r="C91" s="41"/>
      <c r="D91" s="41"/>
      <c r="E91" s="41"/>
      <c r="F91" s="41"/>
      <c r="G91" s="42"/>
      <c r="H91" s="42"/>
      <c r="I91" s="42"/>
      <c r="J91" s="42"/>
      <c r="K91" s="42"/>
      <c r="L91" s="42"/>
      <c r="M91" s="42"/>
      <c r="N91" s="42"/>
      <c r="O91" s="42"/>
      <c r="P91" s="42"/>
      <c r="Q91" s="42"/>
      <c r="R91" s="42"/>
      <c r="S91" s="42"/>
      <c r="T91" s="42"/>
      <c r="U91" s="42"/>
    </row>
    <row r="92" spans="1:21" x14ac:dyDescent="0.55000000000000004">
      <c r="A92" s="41"/>
      <c r="B92" s="41"/>
      <c r="C92" s="41"/>
      <c r="D92" s="41"/>
      <c r="E92" s="41"/>
      <c r="F92" s="41"/>
      <c r="G92" s="42"/>
      <c r="H92" s="42"/>
      <c r="I92" s="42"/>
      <c r="J92" s="42"/>
      <c r="K92" s="42"/>
      <c r="L92" s="42"/>
      <c r="M92" s="42"/>
      <c r="N92" s="42"/>
      <c r="O92" s="42"/>
      <c r="P92" s="42"/>
      <c r="Q92" s="42"/>
      <c r="R92" s="42"/>
      <c r="S92" s="42"/>
      <c r="T92" s="42"/>
      <c r="U92" s="42"/>
    </row>
    <row r="93" spans="1:21" x14ac:dyDescent="0.55000000000000004">
      <c r="A93" s="41"/>
      <c r="B93" s="41"/>
      <c r="C93" s="41"/>
      <c r="D93" s="41"/>
      <c r="E93" s="41"/>
      <c r="F93" s="41"/>
      <c r="G93" s="42"/>
      <c r="H93" s="42"/>
      <c r="I93" s="42"/>
      <c r="J93" s="42"/>
      <c r="K93" s="42"/>
      <c r="L93" s="42"/>
      <c r="M93" s="42"/>
      <c r="N93" s="42"/>
      <c r="O93" s="42"/>
      <c r="P93" s="42"/>
      <c r="Q93" s="42"/>
      <c r="R93" s="42"/>
      <c r="S93" s="42"/>
      <c r="T93" s="42"/>
      <c r="U93" s="42"/>
    </row>
    <row r="94" spans="1:21" x14ac:dyDescent="0.55000000000000004">
      <c r="A94" s="41"/>
      <c r="B94" s="41"/>
      <c r="C94" s="41"/>
      <c r="D94" s="41"/>
      <c r="E94" s="41"/>
      <c r="F94" s="41"/>
      <c r="G94" s="42"/>
      <c r="H94" s="42"/>
      <c r="I94" s="42"/>
      <c r="J94" s="42"/>
      <c r="K94" s="42"/>
      <c r="L94" s="42"/>
      <c r="M94" s="42"/>
      <c r="N94" s="42"/>
      <c r="O94" s="42"/>
      <c r="P94" s="42"/>
      <c r="Q94" s="42"/>
      <c r="R94" s="42"/>
      <c r="S94" s="42"/>
      <c r="T94" s="42"/>
      <c r="U94" s="42"/>
    </row>
    <row r="95" spans="1:21" x14ac:dyDescent="0.55000000000000004">
      <c r="A95" s="41"/>
      <c r="B95" s="41"/>
      <c r="C95" s="41"/>
      <c r="D95" s="41"/>
      <c r="E95" s="41"/>
      <c r="F95" s="41"/>
      <c r="G95" s="42"/>
      <c r="H95" s="42"/>
      <c r="I95" s="42"/>
      <c r="J95" s="42"/>
      <c r="K95" s="42"/>
      <c r="L95" s="42"/>
      <c r="M95" s="42"/>
      <c r="N95" s="42"/>
      <c r="O95" s="42"/>
      <c r="P95" s="42"/>
      <c r="Q95" s="42"/>
      <c r="R95" s="42"/>
      <c r="S95" s="42"/>
      <c r="T95" s="42"/>
      <c r="U95" s="42"/>
    </row>
    <row r="96" spans="1:21" x14ac:dyDescent="0.55000000000000004">
      <c r="A96" s="41"/>
      <c r="B96" s="41"/>
      <c r="C96" s="41"/>
      <c r="D96" s="41"/>
      <c r="E96" s="41"/>
      <c r="F96" s="41"/>
      <c r="G96" s="42"/>
      <c r="H96" s="42"/>
      <c r="I96" s="42"/>
      <c r="J96" s="42"/>
      <c r="K96" s="42"/>
      <c r="L96" s="42"/>
      <c r="M96" s="42"/>
      <c r="N96" s="42"/>
      <c r="O96" s="42"/>
      <c r="P96" s="42"/>
      <c r="Q96" s="42"/>
      <c r="R96" s="42"/>
      <c r="S96" s="42"/>
      <c r="T96" s="42"/>
      <c r="U96" s="42"/>
    </row>
    <row r="97" spans="1:21" x14ac:dyDescent="0.55000000000000004">
      <c r="A97" s="41"/>
      <c r="B97" s="41"/>
      <c r="C97" s="41"/>
      <c r="D97" s="41"/>
      <c r="E97" s="41"/>
      <c r="F97" s="41"/>
      <c r="G97" s="42"/>
      <c r="H97" s="42"/>
      <c r="I97" s="42"/>
      <c r="J97" s="42"/>
      <c r="K97" s="42"/>
      <c r="L97" s="42"/>
      <c r="M97" s="42"/>
      <c r="N97" s="42"/>
      <c r="O97" s="42"/>
      <c r="P97" s="42"/>
      <c r="Q97" s="42"/>
      <c r="R97" s="42"/>
      <c r="S97" s="42"/>
      <c r="T97" s="42"/>
      <c r="U97" s="42"/>
    </row>
    <row r="98" spans="1:21" x14ac:dyDescent="0.55000000000000004">
      <c r="A98" s="41"/>
      <c r="B98" s="41"/>
      <c r="C98" s="41"/>
      <c r="D98" s="41"/>
      <c r="E98" s="41"/>
      <c r="F98" s="41"/>
      <c r="G98" s="42"/>
      <c r="H98" s="42"/>
      <c r="I98" s="42"/>
      <c r="J98" s="42"/>
      <c r="K98" s="42"/>
      <c r="L98" s="42"/>
      <c r="M98" s="42"/>
      <c r="N98" s="42"/>
      <c r="O98" s="42"/>
      <c r="P98" s="42"/>
      <c r="Q98" s="42"/>
      <c r="R98" s="42"/>
      <c r="S98" s="42"/>
      <c r="T98" s="42"/>
      <c r="U98" s="42"/>
    </row>
    <row r="99" spans="1:21" x14ac:dyDescent="0.55000000000000004">
      <c r="A99" s="41"/>
      <c r="B99" s="41"/>
      <c r="C99" s="41"/>
      <c r="D99" s="41"/>
      <c r="E99" s="41"/>
      <c r="F99" s="41"/>
      <c r="G99" s="42"/>
      <c r="H99" s="42"/>
      <c r="I99" s="42"/>
      <c r="J99" s="42"/>
      <c r="K99" s="42"/>
      <c r="L99" s="42"/>
      <c r="M99" s="42"/>
      <c r="N99" s="42"/>
      <c r="O99" s="42"/>
      <c r="P99" s="42"/>
      <c r="Q99" s="42"/>
      <c r="R99" s="42"/>
      <c r="S99" s="42"/>
      <c r="T99" s="42"/>
      <c r="U99" s="42"/>
    </row>
    <row r="100" spans="1:21" x14ac:dyDescent="0.55000000000000004">
      <c r="A100" s="41"/>
      <c r="B100" s="41"/>
      <c r="C100" s="41"/>
      <c r="D100" s="41"/>
      <c r="E100" s="41"/>
      <c r="F100" s="41"/>
      <c r="G100" s="42"/>
      <c r="H100" s="42"/>
      <c r="I100" s="42"/>
      <c r="J100" s="42"/>
      <c r="K100" s="42"/>
      <c r="L100" s="42"/>
      <c r="M100" s="42"/>
      <c r="N100" s="42"/>
      <c r="O100" s="42"/>
      <c r="P100" s="42"/>
      <c r="Q100" s="42"/>
      <c r="R100" s="42"/>
      <c r="S100" s="42"/>
      <c r="T100" s="42"/>
      <c r="U100" s="42"/>
    </row>
    <row r="101" spans="1:21" x14ac:dyDescent="0.55000000000000004">
      <c r="A101" s="41"/>
      <c r="B101" s="41"/>
      <c r="C101" s="41"/>
      <c r="D101" s="41"/>
      <c r="E101" s="41"/>
      <c r="F101" s="41"/>
      <c r="G101" s="42"/>
      <c r="H101" s="42"/>
      <c r="I101" s="42"/>
      <c r="J101" s="42"/>
      <c r="K101" s="42"/>
      <c r="L101" s="42"/>
      <c r="M101" s="42"/>
      <c r="N101" s="42"/>
      <c r="O101" s="42"/>
      <c r="P101" s="42"/>
      <c r="Q101" s="42"/>
      <c r="R101" s="42"/>
      <c r="S101" s="42"/>
      <c r="T101" s="42"/>
      <c r="U101" s="42"/>
    </row>
    <row r="102" spans="1:21" x14ac:dyDescent="0.55000000000000004">
      <c r="A102" s="41"/>
      <c r="B102" s="41"/>
      <c r="C102" s="41"/>
      <c r="D102" s="41"/>
      <c r="E102" s="41"/>
      <c r="F102" s="41"/>
      <c r="G102" s="42"/>
      <c r="H102" s="42"/>
      <c r="I102" s="42"/>
      <c r="J102" s="42"/>
      <c r="K102" s="42"/>
      <c r="L102" s="42"/>
      <c r="M102" s="42"/>
      <c r="N102" s="42"/>
      <c r="O102" s="42"/>
      <c r="P102" s="42"/>
      <c r="Q102" s="42"/>
      <c r="R102" s="42"/>
      <c r="S102" s="42"/>
      <c r="T102" s="42"/>
      <c r="U102" s="42"/>
    </row>
    <row r="103" spans="1:21" x14ac:dyDescent="0.55000000000000004">
      <c r="A103" s="41"/>
      <c r="B103" s="41"/>
      <c r="C103" s="41"/>
      <c r="D103" s="41"/>
      <c r="E103" s="41"/>
      <c r="F103" s="41"/>
      <c r="G103" s="42"/>
      <c r="H103" s="42"/>
      <c r="I103" s="42"/>
      <c r="J103" s="42"/>
      <c r="K103" s="42"/>
      <c r="L103" s="42"/>
      <c r="M103" s="42"/>
      <c r="N103" s="42"/>
      <c r="O103" s="42"/>
      <c r="P103" s="42"/>
      <c r="Q103" s="42"/>
      <c r="R103" s="42"/>
      <c r="S103" s="42"/>
      <c r="T103" s="42"/>
      <c r="U103" s="42"/>
    </row>
    <row r="104" spans="1:21" x14ac:dyDescent="0.55000000000000004">
      <c r="A104" s="41"/>
      <c r="B104" s="41"/>
      <c r="C104" s="41"/>
      <c r="D104" s="41"/>
      <c r="E104" s="41"/>
      <c r="F104" s="41"/>
      <c r="G104" s="42"/>
      <c r="H104" s="42"/>
      <c r="I104" s="42"/>
      <c r="J104" s="42"/>
      <c r="K104" s="42"/>
      <c r="L104" s="42"/>
      <c r="M104" s="42"/>
      <c r="N104" s="42"/>
      <c r="O104" s="42"/>
      <c r="P104" s="42"/>
      <c r="Q104" s="42"/>
      <c r="R104" s="42"/>
      <c r="S104" s="42"/>
      <c r="T104" s="42"/>
      <c r="U104" s="42"/>
    </row>
    <row r="105" spans="1:21" x14ac:dyDescent="0.55000000000000004">
      <c r="A105" s="41"/>
      <c r="B105" s="41"/>
      <c r="C105" s="41"/>
      <c r="D105" s="41"/>
      <c r="E105" s="41"/>
      <c r="F105" s="41"/>
      <c r="G105" s="42"/>
      <c r="H105" s="42"/>
      <c r="I105" s="42"/>
      <c r="J105" s="42"/>
      <c r="K105" s="42"/>
      <c r="L105" s="42"/>
      <c r="M105" s="42"/>
      <c r="N105" s="42"/>
      <c r="O105" s="42"/>
      <c r="P105" s="42"/>
      <c r="Q105" s="42"/>
      <c r="R105" s="42"/>
      <c r="S105" s="42"/>
      <c r="T105" s="42"/>
      <c r="U105" s="42"/>
    </row>
    <row r="106" spans="1:21" x14ac:dyDescent="0.55000000000000004">
      <c r="A106" s="41"/>
      <c r="B106" s="41"/>
      <c r="C106" s="41"/>
      <c r="D106" s="41"/>
      <c r="E106" s="41"/>
      <c r="F106" s="41"/>
      <c r="G106" s="42"/>
      <c r="H106" s="42"/>
      <c r="I106" s="42"/>
      <c r="J106" s="42"/>
      <c r="K106" s="42"/>
      <c r="L106" s="42"/>
      <c r="M106" s="42"/>
      <c r="N106" s="42"/>
      <c r="O106" s="42"/>
      <c r="P106" s="42"/>
      <c r="Q106" s="42"/>
      <c r="R106" s="42"/>
      <c r="S106" s="42"/>
      <c r="T106" s="42"/>
      <c r="U106" s="42"/>
    </row>
    <row r="107" spans="1:21" x14ac:dyDescent="0.55000000000000004">
      <c r="A107" s="41"/>
      <c r="B107" s="41"/>
      <c r="C107" s="41"/>
      <c r="D107" s="41"/>
      <c r="E107" s="41"/>
      <c r="F107" s="41"/>
      <c r="G107" s="42"/>
      <c r="H107" s="42"/>
      <c r="I107" s="42"/>
      <c r="J107" s="42"/>
      <c r="K107" s="42"/>
      <c r="L107" s="42"/>
      <c r="M107" s="42"/>
      <c r="N107" s="42"/>
      <c r="O107" s="42"/>
      <c r="P107" s="42"/>
      <c r="Q107" s="42"/>
      <c r="R107" s="42"/>
      <c r="S107" s="42"/>
      <c r="T107" s="42"/>
      <c r="U107" s="42"/>
    </row>
    <row r="108" spans="1:21" x14ac:dyDescent="0.55000000000000004">
      <c r="A108" s="41"/>
      <c r="B108" s="41"/>
      <c r="C108" s="41"/>
      <c r="D108" s="41"/>
      <c r="E108" s="41"/>
      <c r="F108" s="41"/>
      <c r="G108" s="42"/>
      <c r="H108" s="42"/>
      <c r="I108" s="42"/>
      <c r="J108" s="42"/>
      <c r="K108" s="42"/>
      <c r="L108" s="42"/>
      <c r="M108" s="42"/>
      <c r="N108" s="42"/>
      <c r="O108" s="42"/>
      <c r="P108" s="42"/>
      <c r="Q108" s="42"/>
      <c r="R108" s="42"/>
      <c r="S108" s="42"/>
      <c r="T108" s="42"/>
      <c r="U108" s="42"/>
    </row>
    <row r="109" spans="1:21" x14ac:dyDescent="0.55000000000000004">
      <c r="A109" s="41"/>
      <c r="B109" s="41"/>
      <c r="C109" s="41"/>
      <c r="D109" s="41"/>
      <c r="E109" s="41"/>
      <c r="F109" s="41"/>
      <c r="G109" s="42"/>
      <c r="H109" s="42"/>
      <c r="I109" s="42"/>
      <c r="J109" s="42"/>
      <c r="K109" s="42"/>
      <c r="L109" s="42"/>
      <c r="M109" s="42"/>
      <c r="N109" s="42"/>
      <c r="O109" s="42"/>
      <c r="P109" s="42"/>
      <c r="Q109" s="42"/>
      <c r="R109" s="42"/>
      <c r="S109" s="42"/>
      <c r="T109" s="42"/>
      <c r="U109" s="42"/>
    </row>
    <row r="110" spans="1:21" x14ac:dyDescent="0.55000000000000004">
      <c r="A110" s="41"/>
      <c r="B110" s="41"/>
      <c r="C110" s="41"/>
      <c r="D110" s="41"/>
      <c r="E110" s="41"/>
      <c r="F110" s="41"/>
      <c r="G110" s="42"/>
      <c r="H110" s="42"/>
      <c r="I110" s="42"/>
      <c r="J110" s="42"/>
      <c r="K110" s="42"/>
      <c r="L110" s="42"/>
      <c r="M110" s="42"/>
      <c r="N110" s="42"/>
      <c r="O110" s="42"/>
      <c r="P110" s="42"/>
      <c r="Q110" s="42"/>
      <c r="R110" s="42"/>
      <c r="S110" s="42"/>
      <c r="T110" s="42"/>
      <c r="U110" s="42"/>
    </row>
    <row r="111" spans="1:21" x14ac:dyDescent="0.55000000000000004">
      <c r="A111" s="41"/>
      <c r="B111" s="41"/>
      <c r="C111" s="41"/>
      <c r="D111" s="41"/>
      <c r="E111" s="41"/>
      <c r="F111" s="41"/>
      <c r="G111" s="42"/>
      <c r="H111" s="42"/>
      <c r="I111" s="42"/>
      <c r="J111" s="42"/>
      <c r="K111" s="42"/>
      <c r="L111" s="42"/>
      <c r="M111" s="42"/>
      <c r="N111" s="42"/>
      <c r="O111" s="42"/>
      <c r="P111" s="42"/>
      <c r="Q111" s="42"/>
      <c r="R111" s="42"/>
      <c r="S111" s="42"/>
      <c r="T111" s="42"/>
      <c r="U111" s="42"/>
    </row>
    <row r="112" spans="1:21" x14ac:dyDescent="0.55000000000000004">
      <c r="A112" s="41"/>
      <c r="B112" s="41"/>
      <c r="C112" s="41"/>
      <c r="D112" s="41"/>
      <c r="E112" s="41"/>
      <c r="F112" s="41"/>
      <c r="G112" s="42"/>
      <c r="H112" s="42"/>
      <c r="I112" s="42"/>
      <c r="J112" s="42"/>
      <c r="K112" s="42"/>
      <c r="L112" s="42"/>
      <c r="M112" s="42"/>
      <c r="N112" s="42"/>
      <c r="O112" s="42"/>
      <c r="P112" s="42"/>
      <c r="Q112" s="42"/>
      <c r="R112" s="42"/>
      <c r="S112" s="42"/>
      <c r="T112" s="42"/>
      <c r="U112" s="42"/>
    </row>
    <row r="113" spans="1:21" x14ac:dyDescent="0.55000000000000004">
      <c r="A113" s="41"/>
      <c r="B113" s="41"/>
      <c r="C113" s="41"/>
      <c r="D113" s="41"/>
      <c r="E113" s="41"/>
      <c r="F113" s="41"/>
      <c r="G113" s="42"/>
      <c r="H113" s="42"/>
      <c r="I113" s="42"/>
      <c r="J113" s="42"/>
      <c r="K113" s="42"/>
      <c r="L113" s="42"/>
      <c r="M113" s="42"/>
      <c r="N113" s="42"/>
      <c r="O113" s="42"/>
      <c r="P113" s="42"/>
      <c r="Q113" s="42"/>
      <c r="R113" s="42"/>
      <c r="S113" s="42"/>
      <c r="T113" s="42"/>
      <c r="U113" s="42"/>
    </row>
    <row r="114" spans="1:21" x14ac:dyDescent="0.55000000000000004">
      <c r="A114" s="41"/>
      <c r="B114" s="41"/>
      <c r="C114" s="41"/>
      <c r="D114" s="41"/>
      <c r="E114" s="41"/>
      <c r="F114" s="41"/>
      <c r="G114" s="42"/>
      <c r="H114" s="42"/>
      <c r="I114" s="42"/>
      <c r="J114" s="42"/>
      <c r="K114" s="42"/>
      <c r="L114" s="42"/>
      <c r="M114" s="42"/>
      <c r="N114" s="42"/>
      <c r="O114" s="42"/>
      <c r="P114" s="42"/>
      <c r="Q114" s="42"/>
      <c r="R114" s="42"/>
      <c r="S114" s="42"/>
      <c r="T114" s="42"/>
      <c r="U114" s="42"/>
    </row>
    <row r="115" spans="1:21" x14ac:dyDescent="0.55000000000000004">
      <c r="A115" s="41"/>
      <c r="B115" s="41"/>
      <c r="C115" s="41"/>
      <c r="D115" s="41"/>
      <c r="E115" s="41"/>
      <c r="F115" s="41"/>
      <c r="G115" s="42"/>
      <c r="H115" s="42"/>
      <c r="I115" s="42"/>
      <c r="J115" s="42"/>
      <c r="K115" s="42"/>
      <c r="L115" s="42"/>
      <c r="M115" s="42"/>
      <c r="N115" s="42"/>
      <c r="O115" s="42"/>
      <c r="P115" s="42"/>
      <c r="Q115" s="42"/>
      <c r="R115" s="42"/>
      <c r="S115" s="42"/>
      <c r="T115" s="42"/>
      <c r="U115" s="42"/>
    </row>
    <row r="116" spans="1:21" x14ac:dyDescent="0.55000000000000004">
      <c r="A116" s="41"/>
      <c r="B116" s="41"/>
      <c r="C116" s="41"/>
      <c r="D116" s="41"/>
      <c r="E116" s="41"/>
      <c r="F116" s="41"/>
      <c r="G116" s="42"/>
      <c r="H116" s="42"/>
      <c r="I116" s="42"/>
      <c r="J116" s="42"/>
      <c r="K116" s="42"/>
      <c r="L116" s="42"/>
      <c r="M116" s="42"/>
      <c r="N116" s="42"/>
      <c r="O116" s="42"/>
      <c r="P116" s="42"/>
      <c r="Q116" s="42"/>
      <c r="R116" s="42"/>
      <c r="S116" s="42"/>
      <c r="T116" s="42"/>
      <c r="U116" s="42"/>
    </row>
    <row r="117" spans="1:21" x14ac:dyDescent="0.55000000000000004">
      <c r="A117" s="41"/>
      <c r="B117" s="41"/>
      <c r="C117" s="41"/>
      <c r="D117" s="41"/>
      <c r="E117" s="41"/>
      <c r="F117" s="41"/>
      <c r="G117" s="42"/>
      <c r="H117" s="42"/>
      <c r="I117" s="42"/>
      <c r="J117" s="42"/>
      <c r="K117" s="42"/>
      <c r="L117" s="42"/>
      <c r="M117" s="42"/>
      <c r="N117" s="42"/>
      <c r="O117" s="42"/>
      <c r="P117" s="42"/>
      <c r="Q117" s="42"/>
      <c r="R117" s="42"/>
      <c r="S117" s="42"/>
      <c r="T117" s="42"/>
      <c r="U117" s="42"/>
    </row>
    <row r="118" spans="1:21" x14ac:dyDescent="0.55000000000000004">
      <c r="A118" s="41"/>
      <c r="B118" s="41"/>
      <c r="C118" s="41"/>
      <c r="D118" s="41"/>
      <c r="E118" s="41"/>
      <c r="F118" s="41"/>
      <c r="G118" s="42"/>
      <c r="H118" s="42"/>
      <c r="I118" s="42"/>
      <c r="J118" s="42"/>
      <c r="K118" s="42"/>
      <c r="L118" s="42"/>
      <c r="M118" s="42"/>
      <c r="N118" s="42"/>
      <c r="O118" s="42"/>
      <c r="P118" s="42"/>
      <c r="Q118" s="42"/>
      <c r="R118" s="42"/>
      <c r="S118" s="42"/>
      <c r="T118" s="42"/>
      <c r="U118" s="42"/>
    </row>
    <row r="119" spans="1:21" x14ac:dyDescent="0.55000000000000004">
      <c r="A119" s="41"/>
      <c r="B119" s="41"/>
      <c r="C119" s="41"/>
      <c r="D119" s="41"/>
      <c r="E119" s="41"/>
      <c r="F119" s="41"/>
      <c r="G119" s="42"/>
      <c r="H119" s="42"/>
      <c r="I119" s="42"/>
      <c r="J119" s="42"/>
      <c r="K119" s="42"/>
      <c r="L119" s="42"/>
      <c r="M119" s="42"/>
      <c r="N119" s="42"/>
      <c r="O119" s="42"/>
      <c r="P119" s="42"/>
      <c r="Q119" s="42"/>
      <c r="R119" s="42"/>
      <c r="S119" s="42"/>
      <c r="T119" s="42"/>
      <c r="U119" s="42"/>
    </row>
    <row r="120" spans="1:21" x14ac:dyDescent="0.55000000000000004">
      <c r="A120" s="41"/>
      <c r="B120" s="41"/>
      <c r="C120" s="41"/>
      <c r="D120" s="41"/>
      <c r="E120" s="41"/>
      <c r="F120" s="41"/>
      <c r="G120" s="42"/>
      <c r="H120" s="42"/>
      <c r="I120" s="42"/>
      <c r="J120" s="42"/>
      <c r="K120" s="42"/>
      <c r="L120" s="42"/>
      <c r="M120" s="42"/>
      <c r="N120" s="42"/>
      <c r="O120" s="42"/>
      <c r="P120" s="42"/>
      <c r="Q120" s="42"/>
      <c r="R120" s="42"/>
      <c r="S120" s="42"/>
      <c r="T120" s="42"/>
      <c r="U120" s="42"/>
    </row>
    <row r="121" spans="1:21" x14ac:dyDescent="0.55000000000000004">
      <c r="A121" s="41"/>
      <c r="B121" s="41"/>
      <c r="C121" s="41"/>
      <c r="D121" s="41"/>
      <c r="E121" s="41"/>
      <c r="F121" s="41"/>
      <c r="G121" s="42"/>
      <c r="H121" s="42"/>
      <c r="I121" s="42"/>
      <c r="J121" s="42"/>
      <c r="K121" s="42"/>
      <c r="L121" s="42"/>
      <c r="M121" s="42"/>
      <c r="N121" s="42"/>
      <c r="O121" s="42"/>
      <c r="P121" s="42"/>
      <c r="Q121" s="42"/>
      <c r="R121" s="42"/>
      <c r="S121" s="42"/>
      <c r="T121" s="42"/>
      <c r="U121" s="42"/>
    </row>
    <row r="122" spans="1:21" x14ac:dyDescent="0.55000000000000004">
      <c r="A122" s="41"/>
      <c r="B122" s="41"/>
      <c r="C122" s="41"/>
      <c r="D122" s="41"/>
      <c r="E122" s="41"/>
      <c r="F122" s="41"/>
      <c r="G122" s="42"/>
      <c r="H122" s="42"/>
      <c r="I122" s="42"/>
      <c r="J122" s="42"/>
      <c r="K122" s="42"/>
      <c r="L122" s="42"/>
      <c r="M122" s="42"/>
      <c r="N122" s="42"/>
      <c r="O122" s="42"/>
      <c r="P122" s="42"/>
      <c r="Q122" s="42"/>
      <c r="R122" s="42"/>
      <c r="S122" s="42"/>
      <c r="T122" s="42"/>
      <c r="U122" s="42"/>
    </row>
    <row r="123" spans="1:21" x14ac:dyDescent="0.55000000000000004">
      <c r="A123" s="41"/>
      <c r="B123" s="41"/>
      <c r="C123" s="41"/>
      <c r="D123" s="41"/>
      <c r="E123" s="41"/>
      <c r="F123" s="41"/>
      <c r="G123" s="42"/>
      <c r="H123" s="42"/>
      <c r="I123" s="42"/>
      <c r="J123" s="42"/>
      <c r="K123" s="42"/>
      <c r="L123" s="42"/>
      <c r="M123" s="42"/>
      <c r="N123" s="42"/>
      <c r="O123" s="42"/>
      <c r="P123" s="42"/>
      <c r="Q123" s="42"/>
      <c r="R123" s="42"/>
      <c r="S123" s="42"/>
      <c r="T123" s="42"/>
      <c r="U123" s="42"/>
    </row>
    <row r="124" spans="1:21" x14ac:dyDescent="0.55000000000000004">
      <c r="A124" s="41"/>
      <c r="B124" s="41"/>
      <c r="C124" s="41"/>
      <c r="D124" s="41"/>
      <c r="E124" s="41"/>
      <c r="F124" s="41"/>
      <c r="G124" s="42"/>
      <c r="H124" s="42"/>
      <c r="I124" s="42"/>
      <c r="J124" s="42"/>
      <c r="K124" s="42"/>
      <c r="L124" s="42"/>
      <c r="M124" s="42"/>
      <c r="N124" s="42"/>
      <c r="O124" s="42"/>
      <c r="P124" s="42"/>
      <c r="Q124" s="42"/>
      <c r="R124" s="42"/>
      <c r="S124" s="42"/>
      <c r="T124" s="42"/>
      <c r="U124" s="42"/>
    </row>
    <row r="125" spans="1:21" x14ac:dyDescent="0.55000000000000004">
      <c r="A125" s="41"/>
      <c r="B125" s="41"/>
      <c r="C125" s="41"/>
      <c r="D125" s="41"/>
      <c r="E125" s="41"/>
      <c r="F125" s="41"/>
      <c r="G125" s="42"/>
      <c r="H125" s="42"/>
      <c r="I125" s="42"/>
      <c r="J125" s="42"/>
      <c r="K125" s="42"/>
      <c r="L125" s="42"/>
      <c r="M125" s="42"/>
      <c r="N125" s="42"/>
      <c r="O125" s="42"/>
      <c r="P125" s="42"/>
      <c r="Q125" s="42"/>
      <c r="R125" s="42"/>
      <c r="S125" s="42"/>
      <c r="T125" s="42"/>
      <c r="U125" s="42"/>
    </row>
    <row r="126" spans="1:21" x14ac:dyDescent="0.55000000000000004">
      <c r="A126" s="41"/>
      <c r="B126" s="41"/>
      <c r="C126" s="41"/>
      <c r="D126" s="41"/>
      <c r="E126" s="41"/>
      <c r="F126" s="41"/>
      <c r="G126" s="42"/>
      <c r="H126" s="42"/>
      <c r="I126" s="42"/>
      <c r="J126" s="42"/>
      <c r="K126" s="42"/>
      <c r="L126" s="42"/>
      <c r="M126" s="42"/>
      <c r="N126" s="42"/>
      <c r="O126" s="42"/>
      <c r="P126" s="42"/>
      <c r="Q126" s="42"/>
      <c r="R126" s="42"/>
      <c r="S126" s="42"/>
      <c r="T126" s="42"/>
      <c r="U126" s="42"/>
    </row>
    <row r="127" spans="1:21" x14ac:dyDescent="0.55000000000000004">
      <c r="A127" s="41"/>
      <c r="B127" s="41"/>
      <c r="C127" s="41"/>
      <c r="D127" s="41"/>
      <c r="E127" s="41"/>
      <c r="F127" s="41"/>
      <c r="G127" s="42"/>
      <c r="H127" s="42"/>
      <c r="I127" s="42"/>
      <c r="J127" s="42"/>
      <c r="K127" s="42"/>
      <c r="L127" s="42"/>
      <c r="M127" s="42"/>
      <c r="N127" s="42"/>
      <c r="O127" s="42"/>
      <c r="P127" s="42"/>
      <c r="Q127" s="42"/>
      <c r="R127" s="42"/>
      <c r="S127" s="42"/>
      <c r="T127" s="42"/>
      <c r="U127" s="42"/>
    </row>
    <row r="128" spans="1:21" x14ac:dyDescent="0.55000000000000004">
      <c r="A128" s="41"/>
      <c r="B128" s="41"/>
      <c r="C128" s="41"/>
      <c r="D128" s="41"/>
      <c r="E128" s="41"/>
      <c r="F128" s="41"/>
      <c r="G128" s="42"/>
      <c r="H128" s="42"/>
      <c r="I128" s="42"/>
      <c r="J128" s="42"/>
      <c r="K128" s="42"/>
      <c r="L128" s="42"/>
      <c r="M128" s="42"/>
      <c r="N128" s="42"/>
      <c r="O128" s="42"/>
      <c r="P128" s="42"/>
      <c r="Q128" s="42"/>
      <c r="R128" s="42"/>
      <c r="S128" s="42"/>
      <c r="T128" s="42"/>
      <c r="U128" s="42"/>
    </row>
    <row r="129" spans="1:21" x14ac:dyDescent="0.55000000000000004">
      <c r="A129" s="41"/>
      <c r="B129" s="41"/>
      <c r="C129" s="41"/>
      <c r="D129" s="41"/>
      <c r="E129" s="41"/>
      <c r="F129" s="41"/>
      <c r="G129" s="42"/>
      <c r="H129" s="42"/>
      <c r="I129" s="42"/>
      <c r="J129" s="42"/>
      <c r="K129" s="42"/>
      <c r="L129" s="42"/>
      <c r="M129" s="42"/>
      <c r="N129" s="42"/>
      <c r="O129" s="42"/>
      <c r="P129" s="42"/>
      <c r="Q129" s="42"/>
      <c r="R129" s="42"/>
      <c r="S129" s="42"/>
      <c r="T129" s="42"/>
      <c r="U129" s="42"/>
    </row>
    <row r="130" spans="1:21" x14ac:dyDescent="0.55000000000000004">
      <c r="A130" s="41"/>
      <c r="B130" s="41"/>
      <c r="C130" s="41"/>
      <c r="D130" s="41"/>
      <c r="E130" s="41"/>
      <c r="F130" s="41"/>
      <c r="G130" s="42"/>
      <c r="H130" s="42"/>
      <c r="I130" s="42"/>
      <c r="J130" s="42"/>
      <c r="K130" s="42"/>
      <c r="L130" s="42"/>
      <c r="M130" s="42"/>
      <c r="N130" s="42"/>
      <c r="O130" s="42"/>
      <c r="P130" s="42"/>
      <c r="Q130" s="42"/>
      <c r="R130" s="42"/>
      <c r="S130" s="42"/>
      <c r="T130" s="42"/>
      <c r="U130" s="42"/>
    </row>
    <row r="131" spans="1:21" x14ac:dyDescent="0.55000000000000004">
      <c r="A131" s="41"/>
      <c r="B131" s="41"/>
      <c r="C131" s="41"/>
      <c r="D131" s="41"/>
      <c r="E131" s="41"/>
      <c r="F131" s="41"/>
      <c r="G131" s="42"/>
      <c r="H131" s="42"/>
      <c r="I131" s="42"/>
      <c r="J131" s="42"/>
      <c r="K131" s="42"/>
      <c r="L131" s="42"/>
      <c r="M131" s="42"/>
      <c r="N131" s="42"/>
      <c r="O131" s="42"/>
      <c r="P131" s="42"/>
      <c r="Q131" s="42"/>
      <c r="R131" s="42"/>
      <c r="S131" s="42"/>
      <c r="T131" s="42"/>
      <c r="U131" s="42"/>
    </row>
    <row r="132" spans="1:21" x14ac:dyDescent="0.55000000000000004">
      <c r="A132" s="41"/>
      <c r="B132" s="41"/>
      <c r="C132" s="41"/>
      <c r="D132" s="41"/>
      <c r="E132" s="41"/>
      <c r="F132" s="41"/>
      <c r="G132" s="42"/>
      <c r="H132" s="42"/>
      <c r="I132" s="42"/>
      <c r="J132" s="42"/>
      <c r="K132" s="42"/>
      <c r="L132" s="42"/>
      <c r="M132" s="42"/>
      <c r="N132" s="42"/>
      <c r="O132" s="42"/>
      <c r="P132" s="42"/>
      <c r="Q132" s="42"/>
      <c r="R132" s="42"/>
      <c r="S132" s="42"/>
      <c r="T132" s="42"/>
      <c r="U132" s="42"/>
    </row>
    <row r="133" spans="1:21" x14ac:dyDescent="0.55000000000000004">
      <c r="A133" s="41"/>
      <c r="B133" s="41"/>
      <c r="C133" s="41"/>
      <c r="D133" s="41"/>
      <c r="E133" s="41"/>
      <c r="F133" s="41"/>
      <c r="G133" s="42"/>
      <c r="H133" s="42"/>
      <c r="I133" s="42"/>
      <c r="J133" s="42"/>
      <c r="K133" s="42"/>
      <c r="L133" s="42"/>
      <c r="M133" s="42"/>
      <c r="N133" s="42"/>
      <c r="O133" s="42"/>
      <c r="P133" s="42"/>
      <c r="Q133" s="42"/>
      <c r="R133" s="42"/>
      <c r="S133" s="42"/>
      <c r="T133" s="42"/>
      <c r="U133" s="42"/>
    </row>
    <row r="134" spans="1:21" x14ac:dyDescent="0.55000000000000004">
      <c r="A134" s="41"/>
      <c r="B134" s="41"/>
      <c r="C134" s="41"/>
      <c r="D134" s="41"/>
      <c r="E134" s="41"/>
      <c r="F134" s="41"/>
      <c r="G134" s="42"/>
      <c r="H134" s="42"/>
      <c r="I134" s="42"/>
      <c r="J134" s="42"/>
      <c r="K134" s="42"/>
      <c r="L134" s="42"/>
      <c r="M134" s="42"/>
      <c r="N134" s="42"/>
      <c r="O134" s="42"/>
      <c r="P134" s="42"/>
      <c r="Q134" s="42"/>
      <c r="R134" s="42"/>
      <c r="S134" s="42"/>
      <c r="T134" s="42"/>
      <c r="U134" s="42"/>
    </row>
    <row r="135" spans="1:21" x14ac:dyDescent="0.55000000000000004">
      <c r="A135" s="41"/>
      <c r="B135" s="41"/>
      <c r="C135" s="41"/>
      <c r="D135" s="41"/>
      <c r="E135" s="41"/>
      <c r="F135" s="41"/>
      <c r="G135" s="42"/>
      <c r="H135" s="42"/>
      <c r="I135" s="42"/>
      <c r="J135" s="42"/>
      <c r="K135" s="42"/>
      <c r="L135" s="42"/>
      <c r="M135" s="42"/>
      <c r="N135" s="42"/>
      <c r="O135" s="42"/>
      <c r="P135" s="42"/>
      <c r="Q135" s="42"/>
      <c r="R135" s="42"/>
      <c r="S135" s="42"/>
      <c r="T135" s="42"/>
      <c r="U135" s="42"/>
    </row>
    <row r="136" spans="1:21" x14ac:dyDescent="0.55000000000000004">
      <c r="A136" s="41"/>
      <c r="B136" s="41"/>
      <c r="C136" s="41"/>
      <c r="D136" s="41"/>
      <c r="E136" s="41"/>
      <c r="F136" s="41"/>
      <c r="G136" s="42"/>
      <c r="H136" s="42"/>
      <c r="I136" s="42"/>
      <c r="J136" s="42"/>
      <c r="K136" s="42"/>
      <c r="L136" s="42"/>
      <c r="M136" s="42"/>
      <c r="N136" s="42"/>
      <c r="O136" s="42"/>
      <c r="P136" s="42"/>
      <c r="Q136" s="42"/>
      <c r="R136" s="42"/>
      <c r="S136" s="42"/>
      <c r="T136" s="42"/>
      <c r="U136" s="42"/>
    </row>
    <row r="137" spans="1:21" x14ac:dyDescent="0.55000000000000004">
      <c r="A137" s="41"/>
      <c r="B137" s="41"/>
      <c r="C137" s="41"/>
      <c r="D137" s="41"/>
      <c r="E137" s="41"/>
      <c r="F137" s="41"/>
      <c r="G137" s="42"/>
      <c r="H137" s="42"/>
      <c r="I137" s="42"/>
      <c r="J137" s="42"/>
      <c r="K137" s="42"/>
      <c r="L137" s="42"/>
      <c r="M137" s="42"/>
      <c r="N137" s="42"/>
      <c r="O137" s="42"/>
      <c r="P137" s="42"/>
      <c r="Q137" s="42"/>
      <c r="R137" s="42"/>
      <c r="S137" s="42"/>
      <c r="T137" s="42"/>
      <c r="U137" s="42"/>
    </row>
    <row r="138" spans="1:21" x14ac:dyDescent="0.55000000000000004">
      <c r="A138" s="41"/>
      <c r="B138" s="41"/>
      <c r="C138" s="41"/>
      <c r="D138" s="41"/>
      <c r="E138" s="41"/>
      <c r="F138" s="41"/>
      <c r="G138" s="42"/>
      <c r="H138" s="42"/>
      <c r="I138" s="42"/>
      <c r="J138" s="42"/>
      <c r="K138" s="42"/>
      <c r="L138" s="42"/>
      <c r="M138" s="42"/>
      <c r="N138" s="42"/>
      <c r="O138" s="42"/>
      <c r="P138" s="42"/>
      <c r="Q138" s="42"/>
      <c r="R138" s="42"/>
      <c r="S138" s="42"/>
      <c r="T138" s="42"/>
      <c r="U138" s="42"/>
    </row>
    <row r="139" spans="1:21" x14ac:dyDescent="0.55000000000000004">
      <c r="A139" s="41"/>
      <c r="B139" s="41"/>
      <c r="C139" s="41"/>
      <c r="D139" s="41"/>
      <c r="E139" s="41"/>
      <c r="F139" s="41"/>
      <c r="G139" s="42"/>
      <c r="H139" s="42"/>
      <c r="I139" s="42"/>
      <c r="J139" s="42"/>
      <c r="K139" s="42"/>
      <c r="L139" s="42"/>
      <c r="M139" s="42"/>
      <c r="N139" s="42"/>
      <c r="O139" s="42"/>
      <c r="P139" s="42"/>
      <c r="Q139" s="42"/>
      <c r="R139" s="42"/>
      <c r="S139" s="42"/>
      <c r="T139" s="42"/>
      <c r="U139" s="42"/>
    </row>
    <row r="140" spans="1:21" x14ac:dyDescent="0.55000000000000004">
      <c r="A140" s="41"/>
      <c r="B140" s="41"/>
      <c r="C140" s="41"/>
      <c r="D140" s="41"/>
      <c r="E140" s="41"/>
      <c r="F140" s="41"/>
      <c r="G140" s="42"/>
      <c r="H140" s="42"/>
      <c r="I140" s="42"/>
      <c r="J140" s="42"/>
      <c r="K140" s="42"/>
      <c r="L140" s="42"/>
      <c r="M140" s="42"/>
      <c r="N140" s="42"/>
      <c r="O140" s="42"/>
      <c r="P140" s="42"/>
      <c r="Q140" s="42"/>
      <c r="R140" s="42"/>
      <c r="S140" s="42"/>
      <c r="T140" s="42"/>
      <c r="U140" s="42"/>
    </row>
    <row r="141" spans="1:21" x14ac:dyDescent="0.55000000000000004">
      <c r="A141" s="41"/>
      <c r="B141" s="41"/>
      <c r="C141" s="41"/>
      <c r="D141" s="41"/>
      <c r="E141" s="41"/>
      <c r="F141" s="41"/>
      <c r="G141" s="42"/>
      <c r="H141" s="42"/>
      <c r="I141" s="42"/>
      <c r="J141" s="42"/>
      <c r="K141" s="42"/>
      <c r="L141" s="42"/>
      <c r="M141" s="42"/>
      <c r="N141" s="42"/>
      <c r="O141" s="42"/>
      <c r="P141" s="42"/>
      <c r="Q141" s="42"/>
      <c r="R141" s="42"/>
      <c r="S141" s="42"/>
      <c r="T141" s="42"/>
      <c r="U141" s="42"/>
    </row>
    <row r="142" spans="1:21" x14ac:dyDescent="0.55000000000000004">
      <c r="A142" s="41"/>
      <c r="B142" s="41"/>
      <c r="C142" s="41"/>
      <c r="D142" s="41"/>
      <c r="E142" s="41"/>
      <c r="F142" s="41"/>
      <c r="G142" s="42"/>
      <c r="H142" s="42"/>
      <c r="I142" s="42"/>
      <c r="J142" s="42"/>
      <c r="K142" s="42"/>
      <c r="L142" s="42"/>
      <c r="M142" s="42"/>
      <c r="N142" s="42"/>
      <c r="O142" s="42"/>
      <c r="P142" s="42"/>
      <c r="Q142" s="42"/>
      <c r="R142" s="42"/>
      <c r="S142" s="42"/>
      <c r="T142" s="42"/>
      <c r="U142" s="42"/>
    </row>
    <row r="143" spans="1:21" x14ac:dyDescent="0.55000000000000004">
      <c r="A143" s="41"/>
      <c r="B143" s="41"/>
      <c r="C143" s="41"/>
      <c r="D143" s="41"/>
      <c r="E143" s="41"/>
      <c r="F143" s="41"/>
      <c r="G143" s="42"/>
      <c r="H143" s="42"/>
      <c r="I143" s="42"/>
      <c r="J143" s="42"/>
      <c r="K143" s="42"/>
      <c r="L143" s="42"/>
      <c r="M143" s="42"/>
      <c r="N143" s="42"/>
      <c r="O143" s="42"/>
      <c r="P143" s="42"/>
      <c r="Q143" s="42"/>
      <c r="R143" s="42"/>
      <c r="S143" s="42"/>
      <c r="T143" s="42"/>
      <c r="U143" s="42"/>
    </row>
    <row r="144" spans="1:21" x14ac:dyDescent="0.55000000000000004">
      <c r="A144" s="41"/>
      <c r="B144" s="41"/>
      <c r="C144" s="41"/>
      <c r="D144" s="41"/>
      <c r="E144" s="41"/>
      <c r="F144" s="41"/>
      <c r="G144" s="42"/>
      <c r="H144" s="42"/>
      <c r="I144" s="42"/>
      <c r="J144" s="42"/>
      <c r="K144" s="42"/>
      <c r="L144" s="42"/>
      <c r="M144" s="42"/>
      <c r="N144" s="42"/>
      <c r="O144" s="42"/>
      <c r="P144" s="42"/>
      <c r="Q144" s="42"/>
      <c r="R144" s="42"/>
      <c r="S144" s="42"/>
      <c r="T144" s="42"/>
      <c r="U144" s="42"/>
    </row>
    <row r="145" spans="1:21" x14ac:dyDescent="0.55000000000000004">
      <c r="A145" s="41"/>
      <c r="B145" s="41"/>
      <c r="C145" s="41"/>
      <c r="D145" s="41"/>
      <c r="E145" s="41"/>
      <c r="F145" s="41"/>
      <c r="G145" s="42"/>
      <c r="H145" s="42"/>
      <c r="I145" s="42"/>
      <c r="J145" s="42"/>
      <c r="K145" s="42"/>
      <c r="L145" s="42"/>
      <c r="M145" s="42"/>
      <c r="N145" s="42"/>
      <c r="O145" s="42"/>
      <c r="P145" s="42"/>
      <c r="Q145" s="42"/>
      <c r="R145" s="42"/>
      <c r="S145" s="42"/>
      <c r="T145" s="42"/>
      <c r="U145" s="42"/>
    </row>
    <row r="146" spans="1:21" x14ac:dyDescent="0.55000000000000004">
      <c r="A146" s="41"/>
      <c r="B146" s="41"/>
      <c r="C146" s="41"/>
      <c r="D146" s="41"/>
      <c r="E146" s="41"/>
      <c r="F146" s="41"/>
      <c r="G146" s="42"/>
      <c r="H146" s="42"/>
      <c r="I146" s="42"/>
      <c r="J146" s="42"/>
      <c r="K146" s="42"/>
      <c r="L146" s="42"/>
      <c r="M146" s="42"/>
      <c r="N146" s="42"/>
      <c r="O146" s="42"/>
      <c r="P146" s="42"/>
      <c r="Q146" s="42"/>
      <c r="R146" s="42"/>
      <c r="S146" s="42"/>
      <c r="T146" s="42"/>
      <c r="U146" s="42"/>
    </row>
    <row r="147" spans="1:21" x14ac:dyDescent="0.55000000000000004">
      <c r="A147" s="41"/>
      <c r="B147" s="41"/>
      <c r="C147" s="41"/>
      <c r="D147" s="41"/>
      <c r="E147" s="41"/>
      <c r="F147" s="41"/>
      <c r="G147" s="42"/>
      <c r="H147" s="42"/>
      <c r="I147" s="42"/>
      <c r="J147" s="42"/>
      <c r="K147" s="42"/>
      <c r="L147" s="42"/>
      <c r="M147" s="42"/>
      <c r="N147" s="42"/>
      <c r="O147" s="42"/>
      <c r="P147" s="42"/>
      <c r="Q147" s="42"/>
      <c r="R147" s="42"/>
      <c r="S147" s="42"/>
      <c r="T147" s="42"/>
      <c r="U147" s="42"/>
    </row>
    <row r="148" spans="1:21" x14ac:dyDescent="0.55000000000000004">
      <c r="A148" s="41"/>
      <c r="B148" s="41"/>
      <c r="C148" s="41"/>
      <c r="D148" s="41"/>
      <c r="E148" s="41"/>
      <c r="F148" s="41"/>
      <c r="G148" s="42"/>
      <c r="H148" s="42"/>
      <c r="I148" s="42"/>
      <c r="J148" s="42"/>
      <c r="K148" s="42"/>
      <c r="L148" s="42"/>
      <c r="M148" s="42"/>
      <c r="N148" s="42"/>
      <c r="O148" s="42"/>
      <c r="P148" s="42"/>
      <c r="Q148" s="42"/>
      <c r="R148" s="42"/>
      <c r="S148" s="42"/>
      <c r="T148" s="42"/>
      <c r="U148" s="42"/>
    </row>
    <row r="149" spans="1:21" x14ac:dyDescent="0.55000000000000004">
      <c r="A149" s="41"/>
      <c r="B149" s="41"/>
      <c r="C149" s="41"/>
      <c r="D149" s="41"/>
      <c r="E149" s="41"/>
      <c r="F149" s="41"/>
      <c r="G149" s="42"/>
      <c r="H149" s="42"/>
      <c r="I149" s="42"/>
      <c r="J149" s="42"/>
      <c r="K149" s="42"/>
      <c r="L149" s="42"/>
      <c r="M149" s="42"/>
      <c r="N149" s="42"/>
      <c r="O149" s="42"/>
      <c r="P149" s="42"/>
      <c r="Q149" s="42"/>
      <c r="R149" s="42"/>
      <c r="S149" s="42"/>
      <c r="T149" s="42"/>
      <c r="U149" s="42"/>
    </row>
    <row r="150" spans="1:21" x14ac:dyDescent="0.55000000000000004">
      <c r="A150" s="41"/>
      <c r="B150" s="41"/>
      <c r="C150" s="41"/>
      <c r="D150" s="41"/>
      <c r="E150" s="41"/>
      <c r="F150" s="41"/>
      <c r="G150" s="42"/>
      <c r="H150" s="42"/>
      <c r="I150" s="42"/>
      <c r="J150" s="42"/>
      <c r="K150" s="42"/>
      <c r="L150" s="42"/>
      <c r="M150" s="42"/>
      <c r="N150" s="42"/>
      <c r="O150" s="42"/>
      <c r="P150" s="42"/>
      <c r="Q150" s="42"/>
      <c r="R150" s="42"/>
      <c r="S150" s="42"/>
      <c r="T150" s="42"/>
      <c r="U150" s="42"/>
    </row>
    <row r="151" spans="1:21" x14ac:dyDescent="0.55000000000000004">
      <c r="A151" s="41"/>
      <c r="B151" s="41"/>
      <c r="C151" s="41"/>
      <c r="D151" s="41"/>
      <c r="E151" s="41"/>
      <c r="F151" s="41"/>
      <c r="G151" s="42"/>
      <c r="H151" s="42"/>
      <c r="I151" s="42"/>
      <c r="J151" s="42"/>
      <c r="K151" s="42"/>
      <c r="L151" s="42"/>
      <c r="M151" s="42"/>
      <c r="N151" s="42"/>
      <c r="O151" s="42"/>
      <c r="P151" s="42"/>
      <c r="Q151" s="42"/>
      <c r="R151" s="42"/>
      <c r="S151" s="42"/>
      <c r="T151" s="42"/>
      <c r="U151" s="42"/>
    </row>
    <row r="152" spans="1:21" x14ac:dyDescent="0.55000000000000004">
      <c r="A152" s="41"/>
      <c r="B152" s="41"/>
      <c r="C152" s="41"/>
      <c r="D152" s="41"/>
      <c r="E152" s="41"/>
      <c r="F152" s="41"/>
      <c r="G152" s="42"/>
      <c r="H152" s="42"/>
      <c r="I152" s="42"/>
      <c r="J152" s="42"/>
      <c r="K152" s="42"/>
      <c r="L152" s="42"/>
      <c r="M152" s="42"/>
      <c r="N152" s="42"/>
      <c r="O152" s="42"/>
      <c r="P152" s="42"/>
      <c r="Q152" s="42"/>
      <c r="R152" s="42"/>
      <c r="S152" s="42"/>
      <c r="T152" s="42"/>
      <c r="U152" s="42"/>
    </row>
    <row r="153" spans="1:21" x14ac:dyDescent="0.55000000000000004">
      <c r="A153" s="41"/>
      <c r="B153" s="41"/>
      <c r="C153" s="41"/>
      <c r="D153" s="41"/>
      <c r="E153" s="41"/>
      <c r="F153" s="41"/>
      <c r="G153" s="42"/>
      <c r="H153" s="42"/>
      <c r="I153" s="42"/>
      <c r="J153" s="42"/>
      <c r="K153" s="42"/>
      <c r="L153" s="42"/>
      <c r="M153" s="42"/>
      <c r="N153" s="42"/>
      <c r="O153" s="42"/>
      <c r="P153" s="42"/>
      <c r="Q153" s="42"/>
      <c r="R153" s="42"/>
      <c r="S153" s="42"/>
      <c r="T153" s="42"/>
      <c r="U153" s="42"/>
    </row>
    <row r="154" spans="1:21" x14ac:dyDescent="0.55000000000000004">
      <c r="A154" s="41"/>
      <c r="B154" s="41"/>
      <c r="C154" s="41"/>
      <c r="D154" s="41"/>
      <c r="E154" s="41"/>
      <c r="F154" s="41"/>
      <c r="G154" s="42"/>
      <c r="H154" s="42"/>
      <c r="I154" s="42"/>
      <c r="J154" s="42"/>
      <c r="K154" s="42"/>
      <c r="L154" s="42"/>
      <c r="M154" s="42"/>
      <c r="N154" s="42"/>
      <c r="O154" s="42"/>
      <c r="P154" s="42"/>
      <c r="Q154" s="42"/>
      <c r="R154" s="42"/>
      <c r="S154" s="42"/>
      <c r="T154" s="42"/>
      <c r="U154" s="42"/>
    </row>
    <row r="155" spans="1:21" x14ac:dyDescent="0.55000000000000004">
      <c r="A155" s="41"/>
      <c r="B155" s="41"/>
      <c r="C155" s="41"/>
      <c r="D155" s="41"/>
      <c r="E155" s="41"/>
      <c r="F155" s="41"/>
      <c r="G155" s="42"/>
      <c r="H155" s="42"/>
      <c r="I155" s="42"/>
      <c r="J155" s="42"/>
      <c r="K155" s="42"/>
      <c r="L155" s="42"/>
      <c r="M155" s="42"/>
      <c r="N155" s="42"/>
      <c r="O155" s="42"/>
      <c r="P155" s="42"/>
      <c r="Q155" s="42"/>
      <c r="R155" s="42"/>
      <c r="S155" s="42"/>
      <c r="T155" s="42"/>
      <c r="U155" s="42"/>
    </row>
    <row r="156" spans="1:21" x14ac:dyDescent="0.55000000000000004">
      <c r="A156" s="41"/>
      <c r="B156" s="41"/>
      <c r="C156" s="41"/>
      <c r="D156" s="41"/>
      <c r="E156" s="41"/>
      <c r="F156" s="41"/>
      <c r="G156" s="42"/>
      <c r="H156" s="42"/>
      <c r="I156" s="42"/>
      <c r="J156" s="42"/>
      <c r="K156" s="42"/>
      <c r="L156" s="42"/>
      <c r="M156" s="42"/>
      <c r="N156" s="42"/>
      <c r="O156" s="42"/>
      <c r="P156" s="42"/>
      <c r="Q156" s="42"/>
      <c r="R156" s="42"/>
      <c r="S156" s="42"/>
      <c r="T156" s="42"/>
      <c r="U156" s="42"/>
    </row>
    <row r="157" spans="1:21" x14ac:dyDescent="0.55000000000000004">
      <c r="A157" s="41"/>
      <c r="B157" s="41"/>
      <c r="C157" s="41"/>
      <c r="D157" s="41"/>
      <c r="E157" s="41"/>
      <c r="F157" s="41"/>
      <c r="G157" s="42"/>
      <c r="H157" s="42"/>
      <c r="I157" s="42"/>
      <c r="J157" s="42"/>
      <c r="K157" s="42"/>
      <c r="L157" s="42"/>
      <c r="M157" s="42"/>
      <c r="N157" s="42"/>
      <c r="O157" s="42"/>
      <c r="P157" s="42"/>
      <c r="Q157" s="42"/>
      <c r="R157" s="42"/>
      <c r="S157" s="42"/>
      <c r="T157" s="42"/>
      <c r="U157" s="42"/>
    </row>
    <row r="158" spans="1:21" x14ac:dyDescent="0.55000000000000004">
      <c r="A158" s="41"/>
      <c r="B158" s="41"/>
      <c r="C158" s="41"/>
      <c r="D158" s="41"/>
      <c r="E158" s="41"/>
      <c r="F158" s="41"/>
      <c r="G158" s="42"/>
      <c r="H158" s="42"/>
      <c r="I158" s="42"/>
      <c r="J158" s="42"/>
      <c r="K158" s="42"/>
      <c r="L158" s="42"/>
      <c r="M158" s="42"/>
      <c r="N158" s="42"/>
      <c r="O158" s="42"/>
      <c r="P158" s="42"/>
      <c r="Q158" s="42"/>
      <c r="R158" s="42"/>
      <c r="S158" s="42"/>
      <c r="T158" s="42"/>
      <c r="U158" s="42"/>
    </row>
    <row r="159" spans="1:21" x14ac:dyDescent="0.55000000000000004">
      <c r="A159" s="41"/>
      <c r="B159" s="41"/>
      <c r="C159" s="41"/>
      <c r="D159" s="41"/>
      <c r="E159" s="41"/>
      <c r="F159" s="41"/>
      <c r="G159" s="42"/>
      <c r="H159" s="42"/>
      <c r="I159" s="42"/>
      <c r="J159" s="42"/>
      <c r="K159" s="42"/>
      <c r="L159" s="42"/>
      <c r="M159" s="42"/>
      <c r="N159" s="42"/>
      <c r="O159" s="42"/>
      <c r="P159" s="42"/>
      <c r="Q159" s="42"/>
      <c r="R159" s="42"/>
      <c r="S159" s="42"/>
      <c r="T159" s="42"/>
      <c r="U159" s="42"/>
    </row>
    <row r="160" spans="1:21" x14ac:dyDescent="0.55000000000000004">
      <c r="A160" s="41"/>
      <c r="B160" s="41"/>
      <c r="C160" s="41"/>
      <c r="D160" s="41"/>
      <c r="E160" s="41"/>
      <c r="F160" s="41"/>
      <c r="G160" s="42"/>
      <c r="H160" s="42"/>
      <c r="I160" s="42"/>
      <c r="J160" s="42"/>
      <c r="K160" s="42"/>
      <c r="L160" s="42"/>
      <c r="M160" s="42"/>
      <c r="N160" s="42"/>
      <c r="O160" s="42"/>
      <c r="P160" s="42"/>
      <c r="Q160" s="42"/>
      <c r="R160" s="42"/>
      <c r="S160" s="42"/>
      <c r="T160" s="42"/>
      <c r="U160" s="42"/>
    </row>
    <row r="161" spans="1:21" x14ac:dyDescent="0.55000000000000004">
      <c r="A161" s="41"/>
      <c r="B161" s="41"/>
      <c r="C161" s="41"/>
      <c r="D161" s="41"/>
      <c r="E161" s="41"/>
      <c r="F161" s="41"/>
      <c r="G161" s="42"/>
      <c r="H161" s="42"/>
      <c r="I161" s="42"/>
      <c r="J161" s="42"/>
      <c r="K161" s="42"/>
      <c r="L161" s="42"/>
      <c r="M161" s="42"/>
      <c r="N161" s="42"/>
      <c r="O161" s="42"/>
      <c r="P161" s="42"/>
      <c r="Q161" s="42"/>
      <c r="R161" s="42"/>
      <c r="S161" s="42"/>
      <c r="T161" s="42"/>
      <c r="U161" s="42"/>
    </row>
    <row r="162" spans="1:21" x14ac:dyDescent="0.55000000000000004">
      <c r="A162" s="41"/>
      <c r="B162" s="41"/>
      <c r="C162" s="41"/>
      <c r="D162" s="41"/>
      <c r="E162" s="41"/>
      <c r="F162" s="41"/>
      <c r="G162" s="42"/>
      <c r="H162" s="42"/>
      <c r="I162" s="42"/>
      <c r="J162" s="42"/>
      <c r="K162" s="42"/>
      <c r="L162" s="42"/>
      <c r="M162" s="42"/>
      <c r="N162" s="42"/>
      <c r="O162" s="42"/>
      <c r="P162" s="42"/>
      <c r="Q162" s="42"/>
      <c r="R162" s="42"/>
      <c r="S162" s="42"/>
      <c r="T162" s="42"/>
      <c r="U162" s="42"/>
    </row>
    <row r="163" spans="1:21" x14ac:dyDescent="0.55000000000000004">
      <c r="A163" s="41"/>
      <c r="B163" s="41"/>
      <c r="C163" s="41"/>
      <c r="D163" s="41"/>
      <c r="E163" s="41"/>
      <c r="F163" s="41"/>
      <c r="G163" s="42"/>
      <c r="H163" s="42"/>
      <c r="I163" s="42"/>
      <c r="J163" s="42"/>
      <c r="K163" s="42"/>
      <c r="L163" s="42"/>
      <c r="M163" s="42"/>
      <c r="N163" s="42"/>
      <c r="O163" s="42"/>
      <c r="P163" s="42"/>
      <c r="Q163" s="42"/>
      <c r="R163" s="42"/>
      <c r="S163" s="42"/>
      <c r="T163" s="42"/>
      <c r="U163" s="42"/>
    </row>
    <row r="164" spans="1:21" x14ac:dyDescent="0.55000000000000004">
      <c r="A164" s="41"/>
      <c r="B164" s="41"/>
      <c r="C164" s="41"/>
      <c r="D164" s="41"/>
      <c r="E164" s="41"/>
      <c r="F164" s="41"/>
      <c r="G164" s="42"/>
      <c r="H164" s="42"/>
      <c r="I164" s="42"/>
      <c r="J164" s="42"/>
      <c r="K164" s="42"/>
      <c r="L164" s="42"/>
      <c r="M164" s="42"/>
      <c r="N164" s="42"/>
      <c r="O164" s="42"/>
      <c r="P164" s="42"/>
      <c r="Q164" s="42"/>
      <c r="R164" s="42"/>
      <c r="S164" s="42"/>
      <c r="T164" s="42"/>
      <c r="U164" s="42"/>
    </row>
    <row r="165" spans="1:21" x14ac:dyDescent="0.55000000000000004">
      <c r="A165" s="41"/>
      <c r="B165" s="41"/>
      <c r="C165" s="41"/>
      <c r="D165" s="41"/>
      <c r="E165" s="41"/>
      <c r="F165" s="41"/>
      <c r="G165" s="42"/>
      <c r="H165" s="42"/>
      <c r="I165" s="42"/>
      <c r="J165" s="42"/>
      <c r="K165" s="42"/>
      <c r="L165" s="42"/>
      <c r="M165" s="42"/>
      <c r="N165" s="42"/>
      <c r="O165" s="42"/>
      <c r="P165" s="42"/>
      <c r="Q165" s="42"/>
      <c r="R165" s="42"/>
      <c r="S165" s="42"/>
      <c r="T165" s="42"/>
      <c r="U165" s="42"/>
    </row>
    <row r="166" spans="1:21" x14ac:dyDescent="0.55000000000000004">
      <c r="A166" s="41"/>
      <c r="B166" s="41"/>
      <c r="C166" s="41"/>
      <c r="D166" s="41"/>
      <c r="E166" s="41"/>
      <c r="F166" s="41"/>
      <c r="G166" s="42"/>
      <c r="H166" s="42"/>
      <c r="I166" s="42"/>
      <c r="J166" s="42"/>
      <c r="K166" s="42"/>
      <c r="L166" s="42"/>
      <c r="M166" s="42"/>
      <c r="N166" s="42"/>
      <c r="O166" s="42"/>
      <c r="P166" s="42"/>
      <c r="Q166" s="42"/>
      <c r="R166" s="42"/>
      <c r="S166" s="42"/>
      <c r="T166" s="42"/>
      <c r="U166" s="42"/>
    </row>
    <row r="167" spans="1:21" x14ac:dyDescent="0.55000000000000004">
      <c r="A167" s="41"/>
      <c r="B167" s="41"/>
      <c r="C167" s="41"/>
      <c r="D167" s="41"/>
      <c r="E167" s="41"/>
      <c r="F167" s="41"/>
      <c r="G167" s="42"/>
      <c r="H167" s="42"/>
      <c r="I167" s="42"/>
      <c r="J167" s="42"/>
      <c r="K167" s="42"/>
      <c r="L167" s="42"/>
      <c r="M167" s="42"/>
      <c r="N167" s="42"/>
      <c r="O167" s="42"/>
      <c r="P167" s="42"/>
      <c r="Q167" s="42"/>
      <c r="R167" s="42"/>
      <c r="S167" s="42"/>
      <c r="T167" s="42"/>
      <c r="U167" s="42"/>
    </row>
    <row r="168" spans="1:21" x14ac:dyDescent="0.55000000000000004">
      <c r="A168" s="41"/>
      <c r="B168" s="41"/>
      <c r="C168" s="41"/>
      <c r="D168" s="41"/>
      <c r="E168" s="41"/>
      <c r="F168" s="41"/>
      <c r="G168" s="42"/>
      <c r="H168" s="42"/>
      <c r="I168" s="42"/>
      <c r="J168" s="42"/>
      <c r="K168" s="42"/>
      <c r="L168" s="42"/>
      <c r="M168" s="42"/>
      <c r="N168" s="42"/>
      <c r="O168" s="42"/>
      <c r="P168" s="42"/>
      <c r="Q168" s="42"/>
      <c r="R168" s="42"/>
      <c r="S168" s="42"/>
      <c r="T168" s="42"/>
      <c r="U168" s="42"/>
    </row>
    <row r="169" spans="1:21" x14ac:dyDescent="0.55000000000000004">
      <c r="A169" s="41"/>
      <c r="B169" s="41"/>
      <c r="C169" s="41"/>
      <c r="D169" s="41"/>
      <c r="E169" s="41"/>
      <c r="F169" s="41"/>
      <c r="G169" s="42"/>
      <c r="H169" s="42"/>
      <c r="I169" s="42"/>
      <c r="J169" s="42"/>
      <c r="K169" s="42"/>
      <c r="L169" s="42"/>
      <c r="M169" s="42"/>
      <c r="N169" s="42"/>
      <c r="O169" s="42"/>
      <c r="P169" s="42"/>
      <c r="Q169" s="42"/>
      <c r="R169" s="42"/>
      <c r="S169" s="42"/>
      <c r="T169" s="42"/>
      <c r="U169" s="42"/>
    </row>
    <row r="170" spans="1:21" x14ac:dyDescent="0.55000000000000004">
      <c r="A170" s="41"/>
      <c r="B170" s="41"/>
      <c r="C170" s="41"/>
      <c r="D170" s="41"/>
      <c r="E170" s="41"/>
      <c r="F170" s="41"/>
      <c r="G170" s="42"/>
      <c r="H170" s="42"/>
      <c r="I170" s="42"/>
      <c r="J170" s="42"/>
      <c r="K170" s="42"/>
      <c r="L170" s="42"/>
      <c r="M170" s="42"/>
      <c r="N170" s="42"/>
      <c r="O170" s="42"/>
      <c r="P170" s="42"/>
      <c r="Q170" s="42"/>
      <c r="R170" s="42"/>
      <c r="S170" s="42"/>
      <c r="T170" s="42"/>
      <c r="U170" s="42"/>
    </row>
    <row r="171" spans="1:21" x14ac:dyDescent="0.55000000000000004">
      <c r="A171" s="41"/>
      <c r="B171" s="41"/>
      <c r="C171" s="41"/>
      <c r="D171" s="41"/>
      <c r="E171" s="41"/>
      <c r="F171" s="41"/>
      <c r="G171" s="42"/>
      <c r="H171" s="42"/>
      <c r="I171" s="42"/>
      <c r="J171" s="42"/>
      <c r="K171" s="42"/>
      <c r="L171" s="42"/>
      <c r="M171" s="42"/>
      <c r="N171" s="42"/>
      <c r="O171" s="42"/>
      <c r="P171" s="42"/>
      <c r="Q171" s="42"/>
      <c r="R171" s="42"/>
      <c r="S171" s="42"/>
      <c r="T171" s="42"/>
      <c r="U171" s="42"/>
    </row>
    <row r="172" spans="1:21" x14ac:dyDescent="0.55000000000000004">
      <c r="A172" s="41"/>
      <c r="B172" s="41"/>
      <c r="C172" s="41"/>
      <c r="D172" s="41"/>
      <c r="E172" s="41"/>
      <c r="F172" s="41"/>
      <c r="G172" s="42"/>
      <c r="H172" s="42"/>
      <c r="I172" s="42"/>
      <c r="J172" s="42"/>
      <c r="K172" s="42"/>
      <c r="L172" s="42"/>
      <c r="M172" s="42"/>
      <c r="N172" s="42"/>
      <c r="O172" s="42"/>
      <c r="P172" s="42"/>
      <c r="Q172" s="42"/>
      <c r="R172" s="42"/>
      <c r="S172" s="42"/>
      <c r="T172" s="42"/>
      <c r="U172" s="42"/>
    </row>
    <row r="173" spans="1:21" x14ac:dyDescent="0.55000000000000004">
      <c r="A173" s="41"/>
      <c r="B173" s="41"/>
      <c r="C173" s="41"/>
      <c r="D173" s="41"/>
      <c r="E173" s="41"/>
      <c r="F173" s="41"/>
      <c r="G173" s="42"/>
      <c r="H173" s="42"/>
      <c r="I173" s="42"/>
      <c r="J173" s="42"/>
      <c r="K173" s="42"/>
      <c r="L173" s="42"/>
      <c r="M173" s="42"/>
      <c r="N173" s="42"/>
      <c r="O173" s="42"/>
      <c r="P173" s="42"/>
      <c r="Q173" s="42"/>
      <c r="R173" s="42"/>
      <c r="S173" s="42"/>
      <c r="T173" s="42"/>
      <c r="U173" s="42"/>
    </row>
    <row r="174" spans="1:21" x14ac:dyDescent="0.55000000000000004">
      <c r="A174" s="41"/>
      <c r="B174" s="41"/>
      <c r="C174" s="41"/>
      <c r="D174" s="41"/>
      <c r="E174" s="41"/>
      <c r="F174" s="41"/>
      <c r="G174" s="42"/>
      <c r="H174" s="42"/>
      <c r="I174" s="42"/>
      <c r="J174" s="42"/>
      <c r="K174" s="42"/>
      <c r="L174" s="42"/>
      <c r="M174" s="42"/>
      <c r="N174" s="42"/>
      <c r="O174" s="42"/>
      <c r="P174" s="42"/>
      <c r="Q174" s="42"/>
      <c r="R174" s="42"/>
      <c r="S174" s="42"/>
      <c r="T174" s="42"/>
      <c r="U174" s="42"/>
    </row>
    <row r="175" spans="1:21" x14ac:dyDescent="0.55000000000000004">
      <c r="A175" s="41"/>
      <c r="B175" s="41"/>
      <c r="C175" s="41"/>
      <c r="D175" s="41"/>
      <c r="E175" s="41"/>
      <c r="F175" s="41"/>
      <c r="G175" s="42"/>
      <c r="H175" s="42"/>
      <c r="I175" s="42"/>
      <c r="J175" s="42"/>
      <c r="K175" s="42"/>
      <c r="L175" s="42"/>
      <c r="M175" s="42"/>
      <c r="N175" s="42"/>
      <c r="O175" s="42"/>
      <c r="P175" s="42"/>
      <c r="Q175" s="42"/>
      <c r="R175" s="42"/>
      <c r="S175" s="42"/>
      <c r="T175" s="42"/>
      <c r="U175" s="42"/>
    </row>
    <row r="176" spans="1:21" x14ac:dyDescent="0.55000000000000004">
      <c r="A176" s="41"/>
      <c r="B176" s="41"/>
      <c r="C176" s="41"/>
      <c r="D176" s="41"/>
      <c r="E176" s="41"/>
      <c r="F176" s="41"/>
      <c r="G176" s="42"/>
      <c r="H176" s="42"/>
      <c r="I176" s="42"/>
      <c r="J176" s="42"/>
      <c r="K176" s="42"/>
      <c r="L176" s="42"/>
      <c r="M176" s="42"/>
      <c r="N176" s="42"/>
      <c r="O176" s="42"/>
      <c r="P176" s="42"/>
      <c r="Q176" s="42"/>
      <c r="R176" s="42"/>
      <c r="S176" s="42"/>
      <c r="T176" s="42"/>
      <c r="U176" s="42"/>
    </row>
    <row r="177" spans="1:21" x14ac:dyDescent="0.55000000000000004">
      <c r="A177" s="41"/>
      <c r="B177" s="41"/>
      <c r="C177" s="41"/>
      <c r="D177" s="41"/>
      <c r="E177" s="41"/>
      <c r="F177" s="41"/>
      <c r="G177" s="42"/>
      <c r="H177" s="42"/>
      <c r="I177" s="42"/>
      <c r="J177" s="42"/>
      <c r="K177" s="42"/>
      <c r="L177" s="42"/>
      <c r="M177" s="42"/>
      <c r="N177" s="42"/>
      <c r="O177" s="42"/>
      <c r="P177" s="42"/>
      <c r="Q177" s="42"/>
      <c r="R177" s="42"/>
      <c r="S177" s="42"/>
      <c r="T177" s="42"/>
      <c r="U177" s="42"/>
    </row>
    <row r="178" spans="1:21" x14ac:dyDescent="0.55000000000000004">
      <c r="A178" s="41"/>
      <c r="B178" s="41"/>
      <c r="C178" s="41"/>
      <c r="D178" s="41"/>
      <c r="E178" s="41"/>
      <c r="F178" s="41"/>
      <c r="G178" s="42"/>
      <c r="H178" s="42"/>
      <c r="I178" s="42"/>
      <c r="J178" s="42"/>
      <c r="K178" s="42"/>
      <c r="L178" s="42"/>
      <c r="M178" s="42"/>
      <c r="N178" s="42"/>
      <c r="O178" s="42"/>
      <c r="P178" s="42"/>
      <c r="Q178" s="42"/>
      <c r="R178" s="42"/>
      <c r="S178" s="42"/>
      <c r="T178" s="42"/>
      <c r="U178" s="42"/>
    </row>
    <row r="179" spans="1:21" x14ac:dyDescent="0.55000000000000004">
      <c r="A179" s="41"/>
      <c r="B179" s="41"/>
      <c r="C179" s="41"/>
      <c r="D179" s="41"/>
      <c r="E179" s="41"/>
      <c r="F179" s="41"/>
      <c r="G179" s="42"/>
      <c r="H179" s="42"/>
      <c r="I179" s="42"/>
      <c r="J179" s="42"/>
      <c r="K179" s="42"/>
      <c r="L179" s="42"/>
      <c r="M179" s="42"/>
      <c r="N179" s="42"/>
      <c r="O179" s="42"/>
      <c r="P179" s="42"/>
      <c r="Q179" s="42"/>
      <c r="R179" s="42"/>
      <c r="S179" s="42"/>
      <c r="T179" s="42"/>
      <c r="U179" s="42"/>
    </row>
    <row r="180" spans="1:21" x14ac:dyDescent="0.55000000000000004">
      <c r="A180" s="41"/>
      <c r="B180" s="41"/>
      <c r="C180" s="41"/>
      <c r="D180" s="41"/>
      <c r="E180" s="41"/>
      <c r="F180" s="41"/>
      <c r="G180" s="42"/>
      <c r="H180" s="42"/>
      <c r="I180" s="42"/>
      <c r="J180" s="42"/>
      <c r="K180" s="42"/>
      <c r="L180" s="42"/>
      <c r="M180" s="42"/>
      <c r="N180" s="42"/>
      <c r="O180" s="42"/>
      <c r="P180" s="42"/>
      <c r="Q180" s="42"/>
      <c r="R180" s="42"/>
      <c r="S180" s="42"/>
      <c r="T180" s="42"/>
      <c r="U180" s="42"/>
    </row>
    <row r="181" spans="1:21" x14ac:dyDescent="0.55000000000000004">
      <c r="A181" s="41"/>
      <c r="B181" s="41"/>
      <c r="C181" s="41"/>
      <c r="D181" s="41"/>
      <c r="E181" s="41"/>
      <c r="F181" s="41"/>
      <c r="G181" s="42"/>
      <c r="H181" s="42"/>
      <c r="I181" s="42"/>
      <c r="J181" s="42"/>
      <c r="K181" s="42"/>
      <c r="L181" s="42"/>
      <c r="M181" s="42"/>
      <c r="N181" s="42"/>
      <c r="O181" s="42"/>
      <c r="P181" s="42"/>
      <c r="Q181" s="42"/>
      <c r="R181" s="42"/>
      <c r="S181" s="42"/>
      <c r="T181" s="42"/>
      <c r="U181" s="42"/>
    </row>
    <row r="182" spans="1:21" x14ac:dyDescent="0.55000000000000004">
      <c r="A182" s="41"/>
      <c r="B182" s="41"/>
      <c r="C182" s="41"/>
      <c r="D182" s="41"/>
      <c r="E182" s="41"/>
      <c r="F182" s="41"/>
      <c r="G182" s="42"/>
      <c r="H182" s="42"/>
      <c r="I182" s="42"/>
      <c r="J182" s="42"/>
      <c r="K182" s="42"/>
      <c r="L182" s="42"/>
      <c r="M182" s="42"/>
      <c r="N182" s="42"/>
      <c r="O182" s="42"/>
      <c r="P182" s="42"/>
      <c r="Q182" s="42"/>
      <c r="R182" s="42"/>
      <c r="S182" s="42"/>
      <c r="T182" s="42"/>
      <c r="U182" s="42"/>
    </row>
    <row r="183" spans="1:21" x14ac:dyDescent="0.55000000000000004">
      <c r="A183" s="41"/>
      <c r="B183" s="41"/>
      <c r="C183" s="41"/>
      <c r="D183" s="41"/>
      <c r="E183" s="41"/>
      <c r="F183" s="41"/>
      <c r="G183" s="42"/>
      <c r="H183" s="42"/>
      <c r="I183" s="42"/>
      <c r="J183" s="42"/>
      <c r="K183" s="42"/>
      <c r="L183" s="42"/>
      <c r="M183" s="42"/>
      <c r="N183" s="42"/>
      <c r="O183" s="42"/>
      <c r="P183" s="42"/>
      <c r="Q183" s="42"/>
      <c r="R183" s="42"/>
      <c r="S183" s="42"/>
      <c r="T183" s="42"/>
      <c r="U183" s="42"/>
    </row>
    <row r="184" spans="1:21" x14ac:dyDescent="0.55000000000000004">
      <c r="A184" s="41"/>
      <c r="B184" s="41"/>
      <c r="C184" s="41"/>
      <c r="D184" s="41"/>
      <c r="E184" s="41"/>
      <c r="F184" s="41"/>
      <c r="G184" s="42"/>
      <c r="H184" s="42"/>
      <c r="I184" s="42"/>
      <c r="J184" s="42"/>
      <c r="K184" s="42"/>
      <c r="L184" s="42"/>
      <c r="M184" s="42"/>
      <c r="N184" s="42"/>
      <c r="O184" s="42"/>
      <c r="P184" s="42"/>
      <c r="Q184" s="42"/>
      <c r="R184" s="42"/>
      <c r="S184" s="42"/>
      <c r="T184" s="42"/>
      <c r="U184" s="42"/>
    </row>
    <row r="185" spans="1:21" x14ac:dyDescent="0.55000000000000004">
      <c r="A185" s="41"/>
      <c r="B185" s="41"/>
      <c r="C185" s="41"/>
      <c r="D185" s="41"/>
      <c r="E185" s="41"/>
      <c r="F185" s="41"/>
      <c r="G185" s="42"/>
      <c r="H185" s="42"/>
      <c r="I185" s="42"/>
      <c r="J185" s="42"/>
      <c r="K185" s="42"/>
      <c r="L185" s="42"/>
      <c r="M185" s="42"/>
      <c r="N185" s="42"/>
      <c r="O185" s="42"/>
      <c r="P185" s="42"/>
      <c r="Q185" s="42"/>
      <c r="R185" s="42"/>
      <c r="S185" s="42"/>
      <c r="T185" s="42"/>
      <c r="U185" s="42"/>
    </row>
    <row r="186" spans="1:21" x14ac:dyDescent="0.55000000000000004">
      <c r="A186" s="41"/>
      <c r="B186" s="41"/>
      <c r="C186" s="41"/>
      <c r="D186" s="41"/>
      <c r="E186" s="41"/>
      <c r="F186" s="41"/>
      <c r="G186" s="42"/>
      <c r="H186" s="42"/>
      <c r="I186" s="42"/>
      <c r="J186" s="42"/>
      <c r="K186" s="42"/>
      <c r="L186" s="42"/>
      <c r="M186" s="42"/>
      <c r="N186" s="42"/>
      <c r="O186" s="42"/>
      <c r="P186" s="42"/>
      <c r="Q186" s="42"/>
      <c r="R186" s="42"/>
      <c r="S186" s="42"/>
      <c r="T186" s="42"/>
      <c r="U186" s="42"/>
    </row>
    <row r="187" spans="1:21" x14ac:dyDescent="0.55000000000000004">
      <c r="A187" s="41"/>
      <c r="B187" s="41"/>
      <c r="C187" s="41"/>
      <c r="D187" s="41"/>
      <c r="E187" s="41"/>
      <c r="F187" s="41"/>
      <c r="G187" s="42"/>
      <c r="H187" s="42"/>
      <c r="I187" s="42"/>
      <c r="J187" s="42"/>
      <c r="K187" s="42"/>
      <c r="L187" s="42"/>
      <c r="M187" s="42"/>
      <c r="N187" s="42"/>
      <c r="O187" s="42"/>
      <c r="P187" s="42"/>
      <c r="Q187" s="42"/>
      <c r="R187" s="42"/>
      <c r="S187" s="42"/>
      <c r="T187" s="42"/>
      <c r="U187" s="42"/>
    </row>
    <row r="188" spans="1:21" x14ac:dyDescent="0.55000000000000004">
      <c r="A188" s="41"/>
      <c r="B188" s="41"/>
      <c r="C188" s="41"/>
      <c r="D188" s="41"/>
      <c r="E188" s="41"/>
      <c r="F188" s="41"/>
      <c r="G188" s="42"/>
      <c r="H188" s="42"/>
      <c r="I188" s="42"/>
      <c r="J188" s="42"/>
      <c r="K188" s="42"/>
      <c r="L188" s="42"/>
      <c r="M188" s="42"/>
      <c r="N188" s="42"/>
      <c r="O188" s="42"/>
      <c r="P188" s="42"/>
      <c r="Q188" s="42"/>
      <c r="R188" s="42"/>
      <c r="S188" s="42"/>
      <c r="T188" s="42"/>
      <c r="U188" s="42"/>
    </row>
    <row r="189" spans="1:21" x14ac:dyDescent="0.55000000000000004">
      <c r="A189" s="41"/>
      <c r="B189" s="41"/>
      <c r="C189" s="41"/>
      <c r="D189" s="41"/>
      <c r="E189" s="41"/>
      <c r="F189" s="41"/>
      <c r="G189" s="42"/>
      <c r="H189" s="42"/>
      <c r="I189" s="42"/>
      <c r="J189" s="42"/>
      <c r="K189" s="42"/>
      <c r="L189" s="42"/>
      <c r="M189" s="42"/>
      <c r="N189" s="42"/>
      <c r="O189" s="42"/>
      <c r="P189" s="42"/>
      <c r="Q189" s="42"/>
      <c r="R189" s="42"/>
      <c r="S189" s="42"/>
      <c r="T189" s="42"/>
      <c r="U189" s="42"/>
    </row>
    <row r="190" spans="1:21" x14ac:dyDescent="0.55000000000000004">
      <c r="A190" s="41"/>
      <c r="B190" s="41"/>
      <c r="C190" s="41"/>
      <c r="D190" s="41"/>
      <c r="E190" s="41"/>
      <c r="F190" s="41"/>
      <c r="G190" s="42"/>
      <c r="H190" s="42"/>
      <c r="I190" s="42"/>
      <c r="J190" s="42"/>
      <c r="K190" s="42"/>
      <c r="L190" s="42"/>
      <c r="M190" s="42"/>
      <c r="N190" s="42"/>
      <c r="O190" s="42"/>
      <c r="P190" s="42"/>
      <c r="Q190" s="42"/>
      <c r="R190" s="42"/>
      <c r="S190" s="42"/>
      <c r="T190" s="42"/>
      <c r="U190" s="42"/>
    </row>
    <row r="191" spans="1:21" x14ac:dyDescent="0.55000000000000004">
      <c r="A191" s="41"/>
      <c r="B191" s="41"/>
      <c r="C191" s="41"/>
      <c r="D191" s="41"/>
      <c r="E191" s="41"/>
      <c r="F191" s="41"/>
      <c r="G191" s="42"/>
      <c r="H191" s="42"/>
      <c r="I191" s="42"/>
      <c r="J191" s="42"/>
      <c r="K191" s="42"/>
      <c r="L191" s="42"/>
      <c r="M191" s="42"/>
      <c r="N191" s="42"/>
      <c r="O191" s="42"/>
      <c r="P191" s="42"/>
      <c r="Q191" s="42"/>
      <c r="R191" s="42"/>
      <c r="S191" s="42"/>
      <c r="T191" s="42"/>
      <c r="U191" s="42"/>
    </row>
    <row r="192" spans="1:21" x14ac:dyDescent="0.55000000000000004">
      <c r="A192" s="41"/>
      <c r="B192" s="41"/>
      <c r="C192" s="41"/>
      <c r="D192" s="41"/>
      <c r="E192" s="41"/>
      <c r="F192" s="41"/>
      <c r="G192" s="42"/>
      <c r="H192" s="42"/>
      <c r="I192" s="42"/>
      <c r="J192" s="42"/>
      <c r="K192" s="42"/>
      <c r="L192" s="42"/>
      <c r="M192" s="42"/>
      <c r="N192" s="42"/>
      <c r="O192" s="42"/>
      <c r="P192" s="42"/>
      <c r="Q192" s="42"/>
      <c r="R192" s="42"/>
      <c r="S192" s="42"/>
      <c r="T192" s="42"/>
      <c r="U192" s="42"/>
    </row>
    <row r="193" spans="1:21" x14ac:dyDescent="0.55000000000000004">
      <c r="A193" s="41"/>
      <c r="B193" s="41"/>
      <c r="C193" s="41"/>
      <c r="D193" s="41"/>
      <c r="E193" s="41"/>
      <c r="F193" s="41"/>
      <c r="G193" s="42"/>
      <c r="H193" s="42"/>
      <c r="I193" s="42"/>
      <c r="J193" s="42"/>
      <c r="K193" s="42"/>
      <c r="L193" s="42"/>
      <c r="M193" s="42"/>
      <c r="N193" s="42"/>
      <c r="O193" s="42"/>
      <c r="P193" s="42"/>
      <c r="Q193" s="42"/>
      <c r="R193" s="42"/>
      <c r="S193" s="42"/>
      <c r="T193" s="42"/>
      <c r="U193" s="42"/>
    </row>
    <row r="194" spans="1:21" x14ac:dyDescent="0.55000000000000004">
      <c r="A194" s="41"/>
      <c r="B194" s="41"/>
      <c r="C194" s="41"/>
      <c r="D194" s="41"/>
      <c r="E194" s="41"/>
      <c r="F194" s="41"/>
      <c r="G194" s="42"/>
      <c r="H194" s="42"/>
      <c r="I194" s="42"/>
      <c r="J194" s="42"/>
      <c r="K194" s="42"/>
      <c r="L194" s="42"/>
      <c r="M194" s="42"/>
      <c r="N194" s="42"/>
      <c r="O194" s="42"/>
      <c r="P194" s="42"/>
      <c r="Q194" s="42"/>
      <c r="R194" s="42"/>
      <c r="S194" s="42"/>
      <c r="T194" s="42"/>
      <c r="U194" s="42"/>
    </row>
    <row r="195" spans="1:21" x14ac:dyDescent="0.55000000000000004">
      <c r="A195" s="41"/>
      <c r="B195" s="41"/>
      <c r="C195" s="41"/>
      <c r="D195" s="41"/>
      <c r="E195" s="41"/>
      <c r="F195" s="41"/>
      <c r="G195" s="42"/>
      <c r="H195" s="42"/>
      <c r="I195" s="42"/>
      <c r="J195" s="42"/>
      <c r="K195" s="42"/>
      <c r="L195" s="42"/>
      <c r="M195" s="42"/>
      <c r="N195" s="42"/>
      <c r="O195" s="42"/>
      <c r="P195" s="42"/>
      <c r="Q195" s="42"/>
      <c r="R195" s="42"/>
      <c r="S195" s="42"/>
      <c r="T195" s="42"/>
      <c r="U195" s="42"/>
    </row>
    <row r="196" spans="1:21" x14ac:dyDescent="0.55000000000000004">
      <c r="A196" s="41"/>
      <c r="B196" s="41"/>
      <c r="C196" s="41"/>
      <c r="D196" s="41"/>
      <c r="E196" s="41"/>
      <c r="F196" s="41"/>
      <c r="G196" s="42"/>
      <c r="H196" s="42"/>
      <c r="I196" s="42"/>
      <c r="J196" s="42"/>
      <c r="K196" s="42"/>
      <c r="L196" s="42"/>
      <c r="M196" s="42"/>
      <c r="N196" s="42"/>
      <c r="O196" s="42"/>
      <c r="P196" s="42"/>
      <c r="Q196" s="42"/>
      <c r="R196" s="42"/>
      <c r="S196" s="42"/>
      <c r="T196" s="42"/>
      <c r="U196" s="42"/>
    </row>
    <row r="197" spans="1:21" x14ac:dyDescent="0.55000000000000004">
      <c r="A197" s="41"/>
      <c r="B197" s="41"/>
      <c r="C197" s="41"/>
      <c r="D197" s="41"/>
      <c r="E197" s="41"/>
      <c r="F197" s="41"/>
      <c r="G197" s="42"/>
      <c r="H197" s="42"/>
      <c r="I197" s="42"/>
      <c r="J197" s="42"/>
      <c r="K197" s="42"/>
      <c r="L197" s="42"/>
      <c r="M197" s="42"/>
      <c r="N197" s="42"/>
      <c r="O197" s="42"/>
      <c r="P197" s="42"/>
      <c r="Q197" s="42"/>
      <c r="R197" s="42"/>
      <c r="S197" s="42"/>
      <c r="T197" s="42"/>
      <c r="U197" s="42"/>
    </row>
    <row r="198" spans="1:21" x14ac:dyDescent="0.55000000000000004">
      <c r="A198" s="41"/>
      <c r="B198" s="41"/>
      <c r="C198" s="41"/>
      <c r="D198" s="41"/>
      <c r="E198" s="41"/>
      <c r="F198" s="41"/>
      <c r="G198" s="42"/>
      <c r="H198" s="42"/>
      <c r="I198" s="42"/>
      <c r="J198" s="42"/>
      <c r="K198" s="42"/>
      <c r="L198" s="42"/>
      <c r="M198" s="42"/>
      <c r="N198" s="42"/>
      <c r="O198" s="42"/>
      <c r="P198" s="42"/>
      <c r="Q198" s="42"/>
      <c r="R198" s="42"/>
      <c r="S198" s="42"/>
      <c r="T198" s="42"/>
      <c r="U198" s="42"/>
    </row>
    <row r="199" spans="1:21" x14ac:dyDescent="0.55000000000000004">
      <c r="A199" s="41"/>
      <c r="B199" s="41"/>
      <c r="C199" s="41"/>
      <c r="D199" s="41"/>
      <c r="E199" s="41"/>
      <c r="F199" s="41"/>
      <c r="G199" s="42"/>
      <c r="H199" s="42"/>
      <c r="I199" s="42"/>
      <c r="J199" s="42"/>
      <c r="K199" s="42"/>
      <c r="L199" s="42"/>
      <c r="M199" s="42"/>
      <c r="N199" s="42"/>
      <c r="O199" s="42"/>
      <c r="P199" s="42"/>
      <c r="Q199" s="42"/>
      <c r="R199" s="42"/>
      <c r="S199" s="42"/>
      <c r="T199" s="42"/>
      <c r="U199" s="42"/>
    </row>
    <row r="200" spans="1:21" x14ac:dyDescent="0.55000000000000004">
      <c r="A200" s="41"/>
      <c r="B200" s="41"/>
      <c r="C200" s="41"/>
      <c r="D200" s="41"/>
      <c r="E200" s="41"/>
      <c r="F200" s="41"/>
      <c r="G200" s="42"/>
      <c r="H200" s="42"/>
      <c r="I200" s="42"/>
      <c r="J200" s="42"/>
      <c r="K200" s="42"/>
      <c r="L200" s="42"/>
      <c r="M200" s="42"/>
      <c r="N200" s="42"/>
      <c r="O200" s="42"/>
      <c r="P200" s="42"/>
      <c r="Q200" s="42"/>
      <c r="R200" s="42"/>
      <c r="S200" s="42"/>
      <c r="T200" s="42"/>
      <c r="U200" s="42"/>
    </row>
    <row r="201" spans="1:21" x14ac:dyDescent="0.55000000000000004">
      <c r="A201" s="41"/>
      <c r="B201" s="41"/>
      <c r="C201" s="41"/>
      <c r="D201" s="41"/>
      <c r="E201" s="41"/>
      <c r="F201" s="41"/>
      <c r="G201" s="42"/>
      <c r="H201" s="42"/>
      <c r="I201" s="42"/>
      <c r="J201" s="42"/>
      <c r="K201" s="42"/>
      <c r="L201" s="42"/>
      <c r="M201" s="42"/>
      <c r="N201" s="42"/>
      <c r="O201" s="42"/>
      <c r="P201" s="42"/>
      <c r="Q201" s="42"/>
      <c r="R201" s="42"/>
      <c r="S201" s="42"/>
      <c r="T201" s="42"/>
      <c r="U201" s="42"/>
    </row>
    <row r="202" spans="1:21" x14ac:dyDescent="0.55000000000000004">
      <c r="A202" s="41"/>
      <c r="B202" s="41"/>
      <c r="C202" s="41"/>
      <c r="D202" s="41"/>
      <c r="E202" s="41"/>
      <c r="F202" s="41"/>
      <c r="G202" s="42"/>
      <c r="H202" s="42"/>
      <c r="I202" s="42"/>
      <c r="J202" s="42"/>
      <c r="K202" s="42"/>
      <c r="L202" s="42"/>
      <c r="M202" s="42"/>
      <c r="N202" s="42"/>
      <c r="O202" s="42"/>
      <c r="P202" s="42"/>
      <c r="Q202" s="42"/>
      <c r="R202" s="42"/>
      <c r="S202" s="42"/>
      <c r="T202" s="42"/>
      <c r="U202" s="42"/>
    </row>
    <row r="203" spans="1:21" x14ac:dyDescent="0.55000000000000004">
      <c r="A203" s="41"/>
      <c r="B203" s="41"/>
      <c r="C203" s="41"/>
      <c r="D203" s="41"/>
      <c r="E203" s="41"/>
      <c r="F203" s="41"/>
      <c r="G203" s="42"/>
      <c r="H203" s="42"/>
      <c r="I203" s="42"/>
      <c r="J203" s="42"/>
      <c r="K203" s="42"/>
      <c r="L203" s="42"/>
      <c r="M203" s="42"/>
      <c r="N203" s="42"/>
      <c r="O203" s="42"/>
      <c r="P203" s="42"/>
      <c r="Q203" s="42"/>
      <c r="R203" s="42"/>
      <c r="S203" s="42"/>
      <c r="T203" s="42"/>
      <c r="U203" s="42"/>
    </row>
    <row r="204" spans="1:21" x14ac:dyDescent="0.55000000000000004">
      <c r="A204" s="41"/>
      <c r="B204" s="41"/>
      <c r="C204" s="41"/>
      <c r="D204" s="41"/>
      <c r="E204" s="41"/>
      <c r="F204" s="41"/>
      <c r="G204" s="42"/>
      <c r="H204" s="42"/>
      <c r="I204" s="42"/>
      <c r="J204" s="42"/>
      <c r="K204" s="42"/>
      <c r="L204" s="42"/>
      <c r="M204" s="42"/>
      <c r="N204" s="42"/>
      <c r="O204" s="42"/>
      <c r="P204" s="42"/>
      <c r="Q204" s="42"/>
      <c r="R204" s="42"/>
      <c r="S204" s="42"/>
      <c r="T204" s="42"/>
      <c r="U204" s="42"/>
    </row>
    <row r="205" spans="1:21" x14ac:dyDescent="0.55000000000000004">
      <c r="A205" s="41"/>
      <c r="B205" s="41"/>
      <c r="C205" s="41"/>
      <c r="D205" s="41"/>
      <c r="E205" s="41"/>
      <c r="F205" s="41"/>
      <c r="G205" s="42"/>
      <c r="H205" s="42"/>
      <c r="I205" s="42"/>
      <c r="J205" s="42"/>
      <c r="K205" s="42"/>
      <c r="L205" s="42"/>
      <c r="M205" s="42"/>
      <c r="N205" s="42"/>
      <c r="O205" s="42"/>
      <c r="P205" s="42"/>
      <c r="Q205" s="42"/>
      <c r="R205" s="42"/>
      <c r="S205" s="42"/>
      <c r="T205" s="42"/>
      <c r="U205" s="42"/>
    </row>
    <row r="206" spans="1:21" x14ac:dyDescent="0.55000000000000004">
      <c r="A206" s="41"/>
      <c r="B206" s="41"/>
      <c r="C206" s="41"/>
      <c r="D206" s="41"/>
      <c r="E206" s="41"/>
      <c r="F206" s="41"/>
      <c r="G206" s="42"/>
      <c r="H206" s="42"/>
      <c r="I206" s="42"/>
      <c r="J206" s="42"/>
      <c r="K206" s="42"/>
      <c r="L206" s="42"/>
      <c r="M206" s="42"/>
      <c r="N206" s="42"/>
      <c r="O206" s="42"/>
      <c r="P206" s="42"/>
      <c r="Q206" s="42"/>
      <c r="R206" s="42"/>
      <c r="S206" s="42"/>
      <c r="T206" s="42"/>
      <c r="U206" s="42"/>
    </row>
    <row r="207" spans="1:21" x14ac:dyDescent="0.55000000000000004">
      <c r="A207" s="41"/>
      <c r="B207" s="41"/>
      <c r="C207" s="41"/>
      <c r="D207" s="41"/>
      <c r="E207" s="41"/>
      <c r="F207" s="41"/>
      <c r="G207" s="42"/>
      <c r="H207" s="42"/>
      <c r="I207" s="42"/>
      <c r="J207" s="42"/>
      <c r="K207" s="42"/>
      <c r="L207" s="42"/>
      <c r="M207" s="42"/>
      <c r="N207" s="42"/>
      <c r="O207" s="42"/>
      <c r="P207" s="42"/>
      <c r="Q207" s="42"/>
      <c r="R207" s="42"/>
      <c r="S207" s="42"/>
      <c r="T207" s="42"/>
      <c r="U207" s="42"/>
    </row>
    <row r="208" spans="1:21" x14ac:dyDescent="0.55000000000000004">
      <c r="A208" s="41"/>
      <c r="B208" s="41"/>
      <c r="C208" s="41"/>
      <c r="D208" s="41"/>
      <c r="E208" s="41"/>
      <c r="F208" s="41"/>
      <c r="G208" s="42"/>
      <c r="H208" s="42"/>
      <c r="I208" s="42"/>
      <c r="J208" s="42"/>
      <c r="K208" s="42"/>
      <c r="L208" s="42"/>
      <c r="M208" s="42"/>
      <c r="N208" s="42"/>
      <c r="O208" s="42"/>
      <c r="P208" s="42"/>
      <c r="Q208" s="42"/>
      <c r="R208" s="42"/>
      <c r="S208" s="42"/>
      <c r="T208" s="42"/>
      <c r="U208" s="42"/>
    </row>
    <row r="209" spans="1:21" x14ac:dyDescent="0.55000000000000004">
      <c r="A209" s="41"/>
      <c r="B209" s="41"/>
      <c r="C209" s="41"/>
      <c r="D209" s="41"/>
      <c r="E209" s="41"/>
      <c r="F209" s="41"/>
      <c r="G209" s="42"/>
      <c r="H209" s="42"/>
      <c r="I209" s="42"/>
      <c r="J209" s="42"/>
      <c r="K209" s="42"/>
      <c r="L209" s="42"/>
      <c r="M209" s="42"/>
      <c r="N209" s="42"/>
      <c r="O209" s="42"/>
      <c r="P209" s="42"/>
      <c r="Q209" s="42"/>
      <c r="R209" s="42"/>
      <c r="S209" s="42"/>
      <c r="T209" s="42"/>
      <c r="U209" s="42"/>
    </row>
    <row r="210" spans="1:21" x14ac:dyDescent="0.55000000000000004">
      <c r="A210" s="41"/>
      <c r="B210" s="41"/>
      <c r="C210" s="41"/>
      <c r="D210" s="41"/>
      <c r="E210" s="41"/>
      <c r="F210" s="41"/>
      <c r="G210" s="42"/>
      <c r="H210" s="42"/>
      <c r="I210" s="42"/>
      <c r="J210" s="42"/>
      <c r="K210" s="42"/>
      <c r="L210" s="42"/>
      <c r="M210" s="42"/>
      <c r="N210" s="42"/>
      <c r="O210" s="42"/>
      <c r="P210" s="42"/>
      <c r="Q210" s="42"/>
      <c r="R210" s="42"/>
      <c r="S210" s="42"/>
      <c r="T210" s="42"/>
      <c r="U210" s="42"/>
    </row>
    <row r="211" spans="1:21" x14ac:dyDescent="0.55000000000000004">
      <c r="A211" s="41"/>
      <c r="B211" s="41"/>
      <c r="C211" s="41"/>
      <c r="D211" s="41"/>
      <c r="E211" s="41"/>
      <c r="F211" s="41"/>
      <c r="G211" s="42"/>
      <c r="H211" s="42"/>
      <c r="I211" s="42"/>
      <c r="J211" s="42"/>
      <c r="K211" s="42"/>
      <c r="L211" s="42"/>
      <c r="M211" s="42"/>
      <c r="N211" s="42"/>
      <c r="O211" s="42"/>
      <c r="P211" s="42"/>
      <c r="Q211" s="42"/>
      <c r="R211" s="42"/>
      <c r="S211" s="42"/>
      <c r="T211" s="42"/>
      <c r="U211" s="42"/>
    </row>
    <row r="212" spans="1:21" x14ac:dyDescent="0.55000000000000004">
      <c r="A212" s="41"/>
      <c r="B212" s="41"/>
      <c r="C212" s="41"/>
      <c r="D212" s="41"/>
      <c r="E212" s="41"/>
      <c r="F212" s="41"/>
      <c r="G212" s="42"/>
      <c r="H212" s="42"/>
      <c r="I212" s="42"/>
      <c r="J212" s="42"/>
      <c r="K212" s="42"/>
      <c r="L212" s="42"/>
      <c r="M212" s="42"/>
      <c r="N212" s="42"/>
      <c r="O212" s="42"/>
      <c r="P212" s="42"/>
      <c r="Q212" s="42"/>
      <c r="R212" s="42"/>
      <c r="S212" s="42"/>
      <c r="T212" s="42"/>
      <c r="U212" s="42"/>
    </row>
    <row r="213" spans="1:21" x14ac:dyDescent="0.55000000000000004">
      <c r="A213" s="41"/>
      <c r="B213" s="41"/>
      <c r="C213" s="41"/>
      <c r="D213" s="41"/>
      <c r="E213" s="41"/>
      <c r="F213" s="41"/>
      <c r="G213" s="42"/>
      <c r="H213" s="42"/>
      <c r="I213" s="42"/>
      <c r="J213" s="42"/>
      <c r="K213" s="42"/>
      <c r="L213" s="42"/>
      <c r="M213" s="42"/>
      <c r="N213" s="42"/>
      <c r="O213" s="42"/>
      <c r="P213" s="42"/>
      <c r="Q213" s="42"/>
      <c r="R213" s="42"/>
      <c r="S213" s="42"/>
      <c r="T213" s="42"/>
      <c r="U213" s="42"/>
    </row>
    <row r="214" spans="1:21" x14ac:dyDescent="0.55000000000000004">
      <c r="A214" s="41"/>
      <c r="B214" s="41"/>
      <c r="C214" s="41"/>
      <c r="D214" s="41"/>
      <c r="E214" s="41"/>
      <c r="F214" s="41"/>
      <c r="G214" s="42"/>
      <c r="H214" s="42"/>
      <c r="I214" s="42"/>
      <c r="J214" s="42"/>
      <c r="K214" s="42"/>
      <c r="L214" s="42"/>
      <c r="M214" s="42"/>
      <c r="N214" s="42"/>
      <c r="O214" s="42"/>
      <c r="P214" s="42"/>
      <c r="Q214" s="42"/>
      <c r="R214" s="42"/>
      <c r="S214" s="42"/>
      <c r="T214" s="42"/>
      <c r="U214" s="42"/>
    </row>
    <row r="215" spans="1:21" x14ac:dyDescent="0.55000000000000004">
      <c r="A215" s="41"/>
      <c r="B215" s="41"/>
      <c r="C215" s="41"/>
      <c r="D215" s="41"/>
      <c r="E215" s="41"/>
      <c r="F215" s="41"/>
      <c r="G215" s="42"/>
      <c r="H215" s="42"/>
      <c r="I215" s="42"/>
      <c r="J215" s="42"/>
      <c r="K215" s="42"/>
      <c r="L215" s="42"/>
      <c r="M215" s="42"/>
      <c r="N215" s="42"/>
      <c r="O215" s="42"/>
      <c r="P215" s="42"/>
      <c r="Q215" s="42"/>
      <c r="R215" s="42"/>
      <c r="S215" s="42"/>
      <c r="T215" s="42"/>
      <c r="U215" s="42"/>
    </row>
    <row r="216" spans="1:21" x14ac:dyDescent="0.55000000000000004">
      <c r="A216" s="41"/>
      <c r="B216" s="41"/>
      <c r="C216" s="41"/>
      <c r="D216" s="41"/>
      <c r="E216" s="41"/>
      <c r="F216" s="41"/>
      <c r="G216" s="42"/>
      <c r="H216" s="42"/>
      <c r="I216" s="42"/>
      <c r="J216" s="42"/>
      <c r="K216" s="42"/>
      <c r="L216" s="42"/>
      <c r="M216" s="42"/>
      <c r="N216" s="42"/>
      <c r="O216" s="42"/>
      <c r="P216" s="42"/>
      <c r="Q216" s="42"/>
      <c r="R216" s="42"/>
      <c r="S216" s="42"/>
      <c r="T216" s="42"/>
      <c r="U216" s="42"/>
    </row>
    <row r="217" spans="1:21" x14ac:dyDescent="0.55000000000000004">
      <c r="A217" s="41"/>
      <c r="B217" s="41"/>
      <c r="C217" s="41"/>
      <c r="D217" s="41"/>
      <c r="E217" s="41"/>
      <c r="F217" s="41"/>
      <c r="G217" s="42"/>
      <c r="H217" s="42"/>
      <c r="I217" s="42"/>
      <c r="J217" s="42"/>
      <c r="K217" s="42"/>
      <c r="L217" s="42"/>
      <c r="M217" s="42"/>
      <c r="N217" s="42"/>
      <c r="O217" s="42"/>
      <c r="P217" s="42"/>
      <c r="Q217" s="42"/>
      <c r="R217" s="42"/>
      <c r="S217" s="42"/>
      <c r="T217" s="42"/>
      <c r="U217" s="42"/>
    </row>
    <row r="218" spans="1:21" x14ac:dyDescent="0.55000000000000004">
      <c r="A218" s="41"/>
      <c r="B218" s="41"/>
      <c r="C218" s="41"/>
      <c r="D218" s="41"/>
      <c r="E218" s="41"/>
      <c r="F218" s="41"/>
      <c r="G218" s="42"/>
      <c r="H218" s="42"/>
      <c r="I218" s="42"/>
      <c r="J218" s="42"/>
      <c r="K218" s="42"/>
      <c r="L218" s="42"/>
      <c r="M218" s="42"/>
      <c r="N218" s="42"/>
      <c r="O218" s="42"/>
      <c r="P218" s="42"/>
      <c r="Q218" s="42"/>
      <c r="R218" s="42"/>
      <c r="S218" s="42"/>
      <c r="T218" s="42"/>
      <c r="U218" s="42"/>
    </row>
    <row r="219" spans="1:21" x14ac:dyDescent="0.55000000000000004">
      <c r="A219" s="41"/>
      <c r="B219" s="41"/>
      <c r="C219" s="41"/>
      <c r="D219" s="41"/>
      <c r="E219" s="41"/>
      <c r="F219" s="41"/>
      <c r="G219" s="42"/>
      <c r="H219" s="42"/>
      <c r="I219" s="42"/>
      <c r="J219" s="42"/>
      <c r="K219" s="42"/>
      <c r="L219" s="42"/>
      <c r="M219" s="42"/>
      <c r="N219" s="42"/>
      <c r="O219" s="42"/>
      <c r="P219" s="42"/>
      <c r="Q219" s="42"/>
      <c r="R219" s="42"/>
      <c r="S219" s="42"/>
      <c r="T219" s="42"/>
      <c r="U219" s="42"/>
    </row>
    <row r="220" spans="1:21" x14ac:dyDescent="0.55000000000000004">
      <c r="A220" s="41"/>
      <c r="B220" s="41"/>
      <c r="C220" s="41"/>
      <c r="D220" s="41"/>
      <c r="E220" s="41"/>
      <c r="F220" s="41"/>
      <c r="G220" s="42"/>
      <c r="H220" s="42"/>
      <c r="I220" s="42"/>
      <c r="J220" s="42"/>
      <c r="K220" s="42"/>
      <c r="L220" s="42"/>
      <c r="M220" s="42"/>
      <c r="N220" s="42"/>
      <c r="O220" s="42"/>
      <c r="P220" s="42"/>
      <c r="Q220" s="42"/>
      <c r="R220" s="42"/>
      <c r="S220" s="42"/>
      <c r="T220" s="42"/>
      <c r="U220" s="42"/>
    </row>
    <row r="221" spans="1:21" x14ac:dyDescent="0.55000000000000004">
      <c r="A221" s="41"/>
      <c r="B221" s="41"/>
      <c r="C221" s="41"/>
      <c r="D221" s="41"/>
      <c r="E221" s="41"/>
      <c r="F221" s="41"/>
      <c r="G221" s="42"/>
      <c r="H221" s="42"/>
      <c r="I221" s="42"/>
      <c r="J221" s="42"/>
      <c r="K221" s="42"/>
      <c r="L221" s="42"/>
      <c r="M221" s="42"/>
      <c r="N221" s="42"/>
      <c r="O221" s="42"/>
      <c r="P221" s="42"/>
      <c r="Q221" s="42"/>
      <c r="R221" s="42"/>
      <c r="S221" s="42"/>
      <c r="T221" s="42"/>
      <c r="U221" s="42"/>
    </row>
    <row r="222" spans="1:21" x14ac:dyDescent="0.55000000000000004">
      <c r="A222" s="41"/>
      <c r="B222" s="41"/>
      <c r="C222" s="41"/>
      <c r="D222" s="41"/>
      <c r="E222" s="41"/>
      <c r="F222" s="41"/>
      <c r="G222" s="42"/>
      <c r="H222" s="42"/>
      <c r="I222" s="42"/>
      <c r="J222" s="42"/>
      <c r="K222" s="42"/>
      <c r="L222" s="42"/>
      <c r="M222" s="42"/>
      <c r="N222" s="42"/>
      <c r="O222" s="42"/>
      <c r="P222" s="42"/>
      <c r="Q222" s="42"/>
      <c r="R222" s="42"/>
      <c r="S222" s="42"/>
      <c r="T222" s="42"/>
      <c r="U222" s="42"/>
    </row>
    <row r="223" spans="1:21" x14ac:dyDescent="0.55000000000000004">
      <c r="A223" s="41"/>
      <c r="B223" s="41"/>
      <c r="C223" s="41"/>
      <c r="D223" s="41"/>
      <c r="E223" s="41"/>
      <c r="F223" s="41"/>
      <c r="G223" s="42"/>
      <c r="H223" s="42"/>
      <c r="I223" s="42"/>
      <c r="J223" s="42"/>
      <c r="K223" s="42"/>
      <c r="L223" s="42"/>
      <c r="M223" s="42"/>
      <c r="N223" s="42"/>
      <c r="O223" s="42"/>
      <c r="P223" s="42"/>
      <c r="Q223" s="42"/>
      <c r="R223" s="42"/>
      <c r="S223" s="42"/>
      <c r="T223" s="42"/>
      <c r="U223" s="42"/>
    </row>
    <row r="224" spans="1:21" x14ac:dyDescent="0.55000000000000004">
      <c r="A224" s="41"/>
      <c r="B224" s="41"/>
      <c r="C224" s="41"/>
      <c r="D224" s="41"/>
      <c r="E224" s="41"/>
      <c r="F224" s="41"/>
      <c r="G224" s="42"/>
      <c r="H224" s="42"/>
      <c r="I224" s="42"/>
      <c r="J224" s="42"/>
      <c r="K224" s="42"/>
      <c r="L224" s="42"/>
      <c r="M224" s="42"/>
      <c r="N224" s="42"/>
      <c r="O224" s="42"/>
      <c r="P224" s="42"/>
      <c r="Q224" s="42"/>
      <c r="R224" s="42"/>
      <c r="S224" s="42"/>
      <c r="T224" s="42"/>
      <c r="U224" s="42"/>
    </row>
    <row r="225" spans="1:21" x14ac:dyDescent="0.55000000000000004">
      <c r="A225" s="41"/>
      <c r="B225" s="41"/>
      <c r="C225" s="41"/>
      <c r="D225" s="41"/>
      <c r="E225" s="41"/>
      <c r="F225" s="41"/>
      <c r="G225" s="42"/>
      <c r="H225" s="42"/>
      <c r="I225" s="42"/>
      <c r="J225" s="42"/>
      <c r="K225" s="42"/>
      <c r="L225" s="42"/>
      <c r="M225" s="42"/>
      <c r="N225" s="42"/>
      <c r="O225" s="42"/>
      <c r="P225" s="42"/>
      <c r="Q225" s="42"/>
      <c r="R225" s="42"/>
      <c r="S225" s="42"/>
      <c r="T225" s="42"/>
      <c r="U225" s="42"/>
    </row>
    <row r="226" spans="1:21" x14ac:dyDescent="0.55000000000000004">
      <c r="A226" s="41"/>
      <c r="B226" s="41"/>
      <c r="C226" s="41"/>
      <c r="D226" s="41"/>
      <c r="E226" s="41"/>
      <c r="F226" s="41"/>
      <c r="G226" s="42"/>
      <c r="H226" s="42"/>
      <c r="I226" s="42"/>
      <c r="J226" s="42"/>
      <c r="K226" s="42"/>
      <c r="L226" s="42"/>
      <c r="M226" s="42"/>
      <c r="N226" s="42"/>
      <c r="O226" s="42"/>
      <c r="P226" s="42"/>
      <c r="Q226" s="42"/>
      <c r="R226" s="42"/>
      <c r="S226" s="42"/>
      <c r="T226" s="42"/>
      <c r="U226" s="42"/>
    </row>
    <row r="227" spans="1:21" x14ac:dyDescent="0.55000000000000004">
      <c r="A227" s="41"/>
      <c r="B227" s="41"/>
      <c r="C227" s="41"/>
      <c r="D227" s="41"/>
      <c r="E227" s="41"/>
      <c r="F227" s="41"/>
      <c r="G227" s="42"/>
      <c r="H227" s="42"/>
      <c r="I227" s="42"/>
      <c r="J227" s="42"/>
      <c r="K227" s="42"/>
      <c r="L227" s="42"/>
      <c r="M227" s="42"/>
      <c r="N227" s="42"/>
      <c r="O227" s="42"/>
      <c r="P227" s="42"/>
      <c r="Q227" s="42"/>
      <c r="R227" s="42"/>
      <c r="S227" s="42"/>
      <c r="T227" s="42"/>
      <c r="U227" s="42"/>
    </row>
    <row r="228" spans="1:21" x14ac:dyDescent="0.55000000000000004">
      <c r="A228" s="41"/>
      <c r="B228" s="41"/>
      <c r="C228" s="41"/>
      <c r="D228" s="41"/>
      <c r="E228" s="41"/>
      <c r="F228" s="41"/>
      <c r="G228" s="42"/>
      <c r="H228" s="42"/>
      <c r="I228" s="42"/>
      <c r="J228" s="42"/>
      <c r="K228" s="42"/>
      <c r="L228" s="42"/>
      <c r="M228" s="42"/>
      <c r="N228" s="42"/>
      <c r="O228" s="42"/>
      <c r="P228" s="42"/>
      <c r="Q228" s="42"/>
      <c r="R228" s="42"/>
      <c r="S228" s="42"/>
      <c r="T228" s="42"/>
      <c r="U228" s="42"/>
    </row>
    <row r="229" spans="1:21" x14ac:dyDescent="0.55000000000000004">
      <c r="A229" s="41"/>
      <c r="B229" s="41"/>
      <c r="C229" s="41"/>
      <c r="D229" s="41"/>
      <c r="E229" s="41"/>
      <c r="F229" s="41"/>
      <c r="G229" s="42"/>
      <c r="H229" s="42"/>
      <c r="I229" s="42"/>
      <c r="J229" s="42"/>
      <c r="K229" s="42"/>
      <c r="L229" s="42"/>
      <c r="M229" s="42"/>
      <c r="N229" s="42"/>
      <c r="O229" s="42"/>
      <c r="P229" s="42"/>
      <c r="Q229" s="42"/>
      <c r="R229" s="42"/>
      <c r="S229" s="42"/>
      <c r="T229" s="42"/>
      <c r="U229" s="42"/>
    </row>
    <row r="230" spans="1:21" x14ac:dyDescent="0.55000000000000004">
      <c r="A230" s="41"/>
      <c r="B230" s="41"/>
      <c r="C230" s="41"/>
      <c r="D230" s="41"/>
      <c r="E230" s="41"/>
      <c r="F230" s="41"/>
      <c r="G230" s="42"/>
      <c r="H230" s="42"/>
      <c r="I230" s="42"/>
      <c r="J230" s="42"/>
      <c r="K230" s="42"/>
      <c r="L230" s="42"/>
      <c r="M230" s="42"/>
      <c r="N230" s="42"/>
      <c r="O230" s="42"/>
      <c r="P230" s="42"/>
      <c r="Q230" s="42"/>
      <c r="R230" s="42"/>
      <c r="S230" s="42"/>
      <c r="T230" s="42"/>
      <c r="U230" s="42"/>
    </row>
    <row r="231" spans="1:21" x14ac:dyDescent="0.55000000000000004">
      <c r="A231" s="41"/>
      <c r="B231" s="41"/>
      <c r="C231" s="41"/>
      <c r="D231" s="41"/>
      <c r="E231" s="41"/>
      <c r="F231" s="41"/>
      <c r="G231" s="42"/>
      <c r="H231" s="42"/>
      <c r="I231" s="42"/>
      <c r="J231" s="42"/>
      <c r="K231" s="42"/>
      <c r="L231" s="42"/>
      <c r="M231" s="42"/>
      <c r="N231" s="42"/>
      <c r="O231" s="42"/>
      <c r="P231" s="42"/>
      <c r="Q231" s="42"/>
      <c r="R231" s="42"/>
      <c r="S231" s="42"/>
      <c r="T231" s="42"/>
      <c r="U231" s="42"/>
    </row>
    <row r="232" spans="1:21" x14ac:dyDescent="0.55000000000000004">
      <c r="A232" s="41"/>
      <c r="B232" s="41"/>
      <c r="C232" s="41"/>
      <c r="D232" s="41"/>
      <c r="E232" s="41"/>
      <c r="F232" s="41"/>
      <c r="G232" s="42"/>
      <c r="H232" s="42"/>
      <c r="I232" s="42"/>
      <c r="J232" s="42"/>
      <c r="K232" s="42"/>
      <c r="L232" s="42"/>
      <c r="M232" s="42"/>
      <c r="N232" s="42"/>
      <c r="O232" s="42"/>
      <c r="P232" s="42"/>
      <c r="Q232" s="42"/>
      <c r="R232" s="42"/>
      <c r="S232" s="42"/>
      <c r="T232" s="42"/>
      <c r="U232" s="42"/>
    </row>
    <row r="233" spans="1:21" x14ac:dyDescent="0.55000000000000004">
      <c r="A233" s="41"/>
      <c r="B233" s="41"/>
      <c r="C233" s="41"/>
      <c r="D233" s="41"/>
      <c r="E233" s="41"/>
      <c r="F233" s="41"/>
      <c r="G233" s="42"/>
      <c r="H233" s="42"/>
      <c r="I233" s="42"/>
      <c r="J233" s="42"/>
      <c r="K233" s="42"/>
      <c r="L233" s="42"/>
      <c r="M233" s="42"/>
      <c r="N233" s="42"/>
      <c r="O233" s="42"/>
      <c r="P233" s="42"/>
      <c r="Q233" s="42"/>
      <c r="R233" s="42"/>
      <c r="S233" s="42"/>
      <c r="T233" s="42"/>
      <c r="U233" s="42"/>
    </row>
    <row r="234" spans="1:21" x14ac:dyDescent="0.55000000000000004">
      <c r="A234" s="41"/>
      <c r="B234" s="41"/>
      <c r="C234" s="41"/>
      <c r="D234" s="41"/>
      <c r="E234" s="41"/>
      <c r="F234" s="41"/>
      <c r="G234" s="42"/>
      <c r="H234" s="42"/>
      <c r="I234" s="42"/>
      <c r="J234" s="42"/>
      <c r="K234" s="42"/>
      <c r="L234" s="42"/>
      <c r="M234" s="42"/>
      <c r="N234" s="42"/>
      <c r="O234" s="42"/>
      <c r="P234" s="42"/>
      <c r="Q234" s="42"/>
      <c r="R234" s="42"/>
      <c r="S234" s="42"/>
      <c r="T234" s="42"/>
      <c r="U234" s="42"/>
    </row>
    <row r="235" spans="1:21" x14ac:dyDescent="0.55000000000000004">
      <c r="A235" s="41"/>
      <c r="B235" s="41"/>
      <c r="C235" s="41"/>
      <c r="D235" s="41"/>
      <c r="E235" s="41"/>
      <c r="F235" s="41"/>
      <c r="G235" s="42"/>
      <c r="H235" s="42"/>
      <c r="I235" s="42"/>
      <c r="J235" s="42"/>
      <c r="K235" s="42"/>
      <c r="L235" s="42"/>
      <c r="M235" s="42"/>
      <c r="N235" s="42"/>
      <c r="O235" s="42"/>
      <c r="P235" s="42"/>
      <c r="Q235" s="42"/>
      <c r="R235" s="42"/>
      <c r="S235" s="42"/>
      <c r="T235" s="42"/>
      <c r="U235" s="42"/>
    </row>
    <row r="236" spans="1:21" x14ac:dyDescent="0.55000000000000004">
      <c r="A236" s="41"/>
      <c r="B236" s="41"/>
      <c r="C236" s="41"/>
      <c r="D236" s="41"/>
      <c r="E236" s="41"/>
      <c r="F236" s="41"/>
      <c r="G236" s="42"/>
      <c r="H236" s="42"/>
      <c r="I236" s="42"/>
      <c r="J236" s="42"/>
      <c r="K236" s="42"/>
      <c r="L236" s="42"/>
      <c r="M236" s="42"/>
      <c r="N236" s="42"/>
      <c r="O236" s="42"/>
      <c r="P236" s="42"/>
      <c r="Q236" s="42"/>
      <c r="R236" s="42"/>
      <c r="S236" s="42"/>
      <c r="T236" s="42"/>
      <c r="U236" s="42"/>
    </row>
    <row r="237" spans="1:21" x14ac:dyDescent="0.55000000000000004">
      <c r="A237" s="41"/>
      <c r="B237" s="41"/>
      <c r="C237" s="41"/>
      <c r="D237" s="41"/>
      <c r="E237" s="41"/>
      <c r="F237" s="41"/>
      <c r="G237" s="42"/>
      <c r="H237" s="42"/>
      <c r="I237" s="42"/>
      <c r="J237" s="42"/>
      <c r="K237" s="42"/>
      <c r="L237" s="42"/>
      <c r="M237" s="42"/>
      <c r="N237" s="42"/>
      <c r="O237" s="42"/>
      <c r="P237" s="42"/>
      <c r="Q237" s="42"/>
      <c r="R237" s="42"/>
      <c r="S237" s="42"/>
      <c r="T237" s="42"/>
      <c r="U237" s="42"/>
    </row>
    <row r="238" spans="1:21" x14ac:dyDescent="0.55000000000000004">
      <c r="A238" s="41"/>
      <c r="B238" s="41"/>
      <c r="C238" s="41"/>
      <c r="D238" s="41"/>
      <c r="E238" s="41"/>
      <c r="F238" s="41"/>
      <c r="G238" s="42"/>
      <c r="H238" s="42"/>
      <c r="I238" s="42"/>
      <c r="J238" s="42"/>
      <c r="K238" s="42"/>
      <c r="L238" s="42"/>
      <c r="M238" s="42"/>
      <c r="N238" s="42"/>
      <c r="O238" s="42"/>
      <c r="P238" s="42"/>
      <c r="Q238" s="42"/>
      <c r="R238" s="42"/>
      <c r="S238" s="42"/>
      <c r="T238" s="42"/>
      <c r="U238" s="42"/>
    </row>
    <row r="239" spans="1:21" x14ac:dyDescent="0.55000000000000004">
      <c r="A239" s="41"/>
      <c r="B239" s="41"/>
      <c r="C239" s="41"/>
      <c r="D239" s="41"/>
      <c r="E239" s="41"/>
      <c r="F239" s="41"/>
      <c r="G239" s="42"/>
      <c r="H239" s="42"/>
      <c r="I239" s="42"/>
      <c r="J239" s="42"/>
      <c r="K239" s="42"/>
      <c r="L239" s="42"/>
      <c r="M239" s="42"/>
      <c r="N239" s="42"/>
      <c r="O239" s="42"/>
      <c r="P239" s="42"/>
      <c r="Q239" s="42"/>
      <c r="R239" s="42"/>
      <c r="S239" s="42"/>
      <c r="T239" s="42"/>
      <c r="U239" s="42"/>
    </row>
    <row r="240" spans="1:21" x14ac:dyDescent="0.55000000000000004">
      <c r="A240" s="41"/>
      <c r="B240" s="41"/>
      <c r="C240" s="41"/>
      <c r="D240" s="41"/>
      <c r="E240" s="41"/>
      <c r="F240" s="41"/>
      <c r="G240" s="42"/>
      <c r="H240" s="42"/>
      <c r="I240" s="42"/>
      <c r="J240" s="42"/>
      <c r="K240" s="42"/>
      <c r="L240" s="42"/>
      <c r="M240" s="42"/>
      <c r="N240" s="42"/>
      <c r="O240" s="42"/>
      <c r="P240" s="42"/>
      <c r="Q240" s="42"/>
      <c r="R240" s="42"/>
      <c r="S240" s="42"/>
      <c r="T240" s="42"/>
      <c r="U240" s="42"/>
    </row>
    <row r="241" spans="1:21" x14ac:dyDescent="0.55000000000000004">
      <c r="A241" s="41"/>
      <c r="B241" s="41"/>
      <c r="C241" s="41"/>
      <c r="D241" s="41"/>
      <c r="E241" s="41"/>
      <c r="F241" s="41"/>
      <c r="G241" s="42"/>
      <c r="H241" s="42"/>
      <c r="I241" s="42"/>
      <c r="J241" s="42"/>
      <c r="K241" s="42"/>
      <c r="L241" s="42"/>
      <c r="M241" s="42"/>
      <c r="N241" s="42"/>
      <c r="O241" s="42"/>
      <c r="P241" s="42"/>
      <c r="Q241" s="42"/>
      <c r="R241" s="42"/>
      <c r="S241" s="42"/>
      <c r="T241" s="42"/>
      <c r="U241" s="42"/>
    </row>
    <row r="242" spans="1:21" x14ac:dyDescent="0.55000000000000004">
      <c r="A242" s="41"/>
      <c r="B242" s="41"/>
      <c r="C242" s="41"/>
      <c r="D242" s="41"/>
      <c r="E242" s="41"/>
      <c r="F242" s="41"/>
      <c r="G242" s="42"/>
      <c r="H242" s="42"/>
      <c r="I242" s="42"/>
      <c r="J242" s="42"/>
      <c r="K242" s="42"/>
      <c r="L242" s="42"/>
      <c r="M242" s="42"/>
      <c r="N242" s="42"/>
      <c r="O242" s="42"/>
      <c r="P242" s="42"/>
      <c r="Q242" s="42"/>
      <c r="R242" s="42"/>
      <c r="S242" s="42"/>
      <c r="T242" s="42"/>
      <c r="U242" s="42"/>
    </row>
    <row r="243" spans="1:21" x14ac:dyDescent="0.55000000000000004">
      <c r="A243" s="41"/>
      <c r="B243" s="41"/>
      <c r="C243" s="41"/>
      <c r="D243" s="41"/>
      <c r="E243" s="41"/>
      <c r="F243" s="41"/>
      <c r="G243" s="42"/>
      <c r="H243" s="42"/>
      <c r="I243" s="42"/>
      <c r="J243" s="42"/>
      <c r="K243" s="42"/>
      <c r="L243" s="42"/>
      <c r="M243" s="42"/>
      <c r="N243" s="42"/>
      <c r="O243" s="42"/>
      <c r="P243" s="42"/>
      <c r="Q243" s="42"/>
      <c r="R243" s="42"/>
      <c r="S243" s="42"/>
      <c r="T243" s="42"/>
      <c r="U243" s="42"/>
    </row>
    <row r="244" spans="1:21" x14ac:dyDescent="0.55000000000000004">
      <c r="A244" s="41"/>
      <c r="B244" s="41"/>
      <c r="C244" s="41"/>
      <c r="D244" s="41"/>
      <c r="E244" s="41"/>
      <c r="F244" s="41"/>
      <c r="G244" s="42"/>
      <c r="H244" s="42"/>
      <c r="I244" s="42"/>
      <c r="J244" s="42"/>
      <c r="K244" s="42"/>
      <c r="L244" s="42"/>
      <c r="M244" s="42"/>
      <c r="N244" s="42"/>
      <c r="O244" s="42"/>
      <c r="P244" s="42"/>
      <c r="Q244" s="42"/>
      <c r="R244" s="42"/>
      <c r="S244" s="42"/>
      <c r="T244" s="42"/>
      <c r="U244" s="42"/>
    </row>
    <row r="245" spans="1:21" x14ac:dyDescent="0.55000000000000004">
      <c r="A245" s="41"/>
      <c r="B245" s="41"/>
      <c r="C245" s="41"/>
      <c r="D245" s="41"/>
      <c r="E245" s="41"/>
      <c r="F245" s="41"/>
      <c r="G245" s="42"/>
      <c r="H245" s="42"/>
      <c r="I245" s="42"/>
      <c r="J245" s="42"/>
      <c r="K245" s="42"/>
      <c r="L245" s="42"/>
      <c r="M245" s="42"/>
      <c r="N245" s="42"/>
      <c r="O245" s="42"/>
      <c r="P245" s="42"/>
      <c r="Q245" s="42"/>
      <c r="R245" s="42"/>
      <c r="S245" s="42"/>
      <c r="T245" s="42"/>
      <c r="U245" s="42"/>
    </row>
    <row r="246" spans="1:21" x14ac:dyDescent="0.55000000000000004">
      <c r="A246" s="41"/>
      <c r="B246" s="41"/>
      <c r="C246" s="41"/>
      <c r="D246" s="41"/>
      <c r="E246" s="41"/>
      <c r="F246" s="41"/>
      <c r="G246" s="42"/>
      <c r="H246" s="42"/>
      <c r="I246" s="42"/>
      <c r="J246" s="42"/>
      <c r="K246" s="42"/>
      <c r="L246" s="42"/>
      <c r="M246" s="42"/>
      <c r="N246" s="42"/>
      <c r="O246" s="42"/>
      <c r="P246" s="42"/>
      <c r="Q246" s="42"/>
      <c r="R246" s="42"/>
      <c r="S246" s="42"/>
      <c r="T246" s="42"/>
      <c r="U246" s="42"/>
    </row>
    <row r="247" spans="1:21" x14ac:dyDescent="0.55000000000000004">
      <c r="A247" s="41"/>
      <c r="B247" s="41"/>
      <c r="C247" s="41"/>
      <c r="D247" s="41"/>
      <c r="E247" s="41"/>
      <c r="F247" s="41"/>
      <c r="G247" s="42"/>
      <c r="H247" s="42"/>
      <c r="I247" s="42"/>
      <c r="J247" s="42"/>
      <c r="K247" s="42"/>
      <c r="L247" s="42"/>
      <c r="M247" s="42"/>
      <c r="N247" s="42"/>
      <c r="O247" s="42"/>
      <c r="P247" s="42"/>
      <c r="Q247" s="42"/>
      <c r="R247" s="42"/>
      <c r="S247" s="42"/>
      <c r="T247" s="42"/>
      <c r="U247" s="42"/>
    </row>
    <row r="248" spans="1:21" x14ac:dyDescent="0.55000000000000004">
      <c r="A248" s="41"/>
      <c r="B248" s="41"/>
      <c r="C248" s="41"/>
      <c r="D248" s="41"/>
      <c r="E248" s="41"/>
      <c r="F248" s="41"/>
      <c r="G248" s="42"/>
      <c r="H248" s="42"/>
      <c r="I248" s="42"/>
      <c r="J248" s="42"/>
      <c r="K248" s="42"/>
      <c r="L248" s="42"/>
      <c r="M248" s="42"/>
      <c r="N248" s="42"/>
      <c r="O248" s="42"/>
      <c r="P248" s="42"/>
      <c r="Q248" s="42"/>
      <c r="R248" s="42"/>
      <c r="S248" s="42"/>
      <c r="T248" s="42"/>
      <c r="U248" s="42"/>
    </row>
    <row r="249" spans="1:21" x14ac:dyDescent="0.55000000000000004">
      <c r="A249" s="41"/>
      <c r="B249" s="41"/>
      <c r="C249" s="41"/>
      <c r="D249" s="41"/>
      <c r="E249" s="41"/>
      <c r="F249" s="41"/>
      <c r="G249" s="42"/>
      <c r="H249" s="42"/>
      <c r="I249" s="42"/>
      <c r="J249" s="42"/>
      <c r="K249" s="42"/>
      <c r="L249" s="42"/>
      <c r="M249" s="42"/>
      <c r="N249" s="42"/>
      <c r="O249" s="42"/>
      <c r="P249" s="42"/>
      <c r="Q249" s="42"/>
      <c r="R249" s="42"/>
      <c r="S249" s="42"/>
      <c r="T249" s="42"/>
      <c r="U249" s="42"/>
    </row>
    <row r="250" spans="1:21" x14ac:dyDescent="0.55000000000000004">
      <c r="A250" s="41"/>
      <c r="B250" s="41"/>
      <c r="C250" s="41"/>
      <c r="D250" s="41"/>
      <c r="E250" s="41"/>
      <c r="F250" s="41"/>
      <c r="G250" s="42"/>
      <c r="H250" s="42"/>
      <c r="I250" s="42"/>
      <c r="J250" s="42"/>
      <c r="K250" s="42"/>
      <c r="L250" s="42"/>
      <c r="M250" s="42"/>
      <c r="N250" s="42"/>
      <c r="O250" s="42"/>
      <c r="P250" s="42"/>
      <c r="Q250" s="42"/>
      <c r="R250" s="42"/>
      <c r="S250" s="42"/>
      <c r="T250" s="42"/>
      <c r="U250" s="42"/>
    </row>
    <row r="251" spans="1:21" x14ac:dyDescent="0.55000000000000004">
      <c r="A251" s="41"/>
      <c r="B251" s="41"/>
      <c r="C251" s="41"/>
      <c r="D251" s="41"/>
      <c r="E251" s="41"/>
      <c r="F251" s="41"/>
      <c r="G251" s="42"/>
      <c r="H251" s="42"/>
      <c r="I251" s="42"/>
      <c r="J251" s="42"/>
      <c r="K251" s="42"/>
      <c r="L251" s="42"/>
      <c r="M251" s="42"/>
      <c r="N251" s="42"/>
      <c r="O251" s="42"/>
      <c r="P251" s="42"/>
      <c r="Q251" s="42"/>
      <c r="R251" s="42"/>
      <c r="S251" s="42"/>
      <c r="T251" s="42"/>
      <c r="U251" s="42"/>
    </row>
    <row r="252" spans="1:21" x14ac:dyDescent="0.55000000000000004">
      <c r="A252" s="41"/>
      <c r="B252" s="41"/>
      <c r="C252" s="41"/>
      <c r="D252" s="41"/>
      <c r="E252" s="41"/>
      <c r="F252" s="41"/>
      <c r="G252" s="42"/>
      <c r="H252" s="42"/>
      <c r="I252" s="42"/>
      <c r="J252" s="42"/>
      <c r="K252" s="42"/>
      <c r="L252" s="42"/>
      <c r="M252" s="42"/>
      <c r="N252" s="42"/>
      <c r="O252" s="42"/>
      <c r="P252" s="42"/>
      <c r="Q252" s="42"/>
      <c r="R252" s="42"/>
      <c r="S252" s="42"/>
      <c r="T252" s="42"/>
      <c r="U252" s="42"/>
    </row>
    <row r="253" spans="1:21" x14ac:dyDescent="0.55000000000000004">
      <c r="A253" s="41"/>
      <c r="B253" s="41"/>
      <c r="C253" s="41"/>
      <c r="D253" s="41"/>
      <c r="E253" s="41"/>
      <c r="F253" s="41"/>
      <c r="G253" s="42"/>
      <c r="H253" s="42"/>
      <c r="I253" s="42"/>
      <c r="J253" s="42"/>
      <c r="K253" s="42"/>
      <c r="L253" s="42"/>
      <c r="M253" s="42"/>
      <c r="N253" s="42"/>
      <c r="O253" s="42"/>
      <c r="P253" s="42"/>
      <c r="Q253" s="42"/>
      <c r="R253" s="42"/>
      <c r="S253" s="42"/>
      <c r="T253" s="42"/>
      <c r="U253" s="42"/>
    </row>
    <row r="254" spans="1:21" x14ac:dyDescent="0.55000000000000004">
      <c r="A254" s="41"/>
      <c r="B254" s="41"/>
      <c r="C254" s="41"/>
      <c r="D254" s="41"/>
      <c r="E254" s="41"/>
      <c r="F254" s="41"/>
      <c r="G254" s="42"/>
      <c r="H254" s="42"/>
      <c r="I254" s="42"/>
      <c r="J254" s="42"/>
      <c r="K254" s="42"/>
      <c r="L254" s="42"/>
      <c r="M254" s="42"/>
      <c r="N254" s="42"/>
      <c r="O254" s="42"/>
      <c r="P254" s="42"/>
      <c r="Q254" s="42"/>
      <c r="R254" s="42"/>
      <c r="S254" s="42"/>
      <c r="T254" s="42"/>
      <c r="U254" s="42"/>
    </row>
    <row r="255" spans="1:21" x14ac:dyDescent="0.55000000000000004">
      <c r="A255" s="41"/>
      <c r="B255" s="41"/>
      <c r="C255" s="41"/>
      <c r="D255" s="41"/>
      <c r="E255" s="41"/>
      <c r="F255" s="41"/>
      <c r="G255" s="42"/>
      <c r="H255" s="42"/>
      <c r="I255" s="42"/>
      <c r="J255" s="42"/>
      <c r="K255" s="42"/>
      <c r="L255" s="42"/>
      <c r="M255" s="42"/>
      <c r="N255" s="42"/>
      <c r="O255" s="42"/>
      <c r="P255" s="42"/>
      <c r="Q255" s="42"/>
      <c r="R255" s="42"/>
      <c r="S255" s="42"/>
      <c r="T255" s="42"/>
      <c r="U255" s="42"/>
    </row>
    <row r="256" spans="1:21" x14ac:dyDescent="0.55000000000000004">
      <c r="A256" s="41"/>
      <c r="B256" s="41"/>
      <c r="C256" s="41"/>
      <c r="D256" s="41"/>
      <c r="E256" s="41"/>
      <c r="F256" s="41"/>
      <c r="G256" s="42"/>
      <c r="H256" s="42"/>
      <c r="I256" s="42"/>
      <c r="J256" s="42"/>
      <c r="K256" s="42"/>
      <c r="L256" s="42"/>
      <c r="M256" s="42"/>
      <c r="N256" s="42"/>
      <c r="O256" s="42"/>
      <c r="P256" s="42"/>
      <c r="Q256" s="42"/>
      <c r="R256" s="42"/>
      <c r="S256" s="42"/>
      <c r="T256" s="42"/>
      <c r="U256" s="42"/>
    </row>
    <row r="257" spans="1:21" x14ac:dyDescent="0.55000000000000004">
      <c r="A257" s="41"/>
      <c r="B257" s="41"/>
      <c r="C257" s="41"/>
      <c r="D257" s="41"/>
      <c r="E257" s="41"/>
      <c r="F257" s="41"/>
      <c r="G257" s="42"/>
      <c r="H257" s="42"/>
      <c r="I257" s="42"/>
      <c r="J257" s="42"/>
      <c r="K257" s="42"/>
      <c r="L257" s="42"/>
      <c r="M257" s="42"/>
      <c r="N257" s="42"/>
      <c r="O257" s="42"/>
      <c r="P257" s="42"/>
      <c r="Q257" s="42"/>
      <c r="R257" s="42"/>
      <c r="S257" s="42"/>
      <c r="T257" s="42"/>
      <c r="U257" s="42"/>
    </row>
    <row r="258" spans="1:21" x14ac:dyDescent="0.55000000000000004">
      <c r="A258" s="41"/>
      <c r="B258" s="41"/>
      <c r="C258" s="41"/>
      <c r="D258" s="41"/>
      <c r="E258" s="41"/>
      <c r="F258" s="41"/>
      <c r="G258" s="42"/>
      <c r="H258" s="42"/>
      <c r="I258" s="42"/>
      <c r="J258" s="42"/>
      <c r="K258" s="42"/>
      <c r="L258" s="42"/>
      <c r="M258" s="42"/>
      <c r="N258" s="42"/>
      <c r="O258" s="42"/>
      <c r="P258" s="42"/>
      <c r="Q258" s="42"/>
      <c r="R258" s="42"/>
      <c r="S258" s="42"/>
      <c r="T258" s="42"/>
      <c r="U258" s="42"/>
    </row>
    <row r="259" spans="1:21" x14ac:dyDescent="0.55000000000000004">
      <c r="A259" s="41"/>
      <c r="B259" s="41"/>
      <c r="C259" s="41"/>
      <c r="D259" s="41"/>
      <c r="E259" s="41"/>
      <c r="F259" s="41"/>
      <c r="G259" s="42"/>
      <c r="H259" s="42"/>
      <c r="I259" s="42"/>
      <c r="J259" s="42"/>
      <c r="K259" s="42"/>
      <c r="L259" s="42"/>
      <c r="M259" s="42"/>
      <c r="N259" s="42"/>
      <c r="O259" s="42"/>
      <c r="P259" s="42"/>
      <c r="Q259" s="42"/>
      <c r="R259" s="42"/>
      <c r="S259" s="42"/>
      <c r="T259" s="42"/>
      <c r="U259" s="42"/>
    </row>
    <row r="260" spans="1:21" x14ac:dyDescent="0.55000000000000004">
      <c r="A260" s="41"/>
      <c r="B260" s="41"/>
      <c r="C260" s="41"/>
      <c r="D260" s="41"/>
      <c r="E260" s="41"/>
      <c r="F260" s="41"/>
      <c r="G260" s="42"/>
      <c r="H260" s="42"/>
      <c r="I260" s="42"/>
      <c r="J260" s="42"/>
      <c r="K260" s="42"/>
      <c r="L260" s="42"/>
      <c r="M260" s="42"/>
      <c r="N260" s="42"/>
      <c r="O260" s="42"/>
      <c r="P260" s="42"/>
      <c r="Q260" s="42"/>
      <c r="R260" s="42"/>
      <c r="S260" s="42"/>
      <c r="T260" s="42"/>
      <c r="U260" s="42"/>
    </row>
    <row r="261" spans="1:21" x14ac:dyDescent="0.55000000000000004">
      <c r="A261" s="41"/>
      <c r="B261" s="41"/>
      <c r="C261" s="41"/>
      <c r="D261" s="41"/>
      <c r="E261" s="41"/>
      <c r="F261" s="41"/>
      <c r="G261" s="42"/>
      <c r="H261" s="42"/>
      <c r="I261" s="42"/>
      <c r="J261" s="42"/>
      <c r="K261" s="42"/>
      <c r="L261" s="42"/>
      <c r="M261" s="42"/>
      <c r="N261" s="42"/>
      <c r="O261" s="42"/>
      <c r="P261" s="42"/>
      <c r="Q261" s="42"/>
      <c r="R261" s="42"/>
      <c r="S261" s="42"/>
      <c r="T261" s="42"/>
      <c r="U261" s="42"/>
    </row>
    <row r="262" spans="1:21" x14ac:dyDescent="0.55000000000000004">
      <c r="A262" s="41"/>
      <c r="B262" s="41"/>
      <c r="C262" s="41"/>
      <c r="D262" s="41"/>
      <c r="E262" s="41"/>
      <c r="F262" s="41"/>
      <c r="G262" s="42"/>
      <c r="H262" s="42"/>
      <c r="I262" s="42"/>
      <c r="J262" s="42"/>
      <c r="K262" s="42"/>
      <c r="L262" s="42"/>
      <c r="M262" s="42"/>
      <c r="N262" s="42"/>
      <c r="O262" s="42"/>
      <c r="P262" s="42"/>
      <c r="Q262" s="42"/>
      <c r="R262" s="42"/>
      <c r="S262" s="42"/>
      <c r="T262" s="42"/>
      <c r="U262" s="42"/>
    </row>
    <row r="263" spans="1:21" x14ac:dyDescent="0.55000000000000004">
      <c r="A263" s="41"/>
      <c r="B263" s="41"/>
      <c r="C263" s="41"/>
      <c r="D263" s="41"/>
      <c r="E263" s="41"/>
      <c r="F263" s="41"/>
      <c r="G263" s="42"/>
      <c r="H263" s="42"/>
      <c r="I263" s="42"/>
      <c r="J263" s="42"/>
      <c r="K263" s="42"/>
      <c r="L263" s="42"/>
      <c r="M263" s="42"/>
      <c r="N263" s="42"/>
      <c r="O263" s="42"/>
      <c r="P263" s="42"/>
      <c r="Q263" s="42"/>
      <c r="R263" s="42"/>
      <c r="S263" s="42"/>
      <c r="T263" s="42"/>
      <c r="U263" s="42"/>
    </row>
    <row r="264" spans="1:21" x14ac:dyDescent="0.55000000000000004">
      <c r="A264" s="41"/>
      <c r="B264" s="41"/>
      <c r="C264" s="41"/>
      <c r="D264" s="41"/>
      <c r="E264" s="41"/>
      <c r="F264" s="41"/>
      <c r="G264" s="42"/>
      <c r="H264" s="42"/>
      <c r="I264" s="42"/>
      <c r="J264" s="42"/>
      <c r="K264" s="42"/>
      <c r="L264" s="42"/>
      <c r="M264" s="42"/>
      <c r="N264" s="42"/>
      <c r="O264" s="42"/>
      <c r="P264" s="42"/>
      <c r="Q264" s="42"/>
      <c r="R264" s="42"/>
      <c r="S264" s="42"/>
      <c r="T264" s="42"/>
      <c r="U264" s="42"/>
    </row>
    <row r="265" spans="1:21" x14ac:dyDescent="0.55000000000000004">
      <c r="A265" s="41"/>
      <c r="B265" s="41"/>
      <c r="C265" s="41"/>
      <c r="D265" s="41"/>
      <c r="E265" s="41"/>
      <c r="F265" s="41"/>
      <c r="G265" s="42"/>
      <c r="H265" s="42"/>
      <c r="I265" s="42"/>
      <c r="J265" s="42"/>
      <c r="K265" s="42"/>
      <c r="L265" s="42"/>
      <c r="M265" s="42"/>
      <c r="N265" s="42"/>
      <c r="O265" s="42"/>
      <c r="P265" s="42"/>
      <c r="Q265" s="42"/>
      <c r="R265" s="42"/>
      <c r="S265" s="42"/>
      <c r="T265" s="42"/>
      <c r="U265" s="42"/>
    </row>
    <row r="266" spans="1:21" x14ac:dyDescent="0.55000000000000004">
      <c r="A266" s="41"/>
      <c r="B266" s="41"/>
      <c r="C266" s="41"/>
      <c r="D266" s="41"/>
      <c r="E266" s="41"/>
      <c r="F266" s="41"/>
      <c r="G266" s="42"/>
      <c r="H266" s="42"/>
      <c r="I266" s="42"/>
      <c r="J266" s="42"/>
      <c r="K266" s="42"/>
      <c r="L266" s="42"/>
      <c r="M266" s="42"/>
      <c r="N266" s="42"/>
      <c r="O266" s="42"/>
      <c r="P266" s="42"/>
      <c r="Q266" s="42"/>
      <c r="R266" s="42"/>
      <c r="S266" s="42"/>
      <c r="T266" s="42"/>
      <c r="U266" s="42"/>
    </row>
    <row r="267" spans="1:21" x14ac:dyDescent="0.55000000000000004">
      <c r="A267" s="41"/>
      <c r="B267" s="41"/>
      <c r="C267" s="41"/>
      <c r="D267" s="41"/>
      <c r="E267" s="41"/>
      <c r="F267" s="41"/>
      <c r="G267" s="42"/>
      <c r="H267" s="42"/>
      <c r="I267" s="42"/>
      <c r="J267" s="42"/>
      <c r="K267" s="42"/>
      <c r="L267" s="42"/>
      <c r="M267" s="42"/>
      <c r="N267" s="42"/>
      <c r="O267" s="42"/>
      <c r="P267" s="42"/>
      <c r="Q267" s="42"/>
      <c r="R267" s="42"/>
      <c r="S267" s="42"/>
      <c r="T267" s="42"/>
      <c r="U267" s="42"/>
    </row>
    <row r="268" spans="1:21" x14ac:dyDescent="0.55000000000000004">
      <c r="A268" s="41"/>
      <c r="B268" s="41"/>
      <c r="C268" s="41"/>
      <c r="D268" s="41"/>
      <c r="E268" s="41"/>
      <c r="F268" s="41"/>
      <c r="G268" s="42"/>
      <c r="H268" s="42"/>
      <c r="I268" s="42"/>
      <c r="J268" s="42"/>
      <c r="K268" s="42"/>
      <c r="L268" s="42"/>
      <c r="M268" s="42"/>
      <c r="N268" s="42"/>
      <c r="O268" s="42"/>
      <c r="P268" s="42"/>
      <c r="Q268" s="42"/>
      <c r="R268" s="42"/>
      <c r="S268" s="42"/>
      <c r="T268" s="42"/>
      <c r="U268" s="42"/>
    </row>
    <row r="269" spans="1:21" x14ac:dyDescent="0.55000000000000004">
      <c r="A269" s="41"/>
      <c r="B269" s="41"/>
      <c r="C269" s="41"/>
      <c r="D269" s="41"/>
      <c r="E269" s="41"/>
      <c r="F269" s="41"/>
      <c r="G269" s="42"/>
      <c r="H269" s="42"/>
      <c r="I269" s="42"/>
      <c r="J269" s="42"/>
      <c r="K269" s="42"/>
      <c r="L269" s="42"/>
      <c r="M269" s="42"/>
      <c r="N269" s="42"/>
      <c r="O269" s="42"/>
      <c r="P269" s="42"/>
      <c r="Q269" s="42"/>
      <c r="R269" s="42"/>
      <c r="S269" s="42"/>
      <c r="T269" s="42"/>
      <c r="U269" s="42"/>
    </row>
    <row r="270" spans="1:21" x14ac:dyDescent="0.55000000000000004">
      <c r="A270" s="41"/>
      <c r="B270" s="41"/>
      <c r="C270" s="41"/>
      <c r="D270" s="41"/>
      <c r="E270" s="41"/>
      <c r="F270" s="41"/>
      <c r="G270" s="42"/>
      <c r="H270" s="42"/>
      <c r="I270" s="42"/>
      <c r="J270" s="42"/>
      <c r="K270" s="42"/>
      <c r="L270" s="42"/>
      <c r="M270" s="42"/>
      <c r="N270" s="42"/>
      <c r="O270" s="42"/>
      <c r="P270" s="42"/>
      <c r="Q270" s="42"/>
      <c r="R270" s="42"/>
      <c r="S270" s="42"/>
      <c r="T270" s="42"/>
      <c r="U270" s="42"/>
    </row>
    <row r="271" spans="1:21" x14ac:dyDescent="0.55000000000000004">
      <c r="A271" s="41"/>
      <c r="B271" s="41"/>
      <c r="C271" s="41"/>
      <c r="D271" s="41"/>
      <c r="E271" s="41"/>
      <c r="F271" s="41"/>
      <c r="G271" s="42"/>
      <c r="H271" s="42"/>
      <c r="I271" s="42"/>
      <c r="J271" s="42"/>
      <c r="K271" s="42"/>
      <c r="L271" s="42"/>
      <c r="M271" s="42"/>
      <c r="N271" s="42"/>
      <c r="O271" s="42"/>
      <c r="P271" s="42"/>
      <c r="Q271" s="42"/>
      <c r="R271" s="42"/>
      <c r="S271" s="42"/>
      <c r="T271" s="42"/>
      <c r="U271" s="42"/>
    </row>
    <row r="272" spans="1:21" x14ac:dyDescent="0.55000000000000004">
      <c r="A272" s="41"/>
      <c r="B272" s="41"/>
      <c r="C272" s="41"/>
      <c r="D272" s="41"/>
      <c r="E272" s="41"/>
      <c r="F272" s="41"/>
      <c r="G272" s="42"/>
      <c r="H272" s="42"/>
      <c r="I272" s="42"/>
      <c r="J272" s="42"/>
      <c r="K272" s="42"/>
      <c r="L272" s="42"/>
      <c r="M272" s="42"/>
      <c r="N272" s="42"/>
      <c r="O272" s="42"/>
      <c r="P272" s="42"/>
      <c r="Q272" s="42"/>
      <c r="R272" s="42"/>
      <c r="S272" s="42"/>
      <c r="T272" s="42"/>
      <c r="U272" s="42"/>
    </row>
    <row r="273" spans="1:21" x14ac:dyDescent="0.55000000000000004">
      <c r="A273" s="41"/>
      <c r="B273" s="41"/>
      <c r="C273" s="41"/>
      <c r="D273" s="41"/>
      <c r="E273" s="41"/>
      <c r="F273" s="41"/>
      <c r="G273" s="42"/>
      <c r="H273" s="42"/>
      <c r="I273" s="42"/>
      <c r="J273" s="42"/>
      <c r="K273" s="42"/>
      <c r="L273" s="42"/>
      <c r="M273" s="42"/>
      <c r="N273" s="42"/>
      <c r="O273" s="42"/>
      <c r="P273" s="42"/>
      <c r="Q273" s="42"/>
      <c r="R273" s="42"/>
      <c r="S273" s="42"/>
      <c r="T273" s="42"/>
      <c r="U273" s="42"/>
    </row>
    <row r="274" spans="1:21" x14ac:dyDescent="0.55000000000000004">
      <c r="A274" s="41"/>
      <c r="B274" s="41"/>
      <c r="C274" s="41"/>
      <c r="D274" s="41"/>
      <c r="E274" s="41"/>
      <c r="F274" s="41"/>
      <c r="G274" s="42"/>
      <c r="H274" s="42"/>
      <c r="I274" s="42"/>
      <c r="J274" s="42"/>
      <c r="K274" s="42"/>
      <c r="L274" s="42"/>
      <c r="M274" s="42"/>
      <c r="N274" s="42"/>
      <c r="O274" s="42"/>
      <c r="P274" s="42"/>
      <c r="Q274" s="42"/>
      <c r="R274" s="42"/>
      <c r="S274" s="42"/>
      <c r="T274" s="42"/>
      <c r="U274" s="42"/>
    </row>
    <row r="275" spans="1:21" x14ac:dyDescent="0.55000000000000004">
      <c r="A275" s="41"/>
      <c r="B275" s="41"/>
      <c r="C275" s="41"/>
      <c r="D275" s="41"/>
      <c r="E275" s="41"/>
      <c r="F275" s="41"/>
      <c r="G275" s="42"/>
      <c r="H275" s="42"/>
      <c r="I275" s="42"/>
      <c r="J275" s="42"/>
      <c r="K275" s="42"/>
      <c r="L275" s="42"/>
      <c r="M275" s="42"/>
      <c r="N275" s="42"/>
      <c r="O275" s="42"/>
      <c r="P275" s="42"/>
      <c r="Q275" s="42"/>
      <c r="R275" s="42"/>
      <c r="S275" s="42"/>
      <c r="T275" s="42"/>
      <c r="U275" s="42"/>
    </row>
    <row r="276" spans="1:21" x14ac:dyDescent="0.55000000000000004">
      <c r="A276" s="41"/>
      <c r="B276" s="41"/>
      <c r="C276" s="41"/>
      <c r="D276" s="41"/>
      <c r="E276" s="41"/>
      <c r="F276" s="41"/>
      <c r="G276" s="42"/>
      <c r="H276" s="42"/>
      <c r="I276" s="42"/>
      <c r="J276" s="42"/>
      <c r="K276" s="42"/>
      <c r="L276" s="42"/>
      <c r="M276" s="42"/>
      <c r="N276" s="42"/>
      <c r="O276" s="42"/>
      <c r="P276" s="42"/>
      <c r="Q276" s="42"/>
      <c r="R276" s="42"/>
      <c r="S276" s="42"/>
      <c r="T276" s="42"/>
      <c r="U276" s="42"/>
    </row>
    <row r="277" spans="1:21" x14ac:dyDescent="0.55000000000000004">
      <c r="A277" s="41"/>
      <c r="B277" s="41"/>
      <c r="C277" s="41"/>
      <c r="D277" s="41"/>
      <c r="E277" s="41"/>
      <c r="F277" s="41"/>
      <c r="G277" s="42"/>
      <c r="H277" s="42"/>
      <c r="I277" s="42"/>
      <c r="J277" s="42"/>
      <c r="K277" s="42"/>
      <c r="L277" s="42"/>
      <c r="M277" s="42"/>
      <c r="N277" s="42"/>
      <c r="O277" s="42"/>
      <c r="P277" s="42"/>
      <c r="Q277" s="42"/>
      <c r="R277" s="42"/>
      <c r="S277" s="42"/>
      <c r="T277" s="42"/>
      <c r="U277" s="42"/>
    </row>
    <row r="278" spans="1:21" x14ac:dyDescent="0.55000000000000004">
      <c r="A278" s="41"/>
      <c r="B278" s="41"/>
      <c r="C278" s="41"/>
      <c r="D278" s="41"/>
      <c r="E278" s="41"/>
      <c r="F278" s="41"/>
      <c r="G278" s="42"/>
      <c r="H278" s="42"/>
      <c r="I278" s="42"/>
      <c r="J278" s="42"/>
      <c r="K278" s="42"/>
      <c r="L278" s="42"/>
      <c r="M278" s="42"/>
      <c r="N278" s="42"/>
      <c r="O278" s="42"/>
      <c r="P278" s="42"/>
      <c r="Q278" s="42"/>
      <c r="R278" s="42"/>
      <c r="S278" s="42"/>
      <c r="T278" s="42"/>
      <c r="U278" s="42"/>
    </row>
    <row r="279" spans="1:21" x14ac:dyDescent="0.55000000000000004">
      <c r="A279" s="41"/>
      <c r="B279" s="41"/>
      <c r="C279" s="41"/>
      <c r="D279" s="41"/>
      <c r="E279" s="41"/>
      <c r="F279" s="41"/>
      <c r="G279" s="42"/>
      <c r="H279" s="42"/>
      <c r="I279" s="42"/>
      <c r="J279" s="42"/>
      <c r="K279" s="42"/>
      <c r="L279" s="42"/>
      <c r="M279" s="42"/>
      <c r="N279" s="42"/>
      <c r="O279" s="42"/>
      <c r="P279" s="42"/>
      <c r="Q279" s="42"/>
      <c r="R279" s="42"/>
      <c r="S279" s="42"/>
      <c r="T279" s="42"/>
      <c r="U279" s="42"/>
    </row>
    <row r="280" spans="1:21" x14ac:dyDescent="0.55000000000000004">
      <c r="A280" s="41"/>
      <c r="B280" s="41"/>
      <c r="C280" s="41"/>
      <c r="D280" s="41"/>
      <c r="E280" s="41"/>
      <c r="F280" s="41"/>
      <c r="G280" s="42"/>
      <c r="H280" s="42"/>
      <c r="I280" s="42"/>
      <c r="J280" s="42"/>
      <c r="K280" s="42"/>
      <c r="L280" s="42"/>
      <c r="M280" s="42"/>
      <c r="N280" s="42"/>
      <c r="O280" s="42"/>
      <c r="P280" s="42"/>
      <c r="Q280" s="42"/>
      <c r="R280" s="42"/>
      <c r="S280" s="42"/>
      <c r="T280" s="42"/>
      <c r="U280" s="42"/>
    </row>
    <row r="281" spans="1:21" x14ac:dyDescent="0.55000000000000004">
      <c r="A281" s="41"/>
      <c r="B281" s="41"/>
      <c r="C281" s="41"/>
      <c r="D281" s="41"/>
      <c r="E281" s="41"/>
      <c r="F281" s="41"/>
      <c r="G281" s="42"/>
      <c r="H281" s="42"/>
      <c r="I281" s="42"/>
      <c r="J281" s="42"/>
      <c r="K281" s="42"/>
      <c r="L281" s="42"/>
      <c r="M281" s="42"/>
      <c r="N281" s="42"/>
      <c r="O281" s="42"/>
      <c r="P281" s="42"/>
      <c r="Q281" s="42"/>
      <c r="R281" s="42"/>
      <c r="S281" s="42"/>
      <c r="T281" s="42"/>
      <c r="U281" s="42"/>
    </row>
    <row r="282" spans="1:21" x14ac:dyDescent="0.55000000000000004">
      <c r="A282" s="41"/>
      <c r="B282" s="41"/>
      <c r="C282" s="41"/>
      <c r="D282" s="41"/>
      <c r="E282" s="41"/>
      <c r="F282" s="41"/>
      <c r="G282" s="42"/>
      <c r="H282" s="42"/>
      <c r="I282" s="42"/>
      <c r="J282" s="42"/>
      <c r="K282" s="42"/>
      <c r="L282" s="42"/>
      <c r="M282" s="42"/>
      <c r="N282" s="42"/>
      <c r="O282" s="42"/>
      <c r="P282" s="42"/>
      <c r="Q282" s="42"/>
      <c r="R282" s="42"/>
      <c r="S282" s="42"/>
      <c r="T282" s="42"/>
      <c r="U282" s="42"/>
    </row>
    <row r="283" spans="1:21" x14ac:dyDescent="0.55000000000000004">
      <c r="A283" s="41"/>
      <c r="B283" s="41"/>
      <c r="C283" s="41"/>
      <c r="D283" s="41"/>
      <c r="E283" s="41"/>
      <c r="F283" s="41"/>
      <c r="G283" s="42"/>
      <c r="H283" s="42"/>
      <c r="I283" s="42"/>
      <c r="J283" s="42"/>
      <c r="K283" s="42"/>
      <c r="L283" s="42"/>
      <c r="M283" s="42"/>
      <c r="N283" s="42"/>
      <c r="O283" s="42"/>
      <c r="P283" s="42"/>
      <c r="Q283" s="42"/>
      <c r="R283" s="42"/>
      <c r="S283" s="42"/>
      <c r="T283" s="42"/>
      <c r="U283" s="42"/>
    </row>
    <row r="284" spans="1:21" x14ac:dyDescent="0.55000000000000004">
      <c r="A284" s="41"/>
      <c r="B284" s="41"/>
      <c r="C284" s="41"/>
      <c r="D284" s="41"/>
      <c r="E284" s="41"/>
      <c r="F284" s="41"/>
      <c r="G284" s="42"/>
      <c r="H284" s="42"/>
      <c r="I284" s="42"/>
      <c r="J284" s="42"/>
      <c r="K284" s="42"/>
      <c r="L284" s="42"/>
      <c r="M284" s="42"/>
      <c r="N284" s="42"/>
      <c r="O284" s="42"/>
      <c r="P284" s="42"/>
      <c r="Q284" s="42"/>
      <c r="R284" s="42"/>
      <c r="S284" s="42"/>
      <c r="T284" s="42"/>
      <c r="U284" s="42"/>
    </row>
    <row r="285" spans="1:21" x14ac:dyDescent="0.55000000000000004">
      <c r="A285" s="41"/>
      <c r="B285" s="41"/>
      <c r="C285" s="41"/>
      <c r="D285" s="41"/>
      <c r="E285" s="41"/>
      <c r="F285" s="41"/>
      <c r="G285" s="42"/>
      <c r="H285" s="42"/>
      <c r="I285" s="42"/>
      <c r="J285" s="42"/>
      <c r="K285" s="42"/>
      <c r="L285" s="42"/>
      <c r="M285" s="42"/>
      <c r="N285" s="42"/>
      <c r="O285" s="42"/>
      <c r="P285" s="42"/>
      <c r="Q285" s="42"/>
      <c r="R285" s="42"/>
      <c r="S285" s="42"/>
      <c r="T285" s="42"/>
      <c r="U285" s="42"/>
    </row>
    <row r="286" spans="1:21" x14ac:dyDescent="0.55000000000000004">
      <c r="A286" s="41"/>
      <c r="B286" s="41"/>
      <c r="C286" s="41"/>
      <c r="D286" s="41"/>
      <c r="E286" s="41"/>
      <c r="F286" s="41"/>
      <c r="G286" s="42"/>
      <c r="H286" s="42"/>
      <c r="I286" s="42"/>
      <c r="J286" s="42"/>
      <c r="K286" s="42"/>
      <c r="L286" s="42"/>
      <c r="M286" s="42"/>
      <c r="N286" s="42"/>
      <c r="O286" s="42"/>
      <c r="P286" s="42"/>
      <c r="Q286" s="42"/>
      <c r="R286" s="42"/>
      <c r="S286" s="42"/>
      <c r="T286" s="42"/>
      <c r="U286" s="42"/>
    </row>
    <row r="287" spans="1:21" x14ac:dyDescent="0.55000000000000004">
      <c r="A287" s="41"/>
      <c r="B287" s="41"/>
      <c r="C287" s="41"/>
      <c r="D287" s="41"/>
      <c r="E287" s="41"/>
      <c r="F287" s="41"/>
      <c r="G287" s="42"/>
      <c r="H287" s="42"/>
      <c r="I287" s="42"/>
      <c r="J287" s="42"/>
      <c r="K287" s="42"/>
      <c r="L287" s="42"/>
      <c r="M287" s="42"/>
      <c r="N287" s="42"/>
      <c r="O287" s="42"/>
      <c r="P287" s="42"/>
      <c r="Q287" s="42"/>
      <c r="R287" s="42"/>
      <c r="S287" s="42"/>
      <c r="T287" s="42"/>
      <c r="U287" s="42"/>
    </row>
    <row r="288" spans="1:21" x14ac:dyDescent="0.55000000000000004">
      <c r="A288" s="41"/>
      <c r="B288" s="41"/>
      <c r="C288" s="41"/>
      <c r="D288" s="41"/>
      <c r="E288" s="41"/>
      <c r="F288" s="41"/>
      <c r="G288" s="42"/>
      <c r="H288" s="42"/>
      <c r="I288" s="42"/>
      <c r="J288" s="42"/>
      <c r="K288" s="42"/>
      <c r="L288" s="42"/>
      <c r="M288" s="42"/>
      <c r="N288" s="42"/>
      <c r="O288" s="42"/>
      <c r="P288" s="42"/>
      <c r="Q288" s="42"/>
      <c r="R288" s="42"/>
      <c r="S288" s="42"/>
      <c r="T288" s="42"/>
      <c r="U288" s="42"/>
    </row>
    <row r="289" spans="1:21" x14ac:dyDescent="0.55000000000000004">
      <c r="A289" s="41"/>
      <c r="B289" s="41"/>
      <c r="C289" s="41"/>
      <c r="D289" s="41"/>
      <c r="E289" s="41"/>
      <c r="F289" s="41"/>
      <c r="G289" s="42"/>
      <c r="H289" s="42"/>
      <c r="I289" s="42"/>
      <c r="J289" s="42"/>
      <c r="K289" s="42"/>
      <c r="L289" s="42"/>
      <c r="M289" s="42"/>
      <c r="N289" s="42"/>
      <c r="O289" s="42"/>
      <c r="P289" s="42"/>
      <c r="Q289" s="42"/>
      <c r="R289" s="42"/>
      <c r="S289" s="42"/>
      <c r="T289" s="42"/>
      <c r="U289" s="42"/>
    </row>
    <row r="290" spans="1:21" x14ac:dyDescent="0.55000000000000004">
      <c r="A290" s="41"/>
      <c r="B290" s="41"/>
      <c r="C290" s="41"/>
      <c r="D290" s="41"/>
      <c r="E290" s="41"/>
      <c r="F290" s="41"/>
      <c r="G290" s="42"/>
      <c r="H290" s="42"/>
      <c r="I290" s="42"/>
      <c r="J290" s="42"/>
      <c r="K290" s="42"/>
      <c r="L290" s="42"/>
      <c r="M290" s="42"/>
      <c r="N290" s="42"/>
      <c r="O290" s="42"/>
      <c r="P290" s="42"/>
      <c r="Q290" s="42"/>
      <c r="R290" s="42"/>
      <c r="S290" s="42"/>
      <c r="T290" s="42"/>
      <c r="U290" s="42"/>
    </row>
    <row r="291" spans="1:21" x14ac:dyDescent="0.55000000000000004">
      <c r="A291" s="41"/>
      <c r="B291" s="41"/>
      <c r="C291" s="41"/>
      <c r="D291" s="41"/>
      <c r="E291" s="41"/>
      <c r="F291" s="41"/>
      <c r="G291" s="42"/>
      <c r="H291" s="42"/>
      <c r="I291" s="42"/>
      <c r="J291" s="42"/>
      <c r="K291" s="42"/>
      <c r="L291" s="42"/>
      <c r="M291" s="42"/>
      <c r="N291" s="42"/>
      <c r="O291" s="42"/>
      <c r="P291" s="42"/>
      <c r="Q291" s="42"/>
      <c r="R291" s="42"/>
      <c r="S291" s="42"/>
      <c r="T291" s="42"/>
      <c r="U291" s="42"/>
    </row>
    <row r="292" spans="1:21" x14ac:dyDescent="0.55000000000000004">
      <c r="A292" s="41"/>
      <c r="B292" s="41"/>
      <c r="C292" s="41"/>
      <c r="D292" s="41"/>
      <c r="E292" s="41"/>
      <c r="F292" s="41"/>
      <c r="G292" s="42"/>
      <c r="H292" s="42"/>
      <c r="I292" s="42"/>
      <c r="J292" s="42"/>
      <c r="K292" s="42"/>
      <c r="L292" s="42"/>
      <c r="M292" s="42"/>
      <c r="N292" s="42"/>
      <c r="O292" s="42"/>
      <c r="P292" s="42"/>
      <c r="Q292" s="42"/>
      <c r="R292" s="42"/>
      <c r="S292" s="42"/>
      <c r="T292" s="42"/>
      <c r="U292" s="42"/>
    </row>
    <row r="293" spans="1:21" x14ac:dyDescent="0.55000000000000004">
      <c r="A293" s="41"/>
      <c r="B293" s="41"/>
      <c r="C293" s="41"/>
      <c r="D293" s="41"/>
      <c r="E293" s="41"/>
      <c r="F293" s="41"/>
      <c r="G293" s="42"/>
      <c r="H293" s="42"/>
      <c r="I293" s="42"/>
      <c r="J293" s="42"/>
      <c r="K293" s="42"/>
      <c r="L293" s="42"/>
      <c r="M293" s="42"/>
      <c r="N293" s="42"/>
      <c r="O293" s="42"/>
      <c r="P293" s="42"/>
      <c r="Q293" s="42"/>
      <c r="R293" s="42"/>
      <c r="S293" s="42"/>
      <c r="T293" s="42"/>
      <c r="U293" s="42"/>
    </row>
    <row r="294" spans="1:21" x14ac:dyDescent="0.55000000000000004">
      <c r="A294" s="41"/>
      <c r="B294" s="41"/>
      <c r="C294" s="41"/>
      <c r="D294" s="41"/>
      <c r="E294" s="41"/>
      <c r="F294" s="41"/>
      <c r="G294" s="42"/>
      <c r="H294" s="42"/>
      <c r="I294" s="42"/>
      <c r="J294" s="42"/>
      <c r="K294" s="42"/>
      <c r="L294" s="42"/>
      <c r="M294" s="42"/>
      <c r="N294" s="42"/>
      <c r="O294" s="42"/>
      <c r="P294" s="42"/>
      <c r="Q294" s="42"/>
      <c r="R294" s="42"/>
      <c r="S294" s="42"/>
      <c r="T294" s="42"/>
      <c r="U294" s="42"/>
    </row>
    <row r="295" spans="1:21" x14ac:dyDescent="0.55000000000000004">
      <c r="A295" s="41"/>
      <c r="B295" s="41"/>
      <c r="C295" s="41"/>
      <c r="D295" s="41"/>
      <c r="E295" s="41"/>
      <c r="F295" s="41"/>
      <c r="G295" s="42"/>
      <c r="H295" s="42"/>
      <c r="I295" s="42"/>
      <c r="J295" s="42"/>
      <c r="K295" s="42"/>
      <c r="L295" s="42"/>
      <c r="M295" s="42"/>
      <c r="N295" s="42"/>
      <c r="O295" s="42"/>
      <c r="P295" s="42"/>
      <c r="Q295" s="42"/>
      <c r="R295" s="42"/>
      <c r="S295" s="42"/>
      <c r="T295" s="42"/>
      <c r="U295" s="42"/>
    </row>
    <row r="296" spans="1:21" x14ac:dyDescent="0.55000000000000004">
      <c r="A296" s="41"/>
      <c r="B296" s="41"/>
      <c r="C296" s="41"/>
      <c r="D296" s="41"/>
      <c r="E296" s="41"/>
      <c r="F296" s="41"/>
      <c r="G296" s="42"/>
      <c r="H296" s="42"/>
      <c r="I296" s="42"/>
      <c r="J296" s="42"/>
      <c r="K296" s="42"/>
      <c r="L296" s="42"/>
      <c r="M296" s="42"/>
      <c r="N296" s="42"/>
      <c r="O296" s="42"/>
      <c r="P296" s="42"/>
      <c r="Q296" s="42"/>
      <c r="R296" s="42"/>
      <c r="S296" s="42"/>
      <c r="T296" s="42"/>
      <c r="U296" s="42"/>
    </row>
    <row r="297" spans="1:21" x14ac:dyDescent="0.55000000000000004">
      <c r="A297" s="41"/>
      <c r="B297" s="41"/>
      <c r="C297" s="41"/>
      <c r="D297" s="41"/>
      <c r="E297" s="41"/>
      <c r="F297" s="41"/>
      <c r="G297" s="42"/>
      <c r="H297" s="42"/>
      <c r="I297" s="42"/>
      <c r="J297" s="42"/>
      <c r="K297" s="42"/>
      <c r="L297" s="42"/>
      <c r="M297" s="42"/>
      <c r="N297" s="42"/>
      <c r="O297" s="42"/>
      <c r="P297" s="42"/>
      <c r="Q297" s="42"/>
      <c r="R297" s="42"/>
      <c r="S297" s="42"/>
      <c r="T297" s="42"/>
      <c r="U297" s="42"/>
    </row>
    <row r="298" spans="1:21" x14ac:dyDescent="0.55000000000000004">
      <c r="A298" s="41"/>
      <c r="B298" s="41"/>
      <c r="C298" s="41"/>
      <c r="D298" s="41"/>
      <c r="E298" s="41"/>
      <c r="F298" s="41"/>
      <c r="G298" s="42"/>
      <c r="H298" s="42"/>
      <c r="I298" s="42"/>
      <c r="J298" s="42"/>
      <c r="K298" s="42"/>
      <c r="L298" s="42"/>
      <c r="M298" s="42"/>
      <c r="N298" s="42"/>
      <c r="O298" s="42"/>
      <c r="P298" s="42"/>
      <c r="Q298" s="42"/>
      <c r="R298" s="42"/>
      <c r="S298" s="42"/>
      <c r="T298" s="42"/>
      <c r="U298" s="42"/>
    </row>
    <row r="299" spans="1:21" x14ac:dyDescent="0.55000000000000004">
      <c r="A299" s="41"/>
      <c r="B299" s="41"/>
      <c r="C299" s="41"/>
      <c r="D299" s="41"/>
      <c r="E299" s="41"/>
      <c r="F299" s="41"/>
      <c r="G299" s="42"/>
      <c r="H299" s="42"/>
      <c r="I299" s="42"/>
      <c r="J299" s="42"/>
      <c r="K299" s="42"/>
      <c r="L299" s="42"/>
      <c r="M299" s="42"/>
      <c r="N299" s="42"/>
      <c r="O299" s="42"/>
      <c r="P299" s="42"/>
      <c r="Q299" s="42"/>
      <c r="R299" s="42"/>
      <c r="S299" s="42"/>
      <c r="T299" s="42"/>
      <c r="U299" s="42"/>
    </row>
    <row r="300" spans="1:21" x14ac:dyDescent="0.55000000000000004">
      <c r="A300" s="41"/>
      <c r="B300" s="41"/>
      <c r="C300" s="41"/>
      <c r="D300" s="41"/>
      <c r="E300" s="41"/>
      <c r="F300" s="41"/>
      <c r="G300" s="42"/>
      <c r="H300" s="42"/>
      <c r="I300" s="42"/>
      <c r="J300" s="42"/>
      <c r="K300" s="42"/>
      <c r="L300" s="42"/>
      <c r="M300" s="42"/>
      <c r="N300" s="42"/>
      <c r="O300" s="42"/>
      <c r="P300" s="42"/>
      <c r="Q300" s="42"/>
      <c r="R300" s="42"/>
      <c r="S300" s="42"/>
      <c r="T300" s="42"/>
      <c r="U300" s="42"/>
    </row>
    <row r="301" spans="1:21" x14ac:dyDescent="0.55000000000000004">
      <c r="A301" s="41"/>
      <c r="B301" s="41"/>
      <c r="C301" s="41"/>
      <c r="D301" s="41"/>
      <c r="E301" s="41"/>
      <c r="F301" s="41"/>
      <c r="G301" s="42"/>
      <c r="H301" s="42"/>
      <c r="I301" s="42"/>
      <c r="J301" s="42"/>
      <c r="K301" s="42"/>
      <c r="L301" s="42"/>
      <c r="M301" s="42"/>
      <c r="N301" s="42"/>
      <c r="O301" s="42"/>
      <c r="P301" s="42"/>
      <c r="Q301" s="42"/>
      <c r="R301" s="42"/>
      <c r="S301" s="42"/>
      <c r="T301" s="42"/>
      <c r="U301" s="42"/>
    </row>
    <row r="302" spans="1:21" x14ac:dyDescent="0.55000000000000004">
      <c r="A302" s="41"/>
      <c r="B302" s="41"/>
      <c r="C302" s="41"/>
      <c r="D302" s="41"/>
      <c r="E302" s="41"/>
      <c r="F302" s="41"/>
      <c r="G302" s="42"/>
      <c r="H302" s="42"/>
      <c r="I302" s="42"/>
      <c r="J302" s="42"/>
      <c r="K302" s="42"/>
      <c r="L302" s="42"/>
      <c r="M302" s="42"/>
      <c r="N302" s="42"/>
      <c r="O302" s="42"/>
      <c r="P302" s="42"/>
      <c r="Q302" s="42"/>
      <c r="R302" s="42"/>
      <c r="S302" s="42"/>
      <c r="T302" s="42"/>
      <c r="U302" s="42"/>
    </row>
    <row r="303" spans="1:21" x14ac:dyDescent="0.55000000000000004">
      <c r="A303" s="41"/>
      <c r="B303" s="41"/>
      <c r="C303" s="41"/>
      <c r="D303" s="41"/>
      <c r="E303" s="41"/>
      <c r="F303" s="41"/>
      <c r="G303" s="42"/>
      <c r="H303" s="42"/>
      <c r="I303" s="42"/>
      <c r="J303" s="42"/>
      <c r="K303" s="42"/>
      <c r="L303" s="42"/>
      <c r="M303" s="42"/>
      <c r="N303" s="42"/>
      <c r="O303" s="42"/>
      <c r="P303" s="42"/>
      <c r="Q303" s="42"/>
      <c r="R303" s="42"/>
      <c r="S303" s="42"/>
      <c r="T303" s="42"/>
      <c r="U303" s="42"/>
    </row>
    <row r="304" spans="1:21" x14ac:dyDescent="0.55000000000000004">
      <c r="A304" s="41"/>
      <c r="B304" s="41"/>
      <c r="C304" s="41"/>
      <c r="D304" s="41"/>
      <c r="E304" s="41"/>
      <c r="F304" s="41"/>
      <c r="G304" s="42"/>
      <c r="H304" s="42"/>
      <c r="I304" s="42"/>
      <c r="J304" s="42"/>
      <c r="K304" s="42"/>
      <c r="L304" s="42"/>
      <c r="M304" s="42"/>
      <c r="N304" s="42"/>
      <c r="O304" s="42"/>
      <c r="P304" s="42"/>
      <c r="Q304" s="42"/>
      <c r="R304" s="42"/>
      <c r="S304" s="42"/>
      <c r="T304" s="42"/>
      <c r="U304" s="42"/>
    </row>
    <row r="305" spans="1:21" x14ac:dyDescent="0.55000000000000004">
      <c r="A305" s="41"/>
      <c r="B305" s="41"/>
      <c r="C305" s="41"/>
      <c r="D305" s="41"/>
      <c r="E305" s="41"/>
      <c r="F305" s="41"/>
      <c r="G305" s="42"/>
      <c r="H305" s="42"/>
      <c r="I305" s="42"/>
      <c r="J305" s="42"/>
      <c r="K305" s="42"/>
      <c r="L305" s="42"/>
      <c r="M305" s="42"/>
      <c r="N305" s="42"/>
      <c r="O305" s="42"/>
      <c r="P305" s="42"/>
      <c r="Q305" s="42"/>
      <c r="R305" s="42"/>
      <c r="S305" s="42"/>
      <c r="T305" s="42"/>
      <c r="U305" s="42"/>
    </row>
    <row r="306" spans="1:21" x14ac:dyDescent="0.55000000000000004">
      <c r="A306" s="41"/>
      <c r="B306" s="41"/>
      <c r="C306" s="41"/>
      <c r="D306" s="41"/>
      <c r="E306" s="41"/>
      <c r="F306" s="41"/>
      <c r="G306" s="42"/>
      <c r="H306" s="42"/>
      <c r="I306" s="42"/>
      <c r="J306" s="42"/>
      <c r="K306" s="42"/>
      <c r="L306" s="42"/>
      <c r="M306" s="42"/>
      <c r="N306" s="42"/>
      <c r="O306" s="42"/>
      <c r="P306" s="42"/>
      <c r="Q306" s="42"/>
      <c r="R306" s="42"/>
      <c r="S306" s="42"/>
      <c r="T306" s="42"/>
      <c r="U306" s="42"/>
    </row>
    <row r="307" spans="1:21" x14ac:dyDescent="0.55000000000000004">
      <c r="A307" s="41"/>
      <c r="B307" s="41"/>
      <c r="C307" s="41"/>
      <c r="D307" s="41"/>
      <c r="E307" s="41"/>
      <c r="F307" s="41"/>
      <c r="G307" s="42"/>
      <c r="H307" s="42"/>
      <c r="I307" s="42"/>
      <c r="J307" s="42"/>
      <c r="K307" s="42"/>
      <c r="L307" s="42"/>
      <c r="M307" s="42"/>
      <c r="N307" s="42"/>
      <c r="O307" s="42"/>
      <c r="P307" s="42"/>
      <c r="Q307" s="42"/>
      <c r="R307" s="42"/>
      <c r="S307" s="42"/>
      <c r="T307" s="42"/>
      <c r="U307" s="42"/>
    </row>
    <row r="308" spans="1:21" x14ac:dyDescent="0.55000000000000004">
      <c r="A308" s="41"/>
      <c r="B308" s="41"/>
      <c r="C308" s="41"/>
      <c r="D308" s="41"/>
      <c r="E308" s="41"/>
      <c r="F308" s="41"/>
      <c r="G308" s="42"/>
      <c r="H308" s="42"/>
      <c r="I308" s="42"/>
      <c r="J308" s="42"/>
      <c r="K308" s="42"/>
      <c r="L308" s="42"/>
      <c r="M308" s="42"/>
      <c r="N308" s="42"/>
      <c r="O308" s="42"/>
      <c r="P308" s="42"/>
      <c r="Q308" s="42"/>
      <c r="R308" s="42"/>
      <c r="S308" s="42"/>
      <c r="T308" s="42"/>
      <c r="U308" s="42"/>
    </row>
    <row r="309" spans="1:21" x14ac:dyDescent="0.55000000000000004">
      <c r="A309" s="41"/>
      <c r="B309" s="41"/>
      <c r="C309" s="41"/>
      <c r="D309" s="41"/>
      <c r="E309" s="41"/>
      <c r="F309" s="41"/>
      <c r="G309" s="42"/>
      <c r="H309" s="42"/>
      <c r="I309" s="42"/>
      <c r="J309" s="42"/>
      <c r="K309" s="42"/>
      <c r="L309" s="42"/>
      <c r="M309" s="42"/>
      <c r="N309" s="42"/>
      <c r="O309" s="42"/>
      <c r="P309" s="42"/>
      <c r="Q309" s="42"/>
      <c r="R309" s="42"/>
      <c r="S309" s="42"/>
      <c r="T309" s="42"/>
      <c r="U309" s="42"/>
    </row>
    <row r="310" spans="1:21" x14ac:dyDescent="0.55000000000000004">
      <c r="A310" s="41"/>
      <c r="B310" s="41"/>
      <c r="C310" s="41"/>
      <c r="D310" s="41"/>
      <c r="E310" s="41"/>
      <c r="F310" s="41"/>
      <c r="G310" s="42"/>
      <c r="H310" s="42"/>
      <c r="I310" s="42"/>
      <c r="J310" s="42"/>
      <c r="K310" s="42"/>
      <c r="L310" s="42"/>
      <c r="M310" s="42"/>
      <c r="N310" s="42"/>
      <c r="O310" s="42"/>
      <c r="P310" s="42"/>
      <c r="Q310" s="42"/>
      <c r="R310" s="42"/>
      <c r="S310" s="42"/>
      <c r="T310" s="42"/>
      <c r="U310" s="42"/>
    </row>
    <row r="311" spans="1:21" x14ac:dyDescent="0.55000000000000004">
      <c r="A311" s="41"/>
      <c r="B311" s="41"/>
      <c r="C311" s="41"/>
      <c r="D311" s="41"/>
      <c r="E311" s="41"/>
      <c r="F311" s="41"/>
      <c r="G311" s="42"/>
      <c r="H311" s="42"/>
      <c r="I311" s="42"/>
      <c r="J311" s="42"/>
      <c r="K311" s="42"/>
      <c r="L311" s="42"/>
      <c r="M311" s="42"/>
      <c r="N311" s="42"/>
      <c r="O311" s="42"/>
      <c r="P311" s="42"/>
      <c r="Q311" s="42"/>
      <c r="R311" s="42"/>
      <c r="S311" s="42"/>
      <c r="T311" s="42"/>
      <c r="U311" s="42"/>
    </row>
    <row r="312" spans="1:21" x14ac:dyDescent="0.55000000000000004">
      <c r="A312" s="41"/>
      <c r="B312" s="41"/>
      <c r="C312" s="41"/>
      <c r="D312" s="41"/>
      <c r="E312" s="41"/>
      <c r="F312" s="41"/>
      <c r="G312" s="42"/>
      <c r="H312" s="42"/>
      <c r="I312" s="42"/>
      <c r="J312" s="42"/>
      <c r="K312" s="42"/>
      <c r="L312" s="42"/>
      <c r="M312" s="42"/>
      <c r="N312" s="42"/>
      <c r="O312" s="42"/>
      <c r="P312" s="42"/>
      <c r="Q312" s="42"/>
      <c r="R312" s="42"/>
      <c r="S312" s="42"/>
      <c r="T312" s="42"/>
      <c r="U312" s="42"/>
    </row>
    <row r="313" spans="1:21" x14ac:dyDescent="0.55000000000000004">
      <c r="A313" s="41"/>
      <c r="B313" s="41"/>
      <c r="C313" s="41"/>
      <c r="D313" s="41"/>
      <c r="E313" s="41"/>
      <c r="F313" s="41"/>
      <c r="G313" s="42"/>
      <c r="H313" s="42"/>
      <c r="I313" s="42"/>
      <c r="J313" s="42"/>
      <c r="K313" s="42"/>
      <c r="L313" s="42"/>
      <c r="M313" s="42"/>
      <c r="N313" s="42"/>
      <c r="O313" s="42"/>
      <c r="P313" s="42"/>
      <c r="Q313" s="42"/>
      <c r="R313" s="42"/>
      <c r="S313" s="42"/>
      <c r="T313" s="42"/>
      <c r="U313" s="42"/>
    </row>
    <row r="314" spans="1:21" x14ac:dyDescent="0.55000000000000004">
      <c r="A314" s="41"/>
      <c r="B314" s="41"/>
      <c r="C314" s="41"/>
      <c r="D314" s="41"/>
      <c r="E314" s="41"/>
      <c r="F314" s="41"/>
      <c r="G314" s="42"/>
      <c r="H314" s="42"/>
      <c r="I314" s="42"/>
      <c r="J314" s="42"/>
      <c r="K314" s="42"/>
      <c r="L314" s="42"/>
      <c r="M314" s="42"/>
      <c r="N314" s="42"/>
      <c r="O314" s="42"/>
      <c r="P314" s="42"/>
      <c r="Q314" s="42"/>
      <c r="R314" s="42"/>
      <c r="S314" s="42"/>
      <c r="T314" s="42"/>
      <c r="U314" s="42"/>
    </row>
    <row r="315" spans="1:21" x14ac:dyDescent="0.55000000000000004">
      <c r="A315" s="41"/>
      <c r="B315" s="41"/>
      <c r="C315" s="41"/>
      <c r="D315" s="41"/>
      <c r="E315" s="41"/>
      <c r="F315" s="41"/>
      <c r="G315" s="42"/>
      <c r="H315" s="42"/>
      <c r="I315" s="42"/>
      <c r="J315" s="42"/>
      <c r="K315" s="42"/>
      <c r="L315" s="42"/>
      <c r="M315" s="42"/>
      <c r="N315" s="42"/>
      <c r="O315" s="42"/>
      <c r="P315" s="42"/>
      <c r="Q315" s="42"/>
      <c r="R315" s="42"/>
      <c r="S315" s="42"/>
      <c r="T315" s="42"/>
      <c r="U315" s="42"/>
    </row>
    <row r="316" spans="1:21" x14ac:dyDescent="0.55000000000000004">
      <c r="A316" s="41"/>
      <c r="B316" s="41"/>
      <c r="C316" s="41"/>
      <c r="D316" s="41"/>
      <c r="E316" s="41"/>
      <c r="F316" s="41"/>
      <c r="G316" s="42"/>
      <c r="H316" s="42"/>
      <c r="I316" s="42"/>
      <c r="J316" s="42"/>
      <c r="K316" s="42"/>
      <c r="L316" s="42"/>
      <c r="M316" s="42"/>
      <c r="N316" s="42"/>
      <c r="O316" s="42"/>
      <c r="P316" s="42"/>
      <c r="Q316" s="42"/>
      <c r="R316" s="42"/>
      <c r="S316" s="42"/>
      <c r="T316" s="42"/>
      <c r="U316" s="42"/>
    </row>
    <row r="317" spans="1:21" x14ac:dyDescent="0.55000000000000004">
      <c r="A317" s="41"/>
      <c r="B317" s="41"/>
      <c r="C317" s="41"/>
      <c r="D317" s="41"/>
      <c r="E317" s="41"/>
      <c r="F317" s="41"/>
      <c r="G317" s="42"/>
      <c r="H317" s="42"/>
      <c r="I317" s="42"/>
      <c r="J317" s="42"/>
      <c r="K317" s="42"/>
      <c r="L317" s="42"/>
      <c r="M317" s="42"/>
      <c r="N317" s="42"/>
      <c r="O317" s="42"/>
      <c r="P317" s="42"/>
      <c r="Q317" s="42"/>
      <c r="R317" s="42"/>
      <c r="S317" s="42"/>
      <c r="T317" s="42"/>
      <c r="U317" s="42"/>
    </row>
    <row r="318" spans="1:21" x14ac:dyDescent="0.55000000000000004">
      <c r="A318" s="41"/>
      <c r="B318" s="41"/>
      <c r="C318" s="41"/>
      <c r="D318" s="41"/>
      <c r="E318" s="41"/>
      <c r="F318" s="41"/>
      <c r="G318" s="42"/>
      <c r="H318" s="42"/>
      <c r="I318" s="42"/>
      <c r="J318" s="42"/>
      <c r="K318" s="42"/>
      <c r="L318" s="42"/>
      <c r="M318" s="42"/>
      <c r="N318" s="42"/>
      <c r="O318" s="42"/>
      <c r="P318" s="42"/>
      <c r="Q318" s="42"/>
      <c r="R318" s="42"/>
      <c r="S318" s="42"/>
      <c r="T318" s="42"/>
      <c r="U318" s="42"/>
    </row>
    <row r="319" spans="1:21" x14ac:dyDescent="0.55000000000000004">
      <c r="A319" s="41"/>
      <c r="B319" s="41"/>
      <c r="C319" s="41"/>
      <c r="D319" s="41"/>
      <c r="E319" s="41"/>
      <c r="F319" s="41"/>
      <c r="G319" s="42"/>
      <c r="H319" s="42"/>
      <c r="I319" s="42"/>
      <c r="J319" s="42"/>
      <c r="K319" s="42"/>
      <c r="L319" s="42"/>
      <c r="M319" s="42"/>
      <c r="N319" s="42"/>
      <c r="O319" s="42"/>
      <c r="P319" s="42"/>
      <c r="Q319" s="42"/>
      <c r="R319" s="42"/>
      <c r="S319" s="42"/>
      <c r="T319" s="42"/>
      <c r="U319" s="42"/>
    </row>
    <row r="320" spans="1:21" x14ac:dyDescent="0.55000000000000004">
      <c r="A320" s="41"/>
      <c r="B320" s="41"/>
      <c r="C320" s="41"/>
      <c r="D320" s="41"/>
      <c r="E320" s="41"/>
      <c r="F320" s="41"/>
      <c r="G320" s="42"/>
      <c r="H320" s="42"/>
      <c r="I320" s="42"/>
      <c r="J320" s="42"/>
      <c r="K320" s="42"/>
      <c r="L320" s="42"/>
      <c r="M320" s="42"/>
      <c r="N320" s="42"/>
      <c r="O320" s="42"/>
      <c r="P320" s="42"/>
      <c r="Q320" s="42"/>
      <c r="R320" s="42"/>
      <c r="S320" s="42"/>
      <c r="T320" s="42"/>
      <c r="U320" s="42"/>
    </row>
    <row r="321" spans="1:21" x14ac:dyDescent="0.55000000000000004">
      <c r="A321" s="41"/>
      <c r="B321" s="41"/>
      <c r="C321" s="41"/>
      <c r="D321" s="41"/>
      <c r="E321" s="41"/>
      <c r="F321" s="41"/>
      <c r="G321" s="42"/>
      <c r="H321" s="42"/>
      <c r="I321" s="42"/>
      <c r="J321" s="42"/>
      <c r="K321" s="42"/>
      <c r="L321" s="42"/>
      <c r="M321" s="42"/>
      <c r="N321" s="42"/>
      <c r="O321" s="42"/>
      <c r="P321" s="42"/>
      <c r="Q321" s="42"/>
      <c r="R321" s="42"/>
      <c r="S321" s="42"/>
      <c r="T321" s="42"/>
      <c r="U321" s="42"/>
    </row>
    <row r="322" spans="1:21" x14ac:dyDescent="0.55000000000000004">
      <c r="A322" s="41"/>
      <c r="B322" s="41"/>
      <c r="C322" s="41"/>
      <c r="D322" s="41"/>
      <c r="E322" s="41"/>
      <c r="F322" s="41"/>
      <c r="G322" s="42"/>
      <c r="H322" s="42"/>
      <c r="I322" s="42"/>
      <c r="J322" s="42"/>
      <c r="K322" s="42"/>
      <c r="L322" s="42"/>
      <c r="M322" s="42"/>
      <c r="N322" s="42"/>
      <c r="O322" s="42"/>
      <c r="P322" s="42"/>
      <c r="Q322" s="42"/>
      <c r="R322" s="42"/>
      <c r="S322" s="42"/>
      <c r="T322" s="42"/>
      <c r="U322" s="42"/>
    </row>
    <row r="323" spans="1:21" x14ac:dyDescent="0.55000000000000004">
      <c r="A323" s="41"/>
      <c r="B323" s="41"/>
      <c r="C323" s="41"/>
      <c r="D323" s="41"/>
      <c r="E323" s="41"/>
      <c r="F323" s="41"/>
      <c r="G323" s="42"/>
      <c r="H323" s="42"/>
      <c r="I323" s="42"/>
      <c r="J323" s="42"/>
      <c r="K323" s="42"/>
      <c r="L323" s="42"/>
      <c r="M323" s="42"/>
      <c r="N323" s="42"/>
      <c r="O323" s="42"/>
      <c r="P323" s="42"/>
      <c r="Q323" s="42"/>
      <c r="R323" s="42"/>
      <c r="S323" s="42"/>
      <c r="T323" s="42"/>
      <c r="U323" s="42"/>
    </row>
    <row r="324" spans="1:21" x14ac:dyDescent="0.55000000000000004">
      <c r="A324" s="41"/>
      <c r="B324" s="41"/>
      <c r="C324" s="41"/>
      <c r="D324" s="41"/>
      <c r="E324" s="41"/>
      <c r="F324" s="41"/>
      <c r="G324" s="42"/>
      <c r="H324" s="42"/>
      <c r="I324" s="42"/>
      <c r="J324" s="42"/>
      <c r="K324" s="42"/>
      <c r="L324" s="42"/>
      <c r="M324" s="42"/>
      <c r="N324" s="42"/>
      <c r="O324" s="42"/>
      <c r="P324" s="42"/>
      <c r="Q324" s="42"/>
      <c r="R324" s="42"/>
      <c r="S324" s="42"/>
      <c r="T324" s="42"/>
      <c r="U324" s="42"/>
    </row>
    <row r="325" spans="1:21" x14ac:dyDescent="0.55000000000000004">
      <c r="A325" s="41"/>
      <c r="B325" s="41"/>
      <c r="C325" s="41"/>
      <c r="D325" s="41"/>
      <c r="E325" s="41"/>
      <c r="F325" s="41"/>
      <c r="G325" s="42"/>
      <c r="H325" s="42"/>
      <c r="I325" s="42"/>
      <c r="J325" s="42"/>
      <c r="K325" s="42"/>
      <c r="L325" s="42"/>
      <c r="M325" s="42"/>
      <c r="N325" s="42"/>
      <c r="O325" s="42"/>
      <c r="P325" s="42"/>
      <c r="Q325" s="42"/>
      <c r="R325" s="42"/>
      <c r="S325" s="42"/>
      <c r="T325" s="42"/>
      <c r="U325" s="42"/>
    </row>
    <row r="326" spans="1:21" x14ac:dyDescent="0.55000000000000004">
      <c r="A326" s="41"/>
      <c r="B326" s="41"/>
      <c r="C326" s="41"/>
      <c r="D326" s="41"/>
      <c r="E326" s="41"/>
      <c r="F326" s="41"/>
      <c r="G326" s="42"/>
      <c r="H326" s="42"/>
      <c r="I326" s="42"/>
      <c r="J326" s="42"/>
      <c r="K326" s="42"/>
      <c r="L326" s="42"/>
      <c r="M326" s="42"/>
      <c r="N326" s="42"/>
      <c r="O326" s="42"/>
      <c r="P326" s="42"/>
      <c r="Q326" s="42"/>
      <c r="R326" s="42"/>
      <c r="S326" s="42"/>
      <c r="T326" s="42"/>
      <c r="U326" s="42"/>
    </row>
    <row r="327" spans="1:21" x14ac:dyDescent="0.55000000000000004">
      <c r="A327" s="41"/>
      <c r="B327" s="41"/>
      <c r="C327" s="41"/>
      <c r="D327" s="41"/>
      <c r="E327" s="41"/>
      <c r="F327" s="41"/>
      <c r="G327" s="42"/>
      <c r="H327" s="42"/>
      <c r="I327" s="42"/>
      <c r="J327" s="42"/>
      <c r="K327" s="42"/>
      <c r="L327" s="42"/>
      <c r="M327" s="42"/>
      <c r="N327" s="42"/>
      <c r="O327" s="42"/>
      <c r="P327" s="42"/>
      <c r="Q327" s="42"/>
      <c r="R327" s="42"/>
      <c r="S327" s="42"/>
      <c r="T327" s="42"/>
      <c r="U327" s="42"/>
    </row>
    <row r="328" spans="1:21" x14ac:dyDescent="0.55000000000000004">
      <c r="A328" s="41"/>
      <c r="B328" s="41"/>
      <c r="C328" s="41"/>
      <c r="D328" s="41"/>
      <c r="E328" s="41"/>
      <c r="F328" s="41"/>
      <c r="G328" s="42"/>
      <c r="H328" s="42"/>
      <c r="I328" s="42"/>
      <c r="J328" s="42"/>
      <c r="K328" s="42"/>
      <c r="L328" s="42"/>
      <c r="M328" s="42"/>
      <c r="N328" s="42"/>
      <c r="O328" s="42"/>
      <c r="P328" s="42"/>
      <c r="Q328" s="42"/>
      <c r="R328" s="42"/>
      <c r="S328" s="42"/>
      <c r="T328" s="42"/>
      <c r="U328" s="42"/>
    </row>
    <row r="329" spans="1:21" x14ac:dyDescent="0.55000000000000004">
      <c r="A329" s="41"/>
      <c r="B329" s="41"/>
      <c r="C329" s="41"/>
      <c r="D329" s="41"/>
      <c r="E329" s="41"/>
      <c r="F329" s="41"/>
      <c r="G329" s="42"/>
      <c r="H329" s="42"/>
      <c r="I329" s="42"/>
      <c r="J329" s="42"/>
      <c r="K329" s="42"/>
      <c r="L329" s="42"/>
      <c r="M329" s="42"/>
      <c r="N329" s="42"/>
      <c r="O329" s="42"/>
      <c r="P329" s="42"/>
      <c r="Q329" s="42"/>
      <c r="R329" s="42"/>
      <c r="S329" s="42"/>
      <c r="T329" s="42"/>
      <c r="U329" s="42"/>
    </row>
    <row r="330" spans="1:21" x14ac:dyDescent="0.55000000000000004">
      <c r="A330" s="41"/>
      <c r="B330" s="41"/>
      <c r="C330" s="41"/>
      <c r="D330" s="41"/>
      <c r="E330" s="41"/>
      <c r="F330" s="41"/>
      <c r="G330" s="42"/>
      <c r="H330" s="42"/>
      <c r="I330" s="42"/>
      <c r="J330" s="42"/>
      <c r="K330" s="42"/>
      <c r="L330" s="42"/>
      <c r="M330" s="42"/>
      <c r="N330" s="42"/>
      <c r="O330" s="42"/>
      <c r="P330" s="42"/>
      <c r="Q330" s="42"/>
      <c r="R330" s="42"/>
      <c r="S330" s="42"/>
      <c r="T330" s="42"/>
      <c r="U330" s="42"/>
    </row>
    <row r="331" spans="1:21" x14ac:dyDescent="0.55000000000000004">
      <c r="A331" s="41"/>
      <c r="B331" s="41"/>
      <c r="C331" s="41"/>
      <c r="D331" s="41"/>
      <c r="E331" s="41"/>
      <c r="F331" s="41"/>
      <c r="G331" s="42"/>
      <c r="H331" s="42"/>
      <c r="I331" s="42"/>
      <c r="J331" s="42"/>
      <c r="K331" s="42"/>
      <c r="L331" s="42"/>
      <c r="M331" s="42"/>
      <c r="N331" s="42"/>
      <c r="O331" s="42"/>
      <c r="P331" s="42"/>
      <c r="Q331" s="42"/>
      <c r="R331" s="42"/>
      <c r="S331" s="42"/>
      <c r="T331" s="42"/>
      <c r="U331" s="42"/>
    </row>
    <row r="332" spans="1:21" x14ac:dyDescent="0.55000000000000004">
      <c r="A332" s="41"/>
      <c r="B332" s="41"/>
      <c r="C332" s="41"/>
      <c r="D332" s="41"/>
      <c r="E332" s="41"/>
      <c r="F332" s="41"/>
      <c r="G332" s="42"/>
      <c r="H332" s="42"/>
      <c r="I332" s="42"/>
      <c r="J332" s="42"/>
      <c r="K332" s="42"/>
      <c r="L332" s="42"/>
      <c r="M332" s="42"/>
      <c r="N332" s="42"/>
      <c r="O332" s="42"/>
      <c r="P332" s="42"/>
      <c r="Q332" s="42"/>
      <c r="R332" s="42"/>
      <c r="S332" s="42"/>
      <c r="T332" s="42"/>
      <c r="U332" s="42"/>
    </row>
    <row r="333" spans="1:21" x14ac:dyDescent="0.55000000000000004">
      <c r="A333" s="41"/>
      <c r="B333" s="41"/>
      <c r="C333" s="41"/>
      <c r="D333" s="41"/>
      <c r="E333" s="41"/>
      <c r="F333" s="41"/>
      <c r="G333" s="42"/>
      <c r="H333" s="42"/>
      <c r="I333" s="42"/>
      <c r="J333" s="42"/>
      <c r="K333" s="42"/>
      <c r="L333" s="42"/>
      <c r="M333" s="42"/>
      <c r="N333" s="42"/>
      <c r="O333" s="42"/>
      <c r="P333" s="42"/>
      <c r="Q333" s="42"/>
      <c r="R333" s="42"/>
      <c r="S333" s="42"/>
      <c r="T333" s="42"/>
      <c r="U333" s="42"/>
    </row>
    <row r="334" spans="1:21" x14ac:dyDescent="0.55000000000000004">
      <c r="A334" s="41"/>
      <c r="B334" s="41"/>
      <c r="C334" s="41"/>
      <c r="D334" s="41"/>
      <c r="E334" s="41"/>
      <c r="F334" s="41"/>
      <c r="G334" s="42"/>
      <c r="H334" s="42"/>
      <c r="I334" s="42"/>
      <c r="J334" s="42"/>
      <c r="K334" s="42"/>
      <c r="L334" s="42"/>
      <c r="M334" s="42"/>
      <c r="N334" s="42"/>
      <c r="O334" s="42"/>
      <c r="P334" s="42"/>
      <c r="Q334" s="42"/>
      <c r="R334" s="42"/>
      <c r="S334" s="42"/>
      <c r="T334" s="42"/>
      <c r="U334" s="42"/>
    </row>
    <row r="335" spans="1:21" x14ac:dyDescent="0.55000000000000004">
      <c r="A335" s="41"/>
      <c r="B335" s="41"/>
      <c r="C335" s="41"/>
      <c r="D335" s="41"/>
      <c r="E335" s="41"/>
      <c r="F335" s="41"/>
      <c r="G335" s="42"/>
      <c r="H335" s="42"/>
      <c r="I335" s="42"/>
      <c r="J335" s="42"/>
      <c r="K335" s="42"/>
      <c r="L335" s="42"/>
      <c r="M335" s="42"/>
      <c r="N335" s="42"/>
      <c r="O335" s="42"/>
      <c r="P335" s="42"/>
      <c r="Q335" s="42"/>
      <c r="R335" s="42"/>
      <c r="S335" s="42"/>
      <c r="T335" s="42"/>
      <c r="U335" s="42"/>
    </row>
    <row r="336" spans="1:21" x14ac:dyDescent="0.55000000000000004">
      <c r="A336" s="41"/>
      <c r="B336" s="41"/>
      <c r="C336" s="41"/>
      <c r="D336" s="41"/>
      <c r="E336" s="41"/>
      <c r="F336" s="41"/>
      <c r="G336" s="42"/>
      <c r="H336" s="42"/>
      <c r="I336" s="42"/>
      <c r="J336" s="42"/>
      <c r="K336" s="42"/>
      <c r="L336" s="42"/>
      <c r="M336" s="42"/>
      <c r="N336" s="42"/>
      <c r="O336" s="42"/>
      <c r="P336" s="42"/>
      <c r="Q336" s="42"/>
      <c r="R336" s="42"/>
      <c r="S336" s="42"/>
      <c r="T336" s="42"/>
      <c r="U336" s="42"/>
    </row>
    <row r="337" spans="1:21" x14ac:dyDescent="0.55000000000000004">
      <c r="A337" s="41"/>
      <c r="B337" s="41"/>
      <c r="C337" s="41"/>
      <c r="D337" s="41"/>
      <c r="E337" s="41"/>
      <c r="F337" s="41"/>
      <c r="G337" s="42"/>
      <c r="H337" s="42"/>
      <c r="I337" s="42"/>
      <c r="J337" s="42"/>
      <c r="K337" s="42"/>
      <c r="L337" s="42"/>
      <c r="M337" s="42"/>
      <c r="N337" s="42"/>
      <c r="O337" s="42"/>
      <c r="P337" s="42"/>
      <c r="Q337" s="42"/>
      <c r="R337" s="42"/>
      <c r="S337" s="42"/>
      <c r="T337" s="42"/>
      <c r="U337" s="42"/>
    </row>
    <row r="338" spans="1:21" x14ac:dyDescent="0.55000000000000004">
      <c r="A338" s="41"/>
      <c r="B338" s="41"/>
      <c r="C338" s="41"/>
      <c r="D338" s="41"/>
      <c r="E338" s="41"/>
      <c r="F338" s="41"/>
      <c r="G338" s="42"/>
      <c r="H338" s="42"/>
      <c r="I338" s="42"/>
      <c r="J338" s="42"/>
      <c r="K338" s="42"/>
      <c r="L338" s="42"/>
      <c r="M338" s="42"/>
      <c r="N338" s="42"/>
      <c r="O338" s="42"/>
      <c r="P338" s="42"/>
      <c r="Q338" s="42"/>
      <c r="R338" s="42"/>
      <c r="S338" s="42"/>
      <c r="T338" s="42"/>
      <c r="U338" s="42"/>
    </row>
    <row r="339" spans="1:21" x14ac:dyDescent="0.55000000000000004">
      <c r="A339" s="41"/>
      <c r="B339" s="41"/>
      <c r="C339" s="41"/>
      <c r="D339" s="41"/>
      <c r="E339" s="41"/>
      <c r="F339" s="41"/>
      <c r="G339" s="42"/>
      <c r="H339" s="42"/>
      <c r="I339" s="42"/>
      <c r="J339" s="42"/>
      <c r="K339" s="42"/>
      <c r="L339" s="42"/>
      <c r="M339" s="42"/>
      <c r="N339" s="42"/>
      <c r="O339" s="42"/>
      <c r="P339" s="42"/>
      <c r="Q339" s="42"/>
      <c r="R339" s="42"/>
      <c r="S339" s="42"/>
      <c r="T339" s="42"/>
      <c r="U339" s="42"/>
    </row>
    <row r="340" spans="1:21" x14ac:dyDescent="0.55000000000000004">
      <c r="A340" s="41"/>
      <c r="B340" s="41"/>
      <c r="C340" s="41"/>
      <c r="D340" s="41"/>
      <c r="E340" s="41"/>
      <c r="F340" s="41"/>
      <c r="G340" s="42"/>
      <c r="H340" s="42"/>
      <c r="I340" s="42"/>
      <c r="J340" s="42"/>
      <c r="K340" s="42"/>
      <c r="L340" s="42"/>
      <c r="M340" s="42"/>
      <c r="N340" s="42"/>
      <c r="O340" s="42"/>
      <c r="P340" s="42"/>
      <c r="Q340" s="42"/>
      <c r="R340" s="42"/>
      <c r="S340" s="42"/>
      <c r="T340" s="42"/>
      <c r="U340" s="42"/>
    </row>
    <row r="341" spans="1:21" x14ac:dyDescent="0.55000000000000004">
      <c r="A341" s="41"/>
      <c r="B341" s="41"/>
      <c r="C341" s="41"/>
      <c r="D341" s="41"/>
      <c r="E341" s="41"/>
      <c r="F341" s="41"/>
      <c r="G341" s="42"/>
      <c r="H341" s="42"/>
      <c r="I341" s="42"/>
      <c r="J341" s="42"/>
      <c r="K341" s="42"/>
      <c r="L341" s="42"/>
      <c r="M341" s="42"/>
      <c r="N341" s="42"/>
      <c r="O341" s="42"/>
      <c r="P341" s="42"/>
      <c r="Q341" s="42"/>
      <c r="R341" s="42"/>
      <c r="S341" s="42"/>
      <c r="T341" s="42"/>
      <c r="U341" s="42"/>
    </row>
    <row r="342" spans="1:21" x14ac:dyDescent="0.55000000000000004">
      <c r="A342" s="41"/>
      <c r="B342" s="41"/>
      <c r="C342" s="41"/>
      <c r="D342" s="41"/>
      <c r="E342" s="41"/>
      <c r="F342" s="41"/>
      <c r="G342" s="42"/>
      <c r="H342" s="42"/>
      <c r="I342" s="42"/>
      <c r="J342" s="42"/>
      <c r="K342" s="42"/>
      <c r="L342" s="42"/>
      <c r="M342" s="42"/>
      <c r="N342" s="42"/>
      <c r="O342" s="42"/>
      <c r="P342" s="42"/>
      <c r="Q342" s="42"/>
      <c r="R342" s="42"/>
      <c r="S342" s="42"/>
      <c r="T342" s="42"/>
      <c r="U342" s="42"/>
    </row>
    <row r="343" spans="1:21" x14ac:dyDescent="0.55000000000000004">
      <c r="A343" s="41"/>
      <c r="B343" s="41"/>
      <c r="C343" s="41"/>
      <c r="D343" s="41"/>
      <c r="E343" s="41"/>
      <c r="F343" s="41"/>
      <c r="G343" s="42"/>
      <c r="H343" s="42"/>
      <c r="I343" s="42"/>
      <c r="J343" s="42"/>
      <c r="K343" s="42"/>
      <c r="L343" s="42"/>
      <c r="M343" s="42"/>
      <c r="N343" s="42"/>
      <c r="O343" s="42"/>
      <c r="P343" s="42"/>
      <c r="Q343" s="42"/>
      <c r="R343" s="42"/>
      <c r="S343" s="42"/>
      <c r="T343" s="42"/>
      <c r="U343" s="42"/>
    </row>
    <row r="344" spans="1:21" x14ac:dyDescent="0.55000000000000004">
      <c r="A344" s="41"/>
      <c r="B344" s="41"/>
      <c r="C344" s="41"/>
      <c r="D344" s="41"/>
      <c r="E344" s="41"/>
      <c r="F344" s="41"/>
      <c r="G344" s="42"/>
      <c r="H344" s="42"/>
      <c r="I344" s="42"/>
      <c r="J344" s="42"/>
      <c r="K344" s="42"/>
      <c r="L344" s="42"/>
      <c r="M344" s="42"/>
      <c r="N344" s="42"/>
      <c r="O344" s="42"/>
      <c r="P344" s="42"/>
      <c r="Q344" s="42"/>
      <c r="R344" s="42"/>
      <c r="S344" s="42"/>
      <c r="T344" s="42"/>
      <c r="U344" s="42"/>
    </row>
    <row r="345" spans="1:21" x14ac:dyDescent="0.55000000000000004">
      <c r="A345" s="41"/>
      <c r="B345" s="41"/>
      <c r="C345" s="41"/>
      <c r="D345" s="41"/>
      <c r="E345" s="41"/>
      <c r="F345" s="41"/>
      <c r="G345" s="42"/>
      <c r="H345" s="42"/>
      <c r="I345" s="42"/>
      <c r="J345" s="42"/>
      <c r="K345" s="42"/>
      <c r="L345" s="42"/>
      <c r="M345" s="42"/>
      <c r="N345" s="42"/>
      <c r="O345" s="42"/>
      <c r="P345" s="42"/>
      <c r="Q345" s="42"/>
      <c r="R345" s="42"/>
      <c r="S345" s="42"/>
      <c r="T345" s="42"/>
      <c r="U345" s="42"/>
    </row>
    <row r="346" spans="1:21" x14ac:dyDescent="0.55000000000000004">
      <c r="A346" s="41"/>
      <c r="B346" s="41"/>
      <c r="C346" s="41"/>
      <c r="D346" s="41"/>
      <c r="E346" s="41"/>
      <c r="F346" s="41"/>
      <c r="G346" s="42"/>
      <c r="H346" s="42"/>
      <c r="I346" s="42"/>
      <c r="J346" s="42"/>
      <c r="K346" s="42"/>
      <c r="L346" s="42"/>
      <c r="M346" s="42"/>
      <c r="N346" s="42"/>
      <c r="O346" s="42"/>
      <c r="P346" s="42"/>
      <c r="Q346" s="42"/>
      <c r="R346" s="42"/>
      <c r="S346" s="42"/>
      <c r="T346" s="42"/>
      <c r="U346" s="42"/>
    </row>
    <row r="347" spans="1:21" x14ac:dyDescent="0.55000000000000004">
      <c r="A347" s="41"/>
      <c r="B347" s="41"/>
      <c r="C347" s="41"/>
      <c r="D347" s="41"/>
      <c r="E347" s="41"/>
      <c r="F347" s="41"/>
      <c r="G347" s="42"/>
      <c r="H347" s="42"/>
      <c r="I347" s="42"/>
      <c r="J347" s="42"/>
      <c r="K347" s="42"/>
      <c r="L347" s="42"/>
      <c r="M347" s="42"/>
      <c r="N347" s="42"/>
      <c r="O347" s="42"/>
      <c r="P347" s="42"/>
      <c r="Q347" s="42"/>
      <c r="R347" s="42"/>
      <c r="S347" s="42"/>
      <c r="T347" s="42"/>
      <c r="U347" s="42"/>
    </row>
    <row r="348" spans="1:21" x14ac:dyDescent="0.55000000000000004">
      <c r="A348" s="41"/>
      <c r="B348" s="41"/>
      <c r="C348" s="41"/>
      <c r="D348" s="41"/>
      <c r="E348" s="41"/>
      <c r="F348" s="41"/>
      <c r="G348" s="42"/>
      <c r="H348" s="42"/>
      <c r="I348" s="42"/>
      <c r="J348" s="42"/>
      <c r="K348" s="42"/>
      <c r="L348" s="42"/>
      <c r="M348" s="42"/>
      <c r="N348" s="42"/>
      <c r="O348" s="42"/>
      <c r="P348" s="42"/>
      <c r="Q348" s="42"/>
      <c r="R348" s="42"/>
      <c r="S348" s="42"/>
      <c r="T348" s="42"/>
      <c r="U348" s="42"/>
    </row>
    <row r="349" spans="1:21" x14ac:dyDescent="0.55000000000000004">
      <c r="A349" s="41"/>
      <c r="B349" s="41"/>
      <c r="C349" s="41"/>
      <c r="D349" s="41"/>
      <c r="E349" s="41"/>
      <c r="F349" s="41"/>
      <c r="G349" s="42"/>
      <c r="H349" s="42"/>
      <c r="I349" s="42"/>
      <c r="J349" s="42"/>
      <c r="K349" s="42"/>
      <c r="L349" s="42"/>
      <c r="M349" s="42"/>
      <c r="N349" s="42"/>
      <c r="O349" s="42"/>
      <c r="P349" s="42"/>
      <c r="Q349" s="42"/>
      <c r="R349" s="42"/>
      <c r="S349" s="42"/>
      <c r="T349" s="42"/>
      <c r="U349" s="42"/>
    </row>
    <row r="350" spans="1:21" x14ac:dyDescent="0.55000000000000004">
      <c r="A350" s="41"/>
      <c r="B350" s="41"/>
      <c r="C350" s="41"/>
      <c r="D350" s="41"/>
      <c r="E350" s="41"/>
      <c r="F350" s="41"/>
      <c r="G350" s="42"/>
      <c r="H350" s="42"/>
      <c r="I350" s="42"/>
      <c r="J350" s="42"/>
      <c r="K350" s="42"/>
      <c r="L350" s="42"/>
      <c r="M350" s="42"/>
      <c r="N350" s="42"/>
      <c r="O350" s="42"/>
      <c r="P350" s="42"/>
      <c r="Q350" s="42"/>
      <c r="R350" s="42"/>
      <c r="S350" s="42"/>
      <c r="T350" s="42"/>
      <c r="U350" s="42"/>
    </row>
    <row r="351" spans="1:21" x14ac:dyDescent="0.55000000000000004">
      <c r="A351" s="41"/>
      <c r="B351" s="41"/>
      <c r="C351" s="41"/>
      <c r="D351" s="41"/>
      <c r="E351" s="41"/>
      <c r="F351" s="41"/>
      <c r="G351" s="42"/>
      <c r="H351" s="42"/>
      <c r="I351" s="42"/>
      <c r="J351" s="42"/>
      <c r="K351" s="42"/>
      <c r="L351" s="42"/>
      <c r="M351" s="42"/>
      <c r="N351" s="42"/>
      <c r="O351" s="42"/>
      <c r="P351" s="42"/>
      <c r="Q351" s="42"/>
      <c r="R351" s="42"/>
      <c r="S351" s="42"/>
      <c r="T351" s="42"/>
      <c r="U351" s="42"/>
    </row>
    <row r="352" spans="1:21" x14ac:dyDescent="0.55000000000000004">
      <c r="A352" s="41"/>
      <c r="B352" s="41"/>
      <c r="C352" s="41"/>
      <c r="D352" s="41"/>
      <c r="E352" s="41"/>
      <c r="F352" s="41"/>
      <c r="G352" s="42"/>
      <c r="H352" s="42"/>
      <c r="I352" s="42"/>
      <c r="J352" s="42"/>
      <c r="K352" s="42"/>
      <c r="L352" s="42"/>
      <c r="M352" s="42"/>
      <c r="N352" s="42"/>
      <c r="O352" s="42"/>
      <c r="P352" s="42"/>
      <c r="Q352" s="42"/>
      <c r="R352" s="42"/>
      <c r="S352" s="42"/>
      <c r="T352" s="42"/>
      <c r="U352" s="42"/>
    </row>
    <row r="353" spans="1:21" x14ac:dyDescent="0.55000000000000004">
      <c r="A353" s="41"/>
      <c r="B353" s="41"/>
      <c r="C353" s="41"/>
      <c r="D353" s="41"/>
      <c r="E353" s="41"/>
      <c r="F353" s="41"/>
      <c r="G353" s="42"/>
      <c r="H353" s="42"/>
      <c r="I353" s="42"/>
      <c r="J353" s="42"/>
      <c r="K353" s="42"/>
      <c r="L353" s="42"/>
      <c r="M353" s="42"/>
      <c r="N353" s="42"/>
      <c r="O353" s="42"/>
      <c r="P353" s="42"/>
      <c r="Q353" s="42"/>
      <c r="R353" s="42"/>
      <c r="S353" s="42"/>
      <c r="T353" s="42"/>
      <c r="U353" s="42"/>
    </row>
    <row r="354" spans="1:21" x14ac:dyDescent="0.55000000000000004">
      <c r="A354" s="41"/>
      <c r="B354" s="41"/>
      <c r="C354" s="41"/>
      <c r="D354" s="41"/>
      <c r="E354" s="41"/>
      <c r="F354" s="41"/>
      <c r="G354" s="42"/>
      <c r="H354" s="42"/>
      <c r="I354" s="42"/>
      <c r="J354" s="42"/>
      <c r="K354" s="42"/>
      <c r="L354" s="42"/>
      <c r="M354" s="42"/>
      <c r="N354" s="42"/>
      <c r="O354" s="42"/>
      <c r="P354" s="42"/>
      <c r="Q354" s="42"/>
      <c r="R354" s="42"/>
      <c r="S354" s="42"/>
      <c r="T354" s="42"/>
      <c r="U354" s="42"/>
    </row>
    <row r="355" spans="1:21" x14ac:dyDescent="0.55000000000000004">
      <c r="A355" s="41"/>
      <c r="B355" s="41"/>
      <c r="C355" s="41"/>
      <c r="D355" s="41"/>
      <c r="E355" s="41"/>
      <c r="F355" s="41"/>
      <c r="G355" s="42"/>
      <c r="H355" s="42"/>
      <c r="I355" s="42"/>
      <c r="J355" s="42"/>
      <c r="K355" s="42"/>
      <c r="L355" s="42"/>
      <c r="M355" s="42"/>
      <c r="N355" s="42"/>
      <c r="O355" s="42"/>
      <c r="P355" s="42"/>
      <c r="Q355" s="42"/>
      <c r="R355" s="42"/>
      <c r="S355" s="42"/>
      <c r="T355" s="42"/>
      <c r="U355" s="42"/>
    </row>
    <row r="356" spans="1:21" x14ac:dyDescent="0.55000000000000004">
      <c r="A356" s="41"/>
      <c r="B356" s="41"/>
      <c r="C356" s="41"/>
      <c r="D356" s="41"/>
      <c r="E356" s="41"/>
      <c r="F356" s="41"/>
      <c r="G356" s="42"/>
      <c r="H356" s="42"/>
      <c r="I356" s="42"/>
      <c r="J356" s="42"/>
      <c r="K356" s="42"/>
      <c r="L356" s="42"/>
      <c r="M356" s="42"/>
      <c r="N356" s="42"/>
      <c r="O356" s="42"/>
      <c r="P356" s="42"/>
      <c r="Q356" s="42"/>
      <c r="R356" s="42"/>
      <c r="S356" s="42"/>
      <c r="T356" s="42"/>
      <c r="U356" s="42"/>
    </row>
    <row r="357" spans="1:21" x14ac:dyDescent="0.55000000000000004">
      <c r="A357" s="41"/>
      <c r="B357" s="41"/>
      <c r="C357" s="41"/>
      <c r="D357" s="41"/>
      <c r="E357" s="41"/>
      <c r="F357" s="41"/>
      <c r="G357" s="42"/>
      <c r="H357" s="42"/>
      <c r="I357" s="42"/>
      <c r="J357" s="42"/>
      <c r="K357" s="42"/>
      <c r="L357" s="42"/>
      <c r="M357" s="42"/>
      <c r="N357" s="42"/>
      <c r="O357" s="42"/>
      <c r="P357" s="42"/>
      <c r="Q357" s="42"/>
      <c r="R357" s="42"/>
      <c r="S357" s="42"/>
      <c r="T357" s="42"/>
      <c r="U357" s="42"/>
    </row>
    <row r="358" spans="1:21" x14ac:dyDescent="0.55000000000000004">
      <c r="A358" s="41"/>
      <c r="B358" s="41"/>
      <c r="C358" s="41"/>
      <c r="D358" s="41"/>
      <c r="E358" s="41"/>
      <c r="F358" s="41"/>
      <c r="G358" s="42"/>
      <c r="H358" s="42"/>
      <c r="I358" s="42"/>
      <c r="J358" s="42"/>
      <c r="K358" s="42"/>
      <c r="L358" s="42"/>
      <c r="M358" s="42"/>
      <c r="N358" s="42"/>
      <c r="O358" s="42"/>
      <c r="P358" s="42"/>
      <c r="Q358" s="42"/>
      <c r="R358" s="42"/>
      <c r="S358" s="42"/>
      <c r="T358" s="42"/>
      <c r="U358" s="42"/>
    </row>
    <row r="359" spans="1:21" x14ac:dyDescent="0.55000000000000004">
      <c r="A359" s="41"/>
      <c r="B359" s="41"/>
      <c r="C359" s="41"/>
      <c r="D359" s="41"/>
      <c r="E359" s="41"/>
      <c r="F359" s="41"/>
      <c r="G359" s="42"/>
      <c r="H359" s="42"/>
      <c r="I359" s="42"/>
      <c r="J359" s="42"/>
      <c r="K359" s="42"/>
      <c r="L359" s="42"/>
      <c r="M359" s="42"/>
      <c r="N359" s="42"/>
      <c r="O359" s="42"/>
      <c r="P359" s="42"/>
      <c r="Q359" s="42"/>
      <c r="R359" s="42"/>
      <c r="S359" s="42"/>
      <c r="T359" s="42"/>
      <c r="U359" s="42"/>
    </row>
    <row r="360" spans="1:21" x14ac:dyDescent="0.55000000000000004">
      <c r="A360" s="41"/>
      <c r="B360" s="41"/>
      <c r="C360" s="41"/>
      <c r="D360" s="41"/>
      <c r="E360" s="41"/>
      <c r="F360" s="41"/>
      <c r="G360" s="42"/>
      <c r="H360" s="42"/>
      <c r="I360" s="42"/>
      <c r="J360" s="42"/>
      <c r="K360" s="42"/>
      <c r="L360" s="42"/>
      <c r="M360" s="42"/>
      <c r="N360" s="42"/>
      <c r="O360" s="42"/>
      <c r="P360" s="42"/>
      <c r="Q360" s="42"/>
      <c r="R360" s="42"/>
      <c r="S360" s="42"/>
      <c r="T360" s="42"/>
      <c r="U360" s="42"/>
    </row>
    <row r="361" spans="1:21" x14ac:dyDescent="0.55000000000000004">
      <c r="A361" s="41"/>
      <c r="B361" s="41"/>
      <c r="C361" s="41"/>
      <c r="D361" s="41"/>
      <c r="E361" s="41"/>
      <c r="F361" s="41"/>
      <c r="G361" s="42"/>
      <c r="H361" s="42"/>
      <c r="I361" s="42"/>
      <c r="J361" s="42"/>
      <c r="K361" s="42"/>
      <c r="L361" s="42"/>
      <c r="M361" s="42"/>
      <c r="N361" s="42"/>
      <c r="O361" s="42"/>
      <c r="P361" s="42"/>
      <c r="Q361" s="42"/>
      <c r="R361" s="42"/>
      <c r="S361" s="42"/>
      <c r="T361" s="42"/>
      <c r="U361" s="42"/>
    </row>
    <row r="362" spans="1:21" x14ac:dyDescent="0.55000000000000004">
      <c r="A362" s="41"/>
      <c r="B362" s="41"/>
      <c r="C362" s="41"/>
      <c r="D362" s="41"/>
      <c r="E362" s="41"/>
      <c r="F362" s="41"/>
      <c r="G362" s="42"/>
      <c r="H362" s="42"/>
      <c r="I362" s="42"/>
      <c r="J362" s="42"/>
      <c r="K362" s="42"/>
      <c r="L362" s="42"/>
      <c r="M362" s="42"/>
      <c r="N362" s="42"/>
      <c r="O362" s="42"/>
      <c r="P362" s="42"/>
      <c r="Q362" s="42"/>
      <c r="R362" s="42"/>
      <c r="S362" s="42"/>
      <c r="T362" s="42"/>
      <c r="U362" s="42"/>
    </row>
    <row r="363" spans="1:21" x14ac:dyDescent="0.55000000000000004">
      <c r="A363" s="41"/>
      <c r="B363" s="41"/>
      <c r="C363" s="41"/>
      <c r="D363" s="41"/>
      <c r="E363" s="41"/>
      <c r="F363" s="41"/>
      <c r="G363" s="42"/>
      <c r="H363" s="42"/>
      <c r="I363" s="42"/>
      <c r="J363" s="42"/>
      <c r="K363" s="42"/>
      <c r="L363" s="42"/>
      <c r="M363" s="42"/>
      <c r="N363" s="42"/>
      <c r="O363" s="42"/>
      <c r="P363" s="42"/>
      <c r="Q363" s="42"/>
      <c r="R363" s="42"/>
      <c r="S363" s="42"/>
      <c r="T363" s="42"/>
      <c r="U363" s="42"/>
    </row>
    <row r="364" spans="1:21" x14ac:dyDescent="0.55000000000000004">
      <c r="A364" s="41"/>
      <c r="B364" s="41"/>
      <c r="C364" s="41"/>
      <c r="D364" s="41"/>
      <c r="E364" s="41"/>
      <c r="F364" s="41"/>
      <c r="G364" s="42"/>
      <c r="H364" s="42"/>
      <c r="I364" s="42"/>
      <c r="J364" s="42"/>
      <c r="K364" s="42"/>
      <c r="L364" s="42"/>
      <c r="M364" s="42"/>
      <c r="N364" s="42"/>
      <c r="O364" s="42"/>
      <c r="P364" s="42"/>
      <c r="Q364" s="42"/>
      <c r="R364" s="42"/>
      <c r="S364" s="42"/>
      <c r="T364" s="42"/>
      <c r="U364" s="42"/>
    </row>
    <row r="365" spans="1:21" x14ac:dyDescent="0.55000000000000004">
      <c r="A365" s="41"/>
      <c r="B365" s="41"/>
      <c r="C365" s="41"/>
      <c r="D365" s="41"/>
      <c r="E365" s="41"/>
      <c r="F365" s="41"/>
      <c r="G365" s="42"/>
      <c r="H365" s="42"/>
      <c r="I365" s="42"/>
      <c r="J365" s="42"/>
      <c r="K365" s="42"/>
      <c r="L365" s="42"/>
      <c r="M365" s="42"/>
      <c r="N365" s="42"/>
      <c r="O365" s="42"/>
      <c r="P365" s="42"/>
      <c r="Q365" s="42"/>
      <c r="R365" s="42"/>
      <c r="S365" s="42"/>
      <c r="T365" s="42"/>
      <c r="U365" s="42"/>
    </row>
    <row r="366" spans="1:21" x14ac:dyDescent="0.55000000000000004">
      <c r="A366" s="41"/>
      <c r="B366" s="41"/>
      <c r="C366" s="41"/>
      <c r="D366" s="41"/>
      <c r="E366" s="41"/>
      <c r="F366" s="41"/>
      <c r="G366" s="42"/>
      <c r="H366" s="42"/>
      <c r="I366" s="42"/>
      <c r="J366" s="42"/>
      <c r="K366" s="42"/>
      <c r="L366" s="42"/>
      <c r="M366" s="42"/>
      <c r="N366" s="42"/>
      <c r="O366" s="42"/>
      <c r="P366" s="42"/>
      <c r="Q366" s="42"/>
      <c r="R366" s="42"/>
      <c r="S366" s="42"/>
      <c r="T366" s="42"/>
      <c r="U366" s="42"/>
    </row>
    <row r="367" spans="1:21" x14ac:dyDescent="0.55000000000000004">
      <c r="A367" s="41"/>
      <c r="B367" s="41"/>
      <c r="C367" s="41"/>
      <c r="D367" s="41"/>
      <c r="E367" s="41"/>
      <c r="F367" s="41"/>
      <c r="G367" s="42"/>
      <c r="H367" s="42"/>
      <c r="I367" s="42"/>
      <c r="J367" s="42"/>
      <c r="K367" s="42"/>
      <c r="L367" s="42"/>
      <c r="M367" s="42"/>
      <c r="N367" s="42"/>
      <c r="O367" s="42"/>
      <c r="P367" s="42"/>
      <c r="Q367" s="42"/>
      <c r="R367" s="42"/>
      <c r="S367" s="42"/>
      <c r="T367" s="42"/>
      <c r="U367" s="42"/>
    </row>
    <row r="368" spans="1:21" x14ac:dyDescent="0.55000000000000004">
      <c r="A368" s="41"/>
      <c r="B368" s="41"/>
      <c r="C368" s="41"/>
      <c r="D368" s="41"/>
      <c r="E368" s="41"/>
      <c r="F368" s="41"/>
      <c r="G368" s="42"/>
      <c r="H368" s="42"/>
      <c r="I368" s="42"/>
      <c r="J368" s="42"/>
      <c r="K368" s="42"/>
      <c r="L368" s="42"/>
      <c r="M368" s="42"/>
      <c r="N368" s="42"/>
      <c r="O368" s="42"/>
      <c r="P368" s="42"/>
      <c r="Q368" s="42"/>
      <c r="R368" s="42"/>
      <c r="S368" s="42"/>
      <c r="T368" s="42"/>
      <c r="U368" s="42"/>
    </row>
    <row r="369" spans="1:21" x14ac:dyDescent="0.55000000000000004">
      <c r="A369" s="41"/>
      <c r="B369" s="41"/>
      <c r="C369" s="41"/>
      <c r="D369" s="41"/>
      <c r="E369" s="41"/>
      <c r="F369" s="41"/>
      <c r="G369" s="42"/>
      <c r="H369" s="42"/>
      <c r="I369" s="42"/>
      <c r="J369" s="42"/>
      <c r="K369" s="42"/>
      <c r="L369" s="42"/>
      <c r="M369" s="42"/>
      <c r="N369" s="42"/>
      <c r="O369" s="42"/>
      <c r="P369" s="42"/>
      <c r="Q369" s="42"/>
      <c r="R369" s="42"/>
      <c r="S369" s="42"/>
      <c r="T369" s="42"/>
      <c r="U369" s="42"/>
    </row>
    <row r="370" spans="1:21" x14ac:dyDescent="0.55000000000000004">
      <c r="A370" s="41"/>
      <c r="B370" s="41"/>
      <c r="C370" s="41"/>
      <c r="D370" s="41"/>
      <c r="E370" s="41"/>
      <c r="F370" s="41"/>
      <c r="G370" s="42"/>
      <c r="H370" s="42"/>
      <c r="I370" s="42"/>
      <c r="J370" s="42"/>
      <c r="K370" s="42"/>
      <c r="L370" s="42"/>
      <c r="M370" s="42"/>
      <c r="N370" s="42"/>
      <c r="O370" s="42"/>
      <c r="P370" s="42"/>
      <c r="Q370" s="42"/>
      <c r="R370" s="42"/>
      <c r="S370" s="42"/>
      <c r="T370" s="42"/>
      <c r="U370" s="42"/>
    </row>
    <row r="371" spans="1:21" x14ac:dyDescent="0.55000000000000004">
      <c r="A371" s="41"/>
      <c r="B371" s="41"/>
      <c r="C371" s="41"/>
      <c r="D371" s="41"/>
      <c r="E371" s="41"/>
      <c r="F371" s="41"/>
      <c r="G371" s="42"/>
      <c r="H371" s="42"/>
      <c r="I371" s="42"/>
      <c r="J371" s="42"/>
      <c r="K371" s="42"/>
      <c r="L371" s="42"/>
      <c r="M371" s="42"/>
      <c r="N371" s="42"/>
      <c r="O371" s="42"/>
      <c r="P371" s="42"/>
      <c r="Q371" s="42"/>
      <c r="R371" s="42"/>
      <c r="S371" s="42"/>
      <c r="T371" s="42"/>
      <c r="U371" s="42"/>
    </row>
    <row r="372" spans="1:21" x14ac:dyDescent="0.55000000000000004">
      <c r="A372" s="41"/>
      <c r="B372" s="41"/>
      <c r="C372" s="41"/>
      <c r="D372" s="41"/>
      <c r="E372" s="41"/>
      <c r="F372" s="41"/>
      <c r="G372" s="42"/>
      <c r="H372" s="42"/>
      <c r="I372" s="42"/>
      <c r="J372" s="42"/>
      <c r="K372" s="42"/>
      <c r="L372" s="42"/>
      <c r="M372" s="42"/>
      <c r="N372" s="42"/>
      <c r="O372" s="42"/>
      <c r="P372" s="42"/>
      <c r="Q372" s="42"/>
      <c r="R372" s="42"/>
      <c r="S372" s="42"/>
      <c r="T372" s="42"/>
      <c r="U372" s="42"/>
    </row>
    <row r="373" spans="1:21" x14ac:dyDescent="0.55000000000000004">
      <c r="A373" s="41"/>
      <c r="B373" s="41"/>
      <c r="C373" s="41"/>
      <c r="D373" s="41"/>
      <c r="E373" s="41"/>
      <c r="F373" s="41"/>
      <c r="G373" s="42"/>
      <c r="H373" s="42"/>
      <c r="I373" s="42"/>
      <c r="J373" s="42"/>
      <c r="K373" s="42"/>
      <c r="L373" s="42"/>
      <c r="M373" s="42"/>
      <c r="N373" s="42"/>
      <c r="O373" s="42"/>
      <c r="P373" s="42"/>
      <c r="Q373" s="42"/>
      <c r="R373" s="42"/>
      <c r="S373" s="42"/>
      <c r="T373" s="42"/>
      <c r="U373" s="42"/>
    </row>
    <row r="374" spans="1:21" x14ac:dyDescent="0.55000000000000004">
      <c r="A374" s="41"/>
      <c r="B374" s="41"/>
      <c r="C374" s="41"/>
      <c r="D374" s="41"/>
      <c r="E374" s="41"/>
      <c r="F374" s="41"/>
      <c r="G374" s="42"/>
      <c r="H374" s="42"/>
      <c r="I374" s="42"/>
      <c r="J374" s="42"/>
      <c r="K374" s="42"/>
      <c r="L374" s="42"/>
      <c r="M374" s="42"/>
      <c r="N374" s="42"/>
      <c r="O374" s="42"/>
      <c r="P374" s="42"/>
      <c r="Q374" s="42"/>
      <c r="R374" s="42"/>
      <c r="S374" s="42"/>
      <c r="T374" s="42"/>
      <c r="U374" s="42"/>
    </row>
    <row r="375" spans="1:21" x14ac:dyDescent="0.55000000000000004">
      <c r="A375" s="41"/>
      <c r="B375" s="41"/>
      <c r="C375" s="41"/>
      <c r="D375" s="41"/>
      <c r="E375" s="41"/>
      <c r="F375" s="41"/>
      <c r="G375" s="42"/>
      <c r="H375" s="42"/>
      <c r="I375" s="42"/>
      <c r="J375" s="42"/>
      <c r="K375" s="42"/>
      <c r="L375" s="42"/>
      <c r="M375" s="42"/>
      <c r="N375" s="42"/>
      <c r="O375" s="42"/>
      <c r="P375" s="42"/>
      <c r="Q375" s="42"/>
      <c r="R375" s="42"/>
      <c r="S375" s="42"/>
      <c r="T375" s="42"/>
      <c r="U375" s="42"/>
    </row>
    <row r="376" spans="1:21" x14ac:dyDescent="0.55000000000000004">
      <c r="A376" s="41"/>
      <c r="B376" s="41"/>
      <c r="C376" s="41"/>
      <c r="D376" s="41"/>
      <c r="E376" s="41"/>
      <c r="F376" s="41"/>
      <c r="G376" s="42"/>
      <c r="H376" s="42"/>
      <c r="I376" s="42"/>
      <c r="J376" s="42"/>
      <c r="K376" s="42"/>
      <c r="L376" s="42"/>
      <c r="M376" s="42"/>
      <c r="N376" s="42"/>
      <c r="O376" s="42"/>
      <c r="P376" s="42"/>
      <c r="Q376" s="42"/>
      <c r="R376" s="42"/>
      <c r="S376" s="42"/>
      <c r="T376" s="42"/>
      <c r="U376" s="42"/>
    </row>
    <row r="377" spans="1:21" x14ac:dyDescent="0.55000000000000004">
      <c r="A377" s="41"/>
      <c r="B377" s="41"/>
      <c r="C377" s="41"/>
      <c r="D377" s="41"/>
      <c r="E377" s="41"/>
      <c r="F377" s="41"/>
      <c r="G377" s="42"/>
      <c r="H377" s="42"/>
      <c r="I377" s="42"/>
      <c r="J377" s="42"/>
      <c r="K377" s="42"/>
      <c r="L377" s="42"/>
      <c r="M377" s="42"/>
      <c r="N377" s="42"/>
      <c r="O377" s="42"/>
      <c r="P377" s="42"/>
      <c r="Q377" s="42"/>
      <c r="R377" s="42"/>
      <c r="S377" s="42"/>
      <c r="T377" s="42"/>
      <c r="U377" s="42"/>
    </row>
    <row r="378" spans="1:21" x14ac:dyDescent="0.55000000000000004">
      <c r="A378" s="41"/>
      <c r="B378" s="41"/>
      <c r="C378" s="41"/>
      <c r="D378" s="41"/>
      <c r="E378" s="41"/>
      <c r="F378" s="41"/>
      <c r="G378" s="42"/>
      <c r="H378" s="42"/>
      <c r="I378" s="42"/>
      <c r="J378" s="42"/>
      <c r="K378" s="42"/>
      <c r="L378" s="42"/>
      <c r="M378" s="42"/>
      <c r="N378" s="42"/>
      <c r="O378" s="42"/>
      <c r="P378" s="42"/>
      <c r="Q378" s="42"/>
      <c r="R378" s="42"/>
      <c r="S378" s="42"/>
      <c r="T378" s="42"/>
      <c r="U378" s="42"/>
    </row>
    <row r="379" spans="1:21" x14ac:dyDescent="0.55000000000000004">
      <c r="A379" s="41"/>
      <c r="B379" s="41"/>
      <c r="C379" s="41"/>
      <c r="D379" s="41"/>
      <c r="E379" s="41"/>
      <c r="F379" s="41"/>
      <c r="G379" s="42"/>
      <c r="H379" s="42"/>
      <c r="I379" s="42"/>
      <c r="J379" s="42"/>
      <c r="K379" s="42"/>
      <c r="L379" s="42"/>
      <c r="M379" s="42"/>
      <c r="N379" s="42"/>
      <c r="O379" s="42"/>
      <c r="P379" s="42"/>
      <c r="Q379" s="42"/>
      <c r="R379" s="42"/>
      <c r="S379" s="42"/>
      <c r="T379" s="42"/>
      <c r="U379" s="42"/>
    </row>
    <row r="380" spans="1:21" x14ac:dyDescent="0.55000000000000004">
      <c r="A380" s="41"/>
      <c r="B380" s="41"/>
      <c r="C380" s="41"/>
      <c r="D380" s="41"/>
      <c r="E380" s="41"/>
      <c r="F380" s="41"/>
      <c r="G380" s="42"/>
      <c r="H380" s="42"/>
      <c r="I380" s="42"/>
      <c r="J380" s="42"/>
      <c r="K380" s="42"/>
      <c r="L380" s="42"/>
      <c r="M380" s="42"/>
      <c r="N380" s="42"/>
      <c r="O380" s="42"/>
      <c r="P380" s="42"/>
      <c r="Q380" s="42"/>
      <c r="R380" s="42"/>
      <c r="S380" s="42"/>
      <c r="T380" s="42"/>
      <c r="U380" s="42"/>
    </row>
    <row r="381" spans="1:21" x14ac:dyDescent="0.55000000000000004">
      <c r="A381" s="41"/>
      <c r="B381" s="41"/>
      <c r="C381" s="41"/>
      <c r="D381" s="41"/>
      <c r="E381" s="41"/>
      <c r="F381" s="41"/>
      <c r="G381" s="42"/>
      <c r="H381" s="42"/>
      <c r="I381" s="42"/>
      <c r="J381" s="42"/>
      <c r="K381" s="42"/>
      <c r="L381" s="42"/>
      <c r="M381" s="42"/>
      <c r="N381" s="42"/>
      <c r="O381" s="42"/>
      <c r="P381" s="42"/>
      <c r="Q381" s="42"/>
      <c r="R381" s="42"/>
      <c r="S381" s="42"/>
      <c r="T381" s="42"/>
      <c r="U381" s="42"/>
    </row>
    <row r="382" spans="1:21" x14ac:dyDescent="0.55000000000000004">
      <c r="A382" s="41"/>
      <c r="B382" s="41"/>
      <c r="C382" s="41"/>
      <c r="D382" s="41"/>
      <c r="E382" s="41"/>
      <c r="F382" s="41"/>
      <c r="G382" s="42"/>
      <c r="H382" s="42"/>
      <c r="I382" s="42"/>
      <c r="J382" s="42"/>
      <c r="K382" s="42"/>
      <c r="L382" s="42"/>
      <c r="M382" s="42"/>
      <c r="N382" s="42"/>
      <c r="O382" s="42"/>
      <c r="P382" s="42"/>
      <c r="Q382" s="42"/>
      <c r="R382" s="42"/>
      <c r="S382" s="42"/>
      <c r="T382" s="42"/>
      <c r="U382" s="42"/>
    </row>
    <row r="383" spans="1:21" x14ac:dyDescent="0.55000000000000004">
      <c r="A383" s="41"/>
      <c r="B383" s="41"/>
      <c r="C383" s="41"/>
      <c r="D383" s="41"/>
      <c r="E383" s="41"/>
      <c r="F383" s="41"/>
      <c r="G383" s="42"/>
      <c r="H383" s="42"/>
      <c r="I383" s="42"/>
      <c r="J383" s="42"/>
      <c r="K383" s="42"/>
      <c r="L383" s="42"/>
      <c r="M383" s="42"/>
      <c r="N383" s="42"/>
      <c r="O383" s="42"/>
      <c r="P383" s="42"/>
      <c r="Q383" s="42"/>
      <c r="R383" s="42"/>
      <c r="S383" s="42"/>
      <c r="T383" s="42"/>
      <c r="U383" s="42"/>
    </row>
    <row r="384" spans="1:21" x14ac:dyDescent="0.55000000000000004">
      <c r="A384" s="41"/>
      <c r="B384" s="41"/>
      <c r="C384" s="41"/>
      <c r="D384" s="41"/>
      <c r="E384" s="41"/>
      <c r="F384" s="41"/>
      <c r="G384" s="42"/>
      <c r="H384" s="42"/>
      <c r="I384" s="42"/>
      <c r="J384" s="42"/>
      <c r="K384" s="42"/>
      <c r="L384" s="42"/>
      <c r="M384" s="42"/>
      <c r="N384" s="42"/>
      <c r="O384" s="42"/>
      <c r="P384" s="42"/>
      <c r="Q384" s="42"/>
      <c r="R384" s="42"/>
      <c r="S384" s="42"/>
      <c r="T384" s="42"/>
      <c r="U384" s="42"/>
    </row>
    <row r="385" spans="1:21" x14ac:dyDescent="0.55000000000000004">
      <c r="A385" s="41"/>
      <c r="B385" s="41"/>
      <c r="C385" s="41"/>
      <c r="D385" s="41"/>
      <c r="E385" s="41"/>
      <c r="F385" s="41"/>
      <c r="G385" s="42"/>
      <c r="H385" s="42"/>
      <c r="I385" s="42"/>
      <c r="J385" s="42"/>
      <c r="K385" s="42"/>
      <c r="L385" s="42"/>
      <c r="M385" s="42"/>
      <c r="N385" s="42"/>
      <c r="O385" s="42"/>
      <c r="P385" s="42"/>
      <c r="Q385" s="42"/>
      <c r="R385" s="42"/>
      <c r="S385" s="42"/>
      <c r="T385" s="42"/>
      <c r="U385" s="42"/>
    </row>
    <row r="386" spans="1:21" x14ac:dyDescent="0.55000000000000004">
      <c r="A386" s="41"/>
      <c r="B386" s="41"/>
      <c r="C386" s="41"/>
      <c r="D386" s="41"/>
      <c r="E386" s="41"/>
      <c r="F386" s="41"/>
      <c r="G386" s="42"/>
      <c r="H386" s="42"/>
      <c r="I386" s="42"/>
      <c r="J386" s="42"/>
      <c r="K386" s="42"/>
      <c r="L386" s="42"/>
      <c r="M386" s="42"/>
      <c r="N386" s="42"/>
      <c r="O386" s="42"/>
      <c r="P386" s="42"/>
      <c r="Q386" s="42"/>
      <c r="R386" s="42"/>
      <c r="S386" s="42"/>
      <c r="T386" s="42"/>
      <c r="U386" s="42"/>
    </row>
    <row r="387" spans="1:21" x14ac:dyDescent="0.55000000000000004">
      <c r="A387" s="41"/>
      <c r="B387" s="41"/>
      <c r="C387" s="41"/>
      <c r="D387" s="41"/>
      <c r="E387" s="41"/>
      <c r="F387" s="41"/>
      <c r="G387" s="42"/>
      <c r="H387" s="42"/>
      <c r="I387" s="42"/>
      <c r="J387" s="42"/>
      <c r="K387" s="42"/>
      <c r="L387" s="42"/>
      <c r="M387" s="42"/>
      <c r="N387" s="42"/>
      <c r="O387" s="42"/>
      <c r="P387" s="42"/>
      <c r="Q387" s="42"/>
      <c r="R387" s="42"/>
      <c r="S387" s="42"/>
      <c r="T387" s="42"/>
      <c r="U387" s="42"/>
    </row>
    <row r="388" spans="1:21" x14ac:dyDescent="0.55000000000000004">
      <c r="A388" s="41"/>
      <c r="B388" s="41"/>
      <c r="C388" s="41"/>
      <c r="D388" s="41"/>
      <c r="E388" s="41"/>
      <c r="F388" s="41"/>
      <c r="G388" s="42"/>
      <c r="H388" s="42"/>
      <c r="I388" s="42"/>
      <c r="J388" s="42"/>
      <c r="K388" s="42"/>
      <c r="L388" s="42"/>
      <c r="M388" s="42"/>
      <c r="N388" s="42"/>
      <c r="O388" s="42"/>
      <c r="P388" s="42"/>
      <c r="Q388" s="42"/>
      <c r="R388" s="42"/>
      <c r="S388" s="42"/>
      <c r="T388" s="42"/>
      <c r="U388" s="42"/>
    </row>
    <row r="389" spans="1:21" x14ac:dyDescent="0.55000000000000004">
      <c r="A389" s="41"/>
      <c r="B389" s="41"/>
      <c r="C389" s="41"/>
      <c r="D389" s="41"/>
      <c r="E389" s="41"/>
      <c r="F389" s="41"/>
      <c r="G389" s="42"/>
      <c r="H389" s="42"/>
      <c r="I389" s="42"/>
      <c r="J389" s="42"/>
      <c r="K389" s="42"/>
      <c r="L389" s="42"/>
      <c r="M389" s="42"/>
      <c r="N389" s="42"/>
      <c r="O389" s="42"/>
      <c r="P389" s="42"/>
      <c r="Q389" s="42"/>
      <c r="R389" s="42"/>
      <c r="S389" s="42"/>
      <c r="T389" s="42"/>
      <c r="U389" s="42"/>
    </row>
    <row r="390" spans="1:21" x14ac:dyDescent="0.55000000000000004">
      <c r="A390" s="41"/>
      <c r="B390" s="41"/>
      <c r="C390" s="41"/>
      <c r="D390" s="41"/>
      <c r="E390" s="41"/>
      <c r="F390" s="41"/>
      <c r="G390" s="42"/>
      <c r="H390" s="42"/>
      <c r="I390" s="42"/>
      <c r="J390" s="42"/>
      <c r="K390" s="42"/>
      <c r="L390" s="42"/>
      <c r="M390" s="42"/>
      <c r="N390" s="42"/>
      <c r="O390" s="42"/>
      <c r="P390" s="42"/>
      <c r="Q390" s="42"/>
      <c r="R390" s="42"/>
      <c r="S390" s="42"/>
      <c r="T390" s="42"/>
      <c r="U390" s="42"/>
    </row>
    <row r="391" spans="1:21" x14ac:dyDescent="0.55000000000000004">
      <c r="A391" s="41"/>
      <c r="B391" s="41"/>
      <c r="C391" s="41"/>
      <c r="D391" s="41"/>
      <c r="E391" s="41"/>
      <c r="F391" s="41"/>
      <c r="G391" s="42"/>
      <c r="H391" s="42"/>
      <c r="I391" s="42"/>
      <c r="J391" s="42"/>
      <c r="K391" s="42"/>
      <c r="L391" s="42"/>
      <c r="M391" s="42"/>
      <c r="N391" s="42"/>
      <c r="O391" s="42"/>
      <c r="P391" s="42"/>
      <c r="Q391" s="42"/>
      <c r="R391" s="42"/>
      <c r="S391" s="42"/>
      <c r="T391" s="42"/>
      <c r="U391" s="42"/>
    </row>
    <row r="392" spans="1:21" x14ac:dyDescent="0.55000000000000004">
      <c r="A392" s="41"/>
      <c r="B392" s="41"/>
      <c r="C392" s="41"/>
      <c r="D392" s="41"/>
      <c r="E392" s="41"/>
      <c r="F392" s="41"/>
      <c r="G392" s="42"/>
      <c r="H392" s="42"/>
      <c r="I392" s="42"/>
      <c r="J392" s="42"/>
      <c r="K392" s="42"/>
      <c r="L392" s="42"/>
      <c r="M392" s="42"/>
      <c r="N392" s="42"/>
      <c r="O392" s="42"/>
      <c r="P392" s="42"/>
      <c r="Q392" s="42"/>
      <c r="R392" s="42"/>
      <c r="S392" s="42"/>
      <c r="T392" s="42"/>
      <c r="U392" s="42"/>
    </row>
    <row r="393" spans="1:21" x14ac:dyDescent="0.55000000000000004">
      <c r="A393" s="41"/>
      <c r="B393" s="41"/>
      <c r="C393" s="41"/>
      <c r="D393" s="41"/>
      <c r="E393" s="41"/>
      <c r="F393" s="41"/>
      <c r="G393" s="42"/>
      <c r="H393" s="42"/>
      <c r="I393" s="42"/>
      <c r="J393" s="42"/>
      <c r="K393" s="42"/>
      <c r="L393" s="42"/>
      <c r="M393" s="42"/>
      <c r="N393" s="42"/>
      <c r="O393" s="42"/>
      <c r="P393" s="42"/>
      <c r="Q393" s="42"/>
      <c r="R393" s="42"/>
      <c r="S393" s="42"/>
      <c r="T393" s="42"/>
      <c r="U393" s="42"/>
    </row>
    <row r="394" spans="1:21" x14ac:dyDescent="0.55000000000000004">
      <c r="A394" s="41"/>
      <c r="B394" s="41"/>
      <c r="C394" s="41"/>
      <c r="D394" s="41"/>
      <c r="E394" s="41"/>
      <c r="F394" s="41"/>
      <c r="G394" s="42"/>
      <c r="H394" s="42"/>
      <c r="I394" s="42"/>
      <c r="J394" s="42"/>
      <c r="K394" s="42"/>
      <c r="L394" s="42"/>
      <c r="M394" s="42"/>
      <c r="N394" s="42"/>
      <c r="O394" s="42"/>
      <c r="P394" s="42"/>
      <c r="Q394" s="42"/>
      <c r="R394" s="42"/>
      <c r="S394" s="42"/>
      <c r="T394" s="42"/>
      <c r="U394" s="42"/>
    </row>
    <row r="395" spans="1:21" x14ac:dyDescent="0.55000000000000004">
      <c r="A395" s="41"/>
      <c r="B395" s="41"/>
      <c r="C395" s="41"/>
      <c r="D395" s="41"/>
      <c r="E395" s="41"/>
      <c r="F395" s="41"/>
      <c r="G395" s="42"/>
      <c r="H395" s="42"/>
      <c r="I395" s="42"/>
      <c r="J395" s="42"/>
      <c r="K395" s="42"/>
      <c r="L395" s="42"/>
      <c r="M395" s="42"/>
      <c r="N395" s="42"/>
      <c r="O395" s="42"/>
      <c r="P395" s="42"/>
      <c r="Q395" s="42"/>
      <c r="R395" s="42"/>
      <c r="S395" s="42"/>
      <c r="T395" s="42"/>
      <c r="U395" s="42"/>
    </row>
    <row r="396" spans="1:21" x14ac:dyDescent="0.55000000000000004">
      <c r="A396" s="41"/>
      <c r="B396" s="41"/>
      <c r="C396" s="41"/>
      <c r="D396" s="41"/>
      <c r="E396" s="41"/>
      <c r="F396" s="41"/>
      <c r="G396" s="42"/>
      <c r="H396" s="42"/>
      <c r="I396" s="42"/>
      <c r="J396" s="42"/>
      <c r="K396" s="42"/>
      <c r="L396" s="42"/>
      <c r="M396" s="42"/>
      <c r="N396" s="42"/>
      <c r="O396" s="42"/>
      <c r="P396" s="42"/>
      <c r="Q396" s="42"/>
      <c r="R396" s="42"/>
      <c r="S396" s="42"/>
      <c r="T396" s="42"/>
      <c r="U396" s="42"/>
    </row>
    <row r="397" spans="1:21" x14ac:dyDescent="0.55000000000000004">
      <c r="A397" s="41"/>
      <c r="B397" s="41"/>
      <c r="C397" s="41"/>
      <c r="D397" s="41"/>
      <c r="E397" s="41"/>
      <c r="F397" s="41"/>
      <c r="G397" s="42"/>
      <c r="H397" s="42"/>
      <c r="I397" s="42"/>
      <c r="J397" s="42"/>
      <c r="K397" s="42"/>
      <c r="L397" s="42"/>
      <c r="M397" s="42"/>
      <c r="N397" s="42"/>
      <c r="O397" s="42"/>
      <c r="P397" s="42"/>
      <c r="Q397" s="42"/>
      <c r="R397" s="42"/>
      <c r="S397" s="42"/>
      <c r="T397" s="42"/>
      <c r="U397" s="42"/>
    </row>
    <row r="398" spans="1:21" x14ac:dyDescent="0.55000000000000004">
      <c r="A398" s="41"/>
      <c r="B398" s="41"/>
      <c r="C398" s="41"/>
      <c r="D398" s="41"/>
      <c r="E398" s="41"/>
      <c r="F398" s="41"/>
      <c r="G398" s="42"/>
      <c r="H398" s="42"/>
      <c r="I398" s="42"/>
      <c r="J398" s="42"/>
      <c r="K398" s="42"/>
      <c r="L398" s="42"/>
      <c r="M398" s="42"/>
      <c r="N398" s="42"/>
      <c r="O398" s="42"/>
      <c r="P398" s="42"/>
      <c r="Q398" s="42"/>
      <c r="R398" s="42"/>
      <c r="S398" s="42"/>
      <c r="T398" s="42"/>
      <c r="U398" s="42"/>
    </row>
    <row r="399" spans="1:21" x14ac:dyDescent="0.55000000000000004">
      <c r="A399" s="41"/>
      <c r="B399" s="41"/>
      <c r="C399" s="41"/>
      <c r="D399" s="41"/>
      <c r="E399" s="41"/>
      <c r="F399" s="41"/>
      <c r="G399" s="42"/>
      <c r="H399" s="42"/>
      <c r="I399" s="42"/>
      <c r="J399" s="42"/>
      <c r="K399" s="42"/>
      <c r="L399" s="42"/>
      <c r="M399" s="42"/>
      <c r="N399" s="42"/>
      <c r="O399" s="42"/>
      <c r="P399" s="42"/>
      <c r="Q399" s="42"/>
      <c r="R399" s="42"/>
      <c r="S399" s="42"/>
      <c r="T399" s="42"/>
      <c r="U399" s="42"/>
    </row>
    <row r="400" spans="1:21" x14ac:dyDescent="0.55000000000000004">
      <c r="A400" s="41"/>
      <c r="B400" s="41"/>
      <c r="C400" s="41"/>
      <c r="D400" s="41"/>
      <c r="E400" s="41"/>
      <c r="F400" s="41"/>
      <c r="G400" s="42"/>
      <c r="H400" s="42"/>
      <c r="I400" s="42"/>
      <c r="J400" s="42"/>
      <c r="K400" s="42"/>
      <c r="L400" s="42"/>
      <c r="M400" s="42"/>
      <c r="N400" s="42"/>
      <c r="O400" s="42"/>
      <c r="P400" s="42"/>
      <c r="Q400" s="42"/>
      <c r="R400" s="42"/>
      <c r="S400" s="42"/>
      <c r="T400" s="42"/>
      <c r="U400" s="42"/>
    </row>
    <row r="401" spans="1:21" x14ac:dyDescent="0.55000000000000004">
      <c r="A401" s="41"/>
      <c r="B401" s="41"/>
      <c r="C401" s="41"/>
      <c r="D401" s="41"/>
      <c r="E401" s="41"/>
      <c r="F401" s="41"/>
      <c r="G401" s="42"/>
      <c r="H401" s="42"/>
      <c r="I401" s="42"/>
      <c r="J401" s="42"/>
      <c r="K401" s="42"/>
      <c r="L401" s="42"/>
      <c r="M401" s="42"/>
      <c r="N401" s="42"/>
      <c r="O401" s="42"/>
      <c r="P401" s="42"/>
      <c r="Q401" s="42"/>
      <c r="R401" s="42"/>
      <c r="S401" s="42"/>
      <c r="T401" s="42"/>
      <c r="U401" s="42"/>
    </row>
    <row r="402" spans="1:21" x14ac:dyDescent="0.55000000000000004">
      <c r="A402" s="41"/>
      <c r="B402" s="41"/>
      <c r="C402" s="41"/>
      <c r="D402" s="41"/>
      <c r="E402" s="41"/>
      <c r="F402" s="41"/>
      <c r="G402" s="42"/>
      <c r="H402" s="42"/>
      <c r="I402" s="42"/>
      <c r="J402" s="42"/>
      <c r="K402" s="42"/>
      <c r="L402" s="42"/>
      <c r="M402" s="42"/>
      <c r="N402" s="42"/>
      <c r="O402" s="42"/>
      <c r="P402" s="42"/>
      <c r="Q402" s="42"/>
      <c r="R402" s="42"/>
      <c r="S402" s="42"/>
      <c r="T402" s="42"/>
      <c r="U402" s="42"/>
    </row>
    <row r="403" spans="1:21" x14ac:dyDescent="0.55000000000000004">
      <c r="A403" s="41"/>
      <c r="B403" s="41"/>
      <c r="C403" s="41"/>
      <c r="D403" s="41"/>
      <c r="E403" s="41"/>
      <c r="F403" s="41"/>
      <c r="G403" s="42"/>
      <c r="H403" s="42"/>
      <c r="I403" s="42"/>
      <c r="J403" s="42"/>
      <c r="K403" s="42"/>
      <c r="L403" s="42"/>
      <c r="M403" s="42"/>
      <c r="N403" s="42"/>
      <c r="O403" s="42"/>
      <c r="P403" s="42"/>
      <c r="Q403" s="42"/>
      <c r="R403" s="42"/>
      <c r="S403" s="42"/>
      <c r="T403" s="42"/>
      <c r="U403" s="42"/>
    </row>
    <row r="404" spans="1:21" x14ac:dyDescent="0.55000000000000004">
      <c r="A404" s="41"/>
      <c r="B404" s="41"/>
      <c r="C404" s="41"/>
      <c r="D404" s="41"/>
      <c r="E404" s="41"/>
      <c r="F404" s="41"/>
      <c r="G404" s="42"/>
      <c r="H404" s="42"/>
      <c r="I404" s="42"/>
      <c r="J404" s="42"/>
      <c r="K404" s="42"/>
      <c r="L404" s="42"/>
      <c r="M404" s="42"/>
      <c r="N404" s="42"/>
      <c r="O404" s="42"/>
      <c r="P404" s="42"/>
      <c r="Q404" s="42"/>
      <c r="R404" s="42"/>
      <c r="S404" s="42"/>
      <c r="T404" s="42"/>
      <c r="U404" s="42"/>
    </row>
    <row r="405" spans="1:21" x14ac:dyDescent="0.55000000000000004">
      <c r="A405" s="41"/>
      <c r="B405" s="41"/>
      <c r="C405" s="41"/>
      <c r="D405" s="41"/>
      <c r="E405" s="41"/>
      <c r="F405" s="41"/>
      <c r="G405" s="42"/>
      <c r="H405" s="42"/>
      <c r="I405" s="42"/>
      <c r="J405" s="42"/>
      <c r="K405" s="42"/>
      <c r="L405" s="42"/>
      <c r="M405" s="42"/>
      <c r="N405" s="42"/>
      <c r="O405" s="42"/>
      <c r="P405" s="42"/>
      <c r="Q405" s="42"/>
      <c r="R405" s="42"/>
      <c r="S405" s="42"/>
      <c r="T405" s="42"/>
      <c r="U405" s="42"/>
    </row>
    <row r="406" spans="1:21" x14ac:dyDescent="0.55000000000000004">
      <c r="A406" s="41"/>
      <c r="B406" s="41"/>
      <c r="C406" s="41"/>
      <c r="D406" s="41"/>
      <c r="E406" s="41"/>
      <c r="F406" s="41"/>
      <c r="G406" s="42"/>
      <c r="H406" s="42"/>
      <c r="I406" s="42"/>
      <c r="J406" s="42"/>
      <c r="K406" s="42"/>
      <c r="L406" s="42"/>
      <c r="M406" s="42"/>
      <c r="N406" s="42"/>
      <c r="O406" s="42"/>
      <c r="P406" s="42"/>
      <c r="Q406" s="42"/>
      <c r="R406" s="42"/>
      <c r="S406" s="42"/>
      <c r="T406" s="42"/>
      <c r="U406" s="42"/>
    </row>
    <row r="407" spans="1:21" x14ac:dyDescent="0.55000000000000004">
      <c r="A407" s="41"/>
      <c r="B407" s="41"/>
      <c r="C407" s="41"/>
      <c r="D407" s="41"/>
      <c r="E407" s="41"/>
      <c r="F407" s="41"/>
      <c r="G407" s="42"/>
      <c r="H407" s="42"/>
      <c r="I407" s="42"/>
      <c r="J407" s="42"/>
      <c r="K407" s="42"/>
      <c r="L407" s="42"/>
      <c r="M407" s="42"/>
      <c r="N407" s="42"/>
      <c r="O407" s="42"/>
      <c r="P407" s="42"/>
      <c r="Q407" s="42"/>
      <c r="R407" s="42"/>
      <c r="S407" s="42"/>
      <c r="T407" s="42"/>
      <c r="U407" s="42"/>
    </row>
    <row r="408" spans="1:21" x14ac:dyDescent="0.55000000000000004">
      <c r="A408" s="41"/>
      <c r="B408" s="41"/>
      <c r="C408" s="41"/>
      <c r="D408" s="41"/>
      <c r="E408" s="41"/>
      <c r="F408" s="41"/>
      <c r="G408" s="42"/>
      <c r="H408" s="42"/>
      <c r="I408" s="42"/>
      <c r="J408" s="42"/>
      <c r="K408" s="42"/>
      <c r="L408" s="42"/>
      <c r="M408" s="42"/>
      <c r="N408" s="42"/>
      <c r="O408" s="42"/>
      <c r="P408" s="42"/>
      <c r="Q408" s="42"/>
      <c r="R408" s="42"/>
      <c r="S408" s="42"/>
      <c r="T408" s="42"/>
      <c r="U408" s="42"/>
    </row>
    <row r="409" spans="1:21" x14ac:dyDescent="0.55000000000000004">
      <c r="A409" s="41"/>
      <c r="B409" s="41"/>
      <c r="C409" s="41"/>
      <c r="D409" s="41"/>
      <c r="E409" s="41"/>
      <c r="F409" s="41"/>
      <c r="G409" s="42"/>
      <c r="H409" s="42"/>
      <c r="I409" s="42"/>
      <c r="J409" s="42"/>
      <c r="K409" s="42"/>
      <c r="L409" s="42"/>
      <c r="M409" s="42"/>
      <c r="N409" s="42"/>
      <c r="O409" s="42"/>
      <c r="P409" s="42"/>
      <c r="Q409" s="42"/>
      <c r="R409" s="42"/>
      <c r="S409" s="42"/>
      <c r="T409" s="42"/>
      <c r="U409" s="42"/>
    </row>
    <row r="410" spans="1:21" x14ac:dyDescent="0.55000000000000004">
      <c r="A410" s="41"/>
      <c r="B410" s="41"/>
      <c r="C410" s="41"/>
      <c r="D410" s="41"/>
      <c r="E410" s="41"/>
      <c r="F410" s="41"/>
      <c r="G410" s="42"/>
      <c r="H410" s="42"/>
      <c r="I410" s="42"/>
      <c r="J410" s="42"/>
      <c r="K410" s="42"/>
      <c r="L410" s="42"/>
      <c r="M410" s="42"/>
      <c r="N410" s="42"/>
      <c r="O410" s="42"/>
      <c r="P410" s="42"/>
      <c r="Q410" s="42"/>
      <c r="R410" s="42"/>
      <c r="S410" s="42"/>
      <c r="T410" s="42"/>
      <c r="U410" s="42"/>
    </row>
    <row r="411" spans="1:21" x14ac:dyDescent="0.55000000000000004">
      <c r="A411" s="41"/>
      <c r="B411" s="41"/>
      <c r="C411" s="41"/>
      <c r="D411" s="41"/>
      <c r="E411" s="41"/>
      <c r="F411" s="41"/>
      <c r="G411" s="42"/>
      <c r="H411" s="42"/>
      <c r="I411" s="42"/>
      <c r="J411" s="42"/>
      <c r="K411" s="42"/>
      <c r="L411" s="42"/>
      <c r="M411" s="42"/>
      <c r="N411" s="42"/>
      <c r="O411" s="42"/>
      <c r="P411" s="42"/>
      <c r="Q411" s="42"/>
      <c r="R411" s="42"/>
      <c r="S411" s="42"/>
      <c r="T411" s="42"/>
      <c r="U411" s="42"/>
    </row>
    <row r="412" spans="1:21" x14ac:dyDescent="0.55000000000000004">
      <c r="A412" s="41"/>
      <c r="B412" s="41"/>
      <c r="C412" s="41"/>
      <c r="D412" s="41"/>
      <c r="E412" s="41"/>
      <c r="F412" s="41"/>
      <c r="G412" s="42"/>
      <c r="H412" s="42"/>
      <c r="I412" s="42"/>
      <c r="J412" s="42"/>
      <c r="K412" s="42"/>
      <c r="L412" s="42"/>
      <c r="M412" s="42"/>
      <c r="N412" s="42"/>
      <c r="O412" s="42"/>
      <c r="P412" s="42"/>
      <c r="Q412" s="42"/>
      <c r="R412" s="42"/>
      <c r="S412" s="42"/>
      <c r="T412" s="42"/>
      <c r="U412" s="42"/>
    </row>
    <row r="413" spans="1:21" x14ac:dyDescent="0.55000000000000004">
      <c r="A413" s="41"/>
      <c r="B413" s="41"/>
      <c r="C413" s="41"/>
      <c r="D413" s="41"/>
      <c r="E413" s="41"/>
      <c r="F413" s="41"/>
      <c r="G413" s="42"/>
      <c r="H413" s="42"/>
      <c r="I413" s="42"/>
      <c r="J413" s="42"/>
      <c r="K413" s="42"/>
      <c r="L413" s="42"/>
      <c r="M413" s="42"/>
      <c r="N413" s="42"/>
      <c r="O413" s="42"/>
      <c r="P413" s="42"/>
      <c r="Q413" s="42"/>
      <c r="R413" s="42"/>
      <c r="S413" s="42"/>
      <c r="T413" s="42"/>
      <c r="U413" s="42"/>
    </row>
    <row r="414" spans="1:21" x14ac:dyDescent="0.55000000000000004">
      <c r="A414" s="41"/>
      <c r="B414" s="41"/>
      <c r="C414" s="41"/>
      <c r="D414" s="41"/>
      <c r="E414" s="41"/>
      <c r="F414" s="41"/>
      <c r="G414" s="42"/>
      <c r="H414" s="42"/>
      <c r="I414" s="42"/>
      <c r="J414" s="42"/>
      <c r="K414" s="42"/>
      <c r="L414" s="42"/>
      <c r="M414" s="42"/>
      <c r="N414" s="42"/>
      <c r="O414" s="42"/>
      <c r="P414" s="42"/>
      <c r="Q414" s="42"/>
      <c r="R414" s="42"/>
      <c r="S414" s="42"/>
      <c r="T414" s="42"/>
      <c r="U414" s="42"/>
    </row>
    <row r="415" spans="1:21" x14ac:dyDescent="0.55000000000000004">
      <c r="A415" s="41"/>
      <c r="B415" s="41"/>
      <c r="C415" s="41"/>
      <c r="D415" s="41"/>
      <c r="E415" s="41"/>
      <c r="F415" s="41"/>
      <c r="G415" s="42"/>
      <c r="H415" s="42"/>
      <c r="I415" s="42"/>
      <c r="J415" s="42"/>
      <c r="K415" s="42"/>
      <c r="L415" s="42"/>
      <c r="M415" s="42"/>
      <c r="N415" s="42"/>
      <c r="O415" s="42"/>
      <c r="P415" s="42"/>
      <c r="Q415" s="42"/>
      <c r="R415" s="42"/>
      <c r="S415" s="42"/>
      <c r="T415" s="42"/>
      <c r="U415" s="42"/>
    </row>
    <row r="416" spans="1:21" x14ac:dyDescent="0.55000000000000004">
      <c r="A416" s="41"/>
      <c r="B416" s="41"/>
      <c r="C416" s="41"/>
      <c r="D416" s="41"/>
      <c r="E416" s="41"/>
      <c r="F416" s="41"/>
      <c r="G416" s="42"/>
      <c r="H416" s="42"/>
      <c r="I416" s="42"/>
      <c r="J416" s="42"/>
      <c r="K416" s="42"/>
      <c r="L416" s="42"/>
      <c r="M416" s="42"/>
      <c r="N416" s="42"/>
      <c r="O416" s="42"/>
      <c r="P416" s="42"/>
      <c r="Q416" s="42"/>
      <c r="R416" s="42"/>
      <c r="S416" s="42"/>
      <c r="T416" s="42"/>
      <c r="U416" s="42"/>
    </row>
    <row r="417" spans="1:21" x14ac:dyDescent="0.55000000000000004">
      <c r="A417" s="41"/>
      <c r="B417" s="41"/>
      <c r="C417" s="41"/>
      <c r="D417" s="41"/>
      <c r="E417" s="41"/>
      <c r="F417" s="41"/>
      <c r="G417" s="42"/>
      <c r="H417" s="42"/>
      <c r="I417" s="42"/>
      <c r="J417" s="42"/>
      <c r="K417" s="42"/>
      <c r="L417" s="42"/>
      <c r="M417" s="42"/>
      <c r="N417" s="42"/>
      <c r="O417" s="42"/>
      <c r="P417" s="42"/>
      <c r="Q417" s="42"/>
      <c r="R417" s="42"/>
      <c r="S417" s="42"/>
      <c r="T417" s="42"/>
      <c r="U417" s="42"/>
    </row>
    <row r="418" spans="1:21" x14ac:dyDescent="0.55000000000000004">
      <c r="A418" s="41"/>
      <c r="B418" s="41"/>
      <c r="C418" s="41"/>
      <c r="D418" s="41"/>
      <c r="E418" s="41"/>
      <c r="F418" s="41"/>
      <c r="G418" s="42"/>
      <c r="H418" s="42"/>
      <c r="I418" s="42"/>
      <c r="J418" s="42"/>
      <c r="K418" s="42"/>
      <c r="L418" s="42"/>
      <c r="M418" s="42"/>
      <c r="N418" s="42"/>
      <c r="O418" s="42"/>
      <c r="P418" s="42"/>
      <c r="Q418" s="42"/>
      <c r="R418" s="42"/>
      <c r="S418" s="42"/>
      <c r="T418" s="42"/>
      <c r="U418" s="42"/>
    </row>
    <row r="419" spans="1:21" x14ac:dyDescent="0.55000000000000004">
      <c r="A419" s="41"/>
      <c r="B419" s="41"/>
      <c r="C419" s="41"/>
      <c r="D419" s="41"/>
      <c r="E419" s="41"/>
      <c r="F419" s="41"/>
      <c r="G419" s="42"/>
      <c r="H419" s="42"/>
      <c r="I419" s="42"/>
      <c r="J419" s="42"/>
      <c r="K419" s="42"/>
      <c r="L419" s="42"/>
      <c r="M419" s="42"/>
      <c r="N419" s="42"/>
      <c r="O419" s="42"/>
      <c r="P419" s="42"/>
      <c r="Q419" s="42"/>
      <c r="R419" s="42"/>
      <c r="S419" s="42"/>
      <c r="T419" s="42"/>
      <c r="U419" s="42"/>
    </row>
    <row r="420" spans="1:21" x14ac:dyDescent="0.55000000000000004">
      <c r="A420" s="41"/>
      <c r="B420" s="41"/>
      <c r="C420" s="41"/>
      <c r="D420" s="41"/>
      <c r="E420" s="41"/>
      <c r="F420" s="41"/>
      <c r="G420" s="42"/>
      <c r="H420" s="42"/>
      <c r="I420" s="42"/>
      <c r="J420" s="42"/>
      <c r="K420" s="42"/>
      <c r="L420" s="42"/>
      <c r="M420" s="42"/>
      <c r="N420" s="42"/>
      <c r="O420" s="42"/>
      <c r="P420" s="42"/>
      <c r="Q420" s="42"/>
      <c r="R420" s="42"/>
      <c r="S420" s="42"/>
      <c r="T420" s="42"/>
      <c r="U420" s="42"/>
    </row>
    <row r="421" spans="1:21" x14ac:dyDescent="0.55000000000000004">
      <c r="A421" s="41"/>
      <c r="B421" s="41"/>
      <c r="C421" s="41"/>
      <c r="D421" s="41"/>
      <c r="E421" s="41"/>
      <c r="F421" s="41"/>
      <c r="G421" s="42"/>
      <c r="H421" s="42"/>
      <c r="I421" s="42"/>
      <c r="J421" s="42"/>
      <c r="K421" s="42"/>
      <c r="L421" s="42"/>
      <c r="M421" s="42"/>
      <c r="N421" s="42"/>
      <c r="O421" s="42"/>
      <c r="P421" s="42"/>
      <c r="Q421" s="42"/>
      <c r="R421" s="42"/>
      <c r="S421" s="42"/>
      <c r="T421" s="42"/>
      <c r="U421" s="42"/>
    </row>
    <row r="422" spans="1:21" x14ac:dyDescent="0.55000000000000004">
      <c r="A422" s="41"/>
      <c r="B422" s="41"/>
      <c r="C422" s="41"/>
      <c r="D422" s="41"/>
      <c r="E422" s="41"/>
      <c r="F422" s="41"/>
      <c r="G422" s="42"/>
      <c r="H422" s="42"/>
      <c r="I422" s="42"/>
      <c r="J422" s="42"/>
      <c r="K422" s="42"/>
      <c r="L422" s="42"/>
      <c r="M422" s="42"/>
      <c r="N422" s="42"/>
      <c r="O422" s="42"/>
      <c r="P422" s="42"/>
      <c r="Q422" s="42"/>
      <c r="R422" s="42"/>
      <c r="S422" s="42"/>
      <c r="T422" s="42"/>
      <c r="U422" s="42"/>
    </row>
    <row r="423" spans="1:21" x14ac:dyDescent="0.55000000000000004">
      <c r="A423" s="41"/>
      <c r="B423" s="41"/>
      <c r="C423" s="41"/>
      <c r="D423" s="41"/>
      <c r="E423" s="41"/>
      <c r="F423" s="41"/>
      <c r="G423" s="42"/>
      <c r="H423" s="42"/>
      <c r="I423" s="42"/>
      <c r="J423" s="42"/>
      <c r="K423" s="42"/>
      <c r="L423" s="42"/>
      <c r="M423" s="42"/>
      <c r="N423" s="42"/>
      <c r="O423" s="42"/>
      <c r="P423" s="42"/>
      <c r="Q423" s="42"/>
      <c r="R423" s="42"/>
      <c r="S423" s="42"/>
      <c r="T423" s="42"/>
      <c r="U423" s="42"/>
    </row>
    <row r="424" spans="1:21" x14ac:dyDescent="0.55000000000000004">
      <c r="A424" s="41"/>
      <c r="B424" s="41"/>
      <c r="C424" s="41"/>
      <c r="D424" s="41"/>
      <c r="E424" s="41"/>
      <c r="F424" s="41"/>
      <c r="G424" s="42"/>
      <c r="H424" s="42"/>
      <c r="I424" s="42"/>
      <c r="J424" s="42"/>
      <c r="K424" s="42"/>
      <c r="L424" s="42"/>
      <c r="M424" s="42"/>
      <c r="N424" s="42"/>
      <c r="O424" s="42"/>
      <c r="P424" s="42"/>
      <c r="Q424" s="42"/>
      <c r="R424" s="42"/>
      <c r="S424" s="42"/>
      <c r="T424" s="42"/>
      <c r="U424" s="42"/>
    </row>
    <row r="425" spans="1:21" x14ac:dyDescent="0.55000000000000004">
      <c r="A425" s="41"/>
      <c r="B425" s="41"/>
      <c r="C425" s="41"/>
      <c r="D425" s="41"/>
      <c r="E425" s="41"/>
      <c r="F425" s="41"/>
      <c r="G425" s="42"/>
      <c r="H425" s="42"/>
      <c r="I425" s="42"/>
      <c r="J425" s="42"/>
      <c r="K425" s="42"/>
      <c r="L425" s="42"/>
      <c r="M425" s="42"/>
      <c r="N425" s="42"/>
      <c r="O425" s="42"/>
      <c r="P425" s="42"/>
      <c r="Q425" s="42"/>
      <c r="R425" s="42"/>
      <c r="S425" s="42"/>
      <c r="T425" s="42"/>
      <c r="U425" s="42"/>
    </row>
    <row r="426" spans="1:21" x14ac:dyDescent="0.55000000000000004">
      <c r="A426" s="41"/>
      <c r="B426" s="41"/>
      <c r="C426" s="41"/>
      <c r="D426" s="41"/>
      <c r="E426" s="41"/>
      <c r="F426" s="41"/>
      <c r="G426" s="42"/>
      <c r="H426" s="42"/>
      <c r="I426" s="42"/>
      <c r="J426" s="42"/>
      <c r="K426" s="42"/>
      <c r="L426" s="42"/>
      <c r="M426" s="42"/>
      <c r="N426" s="42"/>
      <c r="O426" s="42"/>
      <c r="P426" s="42"/>
      <c r="Q426" s="42"/>
      <c r="R426" s="42"/>
      <c r="S426" s="42"/>
      <c r="T426" s="42"/>
      <c r="U426" s="42"/>
    </row>
    <row r="427" spans="1:21" x14ac:dyDescent="0.55000000000000004">
      <c r="A427" s="41"/>
      <c r="B427" s="41"/>
      <c r="C427" s="41"/>
      <c r="D427" s="41"/>
      <c r="E427" s="41"/>
      <c r="F427" s="41"/>
      <c r="G427" s="42"/>
      <c r="H427" s="42"/>
      <c r="I427" s="42"/>
      <c r="J427" s="42"/>
      <c r="K427" s="42"/>
      <c r="L427" s="42"/>
      <c r="M427" s="42"/>
      <c r="N427" s="42"/>
      <c r="O427" s="42"/>
      <c r="P427" s="42"/>
      <c r="Q427" s="42"/>
      <c r="R427" s="42"/>
      <c r="S427" s="42"/>
      <c r="T427" s="42"/>
      <c r="U427" s="42"/>
    </row>
    <row r="428" spans="1:21" x14ac:dyDescent="0.55000000000000004">
      <c r="A428" s="41"/>
      <c r="B428" s="41"/>
      <c r="C428" s="41"/>
      <c r="D428" s="41"/>
      <c r="E428" s="41"/>
      <c r="F428" s="41"/>
      <c r="G428" s="42"/>
      <c r="H428" s="42"/>
      <c r="I428" s="42"/>
      <c r="J428" s="42"/>
      <c r="K428" s="42"/>
      <c r="L428" s="42"/>
      <c r="M428" s="42"/>
      <c r="N428" s="42"/>
      <c r="O428" s="42"/>
      <c r="P428" s="42"/>
      <c r="Q428" s="42"/>
      <c r="R428" s="42"/>
      <c r="S428" s="42"/>
      <c r="T428" s="42"/>
      <c r="U428" s="42"/>
    </row>
    <row r="429" spans="1:21" x14ac:dyDescent="0.55000000000000004">
      <c r="A429" s="41"/>
      <c r="B429" s="41"/>
      <c r="C429" s="41"/>
      <c r="D429" s="41"/>
      <c r="E429" s="41"/>
      <c r="F429" s="41"/>
      <c r="G429" s="42"/>
      <c r="H429" s="42"/>
      <c r="I429" s="42"/>
      <c r="J429" s="42"/>
      <c r="K429" s="42"/>
      <c r="L429" s="42"/>
      <c r="M429" s="42"/>
      <c r="N429" s="42"/>
      <c r="O429" s="42"/>
      <c r="P429" s="42"/>
      <c r="Q429" s="42"/>
      <c r="R429" s="42"/>
      <c r="S429" s="42"/>
      <c r="T429" s="42"/>
      <c r="U429" s="42"/>
    </row>
    <row r="430" spans="1:21" x14ac:dyDescent="0.55000000000000004">
      <c r="A430" s="41"/>
      <c r="B430" s="41"/>
      <c r="C430" s="41"/>
      <c r="D430" s="41"/>
      <c r="E430" s="41"/>
      <c r="F430" s="41"/>
      <c r="G430" s="42"/>
      <c r="H430" s="42"/>
      <c r="I430" s="42"/>
      <c r="J430" s="42"/>
      <c r="K430" s="42"/>
      <c r="L430" s="42"/>
      <c r="M430" s="42"/>
      <c r="N430" s="42"/>
      <c r="O430" s="42"/>
      <c r="P430" s="42"/>
      <c r="Q430" s="42"/>
      <c r="R430" s="42"/>
      <c r="S430" s="42"/>
      <c r="T430" s="42"/>
      <c r="U430" s="42"/>
    </row>
    <row r="431" spans="1:21" x14ac:dyDescent="0.55000000000000004">
      <c r="A431" s="41"/>
      <c r="B431" s="41"/>
      <c r="C431" s="41"/>
      <c r="D431" s="41"/>
      <c r="E431" s="41"/>
      <c r="F431" s="41"/>
      <c r="G431" s="42"/>
      <c r="H431" s="42"/>
      <c r="I431" s="42"/>
      <c r="J431" s="42"/>
      <c r="K431" s="42"/>
      <c r="L431" s="42"/>
      <c r="M431" s="42"/>
      <c r="N431" s="42"/>
      <c r="O431" s="42"/>
      <c r="P431" s="42"/>
      <c r="Q431" s="42"/>
      <c r="R431" s="42"/>
      <c r="S431" s="42"/>
      <c r="T431" s="42"/>
      <c r="U431" s="42"/>
    </row>
    <row r="432" spans="1:21" x14ac:dyDescent="0.55000000000000004">
      <c r="A432" s="41"/>
      <c r="B432" s="41"/>
      <c r="C432" s="41"/>
      <c r="D432" s="41"/>
      <c r="E432" s="41"/>
      <c r="F432" s="41"/>
      <c r="G432" s="42"/>
      <c r="H432" s="42"/>
      <c r="I432" s="42"/>
      <c r="J432" s="42"/>
      <c r="K432" s="42"/>
      <c r="L432" s="42"/>
      <c r="M432" s="42"/>
      <c r="N432" s="42"/>
      <c r="O432" s="42"/>
      <c r="P432" s="42"/>
      <c r="Q432" s="42"/>
      <c r="R432" s="42"/>
      <c r="S432" s="42"/>
      <c r="T432" s="42"/>
      <c r="U432" s="42"/>
    </row>
    <row r="433" spans="1:21" x14ac:dyDescent="0.55000000000000004">
      <c r="A433" s="41"/>
      <c r="B433" s="41"/>
      <c r="C433" s="41"/>
      <c r="D433" s="41"/>
      <c r="E433" s="41"/>
      <c r="F433" s="41"/>
      <c r="G433" s="42"/>
      <c r="H433" s="42"/>
      <c r="I433" s="42"/>
      <c r="J433" s="42"/>
      <c r="K433" s="42"/>
      <c r="L433" s="42"/>
      <c r="M433" s="42"/>
      <c r="N433" s="42"/>
      <c r="O433" s="42"/>
      <c r="P433" s="42"/>
      <c r="Q433" s="42"/>
      <c r="R433" s="42"/>
      <c r="S433" s="42"/>
      <c r="T433" s="42"/>
      <c r="U433" s="42"/>
    </row>
    <row r="434" spans="1:21" x14ac:dyDescent="0.55000000000000004">
      <c r="A434" s="41"/>
      <c r="B434" s="41"/>
      <c r="C434" s="41"/>
      <c r="D434" s="41"/>
      <c r="E434" s="41"/>
      <c r="F434" s="41"/>
      <c r="G434" s="42"/>
      <c r="H434" s="42"/>
      <c r="I434" s="42"/>
      <c r="J434" s="42"/>
      <c r="K434" s="42"/>
      <c r="L434" s="42"/>
      <c r="M434" s="42"/>
      <c r="N434" s="42"/>
      <c r="O434" s="42"/>
      <c r="P434" s="42"/>
      <c r="Q434" s="42"/>
      <c r="R434" s="42"/>
      <c r="S434" s="42"/>
      <c r="T434" s="42"/>
      <c r="U434" s="42"/>
    </row>
    <row r="435" spans="1:21" x14ac:dyDescent="0.55000000000000004">
      <c r="A435" s="41"/>
      <c r="B435" s="41"/>
      <c r="C435" s="41"/>
      <c r="D435" s="41"/>
      <c r="E435" s="41"/>
      <c r="F435" s="41"/>
      <c r="G435" s="42"/>
      <c r="H435" s="42"/>
      <c r="I435" s="42"/>
      <c r="J435" s="42"/>
      <c r="K435" s="42"/>
      <c r="L435" s="42"/>
      <c r="M435" s="42"/>
      <c r="N435" s="42"/>
      <c r="O435" s="42"/>
      <c r="P435" s="42"/>
      <c r="Q435" s="42"/>
      <c r="R435" s="42"/>
      <c r="S435" s="42"/>
      <c r="T435" s="42"/>
      <c r="U435" s="42"/>
    </row>
    <row r="436" spans="1:21" x14ac:dyDescent="0.55000000000000004">
      <c r="A436" s="41"/>
      <c r="B436" s="41"/>
      <c r="C436" s="41"/>
      <c r="D436" s="41"/>
      <c r="E436" s="41"/>
      <c r="F436" s="41"/>
      <c r="G436" s="42"/>
      <c r="H436" s="42"/>
      <c r="I436" s="42"/>
      <c r="J436" s="42"/>
      <c r="K436" s="42"/>
      <c r="L436" s="42"/>
      <c r="M436" s="42"/>
      <c r="N436" s="42"/>
      <c r="O436" s="42"/>
      <c r="P436" s="42"/>
      <c r="Q436" s="42"/>
      <c r="R436" s="42"/>
      <c r="S436" s="42"/>
      <c r="T436" s="42"/>
      <c r="U436" s="42"/>
    </row>
    <row r="437" spans="1:21" x14ac:dyDescent="0.55000000000000004">
      <c r="A437" s="41"/>
      <c r="B437" s="41"/>
      <c r="C437" s="41"/>
      <c r="D437" s="41"/>
      <c r="E437" s="41"/>
      <c r="F437" s="41"/>
      <c r="G437" s="42"/>
      <c r="H437" s="42"/>
      <c r="I437" s="42"/>
      <c r="J437" s="42"/>
      <c r="K437" s="42"/>
      <c r="L437" s="42"/>
      <c r="M437" s="42"/>
      <c r="N437" s="42"/>
      <c r="O437" s="42"/>
      <c r="P437" s="42"/>
      <c r="Q437" s="42"/>
      <c r="R437" s="42"/>
      <c r="S437" s="42"/>
      <c r="T437" s="42"/>
      <c r="U437" s="42"/>
    </row>
    <row r="438" spans="1:21" x14ac:dyDescent="0.55000000000000004">
      <c r="A438" s="41"/>
      <c r="B438" s="41"/>
      <c r="C438" s="41"/>
      <c r="D438" s="41"/>
      <c r="E438" s="41"/>
      <c r="F438" s="41"/>
      <c r="G438" s="42"/>
      <c r="H438" s="42"/>
      <c r="I438" s="42"/>
      <c r="J438" s="42"/>
      <c r="K438" s="42"/>
      <c r="L438" s="42"/>
      <c r="M438" s="42"/>
      <c r="N438" s="42"/>
      <c r="O438" s="42"/>
      <c r="P438" s="42"/>
      <c r="Q438" s="42"/>
      <c r="R438" s="42"/>
      <c r="S438" s="42"/>
      <c r="T438" s="42"/>
      <c r="U438" s="42"/>
    </row>
    <row r="439" spans="1:21" x14ac:dyDescent="0.55000000000000004">
      <c r="A439" s="41"/>
      <c r="B439" s="41"/>
      <c r="C439" s="41"/>
      <c r="D439" s="41"/>
      <c r="E439" s="41"/>
      <c r="F439" s="41"/>
      <c r="G439" s="42"/>
      <c r="H439" s="42"/>
      <c r="I439" s="42"/>
      <c r="J439" s="42"/>
      <c r="K439" s="42"/>
      <c r="L439" s="42"/>
      <c r="M439" s="42"/>
      <c r="N439" s="42"/>
      <c r="O439" s="42"/>
      <c r="P439" s="42"/>
      <c r="Q439" s="42"/>
      <c r="R439" s="42"/>
      <c r="S439" s="42"/>
      <c r="T439" s="42"/>
      <c r="U439" s="42"/>
    </row>
    <row r="440" spans="1:21" x14ac:dyDescent="0.55000000000000004">
      <c r="A440" s="41"/>
      <c r="B440" s="41"/>
      <c r="C440" s="41"/>
      <c r="D440" s="41"/>
      <c r="E440" s="41"/>
      <c r="F440" s="41"/>
      <c r="G440" s="42"/>
      <c r="H440" s="42"/>
      <c r="I440" s="42"/>
      <c r="J440" s="42"/>
      <c r="K440" s="42"/>
      <c r="L440" s="42"/>
      <c r="M440" s="42"/>
      <c r="N440" s="42"/>
      <c r="O440" s="42"/>
      <c r="P440" s="42"/>
      <c r="Q440" s="42"/>
      <c r="R440" s="42"/>
      <c r="S440" s="42"/>
      <c r="T440" s="42"/>
      <c r="U440" s="42"/>
    </row>
    <row r="441" spans="1:21" x14ac:dyDescent="0.55000000000000004">
      <c r="A441" s="41"/>
      <c r="B441" s="41"/>
      <c r="C441" s="41"/>
      <c r="D441" s="41"/>
      <c r="E441" s="41"/>
      <c r="F441" s="41"/>
      <c r="G441" s="42"/>
      <c r="H441" s="42"/>
      <c r="I441" s="42"/>
      <c r="J441" s="42"/>
      <c r="K441" s="42"/>
      <c r="L441" s="42"/>
      <c r="M441" s="42"/>
      <c r="N441" s="42"/>
      <c r="O441" s="42"/>
      <c r="P441" s="42"/>
      <c r="Q441" s="42"/>
      <c r="R441" s="42"/>
      <c r="S441" s="42"/>
      <c r="T441" s="42"/>
      <c r="U441" s="42"/>
    </row>
    <row r="442" spans="1:21" x14ac:dyDescent="0.55000000000000004">
      <c r="A442" s="41"/>
      <c r="B442" s="41"/>
      <c r="C442" s="41"/>
      <c r="D442" s="41"/>
      <c r="E442" s="41"/>
      <c r="F442" s="41"/>
      <c r="G442" s="42"/>
      <c r="H442" s="42"/>
      <c r="I442" s="42"/>
      <c r="J442" s="42"/>
      <c r="K442" s="42"/>
      <c r="L442" s="42"/>
      <c r="M442" s="42"/>
      <c r="N442" s="42"/>
      <c r="O442" s="42"/>
      <c r="P442" s="42"/>
      <c r="Q442" s="42"/>
      <c r="R442" s="42"/>
      <c r="S442" s="42"/>
      <c r="T442" s="42"/>
      <c r="U442" s="42"/>
    </row>
    <row r="443" spans="1:21" x14ac:dyDescent="0.55000000000000004">
      <c r="A443" s="41"/>
      <c r="B443" s="41"/>
      <c r="C443" s="41"/>
      <c r="D443" s="41"/>
      <c r="E443" s="41"/>
      <c r="F443" s="41"/>
      <c r="G443" s="42"/>
      <c r="H443" s="42"/>
      <c r="I443" s="42"/>
      <c r="J443" s="42"/>
      <c r="K443" s="42"/>
      <c r="L443" s="42"/>
      <c r="M443" s="42"/>
      <c r="N443" s="42"/>
      <c r="O443" s="42"/>
      <c r="P443" s="42"/>
      <c r="Q443" s="42"/>
      <c r="R443" s="42"/>
      <c r="S443" s="42"/>
      <c r="T443" s="42"/>
      <c r="U443" s="42"/>
    </row>
    <row r="444" spans="1:21" x14ac:dyDescent="0.55000000000000004">
      <c r="A444" s="41"/>
      <c r="B444" s="41"/>
      <c r="C444" s="41"/>
      <c r="D444" s="41"/>
      <c r="E444" s="41"/>
      <c r="F444" s="41"/>
      <c r="G444" s="42"/>
      <c r="H444" s="42"/>
      <c r="I444" s="42"/>
      <c r="J444" s="42"/>
      <c r="K444" s="42"/>
      <c r="L444" s="42"/>
      <c r="M444" s="42"/>
      <c r="N444" s="42"/>
      <c r="O444" s="42"/>
      <c r="P444" s="42"/>
      <c r="Q444" s="42"/>
      <c r="R444" s="42"/>
      <c r="S444" s="42"/>
      <c r="T444" s="42"/>
      <c r="U444" s="42"/>
    </row>
    <row r="445" spans="1:21" x14ac:dyDescent="0.55000000000000004">
      <c r="A445" s="41"/>
      <c r="B445" s="41"/>
      <c r="C445" s="41"/>
      <c r="D445" s="41"/>
      <c r="E445" s="41"/>
      <c r="F445" s="41"/>
      <c r="G445" s="42"/>
      <c r="H445" s="42"/>
      <c r="I445" s="42"/>
      <c r="J445" s="42"/>
      <c r="K445" s="42"/>
      <c r="L445" s="42"/>
      <c r="M445" s="42"/>
      <c r="N445" s="42"/>
      <c r="O445" s="42"/>
      <c r="P445" s="42"/>
      <c r="Q445" s="42"/>
      <c r="R445" s="42"/>
      <c r="S445" s="42"/>
      <c r="T445" s="42"/>
      <c r="U445" s="42"/>
    </row>
    <row r="446" spans="1:21" x14ac:dyDescent="0.55000000000000004">
      <c r="A446" s="41"/>
      <c r="B446" s="41"/>
      <c r="C446" s="41"/>
      <c r="D446" s="41"/>
      <c r="E446" s="41"/>
      <c r="F446" s="41"/>
      <c r="G446" s="42"/>
      <c r="H446" s="42"/>
      <c r="I446" s="42"/>
      <c r="J446" s="42"/>
      <c r="K446" s="42"/>
      <c r="L446" s="42"/>
      <c r="M446" s="42"/>
      <c r="N446" s="42"/>
      <c r="O446" s="42"/>
      <c r="P446" s="42"/>
      <c r="Q446" s="42"/>
      <c r="R446" s="42"/>
      <c r="S446" s="42"/>
      <c r="T446" s="42"/>
      <c r="U446" s="42"/>
    </row>
    <row r="447" spans="1:21" x14ac:dyDescent="0.55000000000000004">
      <c r="A447" s="41"/>
      <c r="B447" s="41"/>
      <c r="C447" s="41"/>
      <c r="D447" s="41"/>
      <c r="E447" s="41"/>
      <c r="F447" s="41"/>
      <c r="G447" s="42"/>
      <c r="H447" s="42"/>
      <c r="I447" s="42"/>
      <c r="J447" s="42"/>
      <c r="K447" s="42"/>
      <c r="L447" s="42"/>
      <c r="M447" s="42"/>
      <c r="N447" s="42"/>
      <c r="O447" s="42"/>
      <c r="P447" s="42"/>
      <c r="Q447" s="42"/>
      <c r="R447" s="42"/>
      <c r="S447" s="42"/>
      <c r="T447" s="42"/>
      <c r="U447" s="42"/>
    </row>
    <row r="448" spans="1:21" x14ac:dyDescent="0.55000000000000004">
      <c r="A448" s="41"/>
      <c r="B448" s="41"/>
      <c r="C448" s="41"/>
      <c r="D448" s="41"/>
      <c r="E448" s="41"/>
      <c r="F448" s="41"/>
      <c r="G448" s="42"/>
      <c r="H448" s="42"/>
      <c r="I448" s="42"/>
      <c r="J448" s="42"/>
      <c r="K448" s="42"/>
      <c r="L448" s="42"/>
      <c r="M448" s="42"/>
      <c r="N448" s="42"/>
      <c r="O448" s="42"/>
      <c r="P448" s="42"/>
      <c r="Q448" s="42"/>
      <c r="R448" s="42"/>
      <c r="S448" s="42"/>
      <c r="T448" s="42"/>
      <c r="U448" s="42"/>
    </row>
    <row r="449" spans="1:21" x14ac:dyDescent="0.55000000000000004">
      <c r="A449" s="41"/>
      <c r="B449" s="41"/>
      <c r="C449" s="41"/>
      <c r="D449" s="41"/>
      <c r="E449" s="41"/>
      <c r="F449" s="41"/>
      <c r="G449" s="42"/>
      <c r="H449" s="42"/>
      <c r="I449" s="42"/>
      <c r="J449" s="42"/>
      <c r="K449" s="42"/>
      <c r="L449" s="42"/>
      <c r="M449" s="42"/>
      <c r="N449" s="42"/>
      <c r="O449" s="42"/>
      <c r="P449" s="42"/>
      <c r="Q449" s="42"/>
      <c r="R449" s="42"/>
      <c r="S449" s="42"/>
      <c r="T449" s="42"/>
      <c r="U449" s="42"/>
    </row>
    <row r="450" spans="1:21" x14ac:dyDescent="0.55000000000000004">
      <c r="A450" s="41"/>
      <c r="B450" s="41"/>
      <c r="C450" s="41"/>
      <c r="D450" s="41"/>
      <c r="E450" s="41"/>
      <c r="F450" s="41"/>
      <c r="G450" s="42"/>
      <c r="H450" s="42"/>
      <c r="I450" s="42"/>
      <c r="J450" s="42"/>
      <c r="K450" s="42"/>
      <c r="L450" s="42"/>
      <c r="M450" s="42"/>
      <c r="N450" s="42"/>
      <c r="O450" s="42"/>
      <c r="P450" s="42"/>
      <c r="Q450" s="42"/>
      <c r="R450" s="42"/>
      <c r="S450" s="42"/>
      <c r="T450" s="42"/>
      <c r="U450" s="42"/>
    </row>
    <row r="451" spans="1:21" x14ac:dyDescent="0.55000000000000004">
      <c r="A451" s="41"/>
      <c r="B451" s="41"/>
      <c r="C451" s="41"/>
      <c r="D451" s="41"/>
      <c r="E451" s="41"/>
      <c r="F451" s="41"/>
      <c r="G451" s="42"/>
      <c r="H451" s="42"/>
      <c r="I451" s="42"/>
      <c r="J451" s="42"/>
      <c r="K451" s="42"/>
      <c r="L451" s="42"/>
      <c r="M451" s="42"/>
      <c r="N451" s="42"/>
      <c r="O451" s="42"/>
      <c r="P451" s="42"/>
      <c r="Q451" s="42"/>
      <c r="R451" s="42"/>
      <c r="S451" s="42"/>
      <c r="T451" s="42"/>
      <c r="U451" s="42"/>
    </row>
    <row r="452" spans="1:21" x14ac:dyDescent="0.55000000000000004">
      <c r="A452" s="41"/>
      <c r="B452" s="41"/>
      <c r="C452" s="41"/>
      <c r="D452" s="41"/>
      <c r="E452" s="41"/>
      <c r="F452" s="41"/>
      <c r="G452" s="42"/>
      <c r="H452" s="42"/>
      <c r="I452" s="42"/>
      <c r="J452" s="42"/>
      <c r="K452" s="42"/>
      <c r="L452" s="42"/>
      <c r="M452" s="42"/>
      <c r="N452" s="42"/>
      <c r="O452" s="42"/>
      <c r="P452" s="42"/>
      <c r="Q452" s="42"/>
      <c r="R452" s="42"/>
      <c r="S452" s="42"/>
      <c r="T452" s="42"/>
      <c r="U452" s="42"/>
    </row>
    <row r="453" spans="1:21" x14ac:dyDescent="0.55000000000000004">
      <c r="A453" s="41"/>
      <c r="B453" s="41"/>
      <c r="C453" s="41"/>
      <c r="D453" s="41"/>
      <c r="E453" s="41"/>
      <c r="F453" s="41"/>
      <c r="G453" s="42"/>
      <c r="H453" s="42"/>
      <c r="I453" s="42"/>
      <c r="J453" s="42"/>
      <c r="K453" s="42"/>
      <c r="L453" s="42"/>
      <c r="M453" s="42"/>
      <c r="N453" s="42"/>
      <c r="O453" s="42"/>
      <c r="P453" s="42"/>
      <c r="Q453" s="42"/>
      <c r="R453" s="42"/>
      <c r="S453" s="42"/>
      <c r="T453" s="42"/>
      <c r="U453" s="42"/>
    </row>
    <row r="454" spans="1:21" x14ac:dyDescent="0.55000000000000004">
      <c r="A454" s="41"/>
      <c r="B454" s="41"/>
      <c r="C454" s="41"/>
      <c r="D454" s="41"/>
      <c r="E454" s="41"/>
      <c r="F454" s="41"/>
      <c r="G454" s="42"/>
      <c r="H454" s="42"/>
      <c r="I454" s="42"/>
      <c r="J454" s="42"/>
      <c r="K454" s="42"/>
      <c r="L454" s="42"/>
      <c r="M454" s="42"/>
      <c r="N454" s="42"/>
      <c r="O454" s="42"/>
      <c r="P454" s="42"/>
      <c r="Q454" s="42"/>
      <c r="R454" s="42"/>
      <c r="S454" s="42"/>
      <c r="T454" s="42"/>
      <c r="U454" s="42"/>
    </row>
    <row r="455" spans="1:21" x14ac:dyDescent="0.55000000000000004">
      <c r="A455" s="41"/>
      <c r="B455" s="41"/>
      <c r="C455" s="41"/>
      <c r="D455" s="41"/>
      <c r="E455" s="41"/>
      <c r="F455" s="41"/>
      <c r="G455" s="42"/>
      <c r="H455" s="42"/>
      <c r="I455" s="42"/>
      <c r="J455" s="42"/>
      <c r="K455" s="42"/>
      <c r="L455" s="42"/>
      <c r="M455" s="42"/>
      <c r="N455" s="42"/>
      <c r="O455" s="42"/>
      <c r="P455" s="42"/>
      <c r="Q455" s="42"/>
      <c r="R455" s="42"/>
      <c r="S455" s="42"/>
      <c r="T455" s="42"/>
      <c r="U455" s="42"/>
    </row>
    <row r="456" spans="1:21" x14ac:dyDescent="0.55000000000000004">
      <c r="A456" s="41"/>
      <c r="B456" s="41"/>
      <c r="C456" s="41"/>
      <c r="D456" s="41"/>
      <c r="E456" s="41"/>
      <c r="F456" s="41"/>
      <c r="G456" s="42"/>
      <c r="H456" s="42"/>
      <c r="I456" s="42"/>
      <c r="J456" s="42"/>
      <c r="K456" s="42"/>
      <c r="L456" s="42"/>
      <c r="M456" s="42"/>
      <c r="N456" s="42"/>
      <c r="O456" s="42"/>
      <c r="P456" s="42"/>
      <c r="Q456" s="42"/>
      <c r="R456" s="42"/>
      <c r="S456" s="42"/>
      <c r="T456" s="42"/>
      <c r="U456" s="42"/>
    </row>
    <row r="457" spans="1:21" x14ac:dyDescent="0.55000000000000004">
      <c r="A457" s="41"/>
      <c r="B457" s="41"/>
      <c r="C457" s="41"/>
      <c r="D457" s="41"/>
      <c r="E457" s="41"/>
      <c r="F457" s="41"/>
      <c r="G457" s="42"/>
      <c r="H457" s="42"/>
      <c r="I457" s="42"/>
      <c r="J457" s="42"/>
      <c r="K457" s="42"/>
      <c r="L457" s="42"/>
      <c r="M457" s="42"/>
      <c r="N457" s="42"/>
      <c r="O457" s="42"/>
      <c r="P457" s="42"/>
      <c r="Q457" s="42"/>
      <c r="R457" s="42"/>
      <c r="S457" s="42"/>
      <c r="T457" s="42"/>
      <c r="U457" s="42"/>
    </row>
    <row r="458" spans="1:21" x14ac:dyDescent="0.55000000000000004">
      <c r="A458" s="41"/>
      <c r="B458" s="41"/>
      <c r="C458" s="41"/>
      <c r="D458" s="41"/>
      <c r="E458" s="41"/>
      <c r="F458" s="41"/>
      <c r="G458" s="42"/>
      <c r="H458" s="42"/>
      <c r="I458" s="42"/>
      <c r="J458" s="42"/>
      <c r="K458" s="42"/>
      <c r="L458" s="42"/>
      <c r="M458" s="42"/>
      <c r="N458" s="42"/>
      <c r="O458" s="42"/>
      <c r="P458" s="42"/>
      <c r="Q458" s="42"/>
      <c r="R458" s="42"/>
      <c r="S458" s="42"/>
      <c r="T458" s="42"/>
      <c r="U458" s="42"/>
    </row>
    <row r="459" spans="1:21" x14ac:dyDescent="0.55000000000000004">
      <c r="A459" s="41"/>
      <c r="B459" s="41"/>
      <c r="C459" s="41"/>
      <c r="D459" s="41"/>
      <c r="E459" s="41"/>
      <c r="F459" s="41"/>
      <c r="G459" s="42"/>
      <c r="H459" s="42"/>
      <c r="I459" s="42"/>
      <c r="J459" s="42"/>
      <c r="K459" s="42"/>
      <c r="L459" s="42"/>
      <c r="M459" s="42"/>
      <c r="N459" s="42"/>
      <c r="O459" s="42"/>
      <c r="P459" s="42"/>
      <c r="Q459" s="42"/>
      <c r="R459" s="42"/>
      <c r="S459" s="42"/>
      <c r="T459" s="42"/>
      <c r="U459" s="42"/>
    </row>
    <row r="460" spans="1:21" x14ac:dyDescent="0.55000000000000004">
      <c r="A460" s="41"/>
      <c r="B460" s="41"/>
      <c r="C460" s="41"/>
      <c r="D460" s="41"/>
      <c r="E460" s="41"/>
      <c r="F460" s="41"/>
      <c r="G460" s="42"/>
      <c r="H460" s="42"/>
      <c r="I460" s="42"/>
      <c r="J460" s="42"/>
      <c r="K460" s="42"/>
      <c r="L460" s="42"/>
      <c r="M460" s="42"/>
      <c r="N460" s="42"/>
      <c r="O460" s="42"/>
      <c r="P460" s="42"/>
      <c r="Q460" s="42"/>
      <c r="R460" s="42"/>
      <c r="S460" s="42"/>
      <c r="T460" s="42"/>
      <c r="U460" s="42"/>
    </row>
    <row r="461" spans="1:21" x14ac:dyDescent="0.55000000000000004">
      <c r="A461" s="41"/>
      <c r="B461" s="41"/>
      <c r="C461" s="41"/>
      <c r="D461" s="41"/>
      <c r="E461" s="41"/>
      <c r="F461" s="41"/>
      <c r="G461" s="42"/>
      <c r="H461" s="42"/>
      <c r="I461" s="42"/>
      <c r="J461" s="42"/>
      <c r="K461" s="42"/>
      <c r="L461" s="42"/>
      <c r="M461" s="42"/>
      <c r="N461" s="42"/>
      <c r="O461" s="42"/>
      <c r="P461" s="42"/>
      <c r="Q461" s="42"/>
      <c r="R461" s="42"/>
      <c r="S461" s="42"/>
      <c r="T461" s="42"/>
      <c r="U461" s="42"/>
    </row>
    <row r="462" spans="1:21" x14ac:dyDescent="0.55000000000000004">
      <c r="A462" s="41"/>
      <c r="B462" s="41"/>
      <c r="C462" s="41"/>
      <c r="D462" s="41"/>
      <c r="E462" s="41"/>
      <c r="F462" s="41"/>
      <c r="G462" s="42"/>
      <c r="H462" s="42"/>
      <c r="I462" s="42"/>
      <c r="J462" s="42"/>
      <c r="K462" s="42"/>
      <c r="L462" s="42"/>
      <c r="M462" s="42"/>
      <c r="N462" s="42"/>
      <c r="O462" s="42"/>
      <c r="P462" s="42"/>
      <c r="Q462" s="42"/>
      <c r="R462" s="42"/>
      <c r="S462" s="42"/>
      <c r="T462" s="42"/>
      <c r="U462" s="42"/>
    </row>
    <row r="463" spans="1:21" x14ac:dyDescent="0.55000000000000004">
      <c r="A463" s="41"/>
      <c r="B463" s="41"/>
      <c r="C463" s="41"/>
      <c r="D463" s="41"/>
      <c r="E463" s="41"/>
      <c r="F463" s="41"/>
      <c r="G463" s="42"/>
      <c r="H463" s="42"/>
      <c r="I463" s="42"/>
      <c r="J463" s="42"/>
      <c r="K463" s="42"/>
      <c r="L463" s="42"/>
      <c r="M463" s="42"/>
      <c r="N463" s="42"/>
      <c r="O463" s="42"/>
      <c r="P463" s="42"/>
      <c r="Q463" s="42"/>
      <c r="R463" s="42"/>
      <c r="S463" s="42"/>
      <c r="T463" s="42"/>
      <c r="U463" s="42"/>
    </row>
    <row r="464" spans="1:21" x14ac:dyDescent="0.55000000000000004">
      <c r="A464" s="41"/>
      <c r="B464" s="41"/>
      <c r="C464" s="41"/>
      <c r="D464" s="41"/>
      <c r="E464" s="41"/>
      <c r="F464" s="41"/>
      <c r="G464" s="42"/>
      <c r="H464" s="42"/>
      <c r="I464" s="42"/>
      <c r="J464" s="42"/>
      <c r="K464" s="42"/>
      <c r="L464" s="42"/>
      <c r="M464" s="42"/>
      <c r="N464" s="42"/>
      <c r="O464" s="42"/>
      <c r="P464" s="42"/>
      <c r="Q464" s="42"/>
      <c r="R464" s="42"/>
      <c r="S464" s="42"/>
      <c r="T464" s="42"/>
      <c r="U464" s="42"/>
    </row>
    <row r="465" spans="1:21" x14ac:dyDescent="0.55000000000000004">
      <c r="A465" s="41"/>
      <c r="B465" s="41"/>
      <c r="C465" s="41"/>
      <c r="D465" s="41"/>
      <c r="E465" s="41"/>
      <c r="F465" s="41"/>
      <c r="G465" s="42"/>
      <c r="H465" s="42"/>
      <c r="I465" s="42"/>
      <c r="J465" s="42"/>
      <c r="K465" s="42"/>
      <c r="L465" s="42"/>
      <c r="M465" s="42"/>
      <c r="N465" s="42"/>
      <c r="O465" s="42"/>
      <c r="P465" s="42"/>
      <c r="Q465" s="42"/>
      <c r="R465" s="42"/>
      <c r="S465" s="42"/>
      <c r="T465" s="42"/>
      <c r="U465" s="42"/>
    </row>
    <row r="466" spans="1:21" x14ac:dyDescent="0.55000000000000004">
      <c r="A466" s="41"/>
      <c r="B466" s="41"/>
      <c r="C466" s="41"/>
      <c r="D466" s="41"/>
      <c r="E466" s="41"/>
      <c r="F466" s="41"/>
      <c r="G466" s="42"/>
      <c r="H466" s="42"/>
      <c r="I466" s="42"/>
      <c r="J466" s="42"/>
      <c r="K466" s="42"/>
      <c r="L466" s="42"/>
      <c r="M466" s="42"/>
      <c r="N466" s="42"/>
      <c r="O466" s="42"/>
      <c r="P466" s="42"/>
      <c r="Q466" s="42"/>
      <c r="R466" s="42"/>
      <c r="S466" s="42"/>
      <c r="T466" s="42"/>
      <c r="U466" s="42"/>
    </row>
    <row r="467" spans="1:21" x14ac:dyDescent="0.55000000000000004">
      <c r="A467" s="41"/>
      <c r="B467" s="41"/>
      <c r="C467" s="41"/>
      <c r="D467" s="41"/>
      <c r="E467" s="41"/>
      <c r="F467" s="41"/>
      <c r="G467" s="42"/>
      <c r="H467" s="42"/>
      <c r="I467" s="42"/>
      <c r="J467" s="42"/>
      <c r="K467" s="42"/>
      <c r="L467" s="42"/>
      <c r="M467" s="42"/>
      <c r="N467" s="42"/>
      <c r="O467" s="42"/>
      <c r="P467" s="42"/>
      <c r="Q467" s="42"/>
      <c r="R467" s="42"/>
      <c r="S467" s="42"/>
      <c r="T467" s="42"/>
      <c r="U467" s="42"/>
    </row>
    <row r="468" spans="1:21" x14ac:dyDescent="0.55000000000000004">
      <c r="A468" s="41"/>
      <c r="B468" s="41"/>
      <c r="C468" s="41"/>
      <c r="D468" s="41"/>
      <c r="E468" s="41"/>
      <c r="F468" s="41"/>
      <c r="G468" s="42"/>
      <c r="H468" s="42"/>
      <c r="I468" s="42"/>
      <c r="J468" s="42"/>
      <c r="K468" s="42"/>
      <c r="L468" s="42"/>
      <c r="M468" s="42"/>
      <c r="N468" s="42"/>
      <c r="O468" s="42"/>
      <c r="P468" s="42"/>
      <c r="Q468" s="42"/>
      <c r="R468" s="42"/>
      <c r="S468" s="42"/>
      <c r="T468" s="42"/>
      <c r="U468" s="42"/>
    </row>
    <row r="469" spans="1:21" x14ac:dyDescent="0.55000000000000004">
      <c r="A469" s="41"/>
      <c r="B469" s="41"/>
      <c r="C469" s="41"/>
      <c r="D469" s="41"/>
      <c r="E469" s="41"/>
      <c r="F469" s="41"/>
      <c r="G469" s="42"/>
      <c r="H469" s="42"/>
      <c r="I469" s="42"/>
      <c r="J469" s="42"/>
      <c r="K469" s="42"/>
      <c r="L469" s="42"/>
      <c r="M469" s="42"/>
      <c r="N469" s="42"/>
      <c r="O469" s="42"/>
      <c r="P469" s="42"/>
      <c r="Q469" s="42"/>
      <c r="R469" s="42"/>
      <c r="S469" s="42"/>
      <c r="T469" s="42"/>
      <c r="U469" s="42"/>
    </row>
    <row r="470" spans="1:21" x14ac:dyDescent="0.55000000000000004">
      <c r="A470" s="41"/>
      <c r="B470" s="41"/>
      <c r="C470" s="41"/>
      <c r="D470" s="41"/>
      <c r="E470" s="41"/>
      <c r="F470" s="41"/>
      <c r="G470" s="42"/>
      <c r="H470" s="42"/>
      <c r="I470" s="42"/>
      <c r="J470" s="42"/>
      <c r="K470" s="42"/>
      <c r="L470" s="42"/>
      <c r="M470" s="42"/>
      <c r="N470" s="42"/>
      <c r="O470" s="42"/>
      <c r="P470" s="42"/>
      <c r="Q470" s="42"/>
      <c r="R470" s="42"/>
      <c r="S470" s="42"/>
      <c r="T470" s="42"/>
      <c r="U470" s="42"/>
    </row>
    <row r="471" spans="1:21" x14ac:dyDescent="0.55000000000000004">
      <c r="A471" s="41"/>
      <c r="B471" s="41"/>
      <c r="C471" s="41"/>
      <c r="D471" s="41"/>
      <c r="E471" s="41"/>
      <c r="F471" s="41"/>
      <c r="G471" s="42"/>
      <c r="H471" s="42"/>
      <c r="I471" s="42"/>
      <c r="J471" s="42"/>
      <c r="K471" s="42"/>
      <c r="L471" s="42"/>
      <c r="M471" s="42"/>
      <c r="N471" s="42"/>
      <c r="O471" s="42"/>
      <c r="P471" s="42"/>
      <c r="Q471" s="42"/>
      <c r="R471" s="42"/>
      <c r="S471" s="42"/>
      <c r="T471" s="42"/>
      <c r="U471" s="42"/>
    </row>
    <row r="472" spans="1:21" x14ac:dyDescent="0.55000000000000004">
      <c r="A472" s="41"/>
      <c r="B472" s="41"/>
      <c r="C472" s="41"/>
      <c r="D472" s="41"/>
      <c r="E472" s="41"/>
      <c r="F472" s="41"/>
      <c r="G472" s="42"/>
      <c r="H472" s="42"/>
      <c r="I472" s="42"/>
      <c r="J472" s="42"/>
      <c r="K472" s="42"/>
      <c r="L472" s="42"/>
      <c r="M472" s="42"/>
      <c r="N472" s="42"/>
      <c r="O472" s="42"/>
      <c r="P472" s="42"/>
      <c r="Q472" s="42"/>
      <c r="R472" s="42"/>
      <c r="S472" s="42"/>
      <c r="T472" s="42"/>
      <c r="U472" s="42"/>
    </row>
    <row r="473" spans="1:21" x14ac:dyDescent="0.55000000000000004">
      <c r="A473" s="41"/>
      <c r="B473" s="41"/>
      <c r="C473" s="41"/>
      <c r="D473" s="41"/>
      <c r="E473" s="41"/>
      <c r="F473" s="41"/>
      <c r="G473" s="42"/>
      <c r="H473" s="42"/>
      <c r="I473" s="42"/>
      <c r="J473" s="42"/>
      <c r="K473" s="42"/>
      <c r="L473" s="42"/>
      <c r="M473" s="42"/>
      <c r="N473" s="42"/>
      <c r="O473" s="42"/>
      <c r="P473" s="42"/>
      <c r="Q473" s="42"/>
      <c r="R473" s="42"/>
      <c r="S473" s="42"/>
      <c r="T473" s="42"/>
      <c r="U473" s="42"/>
    </row>
    <row r="474" spans="1:21" x14ac:dyDescent="0.55000000000000004">
      <c r="A474" s="41"/>
      <c r="B474" s="41"/>
      <c r="C474" s="41"/>
      <c r="D474" s="41"/>
      <c r="E474" s="41"/>
      <c r="F474" s="41"/>
      <c r="G474" s="42"/>
      <c r="H474" s="42"/>
      <c r="I474" s="42"/>
      <c r="J474" s="42"/>
      <c r="K474" s="42"/>
      <c r="L474" s="42"/>
      <c r="M474" s="42"/>
      <c r="N474" s="42"/>
      <c r="O474" s="42"/>
      <c r="P474" s="42"/>
      <c r="Q474" s="42"/>
      <c r="R474" s="42"/>
      <c r="S474" s="42"/>
      <c r="T474" s="42"/>
      <c r="U474" s="42"/>
    </row>
    <row r="475" spans="1:21" x14ac:dyDescent="0.55000000000000004">
      <c r="A475" s="41"/>
      <c r="B475" s="41"/>
      <c r="C475" s="41"/>
      <c r="D475" s="41"/>
      <c r="E475" s="41"/>
      <c r="F475" s="41"/>
      <c r="G475" s="42"/>
      <c r="H475" s="42"/>
      <c r="I475" s="42"/>
      <c r="J475" s="42"/>
      <c r="K475" s="42"/>
      <c r="L475" s="42"/>
      <c r="M475" s="42"/>
      <c r="N475" s="42"/>
      <c r="O475" s="42"/>
      <c r="P475" s="42"/>
      <c r="Q475" s="42"/>
      <c r="R475" s="42"/>
      <c r="S475" s="42"/>
      <c r="T475" s="42"/>
      <c r="U475" s="42"/>
    </row>
    <row r="476" spans="1:21" x14ac:dyDescent="0.55000000000000004">
      <c r="A476" s="41"/>
      <c r="B476" s="41"/>
      <c r="C476" s="41"/>
      <c r="D476" s="41"/>
      <c r="E476" s="41"/>
      <c r="F476" s="41"/>
      <c r="G476" s="42"/>
      <c r="H476" s="42"/>
      <c r="I476" s="42"/>
      <c r="J476" s="42"/>
      <c r="K476" s="42"/>
      <c r="L476" s="42"/>
      <c r="M476" s="42"/>
      <c r="N476" s="42"/>
      <c r="O476" s="42"/>
      <c r="P476" s="42"/>
      <c r="Q476" s="42"/>
      <c r="R476" s="42"/>
      <c r="S476" s="42"/>
      <c r="T476" s="42"/>
      <c r="U476" s="42"/>
    </row>
    <row r="477" spans="1:21" x14ac:dyDescent="0.55000000000000004">
      <c r="A477" s="41"/>
      <c r="B477" s="41"/>
      <c r="C477" s="41"/>
      <c r="D477" s="41"/>
      <c r="E477" s="41"/>
      <c r="F477" s="41"/>
      <c r="G477" s="42"/>
      <c r="H477" s="42"/>
      <c r="I477" s="42"/>
      <c r="J477" s="42"/>
      <c r="K477" s="42"/>
      <c r="L477" s="42"/>
      <c r="M477" s="42"/>
      <c r="N477" s="42"/>
      <c r="O477" s="42"/>
      <c r="P477" s="42"/>
      <c r="Q477" s="42"/>
      <c r="R477" s="42"/>
      <c r="S477" s="42"/>
      <c r="T477" s="42"/>
      <c r="U477" s="42"/>
    </row>
    <row r="478" spans="1:21" x14ac:dyDescent="0.55000000000000004">
      <c r="A478" s="41"/>
      <c r="B478" s="41"/>
      <c r="C478" s="41"/>
      <c r="D478" s="41"/>
      <c r="E478" s="41"/>
      <c r="F478" s="41"/>
      <c r="G478" s="42"/>
      <c r="H478" s="42"/>
      <c r="I478" s="42"/>
      <c r="J478" s="42"/>
      <c r="K478" s="42"/>
      <c r="L478" s="42"/>
      <c r="M478" s="42"/>
      <c r="N478" s="42"/>
      <c r="O478" s="42"/>
      <c r="P478" s="42"/>
      <c r="Q478" s="42"/>
      <c r="R478" s="42"/>
      <c r="S478" s="42"/>
      <c r="T478" s="42"/>
      <c r="U478" s="42"/>
    </row>
    <row r="479" spans="1:21" x14ac:dyDescent="0.55000000000000004">
      <c r="A479" s="41"/>
      <c r="B479" s="41"/>
      <c r="C479" s="41"/>
      <c r="D479" s="41"/>
      <c r="E479" s="41"/>
      <c r="F479" s="41"/>
      <c r="G479" s="42"/>
      <c r="H479" s="42"/>
      <c r="I479" s="42"/>
      <c r="J479" s="42"/>
      <c r="K479" s="42"/>
      <c r="L479" s="42"/>
      <c r="M479" s="42"/>
      <c r="N479" s="42"/>
      <c r="O479" s="42"/>
      <c r="P479" s="42"/>
      <c r="Q479" s="42"/>
      <c r="R479" s="42"/>
      <c r="S479" s="42"/>
      <c r="T479" s="42"/>
      <c r="U479" s="42"/>
    </row>
    <row r="480" spans="1:21" x14ac:dyDescent="0.55000000000000004">
      <c r="A480" s="41"/>
      <c r="B480" s="41"/>
      <c r="C480" s="41"/>
      <c r="D480" s="41"/>
      <c r="E480" s="41"/>
      <c r="F480" s="41"/>
      <c r="G480" s="42"/>
      <c r="H480" s="42"/>
      <c r="I480" s="42"/>
      <c r="J480" s="42"/>
      <c r="K480" s="42"/>
      <c r="L480" s="42"/>
      <c r="M480" s="42"/>
      <c r="N480" s="42"/>
      <c r="O480" s="42"/>
      <c r="P480" s="42"/>
      <c r="Q480" s="42"/>
      <c r="R480" s="42"/>
      <c r="S480" s="42"/>
      <c r="T480" s="42"/>
      <c r="U480" s="42"/>
    </row>
    <row r="481" spans="1:21" x14ac:dyDescent="0.55000000000000004">
      <c r="A481" s="41"/>
      <c r="B481" s="41"/>
      <c r="C481" s="41"/>
      <c r="D481" s="41"/>
      <c r="E481" s="41"/>
      <c r="F481" s="41"/>
      <c r="G481" s="42"/>
      <c r="H481" s="42"/>
      <c r="I481" s="42"/>
      <c r="J481" s="42"/>
      <c r="K481" s="42"/>
      <c r="L481" s="42"/>
      <c r="M481" s="42"/>
      <c r="N481" s="42"/>
      <c r="O481" s="42"/>
      <c r="P481" s="42"/>
      <c r="Q481" s="42"/>
      <c r="R481" s="42"/>
      <c r="S481" s="42"/>
      <c r="T481" s="42"/>
      <c r="U481" s="42"/>
    </row>
    <row r="482" spans="1:21" x14ac:dyDescent="0.55000000000000004">
      <c r="A482" s="41"/>
      <c r="B482" s="41"/>
      <c r="C482" s="41"/>
      <c r="D482" s="41"/>
      <c r="E482" s="41"/>
      <c r="F482" s="41"/>
      <c r="G482" s="42"/>
      <c r="H482" s="42"/>
      <c r="I482" s="42"/>
      <c r="J482" s="42"/>
      <c r="K482" s="42"/>
      <c r="L482" s="42"/>
      <c r="M482" s="42"/>
      <c r="N482" s="42"/>
      <c r="O482" s="42"/>
      <c r="P482" s="42"/>
      <c r="Q482" s="42"/>
      <c r="R482" s="42"/>
      <c r="S482" s="42"/>
      <c r="T482" s="42"/>
      <c r="U482" s="42"/>
    </row>
    <row r="483" spans="1:21" x14ac:dyDescent="0.55000000000000004">
      <c r="A483" s="41"/>
      <c r="B483" s="41"/>
      <c r="C483" s="41"/>
      <c r="D483" s="41"/>
      <c r="E483" s="41"/>
      <c r="F483" s="41"/>
      <c r="G483" s="42"/>
      <c r="H483" s="42"/>
      <c r="I483" s="42"/>
      <c r="J483" s="42"/>
      <c r="K483" s="42"/>
      <c r="L483" s="42"/>
      <c r="M483" s="42"/>
      <c r="N483" s="42"/>
      <c r="O483" s="42"/>
      <c r="P483" s="42"/>
      <c r="Q483" s="42"/>
      <c r="R483" s="42"/>
      <c r="S483" s="42"/>
      <c r="T483" s="42"/>
      <c r="U483" s="42"/>
    </row>
    <row r="484" spans="1:21" x14ac:dyDescent="0.55000000000000004">
      <c r="A484" s="41"/>
      <c r="B484" s="41"/>
      <c r="C484" s="41"/>
      <c r="D484" s="41"/>
      <c r="E484" s="41"/>
      <c r="F484" s="41"/>
      <c r="G484" s="42"/>
      <c r="H484" s="42"/>
      <c r="I484" s="42"/>
      <c r="J484" s="42"/>
      <c r="K484" s="42"/>
      <c r="L484" s="42"/>
      <c r="M484" s="42"/>
      <c r="N484" s="42"/>
      <c r="O484" s="42"/>
      <c r="P484" s="42"/>
      <c r="Q484" s="42"/>
      <c r="R484" s="42"/>
      <c r="S484" s="42"/>
      <c r="T484" s="42"/>
      <c r="U484" s="42"/>
    </row>
    <row r="485" spans="1:21" x14ac:dyDescent="0.55000000000000004">
      <c r="A485" s="41"/>
      <c r="B485" s="41"/>
      <c r="C485" s="41"/>
      <c r="D485" s="41"/>
      <c r="E485" s="41"/>
      <c r="F485" s="41"/>
      <c r="G485" s="42"/>
      <c r="H485" s="42"/>
      <c r="I485" s="42"/>
      <c r="J485" s="42"/>
      <c r="K485" s="42"/>
      <c r="L485" s="42"/>
      <c r="M485" s="42"/>
      <c r="N485" s="42"/>
      <c r="O485" s="42"/>
      <c r="P485" s="42"/>
      <c r="Q485" s="42"/>
      <c r="R485" s="42"/>
      <c r="S485" s="42"/>
      <c r="T485" s="42"/>
      <c r="U485" s="42"/>
    </row>
    <row r="486" spans="1:21" x14ac:dyDescent="0.55000000000000004">
      <c r="A486" s="41"/>
      <c r="B486" s="41"/>
      <c r="C486" s="41"/>
      <c r="D486" s="41"/>
      <c r="E486" s="41"/>
      <c r="F486" s="41"/>
      <c r="G486" s="42"/>
      <c r="H486" s="42"/>
      <c r="I486" s="42"/>
      <c r="J486" s="42"/>
      <c r="K486" s="42"/>
      <c r="L486" s="42"/>
      <c r="M486" s="42"/>
      <c r="N486" s="42"/>
      <c r="O486" s="42"/>
      <c r="P486" s="42"/>
      <c r="Q486" s="42"/>
      <c r="R486" s="42"/>
      <c r="S486" s="42"/>
      <c r="T486" s="42"/>
      <c r="U486" s="42"/>
    </row>
    <row r="487" spans="1:21" x14ac:dyDescent="0.55000000000000004">
      <c r="A487" s="41"/>
      <c r="B487" s="41"/>
      <c r="C487" s="41"/>
      <c r="D487" s="41"/>
      <c r="E487" s="41"/>
      <c r="F487" s="41"/>
      <c r="G487" s="42"/>
      <c r="H487" s="42"/>
      <c r="I487" s="42"/>
      <c r="J487" s="42"/>
      <c r="K487" s="42"/>
      <c r="L487" s="42"/>
      <c r="M487" s="42"/>
      <c r="N487" s="42"/>
      <c r="O487" s="42"/>
      <c r="P487" s="42"/>
      <c r="Q487" s="42"/>
      <c r="R487" s="42"/>
      <c r="S487" s="42"/>
      <c r="T487" s="42"/>
      <c r="U487" s="42"/>
    </row>
    <row r="488" spans="1:21" x14ac:dyDescent="0.55000000000000004">
      <c r="A488" s="41"/>
      <c r="B488" s="41"/>
      <c r="C488" s="41"/>
      <c r="D488" s="41"/>
      <c r="E488" s="41"/>
      <c r="F488" s="41"/>
      <c r="G488" s="42"/>
      <c r="H488" s="42"/>
      <c r="I488" s="42"/>
      <c r="J488" s="42"/>
      <c r="K488" s="42"/>
      <c r="L488" s="42"/>
      <c r="M488" s="42"/>
      <c r="N488" s="42"/>
      <c r="O488" s="42"/>
      <c r="P488" s="42"/>
      <c r="Q488" s="42"/>
      <c r="R488" s="42"/>
      <c r="S488" s="42"/>
      <c r="T488" s="42"/>
      <c r="U488" s="42"/>
    </row>
    <row r="489" spans="1:21" x14ac:dyDescent="0.55000000000000004">
      <c r="A489" s="41"/>
      <c r="B489" s="41"/>
      <c r="C489" s="41"/>
      <c r="D489" s="41"/>
      <c r="E489" s="41"/>
      <c r="F489" s="41"/>
      <c r="G489" s="42"/>
      <c r="H489" s="42"/>
      <c r="I489" s="42"/>
      <c r="J489" s="42"/>
      <c r="K489" s="42"/>
      <c r="L489" s="42"/>
      <c r="M489" s="42"/>
      <c r="N489" s="42"/>
      <c r="O489" s="42"/>
      <c r="P489" s="42"/>
      <c r="Q489" s="42"/>
      <c r="R489" s="42"/>
      <c r="S489" s="42"/>
      <c r="T489" s="42"/>
      <c r="U489" s="42"/>
    </row>
    <row r="490" spans="1:21" x14ac:dyDescent="0.55000000000000004">
      <c r="A490" s="41"/>
      <c r="B490" s="41"/>
      <c r="C490" s="41"/>
      <c r="D490" s="41"/>
      <c r="E490" s="41"/>
      <c r="F490" s="41"/>
      <c r="G490" s="42"/>
      <c r="H490" s="42"/>
      <c r="I490" s="42"/>
      <c r="J490" s="42"/>
      <c r="K490" s="42"/>
      <c r="L490" s="42"/>
      <c r="M490" s="42"/>
      <c r="N490" s="42"/>
      <c r="O490" s="42"/>
      <c r="P490" s="42"/>
      <c r="Q490" s="42"/>
      <c r="R490" s="42"/>
      <c r="S490" s="42"/>
      <c r="T490" s="42"/>
      <c r="U490" s="42"/>
    </row>
    <row r="491" spans="1:21" x14ac:dyDescent="0.55000000000000004">
      <c r="A491" s="41"/>
      <c r="B491" s="41"/>
      <c r="C491" s="41"/>
      <c r="D491" s="41"/>
      <c r="E491" s="41"/>
      <c r="F491" s="41"/>
      <c r="G491" s="42"/>
      <c r="H491" s="42"/>
      <c r="I491" s="42"/>
      <c r="J491" s="42"/>
      <c r="K491" s="42"/>
      <c r="L491" s="42"/>
      <c r="M491" s="42"/>
      <c r="N491" s="42"/>
      <c r="O491" s="42"/>
      <c r="P491" s="42"/>
      <c r="Q491" s="42"/>
      <c r="R491" s="42"/>
      <c r="S491" s="42"/>
      <c r="T491" s="42"/>
      <c r="U491" s="42"/>
    </row>
    <row r="492" spans="1:21" x14ac:dyDescent="0.55000000000000004">
      <c r="A492" s="41"/>
      <c r="B492" s="41"/>
      <c r="C492" s="41"/>
      <c r="D492" s="41"/>
      <c r="E492" s="41"/>
      <c r="F492" s="41"/>
      <c r="G492" s="42"/>
      <c r="H492" s="42"/>
      <c r="I492" s="42"/>
      <c r="J492" s="42"/>
      <c r="K492" s="42"/>
      <c r="L492" s="42"/>
      <c r="M492" s="42"/>
      <c r="N492" s="42"/>
      <c r="O492" s="42"/>
      <c r="P492" s="42"/>
      <c r="Q492" s="42"/>
      <c r="R492" s="42"/>
      <c r="S492" s="42"/>
      <c r="T492" s="42"/>
      <c r="U492" s="42"/>
    </row>
    <row r="493" spans="1:21" x14ac:dyDescent="0.55000000000000004">
      <c r="A493" s="41"/>
      <c r="B493" s="41"/>
      <c r="C493" s="41"/>
      <c r="D493" s="41"/>
      <c r="E493" s="41"/>
      <c r="F493" s="41"/>
      <c r="G493" s="42"/>
      <c r="H493" s="42"/>
      <c r="I493" s="42"/>
      <c r="J493" s="42"/>
      <c r="K493" s="42"/>
      <c r="L493" s="42"/>
      <c r="M493" s="42"/>
      <c r="N493" s="42"/>
      <c r="O493" s="42"/>
      <c r="P493" s="42"/>
      <c r="Q493" s="42"/>
      <c r="R493" s="42"/>
      <c r="S493" s="42"/>
      <c r="T493" s="42"/>
      <c r="U493" s="42"/>
    </row>
    <row r="494" spans="1:21" x14ac:dyDescent="0.55000000000000004">
      <c r="A494" s="41"/>
      <c r="B494" s="41"/>
      <c r="C494" s="41"/>
      <c r="D494" s="41"/>
      <c r="E494" s="41"/>
      <c r="F494" s="41"/>
      <c r="G494" s="42"/>
      <c r="H494" s="42"/>
      <c r="I494" s="42"/>
      <c r="J494" s="42"/>
      <c r="K494" s="42"/>
      <c r="L494" s="42"/>
      <c r="M494" s="42"/>
      <c r="N494" s="42"/>
      <c r="O494" s="42"/>
      <c r="P494" s="42"/>
      <c r="Q494" s="42"/>
      <c r="R494" s="42"/>
      <c r="S494" s="42"/>
      <c r="T494" s="42"/>
      <c r="U494" s="42"/>
    </row>
    <row r="495" spans="1:21" x14ac:dyDescent="0.55000000000000004">
      <c r="A495" s="41"/>
      <c r="B495" s="41"/>
      <c r="C495" s="41"/>
      <c r="D495" s="41"/>
      <c r="E495" s="41"/>
      <c r="F495" s="41"/>
      <c r="G495" s="42"/>
      <c r="H495" s="42"/>
      <c r="I495" s="42"/>
      <c r="J495" s="42"/>
      <c r="K495" s="42"/>
      <c r="L495" s="42"/>
      <c r="M495" s="42"/>
      <c r="N495" s="42"/>
      <c r="O495" s="42"/>
      <c r="P495" s="42"/>
      <c r="Q495" s="42"/>
      <c r="R495" s="42"/>
      <c r="S495" s="42"/>
      <c r="T495" s="42"/>
      <c r="U495" s="42"/>
    </row>
    <row r="496" spans="1:21" x14ac:dyDescent="0.55000000000000004">
      <c r="A496" s="41"/>
      <c r="B496" s="41"/>
      <c r="C496" s="41"/>
      <c r="D496" s="41"/>
      <c r="E496" s="41"/>
      <c r="F496" s="41"/>
      <c r="G496" s="42"/>
      <c r="H496" s="42"/>
      <c r="I496" s="42"/>
      <c r="J496" s="42"/>
      <c r="K496" s="42"/>
      <c r="L496" s="42"/>
      <c r="M496" s="42"/>
      <c r="N496" s="42"/>
      <c r="O496" s="42"/>
      <c r="P496" s="42"/>
      <c r="Q496" s="42"/>
      <c r="R496" s="42"/>
      <c r="S496" s="42"/>
      <c r="T496" s="42"/>
      <c r="U496" s="42"/>
    </row>
    <row r="497" spans="1:21" x14ac:dyDescent="0.55000000000000004">
      <c r="A497" s="41"/>
      <c r="B497" s="41"/>
      <c r="C497" s="41"/>
      <c r="D497" s="41"/>
      <c r="E497" s="41"/>
      <c r="F497" s="41"/>
      <c r="G497" s="42"/>
      <c r="H497" s="42"/>
      <c r="I497" s="42"/>
      <c r="J497" s="42"/>
      <c r="K497" s="42"/>
      <c r="L497" s="42"/>
      <c r="M497" s="42"/>
      <c r="N497" s="42"/>
      <c r="O497" s="42"/>
      <c r="P497" s="42"/>
      <c r="Q497" s="42"/>
      <c r="R497" s="42"/>
      <c r="S497" s="42"/>
      <c r="T497" s="42"/>
      <c r="U497" s="42"/>
    </row>
    <row r="498" spans="1:21" x14ac:dyDescent="0.55000000000000004">
      <c r="A498" s="41"/>
      <c r="B498" s="41"/>
      <c r="C498" s="41"/>
      <c r="D498" s="41"/>
      <c r="E498" s="41"/>
      <c r="F498" s="41"/>
      <c r="G498" s="42"/>
      <c r="H498" s="42"/>
      <c r="I498" s="42"/>
      <c r="J498" s="42"/>
      <c r="K498" s="42"/>
      <c r="L498" s="42"/>
      <c r="M498" s="42"/>
      <c r="N498" s="42"/>
      <c r="O498" s="42"/>
      <c r="P498" s="42"/>
      <c r="Q498" s="42"/>
      <c r="R498" s="42"/>
      <c r="S498" s="42"/>
      <c r="T498" s="42"/>
      <c r="U498" s="42"/>
    </row>
    <row r="499" spans="1:21" x14ac:dyDescent="0.55000000000000004">
      <c r="A499" s="41"/>
      <c r="B499" s="41"/>
      <c r="C499" s="41"/>
      <c r="D499" s="41"/>
      <c r="E499" s="41"/>
      <c r="F499" s="41"/>
      <c r="G499" s="42"/>
      <c r="H499" s="42"/>
      <c r="I499" s="42"/>
      <c r="J499" s="42"/>
      <c r="K499" s="42"/>
      <c r="L499" s="42"/>
      <c r="M499" s="42"/>
      <c r="N499" s="42"/>
      <c r="O499" s="42"/>
      <c r="P499" s="42"/>
      <c r="Q499" s="42"/>
      <c r="R499" s="42"/>
      <c r="S499" s="42"/>
      <c r="T499" s="42"/>
      <c r="U499" s="42"/>
    </row>
    <row r="500" spans="1:21" x14ac:dyDescent="0.55000000000000004">
      <c r="A500" s="41"/>
      <c r="B500" s="41"/>
      <c r="C500" s="41"/>
      <c r="D500" s="41"/>
      <c r="E500" s="41"/>
      <c r="F500" s="41"/>
      <c r="G500" s="42"/>
      <c r="H500" s="42"/>
      <c r="I500" s="42"/>
      <c r="J500" s="42"/>
      <c r="K500" s="42"/>
      <c r="L500" s="42"/>
      <c r="M500" s="42"/>
      <c r="N500" s="42"/>
      <c r="O500" s="42"/>
      <c r="P500" s="42"/>
      <c r="Q500" s="42"/>
      <c r="R500" s="42"/>
      <c r="S500" s="42"/>
      <c r="T500" s="42"/>
      <c r="U500" s="42"/>
    </row>
    <row r="501" spans="1:21" x14ac:dyDescent="0.55000000000000004">
      <c r="A501" s="41"/>
      <c r="B501" s="41"/>
      <c r="C501" s="41"/>
      <c r="D501" s="41"/>
      <c r="E501" s="41"/>
      <c r="F501" s="41"/>
      <c r="G501" s="42"/>
      <c r="H501" s="42"/>
      <c r="I501" s="42"/>
      <c r="J501" s="42"/>
      <c r="K501" s="42"/>
      <c r="L501" s="42"/>
      <c r="M501" s="42"/>
      <c r="N501" s="42"/>
      <c r="O501" s="42"/>
      <c r="P501" s="42"/>
      <c r="Q501" s="42"/>
      <c r="R501" s="42"/>
      <c r="S501" s="42"/>
      <c r="T501" s="42"/>
      <c r="U501" s="42"/>
    </row>
    <row r="502" spans="1:21" x14ac:dyDescent="0.55000000000000004">
      <c r="A502" s="41"/>
      <c r="B502" s="41"/>
      <c r="C502" s="41"/>
      <c r="D502" s="41"/>
      <c r="E502" s="41"/>
      <c r="F502" s="41"/>
      <c r="G502" s="42"/>
      <c r="H502" s="42"/>
      <c r="I502" s="42"/>
      <c r="J502" s="42"/>
      <c r="K502" s="42"/>
      <c r="L502" s="42"/>
      <c r="M502" s="42"/>
      <c r="N502" s="42"/>
      <c r="O502" s="42"/>
      <c r="P502" s="42"/>
      <c r="Q502" s="42"/>
      <c r="R502" s="42"/>
      <c r="S502" s="42"/>
      <c r="T502" s="42"/>
      <c r="U502" s="42"/>
    </row>
    <row r="503" spans="1:21" x14ac:dyDescent="0.55000000000000004">
      <c r="A503" s="41"/>
      <c r="B503" s="41"/>
      <c r="C503" s="41"/>
      <c r="D503" s="41"/>
      <c r="E503" s="41"/>
      <c r="F503" s="41"/>
      <c r="G503" s="42"/>
      <c r="H503" s="42"/>
      <c r="I503" s="42"/>
      <c r="J503" s="42"/>
      <c r="K503" s="42"/>
      <c r="L503" s="42"/>
      <c r="M503" s="42"/>
      <c r="N503" s="42"/>
      <c r="O503" s="42"/>
      <c r="P503" s="42"/>
      <c r="Q503" s="42"/>
      <c r="R503" s="42"/>
      <c r="S503" s="42"/>
      <c r="T503" s="42"/>
      <c r="U503" s="42"/>
    </row>
    <row r="504" spans="1:21" x14ac:dyDescent="0.55000000000000004">
      <c r="A504" s="41"/>
      <c r="B504" s="41"/>
      <c r="C504" s="41"/>
      <c r="D504" s="41"/>
      <c r="E504" s="41"/>
      <c r="F504" s="41"/>
      <c r="G504" s="42"/>
      <c r="H504" s="42"/>
      <c r="I504" s="42"/>
      <c r="J504" s="42"/>
      <c r="K504" s="42"/>
      <c r="L504" s="42"/>
      <c r="M504" s="42"/>
      <c r="N504" s="42"/>
      <c r="O504" s="42"/>
      <c r="P504" s="42"/>
      <c r="Q504" s="42"/>
      <c r="R504" s="42"/>
      <c r="S504" s="42"/>
      <c r="T504" s="42"/>
      <c r="U504" s="42"/>
    </row>
    <row r="505" spans="1:21" x14ac:dyDescent="0.55000000000000004">
      <c r="A505" s="41"/>
      <c r="B505" s="41"/>
      <c r="C505" s="41"/>
      <c r="D505" s="41"/>
      <c r="E505" s="41"/>
      <c r="F505" s="41"/>
      <c r="G505" s="42"/>
      <c r="H505" s="42"/>
      <c r="I505" s="42"/>
      <c r="J505" s="42"/>
      <c r="K505" s="42"/>
      <c r="L505" s="42"/>
      <c r="M505" s="42"/>
      <c r="N505" s="42"/>
      <c r="O505" s="42"/>
      <c r="P505" s="42"/>
      <c r="Q505" s="42"/>
      <c r="R505" s="42"/>
      <c r="S505" s="42"/>
      <c r="T505" s="42"/>
      <c r="U505" s="42"/>
    </row>
    <row r="506" spans="1:21" x14ac:dyDescent="0.55000000000000004">
      <c r="A506" s="41"/>
      <c r="B506" s="41"/>
      <c r="C506" s="41"/>
      <c r="D506" s="41"/>
      <c r="E506" s="41"/>
      <c r="F506" s="41"/>
      <c r="G506" s="42"/>
      <c r="H506" s="42"/>
      <c r="I506" s="42"/>
      <c r="J506" s="42"/>
      <c r="K506" s="42"/>
      <c r="L506" s="42"/>
      <c r="M506" s="42"/>
      <c r="N506" s="42"/>
      <c r="O506" s="42"/>
      <c r="P506" s="42"/>
      <c r="Q506" s="42"/>
      <c r="R506" s="42"/>
      <c r="S506" s="42"/>
      <c r="T506" s="42"/>
      <c r="U506" s="42"/>
    </row>
    <row r="507" spans="1:21" x14ac:dyDescent="0.55000000000000004">
      <c r="A507" s="41"/>
      <c r="B507" s="41"/>
      <c r="C507" s="41"/>
      <c r="D507" s="41"/>
      <c r="E507" s="41"/>
      <c r="F507" s="41"/>
      <c r="G507" s="42"/>
      <c r="H507" s="42"/>
      <c r="I507" s="42"/>
      <c r="J507" s="42"/>
      <c r="K507" s="42"/>
      <c r="L507" s="42"/>
      <c r="M507" s="42"/>
      <c r="N507" s="42"/>
      <c r="O507" s="42"/>
      <c r="P507" s="42"/>
      <c r="Q507" s="42"/>
      <c r="R507" s="42"/>
      <c r="S507" s="42"/>
      <c r="T507" s="42"/>
      <c r="U507" s="42"/>
    </row>
    <row r="508" spans="1:21" x14ac:dyDescent="0.55000000000000004">
      <c r="A508" s="41"/>
      <c r="B508" s="41"/>
      <c r="C508" s="41"/>
      <c r="D508" s="41"/>
      <c r="E508" s="41"/>
      <c r="F508" s="41"/>
      <c r="G508" s="42"/>
      <c r="H508" s="42"/>
      <c r="I508" s="42"/>
      <c r="J508" s="42"/>
      <c r="K508" s="42"/>
      <c r="L508" s="42"/>
      <c r="M508" s="42"/>
      <c r="N508" s="42"/>
      <c r="O508" s="42"/>
      <c r="P508" s="42"/>
      <c r="Q508" s="42"/>
      <c r="R508" s="42"/>
      <c r="S508" s="42"/>
      <c r="T508" s="42"/>
      <c r="U508" s="42"/>
    </row>
    <row r="509" spans="1:21" x14ac:dyDescent="0.55000000000000004">
      <c r="A509" s="41"/>
      <c r="B509" s="41"/>
      <c r="C509" s="41"/>
      <c r="D509" s="41"/>
      <c r="E509" s="41"/>
      <c r="F509" s="41"/>
      <c r="G509" s="42"/>
      <c r="H509" s="42"/>
      <c r="I509" s="42"/>
      <c r="J509" s="42"/>
      <c r="K509" s="42"/>
      <c r="L509" s="42"/>
      <c r="M509" s="42"/>
      <c r="N509" s="42"/>
      <c r="O509" s="42"/>
      <c r="P509" s="42"/>
      <c r="Q509" s="42"/>
      <c r="R509" s="42"/>
      <c r="S509" s="42"/>
      <c r="T509" s="42"/>
      <c r="U509" s="42"/>
    </row>
    <row r="510" spans="1:21" x14ac:dyDescent="0.55000000000000004">
      <c r="A510" s="41"/>
      <c r="B510" s="41"/>
      <c r="C510" s="41"/>
      <c r="D510" s="41"/>
      <c r="E510" s="41"/>
      <c r="F510" s="41"/>
      <c r="G510" s="42"/>
      <c r="H510" s="42"/>
      <c r="I510" s="42"/>
      <c r="J510" s="42"/>
      <c r="K510" s="42"/>
      <c r="L510" s="42"/>
      <c r="M510" s="42"/>
      <c r="N510" s="42"/>
      <c r="O510" s="42"/>
      <c r="P510" s="42"/>
      <c r="Q510" s="42"/>
      <c r="R510" s="42"/>
      <c r="S510" s="42"/>
      <c r="T510" s="42"/>
      <c r="U510" s="42"/>
    </row>
    <row r="511" spans="1:21" x14ac:dyDescent="0.55000000000000004">
      <c r="A511" s="41"/>
      <c r="B511" s="41"/>
      <c r="C511" s="41"/>
      <c r="D511" s="41"/>
      <c r="E511" s="41"/>
      <c r="F511" s="41"/>
      <c r="G511" s="42"/>
      <c r="H511" s="42"/>
      <c r="I511" s="42"/>
      <c r="J511" s="42"/>
      <c r="K511" s="42"/>
      <c r="L511" s="42"/>
      <c r="M511" s="42"/>
      <c r="N511" s="42"/>
      <c r="O511" s="42"/>
      <c r="P511" s="42"/>
      <c r="Q511" s="42"/>
      <c r="R511" s="42"/>
      <c r="S511" s="42"/>
      <c r="T511" s="42"/>
      <c r="U511" s="42"/>
    </row>
    <row r="512" spans="1:21" x14ac:dyDescent="0.55000000000000004">
      <c r="A512" s="41"/>
      <c r="B512" s="41"/>
      <c r="C512" s="41"/>
      <c r="D512" s="41"/>
      <c r="E512" s="41"/>
      <c r="F512" s="41"/>
      <c r="G512" s="42"/>
      <c r="H512" s="42"/>
      <c r="I512" s="42"/>
      <c r="J512" s="42"/>
      <c r="K512" s="42"/>
      <c r="L512" s="42"/>
      <c r="M512" s="42"/>
      <c r="N512" s="42"/>
      <c r="O512" s="42"/>
      <c r="P512" s="42"/>
      <c r="Q512" s="42"/>
      <c r="R512" s="42"/>
      <c r="S512" s="42"/>
      <c r="T512" s="42"/>
      <c r="U512" s="42"/>
    </row>
    <row r="513" spans="1:21" x14ac:dyDescent="0.55000000000000004">
      <c r="A513" s="41"/>
      <c r="B513" s="41"/>
      <c r="C513" s="41"/>
      <c r="D513" s="41"/>
      <c r="E513" s="41"/>
      <c r="F513" s="41"/>
      <c r="G513" s="42"/>
      <c r="H513" s="42"/>
      <c r="I513" s="42"/>
      <c r="J513" s="42"/>
      <c r="K513" s="42"/>
      <c r="L513" s="42"/>
      <c r="M513" s="42"/>
      <c r="N513" s="42"/>
      <c r="O513" s="42"/>
      <c r="P513" s="42"/>
      <c r="Q513" s="42"/>
      <c r="R513" s="42"/>
      <c r="S513" s="42"/>
      <c r="T513" s="42"/>
      <c r="U513" s="42"/>
    </row>
    <row r="514" spans="1:21" x14ac:dyDescent="0.55000000000000004">
      <c r="A514" s="41"/>
      <c r="B514" s="41"/>
      <c r="C514" s="41"/>
      <c r="D514" s="41"/>
      <c r="E514" s="41"/>
      <c r="F514" s="41"/>
      <c r="G514" s="42"/>
      <c r="H514" s="42"/>
      <c r="I514" s="42"/>
      <c r="J514" s="42"/>
      <c r="K514" s="42"/>
      <c r="L514" s="42"/>
      <c r="M514" s="42"/>
      <c r="N514" s="42"/>
      <c r="O514" s="42"/>
      <c r="P514" s="42"/>
      <c r="Q514" s="42"/>
      <c r="R514" s="42"/>
      <c r="S514" s="42"/>
      <c r="T514" s="42"/>
      <c r="U514" s="42"/>
    </row>
    <row r="515" spans="1:21" x14ac:dyDescent="0.55000000000000004">
      <c r="A515" s="41"/>
      <c r="B515" s="41"/>
      <c r="C515" s="41"/>
      <c r="D515" s="41"/>
      <c r="E515" s="41"/>
      <c r="F515" s="41"/>
      <c r="G515" s="42"/>
      <c r="H515" s="42"/>
      <c r="I515" s="42"/>
      <c r="J515" s="42"/>
      <c r="K515" s="42"/>
      <c r="L515" s="42"/>
      <c r="M515" s="42"/>
      <c r="N515" s="42"/>
      <c r="O515" s="42"/>
      <c r="P515" s="42"/>
      <c r="Q515" s="42"/>
      <c r="R515" s="42"/>
      <c r="S515" s="42"/>
      <c r="T515" s="42"/>
      <c r="U515" s="42"/>
    </row>
    <row r="516" spans="1:21" x14ac:dyDescent="0.55000000000000004">
      <c r="A516" s="41"/>
      <c r="B516" s="41"/>
      <c r="C516" s="41"/>
      <c r="D516" s="41"/>
      <c r="E516" s="41"/>
      <c r="F516" s="41"/>
      <c r="G516" s="42"/>
      <c r="H516" s="42"/>
      <c r="I516" s="42"/>
      <c r="J516" s="42"/>
      <c r="K516" s="42"/>
      <c r="L516" s="42"/>
      <c r="M516" s="42"/>
      <c r="N516" s="42"/>
      <c r="O516" s="42"/>
      <c r="P516" s="42"/>
      <c r="Q516" s="42"/>
      <c r="R516" s="42"/>
      <c r="S516" s="42"/>
      <c r="T516" s="42"/>
      <c r="U516" s="42"/>
    </row>
    <row r="517" spans="1:21" x14ac:dyDescent="0.55000000000000004">
      <c r="A517" s="41"/>
      <c r="B517" s="41"/>
      <c r="C517" s="41"/>
      <c r="D517" s="41"/>
      <c r="E517" s="41"/>
      <c r="F517" s="41"/>
      <c r="G517" s="42"/>
      <c r="H517" s="42"/>
      <c r="I517" s="42"/>
      <c r="J517" s="42"/>
      <c r="K517" s="42"/>
      <c r="L517" s="42"/>
      <c r="M517" s="42"/>
      <c r="N517" s="42"/>
      <c r="O517" s="42"/>
      <c r="P517" s="42"/>
      <c r="Q517" s="42"/>
      <c r="R517" s="42"/>
      <c r="S517" s="42"/>
      <c r="T517" s="42"/>
      <c r="U517" s="42"/>
    </row>
    <row r="518" spans="1:21" x14ac:dyDescent="0.55000000000000004">
      <c r="A518" s="41"/>
      <c r="B518" s="41"/>
      <c r="C518" s="41"/>
      <c r="D518" s="41"/>
      <c r="E518" s="41"/>
      <c r="F518" s="41"/>
      <c r="G518" s="42"/>
      <c r="H518" s="42"/>
      <c r="I518" s="42"/>
      <c r="J518" s="42"/>
      <c r="K518" s="42"/>
      <c r="L518" s="42"/>
      <c r="M518" s="42"/>
      <c r="N518" s="42"/>
      <c r="O518" s="42"/>
      <c r="P518" s="42"/>
      <c r="Q518" s="42"/>
      <c r="R518" s="42"/>
      <c r="S518" s="42"/>
      <c r="T518" s="42"/>
      <c r="U518" s="42"/>
    </row>
    <row r="519" spans="1:21" x14ac:dyDescent="0.55000000000000004">
      <c r="A519" s="41"/>
      <c r="B519" s="41"/>
      <c r="C519" s="41"/>
      <c r="D519" s="41"/>
      <c r="E519" s="41"/>
      <c r="F519" s="41"/>
      <c r="G519" s="42"/>
      <c r="H519" s="42"/>
      <c r="I519" s="42"/>
      <c r="J519" s="42"/>
      <c r="K519" s="42"/>
      <c r="L519" s="42"/>
      <c r="M519" s="42"/>
      <c r="N519" s="42"/>
      <c r="O519" s="42"/>
      <c r="P519" s="42"/>
      <c r="Q519" s="42"/>
      <c r="R519" s="42"/>
      <c r="S519" s="42"/>
      <c r="T519" s="42"/>
      <c r="U519" s="42"/>
    </row>
    <row r="520" spans="1:21" x14ac:dyDescent="0.55000000000000004">
      <c r="A520" s="41"/>
      <c r="B520" s="41"/>
      <c r="C520" s="41"/>
      <c r="D520" s="41"/>
      <c r="E520" s="41"/>
      <c r="F520" s="41"/>
      <c r="G520" s="42"/>
      <c r="H520" s="42"/>
      <c r="I520" s="42"/>
      <c r="J520" s="42"/>
      <c r="K520" s="42"/>
      <c r="L520" s="42"/>
      <c r="M520" s="42"/>
      <c r="N520" s="42"/>
      <c r="O520" s="42"/>
      <c r="P520" s="42"/>
      <c r="Q520" s="42"/>
      <c r="R520" s="42"/>
      <c r="S520" s="42"/>
      <c r="T520" s="42"/>
      <c r="U520" s="42"/>
    </row>
    <row r="521" spans="1:21" x14ac:dyDescent="0.55000000000000004">
      <c r="A521" s="41"/>
      <c r="B521" s="41"/>
      <c r="C521" s="41"/>
      <c r="D521" s="41"/>
      <c r="E521" s="41"/>
      <c r="F521" s="41"/>
      <c r="G521" s="42"/>
      <c r="H521" s="42"/>
      <c r="I521" s="42"/>
      <c r="J521" s="42"/>
      <c r="K521" s="42"/>
      <c r="L521" s="42"/>
      <c r="M521" s="42"/>
      <c r="N521" s="42"/>
      <c r="O521" s="42"/>
      <c r="P521" s="42"/>
      <c r="Q521" s="42"/>
      <c r="R521" s="42"/>
      <c r="S521" s="42"/>
      <c r="T521" s="42"/>
      <c r="U521" s="42"/>
    </row>
    <row r="522" spans="1:21" x14ac:dyDescent="0.55000000000000004">
      <c r="A522" s="41"/>
      <c r="B522" s="41"/>
      <c r="C522" s="41"/>
      <c r="D522" s="41"/>
      <c r="E522" s="41"/>
      <c r="F522" s="41"/>
      <c r="G522" s="42"/>
      <c r="H522" s="42"/>
      <c r="I522" s="42"/>
      <c r="J522" s="42"/>
      <c r="K522" s="42"/>
      <c r="L522" s="42"/>
      <c r="M522" s="42"/>
      <c r="N522" s="42"/>
      <c r="O522" s="42"/>
      <c r="P522" s="42"/>
      <c r="Q522" s="42"/>
      <c r="R522" s="42"/>
      <c r="S522" s="42"/>
      <c r="T522" s="42"/>
      <c r="U522" s="42"/>
    </row>
    <row r="523" spans="1:21" x14ac:dyDescent="0.55000000000000004">
      <c r="A523" s="41"/>
      <c r="B523" s="41"/>
      <c r="C523" s="41"/>
      <c r="D523" s="41"/>
      <c r="E523" s="41"/>
      <c r="F523" s="41"/>
      <c r="G523" s="42"/>
      <c r="H523" s="42"/>
      <c r="I523" s="42"/>
      <c r="J523" s="42"/>
      <c r="K523" s="42"/>
      <c r="L523" s="42"/>
      <c r="M523" s="42"/>
      <c r="N523" s="42"/>
      <c r="O523" s="42"/>
      <c r="P523" s="42"/>
      <c r="Q523" s="42"/>
      <c r="R523" s="42"/>
      <c r="S523" s="42"/>
      <c r="T523" s="42"/>
      <c r="U523" s="42"/>
    </row>
    <row r="524" spans="1:21" x14ac:dyDescent="0.55000000000000004">
      <c r="A524" s="41"/>
      <c r="B524" s="41"/>
      <c r="C524" s="41"/>
      <c r="D524" s="41"/>
      <c r="E524" s="41"/>
      <c r="F524" s="41"/>
      <c r="G524" s="42"/>
      <c r="H524" s="42"/>
      <c r="I524" s="42"/>
      <c r="J524" s="42"/>
      <c r="K524" s="42"/>
      <c r="L524" s="42"/>
      <c r="M524" s="42"/>
      <c r="N524" s="42"/>
      <c r="O524" s="42"/>
      <c r="P524" s="42"/>
      <c r="Q524" s="42"/>
      <c r="R524" s="42"/>
      <c r="S524" s="42"/>
      <c r="T524" s="42"/>
      <c r="U524" s="42"/>
    </row>
    <row r="525" spans="1:21" x14ac:dyDescent="0.55000000000000004">
      <c r="A525" s="41"/>
      <c r="B525" s="41"/>
      <c r="C525" s="41"/>
      <c r="D525" s="41"/>
      <c r="E525" s="41"/>
      <c r="F525" s="41"/>
      <c r="G525" s="42"/>
      <c r="H525" s="42"/>
      <c r="I525" s="42"/>
      <c r="J525" s="42"/>
      <c r="K525" s="42"/>
      <c r="L525" s="42"/>
      <c r="M525" s="42"/>
      <c r="N525" s="42"/>
      <c r="O525" s="42"/>
      <c r="P525" s="42"/>
      <c r="Q525" s="42"/>
      <c r="R525" s="42"/>
      <c r="S525" s="42"/>
      <c r="T525" s="42"/>
      <c r="U525" s="42"/>
    </row>
    <row r="526" spans="1:21" x14ac:dyDescent="0.55000000000000004">
      <c r="A526" s="41"/>
      <c r="B526" s="41"/>
      <c r="C526" s="41"/>
      <c r="D526" s="41"/>
      <c r="E526" s="41"/>
      <c r="F526" s="41"/>
      <c r="G526" s="42"/>
      <c r="H526" s="42"/>
      <c r="I526" s="42"/>
      <c r="J526" s="42"/>
      <c r="K526" s="42"/>
      <c r="L526" s="42"/>
      <c r="M526" s="42"/>
      <c r="N526" s="42"/>
      <c r="O526" s="42"/>
      <c r="P526" s="42"/>
      <c r="Q526" s="42"/>
      <c r="R526" s="42"/>
      <c r="S526" s="42"/>
      <c r="T526" s="42"/>
      <c r="U526" s="42"/>
    </row>
    <row r="527" spans="1:21" x14ac:dyDescent="0.55000000000000004">
      <c r="A527" s="41"/>
      <c r="B527" s="41"/>
      <c r="C527" s="41"/>
      <c r="D527" s="41"/>
      <c r="E527" s="41"/>
      <c r="F527" s="41"/>
      <c r="G527" s="42"/>
      <c r="H527" s="42"/>
      <c r="I527" s="42"/>
      <c r="J527" s="42"/>
      <c r="K527" s="42"/>
      <c r="L527" s="42"/>
      <c r="M527" s="42"/>
      <c r="N527" s="42"/>
      <c r="O527" s="42"/>
      <c r="P527" s="42"/>
      <c r="Q527" s="42"/>
      <c r="R527" s="42"/>
      <c r="S527" s="42"/>
      <c r="T527" s="42"/>
      <c r="U527" s="42"/>
    </row>
    <row r="528" spans="1:21" x14ac:dyDescent="0.55000000000000004">
      <c r="A528" s="41"/>
      <c r="B528" s="41"/>
      <c r="C528" s="41"/>
      <c r="D528" s="41"/>
      <c r="E528" s="41"/>
      <c r="F528" s="41"/>
      <c r="G528" s="42"/>
      <c r="H528" s="42"/>
      <c r="I528" s="42"/>
      <c r="J528" s="42"/>
      <c r="K528" s="42"/>
      <c r="L528" s="42"/>
      <c r="M528" s="42"/>
      <c r="N528" s="42"/>
      <c r="O528" s="42"/>
      <c r="P528" s="42"/>
      <c r="Q528" s="42"/>
      <c r="R528" s="42"/>
      <c r="S528" s="42"/>
      <c r="T528" s="42"/>
      <c r="U528" s="42"/>
    </row>
    <row r="529" spans="1:21" x14ac:dyDescent="0.55000000000000004">
      <c r="A529" s="41"/>
      <c r="B529" s="41"/>
      <c r="C529" s="41"/>
      <c r="D529" s="41"/>
      <c r="E529" s="41"/>
      <c r="F529" s="41"/>
      <c r="G529" s="42"/>
      <c r="H529" s="42"/>
      <c r="I529" s="42"/>
      <c r="J529" s="42"/>
      <c r="K529" s="42"/>
      <c r="L529" s="42"/>
      <c r="M529" s="42"/>
      <c r="N529" s="42"/>
      <c r="O529" s="42"/>
      <c r="P529" s="42"/>
      <c r="Q529" s="42"/>
      <c r="R529" s="42"/>
      <c r="S529" s="42"/>
      <c r="T529" s="42"/>
      <c r="U529" s="42"/>
    </row>
    <row r="530" spans="1:21" x14ac:dyDescent="0.55000000000000004">
      <c r="A530" s="41"/>
      <c r="B530" s="41"/>
      <c r="C530" s="41"/>
      <c r="D530" s="41"/>
      <c r="E530" s="41"/>
      <c r="F530" s="41"/>
      <c r="G530" s="42"/>
      <c r="H530" s="42"/>
      <c r="I530" s="42"/>
      <c r="J530" s="42"/>
      <c r="K530" s="42"/>
      <c r="L530" s="42"/>
      <c r="M530" s="42"/>
      <c r="N530" s="42"/>
      <c r="O530" s="42"/>
      <c r="P530" s="42"/>
      <c r="Q530" s="42"/>
      <c r="R530" s="42"/>
      <c r="S530" s="42"/>
      <c r="T530" s="42"/>
      <c r="U530" s="42"/>
    </row>
    <row r="531" spans="1:21" x14ac:dyDescent="0.55000000000000004">
      <c r="A531" s="41"/>
      <c r="B531" s="41"/>
      <c r="C531" s="41"/>
      <c r="D531" s="41"/>
      <c r="E531" s="41"/>
      <c r="F531" s="41"/>
      <c r="G531" s="42"/>
      <c r="H531" s="42"/>
      <c r="I531" s="42"/>
      <c r="J531" s="42"/>
      <c r="K531" s="42"/>
      <c r="L531" s="42"/>
      <c r="M531" s="42"/>
      <c r="N531" s="42"/>
      <c r="O531" s="42"/>
      <c r="P531" s="42"/>
      <c r="Q531" s="42"/>
      <c r="R531" s="42"/>
      <c r="S531" s="42"/>
      <c r="T531" s="42"/>
      <c r="U531" s="42"/>
    </row>
    <row r="532" spans="1:21" x14ac:dyDescent="0.55000000000000004">
      <c r="A532" s="41"/>
      <c r="B532" s="41"/>
      <c r="C532" s="41"/>
      <c r="D532" s="41"/>
      <c r="E532" s="41"/>
      <c r="F532" s="41"/>
      <c r="G532" s="42"/>
      <c r="H532" s="42"/>
      <c r="I532" s="42"/>
      <c r="J532" s="42"/>
      <c r="K532" s="42"/>
      <c r="L532" s="42"/>
      <c r="M532" s="42"/>
      <c r="N532" s="42"/>
      <c r="O532" s="42"/>
      <c r="P532" s="42"/>
      <c r="Q532" s="42"/>
      <c r="R532" s="42"/>
      <c r="S532" s="42"/>
      <c r="T532" s="42"/>
      <c r="U532" s="42"/>
    </row>
    <row r="533" spans="1:21" x14ac:dyDescent="0.55000000000000004">
      <c r="A533" s="41"/>
      <c r="B533" s="41"/>
      <c r="C533" s="41"/>
      <c r="D533" s="41"/>
      <c r="E533" s="41"/>
      <c r="F533" s="41"/>
      <c r="G533" s="42"/>
      <c r="H533" s="42"/>
      <c r="I533" s="42"/>
      <c r="J533" s="42"/>
      <c r="K533" s="42"/>
      <c r="L533" s="42"/>
      <c r="M533" s="42"/>
      <c r="N533" s="42"/>
      <c r="O533" s="42"/>
      <c r="P533" s="42"/>
      <c r="Q533" s="42"/>
      <c r="R533" s="42"/>
      <c r="S533" s="42"/>
      <c r="T533" s="42"/>
      <c r="U533" s="42"/>
    </row>
    <row r="534" spans="1:21" x14ac:dyDescent="0.55000000000000004">
      <c r="A534" s="41"/>
      <c r="B534" s="41"/>
      <c r="C534" s="41"/>
      <c r="D534" s="41"/>
      <c r="E534" s="41"/>
      <c r="F534" s="41"/>
      <c r="G534" s="42"/>
      <c r="H534" s="42"/>
      <c r="I534" s="42"/>
      <c r="J534" s="42"/>
      <c r="K534" s="42"/>
      <c r="L534" s="42"/>
      <c r="M534" s="42"/>
      <c r="N534" s="42"/>
      <c r="O534" s="42"/>
      <c r="P534" s="42"/>
      <c r="Q534" s="42"/>
      <c r="R534" s="42"/>
      <c r="S534" s="42"/>
      <c r="T534" s="42"/>
      <c r="U534" s="42"/>
    </row>
    <row r="535" spans="1:21" x14ac:dyDescent="0.55000000000000004">
      <c r="A535" s="41"/>
      <c r="B535" s="41"/>
      <c r="C535" s="41"/>
      <c r="D535" s="41"/>
      <c r="E535" s="41"/>
      <c r="F535" s="41"/>
      <c r="G535" s="42"/>
      <c r="H535" s="42"/>
      <c r="I535" s="42"/>
      <c r="J535" s="42"/>
      <c r="K535" s="42"/>
      <c r="L535" s="42"/>
      <c r="M535" s="42"/>
      <c r="N535" s="42"/>
      <c r="O535" s="42"/>
      <c r="P535" s="42"/>
      <c r="Q535" s="42"/>
      <c r="R535" s="42"/>
      <c r="S535" s="42"/>
      <c r="T535" s="42"/>
      <c r="U535" s="42"/>
    </row>
    <row r="536" spans="1:21" x14ac:dyDescent="0.55000000000000004">
      <c r="A536" s="41"/>
      <c r="B536" s="41"/>
      <c r="C536" s="41"/>
      <c r="D536" s="41"/>
      <c r="E536" s="41"/>
      <c r="F536" s="41"/>
      <c r="G536" s="42"/>
      <c r="H536" s="42"/>
      <c r="I536" s="42"/>
      <c r="J536" s="42"/>
      <c r="K536" s="42"/>
      <c r="L536" s="42"/>
      <c r="M536" s="42"/>
      <c r="N536" s="42"/>
      <c r="O536" s="42"/>
      <c r="P536" s="42"/>
      <c r="Q536" s="42"/>
      <c r="R536" s="42"/>
      <c r="S536" s="42"/>
      <c r="T536" s="42"/>
      <c r="U536" s="42"/>
    </row>
    <row r="537" spans="1:21" x14ac:dyDescent="0.55000000000000004">
      <c r="A537" s="41"/>
      <c r="B537" s="41"/>
      <c r="C537" s="41"/>
      <c r="D537" s="41"/>
      <c r="E537" s="41"/>
      <c r="F537" s="41"/>
      <c r="G537" s="42"/>
      <c r="H537" s="42"/>
      <c r="I537" s="42"/>
      <c r="J537" s="42"/>
      <c r="K537" s="42"/>
      <c r="L537" s="42"/>
      <c r="M537" s="42"/>
      <c r="N537" s="42"/>
      <c r="O537" s="42"/>
      <c r="P537" s="42"/>
      <c r="Q537" s="42"/>
      <c r="R537" s="42"/>
      <c r="S537" s="42"/>
      <c r="T537" s="42"/>
      <c r="U537" s="42"/>
    </row>
    <row r="538" spans="1:21" x14ac:dyDescent="0.55000000000000004">
      <c r="A538" s="41"/>
      <c r="B538" s="41"/>
      <c r="C538" s="41"/>
      <c r="D538" s="41"/>
      <c r="E538" s="41"/>
      <c r="F538" s="41"/>
      <c r="G538" s="42"/>
      <c r="H538" s="42"/>
      <c r="I538" s="42"/>
      <c r="J538" s="42"/>
      <c r="K538" s="42"/>
      <c r="L538" s="42"/>
      <c r="M538" s="42"/>
      <c r="N538" s="42"/>
      <c r="O538" s="42"/>
      <c r="P538" s="42"/>
      <c r="Q538" s="42"/>
      <c r="R538" s="42"/>
      <c r="S538" s="42"/>
      <c r="T538" s="42"/>
      <c r="U538" s="42"/>
    </row>
    <row r="539" spans="1:21" x14ac:dyDescent="0.55000000000000004">
      <c r="A539" s="41"/>
      <c r="B539" s="41"/>
      <c r="C539" s="41"/>
      <c r="D539" s="41"/>
      <c r="E539" s="41"/>
      <c r="F539" s="41"/>
      <c r="G539" s="42"/>
      <c r="H539" s="42"/>
      <c r="I539" s="42"/>
      <c r="J539" s="42"/>
      <c r="K539" s="42"/>
      <c r="L539" s="42"/>
      <c r="M539" s="42"/>
      <c r="N539" s="42"/>
      <c r="O539" s="42"/>
      <c r="P539" s="42"/>
      <c r="Q539" s="42"/>
      <c r="R539" s="42"/>
      <c r="S539" s="42"/>
      <c r="T539" s="42"/>
      <c r="U539" s="42"/>
    </row>
    <row r="540" spans="1:21" x14ac:dyDescent="0.55000000000000004">
      <c r="A540" s="41"/>
      <c r="B540" s="41"/>
      <c r="C540" s="41"/>
      <c r="D540" s="41"/>
      <c r="E540" s="41"/>
      <c r="F540" s="41"/>
      <c r="G540" s="42"/>
      <c r="H540" s="42"/>
      <c r="I540" s="42"/>
      <c r="J540" s="42"/>
      <c r="K540" s="42"/>
      <c r="L540" s="42"/>
      <c r="M540" s="42"/>
      <c r="N540" s="42"/>
      <c r="O540" s="42"/>
      <c r="P540" s="42"/>
      <c r="Q540" s="42"/>
      <c r="R540" s="42"/>
      <c r="S540" s="42"/>
      <c r="T540" s="42"/>
      <c r="U540" s="42"/>
    </row>
    <row r="541" spans="1:21" x14ac:dyDescent="0.55000000000000004">
      <c r="A541" s="41"/>
      <c r="B541" s="41"/>
      <c r="C541" s="41"/>
      <c r="D541" s="41"/>
      <c r="E541" s="41"/>
      <c r="F541" s="41"/>
      <c r="G541" s="42"/>
      <c r="H541" s="42"/>
      <c r="I541" s="42"/>
      <c r="J541" s="42"/>
      <c r="K541" s="42"/>
      <c r="L541" s="42"/>
      <c r="M541" s="42"/>
      <c r="N541" s="42"/>
      <c r="O541" s="42"/>
      <c r="P541" s="42"/>
      <c r="Q541" s="42"/>
      <c r="R541" s="42"/>
      <c r="S541" s="42"/>
      <c r="T541" s="42"/>
      <c r="U541" s="42"/>
    </row>
    <row r="542" spans="1:21" x14ac:dyDescent="0.55000000000000004">
      <c r="A542" s="41"/>
      <c r="B542" s="41"/>
      <c r="C542" s="41"/>
      <c r="D542" s="41"/>
      <c r="E542" s="41"/>
      <c r="F542" s="41"/>
      <c r="G542" s="42"/>
      <c r="H542" s="42"/>
      <c r="I542" s="42"/>
      <c r="J542" s="42"/>
      <c r="K542" s="42"/>
      <c r="L542" s="42"/>
      <c r="M542" s="42"/>
      <c r="N542" s="42"/>
      <c r="O542" s="42"/>
      <c r="P542" s="42"/>
      <c r="Q542" s="42"/>
      <c r="R542" s="42"/>
      <c r="S542" s="42"/>
      <c r="T542" s="42"/>
      <c r="U542" s="42"/>
    </row>
    <row r="543" spans="1:21" x14ac:dyDescent="0.55000000000000004">
      <c r="A543" s="41"/>
      <c r="B543" s="41"/>
      <c r="C543" s="41"/>
      <c r="D543" s="41"/>
      <c r="E543" s="41"/>
      <c r="F543" s="41"/>
      <c r="G543" s="42"/>
      <c r="H543" s="42"/>
      <c r="I543" s="42"/>
      <c r="J543" s="42"/>
      <c r="K543" s="42"/>
      <c r="L543" s="42"/>
      <c r="M543" s="42"/>
      <c r="N543" s="42"/>
      <c r="O543" s="42"/>
      <c r="P543" s="42"/>
      <c r="Q543" s="42"/>
      <c r="R543" s="42"/>
      <c r="S543" s="42"/>
      <c r="T543" s="42"/>
      <c r="U543" s="42"/>
    </row>
    <row r="544" spans="1:21" x14ac:dyDescent="0.55000000000000004">
      <c r="A544" s="41"/>
      <c r="B544" s="41"/>
      <c r="C544" s="41"/>
      <c r="D544" s="41"/>
      <c r="E544" s="41"/>
      <c r="F544" s="41"/>
      <c r="G544" s="42"/>
      <c r="H544" s="42"/>
      <c r="I544" s="42"/>
      <c r="J544" s="42"/>
      <c r="K544" s="42"/>
      <c r="L544" s="42"/>
      <c r="M544" s="42"/>
      <c r="N544" s="42"/>
      <c r="O544" s="42"/>
      <c r="P544" s="42"/>
      <c r="Q544" s="42"/>
      <c r="R544" s="42"/>
      <c r="S544" s="42"/>
      <c r="T544" s="42"/>
      <c r="U544" s="42"/>
    </row>
    <row r="545" spans="1:21" x14ac:dyDescent="0.55000000000000004">
      <c r="A545" s="41"/>
      <c r="B545" s="41"/>
      <c r="C545" s="41"/>
      <c r="D545" s="41"/>
      <c r="E545" s="41"/>
      <c r="F545" s="41"/>
      <c r="G545" s="42"/>
      <c r="H545" s="42"/>
      <c r="I545" s="42"/>
      <c r="J545" s="42"/>
      <c r="K545" s="42"/>
      <c r="L545" s="42"/>
      <c r="M545" s="42"/>
      <c r="N545" s="42"/>
      <c r="O545" s="42"/>
      <c r="P545" s="42"/>
      <c r="Q545" s="42"/>
      <c r="R545" s="42"/>
      <c r="S545" s="42"/>
      <c r="T545" s="42"/>
      <c r="U545" s="42"/>
    </row>
    <row r="546" spans="1:21" x14ac:dyDescent="0.55000000000000004">
      <c r="A546" s="41"/>
      <c r="B546" s="41"/>
      <c r="C546" s="41"/>
      <c r="D546" s="41"/>
      <c r="E546" s="41"/>
      <c r="F546" s="41"/>
      <c r="G546" s="42"/>
      <c r="H546" s="42"/>
      <c r="I546" s="42"/>
      <c r="J546" s="42"/>
      <c r="K546" s="42"/>
      <c r="L546" s="42"/>
      <c r="M546" s="42"/>
      <c r="N546" s="42"/>
      <c r="O546" s="42"/>
      <c r="P546" s="42"/>
      <c r="Q546" s="42"/>
      <c r="R546" s="42"/>
      <c r="S546" s="42"/>
      <c r="T546" s="42"/>
      <c r="U546" s="42"/>
    </row>
    <row r="547" spans="1:21" x14ac:dyDescent="0.55000000000000004">
      <c r="A547" s="41"/>
      <c r="B547" s="41"/>
      <c r="C547" s="41"/>
      <c r="D547" s="41"/>
      <c r="E547" s="41"/>
      <c r="F547" s="41"/>
      <c r="G547" s="42"/>
      <c r="H547" s="42"/>
      <c r="I547" s="42"/>
      <c r="J547" s="42"/>
      <c r="K547" s="42"/>
      <c r="L547" s="42"/>
      <c r="M547" s="42"/>
      <c r="N547" s="42"/>
      <c r="O547" s="42"/>
      <c r="P547" s="42"/>
      <c r="Q547" s="42"/>
      <c r="R547" s="42"/>
      <c r="S547" s="42"/>
      <c r="T547" s="42"/>
      <c r="U547" s="42"/>
    </row>
    <row r="548" spans="1:21" x14ac:dyDescent="0.55000000000000004">
      <c r="A548" s="41"/>
      <c r="B548" s="41"/>
      <c r="C548" s="41"/>
      <c r="D548" s="41"/>
      <c r="E548" s="41"/>
      <c r="F548" s="41"/>
      <c r="G548" s="42"/>
      <c r="H548" s="42"/>
      <c r="I548" s="42"/>
      <c r="J548" s="42"/>
      <c r="K548" s="42"/>
      <c r="L548" s="42"/>
      <c r="M548" s="42"/>
      <c r="N548" s="42"/>
      <c r="O548" s="42"/>
      <c r="P548" s="42"/>
      <c r="Q548" s="42"/>
      <c r="R548" s="42"/>
      <c r="S548" s="42"/>
      <c r="T548" s="42"/>
      <c r="U548" s="42"/>
    </row>
    <row r="549" spans="1:21" x14ac:dyDescent="0.55000000000000004">
      <c r="A549" s="41"/>
      <c r="B549" s="41"/>
      <c r="C549" s="41"/>
      <c r="D549" s="41"/>
      <c r="E549" s="41"/>
      <c r="F549" s="41"/>
      <c r="G549" s="42"/>
      <c r="H549" s="42"/>
      <c r="I549" s="42"/>
      <c r="J549" s="42"/>
      <c r="K549" s="42"/>
      <c r="L549" s="42"/>
      <c r="M549" s="42"/>
      <c r="N549" s="42"/>
      <c r="O549" s="42"/>
      <c r="P549" s="42"/>
      <c r="Q549" s="42"/>
      <c r="R549" s="42"/>
      <c r="S549" s="42"/>
      <c r="T549" s="42"/>
      <c r="U549" s="42"/>
    </row>
    <row r="550" spans="1:21" x14ac:dyDescent="0.55000000000000004">
      <c r="A550" s="41"/>
      <c r="B550" s="41"/>
      <c r="C550" s="41"/>
      <c r="D550" s="41"/>
      <c r="E550" s="41"/>
      <c r="F550" s="41"/>
      <c r="G550" s="42"/>
      <c r="H550" s="42"/>
      <c r="I550" s="42"/>
      <c r="J550" s="42"/>
      <c r="K550" s="42"/>
      <c r="L550" s="42"/>
      <c r="M550" s="42"/>
      <c r="N550" s="42"/>
      <c r="O550" s="42"/>
      <c r="P550" s="42"/>
      <c r="Q550" s="42"/>
      <c r="R550" s="42"/>
      <c r="S550" s="42"/>
      <c r="T550" s="42"/>
      <c r="U550" s="42"/>
    </row>
    <row r="551" spans="1:21" x14ac:dyDescent="0.55000000000000004">
      <c r="A551" s="41"/>
      <c r="B551" s="41"/>
      <c r="C551" s="41"/>
      <c r="D551" s="41"/>
      <c r="E551" s="41"/>
      <c r="F551" s="41"/>
      <c r="G551" s="42"/>
      <c r="H551" s="42"/>
      <c r="I551" s="42"/>
      <c r="J551" s="42"/>
      <c r="K551" s="42"/>
      <c r="L551" s="42"/>
      <c r="M551" s="42"/>
      <c r="N551" s="42"/>
      <c r="O551" s="42"/>
      <c r="P551" s="42"/>
      <c r="Q551" s="42"/>
      <c r="R551" s="42"/>
      <c r="S551" s="42"/>
      <c r="T551" s="42"/>
      <c r="U551" s="42"/>
    </row>
    <row r="552" spans="1:21" x14ac:dyDescent="0.55000000000000004">
      <c r="A552" s="41"/>
      <c r="B552" s="41"/>
      <c r="C552" s="41"/>
      <c r="D552" s="41"/>
      <c r="E552" s="41"/>
      <c r="F552" s="41"/>
      <c r="G552" s="42"/>
      <c r="H552" s="42"/>
      <c r="I552" s="42"/>
      <c r="J552" s="42"/>
      <c r="K552" s="42"/>
      <c r="L552" s="42"/>
      <c r="M552" s="42"/>
      <c r="N552" s="42"/>
      <c r="O552" s="42"/>
      <c r="P552" s="42"/>
      <c r="Q552" s="42"/>
      <c r="R552" s="42"/>
      <c r="S552" s="42"/>
      <c r="T552" s="42"/>
      <c r="U552" s="42"/>
    </row>
    <row r="553" spans="1:21" x14ac:dyDescent="0.55000000000000004">
      <c r="A553" s="41"/>
      <c r="B553" s="41"/>
      <c r="C553" s="41"/>
      <c r="D553" s="41"/>
      <c r="E553" s="41"/>
      <c r="F553" s="41"/>
      <c r="G553" s="42"/>
      <c r="H553" s="42"/>
      <c r="I553" s="42"/>
      <c r="J553" s="42"/>
      <c r="K553" s="42"/>
      <c r="L553" s="42"/>
      <c r="M553" s="42"/>
      <c r="N553" s="42"/>
      <c r="O553" s="42"/>
      <c r="P553" s="42"/>
      <c r="Q553" s="42"/>
      <c r="R553" s="42"/>
      <c r="S553" s="42"/>
      <c r="T553" s="42"/>
      <c r="U553" s="42"/>
    </row>
    <row r="554" spans="1:21" x14ac:dyDescent="0.55000000000000004">
      <c r="A554" s="41"/>
      <c r="B554" s="41"/>
      <c r="C554" s="41"/>
      <c r="D554" s="41"/>
      <c r="E554" s="41"/>
      <c r="F554" s="41"/>
      <c r="G554" s="42"/>
      <c r="H554" s="42"/>
      <c r="I554" s="42"/>
      <c r="J554" s="42"/>
      <c r="K554" s="42"/>
      <c r="L554" s="42"/>
      <c r="M554" s="42"/>
      <c r="N554" s="42"/>
      <c r="O554" s="42"/>
      <c r="P554" s="42"/>
      <c r="Q554" s="42"/>
      <c r="R554" s="42"/>
      <c r="S554" s="42"/>
      <c r="T554" s="42"/>
      <c r="U554" s="42"/>
    </row>
    <row r="555" spans="1:21" x14ac:dyDescent="0.55000000000000004">
      <c r="A555" s="41"/>
      <c r="B555" s="41"/>
      <c r="C555" s="41"/>
      <c r="D555" s="41"/>
      <c r="E555" s="41"/>
      <c r="F555" s="41"/>
      <c r="G555" s="42"/>
      <c r="H555" s="42"/>
      <c r="I555" s="42"/>
      <c r="J555" s="42"/>
      <c r="K555" s="42"/>
      <c r="L555" s="42"/>
      <c r="M555" s="42"/>
      <c r="N555" s="42"/>
      <c r="O555" s="42"/>
      <c r="P555" s="42"/>
      <c r="Q555" s="42"/>
      <c r="R555" s="42"/>
      <c r="S555" s="42"/>
      <c r="T555" s="42"/>
      <c r="U555" s="42"/>
    </row>
    <row r="556" spans="1:21" x14ac:dyDescent="0.55000000000000004">
      <c r="A556" s="41"/>
      <c r="B556" s="41"/>
      <c r="C556" s="41"/>
      <c r="D556" s="41"/>
      <c r="E556" s="41"/>
      <c r="F556" s="41"/>
      <c r="G556" s="42"/>
      <c r="H556" s="42"/>
      <c r="I556" s="42"/>
      <c r="J556" s="42"/>
      <c r="K556" s="42"/>
      <c r="L556" s="42"/>
      <c r="M556" s="42"/>
      <c r="N556" s="42"/>
      <c r="O556" s="42"/>
      <c r="P556" s="42"/>
      <c r="Q556" s="42"/>
      <c r="R556" s="42"/>
      <c r="S556" s="42"/>
      <c r="T556" s="42"/>
      <c r="U556" s="42"/>
    </row>
    <row r="557" spans="1:21" x14ac:dyDescent="0.55000000000000004">
      <c r="A557" s="41"/>
      <c r="B557" s="41"/>
      <c r="C557" s="41"/>
      <c r="D557" s="41"/>
      <c r="E557" s="41"/>
      <c r="F557" s="41"/>
      <c r="G557" s="42"/>
      <c r="H557" s="42"/>
      <c r="I557" s="42"/>
      <c r="J557" s="42"/>
      <c r="K557" s="42"/>
      <c r="L557" s="42"/>
      <c r="M557" s="42"/>
      <c r="N557" s="42"/>
      <c r="O557" s="42"/>
      <c r="P557" s="42"/>
      <c r="Q557" s="42"/>
      <c r="R557" s="42"/>
      <c r="S557" s="42"/>
      <c r="T557" s="42"/>
      <c r="U557" s="42"/>
    </row>
    <row r="558" spans="1:21" x14ac:dyDescent="0.55000000000000004">
      <c r="A558" s="41"/>
      <c r="B558" s="41"/>
      <c r="C558" s="41"/>
      <c r="D558" s="41"/>
      <c r="E558" s="41"/>
      <c r="F558" s="41"/>
      <c r="G558" s="42"/>
      <c r="H558" s="42"/>
      <c r="I558" s="42"/>
      <c r="J558" s="42"/>
      <c r="K558" s="42"/>
      <c r="L558" s="42"/>
      <c r="M558" s="42"/>
      <c r="N558" s="42"/>
      <c r="O558" s="42"/>
      <c r="P558" s="42"/>
      <c r="Q558" s="42"/>
      <c r="R558" s="42"/>
      <c r="S558" s="42"/>
      <c r="T558" s="42"/>
      <c r="U558" s="42"/>
    </row>
    <row r="559" spans="1:21" x14ac:dyDescent="0.55000000000000004">
      <c r="A559" s="41"/>
      <c r="B559" s="41"/>
      <c r="C559" s="41"/>
      <c r="D559" s="41"/>
      <c r="E559" s="41"/>
      <c r="F559" s="41"/>
      <c r="G559" s="42"/>
      <c r="H559" s="42"/>
      <c r="I559" s="42"/>
      <c r="J559" s="42"/>
      <c r="K559" s="42"/>
      <c r="L559" s="42"/>
      <c r="M559" s="42"/>
      <c r="N559" s="42"/>
      <c r="O559" s="42"/>
      <c r="P559" s="42"/>
      <c r="Q559" s="42"/>
      <c r="R559" s="42"/>
      <c r="S559" s="42"/>
      <c r="T559" s="42"/>
      <c r="U559" s="42"/>
    </row>
    <row r="560" spans="1:21" x14ac:dyDescent="0.55000000000000004">
      <c r="A560" s="41"/>
      <c r="B560" s="41"/>
      <c r="C560" s="41"/>
      <c r="D560" s="41"/>
      <c r="E560" s="41"/>
      <c r="F560" s="41"/>
      <c r="G560" s="42"/>
      <c r="H560" s="42"/>
      <c r="I560" s="42"/>
      <c r="J560" s="42"/>
      <c r="K560" s="42"/>
      <c r="L560" s="42"/>
      <c r="M560" s="42"/>
      <c r="N560" s="42"/>
      <c r="O560" s="42"/>
      <c r="P560" s="42"/>
      <c r="Q560" s="42"/>
      <c r="R560" s="42"/>
      <c r="S560" s="42"/>
      <c r="T560" s="42"/>
      <c r="U560" s="42"/>
    </row>
    <row r="561" spans="1:21" x14ac:dyDescent="0.55000000000000004">
      <c r="A561" s="41"/>
      <c r="B561" s="41"/>
      <c r="C561" s="41"/>
      <c r="D561" s="41"/>
      <c r="E561" s="41"/>
      <c r="F561" s="41"/>
      <c r="G561" s="42"/>
      <c r="H561" s="42"/>
      <c r="I561" s="42"/>
      <c r="J561" s="42"/>
      <c r="K561" s="42"/>
      <c r="L561" s="42"/>
      <c r="M561" s="42"/>
      <c r="N561" s="42"/>
      <c r="O561" s="42"/>
      <c r="P561" s="42"/>
      <c r="Q561" s="42"/>
      <c r="R561" s="42"/>
      <c r="S561" s="42"/>
      <c r="T561" s="42"/>
      <c r="U561" s="42"/>
    </row>
    <row r="562" spans="1:21" x14ac:dyDescent="0.55000000000000004">
      <c r="A562" s="41"/>
      <c r="B562" s="41"/>
      <c r="C562" s="41"/>
      <c r="D562" s="41"/>
      <c r="E562" s="41"/>
      <c r="F562" s="41"/>
      <c r="G562" s="42"/>
      <c r="H562" s="42"/>
      <c r="I562" s="42"/>
      <c r="J562" s="42"/>
      <c r="K562" s="42"/>
      <c r="L562" s="42"/>
      <c r="M562" s="42"/>
      <c r="N562" s="42"/>
      <c r="O562" s="42"/>
      <c r="P562" s="42"/>
      <c r="Q562" s="42"/>
      <c r="R562" s="42"/>
      <c r="S562" s="42"/>
      <c r="T562" s="42"/>
      <c r="U562" s="42"/>
    </row>
    <row r="563" spans="1:21" x14ac:dyDescent="0.55000000000000004">
      <c r="A563" s="41"/>
      <c r="B563" s="41"/>
      <c r="C563" s="41"/>
      <c r="D563" s="41"/>
      <c r="E563" s="41"/>
      <c r="F563" s="41"/>
      <c r="G563" s="42"/>
      <c r="H563" s="42"/>
      <c r="I563" s="42"/>
      <c r="J563" s="42"/>
      <c r="K563" s="42"/>
      <c r="L563" s="42"/>
      <c r="M563" s="42"/>
      <c r="N563" s="42"/>
      <c r="O563" s="42"/>
      <c r="P563" s="42"/>
      <c r="Q563" s="42"/>
      <c r="R563" s="42"/>
      <c r="S563" s="42"/>
      <c r="T563" s="42"/>
      <c r="U563" s="42"/>
    </row>
    <row r="564" spans="1:21" x14ac:dyDescent="0.55000000000000004">
      <c r="A564" s="41"/>
      <c r="B564" s="41"/>
      <c r="C564" s="41"/>
      <c r="D564" s="41"/>
      <c r="E564" s="41"/>
      <c r="F564" s="41"/>
      <c r="G564" s="42"/>
      <c r="H564" s="42"/>
      <c r="I564" s="42"/>
      <c r="J564" s="42"/>
      <c r="K564" s="42"/>
      <c r="L564" s="42"/>
      <c r="M564" s="42"/>
      <c r="N564" s="42"/>
      <c r="O564" s="42"/>
      <c r="P564" s="42"/>
      <c r="Q564" s="42"/>
      <c r="R564" s="42"/>
      <c r="S564" s="42"/>
      <c r="T564" s="42"/>
      <c r="U564" s="42"/>
    </row>
    <row r="565" spans="1:21" x14ac:dyDescent="0.55000000000000004">
      <c r="A565" s="41"/>
      <c r="B565" s="41"/>
      <c r="C565" s="41"/>
      <c r="D565" s="41"/>
      <c r="E565" s="41"/>
      <c r="F565" s="41"/>
      <c r="G565" s="42"/>
      <c r="H565" s="42"/>
      <c r="I565" s="42"/>
      <c r="J565" s="42"/>
      <c r="K565" s="42"/>
      <c r="L565" s="42"/>
      <c r="M565" s="42"/>
      <c r="N565" s="42"/>
      <c r="O565" s="42"/>
      <c r="P565" s="42"/>
      <c r="Q565" s="42"/>
      <c r="R565" s="42"/>
      <c r="S565" s="42"/>
      <c r="T565" s="42"/>
      <c r="U565" s="42"/>
    </row>
    <row r="566" spans="1:21" x14ac:dyDescent="0.55000000000000004">
      <c r="A566" s="41"/>
      <c r="B566" s="41"/>
      <c r="C566" s="41"/>
      <c r="D566" s="41"/>
      <c r="E566" s="41"/>
      <c r="F566" s="41"/>
      <c r="G566" s="42"/>
      <c r="H566" s="42"/>
      <c r="I566" s="42"/>
      <c r="J566" s="42"/>
      <c r="K566" s="42"/>
      <c r="L566" s="42"/>
      <c r="M566" s="42"/>
      <c r="N566" s="42"/>
      <c r="O566" s="42"/>
      <c r="P566" s="42"/>
      <c r="Q566" s="42"/>
      <c r="R566" s="42"/>
      <c r="S566" s="42"/>
      <c r="T566" s="42"/>
      <c r="U566" s="42"/>
    </row>
    <row r="567" spans="1:21" x14ac:dyDescent="0.55000000000000004">
      <c r="A567" s="41"/>
      <c r="B567" s="41"/>
      <c r="C567" s="41"/>
      <c r="D567" s="41"/>
      <c r="E567" s="41"/>
      <c r="F567" s="41"/>
      <c r="G567" s="42"/>
      <c r="H567" s="42"/>
      <c r="I567" s="42"/>
      <c r="J567" s="42"/>
      <c r="K567" s="42"/>
      <c r="L567" s="42"/>
      <c r="M567" s="42"/>
      <c r="N567" s="42"/>
      <c r="O567" s="42"/>
      <c r="P567" s="42"/>
      <c r="Q567" s="42"/>
      <c r="R567" s="42"/>
      <c r="S567" s="42"/>
      <c r="T567" s="42"/>
      <c r="U567" s="42"/>
    </row>
    <row r="568" spans="1:21" x14ac:dyDescent="0.55000000000000004">
      <c r="A568" s="41"/>
      <c r="B568" s="41"/>
      <c r="C568" s="41"/>
      <c r="D568" s="41"/>
      <c r="E568" s="41"/>
      <c r="F568" s="41"/>
      <c r="G568" s="42"/>
      <c r="H568" s="42"/>
      <c r="I568" s="42"/>
      <c r="J568" s="42"/>
      <c r="K568" s="42"/>
      <c r="L568" s="42"/>
      <c r="M568" s="42"/>
      <c r="N568" s="42"/>
      <c r="O568" s="42"/>
      <c r="P568" s="42"/>
      <c r="Q568" s="42"/>
      <c r="R568" s="42"/>
      <c r="S568" s="42"/>
      <c r="T568" s="42"/>
      <c r="U568" s="42"/>
    </row>
    <row r="569" spans="1:21" x14ac:dyDescent="0.55000000000000004">
      <c r="A569" s="41"/>
      <c r="B569" s="41"/>
      <c r="C569" s="41"/>
      <c r="D569" s="41"/>
      <c r="E569" s="41"/>
      <c r="F569" s="41"/>
      <c r="G569" s="42"/>
      <c r="H569" s="42"/>
      <c r="I569" s="42"/>
      <c r="J569" s="42"/>
      <c r="K569" s="42"/>
      <c r="L569" s="42"/>
      <c r="M569" s="42"/>
      <c r="N569" s="42"/>
      <c r="O569" s="42"/>
      <c r="P569" s="42"/>
      <c r="Q569" s="42"/>
      <c r="R569" s="42"/>
      <c r="S569" s="42"/>
      <c r="T569" s="42"/>
      <c r="U569" s="42"/>
    </row>
    <row r="570" spans="1:21" x14ac:dyDescent="0.55000000000000004">
      <c r="A570" s="41"/>
      <c r="B570" s="41"/>
      <c r="C570" s="41"/>
      <c r="D570" s="41"/>
      <c r="E570" s="41"/>
      <c r="F570" s="41"/>
      <c r="G570" s="42"/>
      <c r="H570" s="42"/>
      <c r="I570" s="42"/>
      <c r="J570" s="42"/>
      <c r="K570" s="42"/>
      <c r="L570" s="42"/>
      <c r="M570" s="42"/>
      <c r="N570" s="42"/>
      <c r="O570" s="42"/>
      <c r="P570" s="42"/>
      <c r="Q570" s="42"/>
      <c r="R570" s="42"/>
      <c r="S570" s="42"/>
      <c r="T570" s="42"/>
      <c r="U570" s="42"/>
    </row>
    <row r="571" spans="1:21" x14ac:dyDescent="0.55000000000000004">
      <c r="A571" s="41"/>
      <c r="B571" s="41"/>
      <c r="C571" s="41"/>
      <c r="D571" s="41"/>
      <c r="E571" s="41"/>
      <c r="F571" s="41"/>
      <c r="G571" s="42"/>
      <c r="H571" s="42"/>
      <c r="I571" s="42"/>
      <c r="J571" s="42"/>
      <c r="K571" s="42"/>
      <c r="L571" s="42"/>
      <c r="M571" s="42"/>
      <c r="N571" s="42"/>
      <c r="O571" s="42"/>
      <c r="P571" s="42"/>
      <c r="Q571" s="42"/>
      <c r="R571" s="42"/>
      <c r="S571" s="42"/>
      <c r="T571" s="42"/>
      <c r="U571" s="42"/>
    </row>
    <row r="572" spans="1:21" x14ac:dyDescent="0.55000000000000004">
      <c r="A572" s="41"/>
      <c r="B572" s="41"/>
      <c r="C572" s="41"/>
      <c r="D572" s="41"/>
      <c r="E572" s="41"/>
      <c r="F572" s="41"/>
      <c r="G572" s="42"/>
      <c r="H572" s="42"/>
      <c r="I572" s="42"/>
      <c r="J572" s="42"/>
      <c r="K572" s="42"/>
      <c r="L572" s="42"/>
      <c r="M572" s="42"/>
      <c r="N572" s="42"/>
      <c r="O572" s="42"/>
      <c r="P572" s="42"/>
      <c r="Q572" s="42"/>
      <c r="R572" s="42"/>
      <c r="S572" s="42"/>
      <c r="T572" s="42"/>
      <c r="U572" s="42"/>
    </row>
    <row r="573" spans="1:21" x14ac:dyDescent="0.55000000000000004">
      <c r="A573" s="41"/>
      <c r="B573" s="41"/>
      <c r="C573" s="41"/>
      <c r="D573" s="41"/>
      <c r="E573" s="41"/>
      <c r="F573" s="41"/>
      <c r="G573" s="42"/>
      <c r="H573" s="42"/>
      <c r="I573" s="42"/>
      <c r="J573" s="42"/>
      <c r="K573" s="42"/>
      <c r="L573" s="42"/>
      <c r="M573" s="42"/>
      <c r="N573" s="42"/>
      <c r="O573" s="42"/>
      <c r="P573" s="42"/>
      <c r="Q573" s="42"/>
      <c r="R573" s="42"/>
      <c r="S573" s="42"/>
      <c r="T573" s="42"/>
      <c r="U573" s="42"/>
    </row>
    <row r="574" spans="1:21" x14ac:dyDescent="0.55000000000000004">
      <c r="A574" s="41"/>
      <c r="B574" s="41"/>
      <c r="C574" s="41"/>
      <c r="D574" s="41"/>
      <c r="E574" s="41"/>
      <c r="F574" s="41"/>
      <c r="G574" s="42"/>
      <c r="H574" s="42"/>
      <c r="I574" s="42"/>
      <c r="J574" s="42"/>
      <c r="K574" s="42"/>
      <c r="L574" s="42"/>
      <c r="M574" s="42"/>
      <c r="N574" s="42"/>
      <c r="O574" s="42"/>
      <c r="P574" s="42"/>
      <c r="Q574" s="42"/>
      <c r="R574" s="42"/>
      <c r="S574" s="42"/>
      <c r="T574" s="42"/>
      <c r="U574" s="42"/>
    </row>
    <row r="575" spans="1:21" x14ac:dyDescent="0.55000000000000004">
      <c r="A575" s="41"/>
      <c r="B575" s="41"/>
      <c r="C575" s="41"/>
      <c r="D575" s="41"/>
      <c r="E575" s="41"/>
      <c r="F575" s="41"/>
      <c r="G575" s="42"/>
      <c r="H575" s="42"/>
      <c r="I575" s="42"/>
      <c r="J575" s="42"/>
      <c r="K575" s="42"/>
      <c r="L575" s="42"/>
      <c r="M575" s="42"/>
      <c r="N575" s="42"/>
      <c r="O575" s="42"/>
      <c r="P575" s="42"/>
      <c r="Q575" s="42"/>
      <c r="R575" s="42"/>
      <c r="S575" s="42"/>
      <c r="T575" s="42"/>
      <c r="U575" s="42"/>
    </row>
    <row r="576" spans="1:21" x14ac:dyDescent="0.55000000000000004">
      <c r="A576" s="41"/>
      <c r="B576" s="41"/>
      <c r="C576" s="41"/>
      <c r="D576" s="41"/>
      <c r="E576" s="41"/>
      <c r="F576" s="41"/>
      <c r="G576" s="42"/>
      <c r="H576" s="42"/>
      <c r="I576" s="42"/>
      <c r="J576" s="42"/>
      <c r="K576" s="42"/>
      <c r="L576" s="42"/>
      <c r="M576" s="42"/>
      <c r="N576" s="42"/>
      <c r="O576" s="42"/>
      <c r="P576" s="42"/>
      <c r="Q576" s="42"/>
      <c r="R576" s="42"/>
      <c r="S576" s="42"/>
      <c r="T576" s="42"/>
      <c r="U576" s="42"/>
    </row>
    <row r="577" spans="1:21" x14ac:dyDescent="0.55000000000000004">
      <c r="A577" s="41"/>
      <c r="B577" s="41"/>
      <c r="C577" s="41"/>
      <c r="D577" s="41"/>
      <c r="E577" s="41"/>
      <c r="F577" s="41"/>
      <c r="G577" s="42"/>
      <c r="H577" s="42"/>
      <c r="I577" s="42"/>
      <c r="J577" s="42"/>
      <c r="K577" s="42"/>
      <c r="L577" s="42"/>
      <c r="M577" s="42"/>
      <c r="N577" s="42"/>
      <c r="O577" s="42"/>
      <c r="P577" s="42"/>
      <c r="Q577" s="42"/>
      <c r="R577" s="42"/>
      <c r="S577" s="42"/>
      <c r="T577" s="42"/>
      <c r="U577" s="42"/>
    </row>
    <row r="578" spans="1:21" x14ac:dyDescent="0.55000000000000004">
      <c r="A578" s="41"/>
      <c r="B578" s="41"/>
      <c r="C578" s="41"/>
      <c r="D578" s="41"/>
      <c r="E578" s="41"/>
      <c r="F578" s="41"/>
      <c r="G578" s="42"/>
      <c r="H578" s="42"/>
      <c r="I578" s="42"/>
      <c r="J578" s="42"/>
      <c r="K578" s="42"/>
      <c r="L578" s="42"/>
      <c r="M578" s="42"/>
      <c r="N578" s="42"/>
      <c r="O578" s="42"/>
      <c r="P578" s="42"/>
      <c r="Q578" s="42"/>
      <c r="R578" s="42"/>
      <c r="S578" s="42"/>
      <c r="T578" s="42"/>
      <c r="U578" s="42"/>
    </row>
    <row r="579" spans="1:21" x14ac:dyDescent="0.55000000000000004">
      <c r="A579" s="41"/>
      <c r="B579" s="41"/>
      <c r="C579" s="41"/>
      <c r="D579" s="41"/>
      <c r="E579" s="41"/>
      <c r="F579" s="41"/>
      <c r="G579" s="42"/>
      <c r="H579" s="42"/>
      <c r="I579" s="42"/>
      <c r="J579" s="42"/>
      <c r="K579" s="42"/>
      <c r="L579" s="42"/>
      <c r="M579" s="42"/>
      <c r="N579" s="42"/>
      <c r="O579" s="42"/>
      <c r="P579" s="42"/>
      <c r="Q579" s="42"/>
      <c r="R579" s="42"/>
      <c r="S579" s="42"/>
      <c r="T579" s="42"/>
      <c r="U579" s="42"/>
    </row>
    <row r="580" spans="1:21" x14ac:dyDescent="0.55000000000000004">
      <c r="A580" s="41"/>
      <c r="B580" s="41"/>
      <c r="C580" s="41"/>
      <c r="D580" s="41"/>
      <c r="E580" s="41"/>
      <c r="F580" s="41"/>
      <c r="G580" s="42"/>
      <c r="H580" s="42"/>
      <c r="I580" s="42"/>
      <c r="J580" s="42"/>
      <c r="K580" s="42"/>
      <c r="L580" s="42"/>
      <c r="M580" s="42"/>
      <c r="N580" s="42"/>
      <c r="O580" s="42"/>
      <c r="P580" s="42"/>
      <c r="Q580" s="42"/>
      <c r="R580" s="42"/>
      <c r="S580" s="42"/>
      <c r="T580" s="42"/>
      <c r="U580" s="42"/>
    </row>
    <row r="581" spans="1:21" x14ac:dyDescent="0.55000000000000004">
      <c r="A581" s="41"/>
      <c r="B581" s="41"/>
      <c r="C581" s="41"/>
      <c r="D581" s="41"/>
      <c r="E581" s="41"/>
      <c r="F581" s="41"/>
      <c r="G581" s="42"/>
      <c r="H581" s="42"/>
      <c r="I581" s="42"/>
      <c r="J581" s="42"/>
      <c r="K581" s="42"/>
      <c r="L581" s="42"/>
      <c r="M581" s="42"/>
      <c r="N581" s="42"/>
      <c r="O581" s="42"/>
      <c r="P581" s="42"/>
      <c r="Q581" s="42"/>
      <c r="R581" s="42"/>
      <c r="S581" s="42"/>
      <c r="T581" s="42"/>
      <c r="U581" s="42"/>
    </row>
    <row r="582" spans="1:21" x14ac:dyDescent="0.55000000000000004">
      <c r="A582" s="41"/>
      <c r="B582" s="41"/>
      <c r="C582" s="41"/>
      <c r="D582" s="41"/>
      <c r="E582" s="41"/>
      <c r="F582" s="41"/>
      <c r="G582" s="42"/>
      <c r="H582" s="42"/>
      <c r="I582" s="42"/>
      <c r="J582" s="42"/>
      <c r="K582" s="42"/>
      <c r="L582" s="42"/>
      <c r="M582" s="42"/>
      <c r="N582" s="42"/>
      <c r="O582" s="42"/>
      <c r="P582" s="42"/>
      <c r="Q582" s="42"/>
      <c r="R582" s="42"/>
      <c r="S582" s="42"/>
      <c r="T582" s="42"/>
      <c r="U582" s="42"/>
    </row>
    <row r="583" spans="1:21" x14ac:dyDescent="0.55000000000000004">
      <c r="A583" s="41"/>
      <c r="B583" s="41"/>
      <c r="C583" s="41"/>
      <c r="D583" s="41"/>
      <c r="E583" s="41"/>
      <c r="F583" s="41"/>
      <c r="G583" s="42"/>
      <c r="H583" s="42"/>
      <c r="I583" s="42"/>
      <c r="J583" s="42"/>
      <c r="K583" s="42"/>
      <c r="L583" s="42"/>
      <c r="M583" s="42"/>
      <c r="N583" s="42"/>
      <c r="O583" s="42"/>
      <c r="P583" s="42"/>
      <c r="Q583" s="42"/>
      <c r="R583" s="42"/>
      <c r="S583" s="42"/>
      <c r="T583" s="42"/>
      <c r="U583" s="42"/>
    </row>
    <row r="584" spans="1:21" x14ac:dyDescent="0.55000000000000004">
      <c r="A584" s="41"/>
      <c r="B584" s="41"/>
      <c r="C584" s="41"/>
      <c r="D584" s="41"/>
      <c r="E584" s="41"/>
      <c r="F584" s="41"/>
      <c r="G584" s="42"/>
      <c r="H584" s="42"/>
      <c r="I584" s="42"/>
      <c r="J584" s="42"/>
      <c r="K584" s="42"/>
      <c r="L584" s="42"/>
      <c r="M584" s="42"/>
      <c r="N584" s="42"/>
      <c r="O584" s="42"/>
      <c r="P584" s="42"/>
      <c r="Q584" s="42"/>
      <c r="R584" s="42"/>
      <c r="S584" s="42"/>
      <c r="T584" s="42"/>
      <c r="U584" s="42"/>
    </row>
    <row r="585" spans="1:21" x14ac:dyDescent="0.55000000000000004">
      <c r="A585" s="41"/>
      <c r="B585" s="41"/>
      <c r="C585" s="41"/>
      <c r="D585" s="41"/>
      <c r="E585" s="41"/>
      <c r="F585" s="41"/>
      <c r="G585" s="42"/>
      <c r="H585" s="42"/>
      <c r="I585" s="42"/>
      <c r="J585" s="42"/>
      <c r="K585" s="42"/>
      <c r="L585" s="42"/>
      <c r="M585" s="42"/>
      <c r="N585" s="42"/>
      <c r="O585" s="42"/>
      <c r="P585" s="42"/>
      <c r="Q585" s="42"/>
      <c r="R585" s="42"/>
      <c r="S585" s="42"/>
      <c r="T585" s="42"/>
      <c r="U585" s="42"/>
    </row>
    <row r="586" spans="1:21" x14ac:dyDescent="0.55000000000000004">
      <c r="A586" s="41"/>
      <c r="B586" s="41"/>
      <c r="C586" s="41"/>
      <c r="D586" s="41"/>
      <c r="E586" s="41"/>
      <c r="F586" s="41"/>
      <c r="G586" s="42"/>
      <c r="H586" s="42"/>
      <c r="I586" s="42"/>
      <c r="J586" s="42"/>
      <c r="K586" s="42"/>
      <c r="L586" s="42"/>
      <c r="M586" s="42"/>
      <c r="N586" s="42"/>
      <c r="O586" s="42"/>
      <c r="P586" s="42"/>
      <c r="Q586" s="42"/>
      <c r="R586" s="42"/>
      <c r="S586" s="42"/>
      <c r="T586" s="42"/>
      <c r="U586" s="42"/>
    </row>
    <row r="587" spans="1:21" x14ac:dyDescent="0.55000000000000004">
      <c r="A587" s="41"/>
      <c r="B587" s="41"/>
      <c r="C587" s="41"/>
      <c r="D587" s="41"/>
      <c r="E587" s="41"/>
      <c r="F587" s="41"/>
      <c r="G587" s="42"/>
      <c r="H587" s="42"/>
      <c r="I587" s="42"/>
      <c r="J587" s="42"/>
      <c r="K587" s="42"/>
      <c r="L587" s="42"/>
      <c r="M587" s="42"/>
      <c r="N587" s="42"/>
      <c r="O587" s="42"/>
      <c r="P587" s="42"/>
      <c r="Q587" s="42"/>
      <c r="R587" s="42"/>
      <c r="S587" s="42"/>
      <c r="T587" s="42"/>
      <c r="U587" s="42"/>
    </row>
    <row r="588" spans="1:21" x14ac:dyDescent="0.55000000000000004">
      <c r="A588" s="41"/>
      <c r="B588" s="41"/>
      <c r="C588" s="41"/>
      <c r="D588" s="41"/>
      <c r="E588" s="41"/>
      <c r="F588" s="41"/>
      <c r="G588" s="42"/>
      <c r="H588" s="42"/>
      <c r="I588" s="42"/>
      <c r="J588" s="42"/>
      <c r="K588" s="42"/>
      <c r="L588" s="42"/>
      <c r="M588" s="42"/>
      <c r="N588" s="42"/>
      <c r="O588" s="42"/>
      <c r="P588" s="42"/>
      <c r="Q588" s="42"/>
      <c r="R588" s="42"/>
      <c r="S588" s="42"/>
      <c r="T588" s="42"/>
      <c r="U588" s="42"/>
    </row>
    <row r="589" spans="1:21" x14ac:dyDescent="0.55000000000000004">
      <c r="A589" s="41"/>
      <c r="B589" s="41"/>
      <c r="C589" s="41"/>
      <c r="D589" s="41"/>
      <c r="E589" s="41"/>
      <c r="F589" s="41"/>
      <c r="G589" s="42"/>
      <c r="H589" s="42"/>
      <c r="I589" s="42"/>
      <c r="J589" s="42"/>
      <c r="K589" s="42"/>
      <c r="L589" s="42"/>
      <c r="M589" s="42"/>
      <c r="N589" s="42"/>
      <c r="O589" s="42"/>
      <c r="P589" s="42"/>
      <c r="Q589" s="42"/>
      <c r="R589" s="42"/>
      <c r="S589" s="42"/>
      <c r="T589" s="42"/>
      <c r="U589" s="42"/>
    </row>
    <row r="590" spans="1:21" x14ac:dyDescent="0.55000000000000004">
      <c r="A590" s="41"/>
      <c r="B590" s="41"/>
      <c r="C590" s="41"/>
      <c r="D590" s="41"/>
      <c r="E590" s="41"/>
      <c r="F590" s="41"/>
      <c r="G590" s="42"/>
      <c r="H590" s="42"/>
      <c r="I590" s="42"/>
      <c r="J590" s="42"/>
      <c r="K590" s="42"/>
      <c r="L590" s="42"/>
      <c r="M590" s="42"/>
      <c r="N590" s="42"/>
      <c r="O590" s="42"/>
      <c r="P590" s="42"/>
      <c r="Q590" s="42"/>
      <c r="R590" s="42"/>
      <c r="S590" s="42"/>
      <c r="T590" s="42"/>
      <c r="U590" s="42"/>
    </row>
    <row r="591" spans="1:21" x14ac:dyDescent="0.55000000000000004">
      <c r="A591" s="41"/>
      <c r="B591" s="41"/>
      <c r="C591" s="41"/>
      <c r="D591" s="41"/>
      <c r="E591" s="41"/>
      <c r="F591" s="41"/>
      <c r="G591" s="42"/>
      <c r="H591" s="42"/>
      <c r="I591" s="42"/>
      <c r="J591" s="42"/>
      <c r="K591" s="42"/>
      <c r="L591" s="42"/>
      <c r="M591" s="42"/>
      <c r="N591" s="42"/>
      <c r="O591" s="42"/>
      <c r="P591" s="42"/>
      <c r="Q591" s="42"/>
      <c r="R591" s="42"/>
      <c r="S591" s="42"/>
      <c r="T591" s="42"/>
      <c r="U591" s="42"/>
    </row>
    <row r="592" spans="1:21" x14ac:dyDescent="0.55000000000000004">
      <c r="A592" s="41"/>
      <c r="B592" s="41"/>
      <c r="C592" s="41"/>
      <c r="D592" s="41"/>
      <c r="E592" s="41"/>
      <c r="F592" s="41"/>
      <c r="G592" s="42"/>
      <c r="H592" s="42"/>
      <c r="I592" s="42"/>
      <c r="J592" s="42"/>
      <c r="K592" s="42"/>
      <c r="L592" s="42"/>
      <c r="M592" s="42"/>
      <c r="N592" s="42"/>
      <c r="O592" s="42"/>
      <c r="P592" s="42"/>
      <c r="Q592" s="42"/>
      <c r="R592" s="42"/>
      <c r="S592" s="42"/>
      <c r="T592" s="42"/>
      <c r="U592" s="42"/>
    </row>
    <row r="593" spans="1:21" x14ac:dyDescent="0.55000000000000004">
      <c r="A593" s="41"/>
      <c r="B593" s="41"/>
      <c r="C593" s="41"/>
      <c r="D593" s="41"/>
      <c r="E593" s="41"/>
      <c r="F593" s="41"/>
      <c r="G593" s="42"/>
      <c r="H593" s="42"/>
      <c r="I593" s="42"/>
      <c r="J593" s="42"/>
      <c r="K593" s="42"/>
      <c r="L593" s="42"/>
      <c r="M593" s="42"/>
      <c r="N593" s="42"/>
      <c r="O593" s="42"/>
      <c r="P593" s="42"/>
      <c r="Q593" s="42"/>
      <c r="R593" s="42"/>
      <c r="S593" s="42"/>
      <c r="T593" s="42"/>
      <c r="U593" s="42"/>
    </row>
    <row r="594" spans="1:21" x14ac:dyDescent="0.55000000000000004">
      <c r="A594" s="41"/>
      <c r="B594" s="41"/>
      <c r="C594" s="41"/>
      <c r="D594" s="41"/>
      <c r="E594" s="41"/>
      <c r="F594" s="41"/>
      <c r="G594" s="42"/>
      <c r="H594" s="42"/>
      <c r="I594" s="42"/>
      <c r="J594" s="42"/>
      <c r="K594" s="42"/>
      <c r="L594" s="42"/>
      <c r="M594" s="42"/>
      <c r="N594" s="42"/>
      <c r="O594" s="42"/>
      <c r="P594" s="42"/>
      <c r="Q594" s="42"/>
      <c r="R594" s="42"/>
      <c r="S594" s="42"/>
      <c r="T594" s="42"/>
      <c r="U594" s="42"/>
    </row>
    <row r="595" spans="1:21" x14ac:dyDescent="0.55000000000000004">
      <c r="A595" s="41"/>
      <c r="B595" s="41"/>
      <c r="C595" s="41"/>
      <c r="D595" s="41"/>
      <c r="E595" s="41"/>
      <c r="F595" s="41"/>
      <c r="G595" s="42"/>
      <c r="H595" s="42"/>
      <c r="I595" s="42"/>
      <c r="J595" s="42"/>
      <c r="K595" s="42"/>
      <c r="L595" s="42"/>
      <c r="M595" s="42"/>
      <c r="N595" s="42"/>
      <c r="O595" s="42"/>
      <c r="P595" s="42"/>
      <c r="Q595" s="42"/>
      <c r="R595" s="42"/>
      <c r="S595" s="42"/>
      <c r="T595" s="42"/>
      <c r="U595" s="42"/>
    </row>
    <row r="596" spans="1:21" x14ac:dyDescent="0.55000000000000004">
      <c r="A596" s="41"/>
      <c r="B596" s="41"/>
      <c r="C596" s="41"/>
      <c r="D596" s="41"/>
      <c r="E596" s="41"/>
      <c r="F596" s="41"/>
      <c r="G596" s="42"/>
      <c r="H596" s="42"/>
      <c r="I596" s="42"/>
      <c r="J596" s="42"/>
      <c r="K596" s="42"/>
      <c r="L596" s="42"/>
      <c r="M596" s="42"/>
      <c r="N596" s="42"/>
      <c r="O596" s="42"/>
      <c r="P596" s="42"/>
      <c r="Q596" s="42"/>
      <c r="R596" s="42"/>
      <c r="S596" s="42"/>
      <c r="T596" s="42"/>
      <c r="U596" s="42"/>
    </row>
    <row r="597" spans="1:21" x14ac:dyDescent="0.55000000000000004">
      <c r="A597" s="41"/>
      <c r="B597" s="41"/>
      <c r="C597" s="41"/>
      <c r="D597" s="41"/>
      <c r="E597" s="41"/>
      <c r="F597" s="41"/>
      <c r="G597" s="42"/>
      <c r="H597" s="42"/>
      <c r="I597" s="42"/>
      <c r="J597" s="42"/>
      <c r="K597" s="42"/>
      <c r="L597" s="42"/>
      <c r="M597" s="42"/>
      <c r="N597" s="42"/>
      <c r="O597" s="42"/>
      <c r="P597" s="42"/>
      <c r="Q597" s="42"/>
      <c r="R597" s="42"/>
      <c r="S597" s="42"/>
      <c r="T597" s="42"/>
      <c r="U597" s="42"/>
    </row>
    <row r="598" spans="1:21" x14ac:dyDescent="0.55000000000000004">
      <c r="A598" s="41"/>
      <c r="B598" s="41"/>
      <c r="C598" s="41"/>
      <c r="D598" s="41"/>
      <c r="E598" s="41"/>
      <c r="F598" s="41"/>
      <c r="G598" s="42"/>
      <c r="H598" s="42"/>
      <c r="I598" s="42"/>
      <c r="J598" s="42"/>
      <c r="K598" s="42"/>
      <c r="L598" s="42"/>
      <c r="M598" s="42"/>
      <c r="N598" s="42"/>
      <c r="O598" s="42"/>
      <c r="P598" s="42"/>
      <c r="Q598" s="42"/>
      <c r="R598" s="42"/>
      <c r="S598" s="42"/>
      <c r="T598" s="42"/>
      <c r="U598" s="42"/>
    </row>
    <row r="599" spans="1:21" x14ac:dyDescent="0.55000000000000004">
      <c r="A599" s="41"/>
      <c r="B599" s="41"/>
      <c r="C599" s="41"/>
      <c r="D599" s="41"/>
      <c r="E599" s="41"/>
      <c r="F599" s="41"/>
      <c r="G599" s="42"/>
      <c r="H599" s="42"/>
      <c r="I599" s="42"/>
      <c r="J599" s="42"/>
      <c r="K599" s="42"/>
      <c r="L599" s="42"/>
      <c r="M599" s="42"/>
      <c r="N599" s="42"/>
      <c r="O599" s="42"/>
      <c r="P599" s="42"/>
      <c r="Q599" s="42"/>
      <c r="R599" s="42"/>
      <c r="S599" s="42"/>
      <c r="T599" s="42"/>
      <c r="U599" s="42"/>
    </row>
    <row r="600" spans="1:21" x14ac:dyDescent="0.55000000000000004">
      <c r="A600" s="41"/>
      <c r="B600" s="41"/>
      <c r="C600" s="41"/>
      <c r="D600" s="41"/>
      <c r="E600" s="41"/>
      <c r="F600" s="41"/>
      <c r="G600" s="42"/>
      <c r="H600" s="42"/>
      <c r="I600" s="42"/>
      <c r="J600" s="42"/>
      <c r="K600" s="42"/>
      <c r="L600" s="42"/>
      <c r="M600" s="42"/>
      <c r="N600" s="42"/>
      <c r="O600" s="42"/>
      <c r="P600" s="42"/>
      <c r="Q600" s="42"/>
      <c r="R600" s="42"/>
      <c r="S600" s="42"/>
      <c r="T600" s="42"/>
      <c r="U600" s="42"/>
    </row>
    <row r="601" spans="1:21" x14ac:dyDescent="0.55000000000000004">
      <c r="A601" s="41"/>
      <c r="B601" s="41"/>
      <c r="C601" s="41"/>
      <c r="D601" s="41"/>
      <c r="E601" s="41"/>
      <c r="F601" s="41"/>
      <c r="G601" s="42"/>
      <c r="H601" s="42"/>
      <c r="I601" s="42"/>
      <c r="J601" s="42"/>
      <c r="K601" s="42"/>
      <c r="L601" s="42"/>
      <c r="M601" s="42"/>
      <c r="N601" s="42"/>
      <c r="O601" s="42"/>
      <c r="P601" s="42"/>
      <c r="Q601" s="42"/>
      <c r="R601" s="42"/>
      <c r="S601" s="42"/>
      <c r="T601" s="42"/>
      <c r="U601" s="42"/>
    </row>
    <row r="602" spans="1:21" x14ac:dyDescent="0.55000000000000004">
      <c r="A602" s="41"/>
      <c r="B602" s="41"/>
      <c r="C602" s="41"/>
      <c r="D602" s="41"/>
      <c r="E602" s="41"/>
      <c r="F602" s="41"/>
      <c r="G602" s="42"/>
      <c r="H602" s="42"/>
      <c r="I602" s="42"/>
      <c r="J602" s="42"/>
      <c r="K602" s="42"/>
      <c r="L602" s="42"/>
      <c r="M602" s="42"/>
      <c r="N602" s="42"/>
      <c r="O602" s="42"/>
      <c r="P602" s="42"/>
      <c r="Q602" s="42"/>
      <c r="R602" s="42"/>
      <c r="S602" s="42"/>
      <c r="T602" s="42"/>
      <c r="U602" s="42"/>
    </row>
    <row r="603" spans="1:21" x14ac:dyDescent="0.55000000000000004">
      <c r="A603" s="41"/>
      <c r="B603" s="41"/>
      <c r="C603" s="41"/>
      <c r="D603" s="41"/>
      <c r="E603" s="41"/>
      <c r="F603" s="41"/>
      <c r="G603" s="42"/>
      <c r="H603" s="42"/>
      <c r="I603" s="42"/>
      <c r="J603" s="42"/>
      <c r="K603" s="42"/>
      <c r="L603" s="42"/>
      <c r="M603" s="42"/>
      <c r="N603" s="42"/>
      <c r="O603" s="42"/>
      <c r="P603" s="42"/>
      <c r="Q603" s="42"/>
      <c r="R603" s="42"/>
      <c r="S603" s="42"/>
      <c r="T603" s="42"/>
      <c r="U603" s="42"/>
    </row>
    <row r="604" spans="1:21" x14ac:dyDescent="0.55000000000000004">
      <c r="A604" s="41"/>
      <c r="B604" s="41"/>
      <c r="C604" s="41"/>
      <c r="D604" s="41"/>
      <c r="E604" s="41"/>
      <c r="F604" s="41"/>
      <c r="G604" s="42"/>
      <c r="H604" s="42"/>
      <c r="I604" s="42"/>
      <c r="J604" s="42"/>
      <c r="K604" s="42"/>
      <c r="L604" s="42"/>
      <c r="M604" s="42"/>
      <c r="N604" s="42"/>
      <c r="O604" s="42"/>
      <c r="P604" s="42"/>
      <c r="Q604" s="42"/>
      <c r="R604" s="42"/>
      <c r="S604" s="42"/>
      <c r="T604" s="42"/>
      <c r="U604" s="42"/>
    </row>
    <row r="605" spans="1:21" x14ac:dyDescent="0.55000000000000004">
      <c r="A605" s="41"/>
      <c r="B605" s="41"/>
      <c r="C605" s="41"/>
      <c r="D605" s="41"/>
      <c r="E605" s="41"/>
      <c r="F605" s="41"/>
      <c r="G605" s="42"/>
      <c r="H605" s="42"/>
      <c r="I605" s="42"/>
      <c r="J605" s="42"/>
      <c r="K605" s="42"/>
      <c r="L605" s="42"/>
      <c r="M605" s="42"/>
      <c r="N605" s="42"/>
      <c r="O605" s="42"/>
      <c r="P605" s="42"/>
      <c r="Q605" s="42"/>
      <c r="R605" s="42"/>
      <c r="S605" s="42"/>
      <c r="T605" s="42"/>
      <c r="U605" s="42"/>
    </row>
    <row r="606" spans="1:21" x14ac:dyDescent="0.55000000000000004">
      <c r="A606" s="41"/>
      <c r="B606" s="41"/>
      <c r="C606" s="41"/>
      <c r="D606" s="41"/>
      <c r="E606" s="41"/>
      <c r="F606" s="41"/>
      <c r="G606" s="42"/>
      <c r="H606" s="42"/>
      <c r="I606" s="42"/>
      <c r="J606" s="42"/>
      <c r="K606" s="42"/>
      <c r="L606" s="42"/>
      <c r="M606" s="42"/>
      <c r="N606" s="42"/>
      <c r="O606" s="42"/>
      <c r="P606" s="42"/>
      <c r="Q606" s="42"/>
      <c r="R606" s="42"/>
      <c r="S606" s="42"/>
      <c r="T606" s="42"/>
      <c r="U606" s="42"/>
    </row>
    <row r="607" spans="1:21" x14ac:dyDescent="0.55000000000000004">
      <c r="A607" s="41"/>
      <c r="B607" s="41"/>
      <c r="C607" s="41"/>
      <c r="D607" s="41"/>
      <c r="E607" s="41"/>
      <c r="F607" s="41"/>
      <c r="G607" s="42"/>
      <c r="H607" s="42"/>
      <c r="I607" s="42"/>
      <c r="J607" s="42"/>
      <c r="K607" s="42"/>
      <c r="L607" s="42"/>
      <c r="M607" s="42"/>
      <c r="N607" s="42"/>
      <c r="O607" s="42"/>
      <c r="P607" s="42"/>
      <c r="Q607" s="42"/>
      <c r="R607" s="42"/>
      <c r="S607" s="42"/>
      <c r="T607" s="42"/>
      <c r="U607" s="42"/>
    </row>
    <row r="608" spans="1:21" x14ac:dyDescent="0.55000000000000004">
      <c r="A608" s="41"/>
      <c r="B608" s="41"/>
      <c r="C608" s="41"/>
      <c r="D608" s="41"/>
      <c r="E608" s="41"/>
      <c r="F608" s="41"/>
      <c r="G608" s="42"/>
      <c r="H608" s="42"/>
      <c r="I608" s="42"/>
      <c r="J608" s="42"/>
      <c r="K608" s="42"/>
      <c r="L608" s="42"/>
      <c r="M608" s="42"/>
      <c r="N608" s="42"/>
      <c r="O608" s="42"/>
      <c r="P608" s="42"/>
      <c r="Q608" s="42"/>
      <c r="R608" s="42"/>
      <c r="S608" s="42"/>
      <c r="T608" s="42"/>
      <c r="U608" s="42"/>
    </row>
    <row r="609" spans="1:21" x14ac:dyDescent="0.55000000000000004">
      <c r="A609" s="41"/>
      <c r="B609" s="41"/>
      <c r="C609" s="41"/>
      <c r="D609" s="41"/>
      <c r="E609" s="41"/>
      <c r="F609" s="41"/>
      <c r="G609" s="42"/>
      <c r="H609" s="42"/>
      <c r="I609" s="42"/>
      <c r="J609" s="42"/>
      <c r="K609" s="42"/>
      <c r="L609" s="42"/>
      <c r="M609" s="42"/>
      <c r="N609" s="42"/>
      <c r="O609" s="42"/>
      <c r="P609" s="42"/>
      <c r="Q609" s="42"/>
      <c r="R609" s="42"/>
      <c r="S609" s="42"/>
      <c r="T609" s="42"/>
      <c r="U609" s="42"/>
    </row>
    <row r="610" spans="1:21" x14ac:dyDescent="0.55000000000000004">
      <c r="A610" s="41"/>
      <c r="B610" s="41"/>
      <c r="C610" s="41"/>
      <c r="D610" s="41"/>
      <c r="E610" s="41"/>
      <c r="F610" s="41"/>
      <c r="G610" s="42"/>
      <c r="H610" s="42"/>
      <c r="I610" s="42"/>
      <c r="J610" s="42"/>
      <c r="K610" s="42"/>
      <c r="L610" s="42"/>
      <c r="M610" s="42"/>
      <c r="N610" s="42"/>
      <c r="O610" s="42"/>
      <c r="P610" s="42"/>
      <c r="Q610" s="42"/>
      <c r="R610" s="42"/>
      <c r="S610" s="42"/>
      <c r="T610" s="42"/>
      <c r="U610" s="42"/>
    </row>
    <row r="611" spans="1:21" x14ac:dyDescent="0.55000000000000004">
      <c r="A611" s="41"/>
      <c r="B611" s="41"/>
      <c r="C611" s="41"/>
      <c r="D611" s="41"/>
      <c r="E611" s="41"/>
      <c r="F611" s="41"/>
      <c r="G611" s="42"/>
      <c r="H611" s="42"/>
      <c r="I611" s="42"/>
      <c r="J611" s="42"/>
      <c r="K611" s="42"/>
      <c r="L611" s="42"/>
      <c r="M611" s="42"/>
      <c r="N611" s="42"/>
      <c r="O611" s="42"/>
      <c r="P611" s="42"/>
      <c r="Q611" s="42"/>
      <c r="R611" s="42"/>
      <c r="S611" s="42"/>
      <c r="T611" s="42"/>
      <c r="U611" s="42"/>
    </row>
    <row r="612" spans="1:21" x14ac:dyDescent="0.55000000000000004">
      <c r="A612" s="41"/>
      <c r="B612" s="41"/>
      <c r="C612" s="41"/>
      <c r="D612" s="41"/>
      <c r="E612" s="41"/>
      <c r="F612" s="41"/>
      <c r="G612" s="42"/>
      <c r="H612" s="42"/>
      <c r="I612" s="42"/>
      <c r="J612" s="42"/>
      <c r="K612" s="42"/>
      <c r="L612" s="42"/>
      <c r="M612" s="42"/>
      <c r="N612" s="42"/>
      <c r="O612" s="42"/>
      <c r="P612" s="42"/>
      <c r="Q612" s="42"/>
      <c r="R612" s="42"/>
      <c r="S612" s="42"/>
      <c r="T612" s="42"/>
      <c r="U612" s="42"/>
    </row>
    <row r="613" spans="1:21" x14ac:dyDescent="0.55000000000000004">
      <c r="A613" s="41"/>
      <c r="B613" s="41"/>
      <c r="C613" s="41"/>
      <c r="D613" s="41"/>
      <c r="E613" s="41"/>
      <c r="F613" s="41"/>
      <c r="G613" s="42"/>
      <c r="H613" s="42"/>
      <c r="I613" s="42"/>
      <c r="J613" s="42"/>
      <c r="K613" s="42"/>
      <c r="L613" s="42"/>
      <c r="M613" s="42"/>
      <c r="N613" s="42"/>
      <c r="O613" s="42"/>
      <c r="P613" s="42"/>
      <c r="Q613" s="42"/>
      <c r="R613" s="42"/>
      <c r="S613" s="42"/>
      <c r="T613" s="42"/>
      <c r="U613" s="42"/>
    </row>
    <row r="614" spans="1:21" x14ac:dyDescent="0.55000000000000004">
      <c r="A614" s="41"/>
      <c r="B614" s="41"/>
      <c r="C614" s="41"/>
      <c r="D614" s="41"/>
      <c r="E614" s="41"/>
      <c r="F614" s="41"/>
      <c r="G614" s="42"/>
      <c r="H614" s="42"/>
      <c r="I614" s="42"/>
      <c r="J614" s="42"/>
      <c r="K614" s="42"/>
      <c r="L614" s="42"/>
      <c r="M614" s="42"/>
      <c r="N614" s="42"/>
      <c r="O614" s="42"/>
      <c r="P614" s="42"/>
      <c r="Q614" s="42"/>
      <c r="R614" s="42"/>
      <c r="S614" s="42"/>
      <c r="T614" s="42"/>
      <c r="U614" s="42"/>
    </row>
    <row r="615" spans="1:21" x14ac:dyDescent="0.55000000000000004">
      <c r="A615" s="41"/>
      <c r="B615" s="41"/>
      <c r="C615" s="41"/>
      <c r="D615" s="41"/>
      <c r="E615" s="41"/>
      <c r="F615" s="41"/>
      <c r="G615" s="42"/>
      <c r="H615" s="42"/>
      <c r="I615" s="42"/>
      <c r="J615" s="42"/>
      <c r="K615" s="42"/>
      <c r="L615" s="42"/>
      <c r="M615" s="42"/>
      <c r="N615" s="42"/>
      <c r="O615" s="42"/>
      <c r="P615" s="42"/>
      <c r="Q615" s="42"/>
      <c r="R615" s="42"/>
      <c r="S615" s="42"/>
      <c r="T615" s="42"/>
      <c r="U615" s="42"/>
    </row>
    <row r="616" spans="1:21" x14ac:dyDescent="0.55000000000000004">
      <c r="A616" s="41"/>
      <c r="B616" s="41"/>
      <c r="C616" s="41"/>
      <c r="D616" s="41"/>
      <c r="E616" s="41"/>
      <c r="F616" s="41"/>
      <c r="G616" s="42"/>
      <c r="H616" s="42"/>
      <c r="I616" s="42"/>
      <c r="J616" s="42"/>
      <c r="K616" s="42"/>
      <c r="L616" s="42"/>
      <c r="M616" s="42"/>
      <c r="N616" s="42"/>
      <c r="O616" s="42"/>
      <c r="P616" s="42"/>
      <c r="Q616" s="42"/>
      <c r="R616" s="42"/>
      <c r="S616" s="42"/>
      <c r="T616" s="42"/>
      <c r="U616" s="42"/>
    </row>
    <row r="617" spans="1:21" x14ac:dyDescent="0.55000000000000004">
      <c r="A617" s="41"/>
      <c r="B617" s="41"/>
      <c r="C617" s="41"/>
      <c r="D617" s="41"/>
      <c r="E617" s="41"/>
      <c r="F617" s="41"/>
      <c r="G617" s="42"/>
      <c r="H617" s="42"/>
      <c r="I617" s="42"/>
      <c r="J617" s="42"/>
      <c r="K617" s="42"/>
      <c r="L617" s="42"/>
      <c r="M617" s="42"/>
      <c r="N617" s="42"/>
      <c r="O617" s="42"/>
      <c r="P617" s="42"/>
      <c r="Q617" s="42"/>
      <c r="R617" s="42"/>
      <c r="S617" s="42"/>
      <c r="T617" s="42"/>
      <c r="U617" s="42"/>
    </row>
    <row r="618" spans="1:21" x14ac:dyDescent="0.55000000000000004">
      <c r="A618" s="41"/>
      <c r="B618" s="41"/>
      <c r="C618" s="41"/>
      <c r="D618" s="41"/>
      <c r="E618" s="41"/>
      <c r="F618" s="41"/>
      <c r="G618" s="42"/>
      <c r="H618" s="42"/>
      <c r="I618" s="42"/>
      <c r="J618" s="42"/>
      <c r="K618" s="42"/>
      <c r="L618" s="42"/>
      <c r="M618" s="42"/>
      <c r="N618" s="42"/>
      <c r="O618" s="42"/>
      <c r="P618" s="42"/>
      <c r="Q618" s="42"/>
      <c r="R618" s="42"/>
      <c r="S618" s="42"/>
      <c r="T618" s="42"/>
      <c r="U618" s="42"/>
    </row>
    <row r="619" spans="1:21" x14ac:dyDescent="0.55000000000000004">
      <c r="A619" s="41"/>
      <c r="B619" s="41"/>
      <c r="C619" s="41"/>
      <c r="D619" s="41"/>
      <c r="E619" s="41"/>
      <c r="F619" s="41"/>
      <c r="G619" s="42"/>
      <c r="H619" s="42"/>
      <c r="I619" s="42"/>
      <c r="J619" s="42"/>
      <c r="K619" s="42"/>
      <c r="L619" s="42"/>
      <c r="M619" s="42"/>
      <c r="N619" s="42"/>
      <c r="O619" s="42"/>
      <c r="P619" s="42"/>
      <c r="Q619" s="42"/>
      <c r="R619" s="42"/>
      <c r="S619" s="42"/>
      <c r="T619" s="42"/>
      <c r="U619" s="42"/>
    </row>
    <row r="620" spans="1:21" x14ac:dyDescent="0.55000000000000004">
      <c r="A620" s="41"/>
      <c r="B620" s="41"/>
      <c r="C620" s="41"/>
      <c r="D620" s="41"/>
      <c r="E620" s="41"/>
      <c r="F620" s="41"/>
      <c r="G620" s="42"/>
      <c r="H620" s="42"/>
      <c r="I620" s="42"/>
      <c r="J620" s="42"/>
      <c r="K620" s="42"/>
      <c r="L620" s="42"/>
      <c r="M620" s="42"/>
      <c r="N620" s="42"/>
      <c r="O620" s="42"/>
      <c r="P620" s="42"/>
      <c r="Q620" s="42"/>
      <c r="R620" s="42"/>
      <c r="S620" s="42"/>
      <c r="T620" s="42"/>
      <c r="U620" s="42"/>
    </row>
    <row r="621" spans="1:21" x14ac:dyDescent="0.55000000000000004">
      <c r="A621" s="41"/>
      <c r="B621" s="41"/>
      <c r="C621" s="41"/>
      <c r="D621" s="41"/>
      <c r="E621" s="41"/>
      <c r="F621" s="41"/>
      <c r="G621" s="42"/>
      <c r="H621" s="42"/>
      <c r="I621" s="42"/>
      <c r="J621" s="42"/>
      <c r="K621" s="42"/>
      <c r="L621" s="42"/>
      <c r="M621" s="42"/>
      <c r="N621" s="42"/>
      <c r="O621" s="42"/>
      <c r="P621" s="42"/>
      <c r="Q621" s="42"/>
      <c r="R621" s="42"/>
      <c r="S621" s="42"/>
      <c r="T621" s="42"/>
      <c r="U621" s="42"/>
    </row>
    <row r="622" spans="1:21" x14ac:dyDescent="0.55000000000000004">
      <c r="A622" s="41"/>
      <c r="B622" s="41"/>
      <c r="C622" s="41"/>
      <c r="D622" s="41"/>
      <c r="E622" s="41"/>
      <c r="F622" s="41"/>
      <c r="G622" s="42"/>
      <c r="H622" s="42"/>
      <c r="I622" s="42"/>
      <c r="J622" s="42"/>
      <c r="K622" s="42"/>
      <c r="L622" s="42"/>
      <c r="M622" s="42"/>
      <c r="N622" s="42"/>
      <c r="O622" s="42"/>
      <c r="P622" s="42"/>
      <c r="Q622" s="42"/>
      <c r="R622" s="42"/>
      <c r="S622" s="42"/>
      <c r="T622" s="42"/>
      <c r="U622" s="42"/>
    </row>
    <row r="623" spans="1:21" x14ac:dyDescent="0.55000000000000004">
      <c r="A623" s="41"/>
      <c r="B623" s="41"/>
      <c r="C623" s="41"/>
      <c r="D623" s="41"/>
      <c r="E623" s="41"/>
      <c r="F623" s="41"/>
      <c r="G623" s="42"/>
      <c r="H623" s="42"/>
      <c r="I623" s="42"/>
      <c r="J623" s="42"/>
      <c r="K623" s="42"/>
      <c r="L623" s="42"/>
      <c r="M623" s="42"/>
      <c r="N623" s="42"/>
      <c r="O623" s="42"/>
      <c r="P623" s="42"/>
      <c r="Q623" s="42"/>
      <c r="R623" s="42"/>
      <c r="S623" s="42"/>
      <c r="T623" s="42"/>
      <c r="U623" s="42"/>
    </row>
    <row r="624" spans="1:21" x14ac:dyDescent="0.55000000000000004">
      <c r="A624" s="41"/>
      <c r="B624" s="41"/>
      <c r="C624" s="41"/>
      <c r="D624" s="41"/>
      <c r="E624" s="41"/>
      <c r="F624" s="41"/>
      <c r="G624" s="42"/>
      <c r="H624" s="42"/>
      <c r="I624" s="42"/>
      <c r="J624" s="42"/>
      <c r="K624" s="42"/>
      <c r="L624" s="42"/>
      <c r="M624" s="42"/>
      <c r="N624" s="42"/>
      <c r="O624" s="42"/>
      <c r="P624" s="42"/>
      <c r="Q624" s="42"/>
      <c r="R624" s="42"/>
      <c r="S624" s="42"/>
      <c r="T624" s="42"/>
      <c r="U624" s="42"/>
    </row>
    <row r="625" spans="1:21" x14ac:dyDescent="0.55000000000000004">
      <c r="A625" s="41"/>
      <c r="B625" s="41"/>
      <c r="C625" s="41"/>
      <c r="D625" s="41"/>
      <c r="E625" s="41"/>
      <c r="F625" s="41"/>
      <c r="G625" s="42"/>
      <c r="H625" s="42"/>
      <c r="I625" s="42"/>
      <c r="J625" s="42"/>
      <c r="K625" s="42"/>
      <c r="L625" s="42"/>
      <c r="M625" s="42"/>
      <c r="N625" s="42"/>
      <c r="O625" s="42"/>
      <c r="P625" s="42"/>
      <c r="Q625" s="42"/>
      <c r="R625" s="42"/>
      <c r="S625" s="42"/>
      <c r="T625" s="42"/>
      <c r="U625" s="42"/>
    </row>
    <row r="626" spans="1:21" x14ac:dyDescent="0.55000000000000004">
      <c r="A626" s="41"/>
      <c r="B626" s="41"/>
      <c r="C626" s="41"/>
      <c r="D626" s="41"/>
      <c r="E626" s="41"/>
      <c r="F626" s="41"/>
      <c r="G626" s="42"/>
      <c r="H626" s="42"/>
      <c r="I626" s="42"/>
      <c r="J626" s="42"/>
      <c r="K626" s="42"/>
      <c r="L626" s="42"/>
      <c r="M626" s="42"/>
      <c r="N626" s="42"/>
      <c r="O626" s="42"/>
      <c r="P626" s="42"/>
      <c r="Q626" s="42"/>
      <c r="R626" s="42"/>
      <c r="S626" s="42"/>
      <c r="T626" s="42"/>
      <c r="U626" s="42"/>
    </row>
    <row r="627" spans="1:21" x14ac:dyDescent="0.55000000000000004">
      <c r="A627" s="41"/>
      <c r="B627" s="41"/>
      <c r="C627" s="41"/>
      <c r="D627" s="41"/>
      <c r="E627" s="41"/>
      <c r="F627" s="41"/>
      <c r="G627" s="42"/>
      <c r="H627" s="42"/>
      <c r="I627" s="42"/>
      <c r="J627" s="42"/>
      <c r="K627" s="42"/>
      <c r="L627" s="42"/>
      <c r="M627" s="42"/>
      <c r="N627" s="42"/>
      <c r="O627" s="42"/>
      <c r="P627" s="42"/>
      <c r="Q627" s="42"/>
      <c r="R627" s="42"/>
      <c r="S627" s="42"/>
      <c r="T627" s="42"/>
      <c r="U627" s="42"/>
    </row>
    <row r="628" spans="1:21" x14ac:dyDescent="0.55000000000000004">
      <c r="A628" s="41"/>
      <c r="B628" s="41"/>
      <c r="C628" s="41"/>
      <c r="D628" s="41"/>
      <c r="E628" s="41"/>
      <c r="F628" s="41"/>
      <c r="G628" s="42"/>
      <c r="H628" s="42"/>
      <c r="I628" s="42"/>
      <c r="J628" s="42"/>
      <c r="K628" s="42"/>
      <c r="L628" s="42"/>
      <c r="M628" s="42"/>
      <c r="N628" s="42"/>
      <c r="O628" s="42"/>
      <c r="P628" s="42"/>
      <c r="Q628" s="42"/>
      <c r="R628" s="42"/>
      <c r="S628" s="42"/>
      <c r="T628" s="42"/>
      <c r="U628" s="42"/>
    </row>
    <row r="629" spans="1:21" x14ac:dyDescent="0.55000000000000004">
      <c r="A629" s="41"/>
      <c r="B629" s="41"/>
      <c r="C629" s="41"/>
      <c r="D629" s="41"/>
      <c r="E629" s="41"/>
      <c r="F629" s="41"/>
      <c r="G629" s="42"/>
      <c r="H629" s="42"/>
      <c r="I629" s="42"/>
      <c r="J629" s="42"/>
      <c r="K629" s="42"/>
      <c r="L629" s="42"/>
      <c r="M629" s="42"/>
      <c r="N629" s="42"/>
      <c r="O629" s="42"/>
      <c r="P629" s="42"/>
      <c r="Q629" s="42"/>
      <c r="R629" s="42"/>
      <c r="S629" s="42"/>
      <c r="T629" s="42"/>
      <c r="U629" s="42"/>
    </row>
    <row r="630" spans="1:21" x14ac:dyDescent="0.55000000000000004">
      <c r="A630" s="41"/>
      <c r="B630" s="41"/>
      <c r="C630" s="41"/>
      <c r="D630" s="41"/>
      <c r="E630" s="41"/>
      <c r="F630" s="41"/>
      <c r="G630" s="42"/>
      <c r="H630" s="42"/>
      <c r="I630" s="42"/>
      <c r="J630" s="42"/>
      <c r="K630" s="42"/>
      <c r="L630" s="42"/>
      <c r="M630" s="42"/>
      <c r="N630" s="42"/>
      <c r="O630" s="42"/>
      <c r="P630" s="42"/>
      <c r="Q630" s="42"/>
      <c r="R630" s="42"/>
      <c r="S630" s="42"/>
      <c r="T630" s="42"/>
      <c r="U630" s="42"/>
    </row>
    <row r="631" spans="1:21" x14ac:dyDescent="0.55000000000000004">
      <c r="A631" s="41"/>
      <c r="B631" s="41"/>
      <c r="C631" s="41"/>
      <c r="D631" s="41"/>
      <c r="E631" s="41"/>
      <c r="F631" s="41"/>
      <c r="G631" s="42"/>
      <c r="H631" s="42"/>
      <c r="I631" s="42"/>
      <c r="J631" s="42"/>
      <c r="K631" s="42"/>
      <c r="L631" s="42"/>
      <c r="M631" s="42"/>
      <c r="N631" s="42"/>
      <c r="O631" s="42"/>
      <c r="P631" s="42"/>
      <c r="Q631" s="42"/>
      <c r="R631" s="42"/>
      <c r="S631" s="42"/>
      <c r="T631" s="42"/>
      <c r="U631" s="42"/>
    </row>
    <row r="632" spans="1:21" x14ac:dyDescent="0.55000000000000004">
      <c r="A632" s="41"/>
      <c r="B632" s="41"/>
      <c r="C632" s="41"/>
      <c r="D632" s="41"/>
      <c r="E632" s="41"/>
      <c r="F632" s="41"/>
      <c r="G632" s="42"/>
      <c r="H632" s="42"/>
      <c r="I632" s="42"/>
      <c r="J632" s="42"/>
      <c r="K632" s="42"/>
      <c r="L632" s="42"/>
      <c r="M632" s="42"/>
      <c r="N632" s="42"/>
      <c r="O632" s="42"/>
      <c r="P632" s="42"/>
      <c r="Q632" s="42"/>
      <c r="R632" s="42"/>
      <c r="S632" s="42"/>
      <c r="T632" s="42"/>
      <c r="U632" s="42"/>
    </row>
    <row r="633" spans="1:21" x14ac:dyDescent="0.55000000000000004">
      <c r="A633" s="41"/>
      <c r="B633" s="41"/>
      <c r="C633" s="41"/>
      <c r="D633" s="41"/>
      <c r="E633" s="41"/>
      <c r="F633" s="41"/>
      <c r="G633" s="42"/>
      <c r="H633" s="42"/>
      <c r="I633" s="42"/>
      <c r="J633" s="42"/>
      <c r="K633" s="42"/>
      <c r="L633" s="42"/>
      <c r="M633" s="42"/>
      <c r="N633" s="42"/>
      <c r="O633" s="42"/>
      <c r="P633" s="42"/>
      <c r="Q633" s="42"/>
      <c r="R633" s="42"/>
      <c r="S633" s="42"/>
      <c r="T633" s="42"/>
      <c r="U633" s="42"/>
    </row>
    <row r="634" spans="1:21" x14ac:dyDescent="0.55000000000000004">
      <c r="A634" s="41"/>
      <c r="B634" s="41"/>
      <c r="C634" s="41"/>
      <c r="D634" s="41"/>
      <c r="E634" s="41"/>
      <c r="F634" s="41"/>
      <c r="G634" s="42"/>
      <c r="H634" s="42"/>
      <c r="I634" s="42"/>
      <c r="J634" s="42"/>
      <c r="K634" s="42"/>
      <c r="L634" s="42"/>
      <c r="M634" s="42"/>
      <c r="N634" s="42"/>
      <c r="O634" s="42"/>
      <c r="P634" s="42"/>
      <c r="Q634" s="42"/>
      <c r="R634" s="42"/>
      <c r="S634" s="42"/>
      <c r="T634" s="42"/>
      <c r="U634" s="42"/>
    </row>
    <row r="635" spans="1:21" x14ac:dyDescent="0.55000000000000004">
      <c r="A635" s="41"/>
      <c r="B635" s="41"/>
      <c r="C635" s="41"/>
      <c r="D635" s="41"/>
      <c r="E635" s="41"/>
      <c r="F635" s="41"/>
      <c r="G635" s="42"/>
      <c r="H635" s="42"/>
      <c r="I635" s="42"/>
      <c r="J635" s="42"/>
      <c r="K635" s="42"/>
      <c r="L635" s="42"/>
      <c r="M635" s="42"/>
      <c r="N635" s="42"/>
      <c r="O635" s="42"/>
      <c r="P635" s="42"/>
      <c r="Q635" s="42"/>
      <c r="R635" s="42"/>
      <c r="S635" s="42"/>
      <c r="T635" s="42"/>
      <c r="U635" s="42"/>
    </row>
    <row r="636" spans="1:21" x14ac:dyDescent="0.55000000000000004">
      <c r="A636" s="41"/>
      <c r="B636" s="41"/>
      <c r="C636" s="41"/>
      <c r="D636" s="41"/>
      <c r="E636" s="41"/>
      <c r="F636" s="41"/>
      <c r="G636" s="42"/>
      <c r="H636" s="42"/>
      <c r="I636" s="42"/>
      <c r="J636" s="42"/>
      <c r="K636" s="42"/>
      <c r="L636" s="42"/>
      <c r="M636" s="42"/>
      <c r="N636" s="42"/>
      <c r="O636" s="42"/>
      <c r="P636" s="42"/>
      <c r="Q636" s="42"/>
      <c r="R636" s="42"/>
      <c r="S636" s="42"/>
      <c r="T636" s="42"/>
      <c r="U636" s="42"/>
    </row>
    <row r="637" spans="1:21" x14ac:dyDescent="0.55000000000000004">
      <c r="A637" s="41"/>
      <c r="B637" s="41"/>
      <c r="C637" s="41"/>
      <c r="D637" s="41"/>
      <c r="E637" s="41"/>
      <c r="F637" s="41"/>
      <c r="G637" s="42"/>
      <c r="H637" s="42"/>
      <c r="I637" s="42"/>
      <c r="J637" s="42"/>
      <c r="K637" s="42"/>
      <c r="L637" s="42"/>
      <c r="M637" s="42"/>
      <c r="N637" s="42"/>
      <c r="O637" s="42"/>
      <c r="P637" s="42"/>
      <c r="Q637" s="42"/>
      <c r="R637" s="42"/>
      <c r="S637" s="42"/>
      <c r="T637" s="42"/>
      <c r="U637" s="42"/>
    </row>
    <row r="638" spans="1:21" x14ac:dyDescent="0.55000000000000004">
      <c r="A638" s="41"/>
      <c r="B638" s="41"/>
      <c r="C638" s="41"/>
      <c r="D638" s="41"/>
      <c r="E638" s="41"/>
      <c r="F638" s="41"/>
      <c r="G638" s="42"/>
      <c r="H638" s="42"/>
      <c r="I638" s="42"/>
      <c r="J638" s="42"/>
      <c r="K638" s="42"/>
      <c r="L638" s="42"/>
      <c r="M638" s="42"/>
      <c r="N638" s="42"/>
      <c r="O638" s="42"/>
      <c r="P638" s="42"/>
      <c r="Q638" s="42"/>
      <c r="R638" s="42"/>
      <c r="S638" s="42"/>
      <c r="T638" s="42"/>
      <c r="U638" s="42"/>
    </row>
    <row r="639" spans="1:21" x14ac:dyDescent="0.55000000000000004">
      <c r="A639" s="41"/>
      <c r="B639" s="41"/>
      <c r="C639" s="41"/>
      <c r="D639" s="41"/>
      <c r="E639" s="41"/>
      <c r="F639" s="41"/>
      <c r="G639" s="42"/>
      <c r="H639" s="42"/>
      <c r="I639" s="42"/>
      <c r="J639" s="42"/>
      <c r="K639" s="42"/>
      <c r="L639" s="42"/>
      <c r="M639" s="42"/>
      <c r="N639" s="42"/>
      <c r="O639" s="42"/>
      <c r="P639" s="42"/>
      <c r="Q639" s="42"/>
      <c r="R639" s="42"/>
      <c r="S639" s="42"/>
      <c r="T639" s="42"/>
      <c r="U639" s="42"/>
    </row>
    <row r="640" spans="1:21" x14ac:dyDescent="0.55000000000000004">
      <c r="A640" s="41"/>
      <c r="B640" s="41"/>
      <c r="C640" s="41"/>
      <c r="D640" s="41"/>
      <c r="E640" s="41"/>
      <c r="F640" s="41"/>
      <c r="G640" s="42"/>
      <c r="H640" s="42"/>
      <c r="I640" s="42"/>
      <c r="J640" s="42"/>
      <c r="K640" s="42"/>
      <c r="L640" s="42"/>
      <c r="M640" s="42"/>
      <c r="N640" s="42"/>
      <c r="O640" s="42"/>
      <c r="P640" s="42"/>
      <c r="Q640" s="42"/>
      <c r="R640" s="42"/>
      <c r="S640" s="42"/>
      <c r="T640" s="42"/>
      <c r="U640" s="42"/>
    </row>
    <row r="641" spans="1:21" x14ac:dyDescent="0.55000000000000004">
      <c r="A641" s="41"/>
      <c r="B641" s="41"/>
      <c r="C641" s="41"/>
      <c r="D641" s="41"/>
      <c r="E641" s="41"/>
      <c r="F641" s="41"/>
      <c r="G641" s="42"/>
      <c r="H641" s="42"/>
      <c r="I641" s="42"/>
      <c r="J641" s="42"/>
      <c r="K641" s="42"/>
      <c r="L641" s="42"/>
      <c r="M641" s="42"/>
      <c r="N641" s="42"/>
      <c r="O641" s="42"/>
      <c r="P641" s="42"/>
      <c r="Q641" s="42"/>
      <c r="R641" s="42"/>
      <c r="S641" s="42"/>
      <c r="T641" s="42"/>
      <c r="U641" s="42"/>
    </row>
    <row r="642" spans="1:21" x14ac:dyDescent="0.55000000000000004">
      <c r="A642" s="41"/>
      <c r="B642" s="41"/>
      <c r="C642" s="41"/>
      <c r="D642" s="41"/>
      <c r="E642" s="41"/>
      <c r="F642" s="41"/>
      <c r="G642" s="42"/>
      <c r="H642" s="42"/>
      <c r="I642" s="42"/>
      <c r="J642" s="42"/>
      <c r="K642" s="42"/>
      <c r="L642" s="42"/>
      <c r="M642" s="42"/>
      <c r="N642" s="42"/>
      <c r="O642" s="42"/>
      <c r="P642" s="42"/>
      <c r="Q642" s="42"/>
      <c r="R642" s="42"/>
      <c r="S642" s="42"/>
      <c r="T642" s="42"/>
      <c r="U642" s="42"/>
    </row>
    <row r="643" spans="1:21" x14ac:dyDescent="0.55000000000000004">
      <c r="A643" s="41"/>
      <c r="B643" s="41"/>
      <c r="C643" s="41"/>
      <c r="D643" s="41"/>
      <c r="E643" s="41"/>
      <c r="F643" s="41"/>
      <c r="G643" s="42"/>
      <c r="H643" s="42"/>
      <c r="I643" s="42"/>
      <c r="J643" s="42"/>
      <c r="K643" s="42"/>
      <c r="L643" s="42"/>
      <c r="M643" s="42"/>
      <c r="N643" s="42"/>
      <c r="O643" s="42"/>
      <c r="P643" s="42"/>
      <c r="Q643" s="42"/>
      <c r="R643" s="42"/>
      <c r="S643" s="42"/>
      <c r="T643" s="42"/>
      <c r="U643" s="42"/>
    </row>
    <row r="644" spans="1:21" x14ac:dyDescent="0.55000000000000004">
      <c r="A644" s="41"/>
      <c r="B644" s="41"/>
      <c r="C644" s="41"/>
      <c r="D644" s="41"/>
      <c r="E644" s="41"/>
      <c r="F644" s="41"/>
      <c r="G644" s="42"/>
      <c r="H644" s="42"/>
      <c r="I644" s="42"/>
      <c r="J644" s="42"/>
      <c r="K644" s="42"/>
      <c r="L644" s="42"/>
      <c r="M644" s="42"/>
      <c r="N644" s="42"/>
      <c r="O644" s="42"/>
      <c r="P644" s="42"/>
      <c r="Q644" s="42"/>
      <c r="R644" s="42"/>
      <c r="S644" s="42"/>
      <c r="T644" s="42"/>
      <c r="U644" s="42"/>
    </row>
    <row r="645" spans="1:21" x14ac:dyDescent="0.55000000000000004">
      <c r="A645" s="41"/>
      <c r="B645" s="41"/>
      <c r="C645" s="41"/>
      <c r="D645" s="41"/>
      <c r="E645" s="41"/>
      <c r="F645" s="41"/>
      <c r="G645" s="42"/>
      <c r="H645" s="42"/>
      <c r="I645" s="42"/>
      <c r="J645" s="42"/>
      <c r="K645" s="42"/>
      <c r="L645" s="42"/>
      <c r="M645" s="42"/>
      <c r="N645" s="42"/>
      <c r="O645" s="42"/>
      <c r="P645" s="42"/>
      <c r="Q645" s="42"/>
      <c r="R645" s="42"/>
      <c r="S645" s="42"/>
      <c r="T645" s="42"/>
      <c r="U645" s="42"/>
    </row>
    <row r="646" spans="1:21" x14ac:dyDescent="0.55000000000000004">
      <c r="A646" s="41"/>
      <c r="B646" s="41"/>
      <c r="C646" s="41"/>
      <c r="D646" s="41"/>
      <c r="E646" s="41"/>
      <c r="F646" s="41"/>
      <c r="G646" s="42"/>
      <c r="H646" s="42"/>
      <c r="I646" s="42"/>
      <c r="J646" s="42"/>
      <c r="K646" s="42"/>
      <c r="L646" s="42"/>
      <c r="M646" s="42"/>
      <c r="N646" s="42"/>
      <c r="O646" s="42"/>
      <c r="P646" s="42"/>
      <c r="Q646" s="42"/>
      <c r="R646" s="42"/>
      <c r="S646" s="42"/>
      <c r="T646" s="42"/>
      <c r="U646" s="42"/>
    </row>
    <row r="647" spans="1:21" x14ac:dyDescent="0.55000000000000004">
      <c r="A647" s="41"/>
      <c r="B647" s="41"/>
      <c r="C647" s="41"/>
      <c r="D647" s="41"/>
      <c r="E647" s="41"/>
      <c r="F647" s="41"/>
      <c r="G647" s="42"/>
      <c r="H647" s="42"/>
      <c r="I647" s="42"/>
      <c r="J647" s="42"/>
      <c r="K647" s="42"/>
      <c r="L647" s="42"/>
      <c r="M647" s="42"/>
      <c r="N647" s="42"/>
      <c r="O647" s="42"/>
      <c r="P647" s="42"/>
      <c r="Q647" s="42"/>
      <c r="R647" s="42"/>
      <c r="S647" s="42"/>
      <c r="T647" s="42"/>
      <c r="U647" s="42"/>
    </row>
    <row r="648" spans="1:21" x14ac:dyDescent="0.55000000000000004">
      <c r="A648" s="41"/>
      <c r="B648" s="41"/>
      <c r="C648" s="41"/>
      <c r="D648" s="41"/>
      <c r="E648" s="41"/>
      <c r="F648" s="41"/>
      <c r="G648" s="42"/>
      <c r="H648" s="42"/>
      <c r="I648" s="42"/>
      <c r="J648" s="42"/>
      <c r="K648" s="42"/>
      <c r="L648" s="42"/>
      <c r="M648" s="42"/>
      <c r="N648" s="42"/>
      <c r="O648" s="42"/>
      <c r="P648" s="42"/>
      <c r="Q648" s="42"/>
      <c r="R648" s="42"/>
      <c r="S648" s="42"/>
      <c r="T648" s="42"/>
      <c r="U648" s="42"/>
    </row>
    <row r="649" spans="1:21" x14ac:dyDescent="0.55000000000000004">
      <c r="A649" s="41"/>
      <c r="B649" s="41"/>
      <c r="C649" s="41"/>
      <c r="D649" s="41"/>
      <c r="E649" s="41"/>
      <c r="F649" s="41"/>
      <c r="G649" s="42"/>
      <c r="H649" s="42"/>
      <c r="I649" s="42"/>
      <c r="J649" s="42"/>
      <c r="K649" s="42"/>
      <c r="L649" s="42"/>
      <c r="M649" s="42"/>
      <c r="N649" s="42"/>
      <c r="O649" s="42"/>
      <c r="P649" s="42"/>
      <c r="Q649" s="42"/>
      <c r="R649" s="42"/>
      <c r="S649" s="42"/>
      <c r="T649" s="42"/>
      <c r="U649" s="42"/>
    </row>
    <row r="650" spans="1:21" x14ac:dyDescent="0.55000000000000004">
      <c r="A650" s="41"/>
      <c r="B650" s="41"/>
      <c r="C650" s="41"/>
      <c r="D650" s="41"/>
      <c r="E650" s="41"/>
      <c r="F650" s="41"/>
      <c r="G650" s="42"/>
      <c r="H650" s="42"/>
      <c r="I650" s="42"/>
      <c r="J650" s="42"/>
      <c r="K650" s="42"/>
      <c r="L650" s="42"/>
      <c r="M650" s="42"/>
      <c r="N650" s="42"/>
      <c r="O650" s="42"/>
      <c r="P650" s="42"/>
      <c r="Q650" s="42"/>
      <c r="R650" s="42"/>
      <c r="S650" s="42"/>
      <c r="T650" s="42"/>
      <c r="U650" s="42"/>
    </row>
    <row r="651" spans="1:21" x14ac:dyDescent="0.55000000000000004">
      <c r="A651" s="41"/>
      <c r="B651" s="41"/>
      <c r="C651" s="41"/>
      <c r="D651" s="41"/>
      <c r="E651" s="41"/>
      <c r="F651" s="41"/>
      <c r="G651" s="42"/>
      <c r="H651" s="42"/>
      <c r="I651" s="42"/>
      <c r="J651" s="42"/>
      <c r="K651" s="42"/>
      <c r="L651" s="42"/>
      <c r="M651" s="42"/>
      <c r="N651" s="42"/>
      <c r="O651" s="42"/>
      <c r="P651" s="42"/>
      <c r="Q651" s="42"/>
      <c r="R651" s="42"/>
      <c r="S651" s="42"/>
      <c r="T651" s="42"/>
      <c r="U651" s="42"/>
    </row>
    <row r="652" spans="1:21" x14ac:dyDescent="0.55000000000000004">
      <c r="A652" s="41"/>
      <c r="B652" s="41"/>
      <c r="C652" s="41"/>
      <c r="D652" s="41"/>
      <c r="E652" s="41"/>
      <c r="F652" s="41"/>
      <c r="G652" s="42"/>
      <c r="H652" s="42"/>
      <c r="I652" s="42"/>
      <c r="J652" s="42"/>
      <c r="K652" s="42"/>
      <c r="L652" s="42"/>
      <c r="M652" s="42"/>
      <c r="N652" s="42"/>
      <c r="O652" s="42"/>
      <c r="P652" s="42"/>
      <c r="Q652" s="42"/>
      <c r="R652" s="42"/>
      <c r="S652" s="42"/>
      <c r="T652" s="42"/>
      <c r="U652" s="42"/>
    </row>
    <row r="653" spans="1:21" x14ac:dyDescent="0.55000000000000004">
      <c r="A653" s="41"/>
      <c r="B653" s="41"/>
      <c r="C653" s="41"/>
      <c r="D653" s="41"/>
      <c r="E653" s="41"/>
      <c r="F653" s="41"/>
      <c r="G653" s="42"/>
      <c r="H653" s="42"/>
      <c r="I653" s="42"/>
      <c r="J653" s="42"/>
      <c r="K653" s="42"/>
      <c r="L653" s="42"/>
      <c r="M653" s="42"/>
      <c r="N653" s="42"/>
      <c r="O653" s="42"/>
      <c r="P653" s="42"/>
      <c r="Q653" s="42"/>
      <c r="R653" s="42"/>
      <c r="S653" s="42"/>
      <c r="T653" s="42"/>
      <c r="U653" s="42"/>
    </row>
    <row r="654" spans="1:21" x14ac:dyDescent="0.55000000000000004">
      <c r="A654" s="41"/>
      <c r="B654" s="41"/>
      <c r="C654" s="41"/>
      <c r="D654" s="41"/>
      <c r="E654" s="41"/>
      <c r="F654" s="41"/>
      <c r="G654" s="42"/>
      <c r="H654" s="42"/>
      <c r="I654" s="42"/>
      <c r="J654" s="42"/>
      <c r="K654" s="42"/>
      <c r="L654" s="42"/>
      <c r="M654" s="42"/>
      <c r="N654" s="42"/>
      <c r="O654" s="42"/>
      <c r="P654" s="42"/>
      <c r="Q654" s="42"/>
      <c r="R654" s="42"/>
      <c r="S654" s="42"/>
      <c r="T654" s="42"/>
      <c r="U654" s="42"/>
    </row>
    <row r="655" spans="1:21" x14ac:dyDescent="0.55000000000000004">
      <c r="A655" s="41"/>
      <c r="B655" s="41"/>
      <c r="C655" s="41"/>
      <c r="D655" s="41"/>
      <c r="E655" s="41"/>
      <c r="F655" s="41"/>
      <c r="G655" s="42"/>
      <c r="H655" s="42"/>
      <c r="I655" s="42"/>
      <c r="J655" s="42"/>
      <c r="K655" s="42"/>
      <c r="L655" s="42"/>
      <c r="M655" s="42"/>
      <c r="N655" s="42"/>
      <c r="O655" s="42"/>
      <c r="P655" s="42"/>
      <c r="Q655" s="42"/>
      <c r="R655" s="42"/>
      <c r="S655" s="42"/>
      <c r="T655" s="42"/>
      <c r="U655" s="42"/>
    </row>
    <row r="656" spans="1:21" x14ac:dyDescent="0.55000000000000004">
      <c r="A656" s="41"/>
      <c r="B656" s="41"/>
      <c r="C656" s="41"/>
      <c r="D656" s="41"/>
      <c r="E656" s="41"/>
      <c r="F656" s="41"/>
      <c r="G656" s="42"/>
      <c r="H656" s="42"/>
      <c r="I656" s="42"/>
      <c r="J656" s="42"/>
      <c r="K656" s="42"/>
      <c r="L656" s="42"/>
      <c r="M656" s="42"/>
      <c r="N656" s="42"/>
      <c r="O656" s="42"/>
      <c r="P656" s="42"/>
      <c r="Q656" s="42"/>
      <c r="R656" s="42"/>
      <c r="S656" s="42"/>
      <c r="T656" s="42"/>
      <c r="U656" s="42"/>
    </row>
    <row r="657" spans="1:21" x14ac:dyDescent="0.55000000000000004">
      <c r="A657" s="41"/>
      <c r="B657" s="41"/>
      <c r="C657" s="41"/>
      <c r="D657" s="41"/>
      <c r="E657" s="41"/>
      <c r="F657" s="41"/>
      <c r="G657" s="42"/>
      <c r="H657" s="42"/>
      <c r="I657" s="42"/>
      <c r="J657" s="42"/>
      <c r="K657" s="42"/>
      <c r="L657" s="42"/>
      <c r="M657" s="42"/>
      <c r="N657" s="42"/>
      <c r="O657" s="42"/>
      <c r="P657" s="42"/>
      <c r="Q657" s="42"/>
      <c r="R657" s="42"/>
      <c r="S657" s="42"/>
      <c r="T657" s="42"/>
      <c r="U657" s="42"/>
    </row>
    <row r="658" spans="1:21" x14ac:dyDescent="0.55000000000000004">
      <c r="A658" s="41"/>
      <c r="B658" s="41"/>
      <c r="C658" s="41"/>
      <c r="D658" s="41"/>
      <c r="E658" s="41"/>
      <c r="F658" s="41"/>
      <c r="G658" s="42"/>
      <c r="H658" s="42"/>
      <c r="I658" s="42"/>
      <c r="J658" s="42"/>
      <c r="K658" s="42"/>
      <c r="L658" s="42"/>
      <c r="M658" s="42"/>
      <c r="N658" s="42"/>
      <c r="O658" s="42"/>
      <c r="P658" s="42"/>
      <c r="Q658" s="42"/>
      <c r="R658" s="42"/>
      <c r="S658" s="42"/>
      <c r="T658" s="42"/>
      <c r="U658" s="42"/>
    </row>
    <row r="659" spans="1:21" x14ac:dyDescent="0.55000000000000004">
      <c r="A659" s="41"/>
      <c r="B659" s="41"/>
      <c r="C659" s="41"/>
      <c r="D659" s="41"/>
      <c r="E659" s="41"/>
      <c r="F659" s="41"/>
      <c r="G659" s="42"/>
      <c r="H659" s="42"/>
      <c r="I659" s="42"/>
      <c r="J659" s="42"/>
      <c r="K659" s="42"/>
      <c r="L659" s="42"/>
      <c r="M659" s="42"/>
      <c r="N659" s="42"/>
      <c r="O659" s="42"/>
      <c r="P659" s="42"/>
      <c r="Q659" s="42"/>
      <c r="R659" s="42"/>
      <c r="S659" s="42"/>
      <c r="T659" s="42"/>
      <c r="U659" s="42"/>
    </row>
    <row r="660" spans="1:21" x14ac:dyDescent="0.55000000000000004">
      <c r="A660" s="41"/>
      <c r="B660" s="41"/>
      <c r="C660" s="41"/>
      <c r="D660" s="41"/>
      <c r="E660" s="41"/>
      <c r="F660" s="41"/>
      <c r="G660" s="42"/>
      <c r="H660" s="42"/>
      <c r="I660" s="42"/>
      <c r="J660" s="42"/>
      <c r="K660" s="42"/>
      <c r="L660" s="42"/>
      <c r="M660" s="42"/>
      <c r="N660" s="42"/>
      <c r="O660" s="42"/>
      <c r="P660" s="42"/>
      <c r="Q660" s="42"/>
      <c r="R660" s="42"/>
      <c r="S660" s="42"/>
      <c r="T660" s="42"/>
      <c r="U660" s="42"/>
    </row>
    <row r="661" spans="1:21" x14ac:dyDescent="0.55000000000000004">
      <c r="A661" s="41"/>
      <c r="B661" s="41"/>
      <c r="C661" s="41"/>
      <c r="D661" s="41"/>
      <c r="E661" s="41"/>
      <c r="F661" s="41"/>
      <c r="G661" s="42"/>
      <c r="H661" s="42"/>
      <c r="I661" s="42"/>
      <c r="J661" s="42"/>
      <c r="K661" s="42"/>
      <c r="L661" s="42"/>
      <c r="M661" s="42"/>
      <c r="N661" s="42"/>
      <c r="O661" s="42"/>
      <c r="P661" s="42"/>
      <c r="Q661" s="42"/>
      <c r="R661" s="42"/>
      <c r="S661" s="42"/>
      <c r="T661" s="42"/>
      <c r="U661" s="42"/>
    </row>
    <row r="662" spans="1:21" x14ac:dyDescent="0.55000000000000004">
      <c r="A662" s="41"/>
      <c r="B662" s="41"/>
      <c r="C662" s="41"/>
      <c r="D662" s="41"/>
      <c r="E662" s="41"/>
      <c r="F662" s="41"/>
      <c r="G662" s="42"/>
      <c r="H662" s="42"/>
      <c r="I662" s="42"/>
      <c r="J662" s="42"/>
      <c r="K662" s="42"/>
      <c r="L662" s="42"/>
      <c r="M662" s="42"/>
      <c r="N662" s="42"/>
      <c r="O662" s="42"/>
      <c r="P662" s="42"/>
      <c r="Q662" s="42"/>
      <c r="R662" s="42"/>
      <c r="S662" s="42"/>
      <c r="T662" s="42"/>
      <c r="U662" s="42"/>
    </row>
    <row r="663" spans="1:21" x14ac:dyDescent="0.55000000000000004">
      <c r="A663" s="41"/>
      <c r="B663" s="41"/>
      <c r="C663" s="41"/>
      <c r="D663" s="41"/>
      <c r="E663" s="41"/>
      <c r="F663" s="41"/>
      <c r="G663" s="42"/>
      <c r="H663" s="42"/>
      <c r="I663" s="42"/>
      <c r="J663" s="42"/>
      <c r="K663" s="42"/>
      <c r="L663" s="42"/>
      <c r="M663" s="42"/>
      <c r="N663" s="42"/>
      <c r="O663" s="42"/>
      <c r="P663" s="42"/>
      <c r="Q663" s="42"/>
      <c r="R663" s="42"/>
      <c r="S663" s="42"/>
      <c r="T663" s="42"/>
      <c r="U663" s="42"/>
    </row>
    <row r="664" spans="1:21" x14ac:dyDescent="0.55000000000000004">
      <c r="A664" s="41"/>
      <c r="B664" s="41"/>
      <c r="C664" s="41"/>
      <c r="D664" s="41"/>
      <c r="E664" s="41"/>
      <c r="F664" s="41"/>
      <c r="G664" s="42"/>
      <c r="H664" s="42"/>
      <c r="I664" s="42"/>
      <c r="J664" s="42"/>
      <c r="K664" s="42"/>
      <c r="L664" s="42"/>
      <c r="M664" s="42"/>
      <c r="N664" s="42"/>
      <c r="O664" s="42"/>
      <c r="P664" s="42"/>
      <c r="Q664" s="42"/>
      <c r="R664" s="42"/>
      <c r="S664" s="42"/>
      <c r="T664" s="42"/>
      <c r="U664" s="42"/>
    </row>
    <row r="665" spans="1:21" x14ac:dyDescent="0.55000000000000004">
      <c r="A665" s="41"/>
      <c r="B665" s="41"/>
      <c r="C665" s="41"/>
      <c r="D665" s="41"/>
      <c r="E665" s="41"/>
      <c r="F665" s="41"/>
      <c r="G665" s="42"/>
      <c r="H665" s="42"/>
      <c r="I665" s="42"/>
      <c r="J665" s="42"/>
      <c r="K665" s="42"/>
      <c r="L665" s="42"/>
      <c r="M665" s="42"/>
      <c r="N665" s="42"/>
      <c r="O665" s="42"/>
      <c r="P665" s="42"/>
      <c r="Q665" s="42"/>
      <c r="R665" s="42"/>
      <c r="S665" s="42"/>
      <c r="T665" s="42"/>
      <c r="U665" s="42"/>
    </row>
    <row r="666" spans="1:21" x14ac:dyDescent="0.55000000000000004">
      <c r="A666" s="41"/>
      <c r="B666" s="41"/>
      <c r="C666" s="41"/>
      <c r="D666" s="41"/>
      <c r="E666" s="41"/>
      <c r="F666" s="41"/>
      <c r="G666" s="42"/>
      <c r="H666" s="42"/>
      <c r="I666" s="42"/>
      <c r="J666" s="42"/>
      <c r="K666" s="42"/>
      <c r="L666" s="42"/>
      <c r="M666" s="42"/>
      <c r="N666" s="42"/>
      <c r="O666" s="42"/>
      <c r="P666" s="42"/>
      <c r="Q666" s="42"/>
      <c r="R666" s="42"/>
      <c r="S666" s="42"/>
      <c r="T666" s="42"/>
      <c r="U666" s="42"/>
    </row>
    <row r="667" spans="1:21" x14ac:dyDescent="0.55000000000000004">
      <c r="A667" s="41"/>
      <c r="B667" s="41"/>
      <c r="C667" s="41"/>
      <c r="D667" s="41"/>
      <c r="E667" s="41"/>
      <c r="F667" s="41"/>
      <c r="G667" s="42"/>
      <c r="H667" s="42"/>
      <c r="I667" s="42"/>
      <c r="J667" s="42"/>
      <c r="K667" s="42"/>
      <c r="L667" s="42"/>
      <c r="M667" s="42"/>
      <c r="N667" s="42"/>
      <c r="O667" s="42"/>
      <c r="P667" s="42"/>
      <c r="Q667" s="42"/>
      <c r="R667" s="42"/>
      <c r="S667" s="42"/>
      <c r="T667" s="42"/>
      <c r="U667" s="42"/>
    </row>
    <row r="668" spans="1:21" x14ac:dyDescent="0.55000000000000004">
      <c r="A668" s="41"/>
      <c r="B668" s="41"/>
      <c r="C668" s="41"/>
      <c r="D668" s="41"/>
      <c r="E668" s="41"/>
      <c r="F668" s="41"/>
      <c r="G668" s="42"/>
      <c r="H668" s="42"/>
      <c r="I668" s="42"/>
      <c r="J668" s="42"/>
      <c r="K668" s="42"/>
      <c r="L668" s="42"/>
      <c r="M668" s="42"/>
      <c r="N668" s="42"/>
      <c r="O668" s="42"/>
      <c r="P668" s="42"/>
      <c r="Q668" s="42"/>
      <c r="R668" s="42"/>
      <c r="S668" s="42"/>
      <c r="T668" s="42"/>
      <c r="U668" s="42"/>
    </row>
    <row r="669" spans="1:21" x14ac:dyDescent="0.55000000000000004">
      <c r="A669" s="41"/>
      <c r="B669" s="41"/>
      <c r="C669" s="41"/>
      <c r="D669" s="41"/>
      <c r="E669" s="41"/>
      <c r="F669" s="41"/>
      <c r="G669" s="42"/>
      <c r="H669" s="42"/>
      <c r="I669" s="42"/>
      <c r="J669" s="42"/>
      <c r="K669" s="42"/>
      <c r="L669" s="42"/>
      <c r="M669" s="42"/>
      <c r="N669" s="42"/>
      <c r="O669" s="42"/>
      <c r="P669" s="42"/>
      <c r="Q669" s="42"/>
      <c r="R669" s="42"/>
      <c r="S669" s="42"/>
      <c r="T669" s="42"/>
      <c r="U669" s="42"/>
    </row>
    <row r="670" spans="1:21" x14ac:dyDescent="0.55000000000000004">
      <c r="A670" s="41"/>
      <c r="B670" s="41"/>
      <c r="C670" s="41"/>
      <c r="D670" s="41"/>
      <c r="E670" s="41"/>
      <c r="F670" s="41"/>
      <c r="G670" s="42"/>
      <c r="H670" s="42"/>
      <c r="I670" s="42"/>
      <c r="J670" s="42"/>
      <c r="K670" s="42"/>
      <c r="L670" s="42"/>
      <c r="M670" s="42"/>
      <c r="N670" s="42"/>
      <c r="O670" s="42"/>
      <c r="P670" s="42"/>
      <c r="Q670" s="42"/>
      <c r="R670" s="42"/>
      <c r="S670" s="42"/>
      <c r="T670" s="42"/>
      <c r="U670" s="42"/>
    </row>
    <row r="671" spans="1:21" x14ac:dyDescent="0.55000000000000004">
      <c r="A671" s="41"/>
      <c r="B671" s="41"/>
      <c r="C671" s="41"/>
      <c r="D671" s="41"/>
      <c r="E671" s="41"/>
      <c r="F671" s="41"/>
      <c r="G671" s="42"/>
      <c r="H671" s="42"/>
      <c r="I671" s="42"/>
      <c r="J671" s="42"/>
      <c r="K671" s="42"/>
      <c r="L671" s="42"/>
      <c r="M671" s="42"/>
      <c r="N671" s="42"/>
      <c r="O671" s="42"/>
      <c r="P671" s="42"/>
      <c r="Q671" s="42"/>
      <c r="R671" s="42"/>
      <c r="S671" s="42"/>
      <c r="T671" s="42"/>
      <c r="U671" s="42"/>
    </row>
    <row r="672" spans="1:21" x14ac:dyDescent="0.55000000000000004">
      <c r="A672" s="41"/>
      <c r="B672" s="41"/>
      <c r="C672" s="41"/>
      <c r="D672" s="41"/>
      <c r="E672" s="41"/>
      <c r="F672" s="41"/>
      <c r="G672" s="42"/>
      <c r="H672" s="42"/>
      <c r="I672" s="42"/>
      <c r="J672" s="42"/>
      <c r="K672" s="42"/>
      <c r="L672" s="42"/>
      <c r="M672" s="42"/>
      <c r="N672" s="42"/>
      <c r="O672" s="42"/>
      <c r="P672" s="42"/>
      <c r="Q672" s="42"/>
      <c r="R672" s="42"/>
      <c r="S672" s="42"/>
      <c r="T672" s="42"/>
      <c r="U672" s="42"/>
    </row>
    <row r="673" spans="1:21" x14ac:dyDescent="0.55000000000000004">
      <c r="A673" s="41"/>
      <c r="B673" s="41"/>
      <c r="C673" s="41"/>
      <c r="D673" s="41"/>
      <c r="E673" s="41"/>
      <c r="F673" s="41"/>
      <c r="G673" s="42"/>
      <c r="H673" s="42"/>
      <c r="I673" s="42"/>
      <c r="J673" s="42"/>
      <c r="K673" s="42"/>
      <c r="L673" s="42"/>
      <c r="M673" s="42"/>
      <c r="N673" s="42"/>
      <c r="O673" s="42"/>
      <c r="P673" s="42"/>
      <c r="Q673" s="42"/>
      <c r="R673" s="42"/>
      <c r="S673" s="42"/>
      <c r="T673" s="42"/>
      <c r="U673" s="42"/>
    </row>
    <row r="674" spans="1:21" x14ac:dyDescent="0.55000000000000004">
      <c r="A674" s="41"/>
      <c r="B674" s="41"/>
      <c r="C674" s="41"/>
      <c r="D674" s="41"/>
      <c r="E674" s="41"/>
      <c r="F674" s="41"/>
      <c r="G674" s="42"/>
      <c r="H674" s="42"/>
      <c r="I674" s="42"/>
      <c r="J674" s="42"/>
      <c r="K674" s="42"/>
      <c r="L674" s="42"/>
      <c r="M674" s="42"/>
      <c r="N674" s="42"/>
      <c r="O674" s="42"/>
      <c r="P674" s="42"/>
      <c r="Q674" s="42"/>
      <c r="R674" s="42"/>
      <c r="S674" s="42"/>
      <c r="T674" s="42"/>
      <c r="U674" s="42"/>
    </row>
    <row r="675" spans="1:21" x14ac:dyDescent="0.55000000000000004">
      <c r="A675" s="41"/>
      <c r="B675" s="41"/>
      <c r="C675" s="41"/>
      <c r="D675" s="41"/>
      <c r="E675" s="41"/>
      <c r="F675" s="41"/>
      <c r="G675" s="42"/>
      <c r="H675" s="42"/>
      <c r="I675" s="42"/>
      <c r="J675" s="42"/>
      <c r="K675" s="42"/>
      <c r="L675" s="42"/>
      <c r="M675" s="42"/>
      <c r="N675" s="42"/>
      <c r="O675" s="42"/>
      <c r="P675" s="42"/>
      <c r="Q675" s="42"/>
      <c r="R675" s="42"/>
      <c r="S675" s="42"/>
      <c r="T675" s="42"/>
      <c r="U675" s="42"/>
    </row>
    <row r="676" spans="1:21" x14ac:dyDescent="0.55000000000000004">
      <c r="A676" s="41"/>
      <c r="B676" s="41"/>
      <c r="C676" s="41"/>
      <c r="D676" s="41"/>
      <c r="E676" s="41"/>
      <c r="F676" s="41"/>
      <c r="G676" s="42"/>
      <c r="H676" s="42"/>
      <c r="I676" s="42"/>
      <c r="J676" s="42"/>
      <c r="K676" s="42"/>
      <c r="L676" s="42"/>
      <c r="M676" s="42"/>
      <c r="N676" s="42"/>
      <c r="O676" s="42"/>
      <c r="P676" s="42"/>
      <c r="Q676" s="42"/>
      <c r="R676" s="42"/>
      <c r="S676" s="42"/>
      <c r="T676" s="42"/>
      <c r="U676" s="42"/>
    </row>
    <row r="677" spans="1:21" x14ac:dyDescent="0.55000000000000004">
      <c r="A677" s="41"/>
      <c r="B677" s="41"/>
      <c r="C677" s="41"/>
      <c r="D677" s="41"/>
      <c r="E677" s="41"/>
      <c r="F677" s="41"/>
      <c r="G677" s="42"/>
      <c r="H677" s="42"/>
      <c r="I677" s="42"/>
      <c r="J677" s="42"/>
      <c r="K677" s="42"/>
      <c r="L677" s="42"/>
      <c r="M677" s="42"/>
      <c r="N677" s="42"/>
      <c r="O677" s="42"/>
      <c r="P677" s="42"/>
      <c r="Q677" s="42"/>
      <c r="R677" s="42"/>
      <c r="S677" s="42"/>
      <c r="T677" s="42"/>
      <c r="U677" s="42"/>
    </row>
    <row r="678" spans="1:21" x14ac:dyDescent="0.55000000000000004">
      <c r="A678" s="41"/>
      <c r="B678" s="41"/>
      <c r="C678" s="41"/>
      <c r="D678" s="41"/>
      <c r="E678" s="41"/>
      <c r="F678" s="41"/>
      <c r="G678" s="42"/>
      <c r="H678" s="42"/>
      <c r="I678" s="42"/>
      <c r="J678" s="42"/>
      <c r="K678" s="42"/>
      <c r="L678" s="42"/>
      <c r="M678" s="42"/>
      <c r="N678" s="42"/>
      <c r="O678" s="42"/>
      <c r="P678" s="42"/>
      <c r="Q678" s="42"/>
      <c r="R678" s="42"/>
      <c r="S678" s="42"/>
      <c r="T678" s="42"/>
      <c r="U678" s="42"/>
    </row>
    <row r="679" spans="1:21" x14ac:dyDescent="0.55000000000000004">
      <c r="A679" s="41"/>
      <c r="B679" s="41"/>
      <c r="C679" s="41"/>
      <c r="D679" s="41"/>
      <c r="E679" s="41"/>
      <c r="F679" s="41"/>
      <c r="G679" s="42"/>
      <c r="H679" s="42"/>
      <c r="I679" s="42"/>
      <c r="J679" s="42"/>
      <c r="K679" s="42"/>
      <c r="L679" s="42"/>
      <c r="M679" s="42"/>
      <c r="N679" s="42"/>
      <c r="O679" s="42"/>
      <c r="P679" s="42"/>
      <c r="Q679" s="42"/>
      <c r="R679" s="42"/>
      <c r="S679" s="42"/>
      <c r="T679" s="42"/>
      <c r="U679" s="42"/>
    </row>
    <row r="680" spans="1:21" x14ac:dyDescent="0.55000000000000004">
      <c r="A680" s="41"/>
      <c r="B680" s="41"/>
      <c r="C680" s="41"/>
      <c r="D680" s="41"/>
      <c r="E680" s="41"/>
      <c r="F680" s="41"/>
      <c r="G680" s="42"/>
      <c r="H680" s="42"/>
      <c r="I680" s="42"/>
      <c r="J680" s="42"/>
      <c r="K680" s="42"/>
      <c r="L680" s="42"/>
      <c r="M680" s="42"/>
      <c r="N680" s="42"/>
      <c r="O680" s="42"/>
      <c r="P680" s="42"/>
      <c r="Q680" s="42"/>
      <c r="R680" s="42"/>
      <c r="S680" s="42"/>
      <c r="T680" s="42"/>
      <c r="U680" s="42"/>
    </row>
    <row r="681" spans="1:21" x14ac:dyDescent="0.55000000000000004">
      <c r="A681" s="41"/>
      <c r="B681" s="41"/>
      <c r="C681" s="41"/>
      <c r="D681" s="41"/>
      <c r="E681" s="41"/>
      <c r="F681" s="41"/>
      <c r="G681" s="42"/>
      <c r="H681" s="42"/>
      <c r="I681" s="42"/>
      <c r="J681" s="42"/>
      <c r="K681" s="42"/>
      <c r="L681" s="42"/>
      <c r="M681" s="42"/>
      <c r="N681" s="42"/>
      <c r="O681" s="42"/>
      <c r="P681" s="42"/>
      <c r="Q681" s="42"/>
      <c r="R681" s="42"/>
      <c r="S681" s="42"/>
      <c r="T681" s="42"/>
      <c r="U681" s="42"/>
    </row>
    <row r="682" spans="1:21" x14ac:dyDescent="0.55000000000000004">
      <c r="A682" s="41"/>
      <c r="B682" s="41"/>
      <c r="C682" s="41"/>
      <c r="D682" s="41"/>
      <c r="E682" s="41"/>
      <c r="F682" s="41"/>
      <c r="G682" s="42"/>
      <c r="H682" s="42"/>
      <c r="I682" s="42"/>
      <c r="J682" s="42"/>
      <c r="K682" s="42"/>
      <c r="L682" s="42"/>
      <c r="M682" s="42"/>
      <c r="N682" s="42"/>
      <c r="O682" s="42"/>
      <c r="P682" s="42"/>
      <c r="Q682" s="42"/>
      <c r="R682" s="42"/>
      <c r="S682" s="42"/>
      <c r="T682" s="42"/>
      <c r="U682" s="42"/>
    </row>
    <row r="683" spans="1:21" x14ac:dyDescent="0.55000000000000004">
      <c r="A683" s="41"/>
      <c r="B683" s="41"/>
      <c r="C683" s="41"/>
      <c r="D683" s="41"/>
      <c r="E683" s="41"/>
      <c r="F683" s="41"/>
      <c r="G683" s="42"/>
      <c r="H683" s="42"/>
      <c r="I683" s="42"/>
      <c r="J683" s="42"/>
      <c r="K683" s="42"/>
      <c r="L683" s="42"/>
      <c r="M683" s="42"/>
      <c r="N683" s="42"/>
      <c r="O683" s="42"/>
      <c r="P683" s="42"/>
      <c r="Q683" s="42"/>
      <c r="R683" s="42"/>
      <c r="S683" s="42"/>
      <c r="T683" s="42"/>
      <c r="U683" s="42"/>
    </row>
    <row r="684" spans="1:21" x14ac:dyDescent="0.55000000000000004">
      <c r="A684" s="41"/>
      <c r="B684" s="41"/>
      <c r="C684" s="41"/>
      <c r="D684" s="41"/>
      <c r="E684" s="41"/>
      <c r="F684" s="41"/>
      <c r="G684" s="42"/>
      <c r="H684" s="42"/>
      <c r="I684" s="42"/>
      <c r="J684" s="42"/>
      <c r="K684" s="42"/>
      <c r="L684" s="42"/>
      <c r="M684" s="42"/>
      <c r="N684" s="42"/>
      <c r="O684" s="42"/>
      <c r="P684" s="42"/>
      <c r="Q684" s="42"/>
      <c r="R684" s="42"/>
      <c r="S684" s="42"/>
      <c r="T684" s="42"/>
      <c r="U684" s="42"/>
    </row>
    <row r="685" spans="1:21" x14ac:dyDescent="0.55000000000000004">
      <c r="A685" s="41"/>
      <c r="B685" s="41"/>
      <c r="C685" s="41"/>
      <c r="D685" s="41"/>
      <c r="E685" s="41"/>
      <c r="F685" s="41"/>
      <c r="G685" s="42"/>
      <c r="H685" s="42"/>
      <c r="I685" s="42"/>
      <c r="J685" s="42"/>
      <c r="K685" s="42"/>
      <c r="L685" s="42"/>
      <c r="M685" s="42"/>
      <c r="N685" s="42"/>
      <c r="O685" s="42"/>
      <c r="P685" s="42"/>
      <c r="Q685" s="42"/>
      <c r="R685" s="42"/>
      <c r="S685" s="42"/>
      <c r="T685" s="42"/>
      <c r="U685" s="42"/>
    </row>
    <row r="686" spans="1:21" x14ac:dyDescent="0.55000000000000004">
      <c r="A686" s="41"/>
      <c r="B686" s="41"/>
      <c r="C686" s="41"/>
      <c r="D686" s="41"/>
      <c r="E686" s="41"/>
      <c r="F686" s="41"/>
      <c r="G686" s="42"/>
      <c r="H686" s="42"/>
      <c r="I686" s="42"/>
      <c r="J686" s="42"/>
      <c r="K686" s="42"/>
      <c r="L686" s="42"/>
      <c r="M686" s="42"/>
      <c r="N686" s="42"/>
      <c r="O686" s="42"/>
      <c r="P686" s="42"/>
      <c r="Q686" s="42"/>
      <c r="R686" s="42"/>
      <c r="S686" s="42"/>
      <c r="T686" s="42"/>
      <c r="U686" s="42"/>
    </row>
    <row r="687" spans="1:21" x14ac:dyDescent="0.55000000000000004">
      <c r="A687" s="41"/>
      <c r="B687" s="41"/>
      <c r="C687" s="41"/>
      <c r="D687" s="41"/>
      <c r="E687" s="41"/>
      <c r="F687" s="41"/>
      <c r="G687" s="42"/>
      <c r="H687" s="42"/>
      <c r="I687" s="42"/>
      <c r="J687" s="42"/>
      <c r="K687" s="42"/>
      <c r="L687" s="42"/>
      <c r="M687" s="42"/>
      <c r="N687" s="42"/>
      <c r="O687" s="42"/>
      <c r="P687" s="42"/>
      <c r="Q687" s="42"/>
      <c r="R687" s="42"/>
      <c r="S687" s="42"/>
      <c r="T687" s="42"/>
      <c r="U687" s="42"/>
    </row>
    <row r="688" spans="1:21" x14ac:dyDescent="0.55000000000000004">
      <c r="A688" s="41"/>
      <c r="B688" s="41"/>
      <c r="C688" s="41"/>
      <c r="D688" s="41"/>
      <c r="E688" s="41"/>
      <c r="F688" s="41"/>
      <c r="G688" s="42"/>
      <c r="H688" s="42"/>
      <c r="I688" s="42"/>
      <c r="J688" s="42"/>
      <c r="K688" s="42"/>
      <c r="L688" s="42"/>
      <c r="M688" s="42"/>
      <c r="N688" s="42"/>
      <c r="O688" s="42"/>
      <c r="P688" s="42"/>
      <c r="Q688" s="42"/>
      <c r="R688" s="42"/>
      <c r="S688" s="42"/>
      <c r="T688" s="42"/>
      <c r="U688" s="42"/>
    </row>
    <row r="689" spans="1:21" x14ac:dyDescent="0.55000000000000004">
      <c r="A689" s="41"/>
      <c r="B689" s="41"/>
      <c r="C689" s="41"/>
      <c r="D689" s="41"/>
      <c r="E689" s="41"/>
      <c r="F689" s="41"/>
      <c r="G689" s="42"/>
      <c r="H689" s="42"/>
      <c r="I689" s="42"/>
      <c r="J689" s="42"/>
      <c r="K689" s="42"/>
      <c r="L689" s="42"/>
      <c r="M689" s="42"/>
      <c r="N689" s="42"/>
      <c r="O689" s="42"/>
      <c r="P689" s="42"/>
      <c r="Q689" s="42"/>
      <c r="R689" s="42"/>
      <c r="S689" s="42"/>
      <c r="T689" s="42"/>
      <c r="U689" s="42"/>
    </row>
    <row r="690" spans="1:21" x14ac:dyDescent="0.55000000000000004">
      <c r="A690" s="41"/>
      <c r="B690" s="41"/>
      <c r="C690" s="41"/>
      <c r="D690" s="41"/>
      <c r="E690" s="41"/>
      <c r="F690" s="41"/>
      <c r="G690" s="42"/>
      <c r="H690" s="42"/>
      <c r="I690" s="42"/>
      <c r="J690" s="42"/>
      <c r="K690" s="42"/>
      <c r="L690" s="42"/>
      <c r="M690" s="42"/>
      <c r="N690" s="42"/>
      <c r="O690" s="42"/>
      <c r="P690" s="42"/>
      <c r="Q690" s="42"/>
      <c r="R690" s="42"/>
      <c r="S690" s="42"/>
      <c r="T690" s="42"/>
      <c r="U690" s="42"/>
    </row>
    <row r="691" spans="1:21" x14ac:dyDescent="0.55000000000000004">
      <c r="A691" s="41"/>
      <c r="B691" s="41"/>
      <c r="C691" s="41"/>
      <c r="D691" s="41"/>
      <c r="E691" s="41"/>
      <c r="F691" s="41"/>
      <c r="G691" s="42"/>
      <c r="H691" s="42"/>
      <c r="I691" s="42"/>
      <c r="J691" s="42"/>
      <c r="K691" s="42"/>
      <c r="L691" s="42"/>
      <c r="M691" s="42"/>
      <c r="N691" s="42"/>
      <c r="O691" s="42"/>
      <c r="P691" s="42"/>
      <c r="Q691" s="42"/>
      <c r="R691" s="42"/>
      <c r="S691" s="42"/>
      <c r="T691" s="42"/>
      <c r="U691" s="42"/>
    </row>
    <row r="692" spans="1:21" x14ac:dyDescent="0.55000000000000004">
      <c r="A692" s="41"/>
      <c r="B692" s="41"/>
      <c r="C692" s="41"/>
      <c r="D692" s="41"/>
      <c r="E692" s="41"/>
      <c r="F692" s="41"/>
      <c r="G692" s="42"/>
      <c r="H692" s="42"/>
      <c r="I692" s="42"/>
      <c r="J692" s="42"/>
      <c r="K692" s="42"/>
      <c r="L692" s="42"/>
      <c r="M692" s="42"/>
      <c r="N692" s="42"/>
      <c r="O692" s="42"/>
      <c r="P692" s="42"/>
      <c r="Q692" s="42"/>
      <c r="R692" s="42"/>
      <c r="S692" s="42"/>
      <c r="T692" s="42"/>
      <c r="U692" s="42"/>
    </row>
    <row r="693" spans="1:21" x14ac:dyDescent="0.55000000000000004">
      <c r="A693" s="41"/>
      <c r="B693" s="41"/>
      <c r="C693" s="41"/>
      <c r="D693" s="41"/>
      <c r="E693" s="41"/>
      <c r="F693" s="41"/>
      <c r="G693" s="42"/>
      <c r="H693" s="42"/>
      <c r="I693" s="42"/>
      <c r="J693" s="42"/>
      <c r="K693" s="42"/>
      <c r="L693" s="42"/>
      <c r="M693" s="42"/>
      <c r="N693" s="42"/>
      <c r="O693" s="42"/>
      <c r="P693" s="42"/>
      <c r="Q693" s="42"/>
      <c r="R693" s="42"/>
      <c r="S693" s="42"/>
      <c r="T693" s="42"/>
      <c r="U693" s="42"/>
    </row>
    <row r="694" spans="1:21" x14ac:dyDescent="0.55000000000000004">
      <c r="A694" s="41"/>
      <c r="B694" s="41"/>
      <c r="C694" s="41"/>
      <c r="D694" s="41"/>
      <c r="E694" s="41"/>
      <c r="F694" s="41"/>
      <c r="G694" s="42"/>
      <c r="H694" s="42"/>
      <c r="I694" s="42"/>
      <c r="J694" s="42"/>
      <c r="K694" s="42"/>
      <c r="L694" s="42"/>
      <c r="M694" s="42"/>
      <c r="N694" s="42"/>
      <c r="O694" s="42"/>
      <c r="P694" s="42"/>
      <c r="Q694" s="42"/>
      <c r="R694" s="42"/>
      <c r="S694" s="42"/>
      <c r="T694" s="42"/>
      <c r="U694" s="42"/>
    </row>
    <row r="695" spans="1:21" x14ac:dyDescent="0.55000000000000004">
      <c r="A695" s="41"/>
      <c r="B695" s="41"/>
      <c r="C695" s="41"/>
      <c r="D695" s="41"/>
      <c r="E695" s="41"/>
      <c r="F695" s="41"/>
      <c r="G695" s="42"/>
      <c r="H695" s="42"/>
      <c r="I695" s="42"/>
      <c r="J695" s="42"/>
      <c r="K695" s="42"/>
      <c r="L695" s="42"/>
      <c r="M695" s="42"/>
      <c r="N695" s="42"/>
      <c r="O695" s="42"/>
      <c r="P695" s="42"/>
      <c r="Q695" s="42"/>
      <c r="R695" s="42"/>
      <c r="S695" s="42"/>
      <c r="T695" s="42"/>
      <c r="U695" s="42"/>
    </row>
    <row r="696" spans="1:21" x14ac:dyDescent="0.55000000000000004">
      <c r="A696" s="41"/>
      <c r="B696" s="41"/>
      <c r="C696" s="41"/>
      <c r="D696" s="41"/>
      <c r="E696" s="41"/>
      <c r="F696" s="41"/>
      <c r="G696" s="42"/>
      <c r="H696" s="42"/>
      <c r="I696" s="42"/>
      <c r="J696" s="42"/>
      <c r="K696" s="42"/>
      <c r="L696" s="42"/>
      <c r="M696" s="42"/>
      <c r="N696" s="42"/>
      <c r="O696" s="42"/>
      <c r="P696" s="42"/>
      <c r="Q696" s="42"/>
      <c r="R696" s="42"/>
      <c r="S696" s="42"/>
      <c r="T696" s="42"/>
      <c r="U696" s="42"/>
    </row>
    <row r="697" spans="1:21" x14ac:dyDescent="0.55000000000000004">
      <c r="A697" s="41"/>
      <c r="B697" s="41"/>
      <c r="C697" s="41"/>
      <c r="D697" s="41"/>
      <c r="E697" s="41"/>
      <c r="F697" s="41"/>
      <c r="G697" s="42"/>
      <c r="H697" s="42"/>
      <c r="I697" s="42"/>
      <c r="J697" s="42"/>
      <c r="K697" s="42"/>
      <c r="L697" s="42"/>
      <c r="M697" s="42"/>
      <c r="N697" s="42"/>
      <c r="O697" s="42"/>
      <c r="P697" s="42"/>
      <c r="Q697" s="42"/>
      <c r="R697" s="42"/>
      <c r="S697" s="42"/>
      <c r="T697" s="42"/>
      <c r="U697" s="42"/>
    </row>
    <row r="698" spans="1:21" x14ac:dyDescent="0.55000000000000004">
      <c r="A698" s="41"/>
      <c r="B698" s="41"/>
      <c r="C698" s="41"/>
      <c r="D698" s="41"/>
      <c r="E698" s="41"/>
      <c r="F698" s="41"/>
      <c r="G698" s="42"/>
      <c r="H698" s="42"/>
      <c r="I698" s="42"/>
      <c r="J698" s="42"/>
      <c r="K698" s="42"/>
      <c r="L698" s="42"/>
      <c r="M698" s="42"/>
      <c r="N698" s="42"/>
      <c r="O698" s="42"/>
      <c r="P698" s="42"/>
      <c r="Q698" s="42"/>
      <c r="R698" s="42"/>
      <c r="S698" s="42"/>
      <c r="T698" s="42"/>
      <c r="U698" s="42"/>
    </row>
    <row r="699" spans="1:21" x14ac:dyDescent="0.55000000000000004">
      <c r="A699" s="41"/>
      <c r="B699" s="41"/>
      <c r="C699" s="41"/>
      <c r="D699" s="41"/>
      <c r="E699" s="41"/>
      <c r="F699" s="41"/>
      <c r="G699" s="42"/>
      <c r="H699" s="42"/>
      <c r="I699" s="42"/>
      <c r="J699" s="42"/>
      <c r="K699" s="42"/>
      <c r="L699" s="42"/>
      <c r="M699" s="42"/>
      <c r="N699" s="42"/>
      <c r="O699" s="42"/>
      <c r="P699" s="42"/>
      <c r="Q699" s="42"/>
      <c r="R699" s="42"/>
      <c r="S699" s="42"/>
      <c r="T699" s="42"/>
      <c r="U699" s="42"/>
    </row>
    <row r="700" spans="1:21" x14ac:dyDescent="0.55000000000000004">
      <c r="A700" s="41"/>
      <c r="B700" s="41"/>
      <c r="C700" s="41"/>
      <c r="D700" s="41"/>
      <c r="E700" s="41"/>
      <c r="F700" s="41"/>
      <c r="G700" s="42"/>
      <c r="H700" s="42"/>
      <c r="I700" s="42"/>
      <c r="J700" s="42"/>
      <c r="K700" s="42"/>
      <c r="L700" s="42"/>
      <c r="M700" s="42"/>
      <c r="N700" s="42"/>
      <c r="O700" s="42"/>
      <c r="P700" s="42"/>
      <c r="Q700" s="42"/>
      <c r="R700" s="42"/>
      <c r="S700" s="42"/>
      <c r="T700" s="42"/>
      <c r="U700" s="42"/>
    </row>
    <row r="701" spans="1:21" x14ac:dyDescent="0.55000000000000004">
      <c r="A701" s="41"/>
      <c r="B701" s="41"/>
      <c r="C701" s="41"/>
      <c r="D701" s="41"/>
      <c r="E701" s="41"/>
      <c r="F701" s="41"/>
      <c r="G701" s="42"/>
      <c r="H701" s="42"/>
      <c r="I701" s="42"/>
      <c r="J701" s="42"/>
      <c r="K701" s="42"/>
      <c r="L701" s="42"/>
      <c r="M701" s="42"/>
      <c r="N701" s="42"/>
      <c r="O701" s="42"/>
      <c r="P701" s="42"/>
      <c r="Q701" s="42"/>
      <c r="R701" s="42"/>
      <c r="S701" s="42"/>
      <c r="T701" s="42"/>
      <c r="U701" s="42"/>
    </row>
    <row r="702" spans="1:21" x14ac:dyDescent="0.55000000000000004">
      <c r="A702" s="41"/>
      <c r="B702" s="41"/>
      <c r="C702" s="41"/>
      <c r="D702" s="41"/>
      <c r="E702" s="41"/>
      <c r="F702" s="41"/>
      <c r="G702" s="42"/>
      <c r="H702" s="42"/>
      <c r="I702" s="42"/>
      <c r="J702" s="42"/>
      <c r="K702" s="42"/>
      <c r="L702" s="42"/>
      <c r="M702" s="42"/>
      <c r="N702" s="42"/>
      <c r="O702" s="42"/>
      <c r="P702" s="42"/>
      <c r="Q702" s="42"/>
      <c r="R702" s="42"/>
      <c r="S702" s="42"/>
      <c r="T702" s="42"/>
      <c r="U702" s="42"/>
    </row>
    <row r="703" spans="1:21" x14ac:dyDescent="0.55000000000000004">
      <c r="A703" s="41"/>
      <c r="B703" s="41"/>
      <c r="C703" s="41"/>
      <c r="D703" s="41"/>
      <c r="E703" s="41"/>
      <c r="F703" s="41"/>
      <c r="G703" s="42"/>
      <c r="H703" s="42"/>
      <c r="I703" s="42"/>
      <c r="J703" s="42"/>
      <c r="K703" s="42"/>
      <c r="L703" s="42"/>
      <c r="M703" s="42"/>
      <c r="N703" s="42"/>
      <c r="O703" s="42"/>
      <c r="P703" s="42"/>
      <c r="Q703" s="42"/>
      <c r="R703" s="42"/>
      <c r="S703" s="42"/>
      <c r="T703" s="42"/>
      <c r="U703" s="42"/>
    </row>
    <row r="704" spans="1:21" x14ac:dyDescent="0.55000000000000004">
      <c r="A704" s="41"/>
      <c r="B704" s="41"/>
      <c r="C704" s="41"/>
      <c r="D704" s="41"/>
      <c r="E704" s="41"/>
      <c r="F704" s="41"/>
      <c r="G704" s="42"/>
      <c r="H704" s="42"/>
      <c r="I704" s="42"/>
      <c r="J704" s="42"/>
      <c r="K704" s="42"/>
      <c r="L704" s="42"/>
      <c r="M704" s="42"/>
      <c r="N704" s="42"/>
      <c r="O704" s="42"/>
      <c r="P704" s="42"/>
      <c r="Q704" s="42"/>
      <c r="R704" s="42"/>
      <c r="S704" s="42"/>
      <c r="T704" s="42"/>
      <c r="U704" s="42"/>
    </row>
    <row r="705" spans="1:21" x14ac:dyDescent="0.55000000000000004">
      <c r="A705" s="41"/>
      <c r="B705" s="41"/>
      <c r="C705" s="41"/>
      <c r="D705" s="41"/>
      <c r="E705" s="41"/>
      <c r="F705" s="41"/>
      <c r="G705" s="42"/>
      <c r="H705" s="42"/>
      <c r="I705" s="42"/>
      <c r="J705" s="42"/>
      <c r="K705" s="42"/>
      <c r="L705" s="42"/>
      <c r="M705" s="42"/>
      <c r="N705" s="42"/>
      <c r="O705" s="42"/>
      <c r="P705" s="42"/>
      <c r="Q705" s="42"/>
      <c r="R705" s="42"/>
      <c r="S705" s="42"/>
      <c r="T705" s="42"/>
      <c r="U705" s="42"/>
    </row>
    <row r="706" spans="1:21" x14ac:dyDescent="0.55000000000000004">
      <c r="A706" s="41"/>
      <c r="B706" s="41"/>
      <c r="C706" s="41"/>
      <c r="D706" s="41"/>
      <c r="E706" s="41"/>
      <c r="F706" s="41"/>
      <c r="G706" s="42"/>
      <c r="H706" s="42"/>
      <c r="I706" s="42"/>
      <c r="J706" s="42"/>
      <c r="K706" s="42"/>
      <c r="L706" s="42"/>
      <c r="M706" s="42"/>
      <c r="N706" s="42"/>
      <c r="O706" s="42"/>
      <c r="P706" s="42"/>
      <c r="Q706" s="42"/>
      <c r="R706" s="42"/>
      <c r="S706" s="42"/>
      <c r="T706" s="42"/>
      <c r="U706" s="42"/>
    </row>
    <row r="707" spans="1:21" x14ac:dyDescent="0.55000000000000004">
      <c r="A707" s="41"/>
      <c r="B707" s="41"/>
      <c r="C707" s="41"/>
      <c r="D707" s="41"/>
      <c r="E707" s="41"/>
      <c r="F707" s="41"/>
      <c r="G707" s="42"/>
      <c r="H707" s="42"/>
      <c r="I707" s="42"/>
      <c r="J707" s="42"/>
      <c r="K707" s="42"/>
      <c r="L707" s="42"/>
      <c r="M707" s="42"/>
      <c r="N707" s="42"/>
      <c r="O707" s="42"/>
      <c r="P707" s="42"/>
      <c r="Q707" s="42"/>
      <c r="R707" s="42"/>
      <c r="S707" s="42"/>
      <c r="T707" s="42"/>
      <c r="U707" s="42"/>
    </row>
    <row r="708" spans="1:21" x14ac:dyDescent="0.55000000000000004">
      <c r="A708" s="41"/>
      <c r="B708" s="41"/>
      <c r="C708" s="41"/>
      <c r="D708" s="41"/>
      <c r="E708" s="41"/>
      <c r="F708" s="41"/>
      <c r="G708" s="42"/>
      <c r="H708" s="42"/>
      <c r="I708" s="42"/>
      <c r="J708" s="42"/>
      <c r="K708" s="42"/>
      <c r="L708" s="42"/>
      <c r="M708" s="42"/>
      <c r="N708" s="42"/>
      <c r="O708" s="42"/>
      <c r="P708" s="42"/>
      <c r="Q708" s="42"/>
      <c r="R708" s="42"/>
      <c r="S708" s="42"/>
      <c r="T708" s="42"/>
      <c r="U708" s="42"/>
    </row>
    <row r="709" spans="1:21" x14ac:dyDescent="0.55000000000000004">
      <c r="A709" s="41"/>
      <c r="B709" s="41"/>
      <c r="C709" s="41"/>
      <c r="D709" s="41"/>
      <c r="E709" s="41"/>
      <c r="F709" s="41"/>
      <c r="G709" s="42"/>
      <c r="H709" s="42"/>
      <c r="I709" s="42"/>
      <c r="J709" s="42"/>
      <c r="K709" s="42"/>
      <c r="L709" s="42"/>
      <c r="M709" s="42"/>
      <c r="N709" s="42"/>
      <c r="O709" s="42"/>
      <c r="P709" s="42"/>
      <c r="Q709" s="42"/>
      <c r="R709" s="42"/>
      <c r="S709" s="42"/>
      <c r="T709" s="42"/>
      <c r="U709" s="42"/>
    </row>
    <row r="710" spans="1:21" x14ac:dyDescent="0.55000000000000004">
      <c r="A710" s="41"/>
      <c r="B710" s="41"/>
      <c r="C710" s="41"/>
      <c r="D710" s="41"/>
      <c r="E710" s="41"/>
      <c r="F710" s="41"/>
      <c r="G710" s="42"/>
      <c r="H710" s="42"/>
      <c r="I710" s="42"/>
      <c r="J710" s="42"/>
      <c r="K710" s="42"/>
      <c r="L710" s="42"/>
      <c r="M710" s="42"/>
      <c r="N710" s="42"/>
      <c r="O710" s="42"/>
      <c r="P710" s="42"/>
      <c r="Q710" s="42"/>
      <c r="R710" s="42"/>
      <c r="S710" s="42"/>
      <c r="T710" s="42"/>
      <c r="U710" s="42"/>
    </row>
    <row r="711" spans="1:21" x14ac:dyDescent="0.55000000000000004">
      <c r="A711" s="41"/>
      <c r="B711" s="41"/>
      <c r="C711" s="41"/>
      <c r="D711" s="41"/>
      <c r="E711" s="41"/>
      <c r="F711" s="41"/>
      <c r="G711" s="42"/>
      <c r="H711" s="42"/>
      <c r="I711" s="42"/>
      <c r="J711" s="42"/>
      <c r="K711" s="42"/>
      <c r="L711" s="42"/>
      <c r="M711" s="42"/>
      <c r="N711" s="42"/>
      <c r="O711" s="42"/>
      <c r="P711" s="42"/>
      <c r="Q711" s="42"/>
      <c r="R711" s="42"/>
      <c r="S711" s="42"/>
      <c r="T711" s="42"/>
      <c r="U711" s="42"/>
    </row>
    <row r="712" spans="1:21" x14ac:dyDescent="0.55000000000000004">
      <c r="A712" s="41"/>
      <c r="B712" s="41"/>
      <c r="C712" s="41"/>
      <c r="D712" s="41"/>
      <c r="E712" s="41"/>
      <c r="F712" s="41"/>
      <c r="G712" s="42"/>
      <c r="H712" s="42"/>
      <c r="I712" s="42"/>
      <c r="J712" s="42"/>
      <c r="K712" s="42"/>
      <c r="L712" s="42"/>
      <c r="M712" s="42"/>
      <c r="N712" s="42"/>
      <c r="O712" s="42"/>
      <c r="P712" s="42"/>
      <c r="Q712" s="42"/>
      <c r="R712" s="42"/>
      <c r="S712" s="42"/>
      <c r="T712" s="42"/>
      <c r="U712" s="42"/>
    </row>
    <row r="713" spans="1:21" x14ac:dyDescent="0.55000000000000004">
      <c r="A713" s="41"/>
      <c r="B713" s="41"/>
      <c r="C713" s="41"/>
      <c r="D713" s="41"/>
      <c r="E713" s="41"/>
      <c r="F713" s="41"/>
      <c r="G713" s="42"/>
      <c r="H713" s="42"/>
      <c r="I713" s="42"/>
      <c r="J713" s="42"/>
      <c r="K713" s="42"/>
      <c r="L713" s="42"/>
      <c r="M713" s="42"/>
      <c r="N713" s="42"/>
      <c r="O713" s="42"/>
      <c r="P713" s="42"/>
      <c r="Q713" s="42"/>
      <c r="R713" s="42"/>
      <c r="S713" s="42"/>
      <c r="T713" s="42"/>
      <c r="U713" s="42"/>
    </row>
    <row r="714" spans="1:21" x14ac:dyDescent="0.55000000000000004">
      <c r="A714" s="41"/>
      <c r="B714" s="41"/>
      <c r="C714" s="41"/>
      <c r="D714" s="41"/>
      <c r="E714" s="41"/>
      <c r="F714" s="41"/>
      <c r="G714" s="42"/>
      <c r="H714" s="42"/>
      <c r="I714" s="42"/>
      <c r="J714" s="42"/>
      <c r="K714" s="42"/>
      <c r="L714" s="42"/>
      <c r="M714" s="42"/>
      <c r="N714" s="42"/>
      <c r="O714" s="42"/>
      <c r="P714" s="42"/>
      <c r="Q714" s="42"/>
      <c r="R714" s="42"/>
      <c r="S714" s="42"/>
      <c r="T714" s="42"/>
      <c r="U714" s="42"/>
    </row>
    <row r="715" spans="1:21" x14ac:dyDescent="0.55000000000000004">
      <c r="A715" s="41"/>
      <c r="B715" s="41"/>
      <c r="C715" s="41"/>
      <c r="D715" s="41"/>
      <c r="E715" s="41"/>
      <c r="F715" s="41"/>
      <c r="G715" s="42"/>
      <c r="H715" s="42"/>
      <c r="I715" s="42"/>
      <c r="J715" s="42"/>
      <c r="K715" s="42"/>
      <c r="L715" s="42"/>
      <c r="M715" s="42"/>
      <c r="N715" s="42"/>
      <c r="O715" s="42"/>
      <c r="P715" s="42"/>
      <c r="Q715" s="42"/>
      <c r="R715" s="42"/>
      <c r="S715" s="42"/>
      <c r="T715" s="42"/>
      <c r="U715" s="42"/>
    </row>
    <row r="716" spans="1:21" x14ac:dyDescent="0.55000000000000004">
      <c r="A716" s="41"/>
      <c r="B716" s="41"/>
      <c r="C716" s="41"/>
      <c r="D716" s="41"/>
      <c r="E716" s="41"/>
      <c r="F716" s="41"/>
      <c r="G716" s="42"/>
      <c r="H716" s="42"/>
      <c r="I716" s="42"/>
      <c r="J716" s="42"/>
      <c r="K716" s="42"/>
      <c r="L716" s="42"/>
      <c r="M716" s="42"/>
      <c r="N716" s="42"/>
      <c r="O716" s="42"/>
      <c r="P716" s="42"/>
      <c r="Q716" s="42"/>
      <c r="R716" s="42"/>
      <c r="S716" s="42"/>
      <c r="T716" s="42"/>
      <c r="U716" s="42"/>
    </row>
    <row r="717" spans="1:21" x14ac:dyDescent="0.55000000000000004">
      <c r="A717" s="41"/>
      <c r="B717" s="41"/>
      <c r="C717" s="41"/>
      <c r="D717" s="41"/>
      <c r="E717" s="41"/>
      <c r="F717" s="41"/>
      <c r="G717" s="42"/>
      <c r="H717" s="42"/>
      <c r="I717" s="42"/>
      <c r="J717" s="42"/>
      <c r="K717" s="42"/>
      <c r="L717" s="42"/>
      <c r="M717" s="42"/>
      <c r="N717" s="42"/>
      <c r="O717" s="42"/>
      <c r="P717" s="42"/>
      <c r="Q717" s="42"/>
      <c r="R717" s="42"/>
      <c r="S717" s="42"/>
      <c r="T717" s="42"/>
      <c r="U717" s="42"/>
    </row>
    <row r="718" spans="1:21" x14ac:dyDescent="0.55000000000000004">
      <c r="A718" s="41"/>
      <c r="B718" s="41"/>
      <c r="C718" s="41"/>
      <c r="D718" s="41"/>
      <c r="E718" s="41"/>
      <c r="F718" s="41"/>
      <c r="G718" s="42"/>
      <c r="H718" s="42"/>
      <c r="I718" s="42"/>
      <c r="J718" s="42"/>
      <c r="K718" s="42"/>
      <c r="L718" s="42"/>
      <c r="M718" s="42"/>
      <c r="N718" s="42"/>
      <c r="O718" s="42"/>
      <c r="P718" s="42"/>
      <c r="Q718" s="42"/>
      <c r="R718" s="42"/>
      <c r="S718" s="42"/>
      <c r="T718" s="42"/>
      <c r="U718" s="42"/>
    </row>
    <row r="719" spans="1:21" x14ac:dyDescent="0.55000000000000004">
      <c r="A719" s="41"/>
      <c r="B719" s="41"/>
      <c r="C719" s="41"/>
      <c r="D719" s="41"/>
      <c r="E719" s="41"/>
      <c r="F719" s="41"/>
      <c r="G719" s="42"/>
      <c r="H719" s="42"/>
      <c r="I719" s="42"/>
      <c r="J719" s="42"/>
      <c r="K719" s="42"/>
      <c r="L719" s="42"/>
      <c r="M719" s="42"/>
      <c r="N719" s="42"/>
      <c r="O719" s="42"/>
      <c r="P719" s="42"/>
      <c r="Q719" s="42"/>
      <c r="R719" s="42"/>
      <c r="S719" s="42"/>
      <c r="T719" s="42"/>
      <c r="U719" s="42"/>
    </row>
    <row r="720" spans="1:21" x14ac:dyDescent="0.55000000000000004">
      <c r="A720" s="41"/>
      <c r="B720" s="41"/>
      <c r="C720" s="41"/>
      <c r="D720" s="41"/>
      <c r="E720" s="41"/>
      <c r="F720" s="41"/>
      <c r="G720" s="42"/>
      <c r="H720" s="42"/>
      <c r="I720" s="42"/>
      <c r="J720" s="42"/>
      <c r="K720" s="42"/>
      <c r="L720" s="42"/>
      <c r="M720" s="42"/>
      <c r="N720" s="42"/>
      <c r="O720" s="42"/>
      <c r="P720" s="42"/>
      <c r="Q720" s="42"/>
      <c r="R720" s="42"/>
      <c r="S720" s="42"/>
      <c r="T720" s="42"/>
      <c r="U720" s="42"/>
    </row>
    <row r="721" spans="1:21" x14ac:dyDescent="0.55000000000000004">
      <c r="A721" s="41"/>
      <c r="B721" s="41"/>
      <c r="C721" s="41"/>
      <c r="D721" s="41"/>
      <c r="E721" s="41"/>
      <c r="F721" s="41"/>
      <c r="G721" s="42"/>
      <c r="H721" s="42"/>
      <c r="I721" s="42"/>
      <c r="J721" s="42"/>
      <c r="K721" s="42"/>
      <c r="L721" s="42"/>
      <c r="M721" s="42"/>
      <c r="N721" s="42"/>
      <c r="O721" s="42"/>
      <c r="P721" s="42"/>
      <c r="Q721" s="42"/>
      <c r="R721" s="42"/>
      <c r="S721" s="42"/>
      <c r="T721" s="42"/>
      <c r="U721" s="42"/>
    </row>
    <row r="722" spans="1:21" x14ac:dyDescent="0.55000000000000004">
      <c r="A722" s="41"/>
      <c r="B722" s="41"/>
      <c r="C722" s="41"/>
      <c r="D722" s="41"/>
      <c r="E722" s="41"/>
      <c r="F722" s="41"/>
      <c r="G722" s="42"/>
      <c r="H722" s="42"/>
      <c r="I722" s="42"/>
      <c r="J722" s="42"/>
      <c r="K722" s="42"/>
      <c r="L722" s="42"/>
      <c r="M722" s="42"/>
      <c r="N722" s="42"/>
      <c r="O722" s="42"/>
      <c r="P722" s="42"/>
      <c r="Q722" s="42"/>
      <c r="R722" s="42"/>
      <c r="S722" s="42"/>
      <c r="T722" s="42"/>
      <c r="U722" s="42"/>
    </row>
    <row r="723" spans="1:21" x14ac:dyDescent="0.55000000000000004">
      <c r="A723" s="41"/>
      <c r="B723" s="41"/>
      <c r="C723" s="41"/>
      <c r="D723" s="41"/>
      <c r="E723" s="41"/>
      <c r="F723" s="41"/>
      <c r="G723" s="42"/>
      <c r="H723" s="42"/>
      <c r="I723" s="42"/>
      <c r="J723" s="42"/>
      <c r="K723" s="42"/>
      <c r="L723" s="42"/>
      <c r="M723" s="42"/>
      <c r="N723" s="42"/>
      <c r="O723" s="42"/>
      <c r="P723" s="42"/>
      <c r="Q723" s="42"/>
      <c r="R723" s="42"/>
      <c r="S723" s="42"/>
      <c r="T723" s="42"/>
      <c r="U723" s="42"/>
    </row>
    <row r="724" spans="1:21" x14ac:dyDescent="0.55000000000000004">
      <c r="A724" s="41"/>
      <c r="B724" s="41"/>
      <c r="C724" s="41"/>
      <c r="D724" s="41"/>
      <c r="E724" s="41"/>
      <c r="F724" s="41"/>
      <c r="G724" s="42"/>
      <c r="H724" s="42"/>
      <c r="I724" s="42"/>
      <c r="J724" s="42"/>
      <c r="K724" s="42"/>
      <c r="L724" s="42"/>
      <c r="M724" s="42"/>
      <c r="N724" s="42"/>
      <c r="O724" s="42"/>
      <c r="P724" s="42"/>
      <c r="Q724" s="42"/>
      <c r="R724" s="42"/>
      <c r="S724" s="42"/>
      <c r="T724" s="42"/>
      <c r="U724" s="42"/>
    </row>
    <row r="725" spans="1:21" x14ac:dyDescent="0.55000000000000004">
      <c r="A725" s="41"/>
      <c r="B725" s="41"/>
      <c r="C725" s="41"/>
      <c r="D725" s="41"/>
      <c r="E725" s="41"/>
      <c r="F725" s="41"/>
      <c r="G725" s="42"/>
      <c r="H725" s="42"/>
      <c r="I725" s="42"/>
      <c r="J725" s="42"/>
      <c r="K725" s="42"/>
      <c r="L725" s="42"/>
      <c r="M725" s="42"/>
      <c r="N725" s="42"/>
      <c r="O725" s="42"/>
      <c r="P725" s="42"/>
      <c r="Q725" s="42"/>
      <c r="R725" s="42"/>
      <c r="S725" s="42"/>
      <c r="T725" s="42"/>
      <c r="U725" s="42"/>
    </row>
    <row r="726" spans="1:21" x14ac:dyDescent="0.55000000000000004">
      <c r="A726" s="41"/>
      <c r="B726" s="41"/>
      <c r="C726" s="41"/>
      <c r="D726" s="41"/>
      <c r="E726" s="41"/>
      <c r="F726" s="41"/>
      <c r="G726" s="42"/>
      <c r="H726" s="42"/>
      <c r="I726" s="42"/>
      <c r="J726" s="42"/>
      <c r="K726" s="42"/>
      <c r="L726" s="42"/>
      <c r="M726" s="42"/>
      <c r="N726" s="42"/>
      <c r="O726" s="42"/>
      <c r="P726" s="42"/>
      <c r="Q726" s="42"/>
      <c r="R726" s="42"/>
      <c r="S726" s="42"/>
      <c r="T726" s="42"/>
      <c r="U726" s="42"/>
    </row>
    <row r="727" spans="1:21" x14ac:dyDescent="0.55000000000000004">
      <c r="A727" s="41"/>
      <c r="B727" s="41"/>
      <c r="C727" s="41"/>
      <c r="D727" s="41"/>
      <c r="E727" s="41"/>
      <c r="F727" s="41"/>
      <c r="G727" s="42"/>
      <c r="H727" s="42"/>
      <c r="I727" s="42"/>
      <c r="J727" s="42"/>
      <c r="K727" s="42"/>
      <c r="L727" s="42"/>
      <c r="M727" s="42"/>
      <c r="N727" s="42"/>
      <c r="O727" s="42"/>
      <c r="P727" s="42"/>
      <c r="Q727" s="42"/>
      <c r="R727" s="42"/>
      <c r="S727" s="42"/>
      <c r="T727" s="42"/>
      <c r="U727" s="42"/>
    </row>
    <row r="728" spans="1:21" x14ac:dyDescent="0.55000000000000004">
      <c r="A728" s="41"/>
      <c r="B728" s="41"/>
      <c r="C728" s="41"/>
      <c r="D728" s="41"/>
      <c r="E728" s="41"/>
      <c r="F728" s="41"/>
      <c r="G728" s="42"/>
      <c r="H728" s="42"/>
      <c r="I728" s="42"/>
      <c r="J728" s="42"/>
      <c r="K728" s="42"/>
      <c r="L728" s="42"/>
      <c r="M728" s="42"/>
      <c r="N728" s="42"/>
      <c r="O728" s="42"/>
      <c r="P728" s="42"/>
      <c r="Q728" s="42"/>
      <c r="R728" s="42"/>
      <c r="S728" s="42"/>
      <c r="T728" s="42"/>
      <c r="U728" s="42"/>
    </row>
    <row r="729" spans="1:21" x14ac:dyDescent="0.55000000000000004">
      <c r="A729" s="41"/>
      <c r="B729" s="41"/>
      <c r="C729" s="41"/>
      <c r="D729" s="41"/>
      <c r="E729" s="41"/>
      <c r="F729" s="41"/>
      <c r="G729" s="42"/>
      <c r="H729" s="42"/>
      <c r="I729" s="42"/>
      <c r="J729" s="42"/>
      <c r="K729" s="42"/>
      <c r="L729" s="42"/>
      <c r="M729" s="42"/>
      <c r="N729" s="42"/>
      <c r="O729" s="42"/>
      <c r="P729" s="42"/>
      <c r="Q729" s="42"/>
      <c r="R729" s="42"/>
      <c r="S729" s="42"/>
      <c r="T729" s="42"/>
      <c r="U729" s="42"/>
    </row>
    <row r="730" spans="1:21" x14ac:dyDescent="0.55000000000000004">
      <c r="A730" s="41"/>
      <c r="B730" s="41"/>
      <c r="C730" s="41"/>
      <c r="D730" s="41"/>
      <c r="E730" s="41"/>
      <c r="F730" s="41"/>
      <c r="G730" s="42"/>
      <c r="H730" s="42"/>
      <c r="I730" s="42"/>
      <c r="J730" s="42"/>
      <c r="K730" s="42"/>
      <c r="L730" s="42"/>
      <c r="M730" s="42"/>
      <c r="N730" s="42"/>
      <c r="O730" s="42"/>
      <c r="P730" s="42"/>
      <c r="Q730" s="42"/>
      <c r="R730" s="42"/>
      <c r="S730" s="42"/>
      <c r="T730" s="42"/>
      <c r="U730" s="42"/>
    </row>
    <row r="731" spans="1:21" x14ac:dyDescent="0.55000000000000004">
      <c r="A731" s="41"/>
      <c r="B731" s="41"/>
      <c r="C731" s="41"/>
      <c r="D731" s="41"/>
      <c r="E731" s="41"/>
      <c r="F731" s="41"/>
      <c r="G731" s="42"/>
      <c r="H731" s="42"/>
      <c r="I731" s="42"/>
      <c r="J731" s="42"/>
      <c r="K731" s="42"/>
      <c r="L731" s="42"/>
      <c r="M731" s="42"/>
      <c r="N731" s="42"/>
      <c r="O731" s="42"/>
      <c r="P731" s="42"/>
      <c r="Q731" s="42"/>
      <c r="R731" s="42"/>
      <c r="S731" s="42"/>
      <c r="T731" s="42"/>
      <c r="U731" s="42"/>
    </row>
    <row r="732" spans="1:21" x14ac:dyDescent="0.55000000000000004">
      <c r="A732" s="41"/>
      <c r="B732" s="41"/>
      <c r="C732" s="41"/>
      <c r="D732" s="41"/>
      <c r="E732" s="41"/>
      <c r="F732" s="41"/>
      <c r="G732" s="42"/>
      <c r="H732" s="42"/>
      <c r="I732" s="42"/>
      <c r="J732" s="42"/>
      <c r="K732" s="42"/>
      <c r="L732" s="42"/>
      <c r="M732" s="42"/>
      <c r="N732" s="42"/>
      <c r="O732" s="42"/>
      <c r="P732" s="42"/>
      <c r="Q732" s="42"/>
      <c r="R732" s="42"/>
      <c r="S732" s="42"/>
      <c r="T732" s="42"/>
      <c r="U732" s="42"/>
    </row>
    <row r="733" spans="1:21" x14ac:dyDescent="0.55000000000000004">
      <c r="A733" s="41"/>
      <c r="B733" s="41"/>
      <c r="C733" s="41"/>
      <c r="D733" s="41"/>
      <c r="E733" s="41"/>
      <c r="F733" s="41"/>
      <c r="G733" s="42"/>
      <c r="H733" s="42"/>
      <c r="I733" s="42"/>
      <c r="J733" s="42"/>
      <c r="K733" s="42"/>
      <c r="L733" s="42"/>
      <c r="M733" s="42"/>
      <c r="N733" s="42"/>
      <c r="O733" s="42"/>
      <c r="P733" s="42"/>
      <c r="Q733" s="42"/>
      <c r="R733" s="42"/>
      <c r="S733" s="42"/>
      <c r="T733" s="42"/>
      <c r="U733" s="42"/>
    </row>
    <row r="734" spans="1:21" x14ac:dyDescent="0.55000000000000004">
      <c r="A734" s="41"/>
      <c r="B734" s="41"/>
      <c r="C734" s="41"/>
      <c r="D734" s="41"/>
      <c r="E734" s="41"/>
      <c r="F734" s="41"/>
      <c r="G734" s="42"/>
      <c r="H734" s="42"/>
      <c r="I734" s="42"/>
      <c r="J734" s="42"/>
      <c r="K734" s="42"/>
      <c r="L734" s="42"/>
      <c r="M734" s="42"/>
      <c r="N734" s="42"/>
      <c r="O734" s="42"/>
      <c r="P734" s="42"/>
      <c r="Q734" s="42"/>
      <c r="R734" s="42"/>
      <c r="S734" s="42"/>
      <c r="T734" s="42"/>
      <c r="U734" s="42"/>
    </row>
    <row r="735" spans="1:21" x14ac:dyDescent="0.55000000000000004">
      <c r="A735" s="41"/>
      <c r="B735" s="41"/>
      <c r="C735" s="41"/>
      <c r="D735" s="41"/>
      <c r="E735" s="41"/>
      <c r="F735" s="41"/>
      <c r="G735" s="42"/>
      <c r="H735" s="42"/>
      <c r="I735" s="42"/>
      <c r="J735" s="42"/>
      <c r="K735" s="42"/>
      <c r="L735" s="42"/>
      <c r="M735" s="42"/>
      <c r="N735" s="42"/>
      <c r="O735" s="42"/>
      <c r="P735" s="42"/>
      <c r="Q735" s="42"/>
      <c r="R735" s="42"/>
      <c r="S735" s="42"/>
      <c r="T735" s="42"/>
      <c r="U735" s="42"/>
    </row>
    <row r="736" spans="1:21" x14ac:dyDescent="0.55000000000000004">
      <c r="A736" s="41"/>
      <c r="B736" s="41"/>
      <c r="C736" s="41"/>
      <c r="D736" s="41"/>
      <c r="E736" s="41"/>
      <c r="F736" s="41"/>
      <c r="G736" s="42"/>
      <c r="H736" s="42"/>
      <c r="I736" s="42"/>
      <c r="J736" s="42"/>
      <c r="K736" s="42"/>
      <c r="L736" s="42"/>
      <c r="M736" s="42"/>
      <c r="N736" s="42"/>
      <c r="O736" s="42"/>
      <c r="P736" s="42"/>
      <c r="Q736" s="42"/>
      <c r="R736" s="42"/>
      <c r="S736" s="42"/>
      <c r="T736" s="42"/>
      <c r="U736" s="42"/>
    </row>
    <row r="737" spans="1:21" x14ac:dyDescent="0.55000000000000004">
      <c r="A737" s="41"/>
      <c r="B737" s="41"/>
      <c r="C737" s="41"/>
      <c r="D737" s="41"/>
      <c r="E737" s="41"/>
      <c r="F737" s="41"/>
      <c r="G737" s="42"/>
      <c r="H737" s="42"/>
      <c r="I737" s="42"/>
      <c r="J737" s="42"/>
      <c r="K737" s="42"/>
      <c r="L737" s="42"/>
      <c r="M737" s="42"/>
      <c r="N737" s="42"/>
      <c r="O737" s="42"/>
      <c r="P737" s="42"/>
      <c r="Q737" s="42"/>
      <c r="R737" s="42"/>
      <c r="S737" s="42"/>
      <c r="T737" s="42"/>
      <c r="U737" s="42"/>
    </row>
    <row r="738" spans="1:21" x14ac:dyDescent="0.55000000000000004">
      <c r="A738" s="41"/>
      <c r="B738" s="41"/>
      <c r="C738" s="41"/>
      <c r="D738" s="41"/>
      <c r="E738" s="41"/>
      <c r="F738" s="41"/>
      <c r="G738" s="42"/>
      <c r="H738" s="42"/>
      <c r="I738" s="42"/>
      <c r="J738" s="42"/>
      <c r="K738" s="42"/>
      <c r="L738" s="42"/>
      <c r="M738" s="42"/>
      <c r="N738" s="42"/>
      <c r="O738" s="42"/>
      <c r="P738" s="42"/>
      <c r="Q738" s="42"/>
      <c r="R738" s="42"/>
      <c r="S738" s="42"/>
      <c r="T738" s="42"/>
      <c r="U738" s="42"/>
    </row>
    <row r="739" spans="1:21" x14ac:dyDescent="0.55000000000000004">
      <c r="A739" s="41"/>
      <c r="B739" s="41"/>
      <c r="C739" s="41"/>
      <c r="D739" s="41"/>
      <c r="E739" s="41"/>
      <c r="F739" s="41"/>
      <c r="G739" s="42"/>
      <c r="H739" s="42"/>
      <c r="I739" s="42"/>
      <c r="J739" s="42"/>
      <c r="K739" s="42"/>
      <c r="L739" s="42"/>
      <c r="M739" s="42"/>
      <c r="N739" s="42"/>
      <c r="O739" s="42"/>
      <c r="P739" s="42"/>
      <c r="Q739" s="42"/>
      <c r="R739" s="42"/>
      <c r="S739" s="42"/>
      <c r="T739" s="42"/>
      <c r="U739" s="42"/>
    </row>
    <row r="740" spans="1:21" x14ac:dyDescent="0.55000000000000004">
      <c r="A740" s="41"/>
      <c r="B740" s="41"/>
      <c r="C740" s="41"/>
      <c r="D740" s="41"/>
      <c r="E740" s="41"/>
      <c r="F740" s="41"/>
      <c r="G740" s="42"/>
      <c r="H740" s="42"/>
      <c r="I740" s="42"/>
      <c r="J740" s="42"/>
      <c r="K740" s="42"/>
      <c r="L740" s="42"/>
      <c r="M740" s="42"/>
      <c r="N740" s="42"/>
      <c r="O740" s="42"/>
      <c r="P740" s="42"/>
      <c r="Q740" s="42"/>
      <c r="R740" s="42"/>
      <c r="S740" s="42"/>
      <c r="T740" s="42"/>
      <c r="U740" s="42"/>
    </row>
    <row r="741" spans="1:21" x14ac:dyDescent="0.55000000000000004">
      <c r="A741" s="41"/>
      <c r="B741" s="41"/>
      <c r="C741" s="41"/>
      <c r="D741" s="41"/>
      <c r="E741" s="41"/>
      <c r="F741" s="41"/>
      <c r="G741" s="42"/>
      <c r="H741" s="42"/>
      <c r="I741" s="42"/>
      <c r="J741" s="42"/>
      <c r="K741" s="42"/>
      <c r="L741" s="42"/>
      <c r="M741" s="42"/>
      <c r="N741" s="42"/>
      <c r="O741" s="42"/>
      <c r="P741" s="42"/>
      <c r="Q741" s="42"/>
      <c r="R741" s="42"/>
      <c r="S741" s="42"/>
      <c r="T741" s="42"/>
      <c r="U741" s="42"/>
    </row>
    <row r="742" spans="1:21" x14ac:dyDescent="0.55000000000000004">
      <c r="A742" s="41"/>
      <c r="B742" s="41"/>
      <c r="C742" s="41"/>
      <c r="D742" s="41"/>
      <c r="E742" s="41"/>
      <c r="F742" s="41"/>
      <c r="G742" s="42"/>
      <c r="H742" s="42"/>
      <c r="I742" s="42"/>
      <c r="J742" s="42"/>
      <c r="K742" s="42"/>
      <c r="L742" s="42"/>
      <c r="M742" s="42"/>
      <c r="N742" s="42"/>
      <c r="O742" s="42"/>
      <c r="P742" s="42"/>
      <c r="Q742" s="42"/>
      <c r="R742" s="42"/>
      <c r="S742" s="42"/>
      <c r="T742" s="42"/>
      <c r="U742" s="42"/>
    </row>
    <row r="743" spans="1:21" x14ac:dyDescent="0.55000000000000004">
      <c r="A743" s="41"/>
      <c r="B743" s="41"/>
      <c r="C743" s="41"/>
      <c r="D743" s="41"/>
      <c r="E743" s="41"/>
      <c r="F743" s="41"/>
      <c r="G743" s="42"/>
      <c r="H743" s="42"/>
      <c r="I743" s="42"/>
      <c r="J743" s="42"/>
      <c r="K743" s="42"/>
      <c r="L743" s="42"/>
      <c r="M743" s="42"/>
      <c r="N743" s="42"/>
      <c r="O743" s="42"/>
      <c r="P743" s="42"/>
      <c r="Q743" s="42"/>
      <c r="R743" s="42"/>
      <c r="S743" s="42"/>
      <c r="T743" s="42"/>
      <c r="U743" s="42"/>
    </row>
    <row r="744" spans="1:21" x14ac:dyDescent="0.55000000000000004">
      <c r="A744" s="41"/>
      <c r="B744" s="41"/>
      <c r="C744" s="41"/>
      <c r="D744" s="41"/>
      <c r="E744" s="41"/>
      <c r="F744" s="41"/>
      <c r="G744" s="42"/>
      <c r="H744" s="42"/>
      <c r="I744" s="42"/>
      <c r="J744" s="42"/>
      <c r="K744" s="42"/>
      <c r="L744" s="42"/>
      <c r="M744" s="42"/>
      <c r="N744" s="42"/>
      <c r="O744" s="42"/>
      <c r="P744" s="42"/>
      <c r="Q744" s="42"/>
      <c r="R744" s="42"/>
      <c r="S744" s="42"/>
      <c r="T744" s="42"/>
      <c r="U744" s="42"/>
    </row>
    <row r="745" spans="1:21" x14ac:dyDescent="0.55000000000000004">
      <c r="A745" s="41"/>
      <c r="B745" s="41"/>
      <c r="C745" s="41"/>
      <c r="D745" s="41"/>
      <c r="E745" s="41"/>
      <c r="F745" s="41"/>
      <c r="G745" s="42"/>
      <c r="H745" s="42"/>
      <c r="I745" s="42"/>
      <c r="J745" s="42"/>
      <c r="K745" s="42"/>
      <c r="L745" s="42"/>
      <c r="M745" s="42"/>
      <c r="N745" s="42"/>
      <c r="O745" s="42"/>
      <c r="P745" s="42"/>
      <c r="Q745" s="42"/>
      <c r="R745" s="42"/>
      <c r="S745" s="42"/>
      <c r="T745" s="42"/>
      <c r="U745" s="42"/>
    </row>
    <row r="746" spans="1:21" x14ac:dyDescent="0.55000000000000004">
      <c r="A746" s="41"/>
      <c r="B746" s="41"/>
      <c r="C746" s="41"/>
      <c r="D746" s="41"/>
      <c r="E746" s="41"/>
      <c r="F746" s="41"/>
      <c r="G746" s="42"/>
      <c r="H746" s="42"/>
      <c r="I746" s="42"/>
      <c r="J746" s="42"/>
      <c r="K746" s="42"/>
      <c r="L746" s="42"/>
      <c r="M746" s="42"/>
      <c r="N746" s="42"/>
      <c r="O746" s="42"/>
      <c r="P746" s="42"/>
      <c r="Q746" s="42"/>
      <c r="R746" s="42"/>
      <c r="S746" s="42"/>
      <c r="T746" s="42"/>
      <c r="U746" s="42"/>
    </row>
    <row r="747" spans="1:21" x14ac:dyDescent="0.55000000000000004">
      <c r="A747" s="41"/>
      <c r="B747" s="41"/>
      <c r="C747" s="41"/>
      <c r="D747" s="41"/>
      <c r="E747" s="41"/>
      <c r="F747" s="41"/>
      <c r="G747" s="42"/>
      <c r="H747" s="42"/>
      <c r="I747" s="42"/>
      <c r="J747" s="42"/>
      <c r="K747" s="42"/>
      <c r="L747" s="42"/>
      <c r="M747" s="42"/>
      <c r="N747" s="42"/>
      <c r="O747" s="42"/>
      <c r="P747" s="42"/>
      <c r="Q747" s="42"/>
      <c r="R747" s="42"/>
      <c r="S747" s="42"/>
      <c r="T747" s="42"/>
      <c r="U747" s="42"/>
    </row>
    <row r="748" spans="1:21" x14ac:dyDescent="0.55000000000000004">
      <c r="A748" s="41"/>
      <c r="B748" s="41"/>
      <c r="C748" s="41"/>
      <c r="D748" s="41"/>
      <c r="E748" s="41"/>
      <c r="F748" s="41"/>
      <c r="G748" s="42"/>
      <c r="H748" s="42"/>
      <c r="I748" s="42"/>
      <c r="J748" s="42"/>
      <c r="K748" s="42"/>
      <c r="L748" s="42"/>
      <c r="M748" s="42"/>
      <c r="N748" s="42"/>
      <c r="O748" s="42"/>
      <c r="P748" s="42"/>
      <c r="Q748" s="42"/>
      <c r="R748" s="42"/>
      <c r="S748" s="42"/>
      <c r="T748" s="42"/>
      <c r="U748" s="42"/>
    </row>
    <row r="749" spans="1:21" x14ac:dyDescent="0.55000000000000004">
      <c r="A749" s="41"/>
      <c r="B749" s="41"/>
      <c r="C749" s="41"/>
      <c r="D749" s="41"/>
      <c r="E749" s="41"/>
      <c r="F749" s="41"/>
      <c r="G749" s="42"/>
      <c r="H749" s="42"/>
      <c r="I749" s="42"/>
      <c r="J749" s="42"/>
      <c r="K749" s="42"/>
      <c r="L749" s="42"/>
      <c r="M749" s="42"/>
      <c r="N749" s="42"/>
      <c r="O749" s="42"/>
      <c r="P749" s="42"/>
      <c r="Q749" s="42"/>
      <c r="R749" s="42"/>
      <c r="S749" s="42"/>
      <c r="T749" s="42"/>
      <c r="U749" s="42"/>
    </row>
    <row r="750" spans="1:21" x14ac:dyDescent="0.55000000000000004">
      <c r="A750" s="41"/>
      <c r="B750" s="41"/>
      <c r="C750" s="41"/>
      <c r="D750" s="41"/>
      <c r="E750" s="41"/>
      <c r="F750" s="41"/>
      <c r="G750" s="42"/>
      <c r="H750" s="42"/>
      <c r="I750" s="42"/>
      <c r="J750" s="42"/>
      <c r="K750" s="42"/>
      <c r="L750" s="42"/>
      <c r="M750" s="42"/>
      <c r="N750" s="42"/>
      <c r="O750" s="42"/>
      <c r="P750" s="42"/>
      <c r="Q750" s="42"/>
      <c r="R750" s="42"/>
      <c r="S750" s="42"/>
      <c r="T750" s="42"/>
      <c r="U750" s="42"/>
    </row>
    <row r="751" spans="1:21" x14ac:dyDescent="0.55000000000000004">
      <c r="A751" s="41"/>
      <c r="B751" s="41"/>
      <c r="C751" s="41"/>
      <c r="D751" s="41"/>
      <c r="E751" s="41"/>
      <c r="F751" s="41"/>
      <c r="G751" s="42"/>
      <c r="H751" s="42"/>
      <c r="I751" s="42"/>
      <c r="J751" s="42"/>
      <c r="K751" s="42"/>
      <c r="L751" s="42"/>
      <c r="M751" s="42"/>
      <c r="N751" s="42"/>
      <c r="O751" s="42"/>
      <c r="P751" s="42"/>
      <c r="Q751" s="42"/>
      <c r="R751" s="42"/>
      <c r="S751" s="42"/>
      <c r="T751" s="42"/>
      <c r="U751" s="42"/>
    </row>
    <row r="752" spans="1:21" x14ac:dyDescent="0.55000000000000004">
      <c r="A752" s="41"/>
      <c r="B752" s="41"/>
      <c r="C752" s="41"/>
      <c r="D752" s="41"/>
      <c r="E752" s="41"/>
      <c r="F752" s="41"/>
      <c r="G752" s="42"/>
      <c r="H752" s="42"/>
      <c r="I752" s="42"/>
      <c r="J752" s="42"/>
      <c r="K752" s="42"/>
      <c r="L752" s="42"/>
      <c r="M752" s="42"/>
      <c r="N752" s="42"/>
      <c r="O752" s="42"/>
      <c r="P752" s="42"/>
      <c r="Q752" s="42"/>
      <c r="R752" s="42"/>
      <c r="S752" s="42"/>
      <c r="T752" s="42"/>
      <c r="U752" s="42"/>
    </row>
    <row r="753" spans="1:21" x14ac:dyDescent="0.55000000000000004">
      <c r="A753" s="41"/>
      <c r="B753" s="41"/>
      <c r="C753" s="41"/>
      <c r="D753" s="41"/>
      <c r="E753" s="41"/>
      <c r="F753" s="41"/>
      <c r="G753" s="42"/>
      <c r="H753" s="42"/>
      <c r="I753" s="42"/>
      <c r="J753" s="42"/>
      <c r="K753" s="42"/>
      <c r="L753" s="42"/>
      <c r="M753" s="42"/>
      <c r="N753" s="42"/>
      <c r="O753" s="42"/>
      <c r="P753" s="42"/>
      <c r="Q753" s="42"/>
      <c r="R753" s="42"/>
      <c r="S753" s="42"/>
      <c r="T753" s="42"/>
      <c r="U753" s="42"/>
    </row>
    <row r="754" spans="1:21" x14ac:dyDescent="0.55000000000000004">
      <c r="A754" s="41"/>
      <c r="B754" s="41"/>
      <c r="C754" s="41"/>
      <c r="D754" s="41"/>
      <c r="E754" s="41"/>
      <c r="F754" s="41"/>
      <c r="G754" s="42"/>
      <c r="H754" s="42"/>
      <c r="I754" s="42"/>
      <c r="J754" s="42"/>
      <c r="K754" s="42"/>
      <c r="L754" s="42"/>
      <c r="M754" s="42"/>
      <c r="N754" s="42"/>
      <c r="O754" s="42"/>
      <c r="P754" s="42"/>
      <c r="Q754" s="42"/>
      <c r="R754" s="42"/>
      <c r="S754" s="42"/>
      <c r="T754" s="42"/>
      <c r="U754" s="42"/>
    </row>
    <row r="755" spans="1:21" x14ac:dyDescent="0.55000000000000004">
      <c r="A755" s="41"/>
      <c r="B755" s="41"/>
      <c r="C755" s="41"/>
      <c r="D755" s="41"/>
      <c r="E755" s="41"/>
      <c r="F755" s="41"/>
      <c r="G755" s="42"/>
      <c r="H755" s="42"/>
      <c r="I755" s="42"/>
      <c r="J755" s="42"/>
      <c r="K755" s="42"/>
      <c r="L755" s="42"/>
      <c r="M755" s="42"/>
      <c r="N755" s="42"/>
      <c r="O755" s="42"/>
      <c r="P755" s="42"/>
      <c r="Q755" s="42"/>
      <c r="R755" s="42"/>
      <c r="S755" s="42"/>
      <c r="T755" s="42"/>
      <c r="U755" s="42"/>
    </row>
    <row r="756" spans="1:21" x14ac:dyDescent="0.55000000000000004">
      <c r="A756" s="41"/>
      <c r="B756" s="41"/>
      <c r="C756" s="41"/>
      <c r="D756" s="41"/>
      <c r="E756" s="41"/>
      <c r="F756" s="41"/>
      <c r="G756" s="42"/>
      <c r="H756" s="42"/>
      <c r="I756" s="42"/>
      <c r="J756" s="42"/>
      <c r="K756" s="42"/>
      <c r="L756" s="42"/>
      <c r="M756" s="42"/>
      <c r="N756" s="42"/>
      <c r="O756" s="42"/>
      <c r="P756" s="42"/>
      <c r="Q756" s="42"/>
      <c r="R756" s="42"/>
      <c r="S756" s="42"/>
      <c r="T756" s="42"/>
      <c r="U756" s="42"/>
    </row>
    <row r="757" spans="1:21" x14ac:dyDescent="0.55000000000000004">
      <c r="A757" s="41"/>
      <c r="B757" s="41"/>
      <c r="C757" s="41"/>
      <c r="D757" s="41"/>
      <c r="E757" s="41"/>
      <c r="F757" s="41"/>
      <c r="G757" s="42"/>
      <c r="H757" s="42"/>
      <c r="I757" s="42"/>
      <c r="J757" s="42"/>
      <c r="K757" s="42"/>
      <c r="L757" s="42"/>
      <c r="M757" s="42"/>
      <c r="N757" s="42"/>
      <c r="O757" s="42"/>
      <c r="P757" s="42"/>
      <c r="Q757" s="42"/>
      <c r="R757" s="42"/>
      <c r="S757" s="42"/>
      <c r="T757" s="42"/>
      <c r="U757" s="42"/>
    </row>
    <row r="758" spans="1:21" x14ac:dyDescent="0.55000000000000004">
      <c r="A758" s="41"/>
      <c r="B758" s="41"/>
      <c r="C758" s="41"/>
      <c r="D758" s="41"/>
      <c r="E758" s="41"/>
      <c r="F758" s="41"/>
      <c r="G758" s="42"/>
      <c r="H758" s="42"/>
      <c r="I758" s="42"/>
      <c r="J758" s="42"/>
      <c r="K758" s="42"/>
      <c r="L758" s="42"/>
      <c r="M758" s="42"/>
      <c r="N758" s="42"/>
      <c r="O758" s="42"/>
      <c r="P758" s="42"/>
      <c r="Q758" s="42"/>
      <c r="R758" s="42"/>
      <c r="S758" s="42"/>
      <c r="T758" s="42"/>
      <c r="U758" s="42"/>
    </row>
    <row r="759" spans="1:21" x14ac:dyDescent="0.55000000000000004">
      <c r="A759" s="41"/>
      <c r="B759" s="41"/>
      <c r="C759" s="41"/>
      <c r="D759" s="41"/>
      <c r="E759" s="41"/>
      <c r="F759" s="41"/>
      <c r="G759" s="42"/>
      <c r="H759" s="42"/>
      <c r="I759" s="42"/>
      <c r="J759" s="42"/>
      <c r="K759" s="42"/>
      <c r="L759" s="42"/>
      <c r="M759" s="42"/>
      <c r="N759" s="42"/>
      <c r="O759" s="42"/>
      <c r="P759" s="42"/>
      <c r="Q759" s="42"/>
      <c r="R759" s="42"/>
      <c r="S759" s="42"/>
      <c r="T759" s="42"/>
      <c r="U759" s="42"/>
    </row>
    <row r="760" spans="1:21" x14ac:dyDescent="0.55000000000000004">
      <c r="A760" s="41"/>
      <c r="B760" s="41"/>
      <c r="C760" s="41"/>
      <c r="D760" s="41"/>
      <c r="E760" s="41"/>
      <c r="F760" s="41"/>
      <c r="G760" s="42"/>
      <c r="H760" s="42"/>
      <c r="I760" s="42"/>
      <c r="J760" s="42"/>
      <c r="K760" s="42"/>
      <c r="L760" s="42"/>
      <c r="M760" s="42"/>
      <c r="N760" s="42"/>
      <c r="O760" s="42"/>
      <c r="P760" s="42"/>
      <c r="Q760" s="42"/>
      <c r="R760" s="42"/>
      <c r="S760" s="42"/>
      <c r="T760" s="42"/>
      <c r="U760" s="42"/>
    </row>
    <row r="761" spans="1:21" x14ac:dyDescent="0.55000000000000004">
      <c r="A761" s="41"/>
      <c r="B761" s="41"/>
      <c r="C761" s="41"/>
      <c r="D761" s="41"/>
      <c r="E761" s="41"/>
      <c r="F761" s="41"/>
      <c r="G761" s="42"/>
      <c r="H761" s="42"/>
      <c r="I761" s="42"/>
      <c r="J761" s="42"/>
      <c r="K761" s="42"/>
      <c r="L761" s="42"/>
      <c r="M761" s="42"/>
      <c r="N761" s="42"/>
      <c r="O761" s="42"/>
      <c r="P761" s="42"/>
      <c r="Q761" s="42"/>
      <c r="R761" s="42"/>
      <c r="S761" s="42"/>
      <c r="T761" s="42"/>
      <c r="U761" s="42"/>
    </row>
    <row r="762" spans="1:21" x14ac:dyDescent="0.55000000000000004">
      <c r="A762" s="41"/>
      <c r="B762" s="41"/>
      <c r="C762" s="41"/>
      <c r="D762" s="41"/>
      <c r="E762" s="41"/>
      <c r="F762" s="41"/>
      <c r="G762" s="42"/>
      <c r="H762" s="42"/>
      <c r="I762" s="42"/>
      <c r="J762" s="42"/>
      <c r="K762" s="42"/>
      <c r="L762" s="42"/>
      <c r="M762" s="42"/>
      <c r="N762" s="42"/>
      <c r="O762" s="42"/>
      <c r="P762" s="42"/>
      <c r="Q762" s="42"/>
      <c r="R762" s="42"/>
      <c r="S762" s="42"/>
      <c r="T762" s="42"/>
      <c r="U762" s="42"/>
    </row>
    <row r="763" spans="1:21" x14ac:dyDescent="0.55000000000000004">
      <c r="A763" s="41"/>
      <c r="B763" s="41"/>
      <c r="C763" s="41"/>
      <c r="D763" s="41"/>
      <c r="E763" s="41"/>
      <c r="F763" s="41"/>
      <c r="G763" s="42"/>
      <c r="H763" s="42"/>
      <c r="I763" s="42"/>
      <c r="J763" s="42"/>
      <c r="K763" s="42"/>
      <c r="L763" s="42"/>
      <c r="M763" s="42"/>
      <c r="N763" s="42"/>
      <c r="O763" s="42"/>
      <c r="P763" s="42"/>
      <c r="Q763" s="42"/>
      <c r="R763" s="42"/>
      <c r="S763" s="42"/>
      <c r="T763" s="42"/>
      <c r="U763" s="42"/>
    </row>
    <row r="764" spans="1:21" x14ac:dyDescent="0.55000000000000004">
      <c r="A764" s="41"/>
      <c r="B764" s="41"/>
      <c r="C764" s="41"/>
      <c r="D764" s="41"/>
      <c r="E764" s="41"/>
      <c r="F764" s="41"/>
      <c r="G764" s="42"/>
      <c r="H764" s="42"/>
      <c r="I764" s="42"/>
      <c r="J764" s="42"/>
      <c r="K764" s="42"/>
      <c r="L764" s="42"/>
      <c r="M764" s="42"/>
      <c r="N764" s="42"/>
      <c r="O764" s="42"/>
      <c r="P764" s="42"/>
      <c r="Q764" s="42"/>
      <c r="R764" s="42"/>
      <c r="S764" s="42"/>
      <c r="T764" s="42"/>
      <c r="U764" s="42"/>
    </row>
    <row r="765" spans="1:21" x14ac:dyDescent="0.55000000000000004">
      <c r="A765" s="41"/>
      <c r="B765" s="41"/>
      <c r="C765" s="41"/>
      <c r="D765" s="41"/>
      <c r="E765" s="41"/>
      <c r="F765" s="41"/>
      <c r="G765" s="42"/>
      <c r="H765" s="42"/>
      <c r="I765" s="42"/>
      <c r="J765" s="42"/>
      <c r="K765" s="42"/>
      <c r="L765" s="42"/>
      <c r="M765" s="42"/>
      <c r="N765" s="42"/>
      <c r="O765" s="42"/>
      <c r="P765" s="42"/>
      <c r="Q765" s="42"/>
      <c r="R765" s="42"/>
      <c r="S765" s="42"/>
      <c r="T765" s="42"/>
      <c r="U765" s="42"/>
    </row>
    <row r="766" spans="1:21" x14ac:dyDescent="0.55000000000000004">
      <c r="A766" s="41"/>
      <c r="B766" s="41"/>
      <c r="C766" s="41"/>
      <c r="D766" s="41"/>
      <c r="E766" s="41"/>
      <c r="F766" s="41"/>
      <c r="G766" s="42"/>
      <c r="H766" s="42"/>
      <c r="I766" s="42"/>
      <c r="J766" s="42"/>
      <c r="K766" s="42"/>
      <c r="L766" s="42"/>
      <c r="M766" s="42"/>
      <c r="N766" s="42"/>
      <c r="O766" s="42"/>
      <c r="P766" s="42"/>
      <c r="Q766" s="42"/>
      <c r="R766" s="42"/>
      <c r="S766" s="42"/>
      <c r="T766" s="42"/>
      <c r="U766" s="42"/>
    </row>
    <row r="767" spans="1:21" x14ac:dyDescent="0.55000000000000004">
      <c r="A767" s="41"/>
      <c r="B767" s="41"/>
      <c r="C767" s="41"/>
      <c r="D767" s="41"/>
      <c r="E767" s="41"/>
      <c r="F767" s="41"/>
      <c r="G767" s="42"/>
      <c r="H767" s="42"/>
      <c r="I767" s="42"/>
      <c r="J767" s="42"/>
      <c r="K767" s="42"/>
      <c r="L767" s="42"/>
      <c r="M767" s="42"/>
      <c r="N767" s="42"/>
      <c r="O767" s="42"/>
      <c r="P767" s="42"/>
      <c r="Q767" s="42"/>
      <c r="R767" s="42"/>
      <c r="S767" s="42"/>
      <c r="T767" s="42"/>
      <c r="U767" s="42"/>
    </row>
    <row r="768" spans="1:21" x14ac:dyDescent="0.55000000000000004">
      <c r="A768" s="41"/>
      <c r="B768" s="41"/>
      <c r="C768" s="41"/>
      <c r="D768" s="41"/>
      <c r="E768" s="41"/>
      <c r="F768" s="41"/>
      <c r="G768" s="42"/>
      <c r="H768" s="42"/>
      <c r="I768" s="42"/>
      <c r="J768" s="42"/>
      <c r="K768" s="42"/>
      <c r="L768" s="42"/>
      <c r="M768" s="42"/>
      <c r="N768" s="42"/>
      <c r="O768" s="42"/>
      <c r="P768" s="42"/>
      <c r="Q768" s="42"/>
      <c r="R768" s="42"/>
      <c r="S768" s="42"/>
      <c r="T768" s="42"/>
      <c r="U768" s="42"/>
    </row>
    <row r="769" spans="1:21" x14ac:dyDescent="0.55000000000000004">
      <c r="A769" s="41"/>
      <c r="B769" s="41"/>
      <c r="C769" s="41"/>
      <c r="D769" s="41"/>
      <c r="E769" s="41"/>
      <c r="F769" s="41"/>
      <c r="G769" s="42"/>
      <c r="H769" s="42"/>
      <c r="I769" s="42"/>
      <c r="J769" s="42"/>
      <c r="K769" s="42"/>
      <c r="L769" s="42"/>
      <c r="M769" s="42"/>
      <c r="N769" s="42"/>
      <c r="O769" s="42"/>
      <c r="P769" s="42"/>
      <c r="Q769" s="42"/>
      <c r="R769" s="42"/>
      <c r="S769" s="42"/>
      <c r="T769" s="42"/>
      <c r="U769" s="42"/>
    </row>
    <row r="770" spans="1:21" x14ac:dyDescent="0.55000000000000004">
      <c r="A770" s="41"/>
      <c r="B770" s="41"/>
      <c r="C770" s="41"/>
      <c r="D770" s="41"/>
      <c r="E770" s="41"/>
      <c r="F770" s="41"/>
      <c r="G770" s="42"/>
      <c r="H770" s="42"/>
      <c r="I770" s="42"/>
      <c r="J770" s="42"/>
      <c r="K770" s="42"/>
      <c r="L770" s="42"/>
      <c r="M770" s="42"/>
      <c r="N770" s="42"/>
      <c r="O770" s="42"/>
      <c r="P770" s="42"/>
      <c r="Q770" s="42"/>
      <c r="R770" s="42"/>
      <c r="S770" s="42"/>
      <c r="T770" s="42"/>
      <c r="U770" s="42"/>
    </row>
    <row r="771" spans="1:21" x14ac:dyDescent="0.55000000000000004">
      <c r="A771" s="41"/>
      <c r="B771" s="41"/>
      <c r="C771" s="41"/>
      <c r="D771" s="41"/>
      <c r="E771" s="41"/>
      <c r="F771" s="41"/>
      <c r="G771" s="42"/>
      <c r="H771" s="42"/>
      <c r="I771" s="42"/>
      <c r="J771" s="42"/>
      <c r="K771" s="42"/>
      <c r="L771" s="42"/>
      <c r="M771" s="42"/>
      <c r="N771" s="42"/>
      <c r="O771" s="42"/>
      <c r="P771" s="42"/>
      <c r="Q771" s="42"/>
      <c r="R771" s="42"/>
      <c r="S771" s="42"/>
      <c r="T771" s="42"/>
      <c r="U771" s="42"/>
    </row>
    <row r="772" spans="1:21" x14ac:dyDescent="0.55000000000000004">
      <c r="A772" s="41"/>
      <c r="B772" s="41"/>
      <c r="C772" s="41"/>
      <c r="D772" s="41"/>
      <c r="E772" s="41"/>
      <c r="F772" s="41"/>
      <c r="G772" s="42"/>
      <c r="H772" s="42"/>
      <c r="I772" s="42"/>
      <c r="J772" s="42"/>
      <c r="K772" s="42"/>
      <c r="L772" s="42"/>
      <c r="M772" s="42"/>
      <c r="N772" s="42"/>
      <c r="O772" s="42"/>
      <c r="P772" s="42"/>
      <c r="Q772" s="42"/>
      <c r="R772" s="42"/>
      <c r="S772" s="42"/>
      <c r="T772" s="42"/>
      <c r="U772" s="42"/>
    </row>
    <row r="773" spans="1:21" x14ac:dyDescent="0.55000000000000004">
      <c r="A773" s="41"/>
      <c r="B773" s="41"/>
      <c r="C773" s="41"/>
      <c r="D773" s="41"/>
      <c r="E773" s="41"/>
      <c r="F773" s="41"/>
      <c r="G773" s="42"/>
      <c r="H773" s="42"/>
      <c r="I773" s="42"/>
      <c r="J773" s="42"/>
      <c r="K773" s="42"/>
      <c r="L773" s="42"/>
      <c r="M773" s="42"/>
      <c r="N773" s="42"/>
      <c r="O773" s="42"/>
      <c r="P773" s="42"/>
      <c r="Q773" s="42"/>
      <c r="R773" s="42"/>
      <c r="S773" s="42"/>
      <c r="T773" s="42"/>
      <c r="U773" s="42"/>
    </row>
    <row r="774" spans="1:21" x14ac:dyDescent="0.55000000000000004">
      <c r="A774" s="41"/>
      <c r="B774" s="41"/>
      <c r="C774" s="41"/>
      <c r="D774" s="41"/>
      <c r="E774" s="41"/>
      <c r="F774" s="41"/>
      <c r="G774" s="42"/>
      <c r="H774" s="42"/>
      <c r="I774" s="42"/>
      <c r="J774" s="42"/>
      <c r="K774" s="42"/>
      <c r="L774" s="42"/>
      <c r="M774" s="42"/>
      <c r="N774" s="42"/>
      <c r="O774" s="42"/>
      <c r="P774" s="42"/>
      <c r="Q774" s="42"/>
      <c r="R774" s="42"/>
      <c r="S774" s="42"/>
      <c r="T774" s="42"/>
      <c r="U774" s="42"/>
    </row>
    <row r="775" spans="1:21" x14ac:dyDescent="0.55000000000000004">
      <c r="A775" s="41"/>
      <c r="B775" s="41"/>
      <c r="C775" s="41"/>
      <c r="D775" s="41"/>
      <c r="E775" s="41"/>
      <c r="F775" s="41"/>
      <c r="G775" s="42"/>
      <c r="H775" s="42"/>
      <c r="I775" s="42"/>
      <c r="J775" s="42"/>
      <c r="K775" s="42"/>
      <c r="L775" s="42"/>
      <c r="M775" s="42"/>
      <c r="N775" s="42"/>
      <c r="O775" s="42"/>
      <c r="P775" s="42"/>
      <c r="Q775" s="42"/>
      <c r="R775" s="42"/>
      <c r="S775" s="42"/>
      <c r="T775" s="42"/>
      <c r="U775" s="42"/>
    </row>
    <row r="776" spans="1:21" x14ac:dyDescent="0.55000000000000004">
      <c r="A776" s="41"/>
      <c r="B776" s="41"/>
      <c r="C776" s="41"/>
      <c r="D776" s="41"/>
      <c r="E776" s="41"/>
      <c r="F776" s="41"/>
      <c r="G776" s="42"/>
      <c r="H776" s="42"/>
      <c r="I776" s="42"/>
      <c r="J776" s="42"/>
      <c r="K776" s="42"/>
      <c r="L776" s="42"/>
      <c r="M776" s="42"/>
      <c r="N776" s="42"/>
      <c r="O776" s="42"/>
      <c r="P776" s="42"/>
      <c r="Q776" s="42"/>
      <c r="R776" s="42"/>
      <c r="S776" s="42"/>
      <c r="T776" s="42"/>
      <c r="U776" s="42"/>
    </row>
    <row r="777" spans="1:21" x14ac:dyDescent="0.55000000000000004">
      <c r="A777" s="41"/>
      <c r="B777" s="41"/>
      <c r="C777" s="41"/>
      <c r="D777" s="41"/>
      <c r="E777" s="41"/>
      <c r="F777" s="41"/>
      <c r="G777" s="42"/>
      <c r="H777" s="42"/>
      <c r="I777" s="42"/>
      <c r="J777" s="42"/>
      <c r="K777" s="42"/>
      <c r="L777" s="42"/>
      <c r="M777" s="42"/>
      <c r="N777" s="42"/>
      <c r="O777" s="42"/>
      <c r="P777" s="42"/>
      <c r="Q777" s="42"/>
      <c r="R777" s="42"/>
      <c r="S777" s="42"/>
      <c r="T777" s="42"/>
      <c r="U777" s="42"/>
    </row>
    <row r="778" spans="1:21" x14ac:dyDescent="0.55000000000000004">
      <c r="A778" s="41"/>
      <c r="B778" s="41"/>
      <c r="C778" s="41"/>
      <c r="D778" s="41"/>
      <c r="E778" s="41"/>
      <c r="F778" s="41"/>
      <c r="G778" s="42"/>
      <c r="H778" s="42"/>
      <c r="I778" s="42"/>
      <c r="J778" s="42"/>
      <c r="K778" s="42"/>
      <c r="L778" s="42"/>
      <c r="M778" s="42"/>
      <c r="N778" s="42"/>
      <c r="O778" s="42"/>
      <c r="P778" s="42"/>
      <c r="Q778" s="42"/>
      <c r="R778" s="42"/>
      <c r="S778" s="42"/>
      <c r="T778" s="42"/>
      <c r="U778" s="42"/>
    </row>
    <row r="779" spans="1:21" x14ac:dyDescent="0.55000000000000004">
      <c r="A779" s="41"/>
      <c r="B779" s="41"/>
      <c r="C779" s="41"/>
      <c r="D779" s="41"/>
      <c r="E779" s="41"/>
      <c r="F779" s="41"/>
      <c r="G779" s="42"/>
      <c r="H779" s="42"/>
      <c r="I779" s="42"/>
      <c r="J779" s="42"/>
      <c r="K779" s="42"/>
      <c r="L779" s="42"/>
      <c r="M779" s="42"/>
      <c r="N779" s="42"/>
      <c r="O779" s="42"/>
      <c r="P779" s="42"/>
      <c r="Q779" s="42"/>
      <c r="R779" s="42"/>
      <c r="S779" s="42"/>
      <c r="T779" s="42"/>
      <c r="U779" s="42"/>
    </row>
    <row r="780" spans="1:21" x14ac:dyDescent="0.55000000000000004">
      <c r="A780" s="41"/>
      <c r="B780" s="41"/>
      <c r="C780" s="41"/>
      <c r="D780" s="41"/>
      <c r="E780" s="41"/>
      <c r="F780" s="41"/>
      <c r="G780" s="42"/>
      <c r="H780" s="42"/>
      <c r="I780" s="42"/>
      <c r="J780" s="42"/>
      <c r="K780" s="42"/>
      <c r="L780" s="42"/>
      <c r="M780" s="42"/>
      <c r="N780" s="42"/>
      <c r="O780" s="42"/>
      <c r="P780" s="42"/>
      <c r="Q780" s="42"/>
      <c r="R780" s="42"/>
      <c r="S780" s="42"/>
      <c r="T780" s="42"/>
      <c r="U780" s="42"/>
    </row>
    <row r="781" spans="1:21" x14ac:dyDescent="0.55000000000000004">
      <c r="A781" s="41"/>
      <c r="B781" s="41"/>
      <c r="C781" s="41"/>
      <c r="D781" s="41"/>
      <c r="E781" s="41"/>
      <c r="F781" s="41"/>
      <c r="G781" s="42"/>
      <c r="H781" s="42"/>
      <c r="I781" s="42"/>
      <c r="J781" s="42"/>
      <c r="K781" s="42"/>
      <c r="L781" s="42"/>
      <c r="M781" s="42"/>
      <c r="N781" s="42"/>
      <c r="O781" s="42"/>
      <c r="P781" s="42"/>
      <c r="Q781" s="42"/>
      <c r="R781" s="42"/>
      <c r="S781" s="42"/>
      <c r="T781" s="42"/>
      <c r="U781" s="42"/>
    </row>
    <row r="782" spans="1:21" x14ac:dyDescent="0.55000000000000004">
      <c r="A782" s="41"/>
      <c r="B782" s="41"/>
      <c r="C782" s="41"/>
      <c r="D782" s="41"/>
      <c r="E782" s="41"/>
      <c r="F782" s="41"/>
      <c r="G782" s="42"/>
      <c r="H782" s="42"/>
      <c r="I782" s="42"/>
      <c r="J782" s="42"/>
      <c r="K782" s="42"/>
      <c r="L782" s="42"/>
      <c r="M782" s="42"/>
      <c r="N782" s="42"/>
      <c r="O782" s="42"/>
      <c r="P782" s="42"/>
      <c r="Q782" s="42"/>
      <c r="R782" s="42"/>
      <c r="S782" s="42"/>
      <c r="T782" s="42"/>
      <c r="U782" s="42"/>
    </row>
    <row r="783" spans="1:21" x14ac:dyDescent="0.55000000000000004">
      <c r="A783" s="41"/>
      <c r="B783" s="41"/>
      <c r="C783" s="41"/>
      <c r="D783" s="41"/>
      <c r="E783" s="41"/>
      <c r="F783" s="41"/>
      <c r="G783" s="42"/>
      <c r="H783" s="42"/>
      <c r="I783" s="42"/>
      <c r="J783" s="42"/>
      <c r="K783" s="42"/>
      <c r="L783" s="42"/>
      <c r="M783" s="42"/>
      <c r="N783" s="42"/>
      <c r="O783" s="42"/>
      <c r="P783" s="42"/>
      <c r="Q783" s="42"/>
      <c r="R783" s="42"/>
      <c r="S783" s="42"/>
      <c r="T783" s="42"/>
      <c r="U783" s="42"/>
    </row>
    <row r="784" spans="1:21" x14ac:dyDescent="0.55000000000000004">
      <c r="A784" s="41"/>
      <c r="B784" s="41"/>
      <c r="C784" s="41"/>
      <c r="D784" s="41"/>
      <c r="E784" s="41"/>
      <c r="F784" s="41"/>
      <c r="G784" s="42"/>
      <c r="H784" s="42"/>
      <c r="I784" s="42"/>
      <c r="J784" s="42"/>
      <c r="K784" s="42"/>
      <c r="L784" s="42"/>
      <c r="M784" s="42"/>
      <c r="N784" s="42"/>
      <c r="O784" s="42"/>
      <c r="P784" s="42"/>
      <c r="Q784" s="42"/>
      <c r="R784" s="42"/>
      <c r="S784" s="42"/>
      <c r="T784" s="42"/>
      <c r="U784" s="42"/>
    </row>
    <row r="785" spans="1:21" x14ac:dyDescent="0.55000000000000004">
      <c r="A785" s="41"/>
      <c r="B785" s="41"/>
      <c r="C785" s="41"/>
      <c r="D785" s="41"/>
      <c r="E785" s="41"/>
      <c r="F785" s="41"/>
      <c r="G785" s="42"/>
      <c r="H785" s="42"/>
      <c r="I785" s="42"/>
      <c r="J785" s="42"/>
      <c r="K785" s="42"/>
      <c r="L785" s="42"/>
      <c r="M785" s="42"/>
      <c r="N785" s="42"/>
      <c r="O785" s="42"/>
      <c r="P785" s="42"/>
      <c r="Q785" s="42"/>
      <c r="R785" s="42"/>
      <c r="S785" s="42"/>
      <c r="T785" s="42"/>
      <c r="U785" s="42"/>
    </row>
    <row r="786" spans="1:21" x14ac:dyDescent="0.55000000000000004">
      <c r="A786" s="41"/>
      <c r="B786" s="41"/>
      <c r="C786" s="41"/>
      <c r="D786" s="41"/>
      <c r="E786" s="41"/>
      <c r="F786" s="41"/>
      <c r="G786" s="42"/>
      <c r="H786" s="42"/>
      <c r="I786" s="42"/>
      <c r="J786" s="42"/>
      <c r="K786" s="42"/>
      <c r="L786" s="42"/>
      <c r="M786" s="42"/>
      <c r="N786" s="42"/>
      <c r="O786" s="42"/>
      <c r="P786" s="42"/>
      <c r="Q786" s="42"/>
      <c r="R786" s="42"/>
      <c r="S786" s="42"/>
      <c r="T786" s="42"/>
      <c r="U786" s="42"/>
    </row>
    <row r="787" spans="1:21" x14ac:dyDescent="0.55000000000000004">
      <c r="A787" s="41"/>
      <c r="B787" s="41"/>
      <c r="C787" s="41"/>
      <c r="D787" s="41"/>
      <c r="E787" s="41"/>
      <c r="F787" s="41"/>
      <c r="G787" s="42"/>
      <c r="H787" s="42"/>
      <c r="I787" s="42"/>
      <c r="J787" s="42"/>
      <c r="K787" s="42"/>
      <c r="L787" s="42"/>
      <c r="M787" s="42"/>
      <c r="N787" s="42"/>
      <c r="O787" s="42"/>
      <c r="P787" s="42"/>
      <c r="Q787" s="42"/>
      <c r="R787" s="42"/>
      <c r="S787" s="42"/>
      <c r="T787" s="42"/>
      <c r="U787" s="42"/>
    </row>
    <row r="788" spans="1:21" x14ac:dyDescent="0.55000000000000004">
      <c r="A788" s="41"/>
      <c r="B788" s="41"/>
      <c r="C788" s="41"/>
      <c r="D788" s="41"/>
      <c r="E788" s="41"/>
      <c r="F788" s="41"/>
      <c r="G788" s="42"/>
      <c r="H788" s="42"/>
      <c r="I788" s="42"/>
      <c r="J788" s="42"/>
      <c r="K788" s="42"/>
      <c r="L788" s="42"/>
      <c r="M788" s="42"/>
      <c r="N788" s="42"/>
      <c r="O788" s="42"/>
      <c r="P788" s="42"/>
      <c r="Q788" s="42"/>
      <c r="R788" s="42"/>
      <c r="S788" s="42"/>
      <c r="T788" s="42"/>
      <c r="U788" s="42"/>
    </row>
    <row r="789" spans="1:21" x14ac:dyDescent="0.55000000000000004">
      <c r="A789" s="41"/>
      <c r="B789" s="41"/>
      <c r="C789" s="41"/>
      <c r="D789" s="41"/>
      <c r="E789" s="41"/>
      <c r="F789" s="41"/>
      <c r="G789" s="42"/>
      <c r="H789" s="42"/>
      <c r="I789" s="42"/>
      <c r="J789" s="42"/>
      <c r="K789" s="42"/>
      <c r="L789" s="42"/>
      <c r="M789" s="42"/>
      <c r="N789" s="42"/>
      <c r="O789" s="42"/>
      <c r="P789" s="42"/>
      <c r="Q789" s="42"/>
      <c r="R789" s="42"/>
      <c r="S789" s="42"/>
      <c r="T789" s="42"/>
      <c r="U789" s="42"/>
    </row>
    <row r="790" spans="1:21" x14ac:dyDescent="0.55000000000000004">
      <c r="A790" s="41"/>
      <c r="B790" s="41"/>
      <c r="C790" s="41"/>
      <c r="D790" s="41"/>
      <c r="E790" s="41"/>
      <c r="F790" s="41"/>
      <c r="G790" s="42"/>
      <c r="H790" s="42"/>
      <c r="I790" s="42"/>
      <c r="J790" s="42"/>
      <c r="K790" s="42"/>
      <c r="L790" s="42"/>
      <c r="M790" s="42"/>
      <c r="N790" s="42"/>
      <c r="O790" s="42"/>
      <c r="P790" s="42"/>
      <c r="Q790" s="42"/>
      <c r="R790" s="42"/>
      <c r="S790" s="42"/>
      <c r="T790" s="42"/>
      <c r="U790" s="42"/>
    </row>
    <row r="791" spans="1:21" x14ac:dyDescent="0.55000000000000004">
      <c r="A791" s="41"/>
      <c r="B791" s="41"/>
      <c r="C791" s="41"/>
      <c r="D791" s="41"/>
      <c r="E791" s="41"/>
      <c r="F791" s="41"/>
      <c r="G791" s="42"/>
      <c r="H791" s="42"/>
      <c r="I791" s="42"/>
      <c r="J791" s="42"/>
      <c r="K791" s="42"/>
      <c r="L791" s="42"/>
      <c r="M791" s="42"/>
      <c r="N791" s="42"/>
      <c r="O791" s="42"/>
      <c r="P791" s="42"/>
      <c r="Q791" s="42"/>
      <c r="R791" s="42"/>
      <c r="S791" s="42"/>
      <c r="T791" s="42"/>
      <c r="U791" s="42"/>
    </row>
    <row r="792" spans="1:21" x14ac:dyDescent="0.55000000000000004">
      <c r="A792" s="41"/>
      <c r="B792" s="41"/>
      <c r="C792" s="41"/>
      <c r="D792" s="41"/>
      <c r="E792" s="41"/>
      <c r="F792" s="41"/>
      <c r="G792" s="42"/>
      <c r="H792" s="42"/>
      <c r="I792" s="42"/>
      <c r="J792" s="42"/>
      <c r="K792" s="42"/>
      <c r="L792" s="42"/>
      <c r="M792" s="42"/>
      <c r="N792" s="42"/>
      <c r="O792" s="42"/>
      <c r="P792" s="42"/>
      <c r="Q792" s="42"/>
      <c r="R792" s="42"/>
      <c r="S792" s="42"/>
      <c r="T792" s="42"/>
      <c r="U792" s="42"/>
    </row>
    <row r="793" spans="1:21" x14ac:dyDescent="0.55000000000000004">
      <c r="A793" s="41"/>
      <c r="B793" s="41"/>
      <c r="C793" s="41"/>
      <c r="D793" s="41"/>
      <c r="E793" s="41"/>
      <c r="F793" s="41"/>
      <c r="G793" s="42"/>
      <c r="H793" s="42"/>
      <c r="I793" s="42"/>
      <c r="J793" s="42"/>
      <c r="K793" s="42"/>
      <c r="L793" s="42"/>
      <c r="M793" s="42"/>
      <c r="N793" s="42"/>
      <c r="O793" s="42"/>
      <c r="P793" s="42"/>
      <c r="Q793" s="42"/>
      <c r="R793" s="42"/>
      <c r="S793" s="42"/>
      <c r="T793" s="42"/>
      <c r="U793" s="42"/>
    </row>
    <row r="794" spans="1:21" x14ac:dyDescent="0.55000000000000004">
      <c r="A794" s="41"/>
      <c r="B794" s="41"/>
      <c r="C794" s="41"/>
      <c r="D794" s="41"/>
      <c r="E794" s="41"/>
      <c r="F794" s="41"/>
      <c r="G794" s="42"/>
      <c r="H794" s="42"/>
      <c r="I794" s="42"/>
      <c r="J794" s="42"/>
      <c r="K794" s="42"/>
      <c r="L794" s="42"/>
      <c r="M794" s="42"/>
      <c r="N794" s="42"/>
      <c r="O794" s="42"/>
      <c r="P794" s="42"/>
      <c r="Q794" s="42"/>
      <c r="R794" s="42"/>
      <c r="S794" s="42"/>
      <c r="T794" s="42"/>
      <c r="U794" s="42"/>
    </row>
    <row r="795" spans="1:21" x14ac:dyDescent="0.55000000000000004">
      <c r="A795" s="41"/>
      <c r="B795" s="41"/>
      <c r="C795" s="41"/>
      <c r="D795" s="41"/>
      <c r="E795" s="41"/>
      <c r="F795" s="41"/>
      <c r="G795" s="42"/>
      <c r="H795" s="42"/>
      <c r="I795" s="42"/>
      <c r="J795" s="42"/>
      <c r="K795" s="42"/>
      <c r="L795" s="42"/>
      <c r="M795" s="42"/>
      <c r="N795" s="42"/>
      <c r="O795" s="42"/>
      <c r="P795" s="42"/>
      <c r="Q795" s="42"/>
      <c r="R795" s="42"/>
      <c r="S795" s="42"/>
      <c r="T795" s="42"/>
      <c r="U795" s="42"/>
    </row>
    <row r="796" spans="1:21" x14ac:dyDescent="0.55000000000000004">
      <c r="A796" s="41"/>
      <c r="B796" s="41"/>
      <c r="C796" s="41"/>
      <c r="D796" s="41"/>
      <c r="E796" s="41"/>
      <c r="F796" s="41"/>
      <c r="G796" s="42"/>
      <c r="H796" s="42"/>
      <c r="I796" s="42"/>
      <c r="J796" s="42"/>
      <c r="K796" s="42"/>
      <c r="L796" s="42"/>
      <c r="M796" s="42"/>
      <c r="N796" s="42"/>
      <c r="O796" s="42"/>
      <c r="P796" s="42"/>
      <c r="Q796" s="42"/>
      <c r="R796" s="42"/>
      <c r="S796" s="42"/>
      <c r="T796" s="42"/>
      <c r="U796" s="42"/>
    </row>
    <row r="797" spans="1:21" x14ac:dyDescent="0.55000000000000004">
      <c r="A797" s="41"/>
      <c r="B797" s="41"/>
      <c r="C797" s="41"/>
      <c r="D797" s="41"/>
      <c r="E797" s="41"/>
      <c r="F797" s="41"/>
      <c r="G797" s="42"/>
      <c r="H797" s="42"/>
      <c r="I797" s="42"/>
      <c r="J797" s="42"/>
      <c r="K797" s="42"/>
      <c r="L797" s="42"/>
      <c r="M797" s="42"/>
      <c r="N797" s="42"/>
      <c r="O797" s="42"/>
      <c r="P797" s="42"/>
      <c r="Q797" s="42"/>
      <c r="R797" s="42"/>
      <c r="S797" s="42"/>
      <c r="T797" s="42"/>
      <c r="U797" s="42"/>
    </row>
    <row r="798" spans="1:21" x14ac:dyDescent="0.55000000000000004">
      <c r="A798" s="41"/>
      <c r="B798" s="41"/>
      <c r="C798" s="41"/>
      <c r="D798" s="41"/>
      <c r="E798" s="41"/>
      <c r="F798" s="41"/>
      <c r="G798" s="42"/>
      <c r="H798" s="42"/>
      <c r="I798" s="42"/>
      <c r="J798" s="42"/>
      <c r="K798" s="42"/>
      <c r="L798" s="42"/>
      <c r="M798" s="42"/>
      <c r="N798" s="42"/>
      <c r="O798" s="42"/>
      <c r="P798" s="42"/>
      <c r="Q798" s="42"/>
      <c r="R798" s="42"/>
      <c r="S798" s="42"/>
      <c r="T798" s="42"/>
      <c r="U798" s="42"/>
    </row>
    <row r="799" spans="1:21" x14ac:dyDescent="0.55000000000000004">
      <c r="A799" s="41"/>
      <c r="B799" s="41"/>
      <c r="C799" s="41"/>
      <c r="D799" s="41"/>
      <c r="E799" s="41"/>
      <c r="F799" s="41"/>
      <c r="G799" s="42"/>
      <c r="H799" s="42"/>
      <c r="I799" s="42"/>
      <c r="J799" s="42"/>
      <c r="K799" s="42"/>
      <c r="L799" s="42"/>
      <c r="M799" s="42"/>
      <c r="N799" s="42"/>
      <c r="O799" s="42"/>
      <c r="P799" s="42"/>
      <c r="Q799" s="42"/>
      <c r="R799" s="42"/>
      <c r="S799" s="42"/>
      <c r="T799" s="42"/>
      <c r="U799" s="42"/>
    </row>
    <row r="800" spans="1:21" x14ac:dyDescent="0.55000000000000004">
      <c r="A800" s="41"/>
      <c r="B800" s="41"/>
      <c r="C800" s="41"/>
      <c r="D800" s="41"/>
      <c r="E800" s="41"/>
      <c r="F800" s="41"/>
      <c r="G800" s="42"/>
      <c r="H800" s="42"/>
      <c r="I800" s="42"/>
      <c r="J800" s="42"/>
      <c r="K800" s="42"/>
      <c r="L800" s="42"/>
      <c r="M800" s="42"/>
      <c r="N800" s="42"/>
      <c r="O800" s="42"/>
      <c r="P800" s="42"/>
      <c r="Q800" s="42"/>
      <c r="R800" s="42"/>
      <c r="S800" s="42"/>
      <c r="T800" s="42"/>
      <c r="U800" s="42"/>
    </row>
    <row r="801" spans="1:21" x14ac:dyDescent="0.55000000000000004">
      <c r="A801" s="41"/>
      <c r="B801" s="41"/>
      <c r="C801" s="41"/>
      <c r="D801" s="41"/>
      <c r="E801" s="41"/>
      <c r="F801" s="41"/>
      <c r="G801" s="42"/>
      <c r="H801" s="42"/>
      <c r="I801" s="42"/>
      <c r="J801" s="42"/>
      <c r="K801" s="42"/>
      <c r="L801" s="42"/>
      <c r="M801" s="42"/>
      <c r="N801" s="42"/>
      <c r="O801" s="42"/>
      <c r="P801" s="42"/>
      <c r="Q801" s="42"/>
      <c r="R801" s="42"/>
      <c r="S801" s="42"/>
      <c r="T801" s="42"/>
      <c r="U801" s="42"/>
    </row>
    <row r="802" spans="1:21" x14ac:dyDescent="0.55000000000000004">
      <c r="A802" s="41"/>
      <c r="B802" s="41"/>
      <c r="C802" s="41"/>
      <c r="D802" s="41"/>
      <c r="E802" s="41"/>
      <c r="F802" s="41"/>
      <c r="G802" s="42"/>
      <c r="H802" s="42"/>
      <c r="I802" s="42"/>
      <c r="J802" s="42"/>
      <c r="K802" s="42"/>
      <c r="L802" s="42"/>
      <c r="M802" s="42"/>
      <c r="N802" s="42"/>
      <c r="O802" s="42"/>
      <c r="P802" s="42"/>
      <c r="Q802" s="42"/>
      <c r="R802" s="42"/>
      <c r="S802" s="42"/>
      <c r="T802" s="42"/>
      <c r="U802" s="42"/>
    </row>
    <row r="803" spans="1:21" x14ac:dyDescent="0.55000000000000004">
      <c r="A803" s="41"/>
      <c r="B803" s="41"/>
      <c r="C803" s="41"/>
      <c r="D803" s="41"/>
      <c r="E803" s="41"/>
      <c r="F803" s="41"/>
      <c r="G803" s="42"/>
      <c r="H803" s="42"/>
      <c r="I803" s="42"/>
      <c r="J803" s="42"/>
      <c r="K803" s="42"/>
      <c r="L803" s="42"/>
      <c r="M803" s="42"/>
      <c r="N803" s="42"/>
      <c r="O803" s="42"/>
      <c r="P803" s="42"/>
      <c r="Q803" s="42"/>
      <c r="R803" s="42"/>
      <c r="S803" s="42"/>
      <c r="T803" s="42"/>
      <c r="U803" s="42"/>
    </row>
    <row r="804" spans="1:21" x14ac:dyDescent="0.55000000000000004">
      <c r="A804" s="41"/>
      <c r="B804" s="41"/>
      <c r="C804" s="41"/>
      <c r="D804" s="41"/>
      <c r="E804" s="41"/>
      <c r="F804" s="41"/>
      <c r="G804" s="42"/>
      <c r="H804" s="42"/>
      <c r="I804" s="42"/>
      <c r="J804" s="42"/>
      <c r="K804" s="42"/>
      <c r="L804" s="42"/>
      <c r="M804" s="42"/>
      <c r="N804" s="42"/>
      <c r="O804" s="42"/>
      <c r="P804" s="42"/>
      <c r="Q804" s="42"/>
      <c r="R804" s="42"/>
      <c r="S804" s="42"/>
      <c r="T804" s="42"/>
      <c r="U804" s="42"/>
    </row>
    <row r="805" spans="1:21" x14ac:dyDescent="0.55000000000000004">
      <c r="A805" s="41"/>
      <c r="B805" s="41"/>
      <c r="C805" s="41"/>
      <c r="D805" s="41"/>
      <c r="E805" s="41"/>
      <c r="F805" s="41"/>
      <c r="G805" s="42"/>
      <c r="H805" s="42"/>
      <c r="I805" s="42"/>
      <c r="J805" s="42"/>
      <c r="K805" s="42"/>
      <c r="L805" s="42"/>
      <c r="M805" s="42"/>
      <c r="N805" s="42"/>
      <c r="O805" s="42"/>
      <c r="P805" s="42"/>
      <c r="Q805" s="42"/>
      <c r="R805" s="42"/>
      <c r="S805" s="42"/>
      <c r="T805" s="42"/>
      <c r="U805" s="42"/>
    </row>
    <row r="806" spans="1:21" x14ac:dyDescent="0.55000000000000004">
      <c r="A806" s="41"/>
      <c r="B806" s="41"/>
      <c r="C806" s="41"/>
      <c r="D806" s="41"/>
      <c r="E806" s="41"/>
      <c r="F806" s="41"/>
      <c r="G806" s="42"/>
      <c r="H806" s="42"/>
      <c r="I806" s="42"/>
      <c r="J806" s="42"/>
      <c r="K806" s="42"/>
      <c r="L806" s="42"/>
      <c r="M806" s="42"/>
      <c r="N806" s="42"/>
      <c r="O806" s="42"/>
      <c r="P806" s="42"/>
      <c r="Q806" s="42"/>
      <c r="R806" s="42"/>
      <c r="S806" s="42"/>
      <c r="T806" s="42"/>
      <c r="U806" s="42"/>
    </row>
    <row r="807" spans="1:21" x14ac:dyDescent="0.55000000000000004">
      <c r="A807" s="41"/>
      <c r="B807" s="41"/>
      <c r="C807" s="41"/>
      <c r="D807" s="41"/>
      <c r="E807" s="41"/>
      <c r="F807" s="41"/>
      <c r="G807" s="42"/>
      <c r="H807" s="42"/>
      <c r="I807" s="42"/>
      <c r="J807" s="42"/>
      <c r="K807" s="42"/>
      <c r="L807" s="42"/>
      <c r="M807" s="42"/>
      <c r="N807" s="42"/>
      <c r="O807" s="42"/>
      <c r="P807" s="42"/>
      <c r="Q807" s="42"/>
      <c r="R807" s="42"/>
      <c r="S807" s="42"/>
      <c r="T807" s="42"/>
      <c r="U807" s="42"/>
    </row>
    <row r="808" spans="1:21" x14ac:dyDescent="0.55000000000000004">
      <c r="A808" s="41"/>
      <c r="B808" s="41"/>
      <c r="C808" s="41"/>
      <c r="D808" s="41"/>
      <c r="E808" s="41"/>
      <c r="F808" s="41"/>
      <c r="G808" s="42"/>
      <c r="H808" s="42"/>
      <c r="I808" s="42"/>
      <c r="J808" s="42"/>
      <c r="K808" s="42"/>
      <c r="L808" s="42"/>
      <c r="M808" s="42"/>
      <c r="N808" s="42"/>
      <c r="O808" s="42"/>
      <c r="P808" s="42"/>
      <c r="Q808" s="42"/>
      <c r="R808" s="42"/>
      <c r="S808" s="42"/>
      <c r="T808" s="42"/>
      <c r="U808" s="42"/>
    </row>
    <row r="809" spans="1:21" x14ac:dyDescent="0.55000000000000004">
      <c r="A809" s="41"/>
      <c r="B809" s="41"/>
      <c r="C809" s="41"/>
      <c r="D809" s="41"/>
      <c r="E809" s="41"/>
      <c r="F809" s="41"/>
      <c r="G809" s="42"/>
      <c r="H809" s="42"/>
      <c r="I809" s="42"/>
      <c r="J809" s="42"/>
      <c r="K809" s="42"/>
      <c r="L809" s="42"/>
      <c r="M809" s="42"/>
      <c r="N809" s="42"/>
      <c r="O809" s="42"/>
      <c r="P809" s="42"/>
      <c r="Q809" s="42"/>
      <c r="R809" s="42"/>
      <c r="S809" s="42"/>
      <c r="T809" s="42"/>
      <c r="U809" s="42"/>
    </row>
    <row r="810" spans="1:21" x14ac:dyDescent="0.55000000000000004">
      <c r="A810" s="41"/>
      <c r="B810" s="41"/>
      <c r="C810" s="41"/>
      <c r="D810" s="41"/>
      <c r="E810" s="41"/>
      <c r="F810" s="41"/>
      <c r="G810" s="42"/>
      <c r="H810" s="42"/>
      <c r="I810" s="42"/>
      <c r="J810" s="42"/>
      <c r="K810" s="42"/>
      <c r="L810" s="42"/>
      <c r="M810" s="42"/>
      <c r="N810" s="42"/>
      <c r="O810" s="42"/>
      <c r="P810" s="42"/>
      <c r="Q810" s="42"/>
      <c r="R810" s="42"/>
      <c r="S810" s="42"/>
      <c r="T810" s="42"/>
      <c r="U810" s="42"/>
    </row>
    <row r="811" spans="1:21" x14ac:dyDescent="0.55000000000000004">
      <c r="A811" s="41"/>
      <c r="B811" s="41"/>
      <c r="C811" s="41"/>
      <c r="D811" s="41"/>
      <c r="E811" s="41"/>
      <c r="F811" s="41"/>
      <c r="G811" s="42"/>
      <c r="H811" s="42"/>
      <c r="I811" s="42"/>
      <c r="J811" s="42"/>
      <c r="K811" s="42"/>
      <c r="L811" s="42"/>
      <c r="M811" s="42"/>
      <c r="N811" s="42"/>
      <c r="O811" s="42"/>
      <c r="P811" s="42"/>
      <c r="Q811" s="42"/>
      <c r="R811" s="42"/>
      <c r="S811" s="42"/>
      <c r="T811" s="42"/>
      <c r="U811" s="42"/>
    </row>
    <row r="812" spans="1:21" x14ac:dyDescent="0.55000000000000004">
      <c r="A812" s="41"/>
      <c r="B812" s="41"/>
      <c r="C812" s="41"/>
      <c r="D812" s="41"/>
      <c r="E812" s="41"/>
      <c r="F812" s="41"/>
      <c r="G812" s="42"/>
      <c r="H812" s="42"/>
      <c r="I812" s="42"/>
      <c r="J812" s="42"/>
      <c r="K812" s="42"/>
      <c r="L812" s="42"/>
      <c r="M812" s="42"/>
      <c r="N812" s="42"/>
      <c r="O812" s="42"/>
      <c r="P812" s="42"/>
      <c r="Q812" s="42"/>
      <c r="R812" s="42"/>
      <c r="S812" s="42"/>
      <c r="T812" s="42"/>
      <c r="U812" s="42"/>
    </row>
    <row r="813" spans="1:21" x14ac:dyDescent="0.55000000000000004">
      <c r="A813" s="41"/>
      <c r="B813" s="41"/>
      <c r="C813" s="41"/>
      <c r="D813" s="41"/>
      <c r="E813" s="41"/>
      <c r="F813" s="41"/>
      <c r="G813" s="42"/>
      <c r="H813" s="42"/>
      <c r="I813" s="42"/>
      <c r="J813" s="42"/>
      <c r="K813" s="42"/>
      <c r="L813" s="42"/>
      <c r="M813" s="42"/>
      <c r="N813" s="42"/>
      <c r="O813" s="42"/>
      <c r="P813" s="42"/>
      <c r="Q813" s="42"/>
      <c r="R813" s="42"/>
      <c r="S813" s="42"/>
      <c r="T813" s="42"/>
      <c r="U813" s="42"/>
    </row>
    <row r="814" spans="1:21" x14ac:dyDescent="0.55000000000000004">
      <c r="A814" s="41"/>
      <c r="B814" s="41"/>
      <c r="C814" s="41"/>
      <c r="D814" s="41"/>
      <c r="E814" s="41"/>
      <c r="F814" s="41"/>
      <c r="G814" s="42"/>
      <c r="H814" s="42"/>
      <c r="I814" s="42"/>
      <c r="J814" s="42"/>
      <c r="K814" s="42"/>
      <c r="L814" s="42"/>
      <c r="M814" s="42"/>
      <c r="N814" s="42"/>
      <c r="O814" s="42"/>
      <c r="P814" s="42"/>
      <c r="Q814" s="42"/>
      <c r="R814" s="42"/>
      <c r="S814" s="42"/>
      <c r="T814" s="42"/>
      <c r="U814" s="42"/>
    </row>
    <row r="815" spans="1:21" x14ac:dyDescent="0.55000000000000004">
      <c r="A815" s="41"/>
      <c r="B815" s="41"/>
      <c r="C815" s="41"/>
      <c r="D815" s="41"/>
      <c r="E815" s="41"/>
      <c r="F815" s="41"/>
      <c r="G815" s="42"/>
      <c r="H815" s="42"/>
      <c r="I815" s="42"/>
      <c r="J815" s="42"/>
      <c r="K815" s="42"/>
      <c r="L815" s="42"/>
      <c r="M815" s="42"/>
      <c r="N815" s="42"/>
      <c r="O815" s="42"/>
      <c r="P815" s="42"/>
      <c r="Q815" s="42"/>
      <c r="R815" s="42"/>
      <c r="S815" s="42"/>
      <c r="T815" s="42"/>
      <c r="U815" s="42"/>
    </row>
    <row r="816" spans="1:21" x14ac:dyDescent="0.55000000000000004">
      <c r="A816" s="41"/>
      <c r="B816" s="41"/>
      <c r="C816" s="41"/>
      <c r="D816" s="41"/>
      <c r="E816" s="41"/>
      <c r="F816" s="41"/>
      <c r="G816" s="42"/>
      <c r="H816" s="42"/>
      <c r="I816" s="42"/>
      <c r="J816" s="42"/>
      <c r="K816" s="42"/>
      <c r="L816" s="42"/>
      <c r="M816" s="42"/>
      <c r="N816" s="42"/>
      <c r="O816" s="42"/>
      <c r="P816" s="42"/>
      <c r="Q816" s="42"/>
      <c r="R816" s="42"/>
      <c r="S816" s="42"/>
      <c r="T816" s="42"/>
      <c r="U816" s="42"/>
    </row>
    <row r="817" spans="1:21" x14ac:dyDescent="0.55000000000000004">
      <c r="A817" s="41"/>
      <c r="B817" s="41"/>
      <c r="C817" s="41"/>
      <c r="D817" s="41"/>
      <c r="E817" s="41"/>
      <c r="F817" s="41"/>
      <c r="G817" s="42"/>
      <c r="H817" s="42"/>
      <c r="I817" s="42"/>
      <c r="J817" s="42"/>
      <c r="K817" s="42"/>
      <c r="L817" s="42"/>
      <c r="M817" s="42"/>
      <c r="N817" s="42"/>
      <c r="O817" s="42"/>
      <c r="P817" s="42"/>
      <c r="Q817" s="42"/>
      <c r="R817" s="42"/>
      <c r="S817" s="42"/>
      <c r="T817" s="42"/>
      <c r="U817" s="42"/>
    </row>
    <row r="818" spans="1:21" x14ac:dyDescent="0.55000000000000004">
      <c r="A818" s="41"/>
      <c r="B818" s="41"/>
      <c r="C818" s="41"/>
      <c r="D818" s="41"/>
      <c r="E818" s="41"/>
      <c r="F818" s="41"/>
      <c r="G818" s="42"/>
      <c r="H818" s="42"/>
      <c r="I818" s="42"/>
      <c r="J818" s="42"/>
      <c r="K818" s="42"/>
      <c r="L818" s="42"/>
      <c r="M818" s="42"/>
      <c r="N818" s="42"/>
      <c r="O818" s="42"/>
      <c r="P818" s="42"/>
      <c r="Q818" s="42"/>
      <c r="R818" s="42"/>
      <c r="S818" s="42"/>
      <c r="T818" s="42"/>
      <c r="U818" s="42"/>
    </row>
    <row r="819" spans="1:21" x14ac:dyDescent="0.55000000000000004">
      <c r="A819" s="41"/>
      <c r="B819" s="41"/>
      <c r="C819" s="41"/>
      <c r="D819" s="41"/>
      <c r="E819" s="41"/>
      <c r="F819" s="41"/>
      <c r="G819" s="42"/>
      <c r="H819" s="42"/>
      <c r="I819" s="42"/>
      <c r="J819" s="42"/>
      <c r="K819" s="42"/>
      <c r="L819" s="42"/>
      <c r="M819" s="42"/>
      <c r="N819" s="42"/>
      <c r="O819" s="42"/>
      <c r="P819" s="42"/>
      <c r="Q819" s="42"/>
      <c r="R819" s="42"/>
      <c r="S819" s="42"/>
      <c r="T819" s="42"/>
      <c r="U819" s="42"/>
    </row>
    <row r="820" spans="1:21" x14ac:dyDescent="0.55000000000000004">
      <c r="A820" s="41"/>
      <c r="B820" s="41"/>
      <c r="C820" s="41"/>
      <c r="D820" s="41"/>
      <c r="E820" s="41"/>
      <c r="F820" s="41"/>
      <c r="G820" s="42"/>
      <c r="H820" s="42"/>
      <c r="I820" s="42"/>
      <c r="J820" s="42"/>
      <c r="K820" s="42"/>
      <c r="L820" s="42"/>
      <c r="M820" s="42"/>
      <c r="N820" s="42"/>
      <c r="O820" s="42"/>
      <c r="P820" s="42"/>
      <c r="Q820" s="42"/>
      <c r="R820" s="42"/>
      <c r="S820" s="42"/>
      <c r="T820" s="42"/>
      <c r="U820" s="42"/>
    </row>
    <row r="821" spans="1:21" x14ac:dyDescent="0.55000000000000004">
      <c r="A821" s="41"/>
      <c r="B821" s="41"/>
      <c r="C821" s="41"/>
      <c r="D821" s="41"/>
      <c r="E821" s="41"/>
      <c r="F821" s="41"/>
      <c r="G821" s="42"/>
      <c r="H821" s="42"/>
      <c r="I821" s="42"/>
      <c r="J821" s="42"/>
      <c r="K821" s="42"/>
      <c r="L821" s="42"/>
      <c r="M821" s="42"/>
      <c r="N821" s="42"/>
      <c r="O821" s="42"/>
      <c r="P821" s="42"/>
      <c r="Q821" s="42"/>
      <c r="R821" s="42"/>
      <c r="S821" s="42"/>
      <c r="T821" s="42"/>
      <c r="U821" s="42"/>
    </row>
    <row r="822" spans="1:21" x14ac:dyDescent="0.55000000000000004">
      <c r="A822" s="41"/>
      <c r="B822" s="41"/>
      <c r="C822" s="41"/>
      <c r="D822" s="41"/>
      <c r="E822" s="41"/>
      <c r="F822" s="41"/>
      <c r="G822" s="42"/>
      <c r="H822" s="42"/>
      <c r="I822" s="42"/>
      <c r="J822" s="42"/>
      <c r="K822" s="42"/>
      <c r="L822" s="42"/>
      <c r="M822" s="42"/>
      <c r="N822" s="42"/>
      <c r="O822" s="42"/>
      <c r="P822" s="42"/>
      <c r="Q822" s="42"/>
      <c r="R822" s="42"/>
      <c r="S822" s="42"/>
      <c r="T822" s="42"/>
      <c r="U822" s="42"/>
    </row>
    <row r="823" spans="1:21" x14ac:dyDescent="0.55000000000000004">
      <c r="A823" s="41"/>
      <c r="B823" s="41"/>
      <c r="C823" s="41"/>
      <c r="D823" s="41"/>
      <c r="E823" s="41"/>
      <c r="F823" s="41"/>
      <c r="G823" s="42"/>
      <c r="H823" s="42"/>
      <c r="I823" s="42"/>
      <c r="J823" s="42"/>
      <c r="K823" s="42"/>
      <c r="L823" s="42"/>
      <c r="M823" s="42"/>
      <c r="N823" s="42"/>
      <c r="O823" s="42"/>
      <c r="P823" s="42"/>
      <c r="Q823" s="42"/>
      <c r="R823" s="42"/>
      <c r="S823" s="42"/>
      <c r="T823" s="42"/>
      <c r="U823" s="42"/>
    </row>
    <row r="824" spans="1:21" x14ac:dyDescent="0.55000000000000004">
      <c r="A824" s="41"/>
      <c r="B824" s="41"/>
      <c r="C824" s="41"/>
      <c r="D824" s="41"/>
      <c r="E824" s="41"/>
      <c r="F824" s="41"/>
      <c r="G824" s="42"/>
      <c r="H824" s="42"/>
      <c r="I824" s="42"/>
      <c r="J824" s="42"/>
      <c r="K824" s="42"/>
      <c r="L824" s="42"/>
      <c r="M824" s="42"/>
      <c r="N824" s="42"/>
      <c r="O824" s="42"/>
      <c r="P824" s="42"/>
      <c r="Q824" s="42"/>
      <c r="R824" s="42"/>
      <c r="S824" s="42"/>
      <c r="T824" s="42"/>
      <c r="U824" s="42"/>
    </row>
    <row r="825" spans="1:21" x14ac:dyDescent="0.55000000000000004">
      <c r="A825" s="41"/>
      <c r="B825" s="41"/>
      <c r="C825" s="41"/>
      <c r="D825" s="41"/>
      <c r="E825" s="41"/>
      <c r="F825" s="41"/>
      <c r="G825" s="42"/>
      <c r="H825" s="42"/>
      <c r="I825" s="42"/>
      <c r="J825" s="42"/>
      <c r="K825" s="42"/>
      <c r="L825" s="42"/>
      <c r="M825" s="42"/>
      <c r="N825" s="42"/>
      <c r="O825" s="42"/>
      <c r="P825" s="42"/>
      <c r="Q825" s="42"/>
      <c r="R825" s="42"/>
      <c r="S825" s="42"/>
      <c r="T825" s="42"/>
      <c r="U825" s="42"/>
    </row>
    <row r="826" spans="1:21" x14ac:dyDescent="0.55000000000000004">
      <c r="A826" s="41"/>
      <c r="B826" s="41"/>
      <c r="C826" s="41"/>
      <c r="D826" s="41"/>
      <c r="E826" s="41"/>
      <c r="F826" s="41"/>
      <c r="G826" s="42"/>
      <c r="H826" s="42"/>
      <c r="I826" s="42"/>
      <c r="J826" s="42"/>
      <c r="K826" s="42"/>
      <c r="L826" s="42"/>
      <c r="M826" s="42"/>
      <c r="N826" s="42"/>
      <c r="O826" s="42"/>
      <c r="P826" s="42"/>
      <c r="Q826" s="42"/>
      <c r="R826" s="42"/>
      <c r="S826" s="42"/>
      <c r="T826" s="42"/>
      <c r="U826" s="42"/>
    </row>
    <row r="827" spans="1:21" x14ac:dyDescent="0.55000000000000004">
      <c r="A827" s="41"/>
      <c r="B827" s="41"/>
      <c r="C827" s="41"/>
      <c r="D827" s="41"/>
      <c r="E827" s="41"/>
      <c r="F827" s="41"/>
      <c r="G827" s="42"/>
      <c r="H827" s="42"/>
      <c r="I827" s="42"/>
      <c r="J827" s="42"/>
      <c r="K827" s="42"/>
      <c r="L827" s="42"/>
      <c r="M827" s="42"/>
      <c r="N827" s="42"/>
      <c r="O827" s="42"/>
      <c r="P827" s="42"/>
      <c r="Q827" s="42"/>
      <c r="R827" s="42"/>
      <c r="S827" s="42"/>
      <c r="T827" s="42"/>
      <c r="U827" s="42"/>
    </row>
    <row r="828" spans="1:21" x14ac:dyDescent="0.55000000000000004">
      <c r="A828" s="41"/>
      <c r="B828" s="41"/>
      <c r="C828" s="41"/>
      <c r="D828" s="41"/>
      <c r="E828" s="41"/>
      <c r="F828" s="41"/>
      <c r="G828" s="42"/>
      <c r="H828" s="42"/>
      <c r="I828" s="42"/>
      <c r="J828" s="42"/>
      <c r="K828" s="42"/>
      <c r="L828" s="42"/>
      <c r="M828" s="42"/>
      <c r="N828" s="42"/>
      <c r="O828" s="42"/>
      <c r="P828" s="42"/>
      <c r="Q828" s="42"/>
      <c r="R828" s="42"/>
      <c r="S828" s="42"/>
      <c r="T828" s="42"/>
      <c r="U828" s="42"/>
    </row>
    <row r="829" spans="1:21" x14ac:dyDescent="0.55000000000000004">
      <c r="A829" s="41"/>
      <c r="B829" s="41"/>
      <c r="C829" s="41"/>
      <c r="D829" s="41"/>
      <c r="E829" s="41"/>
      <c r="F829" s="41"/>
      <c r="G829" s="42"/>
      <c r="H829" s="42"/>
      <c r="I829" s="42"/>
      <c r="J829" s="42"/>
      <c r="K829" s="42"/>
      <c r="L829" s="42"/>
      <c r="M829" s="42"/>
      <c r="N829" s="42"/>
      <c r="O829" s="42"/>
      <c r="P829" s="42"/>
      <c r="Q829" s="42"/>
      <c r="R829" s="42"/>
      <c r="S829" s="42"/>
      <c r="T829" s="42"/>
      <c r="U829" s="42"/>
    </row>
    <row r="830" spans="1:21" x14ac:dyDescent="0.55000000000000004">
      <c r="A830" s="41"/>
      <c r="B830" s="41"/>
      <c r="C830" s="41"/>
      <c r="D830" s="41"/>
      <c r="E830" s="41"/>
      <c r="F830" s="41"/>
      <c r="G830" s="42"/>
      <c r="H830" s="42"/>
      <c r="I830" s="42"/>
      <c r="J830" s="42"/>
      <c r="K830" s="42"/>
      <c r="L830" s="42"/>
      <c r="M830" s="42"/>
      <c r="N830" s="42"/>
      <c r="O830" s="42"/>
      <c r="P830" s="42"/>
      <c r="Q830" s="42"/>
      <c r="R830" s="42"/>
      <c r="S830" s="42"/>
      <c r="T830" s="42"/>
      <c r="U830" s="42"/>
    </row>
    <row r="831" spans="1:21" x14ac:dyDescent="0.55000000000000004">
      <c r="A831" s="41"/>
      <c r="B831" s="41"/>
      <c r="C831" s="41"/>
      <c r="D831" s="41"/>
      <c r="E831" s="41"/>
      <c r="F831" s="41"/>
      <c r="G831" s="42"/>
      <c r="H831" s="42"/>
      <c r="I831" s="42"/>
      <c r="J831" s="42"/>
      <c r="K831" s="42"/>
      <c r="L831" s="42"/>
      <c r="M831" s="42"/>
      <c r="N831" s="42"/>
      <c r="O831" s="42"/>
      <c r="P831" s="42"/>
      <c r="Q831" s="42"/>
      <c r="R831" s="42"/>
      <c r="S831" s="42"/>
      <c r="T831" s="42"/>
      <c r="U831" s="42"/>
    </row>
    <row r="832" spans="1:21" x14ac:dyDescent="0.55000000000000004">
      <c r="A832" s="41"/>
      <c r="B832" s="41"/>
      <c r="C832" s="41"/>
      <c r="D832" s="41"/>
      <c r="E832" s="41"/>
      <c r="F832" s="41"/>
      <c r="G832" s="42"/>
      <c r="H832" s="42"/>
      <c r="I832" s="42"/>
      <c r="J832" s="42"/>
      <c r="K832" s="42"/>
      <c r="L832" s="42"/>
      <c r="M832" s="42"/>
      <c r="N832" s="42"/>
      <c r="O832" s="42"/>
      <c r="P832" s="42"/>
      <c r="Q832" s="42"/>
      <c r="R832" s="42"/>
      <c r="S832" s="42"/>
      <c r="T832" s="42"/>
      <c r="U832" s="42"/>
    </row>
    <row r="833" spans="1:21" x14ac:dyDescent="0.55000000000000004">
      <c r="A833" s="41"/>
      <c r="B833" s="41"/>
      <c r="C833" s="41"/>
      <c r="D833" s="41"/>
      <c r="E833" s="41"/>
      <c r="F833" s="41"/>
      <c r="G833" s="42"/>
      <c r="H833" s="42"/>
      <c r="I833" s="42"/>
      <c r="J833" s="42"/>
      <c r="K833" s="42"/>
      <c r="L833" s="42"/>
      <c r="M833" s="42"/>
      <c r="N833" s="42"/>
      <c r="O833" s="42"/>
      <c r="P833" s="42"/>
      <c r="Q833" s="42"/>
      <c r="R833" s="42"/>
      <c r="S833" s="42"/>
      <c r="T833" s="42"/>
      <c r="U833" s="42"/>
    </row>
    <row r="834" spans="1:21" x14ac:dyDescent="0.55000000000000004">
      <c r="A834" s="41"/>
      <c r="B834" s="41"/>
      <c r="C834" s="41"/>
      <c r="D834" s="41"/>
      <c r="E834" s="41"/>
      <c r="F834" s="41"/>
      <c r="G834" s="42"/>
      <c r="H834" s="42"/>
      <c r="I834" s="42"/>
      <c r="J834" s="42"/>
      <c r="K834" s="42"/>
      <c r="L834" s="42"/>
      <c r="M834" s="42"/>
      <c r="N834" s="42"/>
      <c r="O834" s="42"/>
      <c r="P834" s="42"/>
      <c r="Q834" s="42"/>
      <c r="R834" s="42"/>
      <c r="S834" s="42"/>
      <c r="T834" s="42"/>
      <c r="U834" s="42"/>
    </row>
    <row r="835" spans="1:21" x14ac:dyDescent="0.55000000000000004">
      <c r="A835" s="41"/>
      <c r="B835" s="41"/>
      <c r="C835" s="41"/>
      <c r="D835" s="41"/>
      <c r="E835" s="41"/>
      <c r="F835" s="41"/>
      <c r="G835" s="42"/>
      <c r="H835" s="42"/>
      <c r="I835" s="42"/>
      <c r="J835" s="42"/>
      <c r="K835" s="42"/>
      <c r="L835" s="42"/>
      <c r="M835" s="42"/>
      <c r="N835" s="42"/>
      <c r="O835" s="42"/>
      <c r="P835" s="42"/>
      <c r="Q835" s="42"/>
      <c r="R835" s="42"/>
      <c r="S835" s="42"/>
      <c r="T835" s="42"/>
      <c r="U835" s="42"/>
    </row>
    <row r="836" spans="1:21" x14ac:dyDescent="0.55000000000000004">
      <c r="A836" s="41"/>
      <c r="B836" s="41"/>
      <c r="C836" s="41"/>
      <c r="D836" s="41"/>
      <c r="E836" s="41"/>
      <c r="F836" s="41"/>
      <c r="G836" s="42"/>
      <c r="H836" s="42"/>
      <c r="I836" s="42"/>
      <c r="J836" s="42"/>
      <c r="K836" s="42"/>
      <c r="L836" s="42"/>
      <c r="M836" s="42"/>
      <c r="N836" s="42"/>
      <c r="O836" s="42"/>
      <c r="P836" s="42"/>
      <c r="Q836" s="42"/>
      <c r="R836" s="42"/>
      <c r="S836" s="42"/>
      <c r="T836" s="42"/>
      <c r="U836" s="42"/>
    </row>
    <row r="837" spans="1:21" x14ac:dyDescent="0.55000000000000004">
      <c r="A837" s="41"/>
      <c r="B837" s="41"/>
      <c r="C837" s="41"/>
      <c r="D837" s="41"/>
      <c r="E837" s="41"/>
      <c r="F837" s="41"/>
      <c r="G837" s="42"/>
      <c r="H837" s="42"/>
      <c r="I837" s="42"/>
      <c r="J837" s="42"/>
      <c r="K837" s="42"/>
      <c r="L837" s="42"/>
      <c r="M837" s="42"/>
      <c r="N837" s="42"/>
      <c r="O837" s="42"/>
      <c r="P837" s="42"/>
      <c r="Q837" s="42"/>
      <c r="R837" s="42"/>
      <c r="S837" s="42"/>
      <c r="T837" s="42"/>
      <c r="U837" s="42"/>
    </row>
    <row r="838" spans="1:21" x14ac:dyDescent="0.55000000000000004">
      <c r="A838" s="41"/>
      <c r="B838" s="41"/>
      <c r="C838" s="41"/>
      <c r="D838" s="41"/>
      <c r="E838" s="41"/>
      <c r="F838" s="41"/>
      <c r="G838" s="42"/>
      <c r="H838" s="42"/>
      <c r="I838" s="42"/>
      <c r="J838" s="42"/>
      <c r="K838" s="42"/>
      <c r="L838" s="42"/>
      <c r="M838" s="42"/>
      <c r="N838" s="42"/>
      <c r="O838" s="42"/>
      <c r="P838" s="42"/>
      <c r="Q838" s="42"/>
      <c r="R838" s="42"/>
      <c r="S838" s="42"/>
      <c r="T838" s="42"/>
      <c r="U838" s="42"/>
    </row>
    <row r="839" spans="1:21" x14ac:dyDescent="0.55000000000000004">
      <c r="A839" s="41"/>
      <c r="B839" s="41"/>
      <c r="C839" s="41"/>
      <c r="D839" s="41"/>
      <c r="E839" s="41"/>
      <c r="F839" s="41"/>
      <c r="G839" s="42"/>
      <c r="H839" s="42"/>
      <c r="I839" s="42"/>
      <c r="J839" s="42"/>
      <c r="K839" s="42"/>
      <c r="L839" s="42"/>
      <c r="M839" s="42"/>
      <c r="N839" s="42"/>
      <c r="O839" s="42"/>
      <c r="P839" s="42"/>
      <c r="Q839" s="42"/>
      <c r="R839" s="42"/>
      <c r="S839" s="42"/>
      <c r="T839" s="42"/>
      <c r="U839" s="42"/>
    </row>
    <row r="840" spans="1:21" x14ac:dyDescent="0.55000000000000004">
      <c r="A840" s="41"/>
      <c r="B840" s="41"/>
      <c r="C840" s="41"/>
      <c r="D840" s="41"/>
      <c r="E840" s="41"/>
      <c r="F840" s="41"/>
      <c r="G840" s="42"/>
      <c r="H840" s="42"/>
      <c r="I840" s="42"/>
      <c r="J840" s="42"/>
      <c r="K840" s="42"/>
      <c r="L840" s="42"/>
      <c r="M840" s="42"/>
      <c r="N840" s="42"/>
      <c r="O840" s="42"/>
      <c r="P840" s="42"/>
      <c r="Q840" s="42"/>
      <c r="R840" s="42"/>
      <c r="S840" s="42"/>
      <c r="T840" s="42"/>
      <c r="U840" s="42"/>
    </row>
    <row r="841" spans="1:21" x14ac:dyDescent="0.55000000000000004">
      <c r="A841" s="41"/>
      <c r="B841" s="41"/>
      <c r="C841" s="41"/>
      <c r="D841" s="41"/>
      <c r="E841" s="41"/>
      <c r="F841" s="41"/>
      <c r="G841" s="42"/>
      <c r="H841" s="42"/>
      <c r="I841" s="42"/>
      <c r="J841" s="42"/>
      <c r="K841" s="42"/>
      <c r="L841" s="42"/>
      <c r="M841" s="42"/>
      <c r="N841" s="42"/>
      <c r="O841" s="42"/>
      <c r="P841" s="42"/>
      <c r="Q841" s="42"/>
      <c r="R841" s="42"/>
      <c r="S841" s="42"/>
      <c r="T841" s="42"/>
      <c r="U841" s="42"/>
    </row>
    <row r="842" spans="1:21" x14ac:dyDescent="0.55000000000000004">
      <c r="A842" s="41"/>
      <c r="B842" s="41"/>
      <c r="C842" s="41"/>
      <c r="D842" s="41"/>
      <c r="E842" s="41"/>
      <c r="F842" s="41"/>
      <c r="G842" s="42"/>
      <c r="H842" s="42"/>
      <c r="I842" s="42"/>
      <c r="J842" s="42"/>
      <c r="K842" s="42"/>
      <c r="L842" s="42"/>
      <c r="M842" s="42"/>
      <c r="N842" s="42"/>
      <c r="O842" s="42"/>
      <c r="P842" s="42"/>
      <c r="Q842" s="42"/>
      <c r="R842" s="42"/>
      <c r="S842" s="42"/>
      <c r="T842" s="42"/>
      <c r="U842" s="42"/>
    </row>
    <row r="843" spans="1:21" x14ac:dyDescent="0.55000000000000004">
      <c r="A843" s="41"/>
      <c r="B843" s="41"/>
      <c r="C843" s="41"/>
      <c r="D843" s="41"/>
      <c r="E843" s="41"/>
      <c r="F843" s="41"/>
      <c r="G843" s="42"/>
      <c r="H843" s="42"/>
      <c r="I843" s="42"/>
      <c r="J843" s="42"/>
      <c r="K843" s="42"/>
      <c r="L843" s="42"/>
      <c r="M843" s="42"/>
      <c r="N843" s="42"/>
      <c r="O843" s="42"/>
      <c r="P843" s="42"/>
      <c r="Q843" s="42"/>
      <c r="R843" s="42"/>
      <c r="S843" s="42"/>
      <c r="T843" s="42"/>
      <c r="U843" s="42"/>
    </row>
    <row r="844" spans="1:21" x14ac:dyDescent="0.55000000000000004">
      <c r="A844" s="41"/>
      <c r="B844" s="41"/>
      <c r="C844" s="41"/>
      <c r="D844" s="41"/>
      <c r="E844" s="41"/>
      <c r="F844" s="41"/>
      <c r="G844" s="42"/>
      <c r="H844" s="42"/>
      <c r="I844" s="42"/>
      <c r="J844" s="42"/>
      <c r="K844" s="42"/>
      <c r="L844" s="42"/>
      <c r="M844" s="42"/>
      <c r="N844" s="42"/>
      <c r="O844" s="42"/>
      <c r="P844" s="42"/>
      <c r="Q844" s="42"/>
      <c r="R844" s="42"/>
      <c r="S844" s="42"/>
      <c r="T844" s="42"/>
      <c r="U844" s="42"/>
    </row>
    <row r="845" spans="1:21" x14ac:dyDescent="0.55000000000000004">
      <c r="A845" s="41"/>
      <c r="B845" s="41"/>
      <c r="C845" s="41"/>
      <c r="D845" s="41"/>
      <c r="E845" s="41"/>
      <c r="F845" s="41"/>
      <c r="G845" s="42"/>
      <c r="H845" s="42"/>
      <c r="I845" s="42"/>
      <c r="J845" s="42"/>
      <c r="K845" s="42"/>
      <c r="L845" s="42"/>
      <c r="M845" s="42"/>
      <c r="N845" s="42"/>
      <c r="O845" s="42"/>
      <c r="P845" s="42"/>
      <c r="Q845" s="42"/>
      <c r="R845" s="42"/>
      <c r="S845" s="42"/>
      <c r="T845" s="42"/>
      <c r="U845" s="42"/>
    </row>
    <row r="846" spans="1:21" x14ac:dyDescent="0.55000000000000004">
      <c r="A846" s="41"/>
      <c r="B846" s="41"/>
      <c r="C846" s="41"/>
      <c r="D846" s="41"/>
      <c r="E846" s="41"/>
      <c r="F846" s="41"/>
      <c r="G846" s="42"/>
      <c r="H846" s="42"/>
      <c r="I846" s="42"/>
      <c r="J846" s="42"/>
      <c r="K846" s="42"/>
      <c r="L846" s="42"/>
      <c r="M846" s="42"/>
      <c r="N846" s="42"/>
      <c r="O846" s="42"/>
      <c r="P846" s="42"/>
      <c r="Q846" s="42"/>
      <c r="R846" s="42"/>
      <c r="S846" s="42"/>
      <c r="T846" s="42"/>
      <c r="U846" s="42"/>
    </row>
    <row r="847" spans="1:21" x14ac:dyDescent="0.55000000000000004">
      <c r="A847" s="41"/>
      <c r="B847" s="41"/>
      <c r="C847" s="41"/>
      <c r="D847" s="41"/>
      <c r="E847" s="41"/>
      <c r="F847" s="41"/>
      <c r="G847" s="42"/>
      <c r="H847" s="42"/>
      <c r="I847" s="42"/>
      <c r="J847" s="42"/>
      <c r="K847" s="42"/>
      <c r="L847" s="42"/>
      <c r="M847" s="42"/>
      <c r="N847" s="42"/>
      <c r="O847" s="42"/>
      <c r="P847" s="42"/>
      <c r="Q847" s="42"/>
      <c r="R847" s="42"/>
      <c r="S847" s="42"/>
      <c r="T847" s="42"/>
      <c r="U847" s="42"/>
    </row>
    <row r="848" spans="1:21" x14ac:dyDescent="0.55000000000000004">
      <c r="A848" s="41"/>
      <c r="B848" s="41"/>
      <c r="C848" s="41"/>
      <c r="D848" s="41"/>
      <c r="E848" s="41"/>
      <c r="F848" s="41"/>
      <c r="G848" s="42"/>
      <c r="H848" s="42"/>
      <c r="I848" s="42"/>
      <c r="J848" s="42"/>
      <c r="K848" s="42"/>
      <c r="L848" s="42"/>
      <c r="M848" s="42"/>
      <c r="N848" s="42"/>
      <c r="O848" s="42"/>
      <c r="P848" s="42"/>
      <c r="Q848" s="42"/>
      <c r="R848" s="42"/>
      <c r="S848" s="42"/>
      <c r="T848" s="42"/>
      <c r="U848" s="42"/>
    </row>
    <row r="849" spans="1:21" x14ac:dyDescent="0.55000000000000004">
      <c r="A849" s="41"/>
      <c r="B849" s="41"/>
      <c r="C849" s="41"/>
      <c r="D849" s="41"/>
      <c r="E849" s="41"/>
      <c r="F849" s="41"/>
      <c r="G849" s="42"/>
      <c r="H849" s="42"/>
      <c r="I849" s="42"/>
      <c r="J849" s="42"/>
      <c r="K849" s="42"/>
      <c r="L849" s="42"/>
      <c r="M849" s="42"/>
      <c r="N849" s="42"/>
      <c r="O849" s="42"/>
      <c r="P849" s="42"/>
      <c r="Q849" s="42"/>
      <c r="R849" s="42"/>
      <c r="S849" s="42"/>
      <c r="T849" s="42"/>
      <c r="U849" s="42"/>
    </row>
    <row r="850" spans="1:21" x14ac:dyDescent="0.55000000000000004">
      <c r="A850" s="41"/>
      <c r="B850" s="41"/>
      <c r="C850" s="41"/>
      <c r="D850" s="41"/>
      <c r="E850" s="41"/>
      <c r="F850" s="41"/>
      <c r="G850" s="42"/>
      <c r="H850" s="42"/>
      <c r="I850" s="42"/>
      <c r="J850" s="42"/>
      <c r="K850" s="42"/>
      <c r="L850" s="42"/>
      <c r="M850" s="42"/>
      <c r="N850" s="42"/>
      <c r="O850" s="42"/>
      <c r="P850" s="42"/>
      <c r="Q850" s="42"/>
      <c r="R850" s="42"/>
      <c r="S850" s="42"/>
      <c r="T850" s="42"/>
      <c r="U850" s="42"/>
    </row>
    <row r="851" spans="1:21" x14ac:dyDescent="0.55000000000000004">
      <c r="A851" s="41"/>
      <c r="B851" s="41"/>
      <c r="C851" s="41"/>
      <c r="D851" s="41"/>
      <c r="E851" s="41"/>
      <c r="F851" s="41"/>
      <c r="G851" s="42"/>
      <c r="H851" s="42"/>
      <c r="I851" s="42"/>
      <c r="J851" s="42"/>
      <c r="K851" s="42"/>
      <c r="L851" s="42"/>
      <c r="M851" s="42"/>
      <c r="N851" s="42"/>
      <c r="O851" s="42"/>
      <c r="P851" s="42"/>
      <c r="Q851" s="42"/>
      <c r="R851" s="42"/>
      <c r="S851" s="42"/>
      <c r="T851" s="42"/>
      <c r="U851" s="42"/>
    </row>
    <row r="852" spans="1:21" x14ac:dyDescent="0.55000000000000004">
      <c r="A852" s="41"/>
      <c r="B852" s="41"/>
      <c r="C852" s="41"/>
      <c r="D852" s="41"/>
      <c r="E852" s="41"/>
      <c r="F852" s="41"/>
      <c r="G852" s="42"/>
      <c r="H852" s="42"/>
      <c r="I852" s="42"/>
      <c r="J852" s="42"/>
      <c r="K852" s="42"/>
      <c r="L852" s="42"/>
      <c r="M852" s="42"/>
      <c r="N852" s="42"/>
      <c r="O852" s="42"/>
      <c r="P852" s="42"/>
      <c r="Q852" s="42"/>
      <c r="R852" s="42"/>
      <c r="S852" s="42"/>
      <c r="T852" s="42"/>
      <c r="U852" s="42"/>
    </row>
    <row r="853" spans="1:21" x14ac:dyDescent="0.55000000000000004">
      <c r="A853" s="41"/>
      <c r="B853" s="41"/>
      <c r="C853" s="41"/>
      <c r="D853" s="41"/>
      <c r="E853" s="41"/>
      <c r="F853" s="41"/>
      <c r="G853" s="42"/>
      <c r="H853" s="42"/>
      <c r="I853" s="42"/>
      <c r="J853" s="42"/>
      <c r="K853" s="42"/>
      <c r="L853" s="42"/>
      <c r="M853" s="42"/>
      <c r="N853" s="42"/>
      <c r="O853" s="42"/>
      <c r="P853" s="42"/>
      <c r="Q853" s="42"/>
      <c r="R853" s="42"/>
      <c r="S853" s="42"/>
      <c r="T853" s="42"/>
      <c r="U853" s="42"/>
    </row>
    <row r="854" spans="1:21" x14ac:dyDescent="0.55000000000000004">
      <c r="A854" s="41"/>
      <c r="B854" s="41"/>
      <c r="C854" s="41"/>
      <c r="D854" s="41"/>
      <c r="E854" s="41"/>
      <c r="F854" s="41"/>
      <c r="G854" s="42"/>
      <c r="H854" s="42"/>
      <c r="I854" s="42"/>
      <c r="J854" s="42"/>
      <c r="K854" s="42"/>
      <c r="L854" s="42"/>
      <c r="M854" s="42"/>
      <c r="N854" s="42"/>
      <c r="O854" s="42"/>
      <c r="P854" s="42"/>
      <c r="Q854" s="42"/>
      <c r="R854" s="42"/>
      <c r="S854" s="42"/>
      <c r="T854" s="42"/>
      <c r="U854" s="42"/>
    </row>
    <row r="855" spans="1:21" x14ac:dyDescent="0.55000000000000004">
      <c r="A855" s="41"/>
      <c r="B855" s="41"/>
      <c r="C855" s="41"/>
      <c r="D855" s="41"/>
      <c r="E855" s="41"/>
      <c r="F855" s="41"/>
      <c r="G855" s="42"/>
      <c r="H855" s="42"/>
      <c r="I855" s="42"/>
      <c r="J855" s="42"/>
      <c r="K855" s="42"/>
      <c r="L855" s="42"/>
      <c r="M855" s="42"/>
      <c r="N855" s="42"/>
      <c r="O855" s="42"/>
      <c r="P855" s="42"/>
      <c r="Q855" s="42"/>
      <c r="R855" s="42"/>
      <c r="S855" s="42"/>
      <c r="T855" s="42"/>
      <c r="U855" s="42"/>
    </row>
    <row r="856" spans="1:21" x14ac:dyDescent="0.55000000000000004">
      <c r="A856" s="41"/>
      <c r="B856" s="41"/>
      <c r="C856" s="41"/>
      <c r="D856" s="41"/>
      <c r="E856" s="41"/>
      <c r="F856" s="41"/>
      <c r="G856" s="42"/>
      <c r="H856" s="42"/>
      <c r="I856" s="42"/>
      <c r="J856" s="42"/>
      <c r="K856" s="42"/>
      <c r="L856" s="42"/>
      <c r="M856" s="42"/>
      <c r="N856" s="42"/>
      <c r="O856" s="42"/>
      <c r="P856" s="42"/>
      <c r="Q856" s="42"/>
      <c r="R856" s="42"/>
      <c r="S856" s="42"/>
      <c r="T856" s="42"/>
      <c r="U856" s="42"/>
    </row>
    <row r="857" spans="1:21" x14ac:dyDescent="0.55000000000000004">
      <c r="A857" s="41"/>
      <c r="B857" s="41"/>
      <c r="C857" s="41"/>
      <c r="D857" s="41"/>
      <c r="E857" s="41"/>
      <c r="F857" s="41"/>
      <c r="G857" s="42"/>
      <c r="H857" s="42"/>
      <c r="I857" s="42"/>
      <c r="J857" s="42"/>
      <c r="K857" s="42"/>
      <c r="L857" s="42"/>
      <c r="M857" s="42"/>
      <c r="N857" s="42"/>
      <c r="O857" s="42"/>
      <c r="P857" s="42"/>
      <c r="Q857" s="42"/>
      <c r="R857" s="42"/>
      <c r="S857" s="42"/>
      <c r="T857" s="42"/>
      <c r="U857" s="42"/>
    </row>
    <row r="858" spans="1:21" x14ac:dyDescent="0.55000000000000004">
      <c r="A858" s="41"/>
      <c r="B858" s="41"/>
      <c r="C858" s="41"/>
      <c r="D858" s="41"/>
      <c r="E858" s="41"/>
      <c r="F858" s="41"/>
      <c r="G858" s="42"/>
      <c r="H858" s="42"/>
      <c r="I858" s="42"/>
      <c r="J858" s="42"/>
      <c r="K858" s="42"/>
      <c r="L858" s="42"/>
      <c r="M858" s="42"/>
      <c r="N858" s="42"/>
      <c r="O858" s="42"/>
      <c r="P858" s="42"/>
      <c r="Q858" s="42"/>
      <c r="R858" s="42"/>
      <c r="S858" s="42"/>
      <c r="T858" s="42"/>
      <c r="U858" s="42"/>
    </row>
    <row r="859" spans="1:21" x14ac:dyDescent="0.55000000000000004">
      <c r="A859" s="41"/>
      <c r="B859" s="41"/>
      <c r="C859" s="41"/>
      <c r="D859" s="41"/>
      <c r="E859" s="41"/>
      <c r="F859" s="41"/>
      <c r="G859" s="42"/>
      <c r="H859" s="42"/>
      <c r="I859" s="42"/>
      <c r="J859" s="42"/>
      <c r="K859" s="42"/>
      <c r="L859" s="42"/>
      <c r="M859" s="42"/>
      <c r="N859" s="42"/>
      <c r="O859" s="42"/>
      <c r="P859" s="42"/>
      <c r="Q859" s="42"/>
      <c r="R859" s="42"/>
      <c r="S859" s="42"/>
      <c r="T859" s="42"/>
      <c r="U859" s="42"/>
    </row>
    <row r="860" spans="1:21" x14ac:dyDescent="0.55000000000000004">
      <c r="A860" s="41"/>
      <c r="B860" s="41"/>
      <c r="C860" s="41"/>
      <c r="D860" s="41"/>
      <c r="E860" s="41"/>
      <c r="F860" s="41"/>
      <c r="G860" s="42"/>
      <c r="H860" s="42"/>
      <c r="I860" s="42"/>
      <c r="J860" s="42"/>
      <c r="K860" s="42"/>
      <c r="L860" s="42"/>
      <c r="M860" s="42"/>
      <c r="N860" s="42"/>
      <c r="O860" s="42"/>
      <c r="P860" s="42"/>
      <c r="Q860" s="42"/>
      <c r="R860" s="42"/>
      <c r="S860" s="42"/>
      <c r="T860" s="42"/>
      <c r="U860" s="42"/>
    </row>
    <row r="861" spans="1:21" x14ac:dyDescent="0.55000000000000004">
      <c r="A861" s="41"/>
      <c r="B861" s="41"/>
      <c r="C861" s="41"/>
      <c r="D861" s="41"/>
      <c r="E861" s="41"/>
      <c r="F861" s="41"/>
      <c r="G861" s="42"/>
      <c r="H861" s="42"/>
      <c r="I861" s="42"/>
      <c r="J861" s="42"/>
      <c r="K861" s="42"/>
      <c r="L861" s="42"/>
      <c r="M861" s="42"/>
      <c r="N861" s="42"/>
      <c r="O861" s="42"/>
      <c r="P861" s="42"/>
      <c r="Q861" s="42"/>
      <c r="R861" s="42"/>
      <c r="S861" s="42"/>
      <c r="T861" s="42"/>
      <c r="U861" s="42"/>
    </row>
    <row r="862" spans="1:21" x14ac:dyDescent="0.55000000000000004">
      <c r="A862" s="41"/>
      <c r="B862" s="41"/>
      <c r="C862" s="41"/>
      <c r="D862" s="41"/>
      <c r="E862" s="41"/>
      <c r="F862" s="41"/>
      <c r="G862" s="42"/>
      <c r="H862" s="42"/>
      <c r="I862" s="42"/>
      <c r="J862" s="42"/>
      <c r="K862" s="42"/>
      <c r="L862" s="42"/>
      <c r="M862" s="42"/>
      <c r="N862" s="42"/>
      <c r="O862" s="42"/>
      <c r="P862" s="42"/>
      <c r="Q862" s="42"/>
      <c r="R862" s="42"/>
      <c r="S862" s="42"/>
      <c r="T862" s="42"/>
      <c r="U862" s="42"/>
    </row>
    <row r="863" spans="1:21" x14ac:dyDescent="0.55000000000000004">
      <c r="A863" s="41"/>
      <c r="B863" s="41"/>
      <c r="C863" s="41"/>
      <c r="D863" s="41"/>
      <c r="E863" s="41"/>
      <c r="F863" s="41"/>
      <c r="G863" s="42"/>
      <c r="H863" s="42"/>
      <c r="I863" s="42"/>
      <c r="J863" s="42"/>
      <c r="K863" s="42"/>
      <c r="L863" s="42"/>
      <c r="M863" s="42"/>
      <c r="N863" s="42"/>
      <c r="O863" s="42"/>
      <c r="P863" s="42"/>
      <c r="Q863" s="42"/>
      <c r="R863" s="42"/>
      <c r="S863" s="42"/>
      <c r="T863" s="42"/>
      <c r="U863" s="42"/>
    </row>
    <row r="864" spans="1:21" x14ac:dyDescent="0.55000000000000004">
      <c r="A864" s="41"/>
      <c r="B864" s="41"/>
      <c r="C864" s="41"/>
      <c r="D864" s="41"/>
      <c r="E864" s="41"/>
      <c r="F864" s="41"/>
      <c r="G864" s="42"/>
      <c r="H864" s="42"/>
      <c r="I864" s="42"/>
      <c r="J864" s="42"/>
      <c r="K864" s="42"/>
      <c r="L864" s="42"/>
      <c r="M864" s="42"/>
      <c r="N864" s="42"/>
      <c r="O864" s="42"/>
      <c r="P864" s="42"/>
      <c r="Q864" s="42"/>
      <c r="R864" s="42"/>
      <c r="S864" s="42"/>
      <c r="T864" s="42"/>
      <c r="U864" s="42"/>
    </row>
    <row r="865" spans="1:21" x14ac:dyDescent="0.55000000000000004">
      <c r="A865" s="41"/>
      <c r="B865" s="41"/>
      <c r="C865" s="41"/>
      <c r="D865" s="41"/>
      <c r="E865" s="41"/>
      <c r="F865" s="41"/>
      <c r="G865" s="42"/>
      <c r="H865" s="42"/>
      <c r="I865" s="42"/>
      <c r="J865" s="42"/>
      <c r="K865" s="42"/>
      <c r="L865" s="42"/>
      <c r="M865" s="42"/>
      <c r="N865" s="42"/>
      <c r="O865" s="42"/>
      <c r="P865" s="42"/>
      <c r="Q865" s="42"/>
      <c r="R865" s="42"/>
      <c r="S865" s="42"/>
      <c r="T865" s="42"/>
      <c r="U865" s="42"/>
    </row>
    <row r="866" spans="1:21" x14ac:dyDescent="0.55000000000000004">
      <c r="A866" s="41"/>
      <c r="B866" s="41"/>
      <c r="C866" s="41"/>
      <c r="D866" s="41"/>
      <c r="E866" s="41"/>
      <c r="F866" s="41"/>
      <c r="G866" s="42"/>
      <c r="H866" s="42"/>
      <c r="I866" s="42"/>
      <c r="J866" s="42"/>
      <c r="K866" s="42"/>
      <c r="L866" s="42"/>
      <c r="M866" s="42"/>
      <c r="N866" s="42"/>
      <c r="O866" s="42"/>
      <c r="P866" s="42"/>
      <c r="Q866" s="42"/>
      <c r="R866" s="42"/>
      <c r="S866" s="42"/>
      <c r="T866" s="42"/>
      <c r="U866" s="42"/>
    </row>
    <row r="867" spans="1:21" x14ac:dyDescent="0.55000000000000004">
      <c r="A867" s="41"/>
      <c r="B867" s="41"/>
      <c r="C867" s="41"/>
      <c r="D867" s="41"/>
      <c r="E867" s="41"/>
      <c r="F867" s="41"/>
      <c r="G867" s="42"/>
      <c r="H867" s="42"/>
      <c r="I867" s="42"/>
      <c r="J867" s="42"/>
      <c r="K867" s="42"/>
      <c r="L867" s="42"/>
      <c r="M867" s="42"/>
      <c r="N867" s="42"/>
      <c r="O867" s="42"/>
      <c r="P867" s="42"/>
      <c r="Q867" s="42"/>
      <c r="R867" s="42"/>
      <c r="S867" s="42"/>
      <c r="T867" s="42"/>
      <c r="U867" s="42"/>
    </row>
    <row r="868" spans="1:21" x14ac:dyDescent="0.55000000000000004">
      <c r="A868" s="41"/>
      <c r="B868" s="41"/>
      <c r="C868" s="41"/>
      <c r="D868" s="41"/>
      <c r="E868" s="41"/>
      <c r="F868" s="41"/>
      <c r="G868" s="42"/>
      <c r="H868" s="42"/>
      <c r="I868" s="42"/>
      <c r="J868" s="42"/>
      <c r="K868" s="42"/>
      <c r="L868" s="42"/>
      <c r="M868" s="42"/>
      <c r="N868" s="42"/>
      <c r="O868" s="42"/>
      <c r="P868" s="42"/>
      <c r="Q868" s="42"/>
      <c r="R868" s="42"/>
      <c r="S868" s="42"/>
      <c r="T868" s="42"/>
      <c r="U868" s="42"/>
    </row>
    <row r="869" spans="1:21" x14ac:dyDescent="0.55000000000000004">
      <c r="A869" s="41"/>
      <c r="B869" s="41"/>
      <c r="C869" s="41"/>
      <c r="D869" s="41"/>
      <c r="E869" s="41"/>
      <c r="F869" s="41"/>
      <c r="G869" s="42"/>
      <c r="H869" s="42"/>
      <c r="I869" s="42"/>
      <c r="J869" s="42"/>
      <c r="K869" s="42"/>
      <c r="L869" s="42"/>
      <c r="M869" s="42"/>
      <c r="N869" s="42"/>
      <c r="O869" s="42"/>
      <c r="P869" s="42"/>
      <c r="Q869" s="42"/>
      <c r="R869" s="42"/>
      <c r="S869" s="42"/>
      <c r="T869" s="42"/>
      <c r="U869" s="42"/>
    </row>
    <row r="870" spans="1:21" x14ac:dyDescent="0.55000000000000004">
      <c r="A870" s="41"/>
      <c r="B870" s="41"/>
      <c r="C870" s="41"/>
      <c r="D870" s="41"/>
      <c r="E870" s="41"/>
      <c r="F870" s="41"/>
      <c r="G870" s="42"/>
      <c r="H870" s="42"/>
      <c r="I870" s="42"/>
      <c r="J870" s="42"/>
      <c r="K870" s="42"/>
      <c r="L870" s="42"/>
      <c r="M870" s="42"/>
      <c r="N870" s="42"/>
      <c r="O870" s="42"/>
      <c r="P870" s="42"/>
      <c r="Q870" s="42"/>
      <c r="R870" s="42"/>
      <c r="S870" s="42"/>
      <c r="T870" s="42"/>
      <c r="U870" s="42"/>
    </row>
    <row r="871" spans="1:21" x14ac:dyDescent="0.55000000000000004">
      <c r="A871" s="41"/>
      <c r="B871" s="41"/>
      <c r="C871" s="41"/>
      <c r="D871" s="41"/>
      <c r="E871" s="41"/>
      <c r="F871" s="41"/>
      <c r="G871" s="42"/>
      <c r="H871" s="42"/>
      <c r="I871" s="42"/>
      <c r="J871" s="42"/>
      <c r="K871" s="42"/>
      <c r="L871" s="42"/>
      <c r="M871" s="42"/>
      <c r="N871" s="42"/>
      <c r="O871" s="42"/>
      <c r="P871" s="42"/>
      <c r="Q871" s="42"/>
      <c r="R871" s="42"/>
      <c r="S871" s="42"/>
      <c r="T871" s="42"/>
      <c r="U871" s="42"/>
    </row>
    <row r="872" spans="1:21" x14ac:dyDescent="0.55000000000000004">
      <c r="A872" s="41"/>
      <c r="B872" s="41"/>
      <c r="C872" s="41"/>
      <c r="D872" s="41"/>
      <c r="E872" s="41"/>
      <c r="F872" s="41"/>
      <c r="G872" s="42"/>
      <c r="H872" s="42"/>
      <c r="I872" s="42"/>
      <c r="J872" s="42"/>
      <c r="K872" s="42"/>
      <c r="L872" s="42"/>
      <c r="M872" s="42"/>
      <c r="N872" s="42"/>
      <c r="O872" s="42"/>
      <c r="P872" s="42"/>
      <c r="Q872" s="42"/>
      <c r="R872" s="42"/>
      <c r="S872" s="42"/>
      <c r="T872" s="42"/>
      <c r="U872" s="42"/>
    </row>
    <row r="873" spans="1:21" x14ac:dyDescent="0.55000000000000004">
      <c r="A873" s="41"/>
      <c r="B873" s="41"/>
      <c r="C873" s="41"/>
      <c r="D873" s="41"/>
      <c r="E873" s="41"/>
      <c r="F873" s="41"/>
      <c r="G873" s="42"/>
      <c r="H873" s="42"/>
      <c r="I873" s="42"/>
      <c r="J873" s="42"/>
      <c r="K873" s="42"/>
      <c r="L873" s="42"/>
      <c r="M873" s="42"/>
      <c r="N873" s="42"/>
      <c r="O873" s="42"/>
      <c r="P873" s="42"/>
      <c r="Q873" s="42"/>
      <c r="R873" s="42"/>
      <c r="S873" s="42"/>
      <c r="T873" s="42"/>
      <c r="U873" s="42"/>
    </row>
    <row r="874" spans="1:21" x14ac:dyDescent="0.55000000000000004">
      <c r="A874" s="41"/>
      <c r="B874" s="41"/>
      <c r="C874" s="41"/>
      <c r="D874" s="41"/>
      <c r="E874" s="41"/>
      <c r="F874" s="41"/>
      <c r="G874" s="42"/>
      <c r="H874" s="42"/>
      <c r="I874" s="42"/>
      <c r="J874" s="42"/>
      <c r="K874" s="42"/>
      <c r="L874" s="42"/>
      <c r="M874" s="42"/>
      <c r="N874" s="42"/>
      <c r="O874" s="42"/>
      <c r="P874" s="42"/>
      <c r="Q874" s="42"/>
      <c r="R874" s="42"/>
      <c r="S874" s="42"/>
      <c r="T874" s="42"/>
      <c r="U874" s="42"/>
    </row>
    <row r="875" spans="1:21" x14ac:dyDescent="0.55000000000000004">
      <c r="A875" s="41"/>
      <c r="B875" s="41"/>
      <c r="C875" s="41"/>
      <c r="D875" s="41"/>
      <c r="E875" s="41"/>
      <c r="F875" s="41"/>
      <c r="G875" s="42"/>
      <c r="H875" s="42"/>
      <c r="I875" s="42"/>
      <c r="J875" s="42"/>
      <c r="K875" s="42"/>
      <c r="L875" s="42"/>
      <c r="M875" s="42"/>
      <c r="N875" s="42"/>
      <c r="O875" s="42"/>
      <c r="P875" s="42"/>
      <c r="Q875" s="42"/>
      <c r="R875" s="42"/>
      <c r="S875" s="42"/>
      <c r="T875" s="42"/>
      <c r="U875" s="42"/>
    </row>
    <row r="876" spans="1:21" x14ac:dyDescent="0.55000000000000004">
      <c r="A876" s="41"/>
      <c r="B876" s="41"/>
      <c r="C876" s="41"/>
      <c r="D876" s="41"/>
      <c r="E876" s="41"/>
      <c r="F876" s="41"/>
      <c r="G876" s="42"/>
      <c r="H876" s="42"/>
      <c r="I876" s="42"/>
      <c r="J876" s="42"/>
      <c r="K876" s="42"/>
      <c r="L876" s="42"/>
      <c r="M876" s="42"/>
      <c r="N876" s="42"/>
      <c r="O876" s="42"/>
      <c r="P876" s="42"/>
      <c r="Q876" s="42"/>
      <c r="R876" s="42"/>
      <c r="S876" s="42"/>
      <c r="T876" s="42"/>
      <c r="U876" s="42"/>
    </row>
    <row r="877" spans="1:21" x14ac:dyDescent="0.55000000000000004">
      <c r="A877" s="41"/>
      <c r="B877" s="41"/>
      <c r="C877" s="41"/>
      <c r="D877" s="41"/>
      <c r="E877" s="41"/>
      <c r="F877" s="41"/>
      <c r="G877" s="42"/>
      <c r="H877" s="42"/>
      <c r="I877" s="42"/>
      <c r="J877" s="42"/>
      <c r="K877" s="42"/>
      <c r="L877" s="42"/>
      <c r="M877" s="42"/>
      <c r="N877" s="42"/>
      <c r="O877" s="42"/>
      <c r="P877" s="42"/>
      <c r="Q877" s="42"/>
      <c r="R877" s="42"/>
      <c r="S877" s="42"/>
      <c r="T877" s="42"/>
      <c r="U877" s="42"/>
    </row>
    <row r="878" spans="1:21" x14ac:dyDescent="0.55000000000000004">
      <c r="A878" s="41"/>
      <c r="B878" s="41"/>
      <c r="C878" s="41"/>
      <c r="D878" s="41"/>
      <c r="E878" s="41"/>
      <c r="F878" s="41"/>
      <c r="G878" s="42"/>
      <c r="H878" s="42"/>
      <c r="I878" s="42"/>
      <c r="J878" s="42"/>
      <c r="K878" s="42"/>
      <c r="L878" s="42"/>
      <c r="M878" s="42"/>
      <c r="N878" s="42"/>
      <c r="O878" s="42"/>
      <c r="P878" s="42"/>
      <c r="Q878" s="42"/>
      <c r="R878" s="42"/>
      <c r="S878" s="42"/>
      <c r="T878" s="42"/>
      <c r="U878" s="42"/>
    </row>
    <row r="879" spans="1:21" x14ac:dyDescent="0.55000000000000004">
      <c r="A879" s="41"/>
      <c r="B879" s="41"/>
      <c r="C879" s="41"/>
      <c r="D879" s="41"/>
      <c r="E879" s="41"/>
      <c r="F879" s="41"/>
      <c r="G879" s="42"/>
      <c r="H879" s="42"/>
      <c r="I879" s="42"/>
      <c r="J879" s="42"/>
      <c r="K879" s="42"/>
      <c r="L879" s="42"/>
      <c r="M879" s="42"/>
      <c r="N879" s="42"/>
      <c r="O879" s="42"/>
      <c r="P879" s="42"/>
      <c r="Q879" s="42"/>
      <c r="R879" s="42"/>
      <c r="S879" s="42"/>
      <c r="T879" s="42"/>
      <c r="U879" s="42"/>
    </row>
    <row r="880" spans="1:21" x14ac:dyDescent="0.55000000000000004">
      <c r="A880" s="41"/>
      <c r="B880" s="41"/>
      <c r="C880" s="41"/>
      <c r="D880" s="41"/>
      <c r="E880" s="41"/>
      <c r="F880" s="41"/>
      <c r="G880" s="42"/>
      <c r="H880" s="42"/>
      <c r="I880" s="42"/>
      <c r="J880" s="42"/>
      <c r="K880" s="42"/>
      <c r="L880" s="42"/>
      <c r="M880" s="42"/>
      <c r="N880" s="42"/>
      <c r="O880" s="42"/>
      <c r="P880" s="42"/>
      <c r="Q880" s="42"/>
      <c r="R880" s="42"/>
      <c r="S880" s="42"/>
      <c r="T880" s="42"/>
      <c r="U880" s="42"/>
    </row>
    <row r="881" spans="1:21" x14ac:dyDescent="0.55000000000000004">
      <c r="A881" s="41"/>
      <c r="B881" s="41"/>
      <c r="C881" s="41"/>
      <c r="D881" s="41"/>
      <c r="E881" s="41"/>
      <c r="F881" s="41"/>
      <c r="G881" s="42"/>
      <c r="H881" s="42"/>
      <c r="I881" s="42"/>
      <c r="J881" s="42"/>
      <c r="K881" s="42"/>
      <c r="L881" s="42"/>
      <c r="M881" s="42"/>
      <c r="N881" s="42"/>
      <c r="O881" s="42"/>
      <c r="P881" s="42"/>
      <c r="Q881" s="42"/>
      <c r="R881" s="42"/>
      <c r="S881" s="42"/>
      <c r="T881" s="42"/>
      <c r="U881" s="42"/>
    </row>
    <row r="882" spans="1:21" x14ac:dyDescent="0.55000000000000004">
      <c r="A882" s="41"/>
      <c r="B882" s="41"/>
      <c r="C882" s="41"/>
      <c r="D882" s="41"/>
      <c r="E882" s="41"/>
      <c r="F882" s="41"/>
      <c r="G882" s="42"/>
      <c r="H882" s="42"/>
      <c r="I882" s="42"/>
      <c r="J882" s="42"/>
      <c r="K882" s="42"/>
      <c r="L882" s="42"/>
      <c r="M882" s="42"/>
      <c r="N882" s="42"/>
      <c r="O882" s="42"/>
      <c r="P882" s="42"/>
      <c r="Q882" s="42"/>
      <c r="R882" s="42"/>
      <c r="S882" s="42"/>
      <c r="T882" s="42"/>
      <c r="U882" s="42"/>
    </row>
    <row r="883" spans="1:21" x14ac:dyDescent="0.55000000000000004">
      <c r="A883" s="41"/>
      <c r="B883" s="41"/>
      <c r="C883" s="41"/>
      <c r="D883" s="41"/>
      <c r="E883" s="41"/>
      <c r="F883" s="41"/>
      <c r="G883" s="42"/>
      <c r="H883" s="42"/>
      <c r="I883" s="42"/>
      <c r="J883" s="42"/>
      <c r="K883" s="42"/>
      <c r="L883" s="42"/>
      <c r="M883" s="42"/>
      <c r="N883" s="42"/>
      <c r="O883" s="42"/>
      <c r="P883" s="42"/>
      <c r="Q883" s="42"/>
      <c r="R883" s="42"/>
      <c r="S883" s="42"/>
      <c r="T883" s="42"/>
      <c r="U883" s="42"/>
    </row>
    <row r="884" spans="1:21" x14ac:dyDescent="0.55000000000000004">
      <c r="A884" s="41"/>
      <c r="B884" s="41"/>
      <c r="C884" s="41"/>
      <c r="D884" s="41"/>
      <c r="E884" s="41"/>
      <c r="F884" s="41"/>
      <c r="G884" s="42"/>
      <c r="H884" s="42"/>
      <c r="I884" s="42"/>
      <c r="J884" s="42"/>
      <c r="K884" s="42"/>
      <c r="L884" s="42"/>
      <c r="M884" s="42"/>
      <c r="N884" s="42"/>
      <c r="O884" s="42"/>
      <c r="P884" s="42"/>
      <c r="Q884" s="42"/>
      <c r="R884" s="42"/>
      <c r="S884" s="42"/>
      <c r="T884" s="42"/>
      <c r="U884" s="42"/>
    </row>
    <row r="885" spans="1:21" x14ac:dyDescent="0.55000000000000004">
      <c r="A885" s="41"/>
      <c r="B885" s="41"/>
      <c r="C885" s="41"/>
      <c r="D885" s="41"/>
      <c r="E885" s="41"/>
      <c r="F885" s="41"/>
      <c r="G885" s="42"/>
      <c r="H885" s="42"/>
      <c r="I885" s="42"/>
      <c r="J885" s="42"/>
      <c r="K885" s="42"/>
      <c r="L885" s="42"/>
      <c r="M885" s="42"/>
      <c r="N885" s="42"/>
      <c r="O885" s="42"/>
      <c r="P885" s="42"/>
      <c r="Q885" s="42"/>
      <c r="R885" s="42"/>
      <c r="S885" s="42"/>
      <c r="T885" s="42"/>
      <c r="U885" s="42"/>
    </row>
    <row r="886" spans="1:21" x14ac:dyDescent="0.55000000000000004">
      <c r="A886" s="41"/>
      <c r="B886" s="41"/>
      <c r="C886" s="41"/>
      <c r="D886" s="41"/>
      <c r="E886" s="41"/>
      <c r="F886" s="41"/>
      <c r="G886" s="42"/>
      <c r="H886" s="42"/>
      <c r="I886" s="42"/>
      <c r="J886" s="42"/>
      <c r="K886" s="42"/>
      <c r="L886" s="42"/>
      <c r="M886" s="42"/>
      <c r="N886" s="42"/>
      <c r="O886" s="42"/>
      <c r="P886" s="42"/>
      <c r="Q886" s="42"/>
      <c r="R886" s="42"/>
      <c r="S886" s="42"/>
      <c r="T886" s="42"/>
      <c r="U886" s="42"/>
    </row>
    <row r="887" spans="1:21" x14ac:dyDescent="0.55000000000000004">
      <c r="A887" s="41"/>
      <c r="B887" s="41"/>
      <c r="C887" s="41"/>
      <c r="D887" s="41"/>
      <c r="E887" s="41"/>
      <c r="F887" s="41"/>
      <c r="G887" s="42"/>
      <c r="H887" s="42"/>
      <c r="I887" s="42"/>
      <c r="J887" s="42"/>
      <c r="K887" s="42"/>
      <c r="L887" s="42"/>
      <c r="M887" s="42"/>
      <c r="N887" s="42"/>
      <c r="O887" s="42"/>
      <c r="P887" s="42"/>
      <c r="Q887" s="42"/>
      <c r="R887" s="42"/>
      <c r="S887" s="42"/>
      <c r="T887" s="42"/>
      <c r="U887" s="42"/>
    </row>
    <row r="888" spans="1:21" x14ac:dyDescent="0.55000000000000004">
      <c r="A888" s="41"/>
      <c r="B888" s="41"/>
      <c r="C888" s="41"/>
      <c r="D888" s="41"/>
      <c r="E888" s="41"/>
      <c r="F888" s="41"/>
      <c r="G888" s="42"/>
      <c r="H888" s="42"/>
      <c r="I888" s="42"/>
      <c r="J888" s="42"/>
      <c r="K888" s="42"/>
      <c r="L888" s="42"/>
      <c r="M888" s="42"/>
      <c r="N888" s="42"/>
      <c r="O888" s="42"/>
      <c r="P888" s="42"/>
      <c r="Q888" s="42"/>
      <c r="R888" s="42"/>
      <c r="S888" s="42"/>
      <c r="T888" s="42"/>
      <c r="U888" s="42"/>
    </row>
    <row r="889" spans="1:21" x14ac:dyDescent="0.55000000000000004">
      <c r="A889" s="41"/>
      <c r="B889" s="41"/>
      <c r="C889" s="41"/>
      <c r="D889" s="41"/>
      <c r="E889" s="41"/>
      <c r="F889" s="41"/>
      <c r="G889" s="42"/>
      <c r="H889" s="42"/>
      <c r="I889" s="42"/>
      <c r="J889" s="42"/>
      <c r="K889" s="42"/>
      <c r="L889" s="42"/>
      <c r="M889" s="42"/>
      <c r="N889" s="42"/>
      <c r="O889" s="42"/>
      <c r="P889" s="42"/>
      <c r="Q889" s="42"/>
      <c r="R889" s="42"/>
      <c r="S889" s="42"/>
      <c r="T889" s="42"/>
      <c r="U889" s="42"/>
    </row>
    <row r="890" spans="1:21" x14ac:dyDescent="0.55000000000000004">
      <c r="A890" s="41"/>
      <c r="B890" s="41"/>
      <c r="C890" s="41"/>
      <c r="D890" s="41"/>
      <c r="E890" s="41"/>
      <c r="F890" s="41"/>
      <c r="G890" s="42"/>
      <c r="H890" s="42"/>
      <c r="I890" s="42"/>
      <c r="J890" s="42"/>
      <c r="K890" s="42"/>
      <c r="L890" s="42"/>
      <c r="M890" s="42"/>
      <c r="N890" s="42"/>
      <c r="O890" s="42"/>
      <c r="P890" s="42"/>
      <c r="Q890" s="42"/>
      <c r="R890" s="42"/>
      <c r="S890" s="42"/>
      <c r="T890" s="42"/>
      <c r="U890" s="42"/>
    </row>
    <row r="891" spans="1:21" x14ac:dyDescent="0.55000000000000004">
      <c r="A891" s="41"/>
      <c r="B891" s="41"/>
      <c r="C891" s="41"/>
      <c r="D891" s="41"/>
      <c r="E891" s="41"/>
      <c r="F891" s="41"/>
      <c r="G891" s="42"/>
      <c r="H891" s="42"/>
      <c r="I891" s="42"/>
      <c r="J891" s="42"/>
      <c r="K891" s="42"/>
      <c r="L891" s="42"/>
      <c r="M891" s="42"/>
      <c r="N891" s="42"/>
      <c r="O891" s="42"/>
      <c r="P891" s="42"/>
      <c r="Q891" s="42"/>
      <c r="R891" s="42"/>
      <c r="S891" s="42"/>
      <c r="T891" s="42"/>
      <c r="U891" s="42"/>
    </row>
    <row r="892" spans="1:21" x14ac:dyDescent="0.55000000000000004">
      <c r="A892" s="41"/>
      <c r="B892" s="41"/>
      <c r="C892" s="41"/>
      <c r="D892" s="41"/>
      <c r="E892" s="41"/>
      <c r="F892" s="41"/>
      <c r="G892" s="42"/>
      <c r="H892" s="42"/>
      <c r="I892" s="42"/>
      <c r="J892" s="42"/>
      <c r="K892" s="42"/>
      <c r="L892" s="42"/>
      <c r="M892" s="42"/>
      <c r="N892" s="42"/>
      <c r="O892" s="42"/>
      <c r="P892" s="42"/>
      <c r="Q892" s="42"/>
      <c r="R892" s="42"/>
      <c r="S892" s="42"/>
      <c r="T892" s="42"/>
      <c r="U892" s="42"/>
    </row>
    <row r="893" spans="1:21" x14ac:dyDescent="0.55000000000000004">
      <c r="A893" s="41"/>
      <c r="B893" s="41"/>
      <c r="C893" s="41"/>
      <c r="D893" s="41"/>
      <c r="E893" s="41"/>
      <c r="F893" s="41"/>
      <c r="G893" s="42"/>
      <c r="H893" s="42"/>
      <c r="I893" s="42"/>
      <c r="J893" s="42"/>
      <c r="K893" s="42"/>
      <c r="L893" s="42"/>
      <c r="M893" s="42"/>
      <c r="N893" s="42"/>
      <c r="O893" s="42"/>
      <c r="P893" s="42"/>
      <c r="Q893" s="42"/>
      <c r="R893" s="42"/>
      <c r="S893" s="42"/>
      <c r="T893" s="42"/>
      <c r="U893" s="42"/>
    </row>
    <row r="894" spans="1:21" x14ac:dyDescent="0.55000000000000004">
      <c r="A894" s="41"/>
      <c r="B894" s="41"/>
      <c r="C894" s="41"/>
      <c r="D894" s="41"/>
      <c r="E894" s="41"/>
      <c r="F894" s="41"/>
      <c r="G894" s="42"/>
      <c r="H894" s="42"/>
      <c r="I894" s="42"/>
      <c r="J894" s="42"/>
      <c r="K894" s="42"/>
      <c r="L894" s="42"/>
      <c r="M894" s="42"/>
      <c r="N894" s="42"/>
      <c r="O894" s="42"/>
      <c r="P894" s="42"/>
      <c r="Q894" s="42"/>
      <c r="R894" s="42"/>
      <c r="S894" s="42"/>
      <c r="T894" s="42"/>
      <c r="U894" s="42"/>
    </row>
    <row r="895" spans="1:21" x14ac:dyDescent="0.55000000000000004">
      <c r="A895" s="41"/>
      <c r="B895" s="41"/>
      <c r="C895" s="41"/>
      <c r="D895" s="41"/>
      <c r="E895" s="41"/>
      <c r="F895" s="41"/>
      <c r="G895" s="42"/>
      <c r="H895" s="42"/>
      <c r="I895" s="42"/>
      <c r="J895" s="42"/>
      <c r="K895" s="42"/>
      <c r="L895" s="42"/>
      <c r="M895" s="42"/>
      <c r="N895" s="42"/>
      <c r="O895" s="42"/>
      <c r="P895" s="42"/>
      <c r="Q895" s="42"/>
      <c r="R895" s="42"/>
      <c r="S895" s="42"/>
      <c r="T895" s="42"/>
      <c r="U895" s="42"/>
    </row>
    <row r="896" spans="1:21" x14ac:dyDescent="0.55000000000000004">
      <c r="A896" s="41"/>
      <c r="B896" s="41"/>
      <c r="C896" s="41"/>
      <c r="D896" s="41"/>
      <c r="E896" s="41"/>
      <c r="F896" s="41"/>
      <c r="G896" s="42"/>
      <c r="H896" s="42"/>
      <c r="I896" s="42"/>
      <c r="J896" s="42"/>
      <c r="K896" s="42"/>
      <c r="L896" s="42"/>
      <c r="M896" s="42"/>
      <c r="N896" s="42"/>
      <c r="O896" s="42"/>
      <c r="P896" s="42"/>
      <c r="Q896" s="42"/>
      <c r="R896" s="42"/>
      <c r="S896" s="42"/>
      <c r="T896" s="42"/>
      <c r="U896" s="42"/>
    </row>
    <row r="897" spans="1:21" x14ac:dyDescent="0.55000000000000004">
      <c r="A897" s="41"/>
      <c r="B897" s="41"/>
      <c r="C897" s="41"/>
      <c r="D897" s="41"/>
      <c r="E897" s="41"/>
      <c r="F897" s="41"/>
      <c r="G897" s="42"/>
      <c r="H897" s="42"/>
      <c r="I897" s="42"/>
      <c r="J897" s="42"/>
      <c r="K897" s="42"/>
      <c r="L897" s="42"/>
      <c r="M897" s="42"/>
      <c r="N897" s="42"/>
      <c r="O897" s="42"/>
      <c r="P897" s="42"/>
      <c r="Q897" s="42"/>
      <c r="R897" s="42"/>
      <c r="S897" s="42"/>
      <c r="T897" s="42"/>
      <c r="U897" s="42"/>
    </row>
    <row r="898" spans="1:21" x14ac:dyDescent="0.55000000000000004">
      <c r="A898" s="41"/>
      <c r="B898" s="41"/>
      <c r="C898" s="41"/>
      <c r="D898" s="41"/>
      <c r="E898" s="41"/>
      <c r="F898" s="41"/>
      <c r="G898" s="42"/>
      <c r="H898" s="42"/>
      <c r="I898" s="42"/>
      <c r="J898" s="42"/>
      <c r="K898" s="42"/>
      <c r="L898" s="42"/>
      <c r="M898" s="42"/>
      <c r="N898" s="42"/>
      <c r="O898" s="42"/>
      <c r="P898" s="42"/>
      <c r="Q898" s="42"/>
      <c r="R898" s="42"/>
      <c r="S898" s="42"/>
      <c r="T898" s="42"/>
      <c r="U898" s="42"/>
    </row>
    <row r="899" spans="1:21" x14ac:dyDescent="0.55000000000000004">
      <c r="A899" s="41"/>
      <c r="B899" s="41"/>
      <c r="C899" s="41"/>
      <c r="D899" s="41"/>
      <c r="E899" s="41"/>
      <c r="F899" s="41"/>
      <c r="G899" s="42"/>
      <c r="H899" s="42"/>
      <c r="I899" s="42"/>
      <c r="J899" s="42"/>
      <c r="K899" s="42"/>
      <c r="L899" s="42"/>
      <c r="M899" s="42"/>
      <c r="N899" s="42"/>
      <c r="O899" s="42"/>
      <c r="P899" s="42"/>
      <c r="Q899" s="42"/>
      <c r="R899" s="42"/>
      <c r="S899" s="42"/>
      <c r="T899" s="42"/>
      <c r="U899" s="42"/>
    </row>
    <row r="900" spans="1:21" x14ac:dyDescent="0.55000000000000004">
      <c r="A900" s="41"/>
      <c r="B900" s="41"/>
      <c r="C900" s="41"/>
      <c r="D900" s="41"/>
      <c r="E900" s="41"/>
      <c r="F900" s="41"/>
      <c r="G900" s="42"/>
      <c r="H900" s="42"/>
      <c r="I900" s="42"/>
      <c r="J900" s="42"/>
      <c r="K900" s="42"/>
      <c r="L900" s="42"/>
      <c r="M900" s="42"/>
      <c r="N900" s="42"/>
      <c r="O900" s="42"/>
      <c r="P900" s="42"/>
      <c r="Q900" s="42"/>
      <c r="R900" s="42"/>
      <c r="S900" s="42"/>
      <c r="T900" s="42"/>
      <c r="U900" s="42"/>
    </row>
    <row r="901" spans="1:21" x14ac:dyDescent="0.55000000000000004">
      <c r="A901" s="41"/>
      <c r="B901" s="41"/>
      <c r="C901" s="41"/>
      <c r="D901" s="41"/>
      <c r="E901" s="41"/>
      <c r="F901" s="41"/>
      <c r="G901" s="42"/>
      <c r="H901" s="42"/>
      <c r="I901" s="42"/>
      <c r="J901" s="42"/>
      <c r="K901" s="42"/>
      <c r="L901" s="42"/>
      <c r="M901" s="42"/>
      <c r="N901" s="42"/>
      <c r="O901" s="42"/>
      <c r="P901" s="42"/>
      <c r="Q901" s="42"/>
      <c r="R901" s="42"/>
      <c r="S901" s="42"/>
      <c r="T901" s="42"/>
      <c r="U901" s="42"/>
    </row>
    <row r="902" spans="1:21" x14ac:dyDescent="0.55000000000000004">
      <c r="A902" s="41"/>
      <c r="B902" s="41"/>
      <c r="C902" s="41"/>
      <c r="D902" s="41"/>
      <c r="E902" s="41"/>
      <c r="F902" s="41"/>
      <c r="G902" s="42"/>
      <c r="H902" s="42"/>
      <c r="I902" s="42"/>
      <c r="J902" s="42"/>
      <c r="K902" s="42"/>
      <c r="L902" s="42"/>
      <c r="M902" s="42"/>
      <c r="N902" s="42"/>
      <c r="O902" s="42"/>
      <c r="P902" s="42"/>
      <c r="Q902" s="42"/>
      <c r="R902" s="42"/>
      <c r="S902" s="42"/>
      <c r="T902" s="42"/>
      <c r="U902" s="42"/>
    </row>
    <row r="903" spans="1:21" x14ac:dyDescent="0.55000000000000004">
      <c r="A903" s="41"/>
      <c r="B903" s="41"/>
      <c r="C903" s="41"/>
      <c r="D903" s="41"/>
      <c r="E903" s="41"/>
      <c r="F903" s="41"/>
      <c r="G903" s="42"/>
      <c r="H903" s="42"/>
      <c r="I903" s="42"/>
      <c r="J903" s="42"/>
      <c r="K903" s="42"/>
      <c r="L903" s="42"/>
      <c r="M903" s="42"/>
      <c r="N903" s="42"/>
      <c r="O903" s="42"/>
      <c r="P903" s="42"/>
      <c r="Q903" s="42"/>
      <c r="R903" s="42"/>
      <c r="S903" s="42"/>
      <c r="T903" s="42"/>
      <c r="U903" s="42"/>
    </row>
    <row r="904" spans="1:21" x14ac:dyDescent="0.55000000000000004">
      <c r="A904" s="41"/>
      <c r="B904" s="41"/>
      <c r="C904" s="41"/>
      <c r="D904" s="41"/>
      <c r="E904" s="41"/>
      <c r="F904" s="41"/>
      <c r="G904" s="42"/>
      <c r="H904" s="42"/>
      <c r="I904" s="42"/>
      <c r="J904" s="42"/>
      <c r="K904" s="42"/>
      <c r="L904" s="42"/>
      <c r="M904" s="42"/>
      <c r="N904" s="42"/>
      <c r="O904" s="42"/>
      <c r="P904" s="42"/>
      <c r="Q904" s="42"/>
      <c r="R904" s="42"/>
      <c r="S904" s="42"/>
      <c r="T904" s="42"/>
      <c r="U904" s="42"/>
    </row>
    <row r="905" spans="1:21" x14ac:dyDescent="0.55000000000000004">
      <c r="A905" s="41"/>
      <c r="B905" s="41"/>
      <c r="C905" s="41"/>
      <c r="D905" s="41"/>
      <c r="E905" s="41"/>
      <c r="F905" s="41"/>
      <c r="G905" s="42"/>
      <c r="H905" s="42"/>
      <c r="I905" s="42"/>
      <c r="J905" s="42"/>
      <c r="K905" s="42"/>
      <c r="L905" s="42"/>
      <c r="M905" s="42"/>
      <c r="N905" s="42"/>
      <c r="O905" s="42"/>
      <c r="P905" s="42"/>
      <c r="Q905" s="42"/>
      <c r="R905" s="42"/>
      <c r="S905" s="42"/>
      <c r="T905" s="42"/>
      <c r="U905" s="42"/>
    </row>
    <row r="906" spans="1:21" x14ac:dyDescent="0.55000000000000004">
      <c r="A906" s="41"/>
      <c r="B906" s="41"/>
      <c r="C906" s="41"/>
      <c r="D906" s="41"/>
      <c r="E906" s="41"/>
      <c r="F906" s="41"/>
      <c r="G906" s="42"/>
      <c r="H906" s="42"/>
      <c r="I906" s="42"/>
      <c r="J906" s="42"/>
      <c r="K906" s="42"/>
      <c r="L906" s="42"/>
      <c r="M906" s="42"/>
      <c r="N906" s="42"/>
      <c r="O906" s="42"/>
      <c r="P906" s="42"/>
      <c r="Q906" s="42"/>
      <c r="R906" s="42"/>
      <c r="S906" s="42"/>
      <c r="T906" s="42"/>
      <c r="U906" s="42"/>
    </row>
    <row r="907" spans="1:21" x14ac:dyDescent="0.55000000000000004">
      <c r="A907" s="41"/>
      <c r="B907" s="41"/>
      <c r="C907" s="41"/>
      <c r="D907" s="41"/>
      <c r="E907" s="41"/>
      <c r="F907" s="41"/>
      <c r="G907" s="42"/>
      <c r="H907" s="42"/>
      <c r="I907" s="42"/>
      <c r="J907" s="42"/>
      <c r="K907" s="42"/>
      <c r="L907" s="42"/>
      <c r="M907" s="42"/>
      <c r="N907" s="42"/>
      <c r="O907" s="42"/>
      <c r="P907" s="42"/>
      <c r="Q907" s="42"/>
      <c r="R907" s="42"/>
      <c r="S907" s="42"/>
      <c r="T907" s="42"/>
      <c r="U907" s="42"/>
    </row>
    <row r="908" spans="1:21" x14ac:dyDescent="0.55000000000000004">
      <c r="A908" s="41"/>
      <c r="B908" s="41"/>
      <c r="C908" s="41"/>
      <c r="D908" s="41"/>
      <c r="E908" s="41"/>
      <c r="F908" s="41"/>
      <c r="G908" s="42"/>
      <c r="H908" s="42"/>
      <c r="I908" s="42"/>
      <c r="J908" s="42"/>
      <c r="K908" s="42"/>
      <c r="L908" s="42"/>
      <c r="M908" s="42"/>
      <c r="N908" s="42"/>
      <c r="O908" s="42"/>
      <c r="P908" s="42"/>
      <c r="Q908" s="42"/>
      <c r="R908" s="42"/>
      <c r="S908" s="42"/>
      <c r="T908" s="42"/>
      <c r="U908" s="42"/>
    </row>
    <row r="909" spans="1:21" x14ac:dyDescent="0.55000000000000004">
      <c r="A909" s="41"/>
      <c r="B909" s="41"/>
      <c r="C909" s="41"/>
      <c r="D909" s="41"/>
      <c r="E909" s="41"/>
      <c r="F909" s="41"/>
      <c r="G909" s="42"/>
      <c r="H909" s="42"/>
      <c r="I909" s="42"/>
      <c r="J909" s="42"/>
      <c r="K909" s="42"/>
      <c r="L909" s="42"/>
      <c r="M909" s="42"/>
      <c r="N909" s="42"/>
      <c r="O909" s="42"/>
      <c r="P909" s="42"/>
      <c r="Q909" s="42"/>
      <c r="R909" s="42"/>
      <c r="S909" s="42"/>
      <c r="T909" s="42"/>
      <c r="U909" s="42"/>
    </row>
    <row r="910" spans="1:21" x14ac:dyDescent="0.55000000000000004">
      <c r="A910" s="41"/>
      <c r="B910" s="41"/>
      <c r="C910" s="41"/>
      <c r="D910" s="41"/>
      <c r="E910" s="41"/>
      <c r="F910" s="41"/>
      <c r="G910" s="42"/>
      <c r="H910" s="42"/>
      <c r="I910" s="42"/>
      <c r="J910" s="42"/>
      <c r="K910" s="42"/>
      <c r="L910" s="42"/>
      <c r="M910" s="42"/>
      <c r="N910" s="42"/>
      <c r="O910" s="42"/>
      <c r="P910" s="42"/>
      <c r="Q910" s="42"/>
      <c r="R910" s="42"/>
      <c r="S910" s="42"/>
      <c r="T910" s="42"/>
      <c r="U910" s="42"/>
    </row>
    <row r="911" spans="1:21" x14ac:dyDescent="0.55000000000000004">
      <c r="A911" s="41"/>
      <c r="B911" s="41"/>
      <c r="C911" s="41"/>
      <c r="D911" s="41"/>
      <c r="E911" s="41"/>
      <c r="F911" s="41"/>
      <c r="G911" s="42"/>
      <c r="H911" s="42"/>
      <c r="I911" s="42"/>
      <c r="J911" s="42"/>
      <c r="K911" s="42"/>
      <c r="L911" s="42"/>
      <c r="M911" s="42"/>
      <c r="N911" s="42"/>
      <c r="O911" s="42"/>
      <c r="P911" s="42"/>
      <c r="Q911" s="42"/>
      <c r="R911" s="42"/>
      <c r="S911" s="42"/>
      <c r="T911" s="42"/>
      <c r="U911" s="42"/>
    </row>
    <row r="912" spans="1:21" x14ac:dyDescent="0.55000000000000004">
      <c r="A912" s="41"/>
      <c r="B912" s="41"/>
      <c r="C912" s="41"/>
      <c r="D912" s="41"/>
      <c r="E912" s="41"/>
      <c r="F912" s="41"/>
      <c r="G912" s="42"/>
      <c r="H912" s="42"/>
      <c r="I912" s="42"/>
      <c r="J912" s="42"/>
      <c r="K912" s="42"/>
      <c r="L912" s="42"/>
      <c r="M912" s="42"/>
      <c r="N912" s="42"/>
      <c r="O912" s="42"/>
      <c r="P912" s="42"/>
      <c r="Q912" s="42"/>
      <c r="R912" s="42"/>
      <c r="S912" s="42"/>
      <c r="T912" s="42"/>
      <c r="U912" s="42"/>
    </row>
    <row r="913" spans="1:21" x14ac:dyDescent="0.55000000000000004">
      <c r="A913" s="41"/>
      <c r="B913" s="41"/>
      <c r="C913" s="41"/>
      <c r="D913" s="41"/>
      <c r="E913" s="41"/>
      <c r="F913" s="41"/>
      <c r="G913" s="42"/>
      <c r="H913" s="42"/>
      <c r="I913" s="42"/>
      <c r="J913" s="42"/>
      <c r="K913" s="42"/>
      <c r="L913" s="42"/>
      <c r="M913" s="42"/>
      <c r="N913" s="42"/>
      <c r="O913" s="42"/>
      <c r="P913" s="42"/>
      <c r="Q913" s="42"/>
      <c r="R913" s="42"/>
      <c r="S913" s="42"/>
      <c r="T913" s="42"/>
      <c r="U913" s="42"/>
    </row>
    <row r="914" spans="1:21" x14ac:dyDescent="0.55000000000000004">
      <c r="A914" s="41"/>
      <c r="B914" s="41"/>
      <c r="C914" s="41"/>
      <c r="D914" s="41"/>
      <c r="E914" s="41"/>
      <c r="F914" s="41"/>
      <c r="G914" s="42"/>
      <c r="H914" s="42"/>
      <c r="I914" s="42"/>
      <c r="J914" s="42"/>
      <c r="K914" s="42"/>
      <c r="L914" s="42"/>
      <c r="M914" s="42"/>
      <c r="N914" s="42"/>
      <c r="O914" s="42"/>
      <c r="P914" s="42"/>
      <c r="Q914" s="42"/>
      <c r="R914" s="42"/>
      <c r="S914" s="42"/>
      <c r="T914" s="42"/>
      <c r="U914" s="42"/>
    </row>
    <row r="915" spans="1:21" x14ac:dyDescent="0.55000000000000004">
      <c r="A915" s="41"/>
      <c r="B915" s="41"/>
      <c r="C915" s="41"/>
      <c r="D915" s="41"/>
      <c r="E915" s="41"/>
      <c r="F915" s="41"/>
      <c r="G915" s="42"/>
      <c r="H915" s="42"/>
      <c r="I915" s="42"/>
      <c r="J915" s="42"/>
      <c r="K915" s="42"/>
      <c r="L915" s="42"/>
      <c r="M915" s="42"/>
      <c r="N915" s="42"/>
      <c r="O915" s="42"/>
      <c r="P915" s="42"/>
      <c r="Q915" s="42"/>
      <c r="R915" s="42"/>
      <c r="S915" s="42"/>
      <c r="T915" s="42"/>
      <c r="U915" s="42"/>
    </row>
    <row r="916" spans="1:21" x14ac:dyDescent="0.55000000000000004">
      <c r="A916" s="41"/>
      <c r="B916" s="41"/>
      <c r="C916" s="41"/>
      <c r="D916" s="41"/>
      <c r="E916" s="41"/>
      <c r="F916" s="41"/>
      <c r="G916" s="42"/>
      <c r="H916" s="42"/>
      <c r="I916" s="42"/>
      <c r="J916" s="42"/>
      <c r="K916" s="42"/>
      <c r="L916" s="42"/>
      <c r="M916" s="42"/>
      <c r="N916" s="42"/>
      <c r="O916" s="42"/>
      <c r="P916" s="42"/>
      <c r="Q916" s="42"/>
      <c r="R916" s="42"/>
      <c r="S916" s="42"/>
      <c r="T916" s="42"/>
      <c r="U916" s="42"/>
    </row>
    <row r="917" spans="1:21" x14ac:dyDescent="0.55000000000000004">
      <c r="A917" s="41"/>
      <c r="B917" s="41"/>
      <c r="C917" s="41"/>
      <c r="D917" s="41"/>
      <c r="E917" s="41"/>
      <c r="F917" s="41"/>
      <c r="G917" s="42"/>
      <c r="H917" s="42"/>
      <c r="I917" s="42"/>
      <c r="J917" s="42"/>
      <c r="K917" s="42"/>
      <c r="L917" s="42"/>
      <c r="M917" s="42"/>
      <c r="N917" s="42"/>
      <c r="O917" s="42"/>
      <c r="P917" s="42"/>
      <c r="Q917" s="42"/>
      <c r="R917" s="42"/>
      <c r="S917" s="42"/>
      <c r="T917" s="42"/>
      <c r="U917" s="42"/>
    </row>
    <row r="918" spans="1:21" x14ac:dyDescent="0.55000000000000004">
      <c r="A918" s="41"/>
      <c r="B918" s="41"/>
      <c r="C918" s="41"/>
      <c r="D918" s="41"/>
      <c r="E918" s="41"/>
      <c r="F918" s="41"/>
      <c r="G918" s="42"/>
      <c r="H918" s="42"/>
      <c r="I918" s="42"/>
      <c r="J918" s="42"/>
      <c r="K918" s="42"/>
      <c r="L918" s="42"/>
      <c r="M918" s="42"/>
      <c r="N918" s="42"/>
      <c r="O918" s="42"/>
      <c r="P918" s="42"/>
      <c r="Q918" s="42"/>
      <c r="R918" s="42"/>
      <c r="S918" s="42"/>
      <c r="T918" s="42"/>
      <c r="U918" s="42"/>
    </row>
    <row r="919" spans="1:21" x14ac:dyDescent="0.55000000000000004">
      <c r="A919" s="41"/>
      <c r="B919" s="41"/>
      <c r="C919" s="41"/>
      <c r="D919" s="41"/>
      <c r="E919" s="41"/>
      <c r="F919" s="41"/>
      <c r="G919" s="42"/>
      <c r="H919" s="42"/>
      <c r="I919" s="42"/>
      <c r="J919" s="42"/>
      <c r="K919" s="42"/>
      <c r="L919" s="42"/>
      <c r="M919" s="42"/>
      <c r="N919" s="42"/>
      <c r="O919" s="42"/>
      <c r="P919" s="42"/>
      <c r="Q919" s="42"/>
      <c r="R919" s="42"/>
      <c r="S919" s="42"/>
      <c r="T919" s="42"/>
      <c r="U919" s="42"/>
    </row>
    <row r="920" spans="1:21" x14ac:dyDescent="0.55000000000000004">
      <c r="A920" s="41"/>
      <c r="B920" s="41"/>
      <c r="C920" s="41"/>
      <c r="D920" s="41"/>
      <c r="E920" s="41"/>
      <c r="F920" s="41"/>
      <c r="G920" s="42"/>
      <c r="H920" s="42"/>
      <c r="I920" s="42"/>
      <c r="J920" s="42"/>
      <c r="K920" s="42"/>
      <c r="L920" s="42"/>
      <c r="M920" s="42"/>
      <c r="N920" s="42"/>
      <c r="O920" s="42"/>
      <c r="P920" s="42"/>
      <c r="Q920" s="42"/>
      <c r="R920" s="42"/>
      <c r="S920" s="42"/>
      <c r="T920" s="42"/>
      <c r="U920" s="42"/>
    </row>
    <row r="921" spans="1:21" x14ac:dyDescent="0.55000000000000004">
      <c r="A921" s="41"/>
      <c r="B921" s="41"/>
      <c r="C921" s="41"/>
      <c r="D921" s="41"/>
      <c r="E921" s="41"/>
      <c r="F921" s="41"/>
      <c r="G921" s="42"/>
      <c r="H921" s="42"/>
      <c r="I921" s="42"/>
      <c r="J921" s="42"/>
      <c r="K921" s="42"/>
      <c r="L921" s="42"/>
      <c r="M921" s="42"/>
      <c r="N921" s="42"/>
      <c r="O921" s="42"/>
      <c r="P921" s="42"/>
      <c r="Q921" s="42"/>
      <c r="R921" s="42"/>
      <c r="S921" s="42"/>
      <c r="T921" s="42"/>
      <c r="U921" s="42"/>
    </row>
    <row r="922" spans="1:21" x14ac:dyDescent="0.55000000000000004">
      <c r="A922" s="41"/>
      <c r="B922" s="41"/>
      <c r="C922" s="41"/>
      <c r="D922" s="41"/>
      <c r="E922" s="41"/>
      <c r="F922" s="41"/>
      <c r="G922" s="42"/>
      <c r="H922" s="42"/>
      <c r="I922" s="42"/>
      <c r="J922" s="42"/>
      <c r="K922" s="42"/>
      <c r="L922" s="42"/>
      <c r="M922" s="42"/>
      <c r="N922" s="42"/>
      <c r="O922" s="42"/>
      <c r="P922" s="42"/>
      <c r="Q922" s="42"/>
      <c r="R922" s="42"/>
      <c r="S922" s="42"/>
      <c r="T922" s="42"/>
      <c r="U922" s="42"/>
    </row>
    <row r="923" spans="1:21" x14ac:dyDescent="0.55000000000000004">
      <c r="A923" s="41"/>
      <c r="B923" s="41"/>
      <c r="C923" s="41"/>
      <c r="D923" s="41"/>
      <c r="E923" s="41"/>
      <c r="F923" s="41"/>
      <c r="G923" s="42"/>
      <c r="H923" s="42"/>
      <c r="I923" s="42"/>
      <c r="J923" s="42"/>
      <c r="K923" s="42"/>
      <c r="L923" s="42"/>
      <c r="M923" s="42"/>
      <c r="N923" s="42"/>
      <c r="O923" s="42"/>
      <c r="P923" s="42"/>
      <c r="Q923" s="42"/>
      <c r="R923" s="42"/>
      <c r="S923" s="42"/>
      <c r="T923" s="42"/>
      <c r="U923" s="42"/>
    </row>
    <row r="924" spans="1:21" x14ac:dyDescent="0.55000000000000004">
      <c r="A924" s="41"/>
      <c r="B924" s="41"/>
      <c r="C924" s="41"/>
      <c r="D924" s="41"/>
      <c r="E924" s="41"/>
      <c r="F924" s="41"/>
      <c r="G924" s="42"/>
      <c r="H924" s="42"/>
      <c r="I924" s="42"/>
      <c r="J924" s="42"/>
      <c r="K924" s="42"/>
      <c r="L924" s="42"/>
      <c r="M924" s="42"/>
      <c r="N924" s="42"/>
      <c r="O924" s="42"/>
      <c r="P924" s="42"/>
      <c r="Q924" s="42"/>
      <c r="R924" s="42"/>
      <c r="S924" s="42"/>
      <c r="T924" s="42"/>
      <c r="U924" s="42"/>
    </row>
    <row r="925" spans="1:21" x14ac:dyDescent="0.55000000000000004">
      <c r="A925" s="41"/>
      <c r="B925" s="41"/>
      <c r="C925" s="41"/>
      <c r="D925" s="41"/>
      <c r="E925" s="41"/>
      <c r="F925" s="41"/>
      <c r="G925" s="42"/>
      <c r="H925" s="42"/>
      <c r="I925" s="42"/>
      <c r="J925" s="42"/>
      <c r="K925" s="42"/>
      <c r="L925" s="42"/>
      <c r="M925" s="42"/>
      <c r="N925" s="42"/>
      <c r="O925" s="42"/>
      <c r="P925" s="42"/>
      <c r="Q925" s="42"/>
      <c r="R925" s="42"/>
      <c r="S925" s="42"/>
      <c r="T925" s="42"/>
      <c r="U925" s="42"/>
    </row>
    <row r="926" spans="1:21" x14ac:dyDescent="0.55000000000000004">
      <c r="A926" s="41"/>
      <c r="B926" s="41"/>
      <c r="C926" s="41"/>
      <c r="D926" s="41"/>
      <c r="E926" s="41"/>
      <c r="F926" s="41"/>
      <c r="G926" s="42"/>
      <c r="H926" s="42"/>
      <c r="I926" s="42"/>
      <c r="J926" s="42"/>
      <c r="K926" s="42"/>
      <c r="L926" s="42"/>
      <c r="M926" s="42"/>
      <c r="N926" s="42"/>
      <c r="O926" s="42"/>
      <c r="P926" s="42"/>
      <c r="Q926" s="42"/>
      <c r="R926" s="42"/>
      <c r="S926" s="42"/>
      <c r="T926" s="42"/>
      <c r="U926" s="42"/>
    </row>
    <row r="927" spans="1:21" x14ac:dyDescent="0.55000000000000004">
      <c r="A927" s="41"/>
      <c r="B927" s="41"/>
      <c r="C927" s="41"/>
      <c r="D927" s="41"/>
      <c r="E927" s="41"/>
      <c r="F927" s="41"/>
      <c r="G927" s="42"/>
      <c r="H927" s="42"/>
      <c r="I927" s="42"/>
      <c r="J927" s="42"/>
      <c r="K927" s="42"/>
      <c r="L927" s="42"/>
      <c r="M927" s="42"/>
      <c r="N927" s="42"/>
      <c r="O927" s="42"/>
      <c r="P927" s="42"/>
      <c r="Q927" s="42"/>
      <c r="R927" s="42"/>
      <c r="S927" s="42"/>
      <c r="T927" s="42"/>
      <c r="U927" s="42"/>
    </row>
    <row r="928" spans="1:21" x14ac:dyDescent="0.55000000000000004">
      <c r="A928" s="41"/>
      <c r="B928" s="41"/>
      <c r="C928" s="41"/>
      <c r="D928" s="41"/>
      <c r="E928" s="41"/>
      <c r="F928" s="41"/>
      <c r="G928" s="42"/>
      <c r="H928" s="42"/>
      <c r="I928" s="42"/>
      <c r="J928" s="42"/>
      <c r="K928" s="42"/>
      <c r="L928" s="42"/>
      <c r="M928" s="42"/>
      <c r="N928" s="42"/>
      <c r="O928" s="42"/>
      <c r="P928" s="42"/>
      <c r="Q928" s="42"/>
      <c r="R928" s="42"/>
      <c r="S928" s="42"/>
      <c r="T928" s="42"/>
      <c r="U928" s="42"/>
    </row>
    <row r="929" spans="1:21" x14ac:dyDescent="0.55000000000000004">
      <c r="A929" s="41"/>
      <c r="B929" s="41"/>
      <c r="C929" s="41"/>
      <c r="D929" s="41"/>
      <c r="E929" s="41"/>
      <c r="F929" s="41"/>
      <c r="G929" s="42"/>
      <c r="H929" s="42"/>
      <c r="I929" s="42"/>
      <c r="J929" s="42"/>
      <c r="K929" s="42"/>
      <c r="L929" s="42"/>
      <c r="M929" s="42"/>
      <c r="N929" s="42"/>
      <c r="O929" s="42"/>
      <c r="P929" s="42"/>
      <c r="Q929" s="42"/>
      <c r="R929" s="42"/>
      <c r="S929" s="42"/>
      <c r="T929" s="42"/>
      <c r="U929" s="42"/>
    </row>
    <row r="930" spans="1:21" x14ac:dyDescent="0.55000000000000004">
      <c r="A930" s="41"/>
      <c r="B930" s="41"/>
      <c r="C930" s="41"/>
      <c r="D930" s="41"/>
      <c r="E930" s="41"/>
      <c r="F930" s="41"/>
      <c r="G930" s="42"/>
      <c r="H930" s="42"/>
      <c r="I930" s="42"/>
      <c r="J930" s="42"/>
      <c r="K930" s="42"/>
      <c r="L930" s="42"/>
      <c r="M930" s="42"/>
      <c r="N930" s="42"/>
      <c r="O930" s="42"/>
      <c r="P930" s="42"/>
      <c r="Q930" s="42"/>
      <c r="R930" s="42"/>
      <c r="S930" s="42"/>
      <c r="T930" s="42"/>
      <c r="U930" s="42"/>
    </row>
    <row r="931" spans="1:21" x14ac:dyDescent="0.55000000000000004">
      <c r="A931" s="41"/>
      <c r="B931" s="41"/>
      <c r="C931" s="41"/>
      <c r="D931" s="41"/>
      <c r="E931" s="41"/>
      <c r="F931" s="41"/>
      <c r="G931" s="42"/>
      <c r="H931" s="42"/>
      <c r="I931" s="42"/>
      <c r="J931" s="42"/>
      <c r="K931" s="42"/>
      <c r="L931" s="42"/>
      <c r="M931" s="42"/>
      <c r="N931" s="42"/>
      <c r="O931" s="42"/>
      <c r="P931" s="42"/>
      <c r="Q931" s="42"/>
      <c r="R931" s="42"/>
      <c r="S931" s="42"/>
      <c r="T931" s="42"/>
      <c r="U931" s="42"/>
    </row>
    <row r="932" spans="1:21" x14ac:dyDescent="0.55000000000000004">
      <c r="A932" s="41"/>
      <c r="B932" s="41"/>
      <c r="C932" s="41"/>
      <c r="D932" s="41"/>
      <c r="E932" s="41"/>
      <c r="F932" s="41"/>
      <c r="G932" s="42"/>
      <c r="H932" s="42"/>
      <c r="I932" s="42"/>
      <c r="J932" s="42"/>
      <c r="K932" s="42"/>
      <c r="L932" s="42"/>
      <c r="M932" s="42"/>
      <c r="N932" s="42"/>
      <c r="O932" s="42"/>
      <c r="P932" s="42"/>
      <c r="Q932" s="42"/>
      <c r="R932" s="42"/>
      <c r="S932" s="42"/>
      <c r="T932" s="42"/>
      <c r="U932" s="42"/>
    </row>
    <row r="933" spans="1:21" x14ac:dyDescent="0.55000000000000004">
      <c r="A933" s="41"/>
      <c r="B933" s="41"/>
      <c r="C933" s="41"/>
      <c r="D933" s="41"/>
      <c r="E933" s="41"/>
      <c r="F933" s="41"/>
      <c r="G933" s="42"/>
      <c r="H933" s="42"/>
      <c r="I933" s="42"/>
      <c r="J933" s="42"/>
      <c r="K933" s="42"/>
      <c r="L933" s="42"/>
      <c r="M933" s="42"/>
      <c r="N933" s="42"/>
      <c r="O933" s="42"/>
      <c r="P933" s="42"/>
      <c r="Q933" s="42"/>
      <c r="R933" s="42"/>
      <c r="S933" s="42"/>
      <c r="T933" s="42"/>
      <c r="U933" s="42"/>
    </row>
    <row r="934" spans="1:21" x14ac:dyDescent="0.55000000000000004">
      <c r="A934" s="41"/>
      <c r="B934" s="41"/>
      <c r="C934" s="41"/>
      <c r="D934" s="41"/>
      <c r="E934" s="41"/>
      <c r="F934" s="41"/>
      <c r="G934" s="42"/>
      <c r="H934" s="42"/>
      <c r="I934" s="42"/>
      <c r="J934" s="42"/>
      <c r="K934" s="42"/>
      <c r="L934" s="42"/>
      <c r="M934" s="42"/>
      <c r="N934" s="42"/>
      <c r="O934" s="42"/>
      <c r="P934" s="42"/>
      <c r="Q934" s="42"/>
      <c r="R934" s="42"/>
      <c r="S934" s="42"/>
      <c r="T934" s="42"/>
      <c r="U934" s="42"/>
    </row>
    <row r="935" spans="1:21" x14ac:dyDescent="0.55000000000000004">
      <c r="A935" s="41"/>
      <c r="B935" s="41"/>
      <c r="C935" s="41"/>
      <c r="D935" s="41"/>
      <c r="E935" s="41"/>
      <c r="F935" s="41"/>
      <c r="G935" s="42"/>
      <c r="H935" s="42"/>
      <c r="I935" s="42"/>
      <c r="J935" s="42"/>
      <c r="K935" s="42"/>
      <c r="L935" s="42"/>
      <c r="M935" s="42"/>
      <c r="N935" s="42"/>
      <c r="O935" s="42"/>
      <c r="P935" s="42"/>
      <c r="Q935" s="42"/>
      <c r="R935" s="42"/>
      <c r="S935" s="42"/>
      <c r="T935" s="42"/>
      <c r="U935" s="42"/>
    </row>
    <row r="936" spans="1:21" x14ac:dyDescent="0.55000000000000004">
      <c r="A936" s="41"/>
      <c r="B936" s="41"/>
      <c r="C936" s="41"/>
      <c r="D936" s="41"/>
      <c r="E936" s="41"/>
      <c r="F936" s="41"/>
      <c r="G936" s="42"/>
      <c r="H936" s="42"/>
      <c r="I936" s="42"/>
      <c r="J936" s="42"/>
      <c r="K936" s="42"/>
      <c r="L936" s="42"/>
      <c r="M936" s="42"/>
      <c r="N936" s="42"/>
      <c r="O936" s="42"/>
      <c r="P936" s="42"/>
      <c r="Q936" s="42"/>
      <c r="R936" s="42"/>
      <c r="S936" s="42"/>
      <c r="T936" s="42"/>
      <c r="U936" s="42"/>
    </row>
    <row r="937" spans="1:21" x14ac:dyDescent="0.55000000000000004">
      <c r="A937" s="41"/>
      <c r="B937" s="41"/>
      <c r="C937" s="41"/>
      <c r="D937" s="41"/>
      <c r="E937" s="41"/>
      <c r="F937" s="41"/>
      <c r="G937" s="42"/>
      <c r="H937" s="42"/>
      <c r="I937" s="42"/>
      <c r="J937" s="42"/>
      <c r="K937" s="42"/>
      <c r="L937" s="42"/>
      <c r="M937" s="42"/>
      <c r="N937" s="42"/>
      <c r="O937" s="42"/>
      <c r="P937" s="42"/>
      <c r="Q937" s="42"/>
      <c r="R937" s="42"/>
      <c r="S937" s="42"/>
      <c r="T937" s="42"/>
      <c r="U937" s="42"/>
    </row>
    <row r="938" spans="1:21" x14ac:dyDescent="0.55000000000000004">
      <c r="A938" s="41"/>
      <c r="B938" s="41"/>
      <c r="C938" s="41"/>
      <c r="D938" s="41"/>
      <c r="E938" s="41"/>
      <c r="F938" s="41"/>
      <c r="G938" s="42"/>
      <c r="H938" s="42"/>
      <c r="I938" s="42"/>
      <c r="J938" s="42"/>
      <c r="K938" s="42"/>
      <c r="L938" s="42"/>
      <c r="M938" s="42"/>
      <c r="N938" s="42"/>
      <c r="O938" s="42"/>
      <c r="P938" s="42"/>
      <c r="Q938" s="42"/>
      <c r="R938" s="42"/>
      <c r="S938" s="42"/>
      <c r="T938" s="42"/>
      <c r="U938" s="42"/>
    </row>
    <row r="939" spans="1:21" x14ac:dyDescent="0.55000000000000004">
      <c r="A939" s="41"/>
      <c r="B939" s="41"/>
      <c r="C939" s="41"/>
      <c r="D939" s="41"/>
      <c r="E939" s="41"/>
      <c r="F939" s="41"/>
      <c r="G939" s="42"/>
      <c r="H939" s="42"/>
      <c r="I939" s="42"/>
      <c r="J939" s="42"/>
      <c r="K939" s="42"/>
      <c r="L939" s="42"/>
      <c r="M939" s="42"/>
      <c r="N939" s="42"/>
      <c r="O939" s="42"/>
      <c r="P939" s="42"/>
      <c r="Q939" s="42"/>
      <c r="R939" s="42"/>
      <c r="S939" s="42"/>
      <c r="T939" s="42"/>
      <c r="U939" s="42"/>
    </row>
    <row r="940" spans="1:21" x14ac:dyDescent="0.55000000000000004">
      <c r="A940" s="41"/>
      <c r="B940" s="41"/>
      <c r="C940" s="41"/>
      <c r="D940" s="41"/>
      <c r="E940" s="41"/>
      <c r="F940" s="41"/>
      <c r="G940" s="42"/>
      <c r="H940" s="42"/>
      <c r="I940" s="42"/>
      <c r="J940" s="42"/>
      <c r="K940" s="42"/>
      <c r="L940" s="42"/>
      <c r="M940" s="42"/>
      <c r="N940" s="42"/>
      <c r="O940" s="42"/>
      <c r="P940" s="42"/>
      <c r="Q940" s="42"/>
      <c r="R940" s="42"/>
      <c r="S940" s="42"/>
      <c r="T940" s="42"/>
      <c r="U940" s="42"/>
    </row>
    <row r="941" spans="1:21" x14ac:dyDescent="0.55000000000000004">
      <c r="A941" s="41"/>
      <c r="B941" s="41"/>
      <c r="C941" s="41"/>
      <c r="D941" s="41"/>
      <c r="E941" s="41"/>
      <c r="F941" s="41"/>
      <c r="G941" s="42"/>
      <c r="H941" s="42"/>
      <c r="I941" s="42"/>
      <c r="J941" s="42"/>
      <c r="K941" s="42"/>
      <c r="L941" s="42"/>
      <c r="M941" s="42"/>
      <c r="N941" s="42"/>
      <c r="O941" s="42"/>
      <c r="P941" s="42"/>
      <c r="Q941" s="42"/>
      <c r="R941" s="42"/>
      <c r="S941" s="42"/>
      <c r="T941" s="42"/>
      <c r="U941" s="42"/>
    </row>
    <row r="942" spans="1:21" x14ac:dyDescent="0.55000000000000004">
      <c r="A942" s="41"/>
      <c r="B942" s="41"/>
      <c r="C942" s="41"/>
      <c r="D942" s="41"/>
      <c r="E942" s="41"/>
      <c r="F942" s="41"/>
      <c r="G942" s="42"/>
      <c r="H942" s="42"/>
      <c r="I942" s="42"/>
      <c r="J942" s="42"/>
      <c r="K942" s="42"/>
      <c r="L942" s="42"/>
      <c r="M942" s="42"/>
      <c r="N942" s="42"/>
      <c r="O942" s="42"/>
      <c r="P942" s="42"/>
      <c r="Q942" s="42"/>
      <c r="R942" s="42"/>
      <c r="S942" s="42"/>
      <c r="T942" s="42"/>
      <c r="U942" s="42"/>
    </row>
    <row r="943" spans="1:21" x14ac:dyDescent="0.55000000000000004">
      <c r="A943" s="41"/>
      <c r="B943" s="41"/>
      <c r="C943" s="41"/>
      <c r="D943" s="41"/>
      <c r="E943" s="41"/>
      <c r="F943" s="41"/>
      <c r="G943" s="42"/>
      <c r="H943" s="42"/>
      <c r="I943" s="42"/>
      <c r="J943" s="42"/>
      <c r="K943" s="42"/>
      <c r="L943" s="42"/>
      <c r="M943" s="42"/>
      <c r="N943" s="42"/>
      <c r="O943" s="42"/>
      <c r="P943" s="42"/>
      <c r="Q943" s="42"/>
      <c r="R943" s="42"/>
      <c r="S943" s="42"/>
      <c r="T943" s="42"/>
      <c r="U943" s="42"/>
    </row>
    <row r="944" spans="1:21" x14ac:dyDescent="0.55000000000000004">
      <c r="A944" s="41"/>
      <c r="B944" s="41"/>
      <c r="C944" s="41"/>
      <c r="D944" s="41"/>
      <c r="E944" s="41"/>
      <c r="F944" s="41"/>
      <c r="G944" s="42"/>
      <c r="H944" s="42"/>
      <c r="I944" s="42"/>
      <c r="J944" s="42"/>
      <c r="K944" s="42"/>
      <c r="L944" s="42"/>
      <c r="M944" s="42"/>
      <c r="N944" s="42"/>
      <c r="O944" s="42"/>
      <c r="P944" s="42"/>
      <c r="Q944" s="42"/>
      <c r="R944" s="42"/>
      <c r="S944" s="42"/>
      <c r="T944" s="42"/>
      <c r="U944" s="42"/>
    </row>
    <row r="945" spans="1:21" x14ac:dyDescent="0.55000000000000004">
      <c r="A945" s="41"/>
      <c r="B945" s="41"/>
      <c r="C945" s="41"/>
      <c r="D945" s="41"/>
      <c r="E945" s="41"/>
      <c r="F945" s="41"/>
      <c r="G945" s="42"/>
      <c r="H945" s="42"/>
      <c r="I945" s="42"/>
      <c r="J945" s="42"/>
      <c r="K945" s="42"/>
      <c r="L945" s="42"/>
      <c r="M945" s="42"/>
      <c r="N945" s="42"/>
      <c r="O945" s="42"/>
      <c r="P945" s="42"/>
      <c r="Q945" s="42"/>
      <c r="R945" s="42"/>
      <c r="S945" s="42"/>
      <c r="T945" s="42"/>
      <c r="U945" s="42"/>
    </row>
    <row r="946" spans="1:21" x14ac:dyDescent="0.55000000000000004">
      <c r="A946" s="41"/>
      <c r="B946" s="41"/>
      <c r="C946" s="41"/>
      <c r="D946" s="41"/>
      <c r="E946" s="41"/>
      <c r="F946" s="41"/>
      <c r="G946" s="42"/>
      <c r="H946" s="42"/>
      <c r="I946" s="42"/>
      <c r="J946" s="42"/>
      <c r="K946" s="42"/>
      <c r="L946" s="42"/>
      <c r="M946" s="42"/>
      <c r="N946" s="42"/>
      <c r="O946" s="42"/>
      <c r="P946" s="42"/>
      <c r="Q946" s="42"/>
      <c r="R946" s="42"/>
      <c r="S946" s="42"/>
      <c r="T946" s="42"/>
      <c r="U946" s="42"/>
    </row>
    <row r="947" spans="1:21" x14ac:dyDescent="0.55000000000000004">
      <c r="A947" s="41"/>
      <c r="B947" s="41"/>
      <c r="C947" s="41"/>
      <c r="D947" s="41"/>
      <c r="E947" s="41"/>
      <c r="F947" s="41"/>
      <c r="G947" s="42"/>
      <c r="H947" s="42"/>
      <c r="I947" s="42"/>
      <c r="J947" s="42"/>
      <c r="K947" s="42"/>
      <c r="L947" s="42"/>
      <c r="M947" s="42"/>
      <c r="N947" s="42"/>
      <c r="O947" s="42"/>
      <c r="P947" s="42"/>
      <c r="Q947" s="42"/>
      <c r="R947" s="42"/>
      <c r="S947" s="42"/>
      <c r="T947" s="42"/>
      <c r="U947" s="42"/>
    </row>
    <row r="948" spans="1:21" x14ac:dyDescent="0.55000000000000004">
      <c r="A948" s="41"/>
      <c r="B948" s="41"/>
      <c r="C948" s="41"/>
      <c r="D948" s="41"/>
      <c r="E948" s="41"/>
      <c r="F948" s="41"/>
      <c r="G948" s="42"/>
      <c r="H948" s="42"/>
      <c r="I948" s="42"/>
      <c r="J948" s="42"/>
      <c r="K948" s="42"/>
      <c r="L948" s="42"/>
      <c r="M948" s="42"/>
      <c r="N948" s="42"/>
      <c r="O948" s="42"/>
      <c r="P948" s="42"/>
      <c r="Q948" s="42"/>
      <c r="R948" s="42"/>
      <c r="S948" s="42"/>
      <c r="T948" s="42"/>
      <c r="U948" s="42"/>
    </row>
    <row r="949" spans="1:21" x14ac:dyDescent="0.55000000000000004">
      <c r="A949" s="41"/>
      <c r="B949" s="41"/>
      <c r="C949" s="41"/>
      <c r="D949" s="41"/>
      <c r="E949" s="41"/>
      <c r="F949" s="41"/>
      <c r="G949" s="42"/>
      <c r="H949" s="42"/>
      <c r="I949" s="42"/>
      <c r="J949" s="42"/>
      <c r="K949" s="42"/>
      <c r="L949" s="42"/>
      <c r="M949" s="42"/>
      <c r="N949" s="42"/>
      <c r="O949" s="42"/>
      <c r="P949" s="42"/>
      <c r="Q949" s="42"/>
      <c r="R949" s="42"/>
      <c r="S949" s="42"/>
      <c r="T949" s="42"/>
      <c r="U949" s="42"/>
    </row>
    <row r="950" spans="1:21" x14ac:dyDescent="0.55000000000000004">
      <c r="A950" s="41"/>
      <c r="B950" s="41"/>
      <c r="C950" s="41"/>
      <c r="D950" s="41"/>
      <c r="E950" s="41"/>
      <c r="F950" s="41"/>
      <c r="G950" s="42"/>
      <c r="H950" s="42"/>
      <c r="I950" s="42"/>
      <c r="J950" s="42"/>
      <c r="K950" s="42"/>
      <c r="L950" s="42"/>
      <c r="M950" s="42"/>
      <c r="N950" s="42"/>
      <c r="O950" s="42"/>
      <c r="P950" s="42"/>
      <c r="Q950" s="42"/>
      <c r="R950" s="42"/>
      <c r="S950" s="42"/>
      <c r="T950" s="42"/>
      <c r="U950" s="42"/>
    </row>
    <row r="951" spans="1:21" x14ac:dyDescent="0.55000000000000004">
      <c r="A951" s="41"/>
      <c r="B951" s="41"/>
      <c r="C951" s="41"/>
      <c r="D951" s="41"/>
      <c r="E951" s="41"/>
      <c r="F951" s="41"/>
      <c r="G951" s="42"/>
      <c r="H951" s="42"/>
      <c r="I951" s="42"/>
      <c r="J951" s="42"/>
      <c r="K951" s="42"/>
      <c r="L951" s="42"/>
      <c r="M951" s="42"/>
      <c r="N951" s="42"/>
      <c r="O951" s="42"/>
      <c r="P951" s="42"/>
      <c r="Q951" s="42"/>
      <c r="R951" s="42"/>
      <c r="S951" s="42"/>
      <c r="T951" s="42"/>
      <c r="U951" s="42"/>
    </row>
    <row r="952" spans="1:21" x14ac:dyDescent="0.55000000000000004">
      <c r="A952" s="41"/>
      <c r="B952" s="41"/>
      <c r="C952" s="41"/>
      <c r="D952" s="41"/>
      <c r="E952" s="41"/>
      <c r="F952" s="41"/>
      <c r="G952" s="42"/>
      <c r="H952" s="42"/>
      <c r="I952" s="42"/>
      <c r="J952" s="42"/>
      <c r="K952" s="42"/>
      <c r="L952" s="42"/>
      <c r="M952" s="42"/>
      <c r="N952" s="42"/>
      <c r="O952" s="42"/>
      <c r="P952" s="42"/>
      <c r="Q952" s="42"/>
      <c r="R952" s="42"/>
      <c r="S952" s="42"/>
      <c r="T952" s="42"/>
      <c r="U952" s="42"/>
    </row>
    <row r="953" spans="1:21" x14ac:dyDescent="0.55000000000000004">
      <c r="A953" s="41"/>
      <c r="B953" s="41"/>
      <c r="C953" s="41"/>
      <c r="D953" s="41"/>
      <c r="E953" s="41"/>
      <c r="F953" s="41"/>
      <c r="G953" s="42"/>
      <c r="H953" s="42"/>
      <c r="I953" s="42"/>
      <c r="J953" s="42"/>
      <c r="K953" s="42"/>
      <c r="L953" s="42"/>
      <c r="M953" s="42"/>
      <c r="N953" s="42"/>
      <c r="O953" s="42"/>
      <c r="P953" s="42"/>
      <c r="Q953" s="42"/>
      <c r="R953" s="42"/>
      <c r="S953" s="42"/>
      <c r="T953" s="42"/>
      <c r="U953" s="42"/>
    </row>
    <row r="954" spans="1:21" x14ac:dyDescent="0.55000000000000004">
      <c r="A954" s="41"/>
      <c r="B954" s="41"/>
      <c r="C954" s="41"/>
      <c r="D954" s="41"/>
      <c r="E954" s="41"/>
      <c r="F954" s="41"/>
      <c r="G954" s="42"/>
      <c r="H954" s="42"/>
      <c r="I954" s="42"/>
      <c r="J954" s="42"/>
      <c r="K954" s="42"/>
      <c r="L954" s="42"/>
      <c r="M954" s="42"/>
      <c r="N954" s="42"/>
      <c r="O954" s="42"/>
      <c r="P954" s="42"/>
      <c r="Q954" s="42"/>
      <c r="R954" s="42"/>
      <c r="S954" s="42"/>
      <c r="T954" s="42"/>
      <c r="U954" s="42"/>
    </row>
    <row r="955" spans="1:21" x14ac:dyDescent="0.55000000000000004">
      <c r="A955" s="41"/>
      <c r="B955" s="41"/>
      <c r="C955" s="41"/>
      <c r="D955" s="41"/>
      <c r="E955" s="41"/>
      <c r="F955" s="41"/>
      <c r="G955" s="42"/>
      <c r="H955" s="42"/>
      <c r="I955" s="42"/>
      <c r="J955" s="42"/>
      <c r="K955" s="42"/>
      <c r="L955" s="42"/>
      <c r="M955" s="42"/>
      <c r="N955" s="42"/>
      <c r="O955" s="42"/>
      <c r="P955" s="42"/>
      <c r="Q955" s="42"/>
      <c r="R955" s="42"/>
      <c r="S955" s="42"/>
      <c r="T955" s="42"/>
      <c r="U955" s="42"/>
    </row>
    <row r="956" spans="1:21" x14ac:dyDescent="0.55000000000000004">
      <c r="A956" s="41"/>
      <c r="B956" s="41"/>
      <c r="C956" s="41"/>
      <c r="D956" s="41"/>
      <c r="E956" s="41"/>
      <c r="F956" s="41"/>
      <c r="G956" s="42"/>
      <c r="H956" s="42"/>
      <c r="I956" s="42"/>
      <c r="J956" s="42"/>
      <c r="K956" s="42"/>
      <c r="L956" s="42"/>
      <c r="M956" s="42"/>
      <c r="N956" s="42"/>
      <c r="O956" s="42"/>
      <c r="P956" s="42"/>
      <c r="Q956" s="42"/>
      <c r="R956" s="42"/>
      <c r="S956" s="42"/>
      <c r="T956" s="42"/>
      <c r="U956" s="42"/>
    </row>
    <row r="957" spans="1:21" x14ac:dyDescent="0.55000000000000004">
      <c r="A957" s="41"/>
      <c r="B957" s="41"/>
      <c r="C957" s="41"/>
      <c r="D957" s="41"/>
      <c r="E957" s="41"/>
      <c r="F957" s="41"/>
      <c r="G957" s="42"/>
      <c r="H957" s="42"/>
      <c r="I957" s="42"/>
      <c r="J957" s="42"/>
      <c r="K957" s="42"/>
      <c r="L957" s="42"/>
      <c r="M957" s="42"/>
      <c r="N957" s="42"/>
      <c r="O957" s="42"/>
      <c r="P957" s="42"/>
      <c r="Q957" s="42"/>
      <c r="R957" s="42"/>
      <c r="S957" s="42"/>
      <c r="T957" s="42"/>
      <c r="U957" s="42"/>
    </row>
    <row r="958" spans="1:21" x14ac:dyDescent="0.55000000000000004">
      <c r="A958" s="41"/>
      <c r="B958" s="41"/>
      <c r="C958" s="41"/>
      <c r="D958" s="41"/>
      <c r="E958" s="41"/>
      <c r="F958" s="41"/>
      <c r="G958" s="42"/>
      <c r="H958" s="42"/>
      <c r="I958" s="42"/>
      <c r="J958" s="42"/>
      <c r="K958" s="42"/>
      <c r="L958" s="42"/>
      <c r="M958" s="42"/>
      <c r="N958" s="42"/>
      <c r="O958" s="42"/>
      <c r="P958" s="42"/>
      <c r="Q958" s="42"/>
      <c r="R958" s="42"/>
      <c r="S958" s="42"/>
      <c r="T958" s="42"/>
      <c r="U958" s="42"/>
    </row>
    <row r="959" spans="1:21" x14ac:dyDescent="0.55000000000000004">
      <c r="A959" s="41"/>
      <c r="B959" s="41"/>
      <c r="C959" s="41"/>
      <c r="D959" s="41"/>
      <c r="E959" s="41"/>
      <c r="F959" s="41"/>
      <c r="G959" s="42"/>
      <c r="H959" s="42"/>
      <c r="I959" s="42"/>
      <c r="J959" s="42"/>
      <c r="K959" s="42"/>
      <c r="L959" s="42"/>
      <c r="M959" s="42"/>
      <c r="N959" s="42"/>
      <c r="O959" s="42"/>
      <c r="P959" s="42"/>
      <c r="Q959" s="42"/>
      <c r="R959" s="42"/>
      <c r="S959" s="42"/>
      <c r="T959" s="42"/>
      <c r="U959" s="42"/>
    </row>
    <row r="960" spans="1:21" x14ac:dyDescent="0.55000000000000004">
      <c r="A960" s="41"/>
      <c r="B960" s="41"/>
      <c r="C960" s="41"/>
      <c r="D960" s="41"/>
      <c r="E960" s="41"/>
      <c r="F960" s="41"/>
      <c r="G960" s="42"/>
      <c r="H960" s="42"/>
      <c r="I960" s="42"/>
      <c r="J960" s="42"/>
      <c r="K960" s="42"/>
      <c r="L960" s="42"/>
      <c r="M960" s="42"/>
      <c r="N960" s="42"/>
      <c r="O960" s="42"/>
      <c r="P960" s="42"/>
      <c r="Q960" s="42"/>
      <c r="R960" s="42"/>
      <c r="S960" s="42"/>
      <c r="T960" s="42"/>
      <c r="U960" s="42"/>
    </row>
    <row r="961" spans="1:21" x14ac:dyDescent="0.55000000000000004">
      <c r="A961" s="41"/>
      <c r="B961" s="41"/>
      <c r="C961" s="41"/>
      <c r="D961" s="41"/>
      <c r="E961" s="41"/>
      <c r="F961" s="41"/>
      <c r="G961" s="42"/>
      <c r="H961" s="42"/>
      <c r="I961" s="42"/>
      <c r="J961" s="42"/>
      <c r="K961" s="42"/>
      <c r="L961" s="42"/>
      <c r="M961" s="42"/>
      <c r="N961" s="42"/>
      <c r="O961" s="42"/>
      <c r="P961" s="42"/>
      <c r="Q961" s="42"/>
      <c r="R961" s="42"/>
      <c r="S961" s="42"/>
      <c r="T961" s="42"/>
      <c r="U961" s="42"/>
    </row>
    <row r="962" spans="1:21" x14ac:dyDescent="0.55000000000000004">
      <c r="A962" s="41"/>
      <c r="B962" s="41"/>
      <c r="C962" s="41"/>
      <c r="D962" s="41"/>
      <c r="E962" s="41"/>
      <c r="F962" s="41"/>
      <c r="G962" s="42"/>
      <c r="H962" s="42"/>
      <c r="I962" s="42"/>
      <c r="J962" s="42"/>
      <c r="K962" s="42"/>
      <c r="L962" s="42"/>
      <c r="M962" s="42"/>
      <c r="N962" s="42"/>
      <c r="O962" s="42"/>
      <c r="P962" s="42"/>
      <c r="Q962" s="42"/>
      <c r="R962" s="42"/>
      <c r="S962" s="42"/>
      <c r="T962" s="42"/>
      <c r="U962" s="42"/>
    </row>
    <row r="963" spans="1:21" x14ac:dyDescent="0.55000000000000004">
      <c r="A963" s="41"/>
      <c r="B963" s="41"/>
      <c r="C963" s="41"/>
      <c r="D963" s="41"/>
      <c r="E963" s="41"/>
      <c r="F963" s="41"/>
      <c r="G963" s="42"/>
      <c r="H963" s="42"/>
      <c r="I963" s="42"/>
      <c r="J963" s="42"/>
      <c r="K963" s="42"/>
      <c r="L963" s="42"/>
      <c r="M963" s="42"/>
      <c r="N963" s="42"/>
      <c r="O963" s="42"/>
      <c r="P963" s="42"/>
      <c r="Q963" s="42"/>
      <c r="R963" s="42"/>
      <c r="S963" s="42"/>
      <c r="T963" s="42"/>
      <c r="U963" s="42"/>
    </row>
    <row r="964" spans="1:21" x14ac:dyDescent="0.55000000000000004">
      <c r="A964" s="41"/>
      <c r="B964" s="41"/>
      <c r="C964" s="41"/>
      <c r="D964" s="41"/>
      <c r="E964" s="41"/>
      <c r="F964" s="41"/>
      <c r="G964" s="42"/>
      <c r="H964" s="42"/>
      <c r="I964" s="42"/>
      <c r="J964" s="42"/>
      <c r="K964" s="42"/>
      <c r="L964" s="42"/>
      <c r="M964" s="42"/>
      <c r="N964" s="42"/>
      <c r="O964" s="42"/>
      <c r="P964" s="42"/>
      <c r="Q964" s="42"/>
      <c r="R964" s="42"/>
      <c r="S964" s="42"/>
      <c r="T964" s="42"/>
      <c r="U964" s="42"/>
    </row>
    <row r="965" spans="1:21" x14ac:dyDescent="0.55000000000000004">
      <c r="A965" s="41"/>
      <c r="B965" s="41"/>
      <c r="C965" s="41"/>
      <c r="D965" s="41"/>
      <c r="E965" s="41"/>
      <c r="F965" s="41"/>
      <c r="G965" s="42"/>
      <c r="H965" s="42"/>
      <c r="I965" s="42"/>
      <c r="J965" s="42"/>
      <c r="K965" s="42"/>
      <c r="L965" s="42"/>
      <c r="M965" s="42"/>
      <c r="N965" s="42"/>
      <c r="O965" s="42"/>
      <c r="P965" s="42"/>
      <c r="Q965" s="42"/>
      <c r="R965" s="42"/>
      <c r="S965" s="42"/>
      <c r="T965" s="42"/>
      <c r="U965" s="42"/>
    </row>
    <row r="966" spans="1:21" x14ac:dyDescent="0.55000000000000004">
      <c r="A966" s="41"/>
      <c r="B966" s="41"/>
      <c r="C966" s="41"/>
      <c r="D966" s="41"/>
      <c r="E966" s="41"/>
      <c r="F966" s="41"/>
      <c r="G966" s="42"/>
      <c r="H966" s="42"/>
      <c r="I966" s="42"/>
      <c r="J966" s="42"/>
      <c r="K966" s="42"/>
      <c r="L966" s="42"/>
      <c r="M966" s="42"/>
      <c r="N966" s="42"/>
      <c r="O966" s="42"/>
      <c r="P966" s="42"/>
      <c r="Q966" s="42"/>
      <c r="R966" s="42"/>
      <c r="S966" s="42"/>
      <c r="T966" s="42"/>
      <c r="U966" s="42"/>
    </row>
    <row r="967" spans="1:21" x14ac:dyDescent="0.55000000000000004">
      <c r="A967" s="41"/>
      <c r="B967" s="41"/>
      <c r="C967" s="41"/>
      <c r="D967" s="41"/>
      <c r="E967" s="41"/>
      <c r="F967" s="41"/>
      <c r="G967" s="42"/>
      <c r="H967" s="42"/>
      <c r="I967" s="42"/>
      <c r="J967" s="42"/>
      <c r="K967" s="42"/>
      <c r="L967" s="42"/>
      <c r="M967" s="42"/>
      <c r="N967" s="42"/>
      <c r="O967" s="42"/>
      <c r="P967" s="42"/>
      <c r="Q967" s="42"/>
      <c r="R967" s="42"/>
      <c r="S967" s="42"/>
      <c r="T967" s="42"/>
      <c r="U967" s="42"/>
    </row>
    <row r="968" spans="1:21" x14ac:dyDescent="0.55000000000000004">
      <c r="A968" s="41"/>
      <c r="B968" s="41"/>
      <c r="C968" s="41"/>
      <c r="D968" s="41"/>
      <c r="E968" s="41"/>
      <c r="F968" s="41"/>
      <c r="G968" s="42"/>
      <c r="H968" s="42"/>
      <c r="I968" s="42"/>
      <c r="J968" s="42"/>
      <c r="K968" s="42"/>
      <c r="L968" s="42"/>
      <c r="M968" s="42"/>
      <c r="N968" s="42"/>
      <c r="O968" s="42"/>
      <c r="P968" s="42"/>
      <c r="Q968" s="42"/>
      <c r="R968" s="42"/>
      <c r="S968" s="42"/>
      <c r="T968" s="42"/>
      <c r="U968" s="42"/>
    </row>
    <row r="969" spans="1:21" x14ac:dyDescent="0.55000000000000004">
      <c r="A969" s="41"/>
      <c r="B969" s="41"/>
      <c r="C969" s="41"/>
      <c r="D969" s="41"/>
      <c r="E969" s="41"/>
      <c r="F969" s="41"/>
      <c r="G969" s="42"/>
      <c r="H969" s="42"/>
      <c r="I969" s="42"/>
      <c r="J969" s="42"/>
      <c r="K969" s="42"/>
      <c r="L969" s="42"/>
      <c r="M969" s="42"/>
      <c r="N969" s="42"/>
      <c r="O969" s="42"/>
      <c r="P969" s="42"/>
      <c r="Q969" s="42"/>
      <c r="R969" s="42"/>
      <c r="S969" s="42"/>
      <c r="T969" s="42"/>
      <c r="U969" s="42"/>
    </row>
    <row r="970" spans="1:21" x14ac:dyDescent="0.55000000000000004">
      <c r="A970" s="41"/>
      <c r="B970" s="41"/>
      <c r="C970" s="41"/>
      <c r="D970" s="41"/>
      <c r="E970" s="41"/>
      <c r="F970" s="41"/>
      <c r="G970" s="42"/>
      <c r="H970" s="42"/>
      <c r="I970" s="42"/>
      <c r="J970" s="42"/>
      <c r="K970" s="42"/>
      <c r="L970" s="42"/>
      <c r="M970" s="42"/>
      <c r="N970" s="42"/>
      <c r="O970" s="42"/>
      <c r="P970" s="42"/>
      <c r="Q970" s="42"/>
      <c r="R970" s="42"/>
      <c r="S970" s="42"/>
      <c r="T970" s="42"/>
      <c r="U970" s="42"/>
    </row>
    <row r="971" spans="1:21" x14ac:dyDescent="0.55000000000000004">
      <c r="A971" s="41"/>
      <c r="B971" s="41"/>
      <c r="C971" s="41"/>
      <c r="D971" s="41"/>
      <c r="E971" s="41"/>
      <c r="F971" s="41"/>
      <c r="G971" s="42"/>
      <c r="H971" s="42"/>
      <c r="I971" s="42"/>
      <c r="J971" s="42"/>
      <c r="K971" s="42"/>
      <c r="L971" s="42"/>
      <c r="M971" s="42"/>
      <c r="N971" s="42"/>
      <c r="O971" s="42"/>
      <c r="P971" s="42"/>
      <c r="Q971" s="42"/>
      <c r="R971" s="42"/>
      <c r="S971" s="42"/>
      <c r="T971" s="42"/>
      <c r="U971" s="42"/>
    </row>
    <row r="972" spans="1:21" x14ac:dyDescent="0.55000000000000004">
      <c r="A972" s="41"/>
      <c r="B972" s="41"/>
      <c r="C972" s="41"/>
      <c r="D972" s="41"/>
      <c r="E972" s="41"/>
      <c r="F972" s="41"/>
      <c r="G972" s="42"/>
      <c r="H972" s="42"/>
      <c r="I972" s="42"/>
      <c r="J972" s="42"/>
      <c r="K972" s="42"/>
      <c r="L972" s="42"/>
      <c r="M972" s="42"/>
      <c r="N972" s="42"/>
      <c r="O972" s="42"/>
      <c r="P972" s="42"/>
      <c r="Q972" s="42"/>
      <c r="R972" s="42"/>
      <c r="S972" s="42"/>
      <c r="T972" s="42"/>
      <c r="U972" s="42"/>
    </row>
    <row r="973" spans="1:21" x14ac:dyDescent="0.55000000000000004">
      <c r="A973" s="41"/>
      <c r="B973" s="41"/>
      <c r="C973" s="41"/>
      <c r="D973" s="41"/>
      <c r="E973" s="41"/>
      <c r="F973" s="41"/>
      <c r="G973" s="42"/>
      <c r="H973" s="42"/>
      <c r="I973" s="42"/>
      <c r="J973" s="42"/>
      <c r="K973" s="42"/>
      <c r="L973" s="42"/>
      <c r="M973" s="42"/>
      <c r="N973" s="42"/>
      <c r="O973" s="42"/>
      <c r="P973" s="42"/>
      <c r="Q973" s="42"/>
      <c r="R973" s="42"/>
      <c r="S973" s="42"/>
      <c r="T973" s="42"/>
      <c r="U973" s="42"/>
    </row>
    <row r="974" spans="1:21" x14ac:dyDescent="0.55000000000000004">
      <c r="A974" s="41"/>
      <c r="B974" s="41"/>
      <c r="C974" s="41"/>
      <c r="D974" s="41"/>
      <c r="E974" s="41"/>
      <c r="F974" s="41"/>
      <c r="G974" s="42"/>
      <c r="H974" s="42"/>
      <c r="I974" s="42"/>
      <c r="J974" s="42"/>
      <c r="K974" s="42"/>
      <c r="L974" s="42"/>
      <c r="M974" s="42"/>
      <c r="N974" s="42"/>
      <c r="O974" s="42"/>
      <c r="P974" s="42"/>
      <c r="Q974" s="42"/>
      <c r="R974" s="42"/>
      <c r="S974" s="42"/>
      <c r="T974" s="42"/>
      <c r="U974" s="42"/>
    </row>
    <row r="975" spans="1:21" x14ac:dyDescent="0.55000000000000004">
      <c r="A975" s="41"/>
      <c r="B975" s="41"/>
      <c r="C975" s="41"/>
      <c r="D975" s="41"/>
      <c r="E975" s="41"/>
      <c r="F975" s="41"/>
      <c r="G975" s="42"/>
      <c r="H975" s="42"/>
      <c r="I975" s="42"/>
      <c r="J975" s="42"/>
      <c r="K975" s="42"/>
      <c r="L975" s="42"/>
      <c r="M975" s="42"/>
      <c r="N975" s="42"/>
      <c r="O975" s="42"/>
      <c r="P975" s="42"/>
      <c r="Q975" s="42"/>
      <c r="R975" s="42"/>
      <c r="S975" s="42"/>
      <c r="T975" s="42"/>
      <c r="U975" s="42"/>
    </row>
    <row r="976" spans="1:21" x14ac:dyDescent="0.55000000000000004">
      <c r="A976" s="41"/>
      <c r="B976" s="41"/>
      <c r="C976" s="41"/>
      <c r="D976" s="41"/>
      <c r="E976" s="41"/>
      <c r="F976" s="41"/>
      <c r="G976" s="42"/>
      <c r="H976" s="42"/>
      <c r="I976" s="42"/>
      <c r="J976" s="42"/>
      <c r="K976" s="42"/>
      <c r="L976" s="42"/>
      <c r="M976" s="42"/>
      <c r="N976" s="42"/>
      <c r="O976" s="42"/>
      <c r="P976" s="42"/>
      <c r="Q976" s="42"/>
      <c r="R976" s="42"/>
      <c r="S976" s="42"/>
      <c r="T976" s="42"/>
      <c r="U976" s="42"/>
    </row>
    <row r="977" spans="1:21" x14ac:dyDescent="0.55000000000000004">
      <c r="A977" s="41"/>
      <c r="B977" s="41"/>
      <c r="C977" s="41"/>
      <c r="D977" s="41"/>
      <c r="E977" s="41"/>
      <c r="F977" s="41"/>
      <c r="G977" s="42"/>
      <c r="H977" s="42"/>
      <c r="I977" s="42"/>
      <c r="J977" s="42"/>
      <c r="K977" s="42"/>
      <c r="L977" s="42"/>
      <c r="M977" s="42"/>
      <c r="N977" s="42"/>
      <c r="O977" s="42"/>
      <c r="P977" s="42"/>
      <c r="Q977" s="42"/>
      <c r="R977" s="42"/>
      <c r="S977" s="42"/>
      <c r="T977" s="42"/>
      <c r="U977" s="42"/>
    </row>
    <row r="978" spans="1:21" x14ac:dyDescent="0.55000000000000004">
      <c r="A978" s="41"/>
      <c r="B978" s="41"/>
      <c r="C978" s="41"/>
      <c r="D978" s="41"/>
      <c r="E978" s="41"/>
      <c r="F978" s="41"/>
      <c r="G978" s="42"/>
      <c r="H978" s="42"/>
      <c r="I978" s="42"/>
      <c r="J978" s="42"/>
      <c r="K978" s="42"/>
      <c r="L978" s="42"/>
      <c r="M978" s="42"/>
      <c r="N978" s="42"/>
      <c r="O978" s="42"/>
      <c r="P978" s="42"/>
      <c r="Q978" s="42"/>
      <c r="R978" s="42"/>
      <c r="S978" s="42"/>
      <c r="T978" s="42"/>
      <c r="U978" s="42"/>
    </row>
    <row r="979" spans="1:21" x14ac:dyDescent="0.55000000000000004">
      <c r="A979" s="41"/>
      <c r="B979" s="41"/>
      <c r="C979" s="41"/>
      <c r="D979" s="41"/>
      <c r="E979" s="41"/>
      <c r="F979" s="41"/>
      <c r="G979" s="42"/>
      <c r="H979" s="42"/>
      <c r="I979" s="42"/>
      <c r="J979" s="42"/>
      <c r="K979" s="42"/>
      <c r="L979" s="42"/>
      <c r="M979" s="42"/>
      <c r="N979" s="42"/>
      <c r="O979" s="42"/>
      <c r="P979" s="42"/>
      <c r="Q979" s="42"/>
      <c r="R979" s="42"/>
      <c r="S979" s="42"/>
      <c r="T979" s="42"/>
      <c r="U979" s="42"/>
    </row>
    <row r="980" spans="1:21" x14ac:dyDescent="0.55000000000000004">
      <c r="A980" s="41"/>
      <c r="B980" s="41"/>
      <c r="C980" s="41"/>
      <c r="D980" s="41"/>
      <c r="E980" s="41"/>
      <c r="F980" s="41"/>
      <c r="G980" s="42"/>
      <c r="H980" s="42"/>
      <c r="I980" s="42"/>
      <c r="J980" s="42"/>
      <c r="K980" s="42"/>
      <c r="L980" s="42"/>
      <c r="M980" s="42"/>
      <c r="N980" s="42"/>
      <c r="O980" s="42"/>
      <c r="P980" s="42"/>
      <c r="Q980" s="42"/>
      <c r="R980" s="42"/>
      <c r="S980" s="42"/>
      <c r="T980" s="42"/>
      <c r="U980" s="42"/>
    </row>
    <row r="981" spans="1:21" x14ac:dyDescent="0.55000000000000004">
      <c r="A981" s="41"/>
      <c r="B981" s="41"/>
      <c r="C981" s="41"/>
      <c r="D981" s="41"/>
      <c r="E981" s="41"/>
      <c r="F981" s="41"/>
      <c r="G981" s="42"/>
      <c r="H981" s="42"/>
      <c r="I981" s="42"/>
      <c r="J981" s="42"/>
      <c r="K981" s="42"/>
      <c r="L981" s="42"/>
      <c r="M981" s="42"/>
      <c r="N981" s="42"/>
      <c r="O981" s="42"/>
      <c r="P981" s="42"/>
      <c r="Q981" s="42"/>
      <c r="R981" s="42"/>
      <c r="S981" s="42"/>
      <c r="T981" s="42"/>
      <c r="U981" s="42"/>
    </row>
    <row r="982" spans="1:21" x14ac:dyDescent="0.55000000000000004">
      <c r="A982" s="41"/>
      <c r="B982" s="41"/>
      <c r="C982" s="41"/>
      <c r="D982" s="41"/>
      <c r="E982" s="41"/>
      <c r="F982" s="41"/>
      <c r="G982" s="42"/>
      <c r="H982" s="42"/>
      <c r="I982" s="42"/>
      <c r="J982" s="42"/>
      <c r="K982" s="42"/>
      <c r="L982" s="42"/>
      <c r="M982" s="42"/>
      <c r="N982" s="42"/>
      <c r="O982" s="42"/>
      <c r="P982" s="42"/>
      <c r="Q982" s="42"/>
      <c r="R982" s="42"/>
      <c r="S982" s="42"/>
      <c r="T982" s="42"/>
      <c r="U982" s="42"/>
    </row>
    <row r="983" spans="1:21" x14ac:dyDescent="0.55000000000000004">
      <c r="A983" s="41"/>
      <c r="B983" s="41"/>
      <c r="C983" s="41"/>
      <c r="D983" s="41"/>
      <c r="E983" s="41"/>
      <c r="F983" s="41"/>
      <c r="G983" s="42"/>
      <c r="H983" s="42"/>
      <c r="I983" s="42"/>
      <c r="J983" s="42"/>
      <c r="K983" s="42"/>
      <c r="L983" s="42"/>
      <c r="M983" s="42"/>
      <c r="N983" s="42"/>
      <c r="O983" s="42"/>
      <c r="P983" s="42"/>
      <c r="Q983" s="42"/>
      <c r="R983" s="42"/>
      <c r="S983" s="42"/>
      <c r="T983" s="42"/>
      <c r="U983" s="42"/>
    </row>
    <row r="984" spans="1:21" x14ac:dyDescent="0.55000000000000004">
      <c r="A984" s="41"/>
      <c r="B984" s="41"/>
      <c r="C984" s="41"/>
      <c r="D984" s="41"/>
      <c r="E984" s="41"/>
      <c r="F984" s="41"/>
      <c r="G984" s="42"/>
      <c r="H984" s="42"/>
      <c r="I984" s="42"/>
      <c r="J984" s="42"/>
      <c r="K984" s="42"/>
      <c r="L984" s="42"/>
      <c r="M984" s="42"/>
      <c r="N984" s="42"/>
      <c r="O984" s="42"/>
      <c r="P984" s="42"/>
      <c r="Q984" s="42"/>
      <c r="R984" s="42"/>
      <c r="S984" s="42"/>
      <c r="T984" s="42"/>
      <c r="U984" s="42"/>
    </row>
    <row r="985" spans="1:21" x14ac:dyDescent="0.55000000000000004">
      <c r="A985" s="41"/>
      <c r="B985" s="41"/>
      <c r="C985" s="41"/>
      <c r="D985" s="41"/>
      <c r="E985" s="41"/>
      <c r="F985" s="41"/>
      <c r="G985" s="42"/>
      <c r="H985" s="42"/>
      <c r="I985" s="42"/>
      <c r="J985" s="42"/>
      <c r="K985" s="42"/>
      <c r="L985" s="42"/>
      <c r="M985" s="42"/>
      <c r="N985" s="42"/>
      <c r="O985" s="42"/>
      <c r="P985" s="42"/>
      <c r="Q985" s="42"/>
      <c r="R985" s="42"/>
      <c r="S985" s="42"/>
      <c r="T985" s="42"/>
      <c r="U985" s="42"/>
    </row>
    <row r="986" spans="1:21" x14ac:dyDescent="0.55000000000000004">
      <c r="A986" s="41"/>
      <c r="B986" s="41"/>
      <c r="C986" s="41"/>
      <c r="D986" s="41"/>
      <c r="E986" s="41"/>
      <c r="F986" s="41"/>
      <c r="G986" s="42"/>
      <c r="H986" s="42"/>
      <c r="I986" s="42"/>
      <c r="J986" s="42"/>
      <c r="K986" s="42"/>
      <c r="L986" s="42"/>
      <c r="M986" s="42"/>
      <c r="N986" s="42"/>
      <c r="O986" s="42"/>
      <c r="P986" s="42"/>
      <c r="Q986" s="42"/>
      <c r="R986" s="42"/>
      <c r="S986" s="42"/>
      <c r="T986" s="42"/>
      <c r="U986" s="42"/>
    </row>
    <row r="987" spans="1:21" x14ac:dyDescent="0.55000000000000004">
      <c r="A987" s="41"/>
      <c r="B987" s="41"/>
      <c r="C987" s="41"/>
      <c r="D987" s="41"/>
      <c r="E987" s="41"/>
      <c r="F987" s="41"/>
      <c r="G987" s="42"/>
      <c r="H987" s="42"/>
      <c r="I987" s="42"/>
      <c r="J987" s="42"/>
      <c r="K987" s="42"/>
      <c r="L987" s="42"/>
      <c r="M987" s="42"/>
      <c r="N987" s="42"/>
      <c r="O987" s="42"/>
      <c r="P987" s="42"/>
      <c r="Q987" s="42"/>
      <c r="R987" s="42"/>
      <c r="S987" s="42"/>
      <c r="T987" s="42"/>
      <c r="U987" s="42"/>
    </row>
    <row r="988" spans="1:21" x14ac:dyDescent="0.55000000000000004">
      <c r="A988" s="41"/>
      <c r="B988" s="41"/>
      <c r="C988" s="41"/>
      <c r="D988" s="41"/>
      <c r="E988" s="41"/>
      <c r="F988" s="41"/>
      <c r="G988" s="42"/>
      <c r="H988" s="42"/>
      <c r="I988" s="42"/>
      <c r="J988" s="42"/>
      <c r="K988" s="42"/>
      <c r="L988" s="42"/>
      <c r="M988" s="42"/>
      <c r="N988" s="42"/>
      <c r="O988" s="42"/>
      <c r="P988" s="42"/>
      <c r="Q988" s="42"/>
      <c r="R988" s="42"/>
      <c r="S988" s="42"/>
      <c r="T988" s="42"/>
      <c r="U988" s="42"/>
    </row>
    <row r="989" spans="1:21" x14ac:dyDescent="0.55000000000000004">
      <c r="A989" s="41"/>
      <c r="B989" s="41"/>
      <c r="C989" s="41"/>
      <c r="D989" s="41"/>
      <c r="E989" s="41"/>
      <c r="F989" s="41"/>
      <c r="G989" s="42"/>
      <c r="H989" s="42"/>
      <c r="I989" s="42"/>
      <c r="J989" s="42"/>
      <c r="K989" s="42"/>
      <c r="L989" s="42"/>
      <c r="M989" s="42"/>
      <c r="N989" s="42"/>
      <c r="O989" s="42"/>
      <c r="P989" s="42"/>
      <c r="Q989" s="42"/>
      <c r="R989" s="42"/>
      <c r="S989" s="42"/>
      <c r="T989" s="42"/>
      <c r="U989" s="42"/>
    </row>
    <row r="990" spans="1:21" x14ac:dyDescent="0.55000000000000004">
      <c r="A990" s="41"/>
      <c r="B990" s="41"/>
      <c r="C990" s="41"/>
      <c r="D990" s="41"/>
      <c r="E990" s="41"/>
      <c r="F990" s="41"/>
      <c r="G990" s="42"/>
      <c r="H990" s="42"/>
      <c r="I990" s="42"/>
      <c r="J990" s="42"/>
      <c r="K990" s="42"/>
      <c r="L990" s="42"/>
      <c r="M990" s="42"/>
      <c r="N990" s="42"/>
      <c r="O990" s="42"/>
      <c r="P990" s="42"/>
      <c r="Q990" s="42"/>
      <c r="R990" s="42"/>
      <c r="S990" s="42"/>
      <c r="T990" s="42"/>
      <c r="U990" s="42"/>
    </row>
    <row r="991" spans="1:21" x14ac:dyDescent="0.55000000000000004">
      <c r="A991" s="41"/>
      <c r="B991" s="41"/>
      <c r="C991" s="41"/>
      <c r="D991" s="41"/>
      <c r="E991" s="41"/>
      <c r="F991" s="41"/>
      <c r="G991" s="42"/>
      <c r="H991" s="42"/>
      <c r="I991" s="42"/>
      <c r="J991" s="42"/>
      <c r="K991" s="42"/>
      <c r="L991" s="42"/>
      <c r="M991" s="42"/>
      <c r="N991" s="42"/>
      <c r="O991" s="42"/>
      <c r="P991" s="42"/>
      <c r="Q991" s="42"/>
      <c r="R991" s="42"/>
      <c r="S991" s="42"/>
      <c r="T991" s="42"/>
      <c r="U991" s="42"/>
    </row>
    <row r="992" spans="1:21" x14ac:dyDescent="0.55000000000000004">
      <c r="A992" s="41"/>
      <c r="B992" s="41"/>
      <c r="C992" s="41"/>
      <c r="D992" s="41"/>
      <c r="E992" s="41"/>
      <c r="F992" s="41"/>
      <c r="G992" s="42"/>
      <c r="H992" s="42"/>
      <c r="I992" s="42"/>
      <c r="J992" s="42"/>
      <c r="K992" s="42"/>
      <c r="L992" s="42"/>
      <c r="M992" s="42"/>
      <c r="N992" s="42"/>
      <c r="O992" s="42"/>
      <c r="P992" s="42"/>
      <c r="Q992" s="42"/>
      <c r="R992" s="42"/>
      <c r="S992" s="42"/>
      <c r="T992" s="42"/>
      <c r="U992" s="42"/>
    </row>
    <row r="993" spans="1:21" x14ac:dyDescent="0.55000000000000004">
      <c r="A993" s="41"/>
      <c r="B993" s="41"/>
      <c r="C993" s="41"/>
      <c r="D993" s="41"/>
      <c r="E993" s="41"/>
      <c r="F993" s="41"/>
      <c r="G993" s="42"/>
      <c r="H993" s="42"/>
      <c r="I993" s="42"/>
      <c r="J993" s="42"/>
      <c r="K993" s="42"/>
      <c r="L993" s="42"/>
      <c r="M993" s="42"/>
      <c r="N993" s="42"/>
      <c r="O993" s="42"/>
      <c r="P993" s="42"/>
      <c r="Q993" s="42"/>
      <c r="R993" s="42"/>
      <c r="S993" s="42"/>
      <c r="T993" s="42"/>
      <c r="U993" s="42"/>
    </row>
    <row r="994" spans="1:21" x14ac:dyDescent="0.55000000000000004">
      <c r="A994" s="41"/>
      <c r="B994" s="41"/>
      <c r="C994" s="41"/>
      <c r="D994" s="41"/>
      <c r="E994" s="41"/>
      <c r="F994" s="41"/>
      <c r="G994" s="42"/>
      <c r="H994" s="42"/>
      <c r="I994" s="42"/>
      <c r="J994" s="42"/>
      <c r="K994" s="42"/>
      <c r="L994" s="42"/>
      <c r="M994" s="42"/>
      <c r="N994" s="42"/>
      <c r="O994" s="42"/>
      <c r="P994" s="42"/>
      <c r="Q994" s="42"/>
      <c r="R994" s="42"/>
      <c r="S994" s="42"/>
      <c r="T994" s="42"/>
      <c r="U994" s="42"/>
    </row>
    <row r="995" spans="1:21" x14ac:dyDescent="0.55000000000000004">
      <c r="A995" s="41"/>
      <c r="B995" s="41"/>
      <c r="C995" s="41"/>
      <c r="D995" s="41"/>
      <c r="E995" s="41"/>
      <c r="F995" s="41"/>
      <c r="G995" s="42"/>
      <c r="H995" s="42"/>
      <c r="I995" s="42"/>
      <c r="J995" s="42"/>
      <c r="K995" s="42"/>
      <c r="L995" s="42"/>
      <c r="M995" s="42"/>
      <c r="N995" s="42"/>
      <c r="O995" s="42"/>
      <c r="P995" s="42"/>
      <c r="Q995" s="42"/>
      <c r="R995" s="42"/>
      <c r="S995" s="42"/>
      <c r="T995" s="42"/>
      <c r="U995" s="42"/>
    </row>
    <row r="996" spans="1:21" x14ac:dyDescent="0.55000000000000004">
      <c r="A996" s="41"/>
      <c r="B996" s="41"/>
      <c r="C996" s="41"/>
      <c r="D996" s="41"/>
      <c r="E996" s="41"/>
      <c r="F996" s="41"/>
      <c r="G996" s="42"/>
      <c r="H996" s="42"/>
      <c r="I996" s="42"/>
      <c r="J996" s="42"/>
      <c r="K996" s="42"/>
      <c r="L996" s="42"/>
      <c r="M996" s="42"/>
      <c r="N996" s="42"/>
      <c r="O996" s="42"/>
      <c r="P996" s="42"/>
      <c r="Q996" s="42"/>
      <c r="R996" s="42"/>
      <c r="S996" s="42"/>
      <c r="T996" s="42"/>
      <c r="U996" s="42"/>
    </row>
    <row r="997" spans="1:21" x14ac:dyDescent="0.55000000000000004">
      <c r="A997" s="41"/>
      <c r="B997" s="41"/>
      <c r="C997" s="41"/>
      <c r="D997" s="41"/>
      <c r="E997" s="41"/>
      <c r="F997" s="41"/>
      <c r="G997" s="42"/>
      <c r="H997" s="42"/>
      <c r="I997" s="42"/>
      <c r="J997" s="42"/>
      <c r="K997" s="42"/>
      <c r="L997" s="42"/>
      <c r="M997" s="42"/>
      <c r="N997" s="42"/>
      <c r="O997" s="42"/>
      <c r="P997" s="42"/>
      <c r="Q997" s="42"/>
      <c r="R997" s="42"/>
      <c r="S997" s="42"/>
      <c r="T997" s="42"/>
      <c r="U997" s="42"/>
    </row>
    <row r="998" spans="1:21" x14ac:dyDescent="0.55000000000000004">
      <c r="A998" s="41"/>
      <c r="B998" s="41"/>
      <c r="C998" s="41"/>
      <c r="D998" s="41"/>
      <c r="E998" s="41"/>
      <c r="F998" s="41"/>
      <c r="G998" s="42"/>
      <c r="H998" s="42"/>
      <c r="I998" s="42"/>
      <c r="J998" s="42"/>
      <c r="K998" s="42"/>
      <c r="L998" s="42"/>
      <c r="M998" s="42"/>
      <c r="N998" s="42"/>
      <c r="O998" s="42"/>
      <c r="P998" s="42"/>
      <c r="Q998" s="42"/>
      <c r="R998" s="42"/>
      <c r="S998" s="42"/>
      <c r="T998" s="42"/>
      <c r="U998" s="42"/>
    </row>
    <row r="999" spans="1:21" x14ac:dyDescent="0.55000000000000004">
      <c r="A999" s="41"/>
      <c r="B999" s="41"/>
      <c r="C999" s="41"/>
      <c r="D999" s="41"/>
      <c r="E999" s="41"/>
      <c r="F999" s="41"/>
      <c r="G999" s="42"/>
      <c r="H999" s="42"/>
      <c r="I999" s="42"/>
      <c r="J999" s="42"/>
      <c r="K999" s="42"/>
      <c r="L999" s="42"/>
      <c r="M999" s="42"/>
      <c r="N999" s="42"/>
      <c r="O999" s="42"/>
      <c r="P999" s="42"/>
      <c r="Q999" s="42"/>
      <c r="R999" s="42"/>
      <c r="S999" s="42"/>
      <c r="T999" s="42"/>
      <c r="U999" s="42"/>
    </row>
    <row r="1000" spans="1:21" x14ac:dyDescent="0.55000000000000004">
      <c r="A1000" s="41"/>
      <c r="B1000" s="41"/>
      <c r="C1000" s="41"/>
      <c r="D1000" s="41"/>
      <c r="E1000" s="41"/>
      <c r="F1000" s="41"/>
      <c r="G1000" s="42"/>
      <c r="H1000" s="42"/>
      <c r="I1000" s="42"/>
      <c r="J1000" s="42"/>
      <c r="K1000" s="42"/>
      <c r="L1000" s="42"/>
      <c r="M1000" s="42"/>
      <c r="N1000" s="42"/>
      <c r="O1000" s="42"/>
      <c r="P1000" s="42"/>
      <c r="Q1000" s="42"/>
      <c r="R1000" s="42"/>
      <c r="S1000" s="42"/>
      <c r="T1000" s="42"/>
      <c r="U1000" s="42"/>
    </row>
  </sheetData>
  <sheetProtection formatCells="0" formatColumns="0" formatRows="0" insertColumns="0" insertRows="0" insertHyperlinks="0" deleteColumns="0" deleteRows="0" sort="0" autoFilter="0" pivotTables="0"/>
  <mergeCells count="165">
    <mergeCell ref="A35:D35"/>
    <mergeCell ref="O32:O34"/>
    <mergeCell ref="P32:P34"/>
    <mergeCell ref="Q32:Q34"/>
    <mergeCell ref="R32:R34"/>
    <mergeCell ref="S32:S34"/>
    <mergeCell ref="I32:I34"/>
    <mergeCell ref="J32:J34"/>
    <mergeCell ref="U29:U31"/>
    <mergeCell ref="A32:A34"/>
    <mergeCell ref="B32:B34"/>
    <mergeCell ref="C32:C34"/>
    <mergeCell ref="D32:D34"/>
    <mergeCell ref="G32:G34"/>
    <mergeCell ref="H32:H34"/>
    <mergeCell ref="T32:T34"/>
    <mergeCell ref="U32:U34"/>
    <mergeCell ref="K32:K34"/>
    <mergeCell ref="L32:L34"/>
    <mergeCell ref="M32:M34"/>
    <mergeCell ref="N32:N34"/>
    <mergeCell ref="M29:M31"/>
    <mergeCell ref="N29:N31"/>
    <mergeCell ref="R29:R31"/>
    <mergeCell ref="S29:S31"/>
    <mergeCell ref="T29:T31"/>
    <mergeCell ref="R21:R28"/>
    <mergeCell ref="S21:S28"/>
    <mergeCell ref="T21:T28"/>
    <mergeCell ref="U21:U28"/>
    <mergeCell ref="T18:T20"/>
    <mergeCell ref="U18:U20"/>
    <mergeCell ref="A29:A31"/>
    <mergeCell ref="B29:B31"/>
    <mergeCell ref="C29:C31"/>
    <mergeCell ref="D29:D31"/>
    <mergeCell ref="G29:G31"/>
    <mergeCell ref="Q21:Q28"/>
    <mergeCell ref="A21:A28"/>
    <mergeCell ref="B21:B28"/>
    <mergeCell ref="C21:C28"/>
    <mergeCell ref="D21:D28"/>
    <mergeCell ref="O29:O31"/>
    <mergeCell ref="P29:P31"/>
    <mergeCell ref="Q29:Q31"/>
    <mergeCell ref="H29:H31"/>
    <mergeCell ref="I29:I31"/>
    <mergeCell ref="J29:J31"/>
    <mergeCell ref="K29:K31"/>
    <mergeCell ref="L29:L31"/>
    <mergeCell ref="M21:M28"/>
    <mergeCell ref="N21:N28"/>
    <mergeCell ref="O21:O28"/>
    <mergeCell ref="P21:P28"/>
    <mergeCell ref="O18:O20"/>
    <mergeCell ref="P18:P20"/>
    <mergeCell ref="G21:G28"/>
    <mergeCell ref="H21:H28"/>
    <mergeCell ref="I21:I28"/>
    <mergeCell ref="J21:J28"/>
    <mergeCell ref="K21:K28"/>
    <mergeCell ref="L21:L28"/>
    <mergeCell ref="L18:L20"/>
    <mergeCell ref="M18:M20"/>
    <mergeCell ref="N18:N20"/>
    <mergeCell ref="M15:M17"/>
    <mergeCell ref="N15:N17"/>
    <mergeCell ref="O15:O17"/>
    <mergeCell ref="U15:U17"/>
    <mergeCell ref="A18:A20"/>
    <mergeCell ref="B18:B20"/>
    <mergeCell ref="C18:C20"/>
    <mergeCell ref="D18:D20"/>
    <mergeCell ref="G18:G20"/>
    <mergeCell ref="H18:H20"/>
    <mergeCell ref="I18:I20"/>
    <mergeCell ref="J18:J20"/>
    <mergeCell ref="K18:K20"/>
    <mergeCell ref="Q18:Q20"/>
    <mergeCell ref="R18:R20"/>
    <mergeCell ref="S18:S20"/>
    <mergeCell ref="R15:R17"/>
    <mergeCell ref="S15:S17"/>
    <mergeCell ref="T15:T17"/>
    <mergeCell ref="R12:R14"/>
    <mergeCell ref="S12:S14"/>
    <mergeCell ref="T12:T14"/>
    <mergeCell ref="U12:U14"/>
    <mergeCell ref="T9:T11"/>
    <mergeCell ref="U9:U11"/>
    <mergeCell ref="A15:A17"/>
    <mergeCell ref="B15:B17"/>
    <mergeCell ref="C15:C17"/>
    <mergeCell ref="D15:D17"/>
    <mergeCell ref="G15:G17"/>
    <mergeCell ref="Q12:Q14"/>
    <mergeCell ref="A12:A14"/>
    <mergeCell ref="B12:B14"/>
    <mergeCell ref="C12:C14"/>
    <mergeCell ref="D12:D14"/>
    <mergeCell ref="P15:P17"/>
    <mergeCell ref="Q15:Q17"/>
    <mergeCell ref="H15:H17"/>
    <mergeCell ref="I15:I17"/>
    <mergeCell ref="J15:J17"/>
    <mergeCell ref="K15:K17"/>
    <mergeCell ref="L15:L17"/>
    <mergeCell ref="M12:M14"/>
    <mergeCell ref="N12:N14"/>
    <mergeCell ref="O12:O14"/>
    <mergeCell ref="P12:P14"/>
    <mergeCell ref="O9:O11"/>
    <mergeCell ref="P9:P11"/>
    <mergeCell ref="G12:G14"/>
    <mergeCell ref="H12:H14"/>
    <mergeCell ref="I12:I14"/>
    <mergeCell ref="J12:J14"/>
    <mergeCell ref="K12:K14"/>
    <mergeCell ref="L12:L14"/>
    <mergeCell ref="L9:L11"/>
    <mergeCell ref="M9:M11"/>
    <mergeCell ref="N9:N11"/>
    <mergeCell ref="B7:B8"/>
    <mergeCell ref="C7:C8"/>
    <mergeCell ref="D7:D8"/>
    <mergeCell ref="G7:G8"/>
    <mergeCell ref="H7:H8"/>
    <mergeCell ref="U7:U8"/>
    <mergeCell ref="A9:A11"/>
    <mergeCell ref="B9:B11"/>
    <mergeCell ref="C9:C11"/>
    <mergeCell ref="D9:D11"/>
    <mergeCell ref="G9:G11"/>
    <mergeCell ref="H9:H11"/>
    <mergeCell ref="I9:I11"/>
    <mergeCell ref="J9:J11"/>
    <mergeCell ref="K9:K11"/>
    <mergeCell ref="Q9:Q11"/>
    <mergeCell ref="R9:R11"/>
    <mergeCell ref="S9:S11"/>
    <mergeCell ref="R7:R8"/>
    <mergeCell ref="H4:H5"/>
    <mergeCell ref="E4:G4"/>
    <mergeCell ref="I4:T4"/>
    <mergeCell ref="U4:U5"/>
    <mergeCell ref="O7:O8"/>
    <mergeCell ref="P7:P8"/>
    <mergeCell ref="Q7:Q8"/>
    <mergeCell ref="A1:U1"/>
    <mergeCell ref="A2:U2"/>
    <mergeCell ref="A3:U3"/>
    <mergeCell ref="A4:A5"/>
    <mergeCell ref="B4:B5"/>
    <mergeCell ref="C4:C5"/>
    <mergeCell ref="D4:D5"/>
    <mergeCell ref="I7:I8"/>
    <mergeCell ref="J7:J8"/>
    <mergeCell ref="K7:K8"/>
    <mergeCell ref="L7:L8"/>
    <mergeCell ref="M7:M8"/>
    <mergeCell ref="N7:N8"/>
    <mergeCell ref="S7:S8"/>
    <mergeCell ref="T7:T8"/>
    <mergeCell ref="A6:U6"/>
    <mergeCell ref="A7:A8"/>
  </mergeCells>
  <pageMargins left="0.23622047244094491" right="0.23622047244094491" top="0.78740157480314965" bottom="0.98425196850393704" header="0.31496062992125984" footer="0.31496062992125984"/>
  <pageSetup paperSize="9" scale="9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W976"/>
  <sheetViews>
    <sheetView topLeftCell="A113" workbookViewId="0">
      <selection activeCell="F129" sqref="F129"/>
    </sheetView>
  </sheetViews>
  <sheetFormatPr defaultColWidth="9.28515625" defaultRowHeight="18.600000000000001" x14ac:dyDescent="0.55000000000000004"/>
  <cols>
    <col min="1" max="3" width="20" style="86" customWidth="1"/>
    <col min="4" max="4" width="18" style="86" customWidth="1"/>
    <col min="5" max="5" width="27" style="86" customWidth="1"/>
    <col min="6" max="6" width="14" style="86" customWidth="1"/>
    <col min="7" max="8" width="7" style="86" customWidth="1"/>
    <col min="9" max="20" width="5" style="86" customWidth="1"/>
    <col min="21" max="21" width="7" style="86" customWidth="1"/>
    <col min="22" max="16384" width="9.28515625" style="86"/>
  </cols>
  <sheetData>
    <row r="1" spans="1:21" ht="24.6" x14ac:dyDescent="0.7">
      <c r="A1" s="433" t="s">
        <v>0</v>
      </c>
      <c r="B1" s="433"/>
      <c r="C1" s="433"/>
      <c r="D1" s="433"/>
      <c r="E1" s="433"/>
      <c r="F1" s="433"/>
      <c r="G1" s="433"/>
      <c r="H1" s="433"/>
      <c r="I1" s="433"/>
      <c r="J1" s="433"/>
      <c r="K1" s="433"/>
      <c r="L1" s="433"/>
      <c r="M1" s="433"/>
      <c r="N1" s="433"/>
      <c r="O1" s="433"/>
      <c r="P1" s="433"/>
      <c r="Q1" s="433"/>
      <c r="R1" s="433"/>
      <c r="S1" s="433"/>
      <c r="T1" s="433"/>
      <c r="U1" s="433"/>
    </row>
    <row r="2" spans="1:21" ht="21" x14ac:dyDescent="0.6">
      <c r="A2" s="434" t="s">
        <v>1</v>
      </c>
      <c r="B2" s="434"/>
      <c r="C2" s="434"/>
      <c r="D2" s="434"/>
      <c r="E2" s="434"/>
      <c r="F2" s="434"/>
      <c r="G2" s="435"/>
      <c r="H2" s="435"/>
      <c r="I2" s="435"/>
      <c r="J2" s="435"/>
      <c r="K2" s="435"/>
      <c r="L2" s="435"/>
      <c r="M2" s="435"/>
      <c r="N2" s="435"/>
      <c r="O2" s="435"/>
      <c r="P2" s="435"/>
      <c r="Q2" s="435"/>
      <c r="R2" s="435"/>
      <c r="S2" s="435"/>
      <c r="T2" s="435"/>
      <c r="U2" s="435"/>
    </row>
    <row r="3" spans="1:21" ht="21.6" thickBot="1" x14ac:dyDescent="0.65">
      <c r="A3" s="434" t="s">
        <v>2</v>
      </c>
      <c r="B3" s="434"/>
      <c r="C3" s="434"/>
      <c r="D3" s="434"/>
      <c r="E3" s="434"/>
      <c r="F3" s="434"/>
      <c r="G3" s="435"/>
      <c r="H3" s="435"/>
      <c r="I3" s="435"/>
      <c r="J3" s="435"/>
      <c r="K3" s="435"/>
      <c r="L3" s="435"/>
      <c r="M3" s="435"/>
      <c r="N3" s="435"/>
      <c r="O3" s="435"/>
      <c r="P3" s="435"/>
      <c r="Q3" s="435"/>
      <c r="R3" s="435"/>
      <c r="S3" s="435"/>
      <c r="T3" s="435"/>
      <c r="U3" s="435"/>
    </row>
    <row r="4" spans="1:21" x14ac:dyDescent="0.55000000000000004">
      <c r="A4" s="436" t="s">
        <v>3</v>
      </c>
      <c r="B4" s="438" t="s">
        <v>4</v>
      </c>
      <c r="C4" s="438" t="s">
        <v>5</v>
      </c>
      <c r="D4" s="438" t="s">
        <v>6</v>
      </c>
      <c r="E4" s="438" t="s">
        <v>7</v>
      </c>
      <c r="F4" s="438"/>
      <c r="G4" s="438"/>
      <c r="H4" s="438" t="s">
        <v>8</v>
      </c>
      <c r="I4" s="438" t="s">
        <v>9</v>
      </c>
      <c r="J4" s="438"/>
      <c r="K4" s="438"/>
      <c r="L4" s="438"/>
      <c r="M4" s="438"/>
      <c r="N4" s="438"/>
      <c r="O4" s="438"/>
      <c r="P4" s="438"/>
      <c r="Q4" s="438"/>
      <c r="R4" s="438"/>
      <c r="S4" s="438"/>
      <c r="T4" s="438"/>
      <c r="U4" s="440" t="s">
        <v>10</v>
      </c>
    </row>
    <row r="5" spans="1:21" ht="37.799999999999997" thickBot="1" x14ac:dyDescent="0.6">
      <c r="A5" s="437"/>
      <c r="B5" s="439"/>
      <c r="C5" s="439"/>
      <c r="D5" s="439"/>
      <c r="E5" s="87" t="s">
        <v>11</v>
      </c>
      <c r="F5" s="87" t="s">
        <v>12</v>
      </c>
      <c r="G5" s="87" t="s">
        <v>13</v>
      </c>
      <c r="H5" s="439"/>
      <c r="I5" s="88" t="s">
        <v>14</v>
      </c>
      <c r="J5" s="88" t="s">
        <v>15</v>
      </c>
      <c r="K5" s="88" t="s">
        <v>16</v>
      </c>
      <c r="L5" s="88" t="s">
        <v>17</v>
      </c>
      <c r="M5" s="88" t="s">
        <v>18</v>
      </c>
      <c r="N5" s="88" t="s">
        <v>19</v>
      </c>
      <c r="O5" s="88" t="s">
        <v>20</v>
      </c>
      <c r="P5" s="88" t="s">
        <v>21</v>
      </c>
      <c r="Q5" s="88" t="s">
        <v>22</v>
      </c>
      <c r="R5" s="88" t="s">
        <v>23</v>
      </c>
      <c r="S5" s="88" t="s">
        <v>24</v>
      </c>
      <c r="T5" s="88" t="s">
        <v>25</v>
      </c>
      <c r="U5" s="441"/>
    </row>
    <row r="6" spans="1:21" ht="21" x14ac:dyDescent="0.6">
      <c r="A6" s="442" t="s">
        <v>26</v>
      </c>
      <c r="B6" s="443"/>
      <c r="C6" s="443"/>
      <c r="D6" s="443"/>
      <c r="E6" s="443"/>
      <c r="F6" s="443"/>
      <c r="G6" s="444"/>
      <c r="H6" s="444"/>
      <c r="I6" s="444"/>
      <c r="J6" s="444"/>
      <c r="K6" s="444"/>
      <c r="L6" s="444"/>
      <c r="M6" s="444"/>
      <c r="N6" s="444"/>
      <c r="O6" s="444"/>
      <c r="P6" s="444"/>
      <c r="Q6" s="444"/>
      <c r="R6" s="444"/>
      <c r="S6" s="444"/>
      <c r="T6" s="444"/>
      <c r="U6" s="445"/>
    </row>
    <row r="7" spans="1:21" ht="37.200000000000003" x14ac:dyDescent="0.55000000000000004">
      <c r="A7" s="446" t="s">
        <v>2441</v>
      </c>
      <c r="B7" s="447" t="s">
        <v>31</v>
      </c>
      <c r="C7" s="447" t="s">
        <v>32</v>
      </c>
      <c r="D7" s="447" t="s">
        <v>33</v>
      </c>
      <c r="E7" s="89" t="s">
        <v>34</v>
      </c>
      <c r="F7" s="90">
        <v>24000</v>
      </c>
      <c r="G7" s="448" t="s">
        <v>27</v>
      </c>
      <c r="H7" s="448" t="s">
        <v>1369</v>
      </c>
      <c r="I7" s="449"/>
      <c r="J7" s="449"/>
      <c r="K7" s="449"/>
      <c r="L7" s="449"/>
      <c r="M7" s="449"/>
      <c r="N7" s="449"/>
      <c r="O7" s="449"/>
      <c r="P7" s="449"/>
      <c r="Q7" s="449"/>
      <c r="R7" s="449"/>
      <c r="S7" s="450">
        <v>45000</v>
      </c>
      <c r="T7" s="449"/>
      <c r="U7" s="451" t="s">
        <v>35</v>
      </c>
    </row>
    <row r="8" spans="1:21" ht="108.75" customHeight="1" x14ac:dyDescent="0.55000000000000004">
      <c r="A8" s="446"/>
      <c r="B8" s="447"/>
      <c r="C8" s="447"/>
      <c r="D8" s="447"/>
      <c r="E8" s="89" t="s">
        <v>36</v>
      </c>
      <c r="F8" s="90">
        <v>21000</v>
      </c>
      <c r="G8" s="449"/>
      <c r="H8" s="449"/>
      <c r="I8" s="449"/>
      <c r="J8" s="449"/>
      <c r="K8" s="449"/>
      <c r="L8" s="449"/>
      <c r="M8" s="449"/>
      <c r="N8" s="449"/>
      <c r="O8" s="449"/>
      <c r="P8" s="449"/>
      <c r="Q8" s="449"/>
      <c r="R8" s="449"/>
      <c r="S8" s="449"/>
      <c r="T8" s="449"/>
      <c r="U8" s="452"/>
    </row>
    <row r="9" spans="1:21" x14ac:dyDescent="0.55000000000000004">
      <c r="A9" s="446"/>
      <c r="B9" s="447"/>
      <c r="C9" s="447"/>
      <c r="D9" s="447"/>
      <c r="E9" s="91" t="s">
        <v>30</v>
      </c>
      <c r="F9" s="92">
        <v>45000</v>
      </c>
      <c r="G9" s="449"/>
      <c r="H9" s="449"/>
      <c r="I9" s="449"/>
      <c r="J9" s="449"/>
      <c r="K9" s="449"/>
      <c r="L9" s="449"/>
      <c r="M9" s="449"/>
      <c r="N9" s="449"/>
      <c r="O9" s="449"/>
      <c r="P9" s="449"/>
      <c r="Q9" s="449"/>
      <c r="R9" s="449"/>
      <c r="S9" s="449"/>
      <c r="T9" s="449"/>
      <c r="U9" s="452"/>
    </row>
    <row r="10" spans="1:21" ht="37.200000000000003" x14ac:dyDescent="0.55000000000000004">
      <c r="A10" s="446" t="s">
        <v>2440</v>
      </c>
      <c r="B10" s="447" t="s">
        <v>53</v>
      </c>
      <c r="C10" s="447" t="s">
        <v>54</v>
      </c>
      <c r="D10" s="447" t="s">
        <v>55</v>
      </c>
      <c r="E10" s="89" t="s">
        <v>34</v>
      </c>
      <c r="F10" s="90">
        <v>24000</v>
      </c>
      <c r="G10" s="448" t="s">
        <v>27</v>
      </c>
      <c r="H10" s="448" t="s">
        <v>2439</v>
      </c>
      <c r="I10" s="449"/>
      <c r="J10" s="449"/>
      <c r="K10" s="449"/>
      <c r="L10" s="449"/>
      <c r="M10" s="449"/>
      <c r="N10" s="450">
        <v>45000</v>
      </c>
      <c r="O10" s="449"/>
      <c r="P10" s="449"/>
      <c r="Q10" s="449"/>
      <c r="R10" s="449"/>
      <c r="S10" s="449"/>
      <c r="T10" s="449"/>
      <c r="U10" s="451" t="s">
        <v>35</v>
      </c>
    </row>
    <row r="11" spans="1:21" ht="118.5" customHeight="1" x14ac:dyDescent="0.55000000000000004">
      <c r="A11" s="446"/>
      <c r="B11" s="447"/>
      <c r="C11" s="447"/>
      <c r="D11" s="447"/>
      <c r="E11" s="89" t="s">
        <v>36</v>
      </c>
      <c r="F11" s="90">
        <v>21000</v>
      </c>
      <c r="G11" s="449"/>
      <c r="H11" s="449"/>
      <c r="I11" s="449"/>
      <c r="J11" s="449"/>
      <c r="K11" s="449"/>
      <c r="L11" s="449"/>
      <c r="M11" s="449"/>
      <c r="N11" s="449"/>
      <c r="O11" s="449"/>
      <c r="P11" s="449"/>
      <c r="Q11" s="449"/>
      <c r="R11" s="449"/>
      <c r="S11" s="449"/>
      <c r="T11" s="449"/>
      <c r="U11" s="452"/>
    </row>
    <row r="12" spans="1:21" x14ac:dyDescent="0.55000000000000004">
      <c r="A12" s="446"/>
      <c r="B12" s="447"/>
      <c r="C12" s="447"/>
      <c r="D12" s="447"/>
      <c r="E12" s="91" t="s">
        <v>30</v>
      </c>
      <c r="F12" s="92">
        <v>45000</v>
      </c>
      <c r="G12" s="449"/>
      <c r="H12" s="449"/>
      <c r="I12" s="449"/>
      <c r="J12" s="449"/>
      <c r="K12" s="449"/>
      <c r="L12" s="449"/>
      <c r="M12" s="449"/>
      <c r="N12" s="449"/>
      <c r="O12" s="449"/>
      <c r="P12" s="449"/>
      <c r="Q12" s="449"/>
      <c r="R12" s="449"/>
      <c r="S12" s="449"/>
      <c r="T12" s="449"/>
      <c r="U12" s="452"/>
    </row>
    <row r="13" spans="1:21" ht="97.5" customHeight="1" x14ac:dyDescent="0.55000000000000004">
      <c r="A13" s="446" t="s">
        <v>2438</v>
      </c>
      <c r="B13" s="447" t="s">
        <v>56</v>
      </c>
      <c r="C13" s="447" t="s">
        <v>57</v>
      </c>
      <c r="D13" s="447" t="s">
        <v>39</v>
      </c>
      <c r="E13" s="89" t="s">
        <v>40</v>
      </c>
      <c r="F13" s="90">
        <v>0</v>
      </c>
      <c r="G13" s="448"/>
      <c r="H13" s="448" t="s">
        <v>58</v>
      </c>
      <c r="I13" s="449"/>
      <c r="J13" s="449"/>
      <c r="K13" s="449"/>
      <c r="L13" s="449"/>
      <c r="M13" s="449"/>
      <c r="N13" s="450">
        <v>0</v>
      </c>
      <c r="O13" s="449"/>
      <c r="P13" s="449"/>
      <c r="Q13" s="449"/>
      <c r="R13" s="449"/>
      <c r="S13" s="449"/>
      <c r="T13" s="449"/>
      <c r="U13" s="451" t="s">
        <v>35</v>
      </c>
    </row>
    <row r="14" spans="1:21" x14ac:dyDescent="0.55000000000000004">
      <c r="A14" s="446"/>
      <c r="B14" s="447"/>
      <c r="C14" s="447"/>
      <c r="D14" s="447"/>
      <c r="E14" s="91" t="s">
        <v>30</v>
      </c>
      <c r="F14" s="92">
        <v>0</v>
      </c>
      <c r="G14" s="449"/>
      <c r="H14" s="449"/>
      <c r="I14" s="449"/>
      <c r="J14" s="449"/>
      <c r="K14" s="449"/>
      <c r="L14" s="449"/>
      <c r="M14" s="449"/>
      <c r="N14" s="449"/>
      <c r="O14" s="449"/>
      <c r="P14" s="449"/>
      <c r="Q14" s="449"/>
      <c r="R14" s="449"/>
      <c r="S14" s="449"/>
      <c r="T14" s="449"/>
      <c r="U14" s="452"/>
    </row>
    <row r="15" spans="1:21" ht="68.25" customHeight="1" x14ac:dyDescent="0.55000000000000004">
      <c r="A15" s="446" t="s">
        <v>2437</v>
      </c>
      <c r="B15" s="447" t="s">
        <v>37</v>
      </c>
      <c r="C15" s="447" t="s">
        <v>38</v>
      </c>
      <c r="D15" s="447" t="s">
        <v>39</v>
      </c>
      <c r="E15" s="89" t="s">
        <v>40</v>
      </c>
      <c r="F15" s="90">
        <v>0</v>
      </c>
      <c r="G15" s="448"/>
      <c r="H15" s="448" t="s">
        <v>41</v>
      </c>
      <c r="I15" s="449"/>
      <c r="J15" s="450">
        <v>0</v>
      </c>
      <c r="K15" s="449"/>
      <c r="L15" s="449"/>
      <c r="M15" s="449"/>
      <c r="N15" s="449"/>
      <c r="O15" s="449"/>
      <c r="P15" s="449"/>
      <c r="Q15" s="449"/>
      <c r="R15" s="449"/>
      <c r="S15" s="449"/>
      <c r="T15" s="449"/>
      <c r="U15" s="451" t="s">
        <v>35</v>
      </c>
    </row>
    <row r="16" spans="1:21" x14ac:dyDescent="0.55000000000000004">
      <c r="A16" s="446"/>
      <c r="B16" s="447"/>
      <c r="C16" s="447"/>
      <c r="D16" s="447"/>
      <c r="E16" s="91" t="s">
        <v>30</v>
      </c>
      <c r="F16" s="92">
        <v>0</v>
      </c>
      <c r="G16" s="449"/>
      <c r="H16" s="449"/>
      <c r="I16" s="449"/>
      <c r="J16" s="449"/>
      <c r="K16" s="449"/>
      <c r="L16" s="449"/>
      <c r="M16" s="449"/>
      <c r="N16" s="449"/>
      <c r="O16" s="449"/>
      <c r="P16" s="449"/>
      <c r="Q16" s="449"/>
      <c r="R16" s="449"/>
      <c r="S16" s="449"/>
      <c r="T16" s="449"/>
      <c r="U16" s="452"/>
    </row>
    <row r="17" spans="1:21" ht="92.25" customHeight="1" x14ac:dyDescent="0.55000000000000004">
      <c r="A17" s="446" t="s">
        <v>2436</v>
      </c>
      <c r="B17" s="447" t="s">
        <v>42</v>
      </c>
      <c r="C17" s="447" t="s">
        <v>43</v>
      </c>
      <c r="D17" s="447" t="s">
        <v>39</v>
      </c>
      <c r="E17" s="89" t="s">
        <v>40</v>
      </c>
      <c r="F17" s="90">
        <v>0</v>
      </c>
      <c r="G17" s="448"/>
      <c r="H17" s="448" t="s">
        <v>44</v>
      </c>
      <c r="I17" s="449"/>
      <c r="J17" s="450">
        <v>0</v>
      </c>
      <c r="K17" s="449"/>
      <c r="L17" s="449"/>
      <c r="M17" s="449"/>
      <c r="N17" s="449"/>
      <c r="O17" s="449"/>
      <c r="P17" s="449"/>
      <c r="Q17" s="449"/>
      <c r="R17" s="449"/>
      <c r="S17" s="449"/>
      <c r="T17" s="449"/>
      <c r="U17" s="451" t="s">
        <v>35</v>
      </c>
    </row>
    <row r="18" spans="1:21" x14ac:dyDescent="0.55000000000000004">
      <c r="A18" s="446"/>
      <c r="B18" s="447"/>
      <c r="C18" s="447"/>
      <c r="D18" s="447"/>
      <c r="E18" s="91" t="s">
        <v>30</v>
      </c>
      <c r="F18" s="92">
        <v>0</v>
      </c>
      <c r="G18" s="449"/>
      <c r="H18" s="449"/>
      <c r="I18" s="449"/>
      <c r="J18" s="449"/>
      <c r="K18" s="449"/>
      <c r="L18" s="449"/>
      <c r="M18" s="449"/>
      <c r="N18" s="449"/>
      <c r="O18" s="449"/>
      <c r="P18" s="449"/>
      <c r="Q18" s="449"/>
      <c r="R18" s="449"/>
      <c r="S18" s="449"/>
      <c r="T18" s="449"/>
      <c r="U18" s="452"/>
    </row>
    <row r="19" spans="1:21" ht="111" customHeight="1" x14ac:dyDescent="0.55000000000000004">
      <c r="A19" s="446" t="s">
        <v>2435</v>
      </c>
      <c r="B19" s="447" t="s">
        <v>45</v>
      </c>
      <c r="C19" s="447" t="s">
        <v>46</v>
      </c>
      <c r="D19" s="447" t="s">
        <v>47</v>
      </c>
      <c r="E19" s="89" t="s">
        <v>48</v>
      </c>
      <c r="F19" s="90">
        <v>9000</v>
      </c>
      <c r="G19" s="448" t="s">
        <v>27</v>
      </c>
      <c r="H19" s="448" t="s">
        <v>2434</v>
      </c>
      <c r="I19" s="449"/>
      <c r="J19" s="449"/>
      <c r="K19" s="449"/>
      <c r="L19" s="450">
        <v>9000</v>
      </c>
      <c r="M19" s="449"/>
      <c r="N19" s="449"/>
      <c r="O19" s="449"/>
      <c r="P19" s="449"/>
      <c r="Q19" s="449"/>
      <c r="R19" s="449"/>
      <c r="S19" s="449"/>
      <c r="T19" s="449"/>
      <c r="U19" s="451" t="s">
        <v>35</v>
      </c>
    </row>
    <row r="20" spans="1:21" x14ac:dyDescent="0.55000000000000004">
      <c r="A20" s="446"/>
      <c r="B20" s="447"/>
      <c r="C20" s="447"/>
      <c r="D20" s="447"/>
      <c r="E20" s="91" t="s">
        <v>30</v>
      </c>
      <c r="F20" s="92">
        <v>9000</v>
      </c>
      <c r="G20" s="449"/>
      <c r="H20" s="449"/>
      <c r="I20" s="449"/>
      <c r="J20" s="449"/>
      <c r="K20" s="449"/>
      <c r="L20" s="449"/>
      <c r="M20" s="449"/>
      <c r="N20" s="449"/>
      <c r="O20" s="449"/>
      <c r="P20" s="449"/>
      <c r="Q20" s="449"/>
      <c r="R20" s="449"/>
      <c r="S20" s="449"/>
      <c r="T20" s="449"/>
      <c r="U20" s="452"/>
    </row>
    <row r="21" spans="1:21" ht="132" customHeight="1" x14ac:dyDescent="0.55000000000000004">
      <c r="A21" s="446" t="s">
        <v>2433</v>
      </c>
      <c r="B21" s="447" t="s">
        <v>49</v>
      </c>
      <c r="C21" s="447" t="s">
        <v>50</v>
      </c>
      <c r="D21" s="447" t="s">
        <v>51</v>
      </c>
      <c r="E21" s="89" t="s">
        <v>40</v>
      </c>
      <c r="F21" s="90">
        <v>0</v>
      </c>
      <c r="G21" s="448"/>
      <c r="H21" s="448" t="s">
        <v>52</v>
      </c>
      <c r="I21" s="449"/>
      <c r="J21" s="449"/>
      <c r="K21" s="450">
        <v>0</v>
      </c>
      <c r="L21" s="449"/>
      <c r="M21" s="449"/>
      <c r="N21" s="449"/>
      <c r="O21" s="449"/>
      <c r="P21" s="449"/>
      <c r="Q21" s="449"/>
      <c r="R21" s="449"/>
      <c r="S21" s="449"/>
      <c r="T21" s="449"/>
      <c r="U21" s="451" t="s">
        <v>35</v>
      </c>
    </row>
    <row r="22" spans="1:21" x14ac:dyDescent="0.55000000000000004">
      <c r="A22" s="446"/>
      <c r="B22" s="447"/>
      <c r="C22" s="447"/>
      <c r="D22" s="447"/>
      <c r="E22" s="91" t="s">
        <v>30</v>
      </c>
      <c r="F22" s="92">
        <v>0</v>
      </c>
      <c r="G22" s="449"/>
      <c r="H22" s="449"/>
      <c r="I22" s="449"/>
      <c r="J22" s="449"/>
      <c r="K22" s="449"/>
      <c r="L22" s="449"/>
      <c r="M22" s="449"/>
      <c r="N22" s="449"/>
      <c r="O22" s="449"/>
      <c r="P22" s="449"/>
      <c r="Q22" s="449"/>
      <c r="R22" s="449"/>
      <c r="S22" s="449"/>
      <c r="T22" s="449"/>
      <c r="U22" s="452"/>
    </row>
    <row r="23" spans="1:21" ht="37.200000000000003" x14ac:dyDescent="0.55000000000000004">
      <c r="A23" s="446" t="s">
        <v>2432</v>
      </c>
      <c r="B23" s="447" t="s">
        <v>59</v>
      </c>
      <c r="C23" s="447" t="s">
        <v>60</v>
      </c>
      <c r="D23" s="447" t="s">
        <v>61</v>
      </c>
      <c r="E23" s="89" t="s">
        <v>62</v>
      </c>
      <c r="F23" s="90">
        <v>12000</v>
      </c>
      <c r="G23" s="448" t="s">
        <v>27</v>
      </c>
      <c r="H23" s="448" t="s">
        <v>63</v>
      </c>
      <c r="I23" s="449"/>
      <c r="J23" s="449"/>
      <c r="K23" s="449"/>
      <c r="L23" s="449"/>
      <c r="M23" s="449"/>
      <c r="N23" s="449"/>
      <c r="O23" s="449"/>
      <c r="P23" s="449"/>
      <c r="Q23" s="449"/>
      <c r="R23" s="450">
        <v>22500</v>
      </c>
      <c r="S23" s="449"/>
      <c r="T23" s="449"/>
      <c r="U23" s="451" t="s">
        <v>35</v>
      </c>
    </row>
    <row r="24" spans="1:21" ht="84.75" customHeight="1" x14ac:dyDescent="0.55000000000000004">
      <c r="A24" s="446"/>
      <c r="B24" s="447"/>
      <c r="C24" s="447"/>
      <c r="D24" s="447"/>
      <c r="E24" s="89" t="s">
        <v>64</v>
      </c>
      <c r="F24" s="90">
        <v>10500</v>
      </c>
      <c r="G24" s="449"/>
      <c r="H24" s="449"/>
      <c r="I24" s="449"/>
      <c r="J24" s="449"/>
      <c r="K24" s="449"/>
      <c r="L24" s="449"/>
      <c r="M24" s="449"/>
      <c r="N24" s="449"/>
      <c r="O24" s="449"/>
      <c r="P24" s="449"/>
      <c r="Q24" s="449"/>
      <c r="R24" s="449"/>
      <c r="S24" s="449"/>
      <c r="T24" s="449"/>
      <c r="U24" s="452"/>
    </row>
    <row r="25" spans="1:21" x14ac:dyDescent="0.55000000000000004">
      <c r="A25" s="446"/>
      <c r="B25" s="447"/>
      <c r="C25" s="447"/>
      <c r="D25" s="447"/>
      <c r="E25" s="91" t="s">
        <v>30</v>
      </c>
      <c r="F25" s="92">
        <v>22500</v>
      </c>
      <c r="G25" s="449"/>
      <c r="H25" s="449"/>
      <c r="I25" s="449"/>
      <c r="J25" s="449"/>
      <c r="K25" s="449"/>
      <c r="L25" s="449"/>
      <c r="M25" s="449"/>
      <c r="N25" s="449"/>
      <c r="O25" s="449"/>
      <c r="P25" s="449"/>
      <c r="Q25" s="449"/>
      <c r="R25" s="449"/>
      <c r="S25" s="449"/>
      <c r="T25" s="449"/>
      <c r="U25" s="452"/>
    </row>
    <row r="26" spans="1:21" ht="101.25" customHeight="1" x14ac:dyDescent="0.55000000000000004">
      <c r="A26" s="446" t="s">
        <v>2431</v>
      </c>
      <c r="B26" s="447" t="s">
        <v>2430</v>
      </c>
      <c r="C26" s="447" t="s">
        <v>2429</v>
      </c>
      <c r="D26" s="447" t="s">
        <v>2428</v>
      </c>
      <c r="E26" s="89" t="s">
        <v>2427</v>
      </c>
      <c r="F26" s="90">
        <v>40000</v>
      </c>
      <c r="G26" s="448" t="s">
        <v>27</v>
      </c>
      <c r="H26" s="448" t="s">
        <v>28</v>
      </c>
      <c r="I26" s="449"/>
      <c r="J26" s="449"/>
      <c r="K26" s="449"/>
      <c r="L26" s="449"/>
      <c r="M26" s="449"/>
      <c r="N26" s="449"/>
      <c r="O26" s="449"/>
      <c r="P26" s="449"/>
      <c r="Q26" s="449"/>
      <c r="R26" s="449"/>
      <c r="S26" s="449"/>
      <c r="T26" s="450">
        <v>40000</v>
      </c>
      <c r="U26" s="451" t="s">
        <v>29</v>
      </c>
    </row>
    <row r="27" spans="1:21" x14ac:dyDescent="0.55000000000000004">
      <c r="A27" s="446"/>
      <c r="B27" s="447"/>
      <c r="C27" s="447"/>
      <c r="D27" s="447"/>
      <c r="E27" s="91" t="s">
        <v>30</v>
      </c>
      <c r="F27" s="92">
        <v>40000</v>
      </c>
      <c r="G27" s="449"/>
      <c r="H27" s="449"/>
      <c r="I27" s="449"/>
      <c r="J27" s="449"/>
      <c r="K27" s="449"/>
      <c r="L27" s="449"/>
      <c r="M27" s="449"/>
      <c r="N27" s="449"/>
      <c r="O27" s="449"/>
      <c r="P27" s="449"/>
      <c r="Q27" s="449"/>
      <c r="R27" s="449"/>
      <c r="S27" s="449"/>
      <c r="T27" s="449"/>
      <c r="U27" s="452"/>
    </row>
    <row r="28" spans="1:21" ht="29.4" x14ac:dyDescent="0.55000000000000004">
      <c r="A28" s="453" t="s">
        <v>65</v>
      </c>
      <c r="B28" s="449"/>
      <c r="C28" s="449"/>
      <c r="D28" s="449"/>
      <c r="E28" s="91" t="s">
        <v>66</v>
      </c>
      <c r="F28" s="92">
        <v>161500</v>
      </c>
      <c r="G28" s="258"/>
      <c r="H28" s="258"/>
      <c r="I28" s="259">
        <f t="shared" ref="I28:T28" si="0">SUM(I7:I27)</f>
        <v>0</v>
      </c>
      <c r="J28" s="259">
        <f t="shared" si="0"/>
        <v>0</v>
      </c>
      <c r="K28" s="259">
        <f t="shared" si="0"/>
        <v>0</v>
      </c>
      <c r="L28" s="259">
        <f t="shared" si="0"/>
        <v>9000</v>
      </c>
      <c r="M28" s="259">
        <f t="shared" si="0"/>
        <v>0</v>
      </c>
      <c r="N28" s="259">
        <f t="shared" si="0"/>
        <v>45000</v>
      </c>
      <c r="O28" s="259">
        <f t="shared" si="0"/>
        <v>0</v>
      </c>
      <c r="P28" s="259">
        <f t="shared" si="0"/>
        <v>0</v>
      </c>
      <c r="Q28" s="259">
        <f t="shared" si="0"/>
        <v>0</v>
      </c>
      <c r="R28" s="259">
        <f t="shared" si="0"/>
        <v>22500</v>
      </c>
      <c r="S28" s="259">
        <f t="shared" si="0"/>
        <v>45000</v>
      </c>
      <c r="T28" s="259">
        <f t="shared" si="0"/>
        <v>40000</v>
      </c>
      <c r="U28" s="260"/>
    </row>
    <row r="29" spans="1:21" ht="21" x14ac:dyDescent="0.55000000000000004">
      <c r="A29" s="454" t="s">
        <v>67</v>
      </c>
      <c r="B29" s="455"/>
      <c r="C29" s="455"/>
      <c r="D29" s="455"/>
      <c r="E29" s="455"/>
      <c r="F29" s="455"/>
      <c r="G29" s="456"/>
      <c r="H29" s="456"/>
      <c r="I29" s="456"/>
      <c r="J29" s="456"/>
      <c r="K29" s="456"/>
      <c r="L29" s="456"/>
      <c r="M29" s="456"/>
      <c r="N29" s="456"/>
      <c r="O29" s="456"/>
      <c r="P29" s="456"/>
      <c r="Q29" s="456"/>
      <c r="R29" s="456"/>
      <c r="S29" s="456"/>
      <c r="T29" s="456"/>
      <c r="U29" s="457"/>
    </row>
    <row r="30" spans="1:21" ht="21" x14ac:dyDescent="0.55000000000000004">
      <c r="A30" s="454" t="s">
        <v>68</v>
      </c>
      <c r="B30" s="455"/>
      <c r="C30" s="455"/>
      <c r="D30" s="455"/>
      <c r="E30" s="455"/>
      <c r="F30" s="455"/>
      <c r="G30" s="456"/>
      <c r="H30" s="456"/>
      <c r="I30" s="456"/>
      <c r="J30" s="456"/>
      <c r="K30" s="456"/>
      <c r="L30" s="456"/>
      <c r="M30" s="456"/>
      <c r="N30" s="456"/>
      <c r="O30" s="456"/>
      <c r="P30" s="456"/>
      <c r="Q30" s="456"/>
      <c r="R30" s="456"/>
      <c r="S30" s="456"/>
      <c r="T30" s="456"/>
      <c r="U30" s="457"/>
    </row>
    <row r="31" spans="1:21" ht="21" x14ac:dyDescent="0.55000000000000004">
      <c r="A31" s="454" t="s">
        <v>69</v>
      </c>
      <c r="B31" s="455"/>
      <c r="C31" s="455"/>
      <c r="D31" s="455"/>
      <c r="E31" s="455"/>
      <c r="F31" s="455"/>
      <c r="G31" s="456"/>
      <c r="H31" s="456"/>
      <c r="I31" s="456"/>
      <c r="J31" s="456"/>
      <c r="K31" s="456"/>
      <c r="L31" s="456"/>
      <c r="M31" s="456"/>
      <c r="N31" s="456"/>
      <c r="O31" s="456"/>
      <c r="P31" s="456"/>
      <c r="Q31" s="456"/>
      <c r="R31" s="456"/>
      <c r="S31" s="456"/>
      <c r="T31" s="456"/>
      <c r="U31" s="457"/>
    </row>
    <row r="32" spans="1:21" ht="37.200000000000003" x14ac:dyDescent="0.55000000000000004">
      <c r="A32" s="446" t="s">
        <v>2426</v>
      </c>
      <c r="B32" s="447" t="s">
        <v>70</v>
      </c>
      <c r="C32" s="447" t="s">
        <v>71</v>
      </c>
      <c r="D32" s="447" t="s">
        <v>72</v>
      </c>
      <c r="E32" s="89" t="s">
        <v>73</v>
      </c>
      <c r="F32" s="90">
        <v>6400</v>
      </c>
      <c r="G32" s="448" t="s">
        <v>27</v>
      </c>
      <c r="H32" s="448" t="s">
        <v>28</v>
      </c>
      <c r="I32" s="449"/>
      <c r="J32" s="449"/>
      <c r="K32" s="449"/>
      <c r="L32" s="449"/>
      <c r="M32" s="449"/>
      <c r="N32" s="449"/>
      <c r="O32" s="449"/>
      <c r="P32" s="449"/>
      <c r="Q32" s="449"/>
      <c r="R32" s="449"/>
      <c r="S32" s="449"/>
      <c r="T32" s="450">
        <v>12000</v>
      </c>
      <c r="U32" s="451"/>
    </row>
    <row r="33" spans="1:23" ht="54.75" customHeight="1" x14ac:dyDescent="0.55000000000000004">
      <c r="A33" s="446"/>
      <c r="B33" s="447"/>
      <c r="C33" s="447"/>
      <c r="D33" s="447"/>
      <c r="E33" s="89" t="s">
        <v>74</v>
      </c>
      <c r="F33" s="90">
        <v>5600</v>
      </c>
      <c r="G33" s="449"/>
      <c r="H33" s="449"/>
      <c r="I33" s="449"/>
      <c r="J33" s="449"/>
      <c r="K33" s="449"/>
      <c r="L33" s="449"/>
      <c r="M33" s="449"/>
      <c r="N33" s="449"/>
      <c r="O33" s="449"/>
      <c r="P33" s="449"/>
      <c r="Q33" s="449"/>
      <c r="R33" s="449"/>
      <c r="S33" s="449"/>
      <c r="T33" s="449"/>
      <c r="U33" s="452"/>
    </row>
    <row r="34" spans="1:23" x14ac:dyDescent="0.55000000000000004">
      <c r="A34" s="446"/>
      <c r="B34" s="447"/>
      <c r="C34" s="447"/>
      <c r="D34" s="447"/>
      <c r="E34" s="91" t="s">
        <v>30</v>
      </c>
      <c r="F34" s="92">
        <v>12000</v>
      </c>
      <c r="G34" s="449"/>
      <c r="H34" s="449"/>
      <c r="I34" s="449"/>
      <c r="J34" s="449"/>
      <c r="K34" s="449"/>
      <c r="L34" s="449"/>
      <c r="M34" s="449"/>
      <c r="N34" s="449"/>
      <c r="O34" s="449"/>
      <c r="P34" s="449"/>
      <c r="Q34" s="449"/>
      <c r="R34" s="449"/>
      <c r="S34" s="449"/>
      <c r="T34" s="449"/>
      <c r="U34" s="452"/>
    </row>
    <row r="35" spans="1:23" ht="37.200000000000003" x14ac:dyDescent="0.55000000000000004">
      <c r="A35" s="446" t="s">
        <v>2425</v>
      </c>
      <c r="B35" s="447"/>
      <c r="C35" s="447"/>
      <c r="D35" s="447" t="s">
        <v>75</v>
      </c>
      <c r="E35" s="89" t="s">
        <v>76</v>
      </c>
      <c r="F35" s="90">
        <v>8000</v>
      </c>
      <c r="G35" s="448" t="s">
        <v>27</v>
      </c>
      <c r="H35" s="448" t="s">
        <v>77</v>
      </c>
      <c r="I35" s="449"/>
      <c r="J35" s="449"/>
      <c r="K35" s="450">
        <v>15000</v>
      </c>
      <c r="L35" s="449"/>
      <c r="M35" s="449"/>
      <c r="N35" s="449"/>
      <c r="O35" s="449"/>
      <c r="P35" s="449"/>
      <c r="Q35" s="449"/>
      <c r="R35" s="449"/>
      <c r="S35" s="449"/>
      <c r="T35" s="449"/>
      <c r="U35" s="451"/>
    </row>
    <row r="36" spans="1:23" ht="63.75" customHeight="1" x14ac:dyDescent="0.55000000000000004">
      <c r="A36" s="446"/>
      <c r="B36" s="447"/>
      <c r="C36" s="447"/>
      <c r="D36" s="447"/>
      <c r="E36" s="89" t="s">
        <v>78</v>
      </c>
      <c r="F36" s="90">
        <v>7000</v>
      </c>
      <c r="G36" s="449"/>
      <c r="H36" s="449"/>
      <c r="I36" s="449"/>
      <c r="J36" s="449"/>
      <c r="K36" s="449"/>
      <c r="L36" s="449"/>
      <c r="M36" s="449"/>
      <c r="N36" s="449"/>
      <c r="O36" s="449"/>
      <c r="P36" s="449"/>
      <c r="Q36" s="449"/>
      <c r="R36" s="449"/>
      <c r="S36" s="449"/>
      <c r="T36" s="449"/>
      <c r="U36" s="452"/>
    </row>
    <row r="37" spans="1:23" x14ac:dyDescent="0.55000000000000004">
      <c r="A37" s="446"/>
      <c r="B37" s="447"/>
      <c r="C37" s="447"/>
      <c r="D37" s="447"/>
      <c r="E37" s="91" t="s">
        <v>30</v>
      </c>
      <c r="F37" s="92">
        <v>15000</v>
      </c>
      <c r="G37" s="449"/>
      <c r="H37" s="449"/>
      <c r="I37" s="449"/>
      <c r="J37" s="449"/>
      <c r="K37" s="449"/>
      <c r="L37" s="449"/>
      <c r="M37" s="449"/>
      <c r="N37" s="449"/>
      <c r="O37" s="449"/>
      <c r="P37" s="449"/>
      <c r="Q37" s="449"/>
      <c r="R37" s="449"/>
      <c r="S37" s="449"/>
      <c r="T37" s="449"/>
      <c r="U37" s="452"/>
    </row>
    <row r="38" spans="1:23" ht="87" customHeight="1" x14ac:dyDescent="0.55000000000000004">
      <c r="A38" s="446" t="s">
        <v>2424</v>
      </c>
      <c r="B38" s="447"/>
      <c r="C38" s="447"/>
      <c r="D38" s="447" t="s">
        <v>80</v>
      </c>
      <c r="E38" s="89" t="s">
        <v>79</v>
      </c>
      <c r="F38" s="90">
        <v>0</v>
      </c>
      <c r="G38" s="448"/>
      <c r="H38" s="448" t="s">
        <v>41</v>
      </c>
      <c r="I38" s="449"/>
      <c r="J38" s="450">
        <v>0</v>
      </c>
      <c r="K38" s="449"/>
      <c r="L38" s="449"/>
      <c r="M38" s="449"/>
      <c r="N38" s="449"/>
      <c r="O38" s="449"/>
      <c r="P38" s="449"/>
      <c r="Q38" s="449"/>
      <c r="R38" s="449"/>
      <c r="S38" s="449"/>
      <c r="T38" s="449"/>
      <c r="U38" s="451"/>
    </row>
    <row r="39" spans="1:23" x14ac:dyDescent="0.55000000000000004">
      <c r="A39" s="446"/>
      <c r="B39" s="447"/>
      <c r="C39" s="447"/>
      <c r="D39" s="447"/>
      <c r="E39" s="91" t="s">
        <v>30</v>
      </c>
      <c r="F39" s="92">
        <v>0</v>
      </c>
      <c r="G39" s="449"/>
      <c r="H39" s="449"/>
      <c r="I39" s="449"/>
      <c r="J39" s="449"/>
      <c r="K39" s="449"/>
      <c r="L39" s="449"/>
      <c r="M39" s="449"/>
      <c r="N39" s="449"/>
      <c r="O39" s="449"/>
      <c r="P39" s="449"/>
      <c r="Q39" s="449"/>
      <c r="R39" s="449"/>
      <c r="S39" s="449"/>
      <c r="T39" s="449"/>
      <c r="U39" s="452"/>
    </row>
    <row r="40" spans="1:23" ht="88.5" customHeight="1" x14ac:dyDescent="0.55000000000000004">
      <c r="A40" s="446" t="s">
        <v>2423</v>
      </c>
      <c r="B40" s="447" t="s">
        <v>70</v>
      </c>
      <c r="C40" s="447" t="s">
        <v>71</v>
      </c>
      <c r="D40" s="447" t="s">
        <v>72</v>
      </c>
      <c r="E40" s="89" t="s">
        <v>79</v>
      </c>
      <c r="F40" s="90">
        <v>0</v>
      </c>
      <c r="G40" s="448" t="s">
        <v>27</v>
      </c>
      <c r="H40" s="448" t="s">
        <v>28</v>
      </c>
      <c r="I40" s="449"/>
      <c r="J40" s="449"/>
      <c r="K40" s="449"/>
      <c r="L40" s="449"/>
      <c r="M40" s="449"/>
      <c r="N40" s="449"/>
      <c r="O40" s="449"/>
      <c r="P40" s="449"/>
      <c r="Q40" s="449"/>
      <c r="R40" s="449"/>
      <c r="S40" s="449"/>
      <c r="T40" s="450">
        <v>0</v>
      </c>
      <c r="U40" s="451"/>
    </row>
    <row r="41" spans="1:23" x14ac:dyDescent="0.55000000000000004">
      <c r="A41" s="446"/>
      <c r="B41" s="447"/>
      <c r="C41" s="447"/>
      <c r="D41" s="447"/>
      <c r="E41" s="91" t="s">
        <v>30</v>
      </c>
      <c r="F41" s="92">
        <v>0</v>
      </c>
      <c r="G41" s="449"/>
      <c r="H41" s="449"/>
      <c r="I41" s="449"/>
      <c r="J41" s="449"/>
      <c r="K41" s="449"/>
      <c r="L41" s="449"/>
      <c r="M41" s="449"/>
      <c r="N41" s="449"/>
      <c r="O41" s="449"/>
      <c r="P41" s="449"/>
      <c r="Q41" s="449"/>
      <c r="R41" s="449"/>
      <c r="S41" s="449"/>
      <c r="T41" s="449"/>
      <c r="U41" s="452"/>
    </row>
    <row r="42" spans="1:23" ht="29.4" x14ac:dyDescent="0.55000000000000004">
      <c r="A42" s="453" t="s">
        <v>2422</v>
      </c>
      <c r="B42" s="449"/>
      <c r="C42" s="449"/>
      <c r="D42" s="449"/>
      <c r="E42" s="91" t="s">
        <v>66</v>
      </c>
      <c r="F42" s="92">
        <v>27000</v>
      </c>
      <c r="G42" s="258"/>
      <c r="H42" s="258"/>
      <c r="I42" s="259">
        <f t="shared" ref="I42:T42" si="1">SUM(I7:I41)</f>
        <v>0</v>
      </c>
      <c r="J42" s="259">
        <f t="shared" si="1"/>
        <v>0</v>
      </c>
      <c r="K42" s="259">
        <f t="shared" si="1"/>
        <v>15000</v>
      </c>
      <c r="L42" s="259">
        <f t="shared" si="1"/>
        <v>18000</v>
      </c>
      <c r="M42" s="259">
        <f t="shared" si="1"/>
        <v>0</v>
      </c>
      <c r="N42" s="259">
        <f t="shared" si="1"/>
        <v>90000</v>
      </c>
      <c r="O42" s="259">
        <f t="shared" si="1"/>
        <v>0</v>
      </c>
      <c r="P42" s="259">
        <f t="shared" si="1"/>
        <v>0</v>
      </c>
      <c r="Q42" s="259">
        <f t="shared" si="1"/>
        <v>0</v>
      </c>
      <c r="R42" s="259">
        <f t="shared" si="1"/>
        <v>45000</v>
      </c>
      <c r="S42" s="259">
        <f t="shared" si="1"/>
        <v>90000</v>
      </c>
      <c r="T42" s="259">
        <f t="shared" si="1"/>
        <v>92000</v>
      </c>
      <c r="U42" s="260"/>
    </row>
    <row r="43" spans="1:23" ht="21" x14ac:dyDescent="0.55000000000000004">
      <c r="A43" s="454" t="s">
        <v>85</v>
      </c>
      <c r="B43" s="455"/>
      <c r="C43" s="455"/>
      <c r="D43" s="455"/>
      <c r="E43" s="455"/>
      <c r="F43" s="455"/>
      <c r="G43" s="456"/>
      <c r="H43" s="456"/>
      <c r="I43" s="456"/>
      <c r="J43" s="456"/>
      <c r="K43" s="456"/>
      <c r="L43" s="456"/>
      <c r="M43" s="456"/>
      <c r="N43" s="456"/>
      <c r="O43" s="456"/>
      <c r="P43" s="456"/>
      <c r="Q43" s="456"/>
      <c r="R43" s="456"/>
      <c r="S43" s="456"/>
      <c r="T43" s="456"/>
      <c r="U43" s="457"/>
    </row>
    <row r="44" spans="1:23" ht="21" x14ac:dyDescent="0.55000000000000004">
      <c r="A44" s="454" t="s">
        <v>86</v>
      </c>
      <c r="B44" s="455"/>
      <c r="C44" s="455"/>
      <c r="D44" s="455"/>
      <c r="E44" s="455"/>
      <c r="F44" s="455"/>
      <c r="G44" s="456"/>
      <c r="H44" s="456"/>
      <c r="I44" s="456"/>
      <c r="J44" s="456"/>
      <c r="K44" s="456"/>
      <c r="L44" s="456"/>
      <c r="M44" s="456"/>
      <c r="N44" s="456"/>
      <c r="O44" s="456"/>
      <c r="P44" s="456"/>
      <c r="Q44" s="456"/>
      <c r="R44" s="456"/>
      <c r="S44" s="456"/>
      <c r="T44" s="456"/>
      <c r="U44" s="457"/>
    </row>
    <row r="45" spans="1:23" ht="21" x14ac:dyDescent="0.55000000000000004">
      <c r="A45" s="454" t="s">
        <v>87</v>
      </c>
      <c r="B45" s="455"/>
      <c r="C45" s="455"/>
      <c r="D45" s="455"/>
      <c r="E45" s="455"/>
      <c r="F45" s="455"/>
      <c r="G45" s="456"/>
      <c r="H45" s="456"/>
      <c r="I45" s="456"/>
      <c r="J45" s="456"/>
      <c r="K45" s="456"/>
      <c r="L45" s="456"/>
      <c r="M45" s="456"/>
      <c r="N45" s="456"/>
      <c r="O45" s="456"/>
      <c r="P45" s="456"/>
      <c r="Q45" s="456"/>
      <c r="R45" s="456"/>
      <c r="S45" s="456"/>
      <c r="T45" s="456"/>
      <c r="U45" s="457"/>
    </row>
    <row r="46" spans="1:23" ht="37.200000000000003" x14ac:dyDescent="0.55000000000000004">
      <c r="A46" s="446" t="s">
        <v>2421</v>
      </c>
      <c r="B46" s="447" t="s">
        <v>88</v>
      </c>
      <c r="C46" s="447" t="s">
        <v>89</v>
      </c>
      <c r="D46" s="447" t="s">
        <v>90</v>
      </c>
      <c r="E46" s="89" t="s">
        <v>91</v>
      </c>
      <c r="F46" s="90">
        <f>70*6*80</f>
        <v>33600</v>
      </c>
      <c r="G46" s="448" t="s">
        <v>27</v>
      </c>
      <c r="H46" s="448" t="s">
        <v>2815</v>
      </c>
      <c r="I46" s="450">
        <v>10500</v>
      </c>
      <c r="J46" s="449"/>
      <c r="K46" s="450">
        <v>10500</v>
      </c>
      <c r="L46" s="449"/>
      <c r="M46" s="450">
        <v>10500</v>
      </c>
      <c r="N46" s="458"/>
      <c r="O46" s="450">
        <v>10500</v>
      </c>
      <c r="P46" s="449"/>
      <c r="Q46" s="450">
        <v>10500</v>
      </c>
      <c r="R46" s="449"/>
      <c r="S46" s="450">
        <v>10500</v>
      </c>
      <c r="T46" s="449"/>
      <c r="U46" s="451" t="s">
        <v>92</v>
      </c>
    </row>
    <row r="47" spans="1:23" ht="61.5" customHeight="1" x14ac:dyDescent="0.55000000000000004">
      <c r="A47" s="446"/>
      <c r="B47" s="447"/>
      <c r="C47" s="447"/>
      <c r="D47" s="447"/>
      <c r="E47" s="89" t="s">
        <v>93</v>
      </c>
      <c r="F47" s="90">
        <f>70*12*35</f>
        <v>29400</v>
      </c>
      <c r="G47" s="449"/>
      <c r="H47" s="449"/>
      <c r="I47" s="449"/>
      <c r="J47" s="449"/>
      <c r="K47" s="449"/>
      <c r="L47" s="449"/>
      <c r="M47" s="449"/>
      <c r="N47" s="459"/>
      <c r="O47" s="449"/>
      <c r="P47" s="449"/>
      <c r="Q47" s="449"/>
      <c r="R47" s="449"/>
      <c r="S47" s="449"/>
      <c r="T47" s="449"/>
      <c r="U47" s="452"/>
    </row>
    <row r="48" spans="1:23" x14ac:dyDescent="0.55000000000000004">
      <c r="A48" s="446"/>
      <c r="B48" s="447"/>
      <c r="C48" s="447"/>
      <c r="D48" s="447"/>
      <c r="E48" s="91" t="s">
        <v>30</v>
      </c>
      <c r="F48" s="92">
        <f>SUM(F46:F47)</f>
        <v>63000</v>
      </c>
      <c r="G48" s="449"/>
      <c r="H48" s="449"/>
      <c r="I48" s="449"/>
      <c r="J48" s="449"/>
      <c r="K48" s="449"/>
      <c r="L48" s="449"/>
      <c r="M48" s="449"/>
      <c r="N48" s="460"/>
      <c r="O48" s="449"/>
      <c r="P48" s="449"/>
      <c r="Q48" s="449"/>
      <c r="R48" s="449"/>
      <c r="S48" s="449"/>
      <c r="T48" s="449"/>
      <c r="U48" s="452"/>
      <c r="W48" s="254"/>
    </row>
    <row r="49" spans="1:21" ht="37.200000000000003" x14ac:dyDescent="0.55000000000000004">
      <c r="A49" s="446" t="s">
        <v>2812</v>
      </c>
      <c r="B49" s="447" t="s">
        <v>94</v>
      </c>
      <c r="C49" s="447" t="s">
        <v>95</v>
      </c>
      <c r="D49" s="447" t="s">
        <v>2814</v>
      </c>
      <c r="E49" s="89" t="s">
        <v>2443</v>
      </c>
      <c r="F49" s="90">
        <f>430*80</f>
        <v>34400</v>
      </c>
      <c r="G49" s="448" t="s">
        <v>2813</v>
      </c>
      <c r="H49" s="448" t="s">
        <v>97</v>
      </c>
      <c r="I49" s="450">
        <f>F52</f>
        <v>74500</v>
      </c>
      <c r="J49" s="449"/>
      <c r="K49" s="449"/>
      <c r="L49" s="449"/>
      <c r="M49" s="449"/>
      <c r="N49" s="449"/>
      <c r="O49" s="449"/>
      <c r="P49" s="449"/>
      <c r="Q49" s="449"/>
      <c r="R49" s="449"/>
      <c r="S49" s="449"/>
      <c r="T49" s="449"/>
      <c r="U49" s="451" t="s">
        <v>92</v>
      </c>
    </row>
    <row r="50" spans="1:21" ht="39.75" customHeight="1" x14ac:dyDescent="0.55000000000000004">
      <c r="A50" s="446"/>
      <c r="B50" s="447"/>
      <c r="C50" s="447"/>
      <c r="D50" s="447"/>
      <c r="E50" s="89" t="s">
        <v>2442</v>
      </c>
      <c r="F50" s="90">
        <f>430*2*35</f>
        <v>30100</v>
      </c>
      <c r="G50" s="449"/>
      <c r="H50" s="449"/>
      <c r="I50" s="449"/>
      <c r="J50" s="449"/>
      <c r="K50" s="449"/>
      <c r="L50" s="449"/>
      <c r="M50" s="449"/>
      <c r="N50" s="449"/>
      <c r="O50" s="449"/>
      <c r="P50" s="449"/>
      <c r="Q50" s="449"/>
      <c r="R50" s="449"/>
      <c r="S50" s="449"/>
      <c r="T50" s="449"/>
      <c r="U50" s="452"/>
    </row>
    <row r="51" spans="1:21" ht="79.5" customHeight="1" x14ac:dyDescent="0.55000000000000004">
      <c r="A51" s="446"/>
      <c r="B51" s="447"/>
      <c r="C51" s="447"/>
      <c r="D51" s="447"/>
      <c r="E51" s="89" t="s">
        <v>2846</v>
      </c>
      <c r="F51" s="90">
        <v>10000</v>
      </c>
      <c r="G51" s="449"/>
      <c r="H51" s="449"/>
      <c r="I51" s="449"/>
      <c r="J51" s="449"/>
      <c r="K51" s="449"/>
      <c r="L51" s="449"/>
      <c r="M51" s="449"/>
      <c r="N51" s="449"/>
      <c r="O51" s="449"/>
      <c r="P51" s="449"/>
      <c r="Q51" s="449"/>
      <c r="R51" s="449"/>
      <c r="S51" s="449"/>
      <c r="T51" s="449"/>
      <c r="U51" s="452"/>
    </row>
    <row r="52" spans="1:21" x14ac:dyDescent="0.55000000000000004">
      <c r="A52" s="446"/>
      <c r="B52" s="447"/>
      <c r="C52" s="447"/>
      <c r="D52" s="447"/>
      <c r="E52" s="91" t="s">
        <v>30</v>
      </c>
      <c r="F52" s="92">
        <f>SUM(F49:F51)</f>
        <v>74500</v>
      </c>
      <c r="G52" s="449"/>
      <c r="H52" s="449"/>
      <c r="I52" s="449"/>
      <c r="J52" s="449"/>
      <c r="K52" s="449"/>
      <c r="L52" s="449"/>
      <c r="M52" s="449"/>
      <c r="N52" s="449"/>
      <c r="O52" s="449"/>
      <c r="P52" s="449"/>
      <c r="Q52" s="449"/>
      <c r="R52" s="449"/>
      <c r="S52" s="449"/>
      <c r="T52" s="449"/>
      <c r="U52" s="452"/>
    </row>
    <row r="53" spans="1:21" ht="111" customHeight="1" x14ac:dyDescent="0.55000000000000004">
      <c r="A53" s="446" t="s">
        <v>2816</v>
      </c>
      <c r="B53" s="447" t="s">
        <v>135</v>
      </c>
      <c r="C53" s="447" t="s">
        <v>136</v>
      </c>
      <c r="D53" s="447" t="s">
        <v>137</v>
      </c>
      <c r="E53" s="89" t="s">
        <v>138</v>
      </c>
      <c r="F53" s="90">
        <v>1400</v>
      </c>
      <c r="G53" s="448" t="s">
        <v>27</v>
      </c>
      <c r="H53" s="448" t="s">
        <v>139</v>
      </c>
      <c r="I53" s="449"/>
      <c r="J53" s="449"/>
      <c r="K53" s="449"/>
      <c r="L53" s="449"/>
      <c r="M53" s="449"/>
      <c r="N53" s="450">
        <v>1400</v>
      </c>
      <c r="O53" s="449"/>
      <c r="P53" s="449"/>
      <c r="Q53" s="449"/>
      <c r="R53" s="449"/>
      <c r="S53" s="449"/>
      <c r="T53" s="449"/>
      <c r="U53" s="451" t="s">
        <v>35</v>
      </c>
    </row>
    <row r="54" spans="1:21" x14ac:dyDescent="0.55000000000000004">
      <c r="A54" s="446"/>
      <c r="B54" s="447"/>
      <c r="C54" s="447"/>
      <c r="D54" s="447"/>
      <c r="E54" s="91" t="s">
        <v>30</v>
      </c>
      <c r="F54" s="92">
        <v>1400</v>
      </c>
      <c r="G54" s="449"/>
      <c r="H54" s="449"/>
      <c r="I54" s="449"/>
      <c r="J54" s="449"/>
      <c r="K54" s="449"/>
      <c r="L54" s="449"/>
      <c r="M54" s="449"/>
      <c r="N54" s="449"/>
      <c r="O54" s="449"/>
      <c r="P54" s="449"/>
      <c r="Q54" s="449"/>
      <c r="R54" s="449"/>
      <c r="S54" s="449"/>
      <c r="T54" s="449"/>
      <c r="U54" s="452"/>
    </row>
    <row r="55" spans="1:21" ht="114" customHeight="1" x14ac:dyDescent="0.55000000000000004">
      <c r="A55" s="446" t="s">
        <v>2817</v>
      </c>
      <c r="B55" s="447" t="s">
        <v>159</v>
      </c>
      <c r="C55" s="447" t="s">
        <v>160</v>
      </c>
      <c r="D55" s="447" t="s">
        <v>161</v>
      </c>
      <c r="E55" s="89" t="s">
        <v>138</v>
      </c>
      <c r="F55" s="90">
        <v>1400</v>
      </c>
      <c r="G55" s="448" t="s">
        <v>27</v>
      </c>
      <c r="H55" s="448" t="s">
        <v>162</v>
      </c>
      <c r="I55" s="449"/>
      <c r="J55" s="449"/>
      <c r="K55" s="449"/>
      <c r="L55" s="449"/>
      <c r="M55" s="449"/>
      <c r="N55" s="449"/>
      <c r="O55" s="449"/>
      <c r="P55" s="449"/>
      <c r="Q55" s="449"/>
      <c r="R55" s="449"/>
      <c r="S55" s="449"/>
      <c r="T55" s="450">
        <v>1400</v>
      </c>
      <c r="U55" s="451" t="s">
        <v>35</v>
      </c>
    </row>
    <row r="56" spans="1:21" x14ac:dyDescent="0.55000000000000004">
      <c r="A56" s="446"/>
      <c r="B56" s="447"/>
      <c r="C56" s="447"/>
      <c r="D56" s="447"/>
      <c r="E56" s="91" t="s">
        <v>30</v>
      </c>
      <c r="F56" s="92">
        <v>1400</v>
      </c>
      <c r="G56" s="449"/>
      <c r="H56" s="449"/>
      <c r="I56" s="449"/>
      <c r="J56" s="449"/>
      <c r="K56" s="449"/>
      <c r="L56" s="449"/>
      <c r="M56" s="449"/>
      <c r="N56" s="449"/>
      <c r="O56" s="449"/>
      <c r="P56" s="449"/>
      <c r="Q56" s="449"/>
      <c r="R56" s="449"/>
      <c r="S56" s="449"/>
      <c r="T56" s="449"/>
      <c r="U56" s="452"/>
    </row>
    <row r="57" spans="1:21" ht="37.200000000000003" x14ac:dyDescent="0.55000000000000004">
      <c r="A57" s="446" t="s">
        <v>2818</v>
      </c>
      <c r="B57" s="447" t="s">
        <v>163</v>
      </c>
      <c r="C57" s="447" t="s">
        <v>164</v>
      </c>
      <c r="D57" s="447" t="s">
        <v>165</v>
      </c>
      <c r="E57" s="89" t="s">
        <v>34</v>
      </c>
      <c r="F57" s="90">
        <v>24000</v>
      </c>
      <c r="G57" s="448" t="s">
        <v>27</v>
      </c>
      <c r="H57" s="448" t="s">
        <v>162</v>
      </c>
      <c r="I57" s="449"/>
      <c r="J57" s="449"/>
      <c r="K57" s="449"/>
      <c r="L57" s="449"/>
      <c r="M57" s="449"/>
      <c r="N57" s="449"/>
      <c r="O57" s="449"/>
      <c r="P57" s="449"/>
      <c r="Q57" s="449"/>
      <c r="R57" s="449"/>
      <c r="S57" s="449"/>
      <c r="T57" s="450">
        <v>45000</v>
      </c>
      <c r="U57" s="451" t="s">
        <v>92</v>
      </c>
    </row>
    <row r="58" spans="1:21" ht="93" customHeight="1" x14ac:dyDescent="0.55000000000000004">
      <c r="A58" s="446"/>
      <c r="B58" s="447"/>
      <c r="C58" s="447"/>
      <c r="D58" s="447"/>
      <c r="E58" s="89" t="s">
        <v>36</v>
      </c>
      <c r="F58" s="90">
        <v>21000</v>
      </c>
      <c r="G58" s="449"/>
      <c r="H58" s="449"/>
      <c r="I58" s="449"/>
      <c r="J58" s="449"/>
      <c r="K58" s="449"/>
      <c r="L58" s="449"/>
      <c r="M58" s="449"/>
      <c r="N58" s="449"/>
      <c r="O58" s="449"/>
      <c r="P58" s="449"/>
      <c r="Q58" s="449"/>
      <c r="R58" s="449"/>
      <c r="S58" s="449"/>
      <c r="T58" s="449"/>
      <c r="U58" s="452"/>
    </row>
    <row r="59" spans="1:21" x14ac:dyDescent="0.55000000000000004">
      <c r="A59" s="446"/>
      <c r="B59" s="447"/>
      <c r="C59" s="447"/>
      <c r="D59" s="447"/>
      <c r="E59" s="91" t="s">
        <v>30</v>
      </c>
      <c r="F59" s="92">
        <v>45000</v>
      </c>
      <c r="G59" s="449"/>
      <c r="H59" s="449"/>
      <c r="I59" s="449"/>
      <c r="J59" s="449"/>
      <c r="K59" s="449"/>
      <c r="L59" s="449"/>
      <c r="M59" s="449"/>
      <c r="N59" s="449"/>
      <c r="O59" s="449"/>
      <c r="P59" s="449"/>
      <c r="Q59" s="449"/>
      <c r="R59" s="449"/>
      <c r="S59" s="449"/>
      <c r="T59" s="449"/>
      <c r="U59" s="452"/>
    </row>
    <row r="60" spans="1:21" ht="37.200000000000003" x14ac:dyDescent="0.55000000000000004">
      <c r="A60" s="446" t="s">
        <v>2819</v>
      </c>
      <c r="B60" s="447" t="s">
        <v>166</v>
      </c>
      <c r="C60" s="447" t="s">
        <v>167</v>
      </c>
      <c r="D60" s="447" t="s">
        <v>165</v>
      </c>
      <c r="E60" s="89" t="s">
        <v>168</v>
      </c>
      <c r="F60" s="90">
        <v>105000</v>
      </c>
      <c r="G60" s="448" t="s">
        <v>27</v>
      </c>
      <c r="H60" s="448" t="s">
        <v>162</v>
      </c>
      <c r="I60" s="449"/>
      <c r="J60" s="449"/>
      <c r="K60" s="449"/>
      <c r="L60" s="449"/>
      <c r="M60" s="449"/>
      <c r="N60" s="449"/>
      <c r="O60" s="449"/>
      <c r="P60" s="449"/>
      <c r="Q60" s="449"/>
      <c r="R60" s="449"/>
      <c r="S60" s="449"/>
      <c r="T60" s="450">
        <v>356800</v>
      </c>
      <c r="U60" s="451" t="s">
        <v>92</v>
      </c>
    </row>
    <row r="61" spans="1:21" ht="37.200000000000003" x14ac:dyDescent="0.55000000000000004">
      <c r="A61" s="446"/>
      <c r="B61" s="447"/>
      <c r="C61" s="447"/>
      <c r="D61" s="447"/>
      <c r="E61" s="89" t="s">
        <v>169</v>
      </c>
      <c r="F61" s="90">
        <v>60000</v>
      </c>
      <c r="G61" s="449"/>
      <c r="H61" s="449"/>
      <c r="I61" s="449"/>
      <c r="J61" s="449"/>
      <c r="K61" s="449"/>
      <c r="L61" s="449"/>
      <c r="M61" s="449"/>
      <c r="N61" s="449"/>
      <c r="O61" s="449"/>
      <c r="P61" s="449"/>
      <c r="Q61" s="449"/>
      <c r="R61" s="449"/>
      <c r="S61" s="449"/>
      <c r="T61" s="449"/>
      <c r="U61" s="452"/>
    </row>
    <row r="62" spans="1:21" ht="37.200000000000003" x14ac:dyDescent="0.55000000000000004">
      <c r="A62" s="446"/>
      <c r="B62" s="447"/>
      <c r="C62" s="447"/>
      <c r="D62" s="447"/>
      <c r="E62" s="89" t="s">
        <v>170</v>
      </c>
      <c r="F62" s="90">
        <v>30000</v>
      </c>
      <c r="G62" s="449"/>
      <c r="H62" s="449"/>
      <c r="I62" s="449"/>
      <c r="J62" s="449"/>
      <c r="K62" s="449"/>
      <c r="L62" s="449"/>
      <c r="M62" s="449"/>
      <c r="N62" s="449"/>
      <c r="O62" s="449"/>
      <c r="P62" s="449"/>
      <c r="Q62" s="449"/>
      <c r="R62" s="449"/>
      <c r="S62" s="449"/>
      <c r="T62" s="449"/>
      <c r="U62" s="452"/>
    </row>
    <row r="63" spans="1:21" ht="37.200000000000003" x14ac:dyDescent="0.55000000000000004">
      <c r="A63" s="446"/>
      <c r="B63" s="447"/>
      <c r="C63" s="447"/>
      <c r="D63" s="447"/>
      <c r="E63" s="89" t="s">
        <v>171</v>
      </c>
      <c r="F63" s="90">
        <v>14500</v>
      </c>
      <c r="G63" s="449"/>
      <c r="H63" s="449"/>
      <c r="I63" s="449"/>
      <c r="J63" s="449"/>
      <c r="K63" s="449"/>
      <c r="L63" s="449"/>
      <c r="M63" s="449"/>
      <c r="N63" s="449"/>
      <c r="O63" s="449"/>
      <c r="P63" s="449"/>
      <c r="Q63" s="449"/>
      <c r="R63" s="449"/>
      <c r="S63" s="449"/>
      <c r="T63" s="449"/>
      <c r="U63" s="452"/>
    </row>
    <row r="64" spans="1:21" ht="37.200000000000003" x14ac:dyDescent="0.55000000000000004">
      <c r="A64" s="446"/>
      <c r="B64" s="447"/>
      <c r="C64" s="447"/>
      <c r="D64" s="447"/>
      <c r="E64" s="89" t="s">
        <v>172</v>
      </c>
      <c r="F64" s="90">
        <v>126000</v>
      </c>
      <c r="G64" s="449"/>
      <c r="H64" s="449"/>
      <c r="I64" s="449"/>
      <c r="J64" s="449"/>
      <c r="K64" s="449"/>
      <c r="L64" s="449"/>
      <c r="M64" s="449"/>
      <c r="N64" s="449"/>
      <c r="O64" s="449"/>
      <c r="P64" s="449"/>
      <c r="Q64" s="449"/>
      <c r="R64" s="449"/>
      <c r="S64" s="449"/>
      <c r="T64" s="449"/>
      <c r="U64" s="452"/>
    </row>
    <row r="65" spans="1:21" ht="37.200000000000003" x14ac:dyDescent="0.55000000000000004">
      <c r="A65" s="446"/>
      <c r="B65" s="447"/>
      <c r="C65" s="447"/>
      <c r="D65" s="447"/>
      <c r="E65" s="89" t="s">
        <v>173</v>
      </c>
      <c r="F65" s="90">
        <v>12000</v>
      </c>
      <c r="G65" s="449"/>
      <c r="H65" s="449"/>
      <c r="I65" s="449"/>
      <c r="J65" s="449"/>
      <c r="K65" s="449"/>
      <c r="L65" s="449"/>
      <c r="M65" s="449"/>
      <c r="N65" s="449"/>
      <c r="O65" s="449"/>
      <c r="P65" s="449"/>
      <c r="Q65" s="449"/>
      <c r="R65" s="449"/>
      <c r="S65" s="449"/>
      <c r="T65" s="449"/>
      <c r="U65" s="452"/>
    </row>
    <row r="66" spans="1:21" ht="37.200000000000003" x14ac:dyDescent="0.55000000000000004">
      <c r="A66" s="446"/>
      <c r="B66" s="447"/>
      <c r="C66" s="447"/>
      <c r="D66" s="447"/>
      <c r="E66" s="89" t="s">
        <v>174</v>
      </c>
      <c r="F66" s="90">
        <v>1920</v>
      </c>
      <c r="G66" s="449"/>
      <c r="H66" s="449"/>
      <c r="I66" s="449"/>
      <c r="J66" s="449"/>
      <c r="K66" s="449"/>
      <c r="L66" s="449"/>
      <c r="M66" s="449"/>
      <c r="N66" s="449"/>
      <c r="O66" s="449"/>
      <c r="P66" s="449"/>
      <c r="Q66" s="449"/>
      <c r="R66" s="449"/>
      <c r="S66" s="449"/>
      <c r="T66" s="449"/>
      <c r="U66" s="452"/>
    </row>
    <row r="67" spans="1:21" ht="74.400000000000006" x14ac:dyDescent="0.55000000000000004">
      <c r="A67" s="446"/>
      <c r="B67" s="447"/>
      <c r="C67" s="447"/>
      <c r="D67" s="447"/>
      <c r="E67" s="89" t="s">
        <v>175</v>
      </c>
      <c r="F67" s="90">
        <v>3600</v>
      </c>
      <c r="G67" s="449"/>
      <c r="H67" s="449"/>
      <c r="I67" s="449"/>
      <c r="J67" s="449"/>
      <c r="K67" s="449"/>
      <c r="L67" s="449"/>
      <c r="M67" s="449"/>
      <c r="N67" s="449"/>
      <c r="O67" s="449"/>
      <c r="P67" s="449"/>
      <c r="Q67" s="449"/>
      <c r="R67" s="449"/>
      <c r="S67" s="449"/>
      <c r="T67" s="449"/>
      <c r="U67" s="452"/>
    </row>
    <row r="68" spans="1:21" ht="74.400000000000006" x14ac:dyDescent="0.55000000000000004">
      <c r="A68" s="446"/>
      <c r="B68" s="447"/>
      <c r="C68" s="447"/>
      <c r="D68" s="447"/>
      <c r="E68" s="89" t="s">
        <v>176</v>
      </c>
      <c r="F68" s="90">
        <v>3780</v>
      </c>
      <c r="G68" s="449"/>
      <c r="H68" s="449"/>
      <c r="I68" s="449"/>
      <c r="J68" s="449"/>
      <c r="K68" s="449"/>
      <c r="L68" s="449"/>
      <c r="M68" s="449"/>
      <c r="N68" s="449"/>
      <c r="O68" s="449"/>
      <c r="P68" s="449"/>
      <c r="Q68" s="449"/>
      <c r="R68" s="449"/>
      <c r="S68" s="449"/>
      <c r="T68" s="449"/>
      <c r="U68" s="452"/>
    </row>
    <row r="69" spans="1:21" x14ac:dyDescent="0.55000000000000004">
      <c r="A69" s="446"/>
      <c r="B69" s="447"/>
      <c r="C69" s="447"/>
      <c r="D69" s="447"/>
      <c r="E69" s="91" t="s">
        <v>30</v>
      </c>
      <c r="F69" s="92">
        <v>356800</v>
      </c>
      <c r="G69" s="449"/>
      <c r="H69" s="449"/>
      <c r="I69" s="449"/>
      <c r="J69" s="449"/>
      <c r="K69" s="449"/>
      <c r="L69" s="449"/>
      <c r="M69" s="449"/>
      <c r="N69" s="449"/>
      <c r="O69" s="449"/>
      <c r="P69" s="449"/>
      <c r="Q69" s="449"/>
      <c r="R69" s="449"/>
      <c r="S69" s="449"/>
      <c r="T69" s="449"/>
      <c r="U69" s="452"/>
    </row>
    <row r="70" spans="1:21" ht="68.25" customHeight="1" x14ac:dyDescent="0.55000000000000004">
      <c r="A70" s="446" t="s">
        <v>2820</v>
      </c>
      <c r="B70" s="447" t="s">
        <v>177</v>
      </c>
      <c r="C70" s="447" t="s">
        <v>178</v>
      </c>
      <c r="D70" s="447" t="s">
        <v>179</v>
      </c>
      <c r="E70" s="89" t="s">
        <v>40</v>
      </c>
      <c r="F70" s="90">
        <v>0</v>
      </c>
      <c r="G70" s="448"/>
      <c r="H70" s="448" t="s">
        <v>162</v>
      </c>
      <c r="I70" s="449"/>
      <c r="J70" s="449"/>
      <c r="K70" s="449"/>
      <c r="L70" s="449"/>
      <c r="M70" s="449"/>
      <c r="N70" s="449"/>
      <c r="O70" s="449"/>
      <c r="P70" s="449"/>
      <c r="Q70" s="449"/>
      <c r="R70" s="449"/>
      <c r="S70" s="449"/>
      <c r="T70" s="450">
        <v>0</v>
      </c>
      <c r="U70" s="451" t="s">
        <v>35</v>
      </c>
    </row>
    <row r="71" spans="1:21" x14ac:dyDescent="0.55000000000000004">
      <c r="A71" s="446"/>
      <c r="B71" s="447"/>
      <c r="C71" s="447"/>
      <c r="D71" s="447"/>
      <c r="E71" s="91" t="s">
        <v>30</v>
      </c>
      <c r="F71" s="92">
        <v>0</v>
      </c>
      <c r="G71" s="449"/>
      <c r="H71" s="449"/>
      <c r="I71" s="449"/>
      <c r="J71" s="449"/>
      <c r="K71" s="449"/>
      <c r="L71" s="449"/>
      <c r="M71" s="449"/>
      <c r="N71" s="449"/>
      <c r="O71" s="449"/>
      <c r="P71" s="449"/>
      <c r="Q71" s="449"/>
      <c r="R71" s="449"/>
      <c r="S71" s="449"/>
      <c r="T71" s="449"/>
      <c r="U71" s="452"/>
    </row>
    <row r="72" spans="1:21" ht="68.25" customHeight="1" x14ac:dyDescent="0.55000000000000004">
      <c r="A72" s="446" t="s">
        <v>2821</v>
      </c>
      <c r="B72" s="447" t="s">
        <v>180</v>
      </c>
      <c r="C72" s="447" t="s">
        <v>181</v>
      </c>
      <c r="D72" s="447" t="s">
        <v>182</v>
      </c>
      <c r="E72" s="89" t="s">
        <v>40</v>
      </c>
      <c r="F72" s="90">
        <v>0</v>
      </c>
      <c r="G72" s="448"/>
      <c r="H72" s="448" t="s">
        <v>162</v>
      </c>
      <c r="I72" s="449"/>
      <c r="J72" s="449"/>
      <c r="K72" s="449"/>
      <c r="L72" s="449"/>
      <c r="M72" s="449"/>
      <c r="N72" s="449"/>
      <c r="O72" s="449"/>
      <c r="P72" s="449"/>
      <c r="Q72" s="449"/>
      <c r="R72" s="449"/>
      <c r="S72" s="449"/>
      <c r="T72" s="450">
        <v>0</v>
      </c>
      <c r="U72" s="451" t="s">
        <v>92</v>
      </c>
    </row>
    <row r="73" spans="1:21" x14ac:dyDescent="0.55000000000000004">
      <c r="A73" s="446"/>
      <c r="B73" s="447"/>
      <c r="C73" s="447"/>
      <c r="D73" s="447"/>
      <c r="E73" s="91" t="s">
        <v>30</v>
      </c>
      <c r="F73" s="92">
        <v>0</v>
      </c>
      <c r="G73" s="449"/>
      <c r="H73" s="449"/>
      <c r="I73" s="449"/>
      <c r="J73" s="449"/>
      <c r="K73" s="449"/>
      <c r="L73" s="449"/>
      <c r="M73" s="449"/>
      <c r="N73" s="449"/>
      <c r="O73" s="449"/>
      <c r="P73" s="449"/>
      <c r="Q73" s="449"/>
      <c r="R73" s="449"/>
      <c r="S73" s="449"/>
      <c r="T73" s="449"/>
      <c r="U73" s="452"/>
    </row>
    <row r="74" spans="1:21" ht="50.25" customHeight="1" x14ac:dyDescent="0.55000000000000004">
      <c r="A74" s="446" t="s">
        <v>2822</v>
      </c>
      <c r="B74" s="447" t="s">
        <v>115</v>
      </c>
      <c r="C74" s="447" t="s">
        <v>115</v>
      </c>
      <c r="D74" s="447" t="s">
        <v>116</v>
      </c>
      <c r="E74" s="89" t="s">
        <v>40</v>
      </c>
      <c r="F74" s="90">
        <v>0</v>
      </c>
      <c r="G74" s="448"/>
      <c r="H74" s="448" t="s">
        <v>117</v>
      </c>
      <c r="I74" s="449"/>
      <c r="J74" s="449"/>
      <c r="K74" s="449"/>
      <c r="L74" s="449"/>
      <c r="M74" s="449"/>
      <c r="N74" s="449"/>
      <c r="O74" s="449"/>
      <c r="P74" s="449"/>
      <c r="Q74" s="449"/>
      <c r="R74" s="449"/>
      <c r="S74" s="449"/>
      <c r="T74" s="450">
        <v>0</v>
      </c>
      <c r="U74" s="451" t="s">
        <v>35</v>
      </c>
    </row>
    <row r="75" spans="1:21" x14ac:dyDescent="0.55000000000000004">
      <c r="A75" s="446"/>
      <c r="B75" s="447"/>
      <c r="C75" s="447"/>
      <c r="D75" s="447"/>
      <c r="E75" s="91" t="s">
        <v>30</v>
      </c>
      <c r="F75" s="92">
        <v>0</v>
      </c>
      <c r="G75" s="449"/>
      <c r="H75" s="449"/>
      <c r="I75" s="449"/>
      <c r="J75" s="449"/>
      <c r="K75" s="449"/>
      <c r="L75" s="449"/>
      <c r="M75" s="449"/>
      <c r="N75" s="449"/>
      <c r="O75" s="449"/>
      <c r="P75" s="449"/>
      <c r="Q75" s="449"/>
      <c r="R75" s="449"/>
      <c r="S75" s="449"/>
      <c r="T75" s="449"/>
      <c r="U75" s="452"/>
    </row>
    <row r="76" spans="1:21" ht="37.200000000000003" x14ac:dyDescent="0.55000000000000004">
      <c r="A76" s="446" t="s">
        <v>2823</v>
      </c>
      <c r="B76" s="447" t="s">
        <v>126</v>
      </c>
      <c r="C76" s="447" t="s">
        <v>127</v>
      </c>
      <c r="D76" s="447" t="s">
        <v>2420</v>
      </c>
      <c r="E76" s="89" t="s">
        <v>422</v>
      </c>
      <c r="F76" s="90">
        <v>4000</v>
      </c>
      <c r="G76" s="448" t="s">
        <v>27</v>
      </c>
      <c r="H76" s="448" t="s">
        <v>41</v>
      </c>
      <c r="I76" s="449"/>
      <c r="J76" s="450">
        <v>7500</v>
      </c>
      <c r="K76" s="449"/>
      <c r="L76" s="449"/>
      <c r="M76" s="449"/>
      <c r="N76" s="449"/>
      <c r="O76" s="449"/>
      <c r="P76" s="449"/>
      <c r="Q76" s="449"/>
      <c r="R76" s="449"/>
      <c r="S76" s="449"/>
      <c r="T76" s="449"/>
      <c r="U76" s="451" t="s">
        <v>128</v>
      </c>
    </row>
    <row r="77" spans="1:21" ht="37.200000000000003" x14ac:dyDescent="0.55000000000000004">
      <c r="A77" s="446"/>
      <c r="B77" s="447"/>
      <c r="C77" s="447"/>
      <c r="D77" s="447"/>
      <c r="E77" s="89" t="s">
        <v>424</v>
      </c>
      <c r="F77" s="90">
        <v>3500</v>
      </c>
      <c r="G77" s="449"/>
      <c r="H77" s="449"/>
      <c r="I77" s="449"/>
      <c r="J77" s="449"/>
      <c r="K77" s="449"/>
      <c r="L77" s="449"/>
      <c r="M77" s="449"/>
      <c r="N77" s="449"/>
      <c r="O77" s="449"/>
      <c r="P77" s="449"/>
      <c r="Q77" s="449"/>
      <c r="R77" s="449"/>
      <c r="S77" s="449"/>
      <c r="T77" s="449"/>
      <c r="U77" s="452"/>
    </row>
    <row r="78" spans="1:21" x14ac:dyDescent="0.55000000000000004">
      <c r="A78" s="446"/>
      <c r="B78" s="447"/>
      <c r="C78" s="447"/>
      <c r="D78" s="447"/>
      <c r="E78" s="91" t="s">
        <v>30</v>
      </c>
      <c r="F78" s="92">
        <v>7500</v>
      </c>
      <c r="G78" s="449"/>
      <c r="H78" s="449"/>
      <c r="I78" s="449"/>
      <c r="J78" s="449"/>
      <c r="K78" s="449"/>
      <c r="L78" s="449"/>
      <c r="M78" s="449"/>
      <c r="N78" s="449"/>
      <c r="O78" s="449"/>
      <c r="P78" s="449"/>
      <c r="Q78" s="449"/>
      <c r="R78" s="449"/>
      <c r="S78" s="449"/>
      <c r="T78" s="449"/>
      <c r="U78" s="452"/>
    </row>
    <row r="79" spans="1:21" ht="65.25" customHeight="1" x14ac:dyDescent="0.55000000000000004">
      <c r="A79" s="446" t="s">
        <v>2824</v>
      </c>
      <c r="B79" s="447" t="s">
        <v>118</v>
      </c>
      <c r="C79" s="447" t="s">
        <v>119</v>
      </c>
      <c r="D79" s="447" t="s">
        <v>120</v>
      </c>
      <c r="E79" s="89" t="s">
        <v>40</v>
      </c>
      <c r="F79" s="90">
        <v>0</v>
      </c>
      <c r="G79" s="448" t="s">
        <v>101</v>
      </c>
      <c r="H79" s="448" t="s">
        <v>121</v>
      </c>
      <c r="I79" s="449"/>
      <c r="J79" s="449"/>
      <c r="K79" s="449"/>
      <c r="L79" s="449"/>
      <c r="M79" s="449"/>
      <c r="N79" s="449"/>
      <c r="O79" s="449"/>
      <c r="P79" s="449"/>
      <c r="Q79" s="449"/>
      <c r="R79" s="449"/>
      <c r="S79" s="449"/>
      <c r="T79" s="450">
        <v>0</v>
      </c>
      <c r="U79" s="451" t="s">
        <v>122</v>
      </c>
    </row>
    <row r="80" spans="1:21" x14ac:dyDescent="0.55000000000000004">
      <c r="A80" s="446"/>
      <c r="B80" s="447"/>
      <c r="C80" s="447"/>
      <c r="D80" s="447"/>
      <c r="E80" s="91" t="s">
        <v>30</v>
      </c>
      <c r="F80" s="92">
        <v>0</v>
      </c>
      <c r="G80" s="449"/>
      <c r="H80" s="449"/>
      <c r="I80" s="449"/>
      <c r="J80" s="449"/>
      <c r="K80" s="449"/>
      <c r="L80" s="449"/>
      <c r="M80" s="449"/>
      <c r="N80" s="449"/>
      <c r="O80" s="449"/>
      <c r="P80" s="449"/>
      <c r="Q80" s="449"/>
      <c r="R80" s="449"/>
      <c r="S80" s="449"/>
      <c r="T80" s="449"/>
      <c r="U80" s="452"/>
    </row>
    <row r="81" spans="1:21" ht="95.25" customHeight="1" x14ac:dyDescent="0.55000000000000004">
      <c r="A81" s="446" t="s">
        <v>2825</v>
      </c>
      <c r="B81" s="447" t="s">
        <v>145</v>
      </c>
      <c r="C81" s="447" t="s">
        <v>146</v>
      </c>
      <c r="D81" s="447" t="s">
        <v>147</v>
      </c>
      <c r="E81" s="89" t="s">
        <v>148</v>
      </c>
      <c r="F81" s="90">
        <v>43200</v>
      </c>
      <c r="G81" s="448" t="s">
        <v>27</v>
      </c>
      <c r="H81" s="448" t="s">
        <v>83</v>
      </c>
      <c r="I81" s="449"/>
      <c r="J81" s="449"/>
      <c r="K81" s="449"/>
      <c r="L81" s="449"/>
      <c r="M81" s="449"/>
      <c r="N81" s="449"/>
      <c r="O81" s="449"/>
      <c r="P81" s="449"/>
      <c r="Q81" s="450">
        <v>43200</v>
      </c>
      <c r="R81" s="449"/>
      <c r="S81" s="449"/>
      <c r="T81" s="449"/>
      <c r="U81" s="451" t="s">
        <v>128</v>
      </c>
    </row>
    <row r="82" spans="1:21" x14ac:dyDescent="0.55000000000000004">
      <c r="A82" s="446"/>
      <c r="B82" s="447"/>
      <c r="C82" s="447"/>
      <c r="D82" s="447"/>
      <c r="E82" s="91" t="s">
        <v>30</v>
      </c>
      <c r="F82" s="92">
        <v>43200</v>
      </c>
      <c r="G82" s="449"/>
      <c r="H82" s="449"/>
      <c r="I82" s="449"/>
      <c r="J82" s="449"/>
      <c r="K82" s="449"/>
      <c r="L82" s="449"/>
      <c r="M82" s="449"/>
      <c r="N82" s="449"/>
      <c r="O82" s="449"/>
      <c r="P82" s="449"/>
      <c r="Q82" s="449"/>
      <c r="R82" s="449"/>
      <c r="S82" s="449"/>
      <c r="T82" s="449"/>
      <c r="U82" s="452"/>
    </row>
    <row r="83" spans="1:21" ht="37.200000000000003" x14ac:dyDescent="0.55000000000000004">
      <c r="A83" s="446" t="s">
        <v>2827</v>
      </c>
      <c r="B83" s="447" t="s">
        <v>149</v>
      </c>
      <c r="C83" s="447" t="s">
        <v>150</v>
      </c>
      <c r="D83" s="447" t="s">
        <v>151</v>
      </c>
      <c r="E83" s="89" t="s">
        <v>2828</v>
      </c>
      <c r="F83" s="90">
        <f>170*4*120</f>
        <v>81600</v>
      </c>
      <c r="G83" s="448" t="s">
        <v>27</v>
      </c>
      <c r="H83" s="448" t="s">
        <v>1714</v>
      </c>
      <c r="I83" s="449"/>
      <c r="J83" s="449"/>
      <c r="K83" s="449"/>
      <c r="L83" s="449"/>
      <c r="M83" s="449"/>
      <c r="N83" s="450">
        <v>121520</v>
      </c>
      <c r="O83" s="449"/>
      <c r="P83" s="449"/>
      <c r="Q83" s="449"/>
      <c r="R83" s="450">
        <v>121520</v>
      </c>
      <c r="S83" s="449"/>
      <c r="T83" s="449"/>
      <c r="U83" s="451" t="s">
        <v>128</v>
      </c>
    </row>
    <row r="84" spans="1:21" ht="37.200000000000003" x14ac:dyDescent="0.55000000000000004">
      <c r="A84" s="446"/>
      <c r="B84" s="447"/>
      <c r="C84" s="447"/>
      <c r="D84" s="447"/>
      <c r="E84" s="89" t="s">
        <v>2829</v>
      </c>
      <c r="F84" s="90">
        <f>170*8*35</f>
        <v>47600</v>
      </c>
      <c r="G84" s="449"/>
      <c r="H84" s="449"/>
      <c r="I84" s="449"/>
      <c r="J84" s="449"/>
      <c r="K84" s="449"/>
      <c r="L84" s="449"/>
      <c r="M84" s="449"/>
      <c r="N84" s="449"/>
      <c r="O84" s="449"/>
      <c r="P84" s="449"/>
      <c r="Q84" s="449"/>
      <c r="R84" s="449"/>
      <c r="S84" s="449"/>
      <c r="T84" s="449"/>
      <c r="U84" s="452"/>
    </row>
    <row r="85" spans="1:21" ht="37.200000000000003" x14ac:dyDescent="0.55000000000000004">
      <c r="A85" s="446"/>
      <c r="B85" s="447"/>
      <c r="C85" s="447"/>
      <c r="D85" s="447"/>
      <c r="E85" s="89" t="s">
        <v>2830</v>
      </c>
      <c r="F85" s="90">
        <f>170*4*120</f>
        <v>81600</v>
      </c>
      <c r="G85" s="449"/>
      <c r="H85" s="449"/>
      <c r="I85" s="449"/>
      <c r="J85" s="449"/>
      <c r="K85" s="449"/>
      <c r="L85" s="449"/>
      <c r="M85" s="449"/>
      <c r="N85" s="449"/>
      <c r="O85" s="449"/>
      <c r="P85" s="449"/>
      <c r="Q85" s="449"/>
      <c r="R85" s="449"/>
      <c r="S85" s="449"/>
      <c r="T85" s="449"/>
      <c r="U85" s="452"/>
    </row>
    <row r="86" spans="1:21" ht="74.400000000000006" x14ac:dyDescent="0.55000000000000004">
      <c r="A86" s="446"/>
      <c r="B86" s="447"/>
      <c r="C86" s="447"/>
      <c r="D86" s="447"/>
      <c r="E86" s="89" t="s">
        <v>2831</v>
      </c>
      <c r="F86" s="90">
        <f>5200*2</f>
        <v>10400</v>
      </c>
      <c r="G86" s="449"/>
      <c r="H86" s="449"/>
      <c r="I86" s="449"/>
      <c r="J86" s="449"/>
      <c r="K86" s="449"/>
      <c r="L86" s="449"/>
      <c r="M86" s="449"/>
      <c r="N86" s="449"/>
      <c r="O86" s="449"/>
      <c r="P86" s="449"/>
      <c r="Q86" s="449"/>
      <c r="R86" s="449"/>
      <c r="S86" s="449"/>
      <c r="T86" s="449"/>
      <c r="U86" s="452"/>
    </row>
    <row r="87" spans="1:21" ht="74.400000000000006" x14ac:dyDescent="0.55000000000000004">
      <c r="A87" s="446"/>
      <c r="B87" s="447"/>
      <c r="C87" s="447"/>
      <c r="D87" s="447"/>
      <c r="E87" s="89" t="s">
        <v>2832</v>
      </c>
      <c r="F87" s="90">
        <f>10920*2</f>
        <v>21840</v>
      </c>
      <c r="G87" s="449"/>
      <c r="H87" s="449"/>
      <c r="I87" s="449"/>
      <c r="J87" s="449"/>
      <c r="K87" s="449"/>
      <c r="L87" s="449"/>
      <c r="M87" s="449"/>
      <c r="N87" s="449"/>
      <c r="O87" s="449"/>
      <c r="P87" s="449"/>
      <c r="Q87" s="449"/>
      <c r="R87" s="449"/>
      <c r="S87" s="449"/>
      <c r="T87" s="449"/>
      <c r="U87" s="452"/>
    </row>
    <row r="88" spans="1:21" x14ac:dyDescent="0.55000000000000004">
      <c r="A88" s="446"/>
      <c r="B88" s="447"/>
      <c r="C88" s="447"/>
      <c r="D88" s="447"/>
      <c r="E88" s="91" t="s">
        <v>30</v>
      </c>
      <c r="F88" s="92">
        <f>SUM(F83:F87)</f>
        <v>243040</v>
      </c>
      <c r="G88" s="449"/>
      <c r="H88" s="449"/>
      <c r="I88" s="449"/>
      <c r="J88" s="449"/>
      <c r="K88" s="449"/>
      <c r="L88" s="449"/>
      <c r="M88" s="449"/>
      <c r="N88" s="449"/>
      <c r="O88" s="449"/>
      <c r="P88" s="449"/>
      <c r="Q88" s="449"/>
      <c r="R88" s="449"/>
      <c r="S88" s="449"/>
      <c r="T88" s="449"/>
      <c r="U88" s="452"/>
    </row>
    <row r="89" spans="1:21" ht="76.5" customHeight="1" x14ac:dyDescent="0.55000000000000004">
      <c r="A89" s="446" t="s">
        <v>2826</v>
      </c>
      <c r="B89" s="447" t="s">
        <v>131</v>
      </c>
      <c r="C89" s="447" t="s">
        <v>132</v>
      </c>
      <c r="D89" s="447" t="s">
        <v>133</v>
      </c>
      <c r="E89" s="89" t="s">
        <v>40</v>
      </c>
      <c r="F89" s="90">
        <v>0</v>
      </c>
      <c r="G89" s="448" t="s">
        <v>101</v>
      </c>
      <c r="H89" s="448" t="s">
        <v>134</v>
      </c>
      <c r="I89" s="449"/>
      <c r="J89" s="449"/>
      <c r="K89" s="450">
        <v>0</v>
      </c>
      <c r="L89" s="449"/>
      <c r="M89" s="449"/>
      <c r="N89" s="449"/>
      <c r="O89" s="449"/>
      <c r="P89" s="449"/>
      <c r="Q89" s="449"/>
      <c r="R89" s="449"/>
      <c r="S89" s="449"/>
      <c r="T89" s="449"/>
      <c r="U89" s="451" t="s">
        <v>128</v>
      </c>
    </row>
    <row r="90" spans="1:21" x14ac:dyDescent="0.55000000000000004">
      <c r="A90" s="446"/>
      <c r="B90" s="447"/>
      <c r="C90" s="447"/>
      <c r="D90" s="447"/>
      <c r="E90" s="91" t="s">
        <v>30</v>
      </c>
      <c r="F90" s="92">
        <v>0</v>
      </c>
      <c r="G90" s="449"/>
      <c r="H90" s="449"/>
      <c r="I90" s="449"/>
      <c r="J90" s="449"/>
      <c r="K90" s="449"/>
      <c r="L90" s="449"/>
      <c r="M90" s="449"/>
      <c r="N90" s="449"/>
      <c r="O90" s="449"/>
      <c r="P90" s="449"/>
      <c r="Q90" s="449"/>
      <c r="R90" s="449"/>
      <c r="S90" s="449"/>
      <c r="T90" s="449"/>
      <c r="U90" s="452"/>
    </row>
    <row r="91" spans="1:21" ht="69.75" customHeight="1" x14ac:dyDescent="0.55000000000000004">
      <c r="A91" s="446" t="s">
        <v>2833</v>
      </c>
      <c r="B91" s="447" t="s">
        <v>129</v>
      </c>
      <c r="C91" s="447" t="s">
        <v>127</v>
      </c>
      <c r="D91" s="447" t="s">
        <v>130</v>
      </c>
      <c r="E91" s="89" t="s">
        <v>40</v>
      </c>
      <c r="F91" s="90">
        <v>0</v>
      </c>
      <c r="G91" s="448" t="s">
        <v>101</v>
      </c>
      <c r="H91" s="448" t="s">
        <v>41</v>
      </c>
      <c r="I91" s="449"/>
      <c r="J91" s="450">
        <v>0</v>
      </c>
      <c r="K91" s="449"/>
      <c r="L91" s="449"/>
      <c r="M91" s="449"/>
      <c r="N91" s="449"/>
      <c r="O91" s="449"/>
      <c r="P91" s="449"/>
      <c r="Q91" s="449"/>
      <c r="R91" s="449"/>
      <c r="S91" s="449"/>
      <c r="T91" s="449"/>
      <c r="U91" s="451" t="s">
        <v>106</v>
      </c>
    </row>
    <row r="92" spans="1:21" x14ac:dyDescent="0.55000000000000004">
      <c r="A92" s="446"/>
      <c r="B92" s="447"/>
      <c r="C92" s="447"/>
      <c r="D92" s="447"/>
      <c r="E92" s="91" t="s">
        <v>30</v>
      </c>
      <c r="F92" s="92">
        <v>0</v>
      </c>
      <c r="G92" s="449"/>
      <c r="H92" s="449"/>
      <c r="I92" s="449"/>
      <c r="J92" s="449"/>
      <c r="K92" s="449"/>
      <c r="L92" s="449"/>
      <c r="M92" s="449"/>
      <c r="N92" s="449"/>
      <c r="O92" s="449"/>
      <c r="P92" s="449"/>
      <c r="Q92" s="449"/>
      <c r="R92" s="449"/>
      <c r="S92" s="449"/>
      <c r="T92" s="449"/>
      <c r="U92" s="452"/>
    </row>
    <row r="93" spans="1:21" ht="63" customHeight="1" x14ac:dyDescent="0.55000000000000004">
      <c r="A93" s="446" t="s">
        <v>2834</v>
      </c>
      <c r="B93" s="447" t="s">
        <v>152</v>
      </c>
      <c r="C93" s="447" t="s">
        <v>153</v>
      </c>
      <c r="D93" s="447" t="s">
        <v>154</v>
      </c>
      <c r="E93" s="89" t="s">
        <v>40</v>
      </c>
      <c r="F93" s="90">
        <v>0</v>
      </c>
      <c r="G93" s="448" t="s">
        <v>101</v>
      </c>
      <c r="H93" s="448" t="s">
        <v>155</v>
      </c>
      <c r="I93" s="449"/>
      <c r="J93" s="449"/>
      <c r="K93" s="449"/>
      <c r="L93" s="450">
        <v>0</v>
      </c>
      <c r="M93" s="449"/>
      <c r="N93" s="449"/>
      <c r="O93" s="449"/>
      <c r="P93" s="449"/>
      <c r="Q93" s="449"/>
      <c r="R93" s="449"/>
      <c r="S93" s="449"/>
      <c r="T93" s="449"/>
      <c r="U93" s="451" t="s">
        <v>106</v>
      </c>
    </row>
    <row r="94" spans="1:21" x14ac:dyDescent="0.55000000000000004">
      <c r="A94" s="446"/>
      <c r="B94" s="447"/>
      <c r="C94" s="447"/>
      <c r="D94" s="447"/>
      <c r="E94" s="91" t="s">
        <v>30</v>
      </c>
      <c r="F94" s="92">
        <v>0</v>
      </c>
      <c r="G94" s="449"/>
      <c r="H94" s="449"/>
      <c r="I94" s="449"/>
      <c r="J94" s="449"/>
      <c r="K94" s="449"/>
      <c r="L94" s="449"/>
      <c r="M94" s="449"/>
      <c r="N94" s="449"/>
      <c r="O94" s="449"/>
      <c r="P94" s="449"/>
      <c r="Q94" s="449"/>
      <c r="R94" s="449"/>
      <c r="S94" s="449"/>
      <c r="T94" s="449"/>
      <c r="U94" s="452"/>
    </row>
    <row r="95" spans="1:21" ht="56.25" customHeight="1" x14ac:dyDescent="0.55000000000000004">
      <c r="A95" s="446" t="s">
        <v>2835</v>
      </c>
      <c r="B95" s="447" t="s">
        <v>192</v>
      </c>
      <c r="C95" s="447" t="s">
        <v>193</v>
      </c>
      <c r="D95" s="447" t="s">
        <v>194</v>
      </c>
      <c r="E95" s="89" t="s">
        <v>79</v>
      </c>
      <c r="F95" s="90">
        <v>0</v>
      </c>
      <c r="G95" s="448" t="s">
        <v>101</v>
      </c>
      <c r="H95" s="448" t="s">
        <v>195</v>
      </c>
      <c r="I95" s="449"/>
      <c r="J95" s="449"/>
      <c r="K95" s="449"/>
      <c r="L95" s="449"/>
      <c r="M95" s="449"/>
      <c r="N95" s="449"/>
      <c r="O95" s="449"/>
      <c r="P95" s="449"/>
      <c r="Q95" s="449"/>
      <c r="R95" s="449"/>
      <c r="S95" s="450">
        <v>0</v>
      </c>
      <c r="T95" s="449"/>
      <c r="U95" s="451" t="s">
        <v>106</v>
      </c>
    </row>
    <row r="96" spans="1:21" x14ac:dyDescent="0.55000000000000004">
      <c r="A96" s="446"/>
      <c r="B96" s="447"/>
      <c r="C96" s="447"/>
      <c r="D96" s="447"/>
      <c r="E96" s="91" t="s">
        <v>30</v>
      </c>
      <c r="F96" s="92">
        <v>0</v>
      </c>
      <c r="G96" s="449"/>
      <c r="H96" s="449"/>
      <c r="I96" s="449"/>
      <c r="J96" s="449"/>
      <c r="K96" s="449"/>
      <c r="L96" s="449"/>
      <c r="M96" s="449"/>
      <c r="N96" s="449"/>
      <c r="O96" s="449"/>
      <c r="P96" s="449"/>
      <c r="Q96" s="449"/>
      <c r="R96" s="449"/>
      <c r="S96" s="449"/>
      <c r="T96" s="449"/>
      <c r="U96" s="452"/>
    </row>
    <row r="97" spans="1:21" ht="66.75" customHeight="1" x14ac:dyDescent="0.55000000000000004">
      <c r="A97" s="446" t="s">
        <v>2836</v>
      </c>
      <c r="B97" s="447" t="s">
        <v>183</v>
      </c>
      <c r="C97" s="447" t="s">
        <v>184</v>
      </c>
      <c r="D97" s="447" t="s">
        <v>185</v>
      </c>
      <c r="E97" s="89" t="s">
        <v>79</v>
      </c>
      <c r="F97" s="90">
        <v>0</v>
      </c>
      <c r="G97" s="448" t="s">
        <v>101</v>
      </c>
      <c r="H97" s="448" t="s">
        <v>63</v>
      </c>
      <c r="I97" s="449"/>
      <c r="J97" s="449"/>
      <c r="K97" s="449"/>
      <c r="L97" s="449"/>
      <c r="M97" s="449"/>
      <c r="N97" s="449"/>
      <c r="O97" s="449"/>
      <c r="P97" s="449"/>
      <c r="Q97" s="449"/>
      <c r="R97" s="450">
        <v>0</v>
      </c>
      <c r="S97" s="449"/>
      <c r="T97" s="449"/>
      <c r="U97" s="451" t="s">
        <v>106</v>
      </c>
    </row>
    <row r="98" spans="1:21" x14ac:dyDescent="0.55000000000000004">
      <c r="A98" s="446"/>
      <c r="B98" s="447"/>
      <c r="C98" s="447"/>
      <c r="D98" s="447"/>
      <c r="E98" s="91" t="s">
        <v>30</v>
      </c>
      <c r="F98" s="92">
        <v>0</v>
      </c>
      <c r="G98" s="449"/>
      <c r="H98" s="449"/>
      <c r="I98" s="449"/>
      <c r="J98" s="449"/>
      <c r="K98" s="449"/>
      <c r="L98" s="449"/>
      <c r="M98" s="449"/>
      <c r="N98" s="449"/>
      <c r="O98" s="449"/>
      <c r="P98" s="449"/>
      <c r="Q98" s="449"/>
      <c r="R98" s="449"/>
      <c r="S98" s="449"/>
      <c r="T98" s="449"/>
      <c r="U98" s="452"/>
    </row>
    <row r="99" spans="1:21" ht="63.75" customHeight="1" x14ac:dyDescent="0.55000000000000004">
      <c r="A99" s="446" t="s">
        <v>2837</v>
      </c>
      <c r="B99" s="447" t="s">
        <v>98</v>
      </c>
      <c r="C99" s="447" t="s">
        <v>99</v>
      </c>
      <c r="D99" s="447" t="s">
        <v>100</v>
      </c>
      <c r="E99" s="89" t="s">
        <v>79</v>
      </c>
      <c r="F99" s="90">
        <v>0</v>
      </c>
      <c r="G99" s="448" t="s">
        <v>101</v>
      </c>
      <c r="H99" s="448" t="s">
        <v>97</v>
      </c>
      <c r="I99" s="450">
        <v>0</v>
      </c>
      <c r="J99" s="449"/>
      <c r="K99" s="449"/>
      <c r="L99" s="449"/>
      <c r="M99" s="449"/>
      <c r="N99" s="449"/>
      <c r="O99" s="449"/>
      <c r="P99" s="449"/>
      <c r="Q99" s="449"/>
      <c r="R99" s="449"/>
      <c r="S99" s="449"/>
      <c r="T99" s="449"/>
      <c r="U99" s="451" t="s">
        <v>102</v>
      </c>
    </row>
    <row r="100" spans="1:21" x14ac:dyDescent="0.55000000000000004">
      <c r="A100" s="446"/>
      <c r="B100" s="447"/>
      <c r="C100" s="447"/>
      <c r="D100" s="447"/>
      <c r="E100" s="91" t="s">
        <v>30</v>
      </c>
      <c r="F100" s="92">
        <v>0</v>
      </c>
      <c r="G100" s="449"/>
      <c r="H100" s="449"/>
      <c r="I100" s="449"/>
      <c r="J100" s="449"/>
      <c r="K100" s="449"/>
      <c r="L100" s="449"/>
      <c r="M100" s="449"/>
      <c r="N100" s="449"/>
      <c r="O100" s="449"/>
      <c r="P100" s="449"/>
      <c r="Q100" s="449"/>
      <c r="R100" s="449"/>
      <c r="S100" s="449"/>
      <c r="T100" s="449"/>
      <c r="U100" s="452"/>
    </row>
    <row r="101" spans="1:21" ht="61.5" customHeight="1" x14ac:dyDescent="0.55000000000000004">
      <c r="A101" s="446" t="s">
        <v>2838</v>
      </c>
      <c r="B101" s="447" t="s">
        <v>103</v>
      </c>
      <c r="C101" s="447" t="s">
        <v>104</v>
      </c>
      <c r="D101" s="447" t="s">
        <v>105</v>
      </c>
      <c r="E101" s="89" t="s">
        <v>79</v>
      </c>
      <c r="F101" s="90">
        <v>0</v>
      </c>
      <c r="G101" s="448" t="s">
        <v>101</v>
      </c>
      <c r="H101" s="448" t="s">
        <v>97</v>
      </c>
      <c r="I101" s="450">
        <v>0</v>
      </c>
      <c r="J101" s="449"/>
      <c r="K101" s="449"/>
      <c r="L101" s="449"/>
      <c r="M101" s="449"/>
      <c r="N101" s="449"/>
      <c r="O101" s="449"/>
      <c r="P101" s="449"/>
      <c r="Q101" s="449"/>
      <c r="R101" s="449"/>
      <c r="S101" s="449"/>
      <c r="T101" s="449"/>
      <c r="U101" s="451" t="s">
        <v>106</v>
      </c>
    </row>
    <row r="102" spans="1:21" x14ac:dyDescent="0.55000000000000004">
      <c r="A102" s="446"/>
      <c r="B102" s="447"/>
      <c r="C102" s="447"/>
      <c r="D102" s="447"/>
      <c r="E102" s="91" t="s">
        <v>30</v>
      </c>
      <c r="F102" s="92">
        <v>0</v>
      </c>
      <c r="G102" s="449"/>
      <c r="H102" s="449"/>
      <c r="I102" s="449"/>
      <c r="J102" s="449"/>
      <c r="K102" s="449"/>
      <c r="L102" s="449"/>
      <c r="M102" s="449"/>
      <c r="N102" s="449"/>
      <c r="O102" s="449"/>
      <c r="P102" s="449"/>
      <c r="Q102" s="449"/>
      <c r="R102" s="449"/>
      <c r="S102" s="449"/>
      <c r="T102" s="449"/>
      <c r="U102" s="452"/>
    </row>
    <row r="103" spans="1:21" ht="81" customHeight="1" x14ac:dyDescent="0.55000000000000004">
      <c r="A103" s="446" t="s">
        <v>2839</v>
      </c>
      <c r="B103" s="447" t="s">
        <v>107</v>
      </c>
      <c r="C103" s="447" t="s">
        <v>108</v>
      </c>
      <c r="D103" s="447" t="s">
        <v>109</v>
      </c>
      <c r="E103" s="89" t="s">
        <v>79</v>
      </c>
      <c r="F103" s="90">
        <v>0</v>
      </c>
      <c r="G103" s="448" t="s">
        <v>101</v>
      </c>
      <c r="H103" s="448" t="s">
        <v>97</v>
      </c>
      <c r="I103" s="450">
        <v>0</v>
      </c>
      <c r="J103" s="449"/>
      <c r="K103" s="449"/>
      <c r="L103" s="449"/>
      <c r="M103" s="449"/>
      <c r="N103" s="449"/>
      <c r="O103" s="449"/>
      <c r="P103" s="449"/>
      <c r="Q103" s="449"/>
      <c r="R103" s="449"/>
      <c r="S103" s="449"/>
      <c r="T103" s="449"/>
      <c r="U103" s="451" t="s">
        <v>106</v>
      </c>
    </row>
    <row r="104" spans="1:21" x14ac:dyDescent="0.55000000000000004">
      <c r="A104" s="446"/>
      <c r="B104" s="447"/>
      <c r="C104" s="447"/>
      <c r="D104" s="447"/>
      <c r="E104" s="91" t="s">
        <v>30</v>
      </c>
      <c r="F104" s="92">
        <v>0</v>
      </c>
      <c r="G104" s="449"/>
      <c r="H104" s="449"/>
      <c r="I104" s="449"/>
      <c r="J104" s="449"/>
      <c r="K104" s="449"/>
      <c r="L104" s="449"/>
      <c r="M104" s="449"/>
      <c r="N104" s="449"/>
      <c r="O104" s="449"/>
      <c r="P104" s="449"/>
      <c r="Q104" s="449"/>
      <c r="R104" s="449"/>
      <c r="S104" s="449"/>
      <c r="T104" s="449"/>
      <c r="U104" s="452"/>
    </row>
    <row r="105" spans="1:21" ht="72.75" customHeight="1" x14ac:dyDescent="0.55000000000000004">
      <c r="A105" s="446" t="s">
        <v>2840</v>
      </c>
      <c r="B105" s="447" t="s">
        <v>186</v>
      </c>
      <c r="C105" s="447" t="s">
        <v>187</v>
      </c>
      <c r="D105" s="447" t="s">
        <v>188</v>
      </c>
      <c r="E105" s="89" t="s">
        <v>79</v>
      </c>
      <c r="F105" s="90">
        <v>0</v>
      </c>
      <c r="G105" s="448" t="s">
        <v>101</v>
      </c>
      <c r="H105" s="448" t="s">
        <v>63</v>
      </c>
      <c r="I105" s="449"/>
      <c r="J105" s="449"/>
      <c r="K105" s="449"/>
      <c r="L105" s="449"/>
      <c r="M105" s="449"/>
      <c r="N105" s="449"/>
      <c r="O105" s="449"/>
      <c r="P105" s="449"/>
      <c r="Q105" s="449"/>
      <c r="R105" s="450">
        <v>0</v>
      </c>
      <c r="S105" s="449"/>
      <c r="T105" s="449"/>
      <c r="U105" s="451" t="s">
        <v>106</v>
      </c>
    </row>
    <row r="106" spans="1:21" x14ac:dyDescent="0.55000000000000004">
      <c r="A106" s="446"/>
      <c r="B106" s="447"/>
      <c r="C106" s="447"/>
      <c r="D106" s="447"/>
      <c r="E106" s="91" t="s">
        <v>30</v>
      </c>
      <c r="F106" s="92">
        <v>0</v>
      </c>
      <c r="G106" s="449"/>
      <c r="H106" s="449"/>
      <c r="I106" s="449"/>
      <c r="J106" s="449"/>
      <c r="K106" s="449"/>
      <c r="L106" s="449"/>
      <c r="M106" s="449"/>
      <c r="N106" s="449"/>
      <c r="O106" s="449"/>
      <c r="P106" s="449"/>
      <c r="Q106" s="449"/>
      <c r="R106" s="449"/>
      <c r="S106" s="449"/>
      <c r="T106" s="449"/>
      <c r="U106" s="452"/>
    </row>
    <row r="107" spans="1:21" ht="75.75" customHeight="1" x14ac:dyDescent="0.55000000000000004">
      <c r="A107" s="446" t="s">
        <v>2841</v>
      </c>
      <c r="B107" s="447" t="s">
        <v>189</v>
      </c>
      <c r="C107" s="447" t="s">
        <v>190</v>
      </c>
      <c r="D107" s="447" t="s">
        <v>191</v>
      </c>
      <c r="E107" s="89" t="s">
        <v>79</v>
      </c>
      <c r="F107" s="90">
        <v>0</v>
      </c>
      <c r="G107" s="448" t="s">
        <v>101</v>
      </c>
      <c r="H107" s="448" t="s">
        <v>63</v>
      </c>
      <c r="I107" s="449"/>
      <c r="J107" s="449"/>
      <c r="K107" s="449"/>
      <c r="L107" s="449"/>
      <c r="M107" s="449"/>
      <c r="N107" s="449"/>
      <c r="O107" s="449"/>
      <c r="P107" s="449"/>
      <c r="Q107" s="449"/>
      <c r="R107" s="450">
        <v>0</v>
      </c>
      <c r="S107" s="449"/>
      <c r="T107" s="449"/>
      <c r="U107" s="451" t="s">
        <v>106</v>
      </c>
    </row>
    <row r="108" spans="1:21" x14ac:dyDescent="0.55000000000000004">
      <c r="A108" s="446"/>
      <c r="B108" s="447"/>
      <c r="C108" s="447"/>
      <c r="D108" s="447"/>
      <c r="E108" s="91" t="s">
        <v>30</v>
      </c>
      <c r="F108" s="92">
        <v>0</v>
      </c>
      <c r="G108" s="449"/>
      <c r="H108" s="449"/>
      <c r="I108" s="449"/>
      <c r="J108" s="449"/>
      <c r="K108" s="449"/>
      <c r="L108" s="449"/>
      <c r="M108" s="449"/>
      <c r="N108" s="449"/>
      <c r="O108" s="449"/>
      <c r="P108" s="449"/>
      <c r="Q108" s="449"/>
      <c r="R108" s="449"/>
      <c r="S108" s="449"/>
      <c r="T108" s="449"/>
      <c r="U108" s="452"/>
    </row>
    <row r="109" spans="1:21" ht="62.25" customHeight="1" x14ac:dyDescent="0.55000000000000004">
      <c r="A109" s="446" t="s">
        <v>2842</v>
      </c>
      <c r="B109" s="447" t="s">
        <v>156</v>
      </c>
      <c r="C109" s="447" t="s">
        <v>127</v>
      </c>
      <c r="D109" s="447" t="s">
        <v>157</v>
      </c>
      <c r="E109" s="89" t="s">
        <v>79</v>
      </c>
      <c r="F109" s="90">
        <v>0</v>
      </c>
      <c r="G109" s="448" t="s">
        <v>101</v>
      </c>
      <c r="H109" s="448" t="s">
        <v>158</v>
      </c>
      <c r="I109" s="449"/>
      <c r="J109" s="449"/>
      <c r="K109" s="449"/>
      <c r="L109" s="449"/>
      <c r="M109" s="449"/>
      <c r="N109" s="449"/>
      <c r="O109" s="449"/>
      <c r="P109" s="449"/>
      <c r="Q109" s="449"/>
      <c r="R109" s="450">
        <v>0</v>
      </c>
      <c r="S109" s="449"/>
      <c r="T109" s="449"/>
      <c r="U109" s="451" t="s">
        <v>128</v>
      </c>
    </row>
    <row r="110" spans="1:21" x14ac:dyDescent="0.55000000000000004">
      <c r="A110" s="446"/>
      <c r="B110" s="447"/>
      <c r="C110" s="447"/>
      <c r="D110" s="447"/>
      <c r="E110" s="91" t="s">
        <v>30</v>
      </c>
      <c r="F110" s="92">
        <v>0</v>
      </c>
      <c r="G110" s="449"/>
      <c r="H110" s="449"/>
      <c r="I110" s="449"/>
      <c r="J110" s="449"/>
      <c r="K110" s="449"/>
      <c r="L110" s="449"/>
      <c r="M110" s="449"/>
      <c r="N110" s="449"/>
      <c r="O110" s="449"/>
      <c r="P110" s="449"/>
      <c r="Q110" s="449"/>
      <c r="R110" s="449"/>
      <c r="S110" s="449"/>
      <c r="T110" s="449"/>
      <c r="U110" s="452"/>
    </row>
    <row r="111" spans="1:21" ht="234" customHeight="1" x14ac:dyDescent="0.55000000000000004">
      <c r="A111" s="446" t="s">
        <v>2843</v>
      </c>
      <c r="B111" s="447" t="s">
        <v>140</v>
      </c>
      <c r="C111" s="447" t="s">
        <v>141</v>
      </c>
      <c r="D111" s="447" t="s">
        <v>142</v>
      </c>
      <c r="E111" s="89" t="s">
        <v>79</v>
      </c>
      <c r="F111" s="90">
        <v>0</v>
      </c>
      <c r="G111" s="448"/>
      <c r="H111" s="448" t="s">
        <v>143</v>
      </c>
      <c r="I111" s="449"/>
      <c r="J111" s="449"/>
      <c r="K111" s="449"/>
      <c r="L111" s="449"/>
      <c r="M111" s="449"/>
      <c r="N111" s="450">
        <v>0</v>
      </c>
      <c r="O111" s="449"/>
      <c r="P111" s="449"/>
      <c r="Q111" s="449"/>
      <c r="R111" s="449"/>
      <c r="S111" s="449"/>
      <c r="T111" s="449"/>
      <c r="U111" s="451" t="s">
        <v>144</v>
      </c>
    </row>
    <row r="112" spans="1:21" x14ac:dyDescent="0.55000000000000004">
      <c r="A112" s="446"/>
      <c r="B112" s="447"/>
      <c r="C112" s="447"/>
      <c r="D112" s="447"/>
      <c r="E112" s="91" t="s">
        <v>30</v>
      </c>
      <c r="F112" s="92">
        <v>0</v>
      </c>
      <c r="G112" s="449"/>
      <c r="H112" s="449"/>
      <c r="I112" s="449"/>
      <c r="J112" s="449"/>
      <c r="K112" s="449"/>
      <c r="L112" s="449"/>
      <c r="M112" s="449"/>
      <c r="N112" s="449"/>
      <c r="O112" s="449"/>
      <c r="P112" s="449"/>
      <c r="Q112" s="449"/>
      <c r="R112" s="449"/>
      <c r="S112" s="449"/>
      <c r="T112" s="449"/>
      <c r="U112" s="452"/>
    </row>
    <row r="113" spans="1:23" ht="37.200000000000003" x14ac:dyDescent="0.55000000000000004">
      <c r="A113" s="446" t="s">
        <v>2844</v>
      </c>
      <c r="B113" s="447" t="s">
        <v>110</v>
      </c>
      <c r="C113" s="447" t="s">
        <v>111</v>
      </c>
      <c r="D113" s="447" t="s">
        <v>112</v>
      </c>
      <c r="E113" s="89" t="s">
        <v>113</v>
      </c>
      <c r="F113" s="90">
        <v>11200</v>
      </c>
      <c r="G113" s="448" t="s">
        <v>27</v>
      </c>
      <c r="H113" s="448" t="s">
        <v>28</v>
      </c>
      <c r="I113" s="449"/>
      <c r="J113" s="449"/>
      <c r="K113" s="449"/>
      <c r="L113" s="449"/>
      <c r="M113" s="449"/>
      <c r="N113" s="449"/>
      <c r="O113" s="449"/>
      <c r="P113" s="449"/>
      <c r="Q113" s="449"/>
      <c r="R113" s="449"/>
      <c r="S113" s="449"/>
      <c r="T113" s="450">
        <v>16100</v>
      </c>
      <c r="U113" s="451" t="s">
        <v>29</v>
      </c>
    </row>
    <row r="114" spans="1:23" ht="73.5" customHeight="1" x14ac:dyDescent="0.55000000000000004">
      <c r="A114" s="446"/>
      <c r="B114" s="447"/>
      <c r="C114" s="447"/>
      <c r="D114" s="447"/>
      <c r="E114" s="89" t="s">
        <v>114</v>
      </c>
      <c r="F114" s="90">
        <v>4900</v>
      </c>
      <c r="G114" s="449"/>
      <c r="H114" s="449"/>
      <c r="I114" s="449"/>
      <c r="J114" s="449"/>
      <c r="K114" s="449"/>
      <c r="L114" s="449"/>
      <c r="M114" s="449"/>
      <c r="N114" s="449"/>
      <c r="O114" s="449"/>
      <c r="P114" s="449"/>
      <c r="Q114" s="449"/>
      <c r="R114" s="449"/>
      <c r="S114" s="449"/>
      <c r="T114" s="449"/>
      <c r="U114" s="452"/>
    </row>
    <row r="115" spans="1:23" x14ac:dyDescent="0.55000000000000004">
      <c r="A115" s="446"/>
      <c r="B115" s="447"/>
      <c r="C115" s="447"/>
      <c r="D115" s="447"/>
      <c r="E115" s="91" t="s">
        <v>30</v>
      </c>
      <c r="F115" s="92">
        <v>16100</v>
      </c>
      <c r="G115" s="449"/>
      <c r="H115" s="449"/>
      <c r="I115" s="449"/>
      <c r="J115" s="449"/>
      <c r="K115" s="449"/>
      <c r="L115" s="449"/>
      <c r="M115" s="449"/>
      <c r="N115" s="449"/>
      <c r="O115" s="449"/>
      <c r="P115" s="449"/>
      <c r="Q115" s="449"/>
      <c r="R115" s="449"/>
      <c r="S115" s="449"/>
      <c r="T115" s="449"/>
      <c r="U115" s="452"/>
    </row>
    <row r="116" spans="1:23" ht="138" customHeight="1" x14ac:dyDescent="0.55000000000000004">
      <c r="A116" s="446" t="s">
        <v>2845</v>
      </c>
      <c r="B116" s="447" t="s">
        <v>123</v>
      </c>
      <c r="C116" s="447" t="s">
        <v>124</v>
      </c>
      <c r="D116" s="447" t="s">
        <v>125</v>
      </c>
      <c r="E116" s="89" t="s">
        <v>79</v>
      </c>
      <c r="F116" s="90">
        <v>0</v>
      </c>
      <c r="G116" s="448"/>
      <c r="H116" s="448" t="s">
        <v>121</v>
      </c>
      <c r="I116" s="449"/>
      <c r="J116" s="449"/>
      <c r="K116" s="449"/>
      <c r="L116" s="449"/>
      <c r="M116" s="449"/>
      <c r="N116" s="449"/>
      <c r="O116" s="449"/>
      <c r="P116" s="449"/>
      <c r="Q116" s="449"/>
      <c r="R116" s="449"/>
      <c r="S116" s="449"/>
      <c r="T116" s="450">
        <v>0</v>
      </c>
      <c r="U116" s="451"/>
    </row>
    <row r="117" spans="1:23" x14ac:dyDescent="0.55000000000000004">
      <c r="A117" s="446"/>
      <c r="B117" s="447"/>
      <c r="C117" s="447"/>
      <c r="D117" s="447"/>
      <c r="E117" s="91" t="s">
        <v>30</v>
      </c>
      <c r="F117" s="92">
        <v>0</v>
      </c>
      <c r="G117" s="449"/>
      <c r="H117" s="449"/>
      <c r="I117" s="449"/>
      <c r="J117" s="449"/>
      <c r="K117" s="449"/>
      <c r="L117" s="449"/>
      <c r="M117" s="449"/>
      <c r="N117" s="449"/>
      <c r="O117" s="449"/>
      <c r="P117" s="449"/>
      <c r="Q117" s="449"/>
      <c r="R117" s="449"/>
      <c r="S117" s="449"/>
      <c r="T117" s="449"/>
      <c r="U117" s="452"/>
    </row>
    <row r="118" spans="1:23" ht="34.200000000000003" thickBot="1" x14ac:dyDescent="0.6">
      <c r="A118" s="461" t="s">
        <v>2810</v>
      </c>
      <c r="B118" s="462"/>
      <c r="C118" s="462"/>
      <c r="D118" s="462"/>
      <c r="E118" s="249" t="s">
        <v>66</v>
      </c>
      <c r="F118" s="250">
        <f>F48+F52+F54+F56+F59+F69+F78+F82+F88+F115</f>
        <v>851940</v>
      </c>
      <c r="G118" s="251"/>
      <c r="H118" s="251"/>
      <c r="I118" s="252">
        <f>SUM(I46:I117)</f>
        <v>85000</v>
      </c>
      <c r="J118" s="252">
        <f>SUM(J46:J117)</f>
        <v>7500</v>
      </c>
      <c r="K118" s="252">
        <f>SUM(K46:K117)</f>
        <v>10500</v>
      </c>
      <c r="L118" s="252">
        <f t="shared" ref="L118:T118" si="2">SUM(L46:L117)</f>
        <v>0</v>
      </c>
      <c r="M118" s="252">
        <f t="shared" si="2"/>
        <v>10500</v>
      </c>
      <c r="N118" s="252">
        <f t="shared" si="2"/>
        <v>122920</v>
      </c>
      <c r="O118" s="252">
        <f t="shared" si="2"/>
        <v>10500</v>
      </c>
      <c r="P118" s="252">
        <f t="shared" si="2"/>
        <v>0</v>
      </c>
      <c r="Q118" s="252">
        <f t="shared" si="2"/>
        <v>53700</v>
      </c>
      <c r="R118" s="252">
        <f t="shared" si="2"/>
        <v>121520</v>
      </c>
      <c r="S118" s="252">
        <f t="shared" si="2"/>
        <v>10500</v>
      </c>
      <c r="T118" s="252">
        <f t="shared" si="2"/>
        <v>419300</v>
      </c>
      <c r="U118" s="253"/>
      <c r="W118" s="254"/>
    </row>
    <row r="119" spans="1:23" x14ac:dyDescent="0.55000000000000004">
      <c r="A119" s="102"/>
      <c r="B119" s="102"/>
      <c r="C119" s="102"/>
      <c r="D119" s="102"/>
      <c r="E119" s="102"/>
      <c r="F119" s="102"/>
      <c r="G119" s="103"/>
      <c r="H119" s="103"/>
      <c r="I119" s="103"/>
      <c r="J119" s="103"/>
      <c r="K119" s="103"/>
      <c r="L119" s="103"/>
      <c r="M119" s="103"/>
      <c r="N119" s="103"/>
      <c r="O119" s="103"/>
      <c r="P119" s="103"/>
      <c r="Q119" s="103"/>
      <c r="R119" s="103"/>
      <c r="S119" s="103"/>
      <c r="T119" s="103"/>
      <c r="U119" s="103"/>
    </row>
    <row r="120" spans="1:23" x14ac:dyDescent="0.55000000000000004">
      <c r="A120" s="102"/>
      <c r="B120" s="102"/>
      <c r="C120" s="102"/>
      <c r="D120" s="102"/>
      <c r="E120" s="102" t="str">
        <f>G49</f>
        <v>FFB สสจ.สระแก้ว/สสจ.สระแก้ว</v>
      </c>
      <c r="F120" s="304">
        <v>50250</v>
      </c>
      <c r="G120" s="103"/>
      <c r="H120" s="103"/>
      <c r="I120" s="103"/>
      <c r="J120" s="103"/>
      <c r="K120" s="103"/>
      <c r="L120" s="103"/>
      <c r="M120" s="103"/>
      <c r="N120" s="103"/>
      <c r="O120" s="103"/>
      <c r="P120" s="103"/>
      <c r="Q120" s="103"/>
      <c r="R120" s="103"/>
      <c r="S120" s="103"/>
      <c r="T120" s="103"/>
      <c r="U120" s="103"/>
    </row>
    <row r="121" spans="1:23" x14ac:dyDescent="0.55000000000000004">
      <c r="A121" s="102"/>
      <c r="B121" s="102"/>
      <c r="C121" s="102"/>
      <c r="D121" s="102"/>
      <c r="E121" s="102" t="str">
        <f>G46</f>
        <v>สสจ.สระแก้ว</v>
      </c>
      <c r="F121" s="304">
        <f>F48+F54+F56+F59+F69+F78+F82+F88+F115+24250</f>
        <v>801690</v>
      </c>
      <c r="G121" s="103"/>
      <c r="H121" s="103"/>
      <c r="I121" s="103"/>
      <c r="J121" s="103"/>
      <c r="K121" s="103"/>
      <c r="L121" s="103"/>
      <c r="M121" s="103"/>
      <c r="N121" s="103"/>
      <c r="O121" s="103"/>
      <c r="P121" s="103"/>
      <c r="Q121" s="103"/>
      <c r="R121" s="103"/>
      <c r="S121" s="103"/>
      <c r="T121" s="103"/>
      <c r="U121" s="103"/>
    </row>
    <row r="122" spans="1:23" x14ac:dyDescent="0.55000000000000004">
      <c r="A122" s="102"/>
      <c r="B122" s="102"/>
      <c r="C122" s="102"/>
      <c r="D122" s="102"/>
      <c r="E122" s="102"/>
      <c r="F122" s="304">
        <f>SUM(F120:F121)</f>
        <v>851940</v>
      </c>
      <c r="G122" s="103"/>
      <c r="H122" s="103"/>
      <c r="I122" s="103"/>
      <c r="J122" s="103"/>
      <c r="K122" s="103"/>
      <c r="L122" s="103"/>
      <c r="M122" s="103"/>
      <c r="N122" s="103"/>
      <c r="O122" s="103"/>
      <c r="P122" s="103"/>
      <c r="Q122" s="103"/>
      <c r="R122" s="103"/>
      <c r="S122" s="103"/>
      <c r="T122" s="103"/>
      <c r="U122" s="103"/>
    </row>
    <row r="123" spans="1:23" x14ac:dyDescent="0.55000000000000004">
      <c r="A123" s="102"/>
      <c r="B123" s="102"/>
      <c r="C123" s="102"/>
      <c r="D123" s="102"/>
      <c r="E123" s="102"/>
      <c r="F123" s="102"/>
      <c r="G123" s="103"/>
      <c r="H123" s="103"/>
      <c r="I123" s="103"/>
      <c r="J123" s="103"/>
      <c r="K123" s="103"/>
      <c r="L123" s="103"/>
      <c r="M123" s="103"/>
      <c r="N123" s="103"/>
      <c r="O123" s="103"/>
      <c r="P123" s="103"/>
      <c r="Q123" s="103"/>
      <c r="R123" s="103"/>
      <c r="S123" s="103"/>
      <c r="T123" s="103"/>
      <c r="U123" s="103"/>
    </row>
    <row r="124" spans="1:23" x14ac:dyDescent="0.55000000000000004">
      <c r="A124" s="102"/>
      <c r="B124" s="102"/>
      <c r="C124" s="102"/>
      <c r="D124" s="102"/>
      <c r="E124" s="102"/>
      <c r="F124" s="102"/>
      <c r="G124" s="103"/>
      <c r="H124" s="103"/>
      <c r="I124" s="103"/>
      <c r="J124" s="103"/>
      <c r="K124" s="103"/>
      <c r="L124" s="103"/>
      <c r="M124" s="103"/>
      <c r="N124" s="103"/>
      <c r="O124" s="103"/>
      <c r="P124" s="103"/>
      <c r="Q124" s="103"/>
      <c r="R124" s="103"/>
      <c r="S124" s="103"/>
      <c r="T124" s="103"/>
      <c r="U124" s="103"/>
    </row>
    <row r="125" spans="1:23" x14ac:dyDescent="0.55000000000000004">
      <c r="A125" s="102"/>
      <c r="B125" s="102"/>
      <c r="C125" s="102"/>
      <c r="D125" s="102"/>
      <c r="E125" s="102"/>
      <c r="F125" s="102"/>
      <c r="G125" s="103"/>
      <c r="H125" s="103"/>
      <c r="I125" s="103"/>
      <c r="J125" s="103"/>
      <c r="K125" s="103"/>
      <c r="L125" s="103"/>
      <c r="M125" s="103"/>
      <c r="N125" s="103"/>
      <c r="O125" s="103"/>
      <c r="P125" s="103"/>
      <c r="Q125" s="103"/>
      <c r="R125" s="103"/>
      <c r="S125" s="103"/>
      <c r="T125" s="103"/>
      <c r="U125" s="103"/>
    </row>
    <row r="126" spans="1:23" x14ac:dyDescent="0.55000000000000004">
      <c r="A126" s="102"/>
      <c r="B126" s="102"/>
      <c r="C126" s="102"/>
      <c r="D126" s="102"/>
      <c r="E126" s="102"/>
      <c r="F126" s="102"/>
      <c r="G126" s="103"/>
      <c r="H126" s="103"/>
      <c r="I126" s="103"/>
      <c r="J126" s="103"/>
      <c r="K126" s="103"/>
      <c r="L126" s="103"/>
      <c r="M126" s="103"/>
      <c r="N126" s="103"/>
      <c r="O126" s="103"/>
      <c r="P126" s="103"/>
      <c r="Q126" s="103"/>
      <c r="R126" s="103"/>
      <c r="S126" s="103"/>
      <c r="T126" s="103"/>
      <c r="U126" s="103"/>
    </row>
    <row r="127" spans="1:23" x14ac:dyDescent="0.55000000000000004">
      <c r="A127" s="102"/>
      <c r="B127" s="102"/>
      <c r="C127" s="102"/>
      <c r="D127" s="102"/>
      <c r="E127" s="102"/>
      <c r="F127" s="102"/>
      <c r="G127" s="103"/>
      <c r="H127" s="103"/>
      <c r="I127" s="103"/>
      <c r="J127" s="103"/>
      <c r="K127" s="103"/>
      <c r="L127" s="103"/>
      <c r="M127" s="103"/>
      <c r="N127" s="103"/>
      <c r="O127" s="103"/>
      <c r="P127" s="103"/>
      <c r="Q127" s="103"/>
      <c r="R127" s="103"/>
      <c r="S127" s="103"/>
      <c r="T127" s="103"/>
      <c r="U127" s="103"/>
    </row>
    <row r="128" spans="1:23" x14ac:dyDescent="0.55000000000000004">
      <c r="A128" s="102"/>
      <c r="B128" s="102"/>
      <c r="C128" s="102"/>
      <c r="D128" s="102"/>
      <c r="E128" s="102"/>
      <c r="F128" s="102"/>
      <c r="G128" s="103"/>
      <c r="H128" s="103"/>
      <c r="I128" s="103"/>
      <c r="J128" s="103"/>
      <c r="K128" s="103"/>
      <c r="L128" s="103"/>
      <c r="M128" s="103"/>
      <c r="N128" s="103"/>
      <c r="O128" s="103"/>
      <c r="P128" s="103"/>
      <c r="Q128" s="103"/>
      <c r="R128" s="103"/>
      <c r="S128" s="103"/>
      <c r="T128" s="103"/>
      <c r="U128" s="103"/>
    </row>
    <row r="129" spans="1:21" x14ac:dyDescent="0.55000000000000004">
      <c r="A129" s="102"/>
      <c r="B129" s="102"/>
      <c r="C129" s="102"/>
      <c r="D129" s="102"/>
      <c r="E129" s="102"/>
      <c r="F129" s="102"/>
      <c r="G129" s="103"/>
      <c r="H129" s="103"/>
      <c r="I129" s="103"/>
      <c r="J129" s="103"/>
      <c r="K129" s="103"/>
      <c r="L129" s="103"/>
      <c r="M129" s="103"/>
      <c r="N129" s="103"/>
      <c r="O129" s="103"/>
      <c r="P129" s="103"/>
      <c r="Q129" s="103"/>
      <c r="R129" s="103"/>
      <c r="S129" s="103"/>
      <c r="T129" s="103"/>
      <c r="U129" s="103"/>
    </row>
    <row r="130" spans="1:21" x14ac:dyDescent="0.55000000000000004">
      <c r="A130" s="102"/>
      <c r="B130" s="102"/>
      <c r="C130" s="102"/>
      <c r="D130" s="102"/>
      <c r="E130" s="102"/>
      <c r="F130" s="102"/>
      <c r="G130" s="103"/>
      <c r="H130" s="103"/>
      <c r="I130" s="103"/>
      <c r="J130" s="103"/>
      <c r="K130" s="103"/>
      <c r="L130" s="103"/>
      <c r="M130" s="103"/>
      <c r="N130" s="103"/>
      <c r="O130" s="103"/>
      <c r="P130" s="103"/>
      <c r="Q130" s="103"/>
      <c r="R130" s="103"/>
      <c r="S130" s="103"/>
      <c r="T130" s="103"/>
      <c r="U130" s="103"/>
    </row>
    <row r="131" spans="1:21" x14ac:dyDescent="0.55000000000000004">
      <c r="A131" s="102"/>
      <c r="B131" s="102"/>
      <c r="C131" s="102"/>
      <c r="D131" s="102"/>
      <c r="E131" s="102"/>
      <c r="F131" s="102"/>
      <c r="G131" s="103"/>
      <c r="H131" s="103"/>
      <c r="I131" s="103"/>
      <c r="J131" s="103"/>
      <c r="K131" s="103"/>
      <c r="L131" s="103"/>
      <c r="M131" s="103"/>
      <c r="N131" s="103"/>
      <c r="O131" s="103"/>
      <c r="P131" s="103"/>
      <c r="Q131" s="103"/>
      <c r="R131" s="103"/>
      <c r="S131" s="103"/>
      <c r="T131" s="103"/>
      <c r="U131" s="103"/>
    </row>
    <row r="132" spans="1:21" x14ac:dyDescent="0.55000000000000004">
      <c r="A132" s="102"/>
      <c r="B132" s="102"/>
      <c r="C132" s="102"/>
      <c r="D132" s="102"/>
      <c r="E132" s="102"/>
      <c r="F132" s="102"/>
      <c r="G132" s="103"/>
      <c r="H132" s="103"/>
      <c r="I132" s="103"/>
      <c r="J132" s="103"/>
      <c r="K132" s="103"/>
      <c r="L132" s="103"/>
      <c r="M132" s="103"/>
      <c r="N132" s="103"/>
      <c r="O132" s="103"/>
      <c r="P132" s="103"/>
      <c r="Q132" s="103"/>
      <c r="R132" s="103"/>
      <c r="S132" s="103"/>
      <c r="T132" s="103"/>
      <c r="U132" s="103"/>
    </row>
    <row r="133" spans="1:21" x14ac:dyDescent="0.55000000000000004">
      <c r="A133" s="102"/>
      <c r="B133" s="102"/>
      <c r="C133" s="102"/>
      <c r="D133" s="102"/>
      <c r="E133" s="102"/>
      <c r="F133" s="102"/>
      <c r="G133" s="103"/>
      <c r="H133" s="103"/>
      <c r="I133" s="103"/>
      <c r="J133" s="103"/>
      <c r="K133" s="103"/>
      <c r="L133" s="103"/>
      <c r="M133" s="103"/>
      <c r="N133" s="103"/>
      <c r="O133" s="103"/>
      <c r="P133" s="103"/>
      <c r="Q133" s="103"/>
      <c r="R133" s="103"/>
      <c r="S133" s="103"/>
      <c r="T133" s="103"/>
      <c r="U133" s="103"/>
    </row>
    <row r="134" spans="1:21" x14ac:dyDescent="0.55000000000000004">
      <c r="A134" s="102"/>
      <c r="B134" s="102"/>
      <c r="C134" s="102"/>
      <c r="D134" s="102"/>
      <c r="E134" s="102"/>
      <c r="F134" s="102"/>
      <c r="G134" s="103"/>
      <c r="H134" s="103"/>
      <c r="I134" s="103"/>
      <c r="J134" s="103"/>
      <c r="K134" s="103"/>
      <c r="L134" s="103"/>
      <c r="M134" s="103"/>
      <c r="N134" s="103"/>
      <c r="O134" s="103"/>
      <c r="P134" s="103"/>
      <c r="Q134" s="103"/>
      <c r="R134" s="103"/>
      <c r="S134" s="103"/>
      <c r="T134" s="103"/>
      <c r="U134" s="103"/>
    </row>
    <row r="135" spans="1:21" x14ac:dyDescent="0.55000000000000004">
      <c r="A135" s="102"/>
      <c r="B135" s="102"/>
      <c r="C135" s="102"/>
      <c r="D135" s="102"/>
      <c r="E135" s="102"/>
      <c r="F135" s="102"/>
      <c r="G135" s="103"/>
      <c r="H135" s="103"/>
      <c r="I135" s="103"/>
      <c r="J135" s="103"/>
      <c r="K135" s="103"/>
      <c r="L135" s="103"/>
      <c r="M135" s="103"/>
      <c r="N135" s="103"/>
      <c r="O135" s="103"/>
      <c r="P135" s="103"/>
      <c r="Q135" s="103"/>
      <c r="R135" s="103"/>
      <c r="S135" s="103"/>
      <c r="T135" s="103"/>
      <c r="U135" s="103"/>
    </row>
    <row r="136" spans="1:21" x14ac:dyDescent="0.55000000000000004">
      <c r="A136" s="102"/>
      <c r="B136" s="102"/>
      <c r="C136" s="102"/>
      <c r="D136" s="102"/>
      <c r="E136" s="102"/>
      <c r="F136" s="102"/>
      <c r="G136" s="103"/>
      <c r="H136" s="103"/>
      <c r="I136" s="103"/>
      <c r="J136" s="103"/>
      <c r="K136" s="103"/>
      <c r="L136" s="103"/>
      <c r="M136" s="103"/>
      <c r="N136" s="103"/>
      <c r="O136" s="103"/>
      <c r="P136" s="103"/>
      <c r="Q136" s="103"/>
      <c r="R136" s="103"/>
      <c r="S136" s="103"/>
      <c r="T136" s="103"/>
      <c r="U136" s="103"/>
    </row>
    <row r="137" spans="1:21" x14ac:dyDescent="0.55000000000000004">
      <c r="A137" s="102"/>
      <c r="B137" s="102"/>
      <c r="C137" s="102"/>
      <c r="D137" s="102"/>
      <c r="E137" s="102"/>
      <c r="F137" s="102"/>
      <c r="G137" s="103"/>
      <c r="H137" s="103"/>
      <c r="I137" s="103"/>
      <c r="J137" s="103"/>
      <c r="K137" s="103"/>
      <c r="L137" s="103"/>
      <c r="M137" s="103"/>
      <c r="N137" s="103"/>
      <c r="O137" s="103"/>
      <c r="P137" s="103"/>
      <c r="Q137" s="103"/>
      <c r="R137" s="103"/>
      <c r="S137" s="103"/>
      <c r="T137" s="103"/>
      <c r="U137" s="103"/>
    </row>
    <row r="138" spans="1:21" x14ac:dyDescent="0.55000000000000004">
      <c r="A138" s="102"/>
      <c r="B138" s="102"/>
      <c r="C138" s="102"/>
      <c r="D138" s="102"/>
      <c r="E138" s="102"/>
      <c r="F138" s="102"/>
      <c r="G138" s="103"/>
      <c r="H138" s="103"/>
      <c r="I138" s="103"/>
      <c r="J138" s="103"/>
      <c r="K138" s="103"/>
      <c r="L138" s="103"/>
      <c r="M138" s="103"/>
      <c r="N138" s="103"/>
      <c r="O138" s="103"/>
      <c r="P138" s="103"/>
      <c r="Q138" s="103"/>
      <c r="R138" s="103"/>
      <c r="S138" s="103"/>
      <c r="T138" s="103"/>
      <c r="U138" s="103"/>
    </row>
    <row r="139" spans="1:21" x14ac:dyDescent="0.55000000000000004">
      <c r="A139" s="102"/>
      <c r="B139" s="102"/>
      <c r="C139" s="102"/>
      <c r="D139" s="102"/>
      <c r="E139" s="102"/>
      <c r="F139" s="102"/>
      <c r="G139" s="103"/>
      <c r="H139" s="103"/>
      <c r="I139" s="103"/>
      <c r="J139" s="103"/>
      <c r="K139" s="103"/>
      <c r="L139" s="103"/>
      <c r="M139" s="103"/>
      <c r="N139" s="103"/>
      <c r="O139" s="103"/>
      <c r="P139" s="103"/>
      <c r="Q139" s="103"/>
      <c r="R139" s="103"/>
      <c r="S139" s="103"/>
      <c r="T139" s="103"/>
      <c r="U139" s="103"/>
    </row>
    <row r="140" spans="1:21" x14ac:dyDescent="0.55000000000000004">
      <c r="A140" s="102"/>
      <c r="B140" s="102"/>
      <c r="C140" s="102"/>
      <c r="D140" s="102"/>
      <c r="E140" s="102"/>
      <c r="F140" s="102"/>
      <c r="G140" s="103"/>
      <c r="H140" s="103"/>
      <c r="I140" s="103"/>
      <c r="J140" s="103"/>
      <c r="K140" s="103"/>
      <c r="L140" s="103"/>
      <c r="M140" s="103"/>
      <c r="N140" s="103"/>
      <c r="O140" s="103"/>
      <c r="P140" s="103"/>
      <c r="Q140" s="103"/>
      <c r="R140" s="103"/>
      <c r="S140" s="103"/>
      <c r="T140" s="103"/>
      <c r="U140" s="103"/>
    </row>
    <row r="141" spans="1:21" x14ac:dyDescent="0.55000000000000004">
      <c r="A141" s="102"/>
      <c r="B141" s="102"/>
      <c r="C141" s="102"/>
      <c r="D141" s="102"/>
      <c r="E141" s="102"/>
      <c r="F141" s="102"/>
      <c r="G141" s="103"/>
      <c r="H141" s="103"/>
      <c r="I141" s="103"/>
      <c r="J141" s="103"/>
      <c r="K141" s="103"/>
      <c r="L141" s="103"/>
      <c r="M141" s="103"/>
      <c r="N141" s="103"/>
      <c r="O141" s="103"/>
      <c r="P141" s="103"/>
      <c r="Q141" s="103"/>
      <c r="R141" s="103"/>
      <c r="S141" s="103"/>
      <c r="T141" s="103"/>
      <c r="U141" s="103"/>
    </row>
    <row r="142" spans="1:21" x14ac:dyDescent="0.55000000000000004">
      <c r="A142" s="102"/>
      <c r="B142" s="102"/>
      <c r="C142" s="102"/>
      <c r="D142" s="102"/>
      <c r="E142" s="102"/>
      <c r="F142" s="102"/>
      <c r="G142" s="103"/>
      <c r="H142" s="103"/>
      <c r="I142" s="103"/>
      <c r="J142" s="103"/>
      <c r="K142" s="103"/>
      <c r="L142" s="103"/>
      <c r="M142" s="103"/>
      <c r="N142" s="103"/>
      <c r="O142" s="103"/>
      <c r="P142" s="103"/>
      <c r="Q142" s="103"/>
      <c r="R142" s="103"/>
      <c r="S142" s="103"/>
      <c r="T142" s="103"/>
      <c r="U142" s="103"/>
    </row>
    <row r="143" spans="1:21" x14ac:dyDescent="0.55000000000000004">
      <c r="A143" s="102"/>
      <c r="B143" s="102"/>
      <c r="C143" s="102"/>
      <c r="D143" s="102"/>
      <c r="E143" s="102"/>
      <c r="F143" s="102"/>
      <c r="G143" s="103"/>
      <c r="H143" s="103"/>
      <c r="I143" s="103"/>
      <c r="J143" s="103"/>
      <c r="K143" s="103"/>
      <c r="L143" s="103"/>
      <c r="M143" s="103"/>
      <c r="N143" s="103"/>
      <c r="O143" s="103"/>
      <c r="P143" s="103"/>
      <c r="Q143" s="103"/>
      <c r="R143" s="103"/>
      <c r="S143" s="103"/>
      <c r="T143" s="103"/>
      <c r="U143" s="103"/>
    </row>
    <row r="144" spans="1:21" x14ac:dyDescent="0.55000000000000004">
      <c r="A144" s="102"/>
      <c r="B144" s="102"/>
      <c r="C144" s="102"/>
      <c r="D144" s="102"/>
      <c r="E144" s="102"/>
      <c r="F144" s="102"/>
      <c r="G144" s="103"/>
      <c r="H144" s="103"/>
      <c r="I144" s="103"/>
      <c r="J144" s="103"/>
      <c r="K144" s="103"/>
      <c r="L144" s="103"/>
      <c r="M144" s="103"/>
      <c r="N144" s="103"/>
      <c r="O144" s="103"/>
      <c r="P144" s="103"/>
      <c r="Q144" s="103"/>
      <c r="R144" s="103"/>
      <c r="S144" s="103"/>
      <c r="T144" s="103"/>
      <c r="U144" s="103"/>
    </row>
    <row r="145" spans="1:21" x14ac:dyDescent="0.55000000000000004">
      <c r="A145" s="102"/>
      <c r="B145" s="102"/>
      <c r="C145" s="102"/>
      <c r="D145" s="102"/>
      <c r="E145" s="102"/>
      <c r="F145" s="102"/>
      <c r="G145" s="103"/>
      <c r="H145" s="103"/>
      <c r="I145" s="103"/>
      <c r="J145" s="103"/>
      <c r="K145" s="103"/>
      <c r="L145" s="103"/>
      <c r="M145" s="103"/>
      <c r="N145" s="103"/>
      <c r="O145" s="103"/>
      <c r="P145" s="103"/>
      <c r="Q145" s="103"/>
      <c r="R145" s="103"/>
      <c r="S145" s="103"/>
      <c r="T145" s="103"/>
      <c r="U145" s="103"/>
    </row>
    <row r="146" spans="1:21" x14ac:dyDescent="0.55000000000000004">
      <c r="A146" s="102"/>
      <c r="B146" s="102"/>
      <c r="C146" s="102"/>
      <c r="D146" s="102"/>
      <c r="E146" s="102"/>
      <c r="F146" s="102"/>
      <c r="G146" s="103"/>
      <c r="H146" s="103"/>
      <c r="I146" s="103"/>
      <c r="J146" s="103"/>
      <c r="K146" s="103"/>
      <c r="L146" s="103"/>
      <c r="M146" s="103"/>
      <c r="N146" s="103"/>
      <c r="O146" s="103"/>
      <c r="P146" s="103"/>
      <c r="Q146" s="103"/>
      <c r="R146" s="103"/>
      <c r="S146" s="103"/>
      <c r="T146" s="103"/>
      <c r="U146" s="103"/>
    </row>
    <row r="147" spans="1:21" x14ac:dyDescent="0.55000000000000004">
      <c r="A147" s="102"/>
      <c r="B147" s="102"/>
      <c r="C147" s="102"/>
      <c r="D147" s="102"/>
      <c r="E147" s="102"/>
      <c r="F147" s="102"/>
      <c r="G147" s="103"/>
      <c r="H147" s="103"/>
      <c r="I147" s="103"/>
      <c r="J147" s="103"/>
      <c r="K147" s="103"/>
      <c r="L147" s="103"/>
      <c r="M147" s="103"/>
      <c r="N147" s="103"/>
      <c r="O147" s="103"/>
      <c r="P147" s="103"/>
      <c r="Q147" s="103"/>
      <c r="R147" s="103"/>
      <c r="S147" s="103"/>
      <c r="T147" s="103"/>
      <c r="U147" s="103"/>
    </row>
    <row r="148" spans="1:21" x14ac:dyDescent="0.55000000000000004">
      <c r="A148" s="102"/>
      <c r="B148" s="102"/>
      <c r="C148" s="102"/>
      <c r="D148" s="102"/>
      <c r="E148" s="102"/>
      <c r="F148" s="102"/>
      <c r="G148" s="103"/>
      <c r="H148" s="103"/>
      <c r="I148" s="103"/>
      <c r="J148" s="103"/>
      <c r="K148" s="103"/>
      <c r="L148" s="103"/>
      <c r="M148" s="103"/>
      <c r="N148" s="103"/>
      <c r="O148" s="103"/>
      <c r="P148" s="103"/>
      <c r="Q148" s="103"/>
      <c r="R148" s="103"/>
      <c r="S148" s="103"/>
      <c r="T148" s="103"/>
      <c r="U148" s="103"/>
    </row>
    <row r="149" spans="1:21" x14ac:dyDescent="0.55000000000000004">
      <c r="A149" s="102"/>
      <c r="B149" s="102"/>
      <c r="C149" s="102"/>
      <c r="D149" s="102"/>
      <c r="E149" s="102"/>
      <c r="F149" s="102"/>
      <c r="G149" s="103"/>
      <c r="H149" s="103"/>
      <c r="I149" s="103"/>
      <c r="J149" s="103"/>
      <c r="K149" s="103"/>
      <c r="L149" s="103"/>
      <c r="M149" s="103"/>
      <c r="N149" s="103"/>
      <c r="O149" s="103"/>
      <c r="P149" s="103"/>
      <c r="Q149" s="103"/>
      <c r="R149" s="103"/>
      <c r="S149" s="103"/>
      <c r="T149" s="103"/>
      <c r="U149" s="103"/>
    </row>
    <row r="150" spans="1:21" x14ac:dyDescent="0.55000000000000004">
      <c r="A150" s="102"/>
      <c r="B150" s="102"/>
      <c r="C150" s="102"/>
      <c r="D150" s="102"/>
      <c r="E150" s="102"/>
      <c r="F150" s="102"/>
      <c r="G150" s="103"/>
      <c r="H150" s="103"/>
      <c r="I150" s="103"/>
      <c r="J150" s="103"/>
      <c r="K150" s="103"/>
      <c r="L150" s="103"/>
      <c r="M150" s="103"/>
      <c r="N150" s="103"/>
      <c r="O150" s="103"/>
      <c r="P150" s="103"/>
      <c r="Q150" s="103"/>
      <c r="R150" s="103"/>
      <c r="S150" s="103"/>
      <c r="T150" s="103"/>
      <c r="U150" s="103"/>
    </row>
    <row r="151" spans="1:21" x14ac:dyDescent="0.55000000000000004">
      <c r="A151" s="102"/>
      <c r="B151" s="102"/>
      <c r="C151" s="102"/>
      <c r="D151" s="102"/>
      <c r="E151" s="102"/>
      <c r="F151" s="102"/>
      <c r="G151" s="103"/>
      <c r="H151" s="103"/>
      <c r="I151" s="103"/>
      <c r="J151" s="103"/>
      <c r="K151" s="103"/>
      <c r="L151" s="103"/>
      <c r="M151" s="103"/>
      <c r="N151" s="103"/>
      <c r="O151" s="103"/>
      <c r="P151" s="103"/>
      <c r="Q151" s="103"/>
      <c r="R151" s="103"/>
      <c r="S151" s="103"/>
      <c r="T151" s="103"/>
      <c r="U151" s="103"/>
    </row>
    <row r="152" spans="1:21" x14ac:dyDescent="0.55000000000000004">
      <c r="A152" s="102"/>
      <c r="B152" s="102"/>
      <c r="C152" s="102"/>
      <c r="D152" s="102"/>
      <c r="E152" s="102"/>
      <c r="F152" s="102"/>
      <c r="G152" s="103"/>
      <c r="H152" s="103"/>
      <c r="I152" s="103"/>
      <c r="J152" s="103"/>
      <c r="K152" s="103"/>
      <c r="L152" s="103"/>
      <c r="M152" s="103"/>
      <c r="N152" s="103"/>
      <c r="O152" s="103"/>
      <c r="P152" s="103"/>
      <c r="Q152" s="103"/>
      <c r="R152" s="103"/>
      <c r="S152" s="103"/>
      <c r="T152" s="103"/>
      <c r="U152" s="103"/>
    </row>
    <row r="153" spans="1:21" x14ac:dyDescent="0.55000000000000004">
      <c r="A153" s="102"/>
      <c r="B153" s="102"/>
      <c r="C153" s="102"/>
      <c r="D153" s="102"/>
      <c r="E153" s="102"/>
      <c r="F153" s="102"/>
      <c r="G153" s="103"/>
      <c r="H153" s="103"/>
      <c r="I153" s="103"/>
      <c r="J153" s="103"/>
      <c r="K153" s="103"/>
      <c r="L153" s="103"/>
      <c r="M153" s="103"/>
      <c r="N153" s="103"/>
      <c r="O153" s="103"/>
      <c r="P153" s="103"/>
      <c r="Q153" s="103"/>
      <c r="R153" s="103"/>
      <c r="S153" s="103"/>
      <c r="T153" s="103"/>
      <c r="U153" s="103"/>
    </row>
    <row r="154" spans="1:21" x14ac:dyDescent="0.55000000000000004">
      <c r="A154" s="102"/>
      <c r="B154" s="102"/>
      <c r="C154" s="102"/>
      <c r="D154" s="102"/>
      <c r="E154" s="102"/>
      <c r="F154" s="102"/>
      <c r="G154" s="103"/>
      <c r="H154" s="103"/>
      <c r="I154" s="103"/>
      <c r="J154" s="103"/>
      <c r="K154" s="103"/>
      <c r="L154" s="103"/>
      <c r="M154" s="103"/>
      <c r="N154" s="103"/>
      <c r="O154" s="103"/>
      <c r="P154" s="103"/>
      <c r="Q154" s="103"/>
      <c r="R154" s="103"/>
      <c r="S154" s="103"/>
      <c r="T154" s="103"/>
      <c r="U154" s="103"/>
    </row>
    <row r="155" spans="1:21" x14ac:dyDescent="0.55000000000000004">
      <c r="A155" s="102"/>
      <c r="B155" s="102"/>
      <c r="C155" s="102"/>
      <c r="D155" s="102"/>
      <c r="E155" s="102"/>
      <c r="F155" s="102"/>
      <c r="G155" s="103"/>
      <c r="H155" s="103"/>
      <c r="I155" s="103"/>
      <c r="J155" s="103"/>
      <c r="K155" s="103"/>
      <c r="L155" s="103"/>
      <c r="M155" s="103"/>
      <c r="N155" s="103"/>
      <c r="O155" s="103"/>
      <c r="P155" s="103"/>
      <c r="Q155" s="103"/>
      <c r="R155" s="103"/>
      <c r="S155" s="103"/>
      <c r="T155" s="103"/>
      <c r="U155" s="103"/>
    </row>
    <row r="156" spans="1:21" x14ac:dyDescent="0.55000000000000004">
      <c r="A156" s="102"/>
      <c r="B156" s="102"/>
      <c r="C156" s="102"/>
      <c r="D156" s="102"/>
      <c r="E156" s="102"/>
      <c r="F156" s="102"/>
      <c r="G156" s="103"/>
      <c r="H156" s="103"/>
      <c r="I156" s="103"/>
      <c r="J156" s="103"/>
      <c r="K156" s="103"/>
      <c r="L156" s="103"/>
      <c r="M156" s="103"/>
      <c r="N156" s="103"/>
      <c r="O156" s="103"/>
      <c r="P156" s="103"/>
      <c r="Q156" s="103"/>
      <c r="R156" s="103"/>
      <c r="S156" s="103"/>
      <c r="T156" s="103"/>
      <c r="U156" s="103"/>
    </row>
    <row r="157" spans="1:21" x14ac:dyDescent="0.55000000000000004">
      <c r="A157" s="102"/>
      <c r="B157" s="102"/>
      <c r="C157" s="102"/>
      <c r="D157" s="102"/>
      <c r="E157" s="102"/>
      <c r="F157" s="102"/>
      <c r="G157" s="103"/>
      <c r="H157" s="103"/>
      <c r="I157" s="103"/>
      <c r="J157" s="103"/>
      <c r="K157" s="103"/>
      <c r="L157" s="103"/>
      <c r="M157" s="103"/>
      <c r="N157" s="103"/>
      <c r="O157" s="103"/>
      <c r="P157" s="103"/>
      <c r="Q157" s="103"/>
      <c r="R157" s="103"/>
      <c r="S157" s="103"/>
      <c r="T157" s="103"/>
      <c r="U157" s="103"/>
    </row>
    <row r="158" spans="1:21" x14ac:dyDescent="0.55000000000000004">
      <c r="A158" s="102"/>
      <c r="B158" s="102"/>
      <c r="C158" s="102"/>
      <c r="D158" s="102"/>
      <c r="E158" s="102"/>
      <c r="F158" s="102"/>
      <c r="G158" s="103"/>
      <c r="H158" s="103"/>
      <c r="I158" s="103"/>
      <c r="J158" s="103"/>
      <c r="K158" s="103"/>
      <c r="L158" s="103"/>
      <c r="M158" s="103"/>
      <c r="N158" s="103"/>
      <c r="O158" s="103"/>
      <c r="P158" s="103"/>
      <c r="Q158" s="103"/>
      <c r="R158" s="103"/>
      <c r="S158" s="103"/>
      <c r="T158" s="103"/>
      <c r="U158" s="103"/>
    </row>
    <row r="159" spans="1:21" x14ac:dyDescent="0.55000000000000004">
      <c r="A159" s="102"/>
      <c r="B159" s="102"/>
      <c r="C159" s="102"/>
      <c r="D159" s="102"/>
      <c r="E159" s="102"/>
      <c r="F159" s="102"/>
      <c r="G159" s="103"/>
      <c r="H159" s="103"/>
      <c r="I159" s="103"/>
      <c r="J159" s="103"/>
      <c r="K159" s="103"/>
      <c r="L159" s="103"/>
      <c r="M159" s="103"/>
      <c r="N159" s="103"/>
      <c r="O159" s="103"/>
      <c r="P159" s="103"/>
      <c r="Q159" s="103"/>
      <c r="R159" s="103"/>
      <c r="S159" s="103"/>
      <c r="T159" s="103"/>
      <c r="U159" s="103"/>
    </row>
    <row r="160" spans="1:21" x14ac:dyDescent="0.55000000000000004">
      <c r="A160" s="102"/>
      <c r="B160" s="102"/>
      <c r="C160" s="102"/>
      <c r="D160" s="102"/>
      <c r="E160" s="102"/>
      <c r="F160" s="102"/>
      <c r="G160" s="103"/>
      <c r="H160" s="103"/>
      <c r="I160" s="103"/>
      <c r="J160" s="103"/>
      <c r="K160" s="103"/>
      <c r="L160" s="103"/>
      <c r="M160" s="103"/>
      <c r="N160" s="103"/>
      <c r="O160" s="103"/>
      <c r="P160" s="103"/>
      <c r="Q160" s="103"/>
      <c r="R160" s="103"/>
      <c r="S160" s="103"/>
      <c r="T160" s="103"/>
      <c r="U160" s="103"/>
    </row>
    <row r="161" spans="1:21" x14ac:dyDescent="0.55000000000000004">
      <c r="A161" s="102"/>
      <c r="B161" s="102"/>
      <c r="C161" s="102"/>
      <c r="D161" s="102"/>
      <c r="E161" s="102"/>
      <c r="F161" s="102"/>
      <c r="G161" s="103"/>
      <c r="H161" s="103"/>
      <c r="I161" s="103"/>
      <c r="J161" s="103"/>
      <c r="K161" s="103"/>
      <c r="L161" s="103"/>
      <c r="M161" s="103"/>
      <c r="N161" s="103"/>
      <c r="O161" s="103"/>
      <c r="P161" s="103"/>
      <c r="Q161" s="103"/>
      <c r="R161" s="103"/>
      <c r="S161" s="103"/>
      <c r="T161" s="103"/>
      <c r="U161" s="103"/>
    </row>
    <row r="162" spans="1:21" x14ac:dyDescent="0.55000000000000004">
      <c r="A162" s="102"/>
      <c r="B162" s="102"/>
      <c r="C162" s="102"/>
      <c r="D162" s="102"/>
      <c r="E162" s="102"/>
      <c r="F162" s="102"/>
      <c r="G162" s="103"/>
      <c r="H162" s="103"/>
      <c r="I162" s="103"/>
      <c r="J162" s="103"/>
      <c r="K162" s="103"/>
      <c r="L162" s="103"/>
      <c r="M162" s="103"/>
      <c r="N162" s="103"/>
      <c r="O162" s="103"/>
      <c r="P162" s="103"/>
      <c r="Q162" s="103"/>
      <c r="R162" s="103"/>
      <c r="S162" s="103"/>
      <c r="T162" s="103"/>
      <c r="U162" s="103"/>
    </row>
    <row r="163" spans="1:21" x14ac:dyDescent="0.55000000000000004">
      <c r="A163" s="102"/>
      <c r="B163" s="102"/>
      <c r="C163" s="102"/>
      <c r="D163" s="102"/>
      <c r="E163" s="102"/>
      <c r="F163" s="102"/>
      <c r="G163" s="103"/>
      <c r="H163" s="103"/>
      <c r="I163" s="103"/>
      <c r="J163" s="103"/>
      <c r="K163" s="103"/>
      <c r="L163" s="103"/>
      <c r="M163" s="103"/>
      <c r="N163" s="103"/>
      <c r="O163" s="103"/>
      <c r="P163" s="103"/>
      <c r="Q163" s="103"/>
      <c r="R163" s="103"/>
      <c r="S163" s="103"/>
      <c r="T163" s="103"/>
      <c r="U163" s="103"/>
    </row>
    <row r="164" spans="1:21" x14ac:dyDescent="0.55000000000000004">
      <c r="A164" s="102"/>
      <c r="B164" s="102"/>
      <c r="C164" s="102"/>
      <c r="D164" s="102"/>
      <c r="E164" s="102"/>
      <c r="F164" s="102"/>
      <c r="G164" s="103"/>
      <c r="H164" s="103"/>
      <c r="I164" s="103"/>
      <c r="J164" s="103"/>
      <c r="K164" s="103"/>
      <c r="L164" s="103"/>
      <c r="M164" s="103"/>
      <c r="N164" s="103"/>
      <c r="O164" s="103"/>
      <c r="P164" s="103"/>
      <c r="Q164" s="103"/>
      <c r="R164" s="103"/>
      <c r="S164" s="103"/>
      <c r="T164" s="103"/>
      <c r="U164" s="103"/>
    </row>
    <row r="165" spans="1:21" x14ac:dyDescent="0.55000000000000004">
      <c r="A165" s="102"/>
      <c r="B165" s="102"/>
      <c r="C165" s="102"/>
      <c r="D165" s="102"/>
      <c r="E165" s="102"/>
      <c r="F165" s="102"/>
      <c r="G165" s="103"/>
      <c r="H165" s="103"/>
      <c r="I165" s="103"/>
      <c r="J165" s="103"/>
      <c r="K165" s="103"/>
      <c r="L165" s="103"/>
      <c r="M165" s="103"/>
      <c r="N165" s="103"/>
      <c r="O165" s="103"/>
      <c r="P165" s="103"/>
      <c r="Q165" s="103"/>
      <c r="R165" s="103"/>
      <c r="S165" s="103"/>
      <c r="T165" s="103"/>
      <c r="U165" s="103"/>
    </row>
    <row r="166" spans="1:21" x14ac:dyDescent="0.55000000000000004">
      <c r="A166" s="102"/>
      <c r="B166" s="102"/>
      <c r="C166" s="102"/>
      <c r="D166" s="102"/>
      <c r="E166" s="102"/>
      <c r="F166" s="102"/>
      <c r="G166" s="103"/>
      <c r="H166" s="103"/>
      <c r="I166" s="103"/>
      <c r="J166" s="103"/>
      <c r="K166" s="103"/>
      <c r="L166" s="103"/>
      <c r="M166" s="103"/>
      <c r="N166" s="103"/>
      <c r="O166" s="103"/>
      <c r="P166" s="103"/>
      <c r="Q166" s="103"/>
      <c r="R166" s="103"/>
      <c r="S166" s="103"/>
      <c r="T166" s="103"/>
      <c r="U166" s="103"/>
    </row>
    <row r="167" spans="1:21" x14ac:dyDescent="0.55000000000000004">
      <c r="A167" s="102"/>
      <c r="B167" s="102"/>
      <c r="C167" s="102"/>
      <c r="D167" s="102"/>
      <c r="E167" s="102"/>
      <c r="F167" s="102"/>
      <c r="G167" s="103"/>
      <c r="H167" s="103"/>
      <c r="I167" s="103"/>
      <c r="J167" s="103"/>
      <c r="K167" s="103"/>
      <c r="L167" s="103"/>
      <c r="M167" s="103"/>
      <c r="N167" s="103"/>
      <c r="O167" s="103"/>
      <c r="P167" s="103"/>
      <c r="Q167" s="103"/>
      <c r="R167" s="103"/>
      <c r="S167" s="103"/>
      <c r="T167" s="103"/>
      <c r="U167" s="103"/>
    </row>
    <row r="168" spans="1:21" x14ac:dyDescent="0.55000000000000004">
      <c r="A168" s="102"/>
      <c r="B168" s="102"/>
      <c r="C168" s="102"/>
      <c r="D168" s="102"/>
      <c r="E168" s="102"/>
      <c r="F168" s="102"/>
      <c r="G168" s="103"/>
      <c r="H168" s="103"/>
      <c r="I168" s="103"/>
      <c r="J168" s="103"/>
      <c r="K168" s="103"/>
      <c r="L168" s="103"/>
      <c r="M168" s="103"/>
      <c r="N168" s="103"/>
      <c r="O168" s="103"/>
      <c r="P168" s="103"/>
      <c r="Q168" s="103"/>
      <c r="R168" s="103"/>
      <c r="S168" s="103"/>
      <c r="T168" s="103"/>
      <c r="U168" s="103"/>
    </row>
    <row r="169" spans="1:21" x14ac:dyDescent="0.55000000000000004">
      <c r="A169" s="102"/>
      <c r="B169" s="102"/>
      <c r="C169" s="102"/>
      <c r="D169" s="102"/>
      <c r="E169" s="102"/>
      <c r="F169" s="102"/>
      <c r="G169" s="103"/>
      <c r="H169" s="103"/>
      <c r="I169" s="103"/>
      <c r="J169" s="103"/>
      <c r="K169" s="103"/>
      <c r="L169" s="103"/>
      <c r="M169" s="103"/>
      <c r="N169" s="103"/>
      <c r="O169" s="103"/>
      <c r="P169" s="103"/>
      <c r="Q169" s="103"/>
      <c r="R169" s="103"/>
      <c r="S169" s="103"/>
      <c r="T169" s="103"/>
      <c r="U169" s="103"/>
    </row>
    <row r="170" spans="1:21" x14ac:dyDescent="0.55000000000000004">
      <c r="A170" s="102"/>
      <c r="B170" s="102"/>
      <c r="C170" s="102"/>
      <c r="D170" s="102"/>
      <c r="E170" s="102"/>
      <c r="F170" s="102"/>
      <c r="G170" s="103"/>
      <c r="H170" s="103"/>
      <c r="I170" s="103"/>
      <c r="J170" s="103"/>
      <c r="K170" s="103"/>
      <c r="L170" s="103"/>
      <c r="M170" s="103"/>
      <c r="N170" s="103"/>
      <c r="O170" s="103"/>
      <c r="P170" s="103"/>
      <c r="Q170" s="103"/>
      <c r="R170" s="103"/>
      <c r="S170" s="103"/>
      <c r="T170" s="103"/>
      <c r="U170" s="103"/>
    </row>
    <row r="171" spans="1:21" x14ac:dyDescent="0.55000000000000004">
      <c r="A171" s="102"/>
      <c r="B171" s="102"/>
      <c r="C171" s="102"/>
      <c r="D171" s="102"/>
      <c r="E171" s="102"/>
      <c r="F171" s="102"/>
      <c r="G171" s="103"/>
      <c r="H171" s="103"/>
      <c r="I171" s="103"/>
      <c r="J171" s="103"/>
      <c r="K171" s="103"/>
      <c r="L171" s="103"/>
      <c r="M171" s="103"/>
      <c r="N171" s="103"/>
      <c r="O171" s="103"/>
      <c r="P171" s="103"/>
      <c r="Q171" s="103"/>
      <c r="R171" s="103"/>
      <c r="S171" s="103"/>
      <c r="T171" s="103"/>
      <c r="U171" s="103"/>
    </row>
    <row r="172" spans="1:21" x14ac:dyDescent="0.55000000000000004">
      <c r="A172" s="102"/>
      <c r="B172" s="102"/>
      <c r="C172" s="102"/>
      <c r="D172" s="102"/>
      <c r="E172" s="102"/>
      <c r="F172" s="102"/>
      <c r="G172" s="103"/>
      <c r="H172" s="103"/>
      <c r="I172" s="103"/>
      <c r="J172" s="103"/>
      <c r="K172" s="103"/>
      <c r="L172" s="103"/>
      <c r="M172" s="103"/>
      <c r="N172" s="103"/>
      <c r="O172" s="103"/>
      <c r="P172" s="103"/>
      <c r="Q172" s="103"/>
      <c r="R172" s="103"/>
      <c r="S172" s="103"/>
      <c r="T172" s="103"/>
      <c r="U172" s="103"/>
    </row>
    <row r="173" spans="1:21" x14ac:dyDescent="0.55000000000000004">
      <c r="A173" s="102"/>
      <c r="B173" s="102"/>
      <c r="C173" s="102"/>
      <c r="D173" s="102"/>
      <c r="E173" s="102"/>
      <c r="F173" s="102"/>
      <c r="G173" s="103"/>
      <c r="H173" s="103"/>
      <c r="I173" s="103"/>
      <c r="J173" s="103"/>
      <c r="K173" s="103"/>
      <c r="L173" s="103"/>
      <c r="M173" s="103"/>
      <c r="N173" s="103"/>
      <c r="O173" s="103"/>
      <c r="P173" s="103"/>
      <c r="Q173" s="103"/>
      <c r="R173" s="103"/>
      <c r="S173" s="103"/>
      <c r="T173" s="103"/>
      <c r="U173" s="103"/>
    </row>
    <row r="174" spans="1:21" x14ac:dyDescent="0.55000000000000004">
      <c r="A174" s="102"/>
      <c r="B174" s="102"/>
      <c r="C174" s="102"/>
      <c r="D174" s="102"/>
      <c r="E174" s="102"/>
      <c r="F174" s="102"/>
      <c r="G174" s="103"/>
      <c r="H174" s="103"/>
      <c r="I174" s="103"/>
      <c r="J174" s="103"/>
      <c r="K174" s="103"/>
      <c r="L174" s="103"/>
      <c r="M174" s="103"/>
      <c r="N174" s="103"/>
      <c r="O174" s="103"/>
      <c r="P174" s="103"/>
      <c r="Q174" s="103"/>
      <c r="R174" s="103"/>
      <c r="S174" s="103"/>
      <c r="T174" s="103"/>
      <c r="U174" s="103"/>
    </row>
    <row r="175" spans="1:21" x14ac:dyDescent="0.55000000000000004">
      <c r="A175" s="102"/>
      <c r="B175" s="102"/>
      <c r="C175" s="102"/>
      <c r="D175" s="102"/>
      <c r="E175" s="102"/>
      <c r="F175" s="102"/>
      <c r="G175" s="103"/>
      <c r="H175" s="103"/>
      <c r="I175" s="103"/>
      <c r="J175" s="103"/>
      <c r="K175" s="103"/>
      <c r="L175" s="103"/>
      <c r="M175" s="103"/>
      <c r="N175" s="103"/>
      <c r="O175" s="103"/>
      <c r="P175" s="103"/>
      <c r="Q175" s="103"/>
      <c r="R175" s="103"/>
      <c r="S175" s="103"/>
      <c r="T175" s="103"/>
      <c r="U175" s="103"/>
    </row>
    <row r="176" spans="1:21" x14ac:dyDescent="0.55000000000000004">
      <c r="A176" s="102"/>
      <c r="B176" s="102"/>
      <c r="C176" s="102"/>
      <c r="D176" s="102"/>
      <c r="E176" s="102"/>
      <c r="F176" s="102"/>
      <c r="G176" s="103"/>
      <c r="H176" s="103"/>
      <c r="I176" s="103"/>
      <c r="J176" s="103"/>
      <c r="K176" s="103"/>
      <c r="L176" s="103"/>
      <c r="M176" s="103"/>
      <c r="N176" s="103"/>
      <c r="O176" s="103"/>
      <c r="P176" s="103"/>
      <c r="Q176" s="103"/>
      <c r="R176" s="103"/>
      <c r="S176" s="103"/>
      <c r="T176" s="103"/>
      <c r="U176" s="103"/>
    </row>
    <row r="177" spans="1:21" x14ac:dyDescent="0.55000000000000004">
      <c r="A177" s="102"/>
      <c r="B177" s="102"/>
      <c r="C177" s="102"/>
      <c r="D177" s="102"/>
      <c r="E177" s="102"/>
      <c r="F177" s="102"/>
      <c r="G177" s="103"/>
      <c r="H177" s="103"/>
      <c r="I177" s="103"/>
      <c r="J177" s="103"/>
      <c r="K177" s="103"/>
      <c r="L177" s="103"/>
      <c r="M177" s="103"/>
      <c r="N177" s="103"/>
      <c r="O177" s="103"/>
      <c r="P177" s="103"/>
      <c r="Q177" s="103"/>
      <c r="R177" s="103"/>
      <c r="S177" s="103"/>
      <c r="T177" s="103"/>
      <c r="U177" s="103"/>
    </row>
    <row r="178" spans="1:21" x14ac:dyDescent="0.55000000000000004">
      <c r="A178" s="102"/>
      <c r="B178" s="102"/>
      <c r="C178" s="102"/>
      <c r="D178" s="102"/>
      <c r="E178" s="102"/>
      <c r="F178" s="102"/>
      <c r="G178" s="103"/>
      <c r="H178" s="103"/>
      <c r="I178" s="103"/>
      <c r="J178" s="103"/>
      <c r="K178" s="103"/>
      <c r="L178" s="103"/>
      <c r="M178" s="103"/>
      <c r="N178" s="103"/>
      <c r="O178" s="103"/>
      <c r="P178" s="103"/>
      <c r="Q178" s="103"/>
      <c r="R178" s="103"/>
      <c r="S178" s="103"/>
      <c r="T178" s="103"/>
      <c r="U178" s="103"/>
    </row>
    <row r="179" spans="1:21" x14ac:dyDescent="0.55000000000000004">
      <c r="A179" s="102"/>
      <c r="B179" s="102"/>
      <c r="C179" s="102"/>
      <c r="D179" s="102"/>
      <c r="E179" s="102"/>
      <c r="F179" s="102"/>
      <c r="G179" s="103"/>
      <c r="H179" s="103"/>
      <c r="I179" s="103"/>
      <c r="J179" s="103"/>
      <c r="K179" s="103"/>
      <c r="L179" s="103"/>
      <c r="M179" s="103"/>
      <c r="N179" s="103"/>
      <c r="O179" s="103"/>
      <c r="P179" s="103"/>
      <c r="Q179" s="103"/>
      <c r="R179" s="103"/>
      <c r="S179" s="103"/>
      <c r="T179" s="103"/>
      <c r="U179" s="103"/>
    </row>
    <row r="180" spans="1:21" x14ac:dyDescent="0.55000000000000004">
      <c r="A180" s="102"/>
      <c r="B180" s="102"/>
      <c r="C180" s="102"/>
      <c r="D180" s="102"/>
      <c r="E180" s="102"/>
      <c r="F180" s="102"/>
      <c r="G180" s="103"/>
      <c r="H180" s="103"/>
      <c r="I180" s="103"/>
      <c r="J180" s="103"/>
      <c r="K180" s="103"/>
      <c r="L180" s="103"/>
      <c r="M180" s="103"/>
      <c r="N180" s="103"/>
      <c r="O180" s="103"/>
      <c r="P180" s="103"/>
      <c r="Q180" s="103"/>
      <c r="R180" s="103"/>
      <c r="S180" s="103"/>
      <c r="T180" s="103"/>
      <c r="U180" s="103"/>
    </row>
    <row r="181" spans="1:21" x14ac:dyDescent="0.55000000000000004">
      <c r="A181" s="102"/>
      <c r="B181" s="102"/>
      <c r="C181" s="102"/>
      <c r="D181" s="102"/>
      <c r="E181" s="102"/>
      <c r="F181" s="102"/>
      <c r="G181" s="103"/>
      <c r="H181" s="103"/>
      <c r="I181" s="103"/>
      <c r="J181" s="103"/>
      <c r="K181" s="103"/>
      <c r="L181" s="103"/>
      <c r="M181" s="103"/>
      <c r="N181" s="103"/>
      <c r="O181" s="103"/>
      <c r="P181" s="103"/>
      <c r="Q181" s="103"/>
      <c r="R181" s="103"/>
      <c r="S181" s="103"/>
      <c r="T181" s="103"/>
      <c r="U181" s="103"/>
    </row>
    <row r="182" spans="1:21" x14ac:dyDescent="0.55000000000000004">
      <c r="A182" s="102"/>
      <c r="B182" s="102"/>
      <c r="C182" s="102"/>
      <c r="D182" s="102"/>
      <c r="E182" s="102"/>
      <c r="F182" s="102"/>
      <c r="G182" s="103"/>
      <c r="H182" s="103"/>
      <c r="I182" s="103"/>
      <c r="J182" s="103"/>
      <c r="K182" s="103"/>
      <c r="L182" s="103"/>
      <c r="M182" s="103"/>
      <c r="N182" s="103"/>
      <c r="O182" s="103"/>
      <c r="P182" s="103"/>
      <c r="Q182" s="103"/>
      <c r="R182" s="103"/>
      <c r="S182" s="103"/>
      <c r="T182" s="103"/>
      <c r="U182" s="103"/>
    </row>
    <row r="183" spans="1:21" x14ac:dyDescent="0.55000000000000004">
      <c r="A183" s="102"/>
      <c r="B183" s="102"/>
      <c r="C183" s="102"/>
      <c r="D183" s="102"/>
      <c r="E183" s="102"/>
      <c r="F183" s="102"/>
      <c r="G183" s="103"/>
      <c r="H183" s="103"/>
      <c r="I183" s="103"/>
      <c r="J183" s="103"/>
      <c r="K183" s="103"/>
      <c r="L183" s="103"/>
      <c r="M183" s="103"/>
      <c r="N183" s="103"/>
      <c r="O183" s="103"/>
      <c r="P183" s="103"/>
      <c r="Q183" s="103"/>
      <c r="R183" s="103"/>
      <c r="S183" s="103"/>
      <c r="T183" s="103"/>
      <c r="U183" s="103"/>
    </row>
    <row r="184" spans="1:21" x14ac:dyDescent="0.55000000000000004">
      <c r="A184" s="102"/>
      <c r="B184" s="102"/>
      <c r="C184" s="102"/>
      <c r="D184" s="102"/>
      <c r="E184" s="102"/>
      <c r="F184" s="102"/>
      <c r="G184" s="103"/>
      <c r="H184" s="103"/>
      <c r="I184" s="103"/>
      <c r="J184" s="103"/>
      <c r="K184" s="103"/>
      <c r="L184" s="103"/>
      <c r="M184" s="103"/>
      <c r="N184" s="103"/>
      <c r="O184" s="103"/>
      <c r="P184" s="103"/>
      <c r="Q184" s="103"/>
      <c r="R184" s="103"/>
      <c r="S184" s="103"/>
      <c r="T184" s="103"/>
      <c r="U184" s="103"/>
    </row>
    <row r="185" spans="1:21" x14ac:dyDescent="0.55000000000000004">
      <c r="A185" s="102"/>
      <c r="B185" s="102"/>
      <c r="C185" s="102"/>
      <c r="D185" s="102"/>
      <c r="E185" s="102"/>
      <c r="F185" s="102"/>
      <c r="G185" s="103"/>
      <c r="H185" s="103"/>
      <c r="I185" s="103"/>
      <c r="J185" s="103"/>
      <c r="K185" s="103"/>
      <c r="L185" s="103"/>
      <c r="M185" s="103"/>
      <c r="N185" s="103"/>
      <c r="O185" s="103"/>
      <c r="P185" s="103"/>
      <c r="Q185" s="103"/>
      <c r="R185" s="103"/>
      <c r="S185" s="103"/>
      <c r="T185" s="103"/>
      <c r="U185" s="103"/>
    </row>
    <row r="186" spans="1:21" x14ac:dyDescent="0.55000000000000004">
      <c r="A186" s="102"/>
      <c r="B186" s="102"/>
      <c r="C186" s="102"/>
      <c r="D186" s="102"/>
      <c r="E186" s="102"/>
      <c r="F186" s="102"/>
      <c r="G186" s="103"/>
      <c r="H186" s="103"/>
      <c r="I186" s="103"/>
      <c r="J186" s="103"/>
      <c r="K186" s="103"/>
      <c r="L186" s="103"/>
      <c r="M186" s="103"/>
      <c r="N186" s="103"/>
      <c r="O186" s="103"/>
      <c r="P186" s="103"/>
      <c r="Q186" s="103"/>
      <c r="R186" s="103"/>
      <c r="S186" s="103"/>
      <c r="T186" s="103"/>
      <c r="U186" s="103"/>
    </row>
    <row r="187" spans="1:21" x14ac:dyDescent="0.55000000000000004">
      <c r="A187" s="102"/>
      <c r="B187" s="102"/>
      <c r="C187" s="102"/>
      <c r="D187" s="102"/>
      <c r="E187" s="102"/>
      <c r="F187" s="102"/>
      <c r="G187" s="103"/>
      <c r="H187" s="103"/>
      <c r="I187" s="103"/>
      <c r="J187" s="103"/>
      <c r="K187" s="103"/>
      <c r="L187" s="103"/>
      <c r="M187" s="103"/>
      <c r="N187" s="103"/>
      <c r="O187" s="103"/>
      <c r="P187" s="103"/>
      <c r="Q187" s="103"/>
      <c r="R187" s="103"/>
      <c r="S187" s="103"/>
      <c r="T187" s="103"/>
      <c r="U187" s="103"/>
    </row>
    <row r="188" spans="1:21" x14ac:dyDescent="0.55000000000000004">
      <c r="A188" s="102"/>
      <c r="B188" s="102"/>
      <c r="C188" s="102"/>
      <c r="D188" s="102"/>
      <c r="E188" s="102"/>
      <c r="F188" s="102"/>
      <c r="G188" s="103"/>
      <c r="H188" s="103"/>
      <c r="I188" s="103"/>
      <c r="J188" s="103"/>
      <c r="K188" s="103"/>
      <c r="L188" s="103"/>
      <c r="M188" s="103"/>
      <c r="N188" s="103"/>
      <c r="O188" s="103"/>
      <c r="P188" s="103"/>
      <c r="Q188" s="103"/>
      <c r="R188" s="103"/>
      <c r="S188" s="103"/>
      <c r="T188" s="103"/>
      <c r="U188" s="103"/>
    </row>
    <row r="189" spans="1:21" x14ac:dyDescent="0.55000000000000004">
      <c r="A189" s="102"/>
      <c r="B189" s="102"/>
      <c r="C189" s="102"/>
      <c r="D189" s="102"/>
      <c r="E189" s="102"/>
      <c r="F189" s="102"/>
      <c r="G189" s="103"/>
      <c r="H189" s="103"/>
      <c r="I189" s="103"/>
      <c r="J189" s="103"/>
      <c r="K189" s="103"/>
      <c r="L189" s="103"/>
      <c r="M189" s="103"/>
      <c r="N189" s="103"/>
      <c r="O189" s="103"/>
      <c r="P189" s="103"/>
      <c r="Q189" s="103"/>
      <c r="R189" s="103"/>
      <c r="S189" s="103"/>
      <c r="T189" s="103"/>
      <c r="U189" s="103"/>
    </row>
    <row r="190" spans="1:21" x14ac:dyDescent="0.55000000000000004">
      <c r="A190" s="102"/>
      <c r="B190" s="102"/>
      <c r="C190" s="102"/>
      <c r="D190" s="102"/>
      <c r="E190" s="102"/>
      <c r="F190" s="102"/>
      <c r="G190" s="103"/>
      <c r="H190" s="103"/>
      <c r="I190" s="103"/>
      <c r="J190" s="103"/>
      <c r="K190" s="103"/>
      <c r="L190" s="103"/>
      <c r="M190" s="103"/>
      <c r="N190" s="103"/>
      <c r="O190" s="103"/>
      <c r="P190" s="103"/>
      <c r="Q190" s="103"/>
      <c r="R190" s="103"/>
      <c r="S190" s="103"/>
      <c r="T190" s="103"/>
      <c r="U190" s="103"/>
    </row>
    <row r="191" spans="1:21" x14ac:dyDescent="0.55000000000000004">
      <c r="A191" s="102"/>
      <c r="B191" s="102"/>
      <c r="C191" s="102"/>
      <c r="D191" s="102"/>
      <c r="E191" s="102"/>
      <c r="F191" s="102"/>
      <c r="G191" s="103"/>
      <c r="H191" s="103"/>
      <c r="I191" s="103"/>
      <c r="J191" s="103"/>
      <c r="K191" s="103"/>
      <c r="L191" s="103"/>
      <c r="M191" s="103"/>
      <c r="N191" s="103"/>
      <c r="O191" s="103"/>
      <c r="P191" s="103"/>
      <c r="Q191" s="103"/>
      <c r="R191" s="103"/>
      <c r="S191" s="103"/>
      <c r="T191" s="103"/>
      <c r="U191" s="103"/>
    </row>
    <row r="192" spans="1:21" x14ac:dyDescent="0.55000000000000004">
      <c r="A192" s="102"/>
      <c r="B192" s="102"/>
      <c r="C192" s="102"/>
      <c r="D192" s="102"/>
      <c r="E192" s="102"/>
      <c r="F192" s="102"/>
      <c r="G192" s="103"/>
      <c r="H192" s="103"/>
      <c r="I192" s="103"/>
      <c r="J192" s="103"/>
      <c r="K192" s="103"/>
      <c r="L192" s="103"/>
      <c r="M192" s="103"/>
      <c r="N192" s="103"/>
      <c r="O192" s="103"/>
      <c r="P192" s="103"/>
      <c r="Q192" s="103"/>
      <c r="R192" s="103"/>
      <c r="S192" s="103"/>
      <c r="T192" s="103"/>
      <c r="U192" s="103"/>
    </row>
    <row r="193" spans="1:21" x14ac:dyDescent="0.55000000000000004">
      <c r="A193" s="102"/>
      <c r="B193" s="102"/>
      <c r="C193" s="102"/>
      <c r="D193" s="102"/>
      <c r="E193" s="102"/>
      <c r="F193" s="102"/>
      <c r="G193" s="103"/>
      <c r="H193" s="103"/>
      <c r="I193" s="103"/>
      <c r="J193" s="103"/>
      <c r="K193" s="103"/>
      <c r="L193" s="103"/>
      <c r="M193" s="103"/>
      <c r="N193" s="103"/>
      <c r="O193" s="103"/>
      <c r="P193" s="103"/>
      <c r="Q193" s="103"/>
      <c r="R193" s="103"/>
      <c r="S193" s="103"/>
      <c r="T193" s="103"/>
      <c r="U193" s="103"/>
    </row>
    <row r="194" spans="1:21" x14ac:dyDescent="0.55000000000000004">
      <c r="A194" s="102"/>
      <c r="B194" s="102"/>
      <c r="C194" s="102"/>
      <c r="D194" s="102"/>
      <c r="E194" s="102"/>
      <c r="F194" s="102"/>
      <c r="G194" s="103"/>
      <c r="H194" s="103"/>
      <c r="I194" s="103"/>
      <c r="J194" s="103"/>
      <c r="K194" s="103"/>
      <c r="L194" s="103"/>
      <c r="M194" s="103"/>
      <c r="N194" s="103"/>
      <c r="O194" s="103"/>
      <c r="P194" s="103"/>
      <c r="Q194" s="103"/>
      <c r="R194" s="103"/>
      <c r="S194" s="103"/>
      <c r="T194" s="103"/>
      <c r="U194" s="103"/>
    </row>
    <row r="195" spans="1:21" x14ac:dyDescent="0.55000000000000004">
      <c r="A195" s="102"/>
      <c r="B195" s="102"/>
      <c r="C195" s="102"/>
      <c r="D195" s="102"/>
      <c r="E195" s="102"/>
      <c r="F195" s="102"/>
      <c r="G195" s="103"/>
      <c r="H195" s="103"/>
      <c r="I195" s="103"/>
      <c r="J195" s="103"/>
      <c r="K195" s="103"/>
      <c r="L195" s="103"/>
      <c r="M195" s="103"/>
      <c r="N195" s="103"/>
      <c r="O195" s="103"/>
      <c r="P195" s="103"/>
      <c r="Q195" s="103"/>
      <c r="R195" s="103"/>
      <c r="S195" s="103"/>
      <c r="T195" s="103"/>
      <c r="U195" s="103"/>
    </row>
    <row r="196" spans="1:21" x14ac:dyDescent="0.55000000000000004">
      <c r="A196" s="102"/>
      <c r="B196" s="102"/>
      <c r="C196" s="102"/>
      <c r="D196" s="102"/>
      <c r="E196" s="102"/>
      <c r="F196" s="102"/>
      <c r="G196" s="103"/>
      <c r="H196" s="103"/>
      <c r="I196" s="103"/>
      <c r="J196" s="103"/>
      <c r="K196" s="103"/>
      <c r="L196" s="103"/>
      <c r="M196" s="103"/>
      <c r="N196" s="103"/>
      <c r="O196" s="103"/>
      <c r="P196" s="103"/>
      <c r="Q196" s="103"/>
      <c r="R196" s="103"/>
      <c r="S196" s="103"/>
      <c r="T196" s="103"/>
      <c r="U196" s="103"/>
    </row>
    <row r="197" spans="1:21" x14ac:dyDescent="0.55000000000000004">
      <c r="A197" s="102"/>
      <c r="B197" s="102"/>
      <c r="C197" s="102"/>
      <c r="D197" s="102"/>
      <c r="E197" s="102"/>
      <c r="F197" s="102"/>
      <c r="G197" s="103"/>
      <c r="H197" s="103"/>
      <c r="I197" s="103"/>
      <c r="J197" s="103"/>
      <c r="K197" s="103"/>
      <c r="L197" s="103"/>
      <c r="M197" s="103"/>
      <c r="N197" s="103"/>
      <c r="O197" s="103"/>
      <c r="P197" s="103"/>
      <c r="Q197" s="103"/>
      <c r="R197" s="103"/>
      <c r="S197" s="103"/>
      <c r="T197" s="103"/>
      <c r="U197" s="103"/>
    </row>
    <row r="198" spans="1:21" x14ac:dyDescent="0.55000000000000004">
      <c r="A198" s="102"/>
      <c r="B198" s="102"/>
      <c r="C198" s="102"/>
      <c r="D198" s="102"/>
      <c r="E198" s="102"/>
      <c r="F198" s="102"/>
      <c r="G198" s="103"/>
      <c r="H198" s="103"/>
      <c r="I198" s="103"/>
      <c r="J198" s="103"/>
      <c r="K198" s="103"/>
      <c r="L198" s="103"/>
      <c r="M198" s="103"/>
      <c r="N198" s="103"/>
      <c r="O198" s="103"/>
      <c r="P198" s="103"/>
      <c r="Q198" s="103"/>
      <c r="R198" s="103"/>
      <c r="S198" s="103"/>
      <c r="T198" s="103"/>
      <c r="U198" s="103"/>
    </row>
    <row r="199" spans="1:21" x14ac:dyDescent="0.55000000000000004">
      <c r="A199" s="102"/>
      <c r="B199" s="102"/>
      <c r="C199" s="102"/>
      <c r="D199" s="102"/>
      <c r="E199" s="102"/>
      <c r="F199" s="102"/>
      <c r="G199" s="103"/>
      <c r="H199" s="103"/>
      <c r="I199" s="103"/>
      <c r="J199" s="103"/>
      <c r="K199" s="103"/>
      <c r="L199" s="103"/>
      <c r="M199" s="103"/>
      <c r="N199" s="103"/>
      <c r="O199" s="103"/>
      <c r="P199" s="103"/>
      <c r="Q199" s="103"/>
      <c r="R199" s="103"/>
      <c r="S199" s="103"/>
      <c r="T199" s="103"/>
      <c r="U199" s="103"/>
    </row>
    <row r="200" spans="1:21" x14ac:dyDescent="0.55000000000000004">
      <c r="A200" s="102"/>
      <c r="B200" s="102"/>
      <c r="C200" s="102"/>
      <c r="D200" s="102"/>
      <c r="E200" s="102"/>
      <c r="F200" s="102"/>
      <c r="G200" s="103"/>
      <c r="H200" s="103"/>
      <c r="I200" s="103"/>
      <c r="J200" s="103"/>
      <c r="K200" s="103"/>
      <c r="L200" s="103"/>
      <c r="M200" s="103"/>
      <c r="N200" s="103"/>
      <c r="O200" s="103"/>
      <c r="P200" s="103"/>
      <c r="Q200" s="103"/>
      <c r="R200" s="103"/>
      <c r="S200" s="103"/>
      <c r="T200" s="103"/>
      <c r="U200" s="103"/>
    </row>
    <row r="201" spans="1:21" x14ac:dyDescent="0.55000000000000004">
      <c r="A201" s="102"/>
      <c r="B201" s="102"/>
      <c r="C201" s="102"/>
      <c r="D201" s="102"/>
      <c r="E201" s="102"/>
      <c r="F201" s="102"/>
      <c r="G201" s="103"/>
      <c r="H201" s="103"/>
      <c r="I201" s="103"/>
      <c r="J201" s="103"/>
      <c r="K201" s="103"/>
      <c r="L201" s="103"/>
      <c r="M201" s="103"/>
      <c r="N201" s="103"/>
      <c r="O201" s="103"/>
      <c r="P201" s="103"/>
      <c r="Q201" s="103"/>
      <c r="R201" s="103"/>
      <c r="S201" s="103"/>
      <c r="T201" s="103"/>
      <c r="U201" s="103"/>
    </row>
    <row r="202" spans="1:21" x14ac:dyDescent="0.55000000000000004">
      <c r="A202" s="102"/>
      <c r="B202" s="102"/>
      <c r="C202" s="102"/>
      <c r="D202" s="102"/>
      <c r="E202" s="102"/>
      <c r="F202" s="102"/>
      <c r="G202" s="103"/>
      <c r="H202" s="103"/>
      <c r="I202" s="103"/>
      <c r="J202" s="103"/>
      <c r="K202" s="103"/>
      <c r="L202" s="103"/>
      <c r="M202" s="103"/>
      <c r="N202" s="103"/>
      <c r="O202" s="103"/>
      <c r="P202" s="103"/>
      <c r="Q202" s="103"/>
      <c r="R202" s="103"/>
      <c r="S202" s="103"/>
      <c r="T202" s="103"/>
      <c r="U202" s="103"/>
    </row>
    <row r="203" spans="1:21" x14ac:dyDescent="0.55000000000000004">
      <c r="A203" s="102"/>
      <c r="B203" s="102"/>
      <c r="C203" s="102"/>
      <c r="D203" s="102"/>
      <c r="E203" s="102"/>
      <c r="F203" s="102"/>
      <c r="G203" s="103"/>
      <c r="H203" s="103"/>
      <c r="I203" s="103"/>
      <c r="J203" s="103"/>
      <c r="K203" s="103"/>
      <c r="L203" s="103"/>
      <c r="M203" s="103"/>
      <c r="N203" s="103"/>
      <c r="O203" s="103"/>
      <c r="P203" s="103"/>
      <c r="Q203" s="103"/>
      <c r="R203" s="103"/>
      <c r="S203" s="103"/>
      <c r="T203" s="103"/>
      <c r="U203" s="103"/>
    </row>
    <row r="204" spans="1:21" x14ac:dyDescent="0.55000000000000004">
      <c r="A204" s="102"/>
      <c r="B204" s="102"/>
      <c r="C204" s="102"/>
      <c r="D204" s="102"/>
      <c r="E204" s="102"/>
      <c r="F204" s="102"/>
      <c r="G204" s="103"/>
      <c r="H204" s="103"/>
      <c r="I204" s="103"/>
      <c r="J204" s="103"/>
      <c r="K204" s="103"/>
      <c r="L204" s="103"/>
      <c r="M204" s="103"/>
      <c r="N204" s="103"/>
      <c r="O204" s="103"/>
      <c r="P204" s="103"/>
      <c r="Q204" s="103"/>
      <c r="R204" s="103"/>
      <c r="S204" s="103"/>
      <c r="T204" s="103"/>
      <c r="U204" s="103"/>
    </row>
    <row r="205" spans="1:21" x14ac:dyDescent="0.55000000000000004">
      <c r="A205" s="102"/>
      <c r="B205" s="102"/>
      <c r="C205" s="102"/>
      <c r="D205" s="102"/>
      <c r="E205" s="102"/>
      <c r="F205" s="102"/>
      <c r="G205" s="103"/>
      <c r="H205" s="103"/>
      <c r="I205" s="103"/>
      <c r="J205" s="103"/>
      <c r="K205" s="103"/>
      <c r="L205" s="103"/>
      <c r="M205" s="103"/>
      <c r="N205" s="103"/>
      <c r="O205" s="103"/>
      <c r="P205" s="103"/>
      <c r="Q205" s="103"/>
      <c r="R205" s="103"/>
      <c r="S205" s="103"/>
      <c r="T205" s="103"/>
      <c r="U205" s="103"/>
    </row>
    <row r="206" spans="1:21" x14ac:dyDescent="0.55000000000000004">
      <c r="A206" s="102"/>
      <c r="B206" s="102"/>
      <c r="C206" s="102"/>
      <c r="D206" s="102"/>
      <c r="E206" s="102"/>
      <c r="F206" s="102"/>
      <c r="G206" s="103"/>
      <c r="H206" s="103"/>
      <c r="I206" s="103"/>
      <c r="J206" s="103"/>
      <c r="K206" s="103"/>
      <c r="L206" s="103"/>
      <c r="M206" s="103"/>
      <c r="N206" s="103"/>
      <c r="O206" s="103"/>
      <c r="P206" s="103"/>
      <c r="Q206" s="103"/>
      <c r="R206" s="103"/>
      <c r="S206" s="103"/>
      <c r="T206" s="103"/>
      <c r="U206" s="103"/>
    </row>
    <row r="207" spans="1:21" x14ac:dyDescent="0.55000000000000004">
      <c r="A207" s="102"/>
      <c r="B207" s="102"/>
      <c r="C207" s="102"/>
      <c r="D207" s="102"/>
      <c r="E207" s="102"/>
      <c r="F207" s="102"/>
      <c r="G207" s="103"/>
      <c r="H207" s="103"/>
      <c r="I207" s="103"/>
      <c r="J207" s="103"/>
      <c r="K207" s="103"/>
      <c r="L207" s="103"/>
      <c r="M207" s="103"/>
      <c r="N207" s="103"/>
      <c r="O207" s="103"/>
      <c r="P207" s="103"/>
      <c r="Q207" s="103"/>
      <c r="R207" s="103"/>
      <c r="S207" s="103"/>
      <c r="T207" s="103"/>
      <c r="U207" s="103"/>
    </row>
    <row r="208" spans="1:21" x14ac:dyDescent="0.55000000000000004">
      <c r="A208" s="102"/>
      <c r="B208" s="102"/>
      <c r="C208" s="102"/>
      <c r="D208" s="102"/>
      <c r="E208" s="102"/>
      <c r="F208" s="102"/>
      <c r="G208" s="103"/>
      <c r="H208" s="103"/>
      <c r="I208" s="103"/>
      <c r="J208" s="103"/>
      <c r="K208" s="103"/>
      <c r="L208" s="103"/>
      <c r="M208" s="103"/>
      <c r="N208" s="103"/>
      <c r="O208" s="103"/>
      <c r="P208" s="103"/>
      <c r="Q208" s="103"/>
      <c r="R208" s="103"/>
      <c r="S208" s="103"/>
      <c r="T208" s="103"/>
      <c r="U208" s="103"/>
    </row>
    <row r="209" spans="1:21" x14ac:dyDescent="0.55000000000000004">
      <c r="A209" s="102"/>
      <c r="B209" s="102"/>
      <c r="C209" s="102"/>
      <c r="D209" s="102"/>
      <c r="E209" s="102"/>
      <c r="F209" s="102"/>
      <c r="G209" s="103"/>
      <c r="H209" s="103"/>
      <c r="I209" s="103"/>
      <c r="J209" s="103"/>
      <c r="K209" s="103"/>
      <c r="L209" s="103"/>
      <c r="M209" s="103"/>
      <c r="N209" s="103"/>
      <c r="O209" s="103"/>
      <c r="P209" s="103"/>
      <c r="Q209" s="103"/>
      <c r="R209" s="103"/>
      <c r="S209" s="103"/>
      <c r="T209" s="103"/>
      <c r="U209" s="103"/>
    </row>
    <row r="210" spans="1:21" x14ac:dyDescent="0.55000000000000004">
      <c r="A210" s="102"/>
      <c r="B210" s="102"/>
      <c r="C210" s="102"/>
      <c r="D210" s="102"/>
      <c r="E210" s="102"/>
      <c r="F210" s="102"/>
      <c r="G210" s="103"/>
      <c r="H210" s="103"/>
      <c r="I210" s="103"/>
      <c r="J210" s="103"/>
      <c r="K210" s="103"/>
      <c r="L210" s="103"/>
      <c r="M210" s="103"/>
      <c r="N210" s="103"/>
      <c r="O210" s="103"/>
      <c r="P210" s="103"/>
      <c r="Q210" s="103"/>
      <c r="R210" s="103"/>
      <c r="S210" s="103"/>
      <c r="T210" s="103"/>
      <c r="U210" s="103"/>
    </row>
    <row r="211" spans="1:21" x14ac:dyDescent="0.55000000000000004">
      <c r="A211" s="102"/>
      <c r="B211" s="102"/>
      <c r="C211" s="102"/>
      <c r="D211" s="102"/>
      <c r="E211" s="102"/>
      <c r="F211" s="102"/>
      <c r="G211" s="103"/>
      <c r="H211" s="103"/>
      <c r="I211" s="103"/>
      <c r="J211" s="103"/>
      <c r="K211" s="103"/>
      <c r="L211" s="103"/>
      <c r="M211" s="103"/>
      <c r="N211" s="103"/>
      <c r="O211" s="103"/>
      <c r="P211" s="103"/>
      <c r="Q211" s="103"/>
      <c r="R211" s="103"/>
      <c r="S211" s="103"/>
      <c r="T211" s="103"/>
      <c r="U211" s="103"/>
    </row>
    <row r="212" spans="1:21" x14ac:dyDescent="0.55000000000000004">
      <c r="A212" s="102"/>
      <c r="B212" s="102"/>
      <c r="C212" s="102"/>
      <c r="D212" s="102"/>
      <c r="E212" s="102"/>
      <c r="F212" s="102"/>
      <c r="G212" s="103"/>
      <c r="H212" s="103"/>
      <c r="I212" s="103"/>
      <c r="J212" s="103"/>
      <c r="K212" s="103"/>
      <c r="L212" s="103"/>
      <c r="M212" s="103"/>
      <c r="N212" s="103"/>
      <c r="O212" s="103"/>
      <c r="P212" s="103"/>
      <c r="Q212" s="103"/>
      <c r="R212" s="103"/>
      <c r="S212" s="103"/>
      <c r="T212" s="103"/>
      <c r="U212" s="103"/>
    </row>
    <row r="213" spans="1:21" x14ac:dyDescent="0.55000000000000004">
      <c r="A213" s="102"/>
      <c r="B213" s="102"/>
      <c r="C213" s="102"/>
      <c r="D213" s="102"/>
      <c r="E213" s="102"/>
      <c r="F213" s="102"/>
      <c r="G213" s="103"/>
      <c r="H213" s="103"/>
      <c r="I213" s="103"/>
      <c r="J213" s="103"/>
      <c r="K213" s="103"/>
      <c r="L213" s="103"/>
      <c r="M213" s="103"/>
      <c r="N213" s="103"/>
      <c r="O213" s="103"/>
      <c r="P213" s="103"/>
      <c r="Q213" s="103"/>
      <c r="R213" s="103"/>
      <c r="S213" s="103"/>
      <c r="T213" s="103"/>
      <c r="U213" s="103"/>
    </row>
    <row r="214" spans="1:21" x14ac:dyDescent="0.55000000000000004">
      <c r="A214" s="102"/>
      <c r="B214" s="102"/>
      <c r="C214" s="102"/>
      <c r="D214" s="102"/>
      <c r="E214" s="102"/>
      <c r="F214" s="102"/>
      <c r="G214" s="103"/>
      <c r="H214" s="103"/>
      <c r="I214" s="103"/>
      <c r="J214" s="103"/>
      <c r="K214" s="103"/>
      <c r="L214" s="103"/>
      <c r="M214" s="103"/>
      <c r="N214" s="103"/>
      <c r="O214" s="103"/>
      <c r="P214" s="103"/>
      <c r="Q214" s="103"/>
      <c r="R214" s="103"/>
      <c r="S214" s="103"/>
      <c r="T214" s="103"/>
      <c r="U214" s="103"/>
    </row>
    <row r="215" spans="1:21" x14ac:dyDescent="0.55000000000000004">
      <c r="A215" s="102"/>
      <c r="B215" s="102"/>
      <c r="C215" s="102"/>
      <c r="D215" s="102"/>
      <c r="E215" s="102"/>
      <c r="F215" s="102"/>
      <c r="G215" s="103"/>
      <c r="H215" s="103"/>
      <c r="I215" s="103"/>
      <c r="J215" s="103"/>
      <c r="K215" s="103"/>
      <c r="L215" s="103"/>
      <c r="M215" s="103"/>
      <c r="N215" s="103"/>
      <c r="O215" s="103"/>
      <c r="P215" s="103"/>
      <c r="Q215" s="103"/>
      <c r="R215" s="103"/>
      <c r="S215" s="103"/>
      <c r="T215" s="103"/>
      <c r="U215" s="103"/>
    </row>
    <row r="216" spans="1:21" x14ac:dyDescent="0.55000000000000004">
      <c r="A216" s="102"/>
      <c r="B216" s="102"/>
      <c r="C216" s="102"/>
      <c r="D216" s="102"/>
      <c r="E216" s="102"/>
      <c r="F216" s="102"/>
      <c r="G216" s="103"/>
      <c r="H216" s="103"/>
      <c r="I216" s="103"/>
      <c r="J216" s="103"/>
      <c r="K216" s="103"/>
      <c r="L216" s="103"/>
      <c r="M216" s="103"/>
      <c r="N216" s="103"/>
      <c r="O216" s="103"/>
      <c r="P216" s="103"/>
      <c r="Q216" s="103"/>
      <c r="R216" s="103"/>
      <c r="S216" s="103"/>
      <c r="T216" s="103"/>
      <c r="U216" s="103"/>
    </row>
    <row r="217" spans="1:21" x14ac:dyDescent="0.55000000000000004">
      <c r="A217" s="102"/>
      <c r="B217" s="102"/>
      <c r="C217" s="102"/>
      <c r="D217" s="102"/>
      <c r="E217" s="102"/>
      <c r="F217" s="102"/>
      <c r="G217" s="103"/>
      <c r="H217" s="103"/>
      <c r="I217" s="103"/>
      <c r="J217" s="103"/>
      <c r="K217" s="103"/>
      <c r="L217" s="103"/>
      <c r="M217" s="103"/>
      <c r="N217" s="103"/>
      <c r="O217" s="103"/>
      <c r="P217" s="103"/>
      <c r="Q217" s="103"/>
      <c r="R217" s="103"/>
      <c r="S217" s="103"/>
      <c r="T217" s="103"/>
      <c r="U217" s="103"/>
    </row>
    <row r="218" spans="1:21" x14ac:dyDescent="0.55000000000000004">
      <c r="A218" s="102"/>
      <c r="B218" s="102"/>
      <c r="C218" s="102"/>
      <c r="D218" s="102"/>
      <c r="E218" s="102"/>
      <c r="F218" s="102"/>
      <c r="G218" s="103"/>
      <c r="H218" s="103"/>
      <c r="I218" s="103"/>
      <c r="J218" s="103"/>
      <c r="K218" s="103"/>
      <c r="L218" s="103"/>
      <c r="M218" s="103"/>
      <c r="N218" s="103"/>
      <c r="O218" s="103"/>
      <c r="P218" s="103"/>
      <c r="Q218" s="103"/>
      <c r="R218" s="103"/>
      <c r="S218" s="103"/>
      <c r="T218" s="103"/>
      <c r="U218" s="103"/>
    </row>
    <row r="219" spans="1:21" x14ac:dyDescent="0.55000000000000004">
      <c r="A219" s="102"/>
      <c r="B219" s="102"/>
      <c r="C219" s="102"/>
      <c r="D219" s="102"/>
      <c r="E219" s="102"/>
      <c r="F219" s="102"/>
      <c r="G219" s="103"/>
      <c r="H219" s="103"/>
      <c r="I219" s="103"/>
      <c r="J219" s="103"/>
      <c r="K219" s="103"/>
      <c r="L219" s="103"/>
      <c r="M219" s="103"/>
      <c r="N219" s="103"/>
      <c r="O219" s="103"/>
      <c r="P219" s="103"/>
      <c r="Q219" s="103"/>
      <c r="R219" s="103"/>
      <c r="S219" s="103"/>
      <c r="T219" s="103"/>
      <c r="U219" s="103"/>
    </row>
    <row r="220" spans="1:21" x14ac:dyDescent="0.55000000000000004">
      <c r="A220" s="102"/>
      <c r="B220" s="102"/>
      <c r="C220" s="102"/>
      <c r="D220" s="102"/>
      <c r="E220" s="102"/>
      <c r="F220" s="102"/>
      <c r="G220" s="103"/>
      <c r="H220" s="103"/>
      <c r="I220" s="103"/>
      <c r="J220" s="103"/>
      <c r="K220" s="103"/>
      <c r="L220" s="103"/>
      <c r="M220" s="103"/>
      <c r="N220" s="103"/>
      <c r="O220" s="103"/>
      <c r="P220" s="103"/>
      <c r="Q220" s="103"/>
      <c r="R220" s="103"/>
      <c r="S220" s="103"/>
      <c r="T220" s="103"/>
      <c r="U220" s="103"/>
    </row>
    <row r="221" spans="1:21" x14ac:dyDescent="0.55000000000000004">
      <c r="A221" s="102"/>
      <c r="B221" s="102"/>
      <c r="C221" s="102"/>
      <c r="D221" s="102"/>
      <c r="E221" s="102"/>
      <c r="F221" s="102"/>
      <c r="G221" s="103"/>
      <c r="H221" s="103"/>
      <c r="I221" s="103"/>
      <c r="J221" s="103"/>
      <c r="K221" s="103"/>
      <c r="L221" s="103"/>
      <c r="M221" s="103"/>
      <c r="N221" s="103"/>
      <c r="O221" s="103"/>
      <c r="P221" s="103"/>
      <c r="Q221" s="103"/>
      <c r="R221" s="103"/>
      <c r="S221" s="103"/>
      <c r="T221" s="103"/>
      <c r="U221" s="103"/>
    </row>
    <row r="222" spans="1:21" x14ac:dyDescent="0.55000000000000004">
      <c r="A222" s="102"/>
      <c r="B222" s="102"/>
      <c r="C222" s="102"/>
      <c r="D222" s="102"/>
      <c r="E222" s="102"/>
      <c r="F222" s="102"/>
      <c r="G222" s="103"/>
      <c r="H222" s="103"/>
      <c r="I222" s="103"/>
      <c r="J222" s="103"/>
      <c r="K222" s="103"/>
      <c r="L222" s="103"/>
      <c r="M222" s="103"/>
      <c r="N222" s="103"/>
      <c r="O222" s="103"/>
      <c r="P222" s="103"/>
      <c r="Q222" s="103"/>
      <c r="R222" s="103"/>
      <c r="S222" s="103"/>
      <c r="T222" s="103"/>
      <c r="U222" s="103"/>
    </row>
    <row r="223" spans="1:21" x14ac:dyDescent="0.55000000000000004">
      <c r="A223" s="102"/>
      <c r="B223" s="102"/>
      <c r="C223" s="102"/>
      <c r="D223" s="102"/>
      <c r="E223" s="102"/>
      <c r="F223" s="102"/>
      <c r="G223" s="103"/>
      <c r="H223" s="103"/>
      <c r="I223" s="103"/>
      <c r="J223" s="103"/>
      <c r="K223" s="103"/>
      <c r="L223" s="103"/>
      <c r="M223" s="103"/>
      <c r="N223" s="103"/>
      <c r="O223" s="103"/>
      <c r="P223" s="103"/>
      <c r="Q223" s="103"/>
      <c r="R223" s="103"/>
      <c r="S223" s="103"/>
      <c r="T223" s="103"/>
      <c r="U223" s="103"/>
    </row>
    <row r="224" spans="1:21" x14ac:dyDescent="0.55000000000000004">
      <c r="A224" s="102"/>
      <c r="B224" s="102"/>
      <c r="C224" s="102"/>
      <c r="D224" s="102"/>
      <c r="E224" s="102"/>
      <c r="F224" s="102"/>
      <c r="G224" s="103"/>
      <c r="H224" s="103"/>
      <c r="I224" s="103"/>
      <c r="J224" s="103"/>
      <c r="K224" s="103"/>
      <c r="L224" s="103"/>
      <c r="M224" s="103"/>
      <c r="N224" s="103"/>
      <c r="O224" s="103"/>
      <c r="P224" s="103"/>
      <c r="Q224" s="103"/>
      <c r="R224" s="103"/>
      <c r="S224" s="103"/>
      <c r="T224" s="103"/>
      <c r="U224" s="103"/>
    </row>
    <row r="225" spans="1:21" x14ac:dyDescent="0.55000000000000004">
      <c r="A225" s="102"/>
      <c r="B225" s="102"/>
      <c r="C225" s="102"/>
      <c r="D225" s="102"/>
      <c r="E225" s="102"/>
      <c r="F225" s="102"/>
      <c r="G225" s="103"/>
      <c r="H225" s="103"/>
      <c r="I225" s="103"/>
      <c r="J225" s="103"/>
      <c r="K225" s="103"/>
      <c r="L225" s="103"/>
      <c r="M225" s="103"/>
      <c r="N225" s="103"/>
      <c r="O225" s="103"/>
      <c r="P225" s="103"/>
      <c r="Q225" s="103"/>
      <c r="R225" s="103"/>
      <c r="S225" s="103"/>
      <c r="T225" s="103"/>
      <c r="U225" s="103"/>
    </row>
    <row r="226" spans="1:21" x14ac:dyDescent="0.55000000000000004">
      <c r="A226" s="102"/>
      <c r="B226" s="102"/>
      <c r="C226" s="102"/>
      <c r="D226" s="102"/>
      <c r="E226" s="102"/>
      <c r="F226" s="102"/>
      <c r="G226" s="103"/>
      <c r="H226" s="103"/>
      <c r="I226" s="103"/>
      <c r="J226" s="103"/>
      <c r="K226" s="103"/>
      <c r="L226" s="103"/>
      <c r="M226" s="103"/>
      <c r="N226" s="103"/>
      <c r="O226" s="103"/>
      <c r="P226" s="103"/>
      <c r="Q226" s="103"/>
      <c r="R226" s="103"/>
      <c r="S226" s="103"/>
      <c r="T226" s="103"/>
      <c r="U226" s="103"/>
    </row>
    <row r="227" spans="1:21" x14ac:dyDescent="0.55000000000000004">
      <c r="A227" s="102"/>
      <c r="B227" s="102"/>
      <c r="C227" s="102"/>
      <c r="D227" s="102"/>
      <c r="E227" s="102"/>
      <c r="F227" s="102"/>
      <c r="G227" s="103"/>
      <c r="H227" s="103"/>
      <c r="I227" s="103"/>
      <c r="J227" s="103"/>
      <c r="K227" s="103"/>
      <c r="L227" s="103"/>
      <c r="M227" s="103"/>
      <c r="N227" s="103"/>
      <c r="O227" s="103"/>
      <c r="P227" s="103"/>
      <c r="Q227" s="103"/>
      <c r="R227" s="103"/>
      <c r="S227" s="103"/>
      <c r="T227" s="103"/>
      <c r="U227" s="103"/>
    </row>
    <row r="228" spans="1:21" x14ac:dyDescent="0.55000000000000004">
      <c r="A228" s="102"/>
      <c r="B228" s="102"/>
      <c r="C228" s="102"/>
      <c r="D228" s="102"/>
      <c r="E228" s="102"/>
      <c r="F228" s="102"/>
      <c r="G228" s="103"/>
      <c r="H228" s="103"/>
      <c r="I228" s="103"/>
      <c r="J228" s="103"/>
      <c r="K228" s="103"/>
      <c r="L228" s="103"/>
      <c r="M228" s="103"/>
      <c r="N228" s="103"/>
      <c r="O228" s="103"/>
      <c r="P228" s="103"/>
      <c r="Q228" s="103"/>
      <c r="R228" s="103"/>
      <c r="S228" s="103"/>
      <c r="T228" s="103"/>
      <c r="U228" s="103"/>
    </row>
    <row r="229" spans="1:21" x14ac:dyDescent="0.55000000000000004">
      <c r="A229" s="102"/>
      <c r="B229" s="102"/>
      <c r="C229" s="102"/>
      <c r="D229" s="102"/>
      <c r="E229" s="102"/>
      <c r="F229" s="102"/>
      <c r="G229" s="103"/>
      <c r="H229" s="103"/>
      <c r="I229" s="103"/>
      <c r="J229" s="103"/>
      <c r="K229" s="103"/>
      <c r="L229" s="103"/>
      <c r="M229" s="103"/>
      <c r="N229" s="103"/>
      <c r="O229" s="103"/>
      <c r="P229" s="103"/>
      <c r="Q229" s="103"/>
      <c r="R229" s="103"/>
      <c r="S229" s="103"/>
      <c r="T229" s="103"/>
      <c r="U229" s="103"/>
    </row>
    <row r="230" spans="1:21" x14ac:dyDescent="0.55000000000000004">
      <c r="A230" s="102"/>
      <c r="B230" s="102"/>
      <c r="C230" s="102"/>
      <c r="D230" s="102"/>
      <c r="E230" s="102"/>
      <c r="F230" s="102"/>
      <c r="G230" s="103"/>
      <c r="H230" s="103"/>
      <c r="I230" s="103"/>
      <c r="J230" s="103"/>
      <c r="K230" s="103"/>
      <c r="L230" s="103"/>
      <c r="M230" s="103"/>
      <c r="N230" s="103"/>
      <c r="O230" s="103"/>
      <c r="P230" s="103"/>
      <c r="Q230" s="103"/>
      <c r="R230" s="103"/>
      <c r="S230" s="103"/>
      <c r="T230" s="103"/>
      <c r="U230" s="103"/>
    </row>
    <row r="231" spans="1:21" x14ac:dyDescent="0.55000000000000004">
      <c r="A231" s="102"/>
      <c r="B231" s="102"/>
      <c r="C231" s="102"/>
      <c r="D231" s="102"/>
      <c r="E231" s="102"/>
      <c r="F231" s="102"/>
      <c r="G231" s="103"/>
      <c r="H231" s="103"/>
      <c r="I231" s="103"/>
      <c r="J231" s="103"/>
      <c r="K231" s="103"/>
      <c r="L231" s="103"/>
      <c r="M231" s="103"/>
      <c r="N231" s="103"/>
      <c r="O231" s="103"/>
      <c r="P231" s="103"/>
      <c r="Q231" s="103"/>
      <c r="R231" s="103"/>
      <c r="S231" s="103"/>
      <c r="T231" s="103"/>
      <c r="U231" s="103"/>
    </row>
    <row r="232" spans="1:21" x14ac:dyDescent="0.55000000000000004">
      <c r="A232" s="102"/>
      <c r="B232" s="102"/>
      <c r="C232" s="102"/>
      <c r="D232" s="102"/>
      <c r="E232" s="102"/>
      <c r="F232" s="102"/>
      <c r="G232" s="103"/>
      <c r="H232" s="103"/>
      <c r="I232" s="103"/>
      <c r="J232" s="103"/>
      <c r="K232" s="103"/>
      <c r="L232" s="103"/>
      <c r="M232" s="103"/>
      <c r="N232" s="103"/>
      <c r="O232" s="103"/>
      <c r="P232" s="103"/>
      <c r="Q232" s="103"/>
      <c r="R232" s="103"/>
      <c r="S232" s="103"/>
      <c r="T232" s="103"/>
      <c r="U232" s="103"/>
    </row>
    <row r="233" spans="1:21" x14ac:dyDescent="0.55000000000000004">
      <c r="A233" s="102"/>
      <c r="B233" s="102"/>
      <c r="C233" s="102"/>
      <c r="D233" s="102"/>
      <c r="E233" s="102"/>
      <c r="F233" s="102"/>
      <c r="G233" s="103"/>
      <c r="H233" s="103"/>
      <c r="I233" s="103"/>
      <c r="J233" s="103"/>
      <c r="K233" s="103"/>
      <c r="L233" s="103"/>
      <c r="M233" s="103"/>
      <c r="N233" s="103"/>
      <c r="O233" s="103"/>
      <c r="P233" s="103"/>
      <c r="Q233" s="103"/>
      <c r="R233" s="103"/>
      <c r="S233" s="103"/>
      <c r="T233" s="103"/>
      <c r="U233" s="103"/>
    </row>
    <row r="234" spans="1:21" x14ac:dyDescent="0.55000000000000004">
      <c r="A234" s="102"/>
      <c r="B234" s="102"/>
      <c r="C234" s="102"/>
      <c r="D234" s="102"/>
      <c r="E234" s="102"/>
      <c r="F234" s="102"/>
      <c r="G234" s="103"/>
      <c r="H234" s="103"/>
      <c r="I234" s="103"/>
      <c r="J234" s="103"/>
      <c r="K234" s="103"/>
      <c r="L234" s="103"/>
      <c r="M234" s="103"/>
      <c r="N234" s="103"/>
      <c r="O234" s="103"/>
      <c r="P234" s="103"/>
      <c r="Q234" s="103"/>
      <c r="R234" s="103"/>
      <c r="S234" s="103"/>
      <c r="T234" s="103"/>
      <c r="U234" s="103"/>
    </row>
    <row r="235" spans="1:21" x14ac:dyDescent="0.55000000000000004">
      <c r="A235" s="102"/>
      <c r="B235" s="102"/>
      <c r="C235" s="102"/>
      <c r="D235" s="102"/>
      <c r="E235" s="102"/>
      <c r="F235" s="102"/>
      <c r="G235" s="103"/>
      <c r="H235" s="103"/>
      <c r="I235" s="103"/>
      <c r="J235" s="103"/>
      <c r="K235" s="103"/>
      <c r="L235" s="103"/>
      <c r="M235" s="103"/>
      <c r="N235" s="103"/>
      <c r="O235" s="103"/>
      <c r="P235" s="103"/>
      <c r="Q235" s="103"/>
      <c r="R235" s="103"/>
      <c r="S235" s="103"/>
      <c r="T235" s="103"/>
      <c r="U235" s="103"/>
    </row>
    <row r="236" spans="1:21" x14ac:dyDescent="0.55000000000000004">
      <c r="A236" s="102"/>
      <c r="B236" s="102"/>
      <c r="C236" s="102"/>
      <c r="D236" s="102"/>
      <c r="E236" s="102"/>
      <c r="F236" s="102"/>
      <c r="G236" s="103"/>
      <c r="H236" s="103"/>
      <c r="I236" s="103"/>
      <c r="J236" s="103"/>
      <c r="K236" s="103"/>
      <c r="L236" s="103"/>
      <c r="M236" s="103"/>
      <c r="N236" s="103"/>
      <c r="O236" s="103"/>
      <c r="P236" s="103"/>
      <c r="Q236" s="103"/>
      <c r="R236" s="103"/>
      <c r="S236" s="103"/>
      <c r="T236" s="103"/>
      <c r="U236" s="103"/>
    </row>
    <row r="237" spans="1:21" x14ac:dyDescent="0.55000000000000004">
      <c r="A237" s="102"/>
      <c r="B237" s="102"/>
      <c r="C237" s="102"/>
      <c r="D237" s="102"/>
      <c r="E237" s="102"/>
      <c r="F237" s="102"/>
      <c r="G237" s="103"/>
      <c r="H237" s="103"/>
      <c r="I237" s="103"/>
      <c r="J237" s="103"/>
      <c r="K237" s="103"/>
      <c r="L237" s="103"/>
      <c r="M237" s="103"/>
      <c r="N237" s="103"/>
      <c r="O237" s="103"/>
      <c r="P237" s="103"/>
      <c r="Q237" s="103"/>
      <c r="R237" s="103"/>
      <c r="S237" s="103"/>
      <c r="T237" s="103"/>
      <c r="U237" s="103"/>
    </row>
    <row r="238" spans="1:21" x14ac:dyDescent="0.55000000000000004">
      <c r="A238" s="102"/>
      <c r="B238" s="102"/>
      <c r="C238" s="102"/>
      <c r="D238" s="102"/>
      <c r="E238" s="102"/>
      <c r="F238" s="102"/>
      <c r="G238" s="103"/>
      <c r="H238" s="103"/>
      <c r="I238" s="103"/>
      <c r="J238" s="103"/>
      <c r="K238" s="103"/>
      <c r="L238" s="103"/>
      <c r="M238" s="103"/>
      <c r="N238" s="103"/>
      <c r="O238" s="103"/>
      <c r="P238" s="103"/>
      <c r="Q238" s="103"/>
      <c r="R238" s="103"/>
      <c r="S238" s="103"/>
      <c r="T238" s="103"/>
      <c r="U238" s="103"/>
    </row>
    <row r="239" spans="1:21" x14ac:dyDescent="0.55000000000000004">
      <c r="A239" s="102"/>
      <c r="B239" s="102"/>
      <c r="C239" s="102"/>
      <c r="D239" s="102"/>
      <c r="E239" s="102"/>
      <c r="F239" s="102"/>
      <c r="G239" s="103"/>
      <c r="H239" s="103"/>
      <c r="I239" s="103"/>
      <c r="J239" s="103"/>
      <c r="K239" s="103"/>
      <c r="L239" s="103"/>
      <c r="M239" s="103"/>
      <c r="N239" s="103"/>
      <c r="O239" s="103"/>
      <c r="P239" s="103"/>
      <c r="Q239" s="103"/>
      <c r="R239" s="103"/>
      <c r="S239" s="103"/>
      <c r="T239" s="103"/>
      <c r="U239" s="103"/>
    </row>
    <row r="240" spans="1:21" x14ac:dyDescent="0.55000000000000004">
      <c r="A240" s="102"/>
      <c r="B240" s="102"/>
      <c r="C240" s="102"/>
      <c r="D240" s="102"/>
      <c r="E240" s="102"/>
      <c r="F240" s="102"/>
      <c r="G240" s="103"/>
      <c r="H240" s="103"/>
      <c r="I240" s="103"/>
      <c r="J240" s="103"/>
      <c r="K240" s="103"/>
      <c r="L240" s="103"/>
      <c r="M240" s="103"/>
      <c r="N240" s="103"/>
      <c r="O240" s="103"/>
      <c r="P240" s="103"/>
      <c r="Q240" s="103"/>
      <c r="R240" s="103"/>
      <c r="S240" s="103"/>
      <c r="T240" s="103"/>
      <c r="U240" s="103"/>
    </row>
    <row r="241" spans="1:21" x14ac:dyDescent="0.55000000000000004">
      <c r="A241" s="102"/>
      <c r="B241" s="102"/>
      <c r="C241" s="102"/>
      <c r="D241" s="102"/>
      <c r="E241" s="102"/>
      <c r="F241" s="102"/>
      <c r="G241" s="103"/>
      <c r="H241" s="103"/>
      <c r="I241" s="103"/>
      <c r="J241" s="103"/>
      <c r="K241" s="103"/>
      <c r="L241" s="103"/>
      <c r="M241" s="103"/>
      <c r="N241" s="103"/>
      <c r="O241" s="103"/>
      <c r="P241" s="103"/>
      <c r="Q241" s="103"/>
      <c r="R241" s="103"/>
      <c r="S241" s="103"/>
      <c r="T241" s="103"/>
      <c r="U241" s="103"/>
    </row>
    <row r="242" spans="1:21" x14ac:dyDescent="0.55000000000000004">
      <c r="A242" s="102"/>
      <c r="B242" s="102"/>
      <c r="C242" s="102"/>
      <c r="D242" s="102"/>
      <c r="E242" s="102"/>
      <c r="F242" s="102"/>
      <c r="G242" s="103"/>
      <c r="H242" s="103"/>
      <c r="I242" s="103"/>
      <c r="J242" s="103"/>
      <c r="K242" s="103"/>
      <c r="L242" s="103"/>
      <c r="M242" s="103"/>
      <c r="N242" s="103"/>
      <c r="O242" s="103"/>
      <c r="P242" s="103"/>
      <c r="Q242" s="103"/>
      <c r="R242" s="103"/>
      <c r="S242" s="103"/>
      <c r="T242" s="103"/>
      <c r="U242" s="103"/>
    </row>
    <row r="243" spans="1:21" x14ac:dyDescent="0.55000000000000004">
      <c r="A243" s="102"/>
      <c r="B243" s="102"/>
      <c r="C243" s="102"/>
      <c r="D243" s="102"/>
      <c r="E243" s="102"/>
      <c r="F243" s="102"/>
      <c r="G243" s="103"/>
      <c r="H243" s="103"/>
      <c r="I243" s="103"/>
      <c r="J243" s="103"/>
      <c r="K243" s="103"/>
      <c r="L243" s="103"/>
      <c r="M243" s="103"/>
      <c r="N243" s="103"/>
      <c r="O243" s="103"/>
      <c r="P243" s="103"/>
      <c r="Q243" s="103"/>
      <c r="R243" s="103"/>
      <c r="S243" s="103"/>
      <c r="T243" s="103"/>
      <c r="U243" s="103"/>
    </row>
    <row r="244" spans="1:21" x14ac:dyDescent="0.55000000000000004">
      <c r="A244" s="102"/>
      <c r="B244" s="102"/>
      <c r="C244" s="102"/>
      <c r="D244" s="102"/>
      <c r="E244" s="102"/>
      <c r="F244" s="102"/>
      <c r="G244" s="103"/>
      <c r="H244" s="103"/>
      <c r="I244" s="103"/>
      <c r="J244" s="103"/>
      <c r="K244" s="103"/>
      <c r="L244" s="103"/>
      <c r="M244" s="103"/>
      <c r="N244" s="103"/>
      <c r="O244" s="103"/>
      <c r="P244" s="103"/>
      <c r="Q244" s="103"/>
      <c r="R244" s="103"/>
      <c r="S244" s="103"/>
      <c r="T244" s="103"/>
      <c r="U244" s="103"/>
    </row>
    <row r="245" spans="1:21" x14ac:dyDescent="0.55000000000000004">
      <c r="A245" s="102"/>
      <c r="B245" s="102"/>
      <c r="C245" s="102"/>
      <c r="D245" s="102"/>
      <c r="E245" s="102"/>
      <c r="F245" s="102"/>
      <c r="G245" s="103"/>
      <c r="H245" s="103"/>
      <c r="I245" s="103"/>
      <c r="J245" s="103"/>
      <c r="K245" s="103"/>
      <c r="L245" s="103"/>
      <c r="M245" s="103"/>
      <c r="N245" s="103"/>
      <c r="O245" s="103"/>
      <c r="P245" s="103"/>
      <c r="Q245" s="103"/>
      <c r="R245" s="103"/>
      <c r="S245" s="103"/>
      <c r="T245" s="103"/>
      <c r="U245" s="103"/>
    </row>
    <row r="246" spans="1:21" x14ac:dyDescent="0.55000000000000004">
      <c r="A246" s="102"/>
      <c r="B246" s="102"/>
      <c r="C246" s="102"/>
      <c r="D246" s="102"/>
      <c r="E246" s="102"/>
      <c r="F246" s="102"/>
      <c r="G246" s="103"/>
      <c r="H246" s="103"/>
      <c r="I246" s="103"/>
      <c r="J246" s="103"/>
      <c r="K246" s="103"/>
      <c r="L246" s="103"/>
      <c r="M246" s="103"/>
      <c r="N246" s="103"/>
      <c r="O246" s="103"/>
      <c r="P246" s="103"/>
      <c r="Q246" s="103"/>
      <c r="R246" s="103"/>
      <c r="S246" s="103"/>
      <c r="T246" s="103"/>
      <c r="U246" s="103"/>
    </row>
    <row r="247" spans="1:21" x14ac:dyDescent="0.55000000000000004">
      <c r="A247" s="102"/>
      <c r="B247" s="102"/>
      <c r="C247" s="102"/>
      <c r="D247" s="102"/>
      <c r="E247" s="102"/>
      <c r="F247" s="102"/>
      <c r="G247" s="103"/>
      <c r="H247" s="103"/>
      <c r="I247" s="103"/>
      <c r="J247" s="103"/>
      <c r="K247" s="103"/>
      <c r="L247" s="103"/>
      <c r="M247" s="103"/>
      <c r="N247" s="103"/>
      <c r="O247" s="103"/>
      <c r="P247" s="103"/>
      <c r="Q247" s="103"/>
      <c r="R247" s="103"/>
      <c r="S247" s="103"/>
      <c r="T247" s="103"/>
      <c r="U247" s="103"/>
    </row>
    <row r="248" spans="1:21" x14ac:dyDescent="0.55000000000000004">
      <c r="A248" s="102"/>
      <c r="B248" s="102"/>
      <c r="C248" s="102"/>
      <c r="D248" s="102"/>
      <c r="E248" s="102"/>
      <c r="F248" s="102"/>
      <c r="G248" s="103"/>
      <c r="H248" s="103"/>
      <c r="I248" s="103"/>
      <c r="J248" s="103"/>
      <c r="K248" s="103"/>
      <c r="L248" s="103"/>
      <c r="M248" s="103"/>
      <c r="N248" s="103"/>
      <c r="O248" s="103"/>
      <c r="P248" s="103"/>
      <c r="Q248" s="103"/>
      <c r="R248" s="103"/>
      <c r="S248" s="103"/>
      <c r="T248" s="103"/>
      <c r="U248" s="103"/>
    </row>
    <row r="249" spans="1:21" x14ac:dyDescent="0.55000000000000004">
      <c r="A249" s="102"/>
      <c r="B249" s="102"/>
      <c r="C249" s="102"/>
      <c r="D249" s="102"/>
      <c r="E249" s="102"/>
      <c r="F249" s="102"/>
      <c r="G249" s="103"/>
      <c r="H249" s="103"/>
      <c r="I249" s="103"/>
      <c r="J249" s="103"/>
      <c r="K249" s="103"/>
      <c r="L249" s="103"/>
      <c r="M249" s="103"/>
      <c r="N249" s="103"/>
      <c r="O249" s="103"/>
      <c r="P249" s="103"/>
      <c r="Q249" s="103"/>
      <c r="R249" s="103"/>
      <c r="S249" s="103"/>
      <c r="T249" s="103"/>
      <c r="U249" s="103"/>
    </row>
    <row r="250" spans="1:21" x14ac:dyDescent="0.55000000000000004">
      <c r="A250" s="102"/>
      <c r="B250" s="102"/>
      <c r="C250" s="102"/>
      <c r="D250" s="102"/>
      <c r="E250" s="102"/>
      <c r="F250" s="102"/>
      <c r="G250" s="103"/>
      <c r="H250" s="103"/>
      <c r="I250" s="103"/>
      <c r="J250" s="103"/>
      <c r="K250" s="103"/>
      <c r="L250" s="103"/>
      <c r="M250" s="103"/>
      <c r="N250" s="103"/>
      <c r="O250" s="103"/>
      <c r="P250" s="103"/>
      <c r="Q250" s="103"/>
      <c r="R250" s="103"/>
      <c r="S250" s="103"/>
      <c r="T250" s="103"/>
      <c r="U250" s="103"/>
    </row>
    <row r="251" spans="1:21" x14ac:dyDescent="0.55000000000000004">
      <c r="A251" s="102"/>
      <c r="B251" s="102"/>
      <c r="C251" s="102"/>
      <c r="D251" s="102"/>
      <c r="E251" s="102"/>
      <c r="F251" s="102"/>
      <c r="G251" s="103"/>
      <c r="H251" s="103"/>
      <c r="I251" s="103"/>
      <c r="J251" s="103"/>
      <c r="K251" s="103"/>
      <c r="L251" s="103"/>
      <c r="M251" s="103"/>
      <c r="N251" s="103"/>
      <c r="O251" s="103"/>
      <c r="P251" s="103"/>
      <c r="Q251" s="103"/>
      <c r="R251" s="103"/>
      <c r="S251" s="103"/>
      <c r="T251" s="103"/>
      <c r="U251" s="103"/>
    </row>
    <row r="252" spans="1:21" x14ac:dyDescent="0.55000000000000004">
      <c r="A252" s="102"/>
      <c r="B252" s="102"/>
      <c r="C252" s="102"/>
      <c r="D252" s="102"/>
      <c r="E252" s="102"/>
      <c r="F252" s="102"/>
      <c r="G252" s="103"/>
      <c r="H252" s="103"/>
      <c r="I252" s="103"/>
      <c r="J252" s="103"/>
      <c r="K252" s="103"/>
      <c r="L252" s="103"/>
      <c r="M252" s="103"/>
      <c r="N252" s="103"/>
      <c r="O252" s="103"/>
      <c r="P252" s="103"/>
      <c r="Q252" s="103"/>
      <c r="R252" s="103"/>
      <c r="S252" s="103"/>
      <c r="T252" s="103"/>
      <c r="U252" s="103"/>
    </row>
    <row r="253" spans="1:21" x14ac:dyDescent="0.55000000000000004">
      <c r="A253" s="102"/>
      <c r="B253" s="102"/>
      <c r="C253" s="102"/>
      <c r="D253" s="102"/>
      <c r="E253" s="102"/>
      <c r="F253" s="102"/>
      <c r="G253" s="103"/>
      <c r="H253" s="103"/>
      <c r="I253" s="103"/>
      <c r="J253" s="103"/>
      <c r="K253" s="103"/>
      <c r="L253" s="103"/>
      <c r="M253" s="103"/>
      <c r="N253" s="103"/>
      <c r="O253" s="103"/>
      <c r="P253" s="103"/>
      <c r="Q253" s="103"/>
      <c r="R253" s="103"/>
      <c r="S253" s="103"/>
      <c r="T253" s="103"/>
      <c r="U253" s="103"/>
    </row>
    <row r="254" spans="1:21" x14ac:dyDescent="0.55000000000000004">
      <c r="A254" s="102"/>
      <c r="B254" s="102"/>
      <c r="C254" s="102"/>
      <c r="D254" s="102"/>
      <c r="E254" s="102"/>
      <c r="F254" s="102"/>
      <c r="G254" s="103"/>
      <c r="H254" s="103"/>
      <c r="I254" s="103"/>
      <c r="J254" s="103"/>
      <c r="K254" s="103"/>
      <c r="L254" s="103"/>
      <c r="M254" s="103"/>
      <c r="N254" s="103"/>
      <c r="O254" s="103"/>
      <c r="P254" s="103"/>
      <c r="Q254" s="103"/>
      <c r="R254" s="103"/>
      <c r="S254" s="103"/>
      <c r="T254" s="103"/>
      <c r="U254" s="103"/>
    </row>
    <row r="255" spans="1:21" x14ac:dyDescent="0.55000000000000004">
      <c r="A255" s="102"/>
      <c r="B255" s="102"/>
      <c r="C255" s="102"/>
      <c r="D255" s="102"/>
      <c r="E255" s="102"/>
      <c r="F255" s="102"/>
      <c r="G255" s="103"/>
      <c r="H255" s="103"/>
      <c r="I255" s="103"/>
      <c r="J255" s="103"/>
      <c r="K255" s="103"/>
      <c r="L255" s="103"/>
      <c r="M255" s="103"/>
      <c r="N255" s="103"/>
      <c r="O255" s="103"/>
      <c r="P255" s="103"/>
      <c r="Q255" s="103"/>
      <c r="R255" s="103"/>
      <c r="S255" s="103"/>
      <c r="T255" s="103"/>
      <c r="U255" s="103"/>
    </row>
    <row r="256" spans="1:21" x14ac:dyDescent="0.55000000000000004">
      <c r="A256" s="102"/>
      <c r="B256" s="102"/>
      <c r="C256" s="102"/>
      <c r="D256" s="102"/>
      <c r="E256" s="102"/>
      <c r="F256" s="102"/>
      <c r="G256" s="103"/>
      <c r="H256" s="103"/>
      <c r="I256" s="103"/>
      <c r="J256" s="103"/>
      <c r="K256" s="103"/>
      <c r="L256" s="103"/>
      <c r="M256" s="103"/>
      <c r="N256" s="103"/>
      <c r="O256" s="103"/>
      <c r="P256" s="103"/>
      <c r="Q256" s="103"/>
      <c r="R256" s="103"/>
      <c r="S256" s="103"/>
      <c r="T256" s="103"/>
      <c r="U256" s="103"/>
    </row>
    <row r="257" spans="1:21" x14ac:dyDescent="0.55000000000000004">
      <c r="A257" s="102"/>
      <c r="B257" s="102"/>
      <c r="C257" s="102"/>
      <c r="D257" s="102"/>
      <c r="E257" s="102"/>
      <c r="F257" s="102"/>
      <c r="G257" s="103"/>
      <c r="H257" s="103"/>
      <c r="I257" s="103"/>
      <c r="J257" s="103"/>
      <c r="K257" s="103"/>
      <c r="L257" s="103"/>
      <c r="M257" s="103"/>
      <c r="N257" s="103"/>
      <c r="O257" s="103"/>
      <c r="P257" s="103"/>
      <c r="Q257" s="103"/>
      <c r="R257" s="103"/>
      <c r="S257" s="103"/>
      <c r="T257" s="103"/>
      <c r="U257" s="103"/>
    </row>
    <row r="258" spans="1:21" x14ac:dyDescent="0.55000000000000004">
      <c r="A258" s="102"/>
      <c r="B258" s="102"/>
      <c r="C258" s="102"/>
      <c r="D258" s="102"/>
      <c r="E258" s="102"/>
      <c r="F258" s="102"/>
      <c r="G258" s="103"/>
      <c r="H258" s="103"/>
      <c r="I258" s="103"/>
      <c r="J258" s="103"/>
      <c r="K258" s="103"/>
      <c r="L258" s="103"/>
      <c r="M258" s="103"/>
      <c r="N258" s="103"/>
      <c r="O258" s="103"/>
      <c r="P258" s="103"/>
      <c r="Q258" s="103"/>
      <c r="R258" s="103"/>
      <c r="S258" s="103"/>
      <c r="T258" s="103"/>
      <c r="U258" s="103"/>
    </row>
    <row r="259" spans="1:21" x14ac:dyDescent="0.55000000000000004">
      <c r="A259" s="102"/>
      <c r="B259" s="102"/>
      <c r="C259" s="102"/>
      <c r="D259" s="102"/>
      <c r="E259" s="102"/>
      <c r="F259" s="102"/>
      <c r="G259" s="103"/>
      <c r="H259" s="103"/>
      <c r="I259" s="103"/>
      <c r="J259" s="103"/>
      <c r="K259" s="103"/>
      <c r="L259" s="103"/>
      <c r="M259" s="103"/>
      <c r="N259" s="103"/>
      <c r="O259" s="103"/>
      <c r="P259" s="103"/>
      <c r="Q259" s="103"/>
      <c r="R259" s="103"/>
      <c r="S259" s="103"/>
      <c r="T259" s="103"/>
      <c r="U259" s="103"/>
    </row>
    <row r="260" spans="1:21" x14ac:dyDescent="0.55000000000000004">
      <c r="A260" s="102"/>
      <c r="B260" s="102"/>
      <c r="C260" s="102"/>
      <c r="D260" s="102"/>
      <c r="E260" s="102"/>
      <c r="F260" s="102"/>
      <c r="G260" s="103"/>
      <c r="H260" s="103"/>
      <c r="I260" s="103"/>
      <c r="J260" s="103"/>
      <c r="K260" s="103"/>
      <c r="L260" s="103"/>
      <c r="M260" s="103"/>
      <c r="N260" s="103"/>
      <c r="O260" s="103"/>
      <c r="P260" s="103"/>
      <c r="Q260" s="103"/>
      <c r="R260" s="103"/>
      <c r="S260" s="103"/>
      <c r="T260" s="103"/>
      <c r="U260" s="103"/>
    </row>
    <row r="261" spans="1:21" x14ac:dyDescent="0.55000000000000004">
      <c r="A261" s="102"/>
      <c r="B261" s="102"/>
      <c r="C261" s="102"/>
      <c r="D261" s="102"/>
      <c r="E261" s="102"/>
      <c r="F261" s="102"/>
      <c r="G261" s="103"/>
      <c r="H261" s="103"/>
      <c r="I261" s="103"/>
      <c r="J261" s="103"/>
      <c r="K261" s="103"/>
      <c r="L261" s="103"/>
      <c r="M261" s="103"/>
      <c r="N261" s="103"/>
      <c r="O261" s="103"/>
      <c r="P261" s="103"/>
      <c r="Q261" s="103"/>
      <c r="R261" s="103"/>
      <c r="S261" s="103"/>
      <c r="T261" s="103"/>
      <c r="U261" s="103"/>
    </row>
    <row r="262" spans="1:21" x14ac:dyDescent="0.55000000000000004">
      <c r="A262" s="102"/>
      <c r="B262" s="102"/>
      <c r="C262" s="102"/>
      <c r="D262" s="102"/>
      <c r="E262" s="102"/>
      <c r="F262" s="102"/>
      <c r="G262" s="103"/>
      <c r="H262" s="103"/>
      <c r="I262" s="103"/>
      <c r="J262" s="103"/>
      <c r="K262" s="103"/>
      <c r="L262" s="103"/>
      <c r="M262" s="103"/>
      <c r="N262" s="103"/>
      <c r="O262" s="103"/>
      <c r="P262" s="103"/>
      <c r="Q262" s="103"/>
      <c r="R262" s="103"/>
      <c r="S262" s="103"/>
      <c r="T262" s="103"/>
      <c r="U262" s="103"/>
    </row>
    <row r="263" spans="1:21" x14ac:dyDescent="0.55000000000000004">
      <c r="A263" s="102"/>
      <c r="B263" s="102"/>
      <c r="C263" s="102"/>
      <c r="D263" s="102"/>
      <c r="E263" s="102"/>
      <c r="F263" s="102"/>
      <c r="G263" s="103"/>
      <c r="H263" s="103"/>
      <c r="I263" s="103"/>
      <c r="J263" s="103"/>
      <c r="K263" s="103"/>
      <c r="L263" s="103"/>
      <c r="M263" s="103"/>
      <c r="N263" s="103"/>
      <c r="O263" s="103"/>
      <c r="P263" s="103"/>
      <c r="Q263" s="103"/>
      <c r="R263" s="103"/>
      <c r="S263" s="103"/>
      <c r="T263" s="103"/>
      <c r="U263" s="103"/>
    </row>
    <row r="264" spans="1:21" x14ac:dyDescent="0.55000000000000004">
      <c r="A264" s="102"/>
      <c r="B264" s="102"/>
      <c r="C264" s="102"/>
      <c r="D264" s="102"/>
      <c r="E264" s="102"/>
      <c r="F264" s="102"/>
      <c r="G264" s="103"/>
      <c r="H264" s="103"/>
      <c r="I264" s="103"/>
      <c r="J264" s="103"/>
      <c r="K264" s="103"/>
      <c r="L264" s="103"/>
      <c r="M264" s="103"/>
      <c r="N264" s="103"/>
      <c r="O264" s="103"/>
      <c r="P264" s="103"/>
      <c r="Q264" s="103"/>
      <c r="R264" s="103"/>
      <c r="S264" s="103"/>
      <c r="T264" s="103"/>
      <c r="U264" s="103"/>
    </row>
    <row r="265" spans="1:21" x14ac:dyDescent="0.55000000000000004">
      <c r="A265" s="102"/>
      <c r="B265" s="102"/>
      <c r="C265" s="102"/>
      <c r="D265" s="102"/>
      <c r="E265" s="102"/>
      <c r="F265" s="102"/>
      <c r="G265" s="103"/>
      <c r="H265" s="103"/>
      <c r="I265" s="103"/>
      <c r="J265" s="103"/>
      <c r="K265" s="103"/>
      <c r="L265" s="103"/>
      <c r="M265" s="103"/>
      <c r="N265" s="103"/>
      <c r="O265" s="103"/>
      <c r="P265" s="103"/>
      <c r="Q265" s="103"/>
      <c r="R265" s="103"/>
      <c r="S265" s="103"/>
      <c r="T265" s="103"/>
      <c r="U265" s="103"/>
    </row>
    <row r="266" spans="1:21" x14ac:dyDescent="0.55000000000000004">
      <c r="A266" s="102"/>
      <c r="B266" s="102"/>
      <c r="C266" s="102"/>
      <c r="D266" s="102"/>
      <c r="E266" s="102"/>
      <c r="F266" s="102"/>
      <c r="G266" s="103"/>
      <c r="H266" s="103"/>
      <c r="I266" s="103"/>
      <c r="J266" s="103"/>
      <c r="K266" s="103"/>
      <c r="L266" s="103"/>
      <c r="M266" s="103"/>
      <c r="N266" s="103"/>
      <c r="O266" s="103"/>
      <c r="P266" s="103"/>
      <c r="Q266" s="103"/>
      <c r="R266" s="103"/>
      <c r="S266" s="103"/>
      <c r="T266" s="103"/>
      <c r="U266" s="103"/>
    </row>
    <row r="267" spans="1:21" x14ac:dyDescent="0.55000000000000004">
      <c r="A267" s="102"/>
      <c r="B267" s="102"/>
      <c r="C267" s="102"/>
      <c r="D267" s="102"/>
      <c r="E267" s="102"/>
      <c r="F267" s="102"/>
      <c r="G267" s="103"/>
      <c r="H267" s="103"/>
      <c r="I267" s="103"/>
      <c r="J267" s="103"/>
      <c r="K267" s="103"/>
      <c r="L267" s="103"/>
      <c r="M267" s="103"/>
      <c r="N267" s="103"/>
      <c r="O267" s="103"/>
      <c r="P267" s="103"/>
      <c r="Q267" s="103"/>
      <c r="R267" s="103"/>
      <c r="S267" s="103"/>
      <c r="T267" s="103"/>
      <c r="U267" s="103"/>
    </row>
    <row r="268" spans="1:21" x14ac:dyDescent="0.55000000000000004">
      <c r="A268" s="102"/>
      <c r="B268" s="102"/>
      <c r="C268" s="102"/>
      <c r="D268" s="102"/>
      <c r="E268" s="102"/>
      <c r="F268" s="102"/>
      <c r="G268" s="103"/>
      <c r="H268" s="103"/>
      <c r="I268" s="103"/>
      <c r="J268" s="103"/>
      <c r="K268" s="103"/>
      <c r="L268" s="103"/>
      <c r="M268" s="103"/>
      <c r="N268" s="103"/>
      <c r="O268" s="103"/>
      <c r="P268" s="103"/>
      <c r="Q268" s="103"/>
      <c r="R268" s="103"/>
      <c r="S268" s="103"/>
      <c r="T268" s="103"/>
      <c r="U268" s="103"/>
    </row>
    <row r="269" spans="1:21" x14ac:dyDescent="0.55000000000000004">
      <c r="A269" s="102"/>
      <c r="B269" s="102"/>
      <c r="C269" s="102"/>
      <c r="D269" s="102"/>
      <c r="E269" s="102"/>
      <c r="F269" s="102"/>
      <c r="G269" s="103"/>
      <c r="H269" s="103"/>
      <c r="I269" s="103"/>
      <c r="J269" s="103"/>
      <c r="K269" s="103"/>
      <c r="L269" s="103"/>
      <c r="M269" s="103"/>
      <c r="N269" s="103"/>
      <c r="O269" s="103"/>
      <c r="P269" s="103"/>
      <c r="Q269" s="103"/>
      <c r="R269" s="103"/>
      <c r="S269" s="103"/>
      <c r="T269" s="103"/>
      <c r="U269" s="103"/>
    </row>
    <row r="270" spans="1:21" x14ac:dyDescent="0.55000000000000004">
      <c r="A270" s="102"/>
      <c r="B270" s="102"/>
      <c r="C270" s="102"/>
      <c r="D270" s="102"/>
      <c r="E270" s="102"/>
      <c r="F270" s="102"/>
      <c r="G270" s="103"/>
      <c r="H270" s="103"/>
      <c r="I270" s="103"/>
      <c r="J270" s="103"/>
      <c r="K270" s="103"/>
      <c r="L270" s="103"/>
      <c r="M270" s="103"/>
      <c r="N270" s="103"/>
      <c r="O270" s="103"/>
      <c r="P270" s="103"/>
      <c r="Q270" s="103"/>
      <c r="R270" s="103"/>
      <c r="S270" s="103"/>
      <c r="T270" s="103"/>
      <c r="U270" s="103"/>
    </row>
    <row r="271" spans="1:21" x14ac:dyDescent="0.55000000000000004">
      <c r="A271" s="102"/>
      <c r="B271" s="102"/>
      <c r="C271" s="102"/>
      <c r="D271" s="102"/>
      <c r="E271" s="102"/>
      <c r="F271" s="102"/>
      <c r="G271" s="103"/>
      <c r="H271" s="103"/>
      <c r="I271" s="103"/>
      <c r="J271" s="103"/>
      <c r="K271" s="103"/>
      <c r="L271" s="103"/>
      <c r="M271" s="103"/>
      <c r="N271" s="103"/>
      <c r="O271" s="103"/>
      <c r="P271" s="103"/>
      <c r="Q271" s="103"/>
      <c r="R271" s="103"/>
      <c r="S271" s="103"/>
      <c r="T271" s="103"/>
      <c r="U271" s="103"/>
    </row>
    <row r="272" spans="1:21" x14ac:dyDescent="0.55000000000000004">
      <c r="A272" s="102"/>
      <c r="B272" s="102"/>
      <c r="C272" s="102"/>
      <c r="D272" s="102"/>
      <c r="E272" s="102"/>
      <c r="F272" s="102"/>
      <c r="G272" s="103"/>
      <c r="H272" s="103"/>
      <c r="I272" s="103"/>
      <c r="J272" s="103"/>
      <c r="K272" s="103"/>
      <c r="L272" s="103"/>
      <c r="M272" s="103"/>
      <c r="N272" s="103"/>
      <c r="O272" s="103"/>
      <c r="P272" s="103"/>
      <c r="Q272" s="103"/>
      <c r="R272" s="103"/>
      <c r="S272" s="103"/>
      <c r="T272" s="103"/>
      <c r="U272" s="103"/>
    </row>
    <row r="273" spans="1:21" x14ac:dyDescent="0.55000000000000004">
      <c r="A273" s="102"/>
      <c r="B273" s="102"/>
      <c r="C273" s="102"/>
      <c r="D273" s="102"/>
      <c r="E273" s="102"/>
      <c r="F273" s="102"/>
      <c r="G273" s="103"/>
      <c r="H273" s="103"/>
      <c r="I273" s="103"/>
      <c r="J273" s="103"/>
      <c r="K273" s="103"/>
      <c r="L273" s="103"/>
      <c r="M273" s="103"/>
      <c r="N273" s="103"/>
      <c r="O273" s="103"/>
      <c r="P273" s="103"/>
      <c r="Q273" s="103"/>
      <c r="R273" s="103"/>
      <c r="S273" s="103"/>
      <c r="T273" s="103"/>
      <c r="U273" s="103"/>
    </row>
    <row r="274" spans="1:21" x14ac:dyDescent="0.55000000000000004">
      <c r="A274" s="102"/>
      <c r="B274" s="102"/>
      <c r="C274" s="102"/>
      <c r="D274" s="102"/>
      <c r="E274" s="102"/>
      <c r="F274" s="102"/>
      <c r="G274" s="103"/>
      <c r="H274" s="103"/>
      <c r="I274" s="103"/>
      <c r="J274" s="103"/>
      <c r="K274" s="103"/>
      <c r="L274" s="103"/>
      <c r="M274" s="103"/>
      <c r="N274" s="103"/>
      <c r="O274" s="103"/>
      <c r="P274" s="103"/>
      <c r="Q274" s="103"/>
      <c r="R274" s="103"/>
      <c r="S274" s="103"/>
      <c r="T274" s="103"/>
      <c r="U274" s="103"/>
    </row>
    <row r="275" spans="1:21" x14ac:dyDescent="0.55000000000000004">
      <c r="A275" s="102"/>
      <c r="B275" s="102"/>
      <c r="C275" s="102"/>
      <c r="D275" s="102"/>
      <c r="E275" s="102"/>
      <c r="F275" s="102"/>
      <c r="G275" s="103"/>
      <c r="H275" s="103"/>
      <c r="I275" s="103"/>
      <c r="J275" s="103"/>
      <c r="K275" s="103"/>
      <c r="L275" s="103"/>
      <c r="M275" s="103"/>
      <c r="N275" s="103"/>
      <c r="O275" s="103"/>
      <c r="P275" s="103"/>
      <c r="Q275" s="103"/>
      <c r="R275" s="103"/>
      <c r="S275" s="103"/>
      <c r="T275" s="103"/>
      <c r="U275" s="103"/>
    </row>
    <row r="276" spans="1:21" x14ac:dyDescent="0.55000000000000004">
      <c r="A276" s="102"/>
      <c r="B276" s="102"/>
      <c r="C276" s="102"/>
      <c r="D276" s="102"/>
      <c r="E276" s="102"/>
      <c r="F276" s="102"/>
      <c r="G276" s="103"/>
      <c r="H276" s="103"/>
      <c r="I276" s="103"/>
      <c r="J276" s="103"/>
      <c r="K276" s="103"/>
      <c r="L276" s="103"/>
      <c r="M276" s="103"/>
      <c r="N276" s="103"/>
      <c r="O276" s="103"/>
      <c r="P276" s="103"/>
      <c r="Q276" s="103"/>
      <c r="R276" s="103"/>
      <c r="S276" s="103"/>
      <c r="T276" s="103"/>
      <c r="U276" s="103"/>
    </row>
    <row r="277" spans="1:21" x14ac:dyDescent="0.55000000000000004">
      <c r="A277" s="102"/>
      <c r="B277" s="102"/>
      <c r="C277" s="102"/>
      <c r="D277" s="102"/>
      <c r="E277" s="102"/>
      <c r="F277" s="102"/>
      <c r="G277" s="103"/>
      <c r="H277" s="103"/>
      <c r="I277" s="103"/>
      <c r="J277" s="103"/>
      <c r="K277" s="103"/>
      <c r="L277" s="103"/>
      <c r="M277" s="103"/>
      <c r="N277" s="103"/>
      <c r="O277" s="103"/>
      <c r="P277" s="103"/>
      <c r="Q277" s="103"/>
      <c r="R277" s="103"/>
      <c r="S277" s="103"/>
      <c r="T277" s="103"/>
      <c r="U277" s="103"/>
    </row>
    <row r="278" spans="1:21" x14ac:dyDescent="0.55000000000000004">
      <c r="A278" s="102"/>
      <c r="B278" s="102"/>
      <c r="C278" s="102"/>
      <c r="D278" s="102"/>
      <c r="E278" s="102"/>
      <c r="F278" s="102"/>
      <c r="G278" s="103"/>
      <c r="H278" s="103"/>
      <c r="I278" s="103"/>
      <c r="J278" s="103"/>
      <c r="K278" s="103"/>
      <c r="L278" s="103"/>
      <c r="M278" s="103"/>
      <c r="N278" s="103"/>
      <c r="O278" s="103"/>
      <c r="P278" s="103"/>
      <c r="Q278" s="103"/>
      <c r="R278" s="103"/>
      <c r="S278" s="103"/>
      <c r="T278" s="103"/>
      <c r="U278" s="103"/>
    </row>
    <row r="279" spans="1:21" x14ac:dyDescent="0.55000000000000004">
      <c r="A279" s="102"/>
      <c r="B279" s="102"/>
      <c r="C279" s="102"/>
      <c r="D279" s="102"/>
      <c r="E279" s="102"/>
      <c r="F279" s="102"/>
      <c r="G279" s="103"/>
      <c r="H279" s="103"/>
      <c r="I279" s="103"/>
      <c r="J279" s="103"/>
      <c r="K279" s="103"/>
      <c r="L279" s="103"/>
      <c r="M279" s="103"/>
      <c r="N279" s="103"/>
      <c r="O279" s="103"/>
      <c r="P279" s="103"/>
      <c r="Q279" s="103"/>
      <c r="R279" s="103"/>
      <c r="S279" s="103"/>
      <c r="T279" s="103"/>
      <c r="U279" s="103"/>
    </row>
    <row r="280" spans="1:21" x14ac:dyDescent="0.55000000000000004">
      <c r="A280" s="102"/>
      <c r="B280" s="102"/>
      <c r="C280" s="102"/>
      <c r="D280" s="102"/>
      <c r="E280" s="102"/>
      <c r="F280" s="102"/>
      <c r="G280" s="103"/>
      <c r="H280" s="103"/>
      <c r="I280" s="103"/>
      <c r="J280" s="103"/>
      <c r="K280" s="103"/>
      <c r="L280" s="103"/>
      <c r="M280" s="103"/>
      <c r="N280" s="103"/>
      <c r="O280" s="103"/>
      <c r="P280" s="103"/>
      <c r="Q280" s="103"/>
      <c r="R280" s="103"/>
      <c r="S280" s="103"/>
      <c r="T280" s="103"/>
      <c r="U280" s="103"/>
    </row>
    <row r="281" spans="1:21" x14ac:dyDescent="0.55000000000000004">
      <c r="A281" s="102"/>
      <c r="B281" s="102"/>
      <c r="C281" s="102"/>
      <c r="D281" s="102"/>
      <c r="E281" s="102"/>
      <c r="F281" s="102"/>
      <c r="G281" s="103"/>
      <c r="H281" s="103"/>
      <c r="I281" s="103"/>
      <c r="J281" s="103"/>
      <c r="K281" s="103"/>
      <c r="L281" s="103"/>
      <c r="M281" s="103"/>
      <c r="N281" s="103"/>
      <c r="O281" s="103"/>
      <c r="P281" s="103"/>
      <c r="Q281" s="103"/>
      <c r="R281" s="103"/>
      <c r="S281" s="103"/>
      <c r="T281" s="103"/>
      <c r="U281" s="103"/>
    </row>
    <row r="282" spans="1:21" x14ac:dyDescent="0.55000000000000004">
      <c r="A282" s="102"/>
      <c r="B282" s="102"/>
      <c r="C282" s="102"/>
      <c r="D282" s="102"/>
      <c r="E282" s="102"/>
      <c r="F282" s="102"/>
      <c r="G282" s="103"/>
      <c r="H282" s="103"/>
      <c r="I282" s="103"/>
      <c r="J282" s="103"/>
      <c r="K282" s="103"/>
      <c r="L282" s="103"/>
      <c r="M282" s="103"/>
      <c r="N282" s="103"/>
      <c r="O282" s="103"/>
      <c r="P282" s="103"/>
      <c r="Q282" s="103"/>
      <c r="R282" s="103"/>
      <c r="S282" s="103"/>
      <c r="T282" s="103"/>
      <c r="U282" s="103"/>
    </row>
    <row r="283" spans="1:21" x14ac:dyDescent="0.55000000000000004">
      <c r="A283" s="102"/>
      <c r="B283" s="102"/>
      <c r="C283" s="102"/>
      <c r="D283" s="102"/>
      <c r="E283" s="102"/>
      <c r="F283" s="102"/>
      <c r="G283" s="103"/>
      <c r="H283" s="103"/>
      <c r="I283" s="103"/>
      <c r="J283" s="103"/>
      <c r="K283" s="103"/>
      <c r="L283" s="103"/>
      <c r="M283" s="103"/>
      <c r="N283" s="103"/>
      <c r="O283" s="103"/>
      <c r="P283" s="103"/>
      <c r="Q283" s="103"/>
      <c r="R283" s="103"/>
      <c r="S283" s="103"/>
      <c r="T283" s="103"/>
      <c r="U283" s="103"/>
    </row>
    <row r="284" spans="1:21" x14ac:dyDescent="0.55000000000000004">
      <c r="A284" s="102"/>
      <c r="B284" s="102"/>
      <c r="C284" s="102"/>
      <c r="D284" s="102"/>
      <c r="E284" s="102"/>
      <c r="F284" s="102"/>
      <c r="G284" s="103"/>
      <c r="H284" s="103"/>
      <c r="I284" s="103"/>
      <c r="J284" s="103"/>
      <c r="K284" s="103"/>
      <c r="L284" s="103"/>
      <c r="M284" s="103"/>
      <c r="N284" s="103"/>
      <c r="O284" s="103"/>
      <c r="P284" s="103"/>
      <c r="Q284" s="103"/>
      <c r="R284" s="103"/>
      <c r="S284" s="103"/>
      <c r="T284" s="103"/>
      <c r="U284" s="103"/>
    </row>
    <row r="285" spans="1:21" x14ac:dyDescent="0.55000000000000004">
      <c r="A285" s="102"/>
      <c r="B285" s="102"/>
      <c r="C285" s="102"/>
      <c r="D285" s="102"/>
      <c r="E285" s="102"/>
      <c r="F285" s="102"/>
      <c r="G285" s="103"/>
      <c r="H285" s="103"/>
      <c r="I285" s="103"/>
      <c r="J285" s="103"/>
      <c r="K285" s="103"/>
      <c r="L285" s="103"/>
      <c r="M285" s="103"/>
      <c r="N285" s="103"/>
      <c r="O285" s="103"/>
      <c r="P285" s="103"/>
      <c r="Q285" s="103"/>
      <c r="R285" s="103"/>
      <c r="S285" s="103"/>
      <c r="T285" s="103"/>
      <c r="U285" s="103"/>
    </row>
    <row r="286" spans="1:21" x14ac:dyDescent="0.55000000000000004">
      <c r="A286" s="102"/>
      <c r="B286" s="102"/>
      <c r="C286" s="102"/>
      <c r="D286" s="102"/>
      <c r="E286" s="102"/>
      <c r="F286" s="102"/>
      <c r="G286" s="103"/>
      <c r="H286" s="103"/>
      <c r="I286" s="103"/>
      <c r="J286" s="103"/>
      <c r="K286" s="103"/>
      <c r="L286" s="103"/>
      <c r="M286" s="103"/>
      <c r="N286" s="103"/>
      <c r="O286" s="103"/>
      <c r="P286" s="103"/>
      <c r="Q286" s="103"/>
      <c r="R286" s="103"/>
      <c r="S286" s="103"/>
      <c r="T286" s="103"/>
      <c r="U286" s="103"/>
    </row>
    <row r="287" spans="1:21" x14ac:dyDescent="0.55000000000000004">
      <c r="A287" s="102"/>
      <c r="B287" s="102"/>
      <c r="C287" s="102"/>
      <c r="D287" s="102"/>
      <c r="E287" s="102"/>
      <c r="F287" s="102"/>
      <c r="G287" s="103"/>
      <c r="H287" s="103"/>
      <c r="I287" s="103"/>
      <c r="J287" s="103"/>
      <c r="K287" s="103"/>
      <c r="L287" s="103"/>
      <c r="M287" s="103"/>
      <c r="N287" s="103"/>
      <c r="O287" s="103"/>
      <c r="P287" s="103"/>
      <c r="Q287" s="103"/>
      <c r="R287" s="103"/>
      <c r="S287" s="103"/>
      <c r="T287" s="103"/>
      <c r="U287" s="103"/>
    </row>
    <row r="288" spans="1:21" x14ac:dyDescent="0.55000000000000004">
      <c r="A288" s="102"/>
      <c r="B288" s="102"/>
      <c r="C288" s="102"/>
      <c r="D288" s="102"/>
      <c r="E288" s="102"/>
      <c r="F288" s="102"/>
      <c r="G288" s="103"/>
      <c r="H288" s="103"/>
      <c r="I288" s="103"/>
      <c r="J288" s="103"/>
      <c r="K288" s="103"/>
      <c r="L288" s="103"/>
      <c r="M288" s="103"/>
      <c r="N288" s="103"/>
      <c r="O288" s="103"/>
      <c r="P288" s="103"/>
      <c r="Q288" s="103"/>
      <c r="R288" s="103"/>
      <c r="S288" s="103"/>
      <c r="T288" s="103"/>
      <c r="U288" s="103"/>
    </row>
    <row r="289" spans="1:21" x14ac:dyDescent="0.55000000000000004">
      <c r="A289" s="102"/>
      <c r="B289" s="102"/>
      <c r="C289" s="102"/>
      <c r="D289" s="102"/>
      <c r="E289" s="102"/>
      <c r="F289" s="102"/>
      <c r="G289" s="103"/>
      <c r="H289" s="103"/>
      <c r="I289" s="103"/>
      <c r="J289" s="103"/>
      <c r="K289" s="103"/>
      <c r="L289" s="103"/>
      <c r="M289" s="103"/>
      <c r="N289" s="103"/>
      <c r="O289" s="103"/>
      <c r="P289" s="103"/>
      <c r="Q289" s="103"/>
      <c r="R289" s="103"/>
      <c r="S289" s="103"/>
      <c r="T289" s="103"/>
      <c r="U289" s="103"/>
    </row>
    <row r="290" spans="1:21" x14ac:dyDescent="0.55000000000000004">
      <c r="A290" s="102"/>
      <c r="B290" s="102"/>
      <c r="C290" s="102"/>
      <c r="D290" s="102"/>
      <c r="E290" s="102"/>
      <c r="F290" s="102"/>
      <c r="G290" s="103"/>
      <c r="H290" s="103"/>
      <c r="I290" s="103"/>
      <c r="J290" s="103"/>
      <c r="K290" s="103"/>
      <c r="L290" s="103"/>
      <c r="M290" s="103"/>
      <c r="N290" s="103"/>
      <c r="O290" s="103"/>
      <c r="P290" s="103"/>
      <c r="Q290" s="103"/>
      <c r="R290" s="103"/>
      <c r="S290" s="103"/>
      <c r="T290" s="103"/>
      <c r="U290" s="103"/>
    </row>
    <row r="291" spans="1:21" x14ac:dyDescent="0.55000000000000004">
      <c r="A291" s="102"/>
      <c r="B291" s="102"/>
      <c r="C291" s="102"/>
      <c r="D291" s="102"/>
      <c r="E291" s="102"/>
      <c r="F291" s="102"/>
      <c r="G291" s="103"/>
      <c r="H291" s="103"/>
      <c r="I291" s="103"/>
      <c r="J291" s="103"/>
      <c r="K291" s="103"/>
      <c r="L291" s="103"/>
      <c r="M291" s="103"/>
      <c r="N291" s="103"/>
      <c r="O291" s="103"/>
      <c r="P291" s="103"/>
      <c r="Q291" s="103"/>
      <c r="R291" s="103"/>
      <c r="S291" s="103"/>
      <c r="T291" s="103"/>
      <c r="U291" s="103"/>
    </row>
    <row r="292" spans="1:21" x14ac:dyDescent="0.55000000000000004">
      <c r="A292" s="102"/>
      <c r="B292" s="102"/>
      <c r="C292" s="102"/>
      <c r="D292" s="102"/>
      <c r="E292" s="102"/>
      <c r="F292" s="102"/>
      <c r="G292" s="103"/>
      <c r="H292" s="103"/>
      <c r="I292" s="103"/>
      <c r="J292" s="103"/>
      <c r="K292" s="103"/>
      <c r="L292" s="103"/>
      <c r="M292" s="103"/>
      <c r="N292" s="103"/>
      <c r="O292" s="103"/>
      <c r="P292" s="103"/>
      <c r="Q292" s="103"/>
      <c r="R292" s="103"/>
      <c r="S292" s="103"/>
      <c r="T292" s="103"/>
      <c r="U292" s="103"/>
    </row>
    <row r="293" spans="1:21" x14ac:dyDescent="0.55000000000000004">
      <c r="A293" s="102"/>
      <c r="B293" s="102"/>
      <c r="C293" s="102"/>
      <c r="D293" s="102"/>
      <c r="E293" s="102"/>
      <c r="F293" s="102"/>
      <c r="G293" s="103"/>
      <c r="H293" s="103"/>
      <c r="I293" s="103"/>
      <c r="J293" s="103"/>
      <c r="K293" s="103"/>
      <c r="L293" s="103"/>
      <c r="M293" s="103"/>
      <c r="N293" s="103"/>
      <c r="O293" s="103"/>
      <c r="P293" s="103"/>
      <c r="Q293" s="103"/>
      <c r="R293" s="103"/>
      <c r="S293" s="103"/>
      <c r="T293" s="103"/>
      <c r="U293" s="103"/>
    </row>
    <row r="294" spans="1:21" x14ac:dyDescent="0.55000000000000004">
      <c r="A294" s="102"/>
      <c r="B294" s="102"/>
      <c r="C294" s="102"/>
      <c r="D294" s="102"/>
      <c r="E294" s="102"/>
      <c r="F294" s="102"/>
      <c r="G294" s="103"/>
      <c r="H294" s="103"/>
      <c r="I294" s="103"/>
      <c r="J294" s="103"/>
      <c r="K294" s="103"/>
      <c r="L294" s="103"/>
      <c r="M294" s="103"/>
      <c r="N294" s="103"/>
      <c r="O294" s="103"/>
      <c r="P294" s="103"/>
      <c r="Q294" s="103"/>
      <c r="R294" s="103"/>
      <c r="S294" s="103"/>
      <c r="T294" s="103"/>
      <c r="U294" s="103"/>
    </row>
    <row r="295" spans="1:21" x14ac:dyDescent="0.55000000000000004">
      <c r="A295" s="102"/>
      <c r="B295" s="102"/>
      <c r="C295" s="102"/>
      <c r="D295" s="102"/>
      <c r="E295" s="102"/>
      <c r="F295" s="102"/>
      <c r="G295" s="103"/>
      <c r="H295" s="103"/>
      <c r="I295" s="103"/>
      <c r="J295" s="103"/>
      <c r="K295" s="103"/>
      <c r="L295" s="103"/>
      <c r="M295" s="103"/>
      <c r="N295" s="103"/>
      <c r="O295" s="103"/>
      <c r="P295" s="103"/>
      <c r="Q295" s="103"/>
      <c r="R295" s="103"/>
      <c r="S295" s="103"/>
      <c r="T295" s="103"/>
      <c r="U295" s="103"/>
    </row>
    <row r="296" spans="1:21" x14ac:dyDescent="0.55000000000000004">
      <c r="A296" s="102"/>
      <c r="B296" s="102"/>
      <c r="C296" s="102"/>
      <c r="D296" s="102"/>
      <c r="E296" s="102"/>
      <c r="F296" s="102"/>
      <c r="G296" s="103"/>
      <c r="H296" s="103"/>
      <c r="I296" s="103"/>
      <c r="J296" s="103"/>
      <c r="K296" s="103"/>
      <c r="L296" s="103"/>
      <c r="M296" s="103"/>
      <c r="N296" s="103"/>
      <c r="O296" s="103"/>
      <c r="P296" s="103"/>
      <c r="Q296" s="103"/>
      <c r="R296" s="103"/>
      <c r="S296" s="103"/>
      <c r="T296" s="103"/>
      <c r="U296" s="103"/>
    </row>
    <row r="297" spans="1:21" x14ac:dyDescent="0.55000000000000004">
      <c r="A297" s="102"/>
      <c r="B297" s="102"/>
      <c r="C297" s="102"/>
      <c r="D297" s="102"/>
      <c r="E297" s="102"/>
      <c r="F297" s="102"/>
      <c r="G297" s="103"/>
      <c r="H297" s="103"/>
      <c r="I297" s="103"/>
      <c r="J297" s="103"/>
      <c r="K297" s="103"/>
      <c r="L297" s="103"/>
      <c r="M297" s="103"/>
      <c r="N297" s="103"/>
      <c r="O297" s="103"/>
      <c r="P297" s="103"/>
      <c r="Q297" s="103"/>
      <c r="R297" s="103"/>
      <c r="S297" s="103"/>
      <c r="T297" s="103"/>
      <c r="U297" s="103"/>
    </row>
    <row r="298" spans="1:21" x14ac:dyDescent="0.55000000000000004">
      <c r="A298" s="102"/>
      <c r="B298" s="102"/>
      <c r="C298" s="102"/>
      <c r="D298" s="102"/>
      <c r="E298" s="102"/>
      <c r="F298" s="102"/>
      <c r="G298" s="103"/>
      <c r="H298" s="103"/>
      <c r="I298" s="103"/>
      <c r="J298" s="103"/>
      <c r="K298" s="103"/>
      <c r="L298" s="103"/>
      <c r="M298" s="103"/>
      <c r="N298" s="103"/>
      <c r="O298" s="103"/>
      <c r="P298" s="103"/>
      <c r="Q298" s="103"/>
      <c r="R298" s="103"/>
      <c r="S298" s="103"/>
      <c r="T298" s="103"/>
      <c r="U298" s="103"/>
    </row>
    <row r="299" spans="1:21" x14ac:dyDescent="0.55000000000000004">
      <c r="A299" s="102"/>
      <c r="B299" s="102"/>
      <c r="C299" s="102"/>
      <c r="D299" s="102"/>
      <c r="E299" s="102"/>
      <c r="F299" s="102"/>
      <c r="G299" s="103"/>
      <c r="H299" s="103"/>
      <c r="I299" s="103"/>
      <c r="J299" s="103"/>
      <c r="K299" s="103"/>
      <c r="L299" s="103"/>
      <c r="M299" s="103"/>
      <c r="N299" s="103"/>
      <c r="O299" s="103"/>
      <c r="P299" s="103"/>
      <c r="Q299" s="103"/>
      <c r="R299" s="103"/>
      <c r="S299" s="103"/>
      <c r="T299" s="103"/>
      <c r="U299" s="103"/>
    </row>
    <row r="300" spans="1:21" x14ac:dyDescent="0.55000000000000004">
      <c r="A300" s="102"/>
      <c r="B300" s="102"/>
      <c r="C300" s="102"/>
      <c r="D300" s="102"/>
      <c r="E300" s="102"/>
      <c r="F300" s="102"/>
      <c r="G300" s="103"/>
      <c r="H300" s="103"/>
      <c r="I300" s="103"/>
      <c r="J300" s="103"/>
      <c r="K300" s="103"/>
      <c r="L300" s="103"/>
      <c r="M300" s="103"/>
      <c r="N300" s="103"/>
      <c r="O300" s="103"/>
      <c r="P300" s="103"/>
      <c r="Q300" s="103"/>
      <c r="R300" s="103"/>
      <c r="S300" s="103"/>
      <c r="T300" s="103"/>
      <c r="U300" s="103"/>
    </row>
    <row r="301" spans="1:21" x14ac:dyDescent="0.55000000000000004">
      <c r="A301" s="102"/>
      <c r="B301" s="102"/>
      <c r="C301" s="102"/>
      <c r="D301" s="102"/>
      <c r="E301" s="102"/>
      <c r="F301" s="102"/>
      <c r="G301" s="103"/>
      <c r="H301" s="103"/>
      <c r="I301" s="103"/>
      <c r="J301" s="103"/>
      <c r="K301" s="103"/>
      <c r="L301" s="103"/>
      <c r="M301" s="103"/>
      <c r="N301" s="103"/>
      <c r="O301" s="103"/>
      <c r="P301" s="103"/>
      <c r="Q301" s="103"/>
      <c r="R301" s="103"/>
      <c r="S301" s="103"/>
      <c r="T301" s="103"/>
      <c r="U301" s="103"/>
    </row>
    <row r="302" spans="1:21" x14ac:dyDescent="0.55000000000000004">
      <c r="A302" s="102"/>
      <c r="B302" s="102"/>
      <c r="C302" s="102"/>
      <c r="D302" s="102"/>
      <c r="E302" s="102"/>
      <c r="F302" s="102"/>
      <c r="G302" s="103"/>
      <c r="H302" s="103"/>
      <c r="I302" s="103"/>
      <c r="J302" s="103"/>
      <c r="K302" s="103"/>
      <c r="L302" s="103"/>
      <c r="M302" s="103"/>
      <c r="N302" s="103"/>
      <c r="O302" s="103"/>
      <c r="P302" s="103"/>
      <c r="Q302" s="103"/>
      <c r="R302" s="103"/>
      <c r="S302" s="103"/>
      <c r="T302" s="103"/>
      <c r="U302" s="103"/>
    </row>
    <row r="303" spans="1:21" x14ac:dyDescent="0.55000000000000004">
      <c r="A303" s="102"/>
      <c r="B303" s="102"/>
      <c r="C303" s="102"/>
      <c r="D303" s="102"/>
      <c r="E303" s="102"/>
      <c r="F303" s="102"/>
      <c r="G303" s="103"/>
      <c r="H303" s="103"/>
      <c r="I303" s="103"/>
      <c r="J303" s="103"/>
      <c r="K303" s="103"/>
      <c r="L303" s="103"/>
      <c r="M303" s="103"/>
      <c r="N303" s="103"/>
      <c r="O303" s="103"/>
      <c r="P303" s="103"/>
      <c r="Q303" s="103"/>
      <c r="R303" s="103"/>
      <c r="S303" s="103"/>
      <c r="T303" s="103"/>
      <c r="U303" s="103"/>
    </row>
    <row r="304" spans="1:21" x14ac:dyDescent="0.55000000000000004">
      <c r="A304" s="102"/>
      <c r="B304" s="102"/>
      <c r="C304" s="102"/>
      <c r="D304" s="102"/>
      <c r="E304" s="102"/>
      <c r="F304" s="102"/>
      <c r="G304" s="103"/>
      <c r="H304" s="103"/>
      <c r="I304" s="103"/>
      <c r="J304" s="103"/>
      <c r="K304" s="103"/>
      <c r="L304" s="103"/>
      <c r="M304" s="103"/>
      <c r="N304" s="103"/>
      <c r="O304" s="103"/>
      <c r="P304" s="103"/>
      <c r="Q304" s="103"/>
      <c r="R304" s="103"/>
      <c r="S304" s="103"/>
      <c r="T304" s="103"/>
      <c r="U304" s="103"/>
    </row>
    <row r="305" spans="1:21" x14ac:dyDescent="0.55000000000000004">
      <c r="A305" s="102"/>
      <c r="B305" s="102"/>
      <c r="C305" s="102"/>
      <c r="D305" s="102"/>
      <c r="E305" s="102"/>
      <c r="F305" s="102"/>
      <c r="G305" s="103"/>
      <c r="H305" s="103"/>
      <c r="I305" s="103"/>
      <c r="J305" s="103"/>
      <c r="K305" s="103"/>
      <c r="L305" s="103"/>
      <c r="M305" s="103"/>
      <c r="N305" s="103"/>
      <c r="O305" s="103"/>
      <c r="P305" s="103"/>
      <c r="Q305" s="103"/>
      <c r="R305" s="103"/>
      <c r="S305" s="103"/>
      <c r="T305" s="103"/>
      <c r="U305" s="103"/>
    </row>
    <row r="306" spans="1:21" x14ac:dyDescent="0.55000000000000004">
      <c r="A306" s="102"/>
      <c r="B306" s="102"/>
      <c r="C306" s="102"/>
      <c r="D306" s="102"/>
      <c r="E306" s="102"/>
      <c r="F306" s="102"/>
      <c r="G306" s="103"/>
      <c r="H306" s="103"/>
      <c r="I306" s="103"/>
      <c r="J306" s="103"/>
      <c r="K306" s="103"/>
      <c r="L306" s="103"/>
      <c r="M306" s="103"/>
      <c r="N306" s="103"/>
      <c r="O306" s="103"/>
      <c r="P306" s="103"/>
      <c r="Q306" s="103"/>
      <c r="R306" s="103"/>
      <c r="S306" s="103"/>
      <c r="T306" s="103"/>
      <c r="U306" s="103"/>
    </row>
    <row r="307" spans="1:21" x14ac:dyDescent="0.55000000000000004">
      <c r="A307" s="102"/>
      <c r="B307" s="102"/>
      <c r="C307" s="102"/>
      <c r="D307" s="102"/>
      <c r="E307" s="102"/>
      <c r="F307" s="102"/>
      <c r="G307" s="103"/>
      <c r="H307" s="103"/>
      <c r="I307" s="103"/>
      <c r="J307" s="103"/>
      <c r="K307" s="103"/>
      <c r="L307" s="103"/>
      <c r="M307" s="103"/>
      <c r="N307" s="103"/>
      <c r="O307" s="103"/>
      <c r="P307" s="103"/>
      <c r="Q307" s="103"/>
      <c r="R307" s="103"/>
      <c r="S307" s="103"/>
      <c r="T307" s="103"/>
      <c r="U307" s="103"/>
    </row>
    <row r="308" spans="1:21" x14ac:dyDescent="0.55000000000000004">
      <c r="A308" s="102"/>
      <c r="B308" s="102"/>
      <c r="C308" s="102"/>
      <c r="D308" s="102"/>
      <c r="E308" s="102"/>
      <c r="F308" s="102"/>
      <c r="G308" s="103"/>
      <c r="H308" s="103"/>
      <c r="I308" s="103"/>
      <c r="J308" s="103"/>
      <c r="K308" s="103"/>
      <c r="L308" s="103"/>
      <c r="M308" s="103"/>
      <c r="N308" s="103"/>
      <c r="O308" s="103"/>
      <c r="P308" s="103"/>
      <c r="Q308" s="103"/>
      <c r="R308" s="103"/>
      <c r="S308" s="103"/>
      <c r="T308" s="103"/>
      <c r="U308" s="103"/>
    </row>
    <row r="309" spans="1:21" x14ac:dyDescent="0.55000000000000004">
      <c r="A309" s="102"/>
      <c r="B309" s="102"/>
      <c r="C309" s="102"/>
      <c r="D309" s="102"/>
      <c r="E309" s="102"/>
      <c r="F309" s="102"/>
      <c r="G309" s="103"/>
      <c r="H309" s="103"/>
      <c r="I309" s="103"/>
      <c r="J309" s="103"/>
      <c r="K309" s="103"/>
      <c r="L309" s="103"/>
      <c r="M309" s="103"/>
      <c r="N309" s="103"/>
      <c r="O309" s="103"/>
      <c r="P309" s="103"/>
      <c r="Q309" s="103"/>
      <c r="R309" s="103"/>
      <c r="S309" s="103"/>
      <c r="T309" s="103"/>
      <c r="U309" s="103"/>
    </row>
    <row r="310" spans="1:21" x14ac:dyDescent="0.55000000000000004">
      <c r="A310" s="102"/>
      <c r="B310" s="102"/>
      <c r="C310" s="102"/>
      <c r="D310" s="102"/>
      <c r="E310" s="102"/>
      <c r="F310" s="102"/>
      <c r="G310" s="103"/>
      <c r="H310" s="103"/>
      <c r="I310" s="103"/>
      <c r="J310" s="103"/>
      <c r="K310" s="103"/>
      <c r="L310" s="103"/>
      <c r="M310" s="103"/>
      <c r="N310" s="103"/>
      <c r="O310" s="103"/>
      <c r="P310" s="103"/>
      <c r="Q310" s="103"/>
      <c r="R310" s="103"/>
      <c r="S310" s="103"/>
      <c r="T310" s="103"/>
      <c r="U310" s="103"/>
    </row>
    <row r="311" spans="1:21" x14ac:dyDescent="0.55000000000000004">
      <c r="A311" s="102"/>
      <c r="B311" s="102"/>
      <c r="C311" s="102"/>
      <c r="D311" s="102"/>
      <c r="E311" s="102"/>
      <c r="F311" s="102"/>
      <c r="G311" s="103"/>
      <c r="H311" s="103"/>
      <c r="I311" s="103"/>
      <c r="J311" s="103"/>
      <c r="K311" s="103"/>
      <c r="L311" s="103"/>
      <c r="M311" s="103"/>
      <c r="N311" s="103"/>
      <c r="O311" s="103"/>
      <c r="P311" s="103"/>
      <c r="Q311" s="103"/>
      <c r="R311" s="103"/>
      <c r="S311" s="103"/>
      <c r="T311" s="103"/>
      <c r="U311" s="103"/>
    </row>
    <row r="312" spans="1:21" x14ac:dyDescent="0.55000000000000004">
      <c r="A312" s="102"/>
      <c r="B312" s="102"/>
      <c r="C312" s="102"/>
      <c r="D312" s="102"/>
      <c r="E312" s="102"/>
      <c r="F312" s="102"/>
      <c r="G312" s="103"/>
      <c r="H312" s="103"/>
      <c r="I312" s="103"/>
      <c r="J312" s="103"/>
      <c r="K312" s="103"/>
      <c r="L312" s="103"/>
      <c r="M312" s="103"/>
      <c r="N312" s="103"/>
      <c r="O312" s="103"/>
      <c r="P312" s="103"/>
      <c r="Q312" s="103"/>
      <c r="R312" s="103"/>
      <c r="S312" s="103"/>
      <c r="T312" s="103"/>
      <c r="U312" s="103"/>
    </row>
    <row r="313" spans="1:21" x14ac:dyDescent="0.55000000000000004">
      <c r="A313" s="102"/>
      <c r="B313" s="102"/>
      <c r="C313" s="102"/>
      <c r="D313" s="102"/>
      <c r="E313" s="102"/>
      <c r="F313" s="102"/>
      <c r="G313" s="103"/>
      <c r="H313" s="103"/>
      <c r="I313" s="103"/>
      <c r="J313" s="103"/>
      <c r="K313" s="103"/>
      <c r="L313" s="103"/>
      <c r="M313" s="103"/>
      <c r="N313" s="103"/>
      <c r="O313" s="103"/>
      <c r="P313" s="103"/>
      <c r="Q313" s="103"/>
      <c r="R313" s="103"/>
      <c r="S313" s="103"/>
      <c r="T313" s="103"/>
      <c r="U313" s="103"/>
    </row>
    <row r="314" spans="1:21" x14ac:dyDescent="0.55000000000000004">
      <c r="A314" s="102"/>
      <c r="B314" s="102"/>
      <c r="C314" s="102"/>
      <c r="D314" s="102"/>
      <c r="E314" s="102"/>
      <c r="F314" s="102"/>
      <c r="G314" s="103"/>
      <c r="H314" s="103"/>
      <c r="I314" s="103"/>
      <c r="J314" s="103"/>
      <c r="K314" s="103"/>
      <c r="L314" s="103"/>
      <c r="M314" s="103"/>
      <c r="N314" s="103"/>
      <c r="O314" s="103"/>
      <c r="P314" s="103"/>
      <c r="Q314" s="103"/>
      <c r="R314" s="103"/>
      <c r="S314" s="103"/>
      <c r="T314" s="103"/>
      <c r="U314" s="103"/>
    </row>
    <row r="315" spans="1:21" x14ac:dyDescent="0.55000000000000004">
      <c r="A315" s="102"/>
      <c r="B315" s="102"/>
      <c r="C315" s="102"/>
      <c r="D315" s="102"/>
      <c r="E315" s="102"/>
      <c r="F315" s="102"/>
      <c r="G315" s="103"/>
      <c r="H315" s="103"/>
      <c r="I315" s="103"/>
      <c r="J315" s="103"/>
      <c r="K315" s="103"/>
      <c r="L315" s="103"/>
      <c r="M315" s="103"/>
      <c r="N315" s="103"/>
      <c r="O315" s="103"/>
      <c r="P315" s="103"/>
      <c r="Q315" s="103"/>
      <c r="R315" s="103"/>
      <c r="S315" s="103"/>
      <c r="T315" s="103"/>
      <c r="U315" s="103"/>
    </row>
    <row r="316" spans="1:21" x14ac:dyDescent="0.55000000000000004">
      <c r="A316" s="102"/>
      <c r="B316" s="102"/>
      <c r="C316" s="102"/>
      <c r="D316" s="102"/>
      <c r="E316" s="102"/>
      <c r="F316" s="102"/>
      <c r="G316" s="103"/>
      <c r="H316" s="103"/>
      <c r="I316" s="103"/>
      <c r="J316" s="103"/>
      <c r="K316" s="103"/>
      <c r="L316" s="103"/>
      <c r="M316" s="103"/>
      <c r="N316" s="103"/>
      <c r="O316" s="103"/>
      <c r="P316" s="103"/>
      <c r="Q316" s="103"/>
      <c r="R316" s="103"/>
      <c r="S316" s="103"/>
      <c r="T316" s="103"/>
      <c r="U316" s="103"/>
    </row>
    <row r="317" spans="1:21" x14ac:dyDescent="0.55000000000000004">
      <c r="A317" s="102"/>
      <c r="B317" s="102"/>
      <c r="C317" s="102"/>
      <c r="D317" s="102"/>
      <c r="E317" s="102"/>
      <c r="F317" s="102"/>
      <c r="G317" s="103"/>
      <c r="H317" s="103"/>
      <c r="I317" s="103"/>
      <c r="J317" s="103"/>
      <c r="K317" s="103"/>
      <c r="L317" s="103"/>
      <c r="M317" s="103"/>
      <c r="N317" s="103"/>
      <c r="O317" s="103"/>
      <c r="P317" s="103"/>
      <c r="Q317" s="103"/>
      <c r="R317" s="103"/>
      <c r="S317" s="103"/>
      <c r="T317" s="103"/>
      <c r="U317" s="103"/>
    </row>
    <row r="318" spans="1:21" x14ac:dyDescent="0.55000000000000004">
      <c r="A318" s="102"/>
      <c r="B318" s="102"/>
      <c r="C318" s="102"/>
      <c r="D318" s="102"/>
      <c r="E318" s="102"/>
      <c r="F318" s="102"/>
      <c r="G318" s="103"/>
      <c r="H318" s="103"/>
      <c r="I318" s="103"/>
      <c r="J318" s="103"/>
      <c r="K318" s="103"/>
      <c r="L318" s="103"/>
      <c r="M318" s="103"/>
      <c r="N318" s="103"/>
      <c r="O318" s="103"/>
      <c r="P318" s="103"/>
      <c r="Q318" s="103"/>
      <c r="R318" s="103"/>
      <c r="S318" s="103"/>
      <c r="T318" s="103"/>
      <c r="U318" s="103"/>
    </row>
    <row r="319" spans="1:21" x14ac:dyDescent="0.55000000000000004">
      <c r="A319" s="102"/>
      <c r="B319" s="102"/>
      <c r="C319" s="102"/>
      <c r="D319" s="102"/>
      <c r="E319" s="102"/>
      <c r="F319" s="102"/>
      <c r="G319" s="103"/>
      <c r="H319" s="103"/>
      <c r="I319" s="103"/>
      <c r="J319" s="103"/>
      <c r="K319" s="103"/>
      <c r="L319" s="103"/>
      <c r="M319" s="103"/>
      <c r="N319" s="103"/>
      <c r="O319" s="103"/>
      <c r="P319" s="103"/>
      <c r="Q319" s="103"/>
      <c r="R319" s="103"/>
      <c r="S319" s="103"/>
      <c r="T319" s="103"/>
      <c r="U319" s="103"/>
    </row>
    <row r="320" spans="1:21" x14ac:dyDescent="0.55000000000000004">
      <c r="A320" s="102"/>
      <c r="B320" s="102"/>
      <c r="C320" s="102"/>
      <c r="D320" s="102"/>
      <c r="E320" s="102"/>
      <c r="F320" s="102"/>
      <c r="G320" s="103"/>
      <c r="H320" s="103"/>
      <c r="I320" s="103"/>
      <c r="J320" s="103"/>
      <c r="K320" s="103"/>
      <c r="L320" s="103"/>
      <c r="M320" s="103"/>
      <c r="N320" s="103"/>
      <c r="O320" s="103"/>
      <c r="P320" s="103"/>
      <c r="Q320" s="103"/>
      <c r="R320" s="103"/>
      <c r="S320" s="103"/>
      <c r="T320" s="103"/>
      <c r="U320" s="103"/>
    </row>
    <row r="321" spans="1:21" x14ac:dyDescent="0.55000000000000004">
      <c r="A321" s="102"/>
      <c r="B321" s="102"/>
      <c r="C321" s="102"/>
      <c r="D321" s="102"/>
      <c r="E321" s="102"/>
      <c r="F321" s="102"/>
      <c r="G321" s="103"/>
      <c r="H321" s="103"/>
      <c r="I321" s="103"/>
      <c r="J321" s="103"/>
      <c r="K321" s="103"/>
      <c r="L321" s="103"/>
      <c r="M321" s="103"/>
      <c r="N321" s="103"/>
      <c r="O321" s="103"/>
      <c r="P321" s="103"/>
      <c r="Q321" s="103"/>
      <c r="R321" s="103"/>
      <c r="S321" s="103"/>
      <c r="T321" s="103"/>
      <c r="U321" s="103"/>
    </row>
    <row r="322" spans="1:21" x14ac:dyDescent="0.55000000000000004">
      <c r="A322" s="102"/>
      <c r="B322" s="102"/>
      <c r="C322" s="102"/>
      <c r="D322" s="102"/>
      <c r="E322" s="102"/>
      <c r="F322" s="102"/>
      <c r="G322" s="103"/>
      <c r="H322" s="103"/>
      <c r="I322" s="103"/>
      <c r="J322" s="103"/>
      <c r="K322" s="103"/>
      <c r="L322" s="103"/>
      <c r="M322" s="103"/>
      <c r="N322" s="103"/>
      <c r="O322" s="103"/>
      <c r="P322" s="103"/>
      <c r="Q322" s="103"/>
      <c r="R322" s="103"/>
      <c r="S322" s="103"/>
      <c r="T322" s="103"/>
      <c r="U322" s="103"/>
    </row>
    <row r="323" spans="1:21" x14ac:dyDescent="0.55000000000000004">
      <c r="A323" s="102"/>
      <c r="B323" s="102"/>
      <c r="C323" s="102"/>
      <c r="D323" s="102"/>
      <c r="E323" s="102"/>
      <c r="F323" s="102"/>
      <c r="G323" s="103"/>
      <c r="H323" s="103"/>
      <c r="I323" s="103"/>
      <c r="J323" s="103"/>
      <c r="K323" s="103"/>
      <c r="L323" s="103"/>
      <c r="M323" s="103"/>
      <c r="N323" s="103"/>
      <c r="O323" s="103"/>
      <c r="P323" s="103"/>
      <c r="Q323" s="103"/>
      <c r="R323" s="103"/>
      <c r="S323" s="103"/>
      <c r="T323" s="103"/>
      <c r="U323" s="103"/>
    </row>
    <row r="324" spans="1:21" x14ac:dyDescent="0.55000000000000004">
      <c r="A324" s="102"/>
      <c r="B324" s="102"/>
      <c r="C324" s="102"/>
      <c r="D324" s="102"/>
      <c r="E324" s="102"/>
      <c r="F324" s="102"/>
      <c r="G324" s="103"/>
      <c r="H324" s="103"/>
      <c r="I324" s="103"/>
      <c r="J324" s="103"/>
      <c r="K324" s="103"/>
      <c r="L324" s="103"/>
      <c r="M324" s="103"/>
      <c r="N324" s="103"/>
      <c r="O324" s="103"/>
      <c r="P324" s="103"/>
      <c r="Q324" s="103"/>
      <c r="R324" s="103"/>
      <c r="S324" s="103"/>
      <c r="T324" s="103"/>
      <c r="U324" s="103"/>
    </row>
    <row r="325" spans="1:21" x14ac:dyDescent="0.55000000000000004">
      <c r="A325" s="102"/>
      <c r="B325" s="102"/>
      <c r="C325" s="102"/>
      <c r="D325" s="102"/>
      <c r="E325" s="102"/>
      <c r="F325" s="102"/>
      <c r="G325" s="103"/>
      <c r="H325" s="103"/>
      <c r="I325" s="103"/>
      <c r="J325" s="103"/>
      <c r="K325" s="103"/>
      <c r="L325" s="103"/>
      <c r="M325" s="103"/>
      <c r="N325" s="103"/>
      <c r="O325" s="103"/>
      <c r="P325" s="103"/>
      <c r="Q325" s="103"/>
      <c r="R325" s="103"/>
      <c r="S325" s="103"/>
      <c r="T325" s="103"/>
      <c r="U325" s="103"/>
    </row>
    <row r="326" spans="1:21" x14ac:dyDescent="0.55000000000000004">
      <c r="A326" s="102"/>
      <c r="B326" s="102"/>
      <c r="C326" s="102"/>
      <c r="D326" s="102"/>
      <c r="E326" s="102"/>
      <c r="F326" s="102"/>
      <c r="G326" s="103"/>
      <c r="H326" s="103"/>
      <c r="I326" s="103"/>
      <c r="J326" s="103"/>
      <c r="K326" s="103"/>
      <c r="L326" s="103"/>
      <c r="M326" s="103"/>
      <c r="N326" s="103"/>
      <c r="O326" s="103"/>
      <c r="P326" s="103"/>
      <c r="Q326" s="103"/>
      <c r="R326" s="103"/>
      <c r="S326" s="103"/>
      <c r="T326" s="103"/>
      <c r="U326" s="103"/>
    </row>
    <row r="327" spans="1:21" x14ac:dyDescent="0.55000000000000004">
      <c r="A327" s="102"/>
      <c r="B327" s="102"/>
      <c r="C327" s="102"/>
      <c r="D327" s="102"/>
      <c r="E327" s="102"/>
      <c r="F327" s="102"/>
      <c r="G327" s="103"/>
      <c r="H327" s="103"/>
      <c r="I327" s="103"/>
      <c r="J327" s="103"/>
      <c r="K327" s="103"/>
      <c r="L327" s="103"/>
      <c r="M327" s="103"/>
      <c r="N327" s="103"/>
      <c r="O327" s="103"/>
      <c r="P327" s="103"/>
      <c r="Q327" s="103"/>
      <c r="R327" s="103"/>
      <c r="S327" s="103"/>
      <c r="T327" s="103"/>
      <c r="U327" s="103"/>
    </row>
    <row r="328" spans="1:21" x14ac:dyDescent="0.55000000000000004">
      <c r="A328" s="102"/>
      <c r="B328" s="102"/>
      <c r="C328" s="102"/>
      <c r="D328" s="102"/>
      <c r="E328" s="102"/>
      <c r="F328" s="102"/>
      <c r="G328" s="103"/>
      <c r="H328" s="103"/>
      <c r="I328" s="103"/>
      <c r="J328" s="103"/>
      <c r="K328" s="103"/>
      <c r="L328" s="103"/>
      <c r="M328" s="103"/>
      <c r="N328" s="103"/>
      <c r="O328" s="103"/>
      <c r="P328" s="103"/>
      <c r="Q328" s="103"/>
      <c r="R328" s="103"/>
      <c r="S328" s="103"/>
      <c r="T328" s="103"/>
      <c r="U328" s="103"/>
    </row>
    <row r="329" spans="1:21" x14ac:dyDescent="0.55000000000000004">
      <c r="A329" s="102"/>
      <c r="B329" s="102"/>
      <c r="C329" s="102"/>
      <c r="D329" s="102"/>
      <c r="E329" s="102"/>
      <c r="F329" s="102"/>
      <c r="G329" s="103"/>
      <c r="H329" s="103"/>
      <c r="I329" s="103"/>
      <c r="J329" s="103"/>
      <c r="K329" s="103"/>
      <c r="L329" s="103"/>
      <c r="M329" s="103"/>
      <c r="N329" s="103"/>
      <c r="O329" s="103"/>
      <c r="P329" s="103"/>
      <c r="Q329" s="103"/>
      <c r="R329" s="103"/>
      <c r="S329" s="103"/>
      <c r="T329" s="103"/>
      <c r="U329" s="103"/>
    </row>
    <row r="330" spans="1:21" x14ac:dyDescent="0.55000000000000004">
      <c r="A330" s="102"/>
      <c r="B330" s="102"/>
      <c r="C330" s="102"/>
      <c r="D330" s="102"/>
      <c r="E330" s="102"/>
      <c r="F330" s="102"/>
      <c r="G330" s="103"/>
      <c r="H330" s="103"/>
      <c r="I330" s="103"/>
      <c r="J330" s="103"/>
      <c r="K330" s="103"/>
      <c r="L330" s="103"/>
      <c r="M330" s="103"/>
      <c r="N330" s="103"/>
      <c r="O330" s="103"/>
      <c r="P330" s="103"/>
      <c r="Q330" s="103"/>
      <c r="R330" s="103"/>
      <c r="S330" s="103"/>
      <c r="T330" s="103"/>
      <c r="U330" s="103"/>
    </row>
    <row r="331" spans="1:21" x14ac:dyDescent="0.55000000000000004">
      <c r="A331" s="102"/>
      <c r="B331" s="102"/>
      <c r="C331" s="102"/>
      <c r="D331" s="102"/>
      <c r="E331" s="102"/>
      <c r="F331" s="102"/>
      <c r="G331" s="103"/>
      <c r="H331" s="103"/>
      <c r="I331" s="103"/>
      <c r="J331" s="103"/>
      <c r="K331" s="103"/>
      <c r="L331" s="103"/>
      <c r="M331" s="103"/>
      <c r="N331" s="103"/>
      <c r="O331" s="103"/>
      <c r="P331" s="103"/>
      <c r="Q331" s="103"/>
      <c r="R331" s="103"/>
      <c r="S331" s="103"/>
      <c r="T331" s="103"/>
      <c r="U331" s="103"/>
    </row>
    <row r="332" spans="1:21" x14ac:dyDescent="0.55000000000000004">
      <c r="A332" s="102"/>
      <c r="B332" s="102"/>
      <c r="C332" s="102"/>
      <c r="D332" s="102"/>
      <c r="E332" s="102"/>
      <c r="F332" s="102"/>
      <c r="G332" s="103"/>
      <c r="H332" s="103"/>
      <c r="I332" s="103"/>
      <c r="J332" s="103"/>
      <c r="K332" s="103"/>
      <c r="L332" s="103"/>
      <c r="M332" s="103"/>
      <c r="N332" s="103"/>
      <c r="O332" s="103"/>
      <c r="P332" s="103"/>
      <c r="Q332" s="103"/>
      <c r="R332" s="103"/>
      <c r="S332" s="103"/>
      <c r="T332" s="103"/>
      <c r="U332" s="103"/>
    </row>
    <row r="333" spans="1:21" x14ac:dyDescent="0.55000000000000004">
      <c r="A333" s="102"/>
      <c r="B333" s="102"/>
      <c r="C333" s="102"/>
      <c r="D333" s="102"/>
      <c r="E333" s="102"/>
      <c r="F333" s="102"/>
      <c r="G333" s="103"/>
      <c r="H333" s="103"/>
      <c r="I333" s="103"/>
      <c r="J333" s="103"/>
      <c r="K333" s="103"/>
      <c r="L333" s="103"/>
      <c r="M333" s="103"/>
      <c r="N333" s="103"/>
      <c r="O333" s="103"/>
      <c r="P333" s="103"/>
      <c r="Q333" s="103"/>
      <c r="R333" s="103"/>
      <c r="S333" s="103"/>
      <c r="T333" s="103"/>
      <c r="U333" s="103"/>
    </row>
    <row r="334" spans="1:21" x14ac:dyDescent="0.55000000000000004">
      <c r="A334" s="102"/>
      <c r="B334" s="102"/>
      <c r="C334" s="102"/>
      <c r="D334" s="102"/>
      <c r="E334" s="102"/>
      <c r="F334" s="102"/>
      <c r="G334" s="103"/>
      <c r="H334" s="103"/>
      <c r="I334" s="103"/>
      <c r="J334" s="103"/>
      <c r="K334" s="103"/>
      <c r="L334" s="103"/>
      <c r="M334" s="103"/>
      <c r="N334" s="103"/>
      <c r="O334" s="103"/>
      <c r="P334" s="103"/>
      <c r="Q334" s="103"/>
      <c r="R334" s="103"/>
      <c r="S334" s="103"/>
      <c r="T334" s="103"/>
      <c r="U334" s="103"/>
    </row>
    <row r="335" spans="1:21" x14ac:dyDescent="0.55000000000000004">
      <c r="A335" s="102"/>
      <c r="B335" s="102"/>
      <c r="C335" s="102"/>
      <c r="D335" s="102"/>
      <c r="E335" s="102"/>
      <c r="F335" s="102"/>
      <c r="G335" s="103"/>
      <c r="H335" s="103"/>
      <c r="I335" s="103"/>
      <c r="J335" s="103"/>
      <c r="K335" s="103"/>
      <c r="L335" s="103"/>
      <c r="M335" s="103"/>
      <c r="N335" s="103"/>
      <c r="O335" s="103"/>
      <c r="P335" s="103"/>
      <c r="Q335" s="103"/>
      <c r="R335" s="103"/>
      <c r="S335" s="103"/>
      <c r="T335" s="103"/>
      <c r="U335" s="103"/>
    </row>
    <row r="336" spans="1:21" x14ac:dyDescent="0.55000000000000004">
      <c r="A336" s="102"/>
      <c r="B336" s="102"/>
      <c r="C336" s="102"/>
      <c r="D336" s="102"/>
      <c r="E336" s="102"/>
      <c r="F336" s="102"/>
      <c r="G336" s="103"/>
      <c r="H336" s="103"/>
      <c r="I336" s="103"/>
      <c r="J336" s="103"/>
      <c r="K336" s="103"/>
      <c r="L336" s="103"/>
      <c r="M336" s="103"/>
      <c r="N336" s="103"/>
      <c r="O336" s="103"/>
      <c r="P336" s="103"/>
      <c r="Q336" s="103"/>
      <c r="R336" s="103"/>
      <c r="S336" s="103"/>
      <c r="T336" s="103"/>
      <c r="U336" s="103"/>
    </row>
    <row r="337" spans="1:21" x14ac:dyDescent="0.55000000000000004">
      <c r="A337" s="102"/>
      <c r="B337" s="102"/>
      <c r="C337" s="102"/>
      <c r="D337" s="102"/>
      <c r="E337" s="102"/>
      <c r="F337" s="102"/>
      <c r="G337" s="103"/>
      <c r="H337" s="103"/>
      <c r="I337" s="103"/>
      <c r="J337" s="103"/>
      <c r="K337" s="103"/>
      <c r="L337" s="103"/>
      <c r="M337" s="103"/>
      <c r="N337" s="103"/>
      <c r="O337" s="103"/>
      <c r="P337" s="103"/>
      <c r="Q337" s="103"/>
      <c r="R337" s="103"/>
      <c r="S337" s="103"/>
      <c r="T337" s="103"/>
      <c r="U337" s="103"/>
    </row>
    <row r="338" spans="1:21" x14ac:dyDescent="0.55000000000000004">
      <c r="A338" s="102"/>
      <c r="B338" s="102"/>
      <c r="C338" s="102"/>
      <c r="D338" s="102"/>
      <c r="E338" s="102"/>
      <c r="F338" s="102"/>
      <c r="G338" s="103"/>
      <c r="H338" s="103"/>
      <c r="I338" s="103"/>
      <c r="J338" s="103"/>
      <c r="K338" s="103"/>
      <c r="L338" s="103"/>
      <c r="M338" s="103"/>
      <c r="N338" s="103"/>
      <c r="O338" s="103"/>
      <c r="P338" s="103"/>
      <c r="Q338" s="103"/>
      <c r="R338" s="103"/>
      <c r="S338" s="103"/>
      <c r="T338" s="103"/>
      <c r="U338" s="103"/>
    </row>
    <row r="339" spans="1:21" x14ac:dyDescent="0.55000000000000004">
      <c r="A339" s="102"/>
      <c r="B339" s="102"/>
      <c r="C339" s="102"/>
      <c r="D339" s="102"/>
      <c r="E339" s="102"/>
      <c r="F339" s="102"/>
      <c r="G339" s="103"/>
      <c r="H339" s="103"/>
      <c r="I339" s="103"/>
      <c r="J339" s="103"/>
      <c r="K339" s="103"/>
      <c r="L339" s="103"/>
      <c r="M339" s="103"/>
      <c r="N339" s="103"/>
      <c r="O339" s="103"/>
      <c r="P339" s="103"/>
      <c r="Q339" s="103"/>
      <c r="R339" s="103"/>
      <c r="S339" s="103"/>
      <c r="T339" s="103"/>
      <c r="U339" s="103"/>
    </row>
    <row r="340" spans="1:21" x14ac:dyDescent="0.55000000000000004">
      <c r="A340" s="102"/>
      <c r="B340" s="102"/>
      <c r="C340" s="102"/>
      <c r="D340" s="102"/>
      <c r="E340" s="102"/>
      <c r="F340" s="102"/>
      <c r="G340" s="103"/>
      <c r="H340" s="103"/>
      <c r="I340" s="103"/>
      <c r="J340" s="103"/>
      <c r="K340" s="103"/>
      <c r="L340" s="103"/>
      <c r="M340" s="103"/>
      <c r="N340" s="103"/>
      <c r="O340" s="103"/>
      <c r="P340" s="103"/>
      <c r="Q340" s="103"/>
      <c r="R340" s="103"/>
      <c r="S340" s="103"/>
      <c r="T340" s="103"/>
      <c r="U340" s="103"/>
    </row>
    <row r="341" spans="1:21" x14ac:dyDescent="0.55000000000000004">
      <c r="A341" s="102"/>
      <c r="B341" s="102"/>
      <c r="C341" s="102"/>
      <c r="D341" s="102"/>
      <c r="E341" s="102"/>
      <c r="F341" s="102"/>
      <c r="G341" s="103"/>
      <c r="H341" s="103"/>
      <c r="I341" s="103"/>
      <c r="J341" s="103"/>
      <c r="K341" s="103"/>
      <c r="L341" s="103"/>
      <c r="M341" s="103"/>
      <c r="N341" s="103"/>
      <c r="O341" s="103"/>
      <c r="P341" s="103"/>
      <c r="Q341" s="103"/>
      <c r="R341" s="103"/>
      <c r="S341" s="103"/>
      <c r="T341" s="103"/>
      <c r="U341" s="103"/>
    </row>
    <row r="342" spans="1:21" x14ac:dyDescent="0.55000000000000004">
      <c r="A342" s="102"/>
      <c r="B342" s="102"/>
      <c r="C342" s="102"/>
      <c r="D342" s="102"/>
      <c r="E342" s="102"/>
      <c r="F342" s="102"/>
      <c r="G342" s="103"/>
      <c r="H342" s="103"/>
      <c r="I342" s="103"/>
      <c r="J342" s="103"/>
      <c r="K342" s="103"/>
      <c r="L342" s="103"/>
      <c r="M342" s="103"/>
      <c r="N342" s="103"/>
      <c r="O342" s="103"/>
      <c r="P342" s="103"/>
      <c r="Q342" s="103"/>
      <c r="R342" s="103"/>
      <c r="S342" s="103"/>
      <c r="T342" s="103"/>
      <c r="U342" s="103"/>
    </row>
    <row r="343" spans="1:21" x14ac:dyDescent="0.55000000000000004">
      <c r="A343" s="102"/>
      <c r="B343" s="102"/>
      <c r="C343" s="102"/>
      <c r="D343" s="102"/>
      <c r="E343" s="102"/>
      <c r="F343" s="102"/>
      <c r="G343" s="103"/>
      <c r="H343" s="103"/>
      <c r="I343" s="103"/>
      <c r="J343" s="103"/>
      <c r="K343" s="103"/>
      <c r="L343" s="103"/>
      <c r="M343" s="103"/>
      <c r="N343" s="103"/>
      <c r="O343" s="103"/>
      <c r="P343" s="103"/>
      <c r="Q343" s="103"/>
      <c r="R343" s="103"/>
      <c r="S343" s="103"/>
      <c r="T343" s="103"/>
      <c r="U343" s="103"/>
    </row>
    <row r="344" spans="1:21" x14ac:dyDescent="0.55000000000000004">
      <c r="A344" s="102"/>
      <c r="B344" s="102"/>
      <c r="C344" s="102"/>
      <c r="D344" s="102"/>
      <c r="E344" s="102"/>
      <c r="F344" s="102"/>
      <c r="G344" s="103"/>
      <c r="H344" s="103"/>
      <c r="I344" s="103"/>
      <c r="J344" s="103"/>
      <c r="K344" s="103"/>
      <c r="L344" s="103"/>
      <c r="M344" s="103"/>
      <c r="N344" s="103"/>
      <c r="O344" s="103"/>
      <c r="P344" s="103"/>
      <c r="Q344" s="103"/>
      <c r="R344" s="103"/>
      <c r="S344" s="103"/>
      <c r="T344" s="103"/>
      <c r="U344" s="103"/>
    </row>
    <row r="345" spans="1:21" x14ac:dyDescent="0.55000000000000004">
      <c r="A345" s="102"/>
      <c r="B345" s="102"/>
      <c r="C345" s="102"/>
      <c r="D345" s="102"/>
      <c r="E345" s="102"/>
      <c r="F345" s="102"/>
      <c r="G345" s="103"/>
      <c r="H345" s="103"/>
      <c r="I345" s="103"/>
      <c r="J345" s="103"/>
      <c r="K345" s="103"/>
      <c r="L345" s="103"/>
      <c r="M345" s="103"/>
      <c r="N345" s="103"/>
      <c r="O345" s="103"/>
      <c r="P345" s="103"/>
      <c r="Q345" s="103"/>
      <c r="R345" s="103"/>
      <c r="S345" s="103"/>
      <c r="T345" s="103"/>
      <c r="U345" s="103"/>
    </row>
    <row r="346" spans="1:21" x14ac:dyDescent="0.55000000000000004">
      <c r="A346" s="102"/>
      <c r="B346" s="102"/>
      <c r="C346" s="102"/>
      <c r="D346" s="102"/>
      <c r="E346" s="102"/>
      <c r="F346" s="102"/>
      <c r="G346" s="103"/>
      <c r="H346" s="103"/>
      <c r="I346" s="103"/>
      <c r="J346" s="103"/>
      <c r="K346" s="103"/>
      <c r="L346" s="103"/>
      <c r="M346" s="103"/>
      <c r="N346" s="103"/>
      <c r="O346" s="103"/>
      <c r="P346" s="103"/>
      <c r="Q346" s="103"/>
      <c r="R346" s="103"/>
      <c r="S346" s="103"/>
      <c r="T346" s="103"/>
      <c r="U346" s="103"/>
    </row>
    <row r="347" spans="1:21" x14ac:dyDescent="0.55000000000000004">
      <c r="A347" s="102"/>
      <c r="B347" s="102"/>
      <c r="C347" s="102"/>
      <c r="D347" s="102"/>
      <c r="E347" s="102"/>
      <c r="F347" s="102"/>
      <c r="G347" s="103"/>
      <c r="H347" s="103"/>
      <c r="I347" s="103"/>
      <c r="J347" s="103"/>
      <c r="K347" s="103"/>
      <c r="L347" s="103"/>
      <c r="M347" s="103"/>
      <c r="N347" s="103"/>
      <c r="O347" s="103"/>
      <c r="P347" s="103"/>
      <c r="Q347" s="103"/>
      <c r="R347" s="103"/>
      <c r="S347" s="103"/>
      <c r="T347" s="103"/>
      <c r="U347" s="103"/>
    </row>
    <row r="348" spans="1:21" x14ac:dyDescent="0.55000000000000004">
      <c r="A348" s="102"/>
      <c r="B348" s="102"/>
      <c r="C348" s="102"/>
      <c r="D348" s="102"/>
      <c r="E348" s="102"/>
      <c r="F348" s="102"/>
      <c r="G348" s="103"/>
      <c r="H348" s="103"/>
      <c r="I348" s="103"/>
      <c r="J348" s="103"/>
      <c r="K348" s="103"/>
      <c r="L348" s="103"/>
      <c r="M348" s="103"/>
      <c r="N348" s="103"/>
      <c r="O348" s="103"/>
      <c r="P348" s="103"/>
      <c r="Q348" s="103"/>
      <c r="R348" s="103"/>
      <c r="S348" s="103"/>
      <c r="T348" s="103"/>
      <c r="U348" s="103"/>
    </row>
    <row r="349" spans="1:21" x14ac:dyDescent="0.55000000000000004">
      <c r="A349" s="102"/>
      <c r="B349" s="102"/>
      <c r="C349" s="102"/>
      <c r="D349" s="102"/>
      <c r="E349" s="102"/>
      <c r="F349" s="102"/>
      <c r="G349" s="103"/>
      <c r="H349" s="103"/>
      <c r="I349" s="103"/>
      <c r="J349" s="103"/>
      <c r="K349" s="103"/>
      <c r="L349" s="103"/>
      <c r="M349" s="103"/>
      <c r="N349" s="103"/>
      <c r="O349" s="103"/>
      <c r="P349" s="103"/>
      <c r="Q349" s="103"/>
      <c r="R349" s="103"/>
      <c r="S349" s="103"/>
      <c r="T349" s="103"/>
      <c r="U349" s="103"/>
    </row>
    <row r="350" spans="1:21" x14ac:dyDescent="0.55000000000000004">
      <c r="A350" s="102"/>
      <c r="B350" s="102"/>
      <c r="C350" s="102"/>
      <c r="D350" s="102"/>
      <c r="E350" s="102"/>
      <c r="F350" s="102"/>
      <c r="G350" s="103"/>
      <c r="H350" s="103"/>
      <c r="I350" s="103"/>
      <c r="J350" s="103"/>
      <c r="K350" s="103"/>
      <c r="L350" s="103"/>
      <c r="M350" s="103"/>
      <c r="N350" s="103"/>
      <c r="O350" s="103"/>
      <c r="P350" s="103"/>
      <c r="Q350" s="103"/>
      <c r="R350" s="103"/>
      <c r="S350" s="103"/>
      <c r="T350" s="103"/>
      <c r="U350" s="103"/>
    </row>
    <row r="351" spans="1:21" x14ac:dyDescent="0.55000000000000004">
      <c r="A351" s="102"/>
      <c r="B351" s="102"/>
      <c r="C351" s="102"/>
      <c r="D351" s="102"/>
      <c r="E351" s="102"/>
      <c r="F351" s="102"/>
      <c r="G351" s="103"/>
      <c r="H351" s="103"/>
      <c r="I351" s="103"/>
      <c r="J351" s="103"/>
      <c r="K351" s="103"/>
      <c r="L351" s="103"/>
      <c r="M351" s="103"/>
      <c r="N351" s="103"/>
      <c r="O351" s="103"/>
      <c r="P351" s="103"/>
      <c r="Q351" s="103"/>
      <c r="R351" s="103"/>
      <c r="S351" s="103"/>
      <c r="T351" s="103"/>
      <c r="U351" s="103"/>
    </row>
    <row r="352" spans="1:21" x14ac:dyDescent="0.55000000000000004">
      <c r="A352" s="102"/>
      <c r="B352" s="102"/>
      <c r="C352" s="102"/>
      <c r="D352" s="102"/>
      <c r="E352" s="102"/>
      <c r="F352" s="102"/>
      <c r="G352" s="103"/>
      <c r="H352" s="103"/>
      <c r="I352" s="103"/>
      <c r="J352" s="103"/>
      <c r="K352" s="103"/>
      <c r="L352" s="103"/>
      <c r="M352" s="103"/>
      <c r="N352" s="103"/>
      <c r="O352" s="103"/>
      <c r="P352" s="103"/>
      <c r="Q352" s="103"/>
      <c r="R352" s="103"/>
      <c r="S352" s="103"/>
      <c r="T352" s="103"/>
      <c r="U352" s="103"/>
    </row>
    <row r="353" spans="1:21" x14ac:dyDescent="0.55000000000000004">
      <c r="A353" s="102"/>
      <c r="B353" s="102"/>
      <c r="C353" s="102"/>
      <c r="D353" s="102"/>
      <c r="E353" s="102"/>
      <c r="F353" s="102"/>
      <c r="G353" s="103"/>
      <c r="H353" s="103"/>
      <c r="I353" s="103"/>
      <c r="J353" s="103"/>
      <c r="K353" s="103"/>
      <c r="L353" s="103"/>
      <c r="M353" s="103"/>
      <c r="N353" s="103"/>
      <c r="O353" s="103"/>
      <c r="P353" s="103"/>
      <c r="Q353" s="103"/>
      <c r="R353" s="103"/>
      <c r="S353" s="103"/>
      <c r="T353" s="103"/>
      <c r="U353" s="103"/>
    </row>
    <row r="354" spans="1:21" x14ac:dyDescent="0.55000000000000004">
      <c r="A354" s="102"/>
      <c r="B354" s="102"/>
      <c r="C354" s="102"/>
      <c r="D354" s="102"/>
      <c r="E354" s="102"/>
      <c r="F354" s="102"/>
      <c r="G354" s="103"/>
      <c r="H354" s="103"/>
      <c r="I354" s="103"/>
      <c r="J354" s="103"/>
      <c r="K354" s="103"/>
      <c r="L354" s="103"/>
      <c r="M354" s="103"/>
      <c r="N354" s="103"/>
      <c r="O354" s="103"/>
      <c r="P354" s="103"/>
      <c r="Q354" s="103"/>
      <c r="R354" s="103"/>
      <c r="S354" s="103"/>
      <c r="T354" s="103"/>
      <c r="U354" s="103"/>
    </row>
    <row r="355" spans="1:21" x14ac:dyDescent="0.55000000000000004">
      <c r="A355" s="102"/>
      <c r="B355" s="102"/>
      <c r="C355" s="102"/>
      <c r="D355" s="102"/>
      <c r="E355" s="102"/>
      <c r="F355" s="102"/>
      <c r="G355" s="103"/>
      <c r="H355" s="103"/>
      <c r="I355" s="103"/>
      <c r="J355" s="103"/>
      <c r="K355" s="103"/>
      <c r="L355" s="103"/>
      <c r="M355" s="103"/>
      <c r="N355" s="103"/>
      <c r="O355" s="103"/>
      <c r="P355" s="103"/>
      <c r="Q355" s="103"/>
      <c r="R355" s="103"/>
      <c r="S355" s="103"/>
      <c r="T355" s="103"/>
      <c r="U355" s="103"/>
    </row>
    <row r="356" spans="1:21" x14ac:dyDescent="0.55000000000000004">
      <c r="A356" s="102"/>
      <c r="B356" s="102"/>
      <c r="C356" s="102"/>
      <c r="D356" s="102"/>
      <c r="E356" s="102"/>
      <c r="F356" s="102"/>
      <c r="G356" s="103"/>
      <c r="H356" s="103"/>
      <c r="I356" s="103"/>
      <c r="J356" s="103"/>
      <c r="K356" s="103"/>
      <c r="L356" s="103"/>
      <c r="M356" s="103"/>
      <c r="N356" s="103"/>
      <c r="O356" s="103"/>
      <c r="P356" s="103"/>
      <c r="Q356" s="103"/>
      <c r="R356" s="103"/>
      <c r="S356" s="103"/>
      <c r="T356" s="103"/>
      <c r="U356" s="103"/>
    </row>
    <row r="357" spans="1:21" x14ac:dyDescent="0.55000000000000004">
      <c r="A357" s="102"/>
      <c r="B357" s="102"/>
      <c r="C357" s="102"/>
      <c r="D357" s="102"/>
      <c r="E357" s="102"/>
      <c r="F357" s="102"/>
      <c r="G357" s="103"/>
      <c r="H357" s="103"/>
      <c r="I357" s="103"/>
      <c r="J357" s="103"/>
      <c r="K357" s="103"/>
      <c r="L357" s="103"/>
      <c r="M357" s="103"/>
      <c r="N357" s="103"/>
      <c r="O357" s="103"/>
      <c r="P357" s="103"/>
      <c r="Q357" s="103"/>
      <c r="R357" s="103"/>
      <c r="S357" s="103"/>
      <c r="T357" s="103"/>
      <c r="U357" s="103"/>
    </row>
    <row r="358" spans="1:21" x14ac:dyDescent="0.55000000000000004">
      <c r="A358" s="102"/>
      <c r="B358" s="102"/>
      <c r="C358" s="102"/>
      <c r="D358" s="102"/>
      <c r="E358" s="102"/>
      <c r="F358" s="102"/>
      <c r="G358" s="103"/>
      <c r="H358" s="103"/>
      <c r="I358" s="103"/>
      <c r="J358" s="103"/>
      <c r="K358" s="103"/>
      <c r="L358" s="103"/>
      <c r="M358" s="103"/>
      <c r="N358" s="103"/>
      <c r="O358" s="103"/>
      <c r="P358" s="103"/>
      <c r="Q358" s="103"/>
      <c r="R358" s="103"/>
      <c r="S358" s="103"/>
      <c r="T358" s="103"/>
      <c r="U358" s="103"/>
    </row>
    <row r="359" spans="1:21" x14ac:dyDescent="0.55000000000000004">
      <c r="A359" s="102"/>
      <c r="B359" s="102"/>
      <c r="C359" s="102"/>
      <c r="D359" s="102"/>
      <c r="E359" s="102"/>
      <c r="F359" s="102"/>
      <c r="G359" s="103"/>
      <c r="H359" s="103"/>
      <c r="I359" s="103"/>
      <c r="J359" s="103"/>
      <c r="K359" s="103"/>
      <c r="L359" s="103"/>
      <c r="M359" s="103"/>
      <c r="N359" s="103"/>
      <c r="O359" s="103"/>
      <c r="P359" s="103"/>
      <c r="Q359" s="103"/>
      <c r="R359" s="103"/>
      <c r="S359" s="103"/>
      <c r="T359" s="103"/>
      <c r="U359" s="103"/>
    </row>
    <row r="360" spans="1:21" x14ac:dyDescent="0.55000000000000004">
      <c r="A360" s="102"/>
      <c r="B360" s="102"/>
      <c r="C360" s="102"/>
      <c r="D360" s="102"/>
      <c r="E360" s="102"/>
      <c r="F360" s="102"/>
      <c r="G360" s="103"/>
      <c r="H360" s="103"/>
      <c r="I360" s="103"/>
      <c r="J360" s="103"/>
      <c r="K360" s="103"/>
      <c r="L360" s="103"/>
      <c r="M360" s="103"/>
      <c r="N360" s="103"/>
      <c r="O360" s="103"/>
      <c r="P360" s="103"/>
      <c r="Q360" s="103"/>
      <c r="R360" s="103"/>
      <c r="S360" s="103"/>
      <c r="T360" s="103"/>
      <c r="U360" s="103"/>
    </row>
    <row r="361" spans="1:21" x14ac:dyDescent="0.55000000000000004">
      <c r="A361" s="102"/>
      <c r="B361" s="102"/>
      <c r="C361" s="102"/>
      <c r="D361" s="102"/>
      <c r="E361" s="102"/>
      <c r="F361" s="102"/>
      <c r="G361" s="103"/>
      <c r="H361" s="103"/>
      <c r="I361" s="103"/>
      <c r="J361" s="103"/>
      <c r="K361" s="103"/>
      <c r="L361" s="103"/>
      <c r="M361" s="103"/>
      <c r="N361" s="103"/>
      <c r="O361" s="103"/>
      <c r="P361" s="103"/>
      <c r="Q361" s="103"/>
      <c r="R361" s="103"/>
      <c r="S361" s="103"/>
      <c r="T361" s="103"/>
      <c r="U361" s="103"/>
    </row>
    <row r="362" spans="1:21" x14ac:dyDescent="0.55000000000000004">
      <c r="A362" s="102"/>
      <c r="B362" s="102"/>
      <c r="C362" s="102"/>
      <c r="D362" s="102"/>
      <c r="E362" s="102"/>
      <c r="F362" s="102"/>
      <c r="G362" s="103"/>
      <c r="H362" s="103"/>
      <c r="I362" s="103"/>
      <c r="J362" s="103"/>
      <c r="K362" s="103"/>
      <c r="L362" s="103"/>
      <c r="M362" s="103"/>
      <c r="N362" s="103"/>
      <c r="O362" s="103"/>
      <c r="P362" s="103"/>
      <c r="Q362" s="103"/>
      <c r="R362" s="103"/>
      <c r="S362" s="103"/>
      <c r="T362" s="103"/>
      <c r="U362" s="103"/>
    </row>
    <row r="363" spans="1:21" x14ac:dyDescent="0.55000000000000004">
      <c r="A363" s="102"/>
      <c r="B363" s="102"/>
      <c r="C363" s="102"/>
      <c r="D363" s="102"/>
      <c r="E363" s="102"/>
      <c r="F363" s="102"/>
      <c r="G363" s="103"/>
      <c r="H363" s="103"/>
      <c r="I363" s="103"/>
      <c r="J363" s="103"/>
      <c r="K363" s="103"/>
      <c r="L363" s="103"/>
      <c r="M363" s="103"/>
      <c r="N363" s="103"/>
      <c r="O363" s="103"/>
      <c r="P363" s="103"/>
      <c r="Q363" s="103"/>
      <c r="R363" s="103"/>
      <c r="S363" s="103"/>
      <c r="T363" s="103"/>
      <c r="U363" s="103"/>
    </row>
    <row r="364" spans="1:21" x14ac:dyDescent="0.55000000000000004">
      <c r="A364" s="102"/>
      <c r="B364" s="102"/>
      <c r="C364" s="102"/>
      <c r="D364" s="102"/>
      <c r="E364" s="102"/>
      <c r="F364" s="102"/>
      <c r="G364" s="103"/>
      <c r="H364" s="103"/>
      <c r="I364" s="103"/>
      <c r="J364" s="103"/>
      <c r="K364" s="103"/>
      <c r="L364" s="103"/>
      <c r="M364" s="103"/>
      <c r="N364" s="103"/>
      <c r="O364" s="103"/>
      <c r="P364" s="103"/>
      <c r="Q364" s="103"/>
      <c r="R364" s="103"/>
      <c r="S364" s="103"/>
      <c r="T364" s="103"/>
      <c r="U364" s="103"/>
    </row>
    <row r="365" spans="1:21" x14ac:dyDescent="0.55000000000000004">
      <c r="A365" s="102"/>
      <c r="B365" s="102"/>
      <c r="C365" s="102"/>
      <c r="D365" s="102"/>
      <c r="E365" s="102"/>
      <c r="F365" s="102"/>
      <c r="G365" s="103"/>
      <c r="H365" s="103"/>
      <c r="I365" s="103"/>
      <c r="J365" s="103"/>
      <c r="K365" s="103"/>
      <c r="L365" s="103"/>
      <c r="M365" s="103"/>
      <c r="N365" s="103"/>
      <c r="O365" s="103"/>
      <c r="P365" s="103"/>
      <c r="Q365" s="103"/>
      <c r="R365" s="103"/>
      <c r="S365" s="103"/>
      <c r="T365" s="103"/>
      <c r="U365" s="103"/>
    </row>
    <row r="366" spans="1:21" x14ac:dyDescent="0.55000000000000004">
      <c r="A366" s="102"/>
      <c r="B366" s="102"/>
      <c r="C366" s="102"/>
      <c r="D366" s="102"/>
      <c r="E366" s="102"/>
      <c r="F366" s="102"/>
      <c r="G366" s="103"/>
      <c r="H366" s="103"/>
      <c r="I366" s="103"/>
      <c r="J366" s="103"/>
      <c r="K366" s="103"/>
      <c r="L366" s="103"/>
      <c r="M366" s="103"/>
      <c r="N366" s="103"/>
      <c r="O366" s="103"/>
      <c r="P366" s="103"/>
      <c r="Q366" s="103"/>
      <c r="R366" s="103"/>
      <c r="S366" s="103"/>
      <c r="T366" s="103"/>
      <c r="U366" s="103"/>
    </row>
    <row r="367" spans="1:21" x14ac:dyDescent="0.55000000000000004">
      <c r="A367" s="102"/>
      <c r="B367" s="102"/>
      <c r="C367" s="102"/>
      <c r="D367" s="102"/>
      <c r="E367" s="102"/>
      <c r="F367" s="102"/>
      <c r="G367" s="103"/>
      <c r="H367" s="103"/>
      <c r="I367" s="103"/>
      <c r="J367" s="103"/>
      <c r="K367" s="103"/>
      <c r="L367" s="103"/>
      <c r="M367" s="103"/>
      <c r="N367" s="103"/>
      <c r="O367" s="103"/>
      <c r="P367" s="103"/>
      <c r="Q367" s="103"/>
      <c r="R367" s="103"/>
      <c r="S367" s="103"/>
      <c r="T367" s="103"/>
      <c r="U367" s="103"/>
    </row>
    <row r="368" spans="1:21" x14ac:dyDescent="0.55000000000000004">
      <c r="A368" s="102"/>
      <c r="B368" s="102"/>
      <c r="C368" s="102"/>
      <c r="D368" s="102"/>
      <c r="E368" s="102"/>
      <c r="F368" s="102"/>
      <c r="G368" s="103"/>
      <c r="H368" s="103"/>
      <c r="I368" s="103"/>
      <c r="J368" s="103"/>
      <c r="K368" s="103"/>
      <c r="L368" s="103"/>
      <c r="M368" s="103"/>
      <c r="N368" s="103"/>
      <c r="O368" s="103"/>
      <c r="P368" s="103"/>
      <c r="Q368" s="103"/>
      <c r="R368" s="103"/>
      <c r="S368" s="103"/>
      <c r="T368" s="103"/>
      <c r="U368" s="103"/>
    </row>
    <row r="369" spans="1:21" x14ac:dyDescent="0.55000000000000004">
      <c r="A369" s="102"/>
      <c r="B369" s="102"/>
      <c r="C369" s="102"/>
      <c r="D369" s="102"/>
      <c r="E369" s="102"/>
      <c r="F369" s="102"/>
      <c r="G369" s="103"/>
      <c r="H369" s="103"/>
      <c r="I369" s="103"/>
      <c r="J369" s="103"/>
      <c r="K369" s="103"/>
      <c r="L369" s="103"/>
      <c r="M369" s="103"/>
      <c r="N369" s="103"/>
      <c r="O369" s="103"/>
      <c r="P369" s="103"/>
      <c r="Q369" s="103"/>
      <c r="R369" s="103"/>
      <c r="S369" s="103"/>
      <c r="T369" s="103"/>
      <c r="U369" s="103"/>
    </row>
    <row r="370" spans="1:21" x14ac:dyDescent="0.55000000000000004">
      <c r="A370" s="102"/>
      <c r="B370" s="102"/>
      <c r="C370" s="102"/>
      <c r="D370" s="102"/>
      <c r="E370" s="102"/>
      <c r="F370" s="102"/>
      <c r="G370" s="103"/>
      <c r="H370" s="103"/>
      <c r="I370" s="103"/>
      <c r="J370" s="103"/>
      <c r="K370" s="103"/>
      <c r="L370" s="103"/>
      <c r="M370" s="103"/>
      <c r="N370" s="103"/>
      <c r="O370" s="103"/>
      <c r="P370" s="103"/>
      <c r="Q370" s="103"/>
      <c r="R370" s="103"/>
      <c r="S370" s="103"/>
      <c r="T370" s="103"/>
      <c r="U370" s="103"/>
    </row>
    <row r="371" spans="1:21" x14ac:dyDescent="0.55000000000000004">
      <c r="A371" s="102"/>
      <c r="B371" s="102"/>
      <c r="C371" s="102"/>
      <c r="D371" s="102"/>
      <c r="E371" s="102"/>
      <c r="F371" s="102"/>
      <c r="G371" s="103"/>
      <c r="H371" s="103"/>
      <c r="I371" s="103"/>
      <c r="J371" s="103"/>
      <c r="K371" s="103"/>
      <c r="L371" s="103"/>
      <c r="M371" s="103"/>
      <c r="N371" s="103"/>
      <c r="O371" s="103"/>
      <c r="P371" s="103"/>
      <c r="Q371" s="103"/>
      <c r="R371" s="103"/>
      <c r="S371" s="103"/>
      <c r="T371" s="103"/>
      <c r="U371" s="103"/>
    </row>
    <row r="372" spans="1:21" x14ac:dyDescent="0.55000000000000004">
      <c r="A372" s="102"/>
      <c r="B372" s="102"/>
      <c r="C372" s="102"/>
      <c r="D372" s="102"/>
      <c r="E372" s="102"/>
      <c r="F372" s="102"/>
      <c r="G372" s="103"/>
      <c r="H372" s="103"/>
      <c r="I372" s="103"/>
      <c r="J372" s="103"/>
      <c r="K372" s="103"/>
      <c r="L372" s="103"/>
      <c r="M372" s="103"/>
      <c r="N372" s="103"/>
      <c r="O372" s="103"/>
      <c r="P372" s="103"/>
      <c r="Q372" s="103"/>
      <c r="R372" s="103"/>
      <c r="S372" s="103"/>
      <c r="T372" s="103"/>
      <c r="U372" s="103"/>
    </row>
    <row r="373" spans="1:21" x14ac:dyDescent="0.55000000000000004">
      <c r="A373" s="102"/>
      <c r="B373" s="102"/>
      <c r="C373" s="102"/>
      <c r="D373" s="102"/>
      <c r="E373" s="102"/>
      <c r="F373" s="102"/>
      <c r="G373" s="103"/>
      <c r="H373" s="103"/>
      <c r="I373" s="103"/>
      <c r="J373" s="103"/>
      <c r="K373" s="103"/>
      <c r="L373" s="103"/>
      <c r="M373" s="103"/>
      <c r="N373" s="103"/>
      <c r="O373" s="103"/>
      <c r="P373" s="103"/>
      <c r="Q373" s="103"/>
      <c r="R373" s="103"/>
      <c r="S373" s="103"/>
      <c r="T373" s="103"/>
      <c r="U373" s="103"/>
    </row>
    <row r="374" spans="1:21" x14ac:dyDescent="0.55000000000000004">
      <c r="A374" s="102"/>
      <c r="B374" s="102"/>
      <c r="C374" s="102"/>
      <c r="D374" s="102"/>
      <c r="E374" s="102"/>
      <c r="F374" s="102"/>
      <c r="G374" s="103"/>
      <c r="H374" s="103"/>
      <c r="I374" s="103"/>
      <c r="J374" s="103"/>
      <c r="K374" s="103"/>
      <c r="L374" s="103"/>
      <c r="M374" s="103"/>
      <c r="N374" s="103"/>
      <c r="O374" s="103"/>
      <c r="P374" s="103"/>
      <c r="Q374" s="103"/>
      <c r="R374" s="103"/>
      <c r="S374" s="103"/>
      <c r="T374" s="103"/>
      <c r="U374" s="103"/>
    </row>
    <row r="375" spans="1:21" x14ac:dyDescent="0.55000000000000004">
      <c r="A375" s="102"/>
      <c r="B375" s="102"/>
      <c r="C375" s="102"/>
      <c r="D375" s="102"/>
      <c r="E375" s="102"/>
      <c r="F375" s="102"/>
      <c r="G375" s="103"/>
      <c r="H375" s="103"/>
      <c r="I375" s="103"/>
      <c r="J375" s="103"/>
      <c r="K375" s="103"/>
      <c r="L375" s="103"/>
      <c r="M375" s="103"/>
      <c r="N375" s="103"/>
      <c r="O375" s="103"/>
      <c r="P375" s="103"/>
      <c r="Q375" s="103"/>
      <c r="R375" s="103"/>
      <c r="S375" s="103"/>
      <c r="T375" s="103"/>
      <c r="U375" s="103"/>
    </row>
    <row r="376" spans="1:21" x14ac:dyDescent="0.55000000000000004">
      <c r="A376" s="102"/>
      <c r="B376" s="102"/>
      <c r="C376" s="102"/>
      <c r="D376" s="102"/>
      <c r="E376" s="102"/>
      <c r="F376" s="102"/>
      <c r="G376" s="103"/>
      <c r="H376" s="103"/>
      <c r="I376" s="103"/>
      <c r="J376" s="103"/>
      <c r="K376" s="103"/>
      <c r="L376" s="103"/>
      <c r="M376" s="103"/>
      <c r="N376" s="103"/>
      <c r="O376" s="103"/>
      <c r="P376" s="103"/>
      <c r="Q376" s="103"/>
      <c r="R376" s="103"/>
      <c r="S376" s="103"/>
      <c r="T376" s="103"/>
      <c r="U376" s="103"/>
    </row>
    <row r="377" spans="1:21" x14ac:dyDescent="0.55000000000000004">
      <c r="A377" s="102"/>
      <c r="B377" s="102"/>
      <c r="C377" s="102"/>
      <c r="D377" s="102"/>
      <c r="E377" s="102"/>
      <c r="F377" s="102"/>
      <c r="G377" s="103"/>
      <c r="H377" s="103"/>
      <c r="I377" s="103"/>
      <c r="J377" s="103"/>
      <c r="K377" s="103"/>
      <c r="L377" s="103"/>
      <c r="M377" s="103"/>
      <c r="N377" s="103"/>
      <c r="O377" s="103"/>
      <c r="P377" s="103"/>
      <c r="Q377" s="103"/>
      <c r="R377" s="103"/>
      <c r="S377" s="103"/>
      <c r="T377" s="103"/>
      <c r="U377" s="103"/>
    </row>
    <row r="378" spans="1:21" x14ac:dyDescent="0.55000000000000004">
      <c r="A378" s="102"/>
      <c r="B378" s="102"/>
      <c r="C378" s="102"/>
      <c r="D378" s="102"/>
      <c r="E378" s="102"/>
      <c r="F378" s="102"/>
      <c r="G378" s="103"/>
      <c r="H378" s="103"/>
      <c r="I378" s="103"/>
      <c r="J378" s="103"/>
      <c r="K378" s="103"/>
      <c r="L378" s="103"/>
      <c r="M378" s="103"/>
      <c r="N378" s="103"/>
      <c r="O378" s="103"/>
      <c r="P378" s="103"/>
      <c r="Q378" s="103"/>
      <c r="R378" s="103"/>
      <c r="S378" s="103"/>
      <c r="T378" s="103"/>
      <c r="U378" s="103"/>
    </row>
    <row r="379" spans="1:21" x14ac:dyDescent="0.55000000000000004">
      <c r="A379" s="102"/>
      <c r="B379" s="102"/>
      <c r="C379" s="102"/>
      <c r="D379" s="102"/>
      <c r="E379" s="102"/>
      <c r="F379" s="102"/>
      <c r="G379" s="103"/>
      <c r="H379" s="103"/>
      <c r="I379" s="103"/>
      <c r="J379" s="103"/>
      <c r="K379" s="103"/>
      <c r="L379" s="103"/>
      <c r="M379" s="103"/>
      <c r="N379" s="103"/>
      <c r="O379" s="103"/>
      <c r="P379" s="103"/>
      <c r="Q379" s="103"/>
      <c r="R379" s="103"/>
      <c r="S379" s="103"/>
      <c r="T379" s="103"/>
      <c r="U379" s="103"/>
    </row>
    <row r="380" spans="1:21" x14ac:dyDescent="0.55000000000000004">
      <c r="A380" s="102"/>
      <c r="B380" s="102"/>
      <c r="C380" s="102"/>
      <c r="D380" s="102"/>
      <c r="E380" s="102"/>
      <c r="F380" s="102"/>
      <c r="G380" s="103"/>
      <c r="H380" s="103"/>
      <c r="I380" s="103"/>
      <c r="J380" s="103"/>
      <c r="K380" s="103"/>
      <c r="L380" s="103"/>
      <c r="M380" s="103"/>
      <c r="N380" s="103"/>
      <c r="O380" s="103"/>
      <c r="P380" s="103"/>
      <c r="Q380" s="103"/>
      <c r="R380" s="103"/>
      <c r="S380" s="103"/>
      <c r="T380" s="103"/>
      <c r="U380" s="103"/>
    </row>
    <row r="381" spans="1:21" x14ac:dyDescent="0.55000000000000004">
      <c r="A381" s="102"/>
      <c r="B381" s="102"/>
      <c r="C381" s="102"/>
      <c r="D381" s="102"/>
      <c r="E381" s="102"/>
      <c r="F381" s="102"/>
      <c r="G381" s="103"/>
      <c r="H381" s="103"/>
      <c r="I381" s="103"/>
      <c r="J381" s="103"/>
      <c r="K381" s="103"/>
      <c r="L381" s="103"/>
      <c r="M381" s="103"/>
      <c r="N381" s="103"/>
      <c r="O381" s="103"/>
      <c r="P381" s="103"/>
      <c r="Q381" s="103"/>
      <c r="R381" s="103"/>
      <c r="S381" s="103"/>
      <c r="T381" s="103"/>
      <c r="U381" s="103"/>
    </row>
    <row r="382" spans="1:21" x14ac:dyDescent="0.55000000000000004">
      <c r="A382" s="102"/>
      <c r="B382" s="102"/>
      <c r="C382" s="102"/>
      <c r="D382" s="102"/>
      <c r="E382" s="102"/>
      <c r="F382" s="102"/>
      <c r="G382" s="103"/>
      <c r="H382" s="103"/>
      <c r="I382" s="103"/>
      <c r="J382" s="103"/>
      <c r="K382" s="103"/>
      <c r="L382" s="103"/>
      <c r="M382" s="103"/>
      <c r="N382" s="103"/>
      <c r="O382" s="103"/>
      <c r="P382" s="103"/>
      <c r="Q382" s="103"/>
      <c r="R382" s="103"/>
      <c r="S382" s="103"/>
      <c r="T382" s="103"/>
      <c r="U382" s="103"/>
    </row>
    <row r="383" spans="1:21" x14ac:dyDescent="0.55000000000000004">
      <c r="A383" s="102"/>
      <c r="B383" s="102"/>
      <c r="C383" s="102"/>
      <c r="D383" s="102"/>
      <c r="E383" s="102"/>
      <c r="F383" s="102"/>
      <c r="G383" s="103"/>
      <c r="H383" s="103"/>
      <c r="I383" s="103"/>
      <c r="J383" s="103"/>
      <c r="K383" s="103"/>
      <c r="L383" s="103"/>
      <c r="M383" s="103"/>
      <c r="N383" s="103"/>
      <c r="O383" s="103"/>
      <c r="P383" s="103"/>
      <c r="Q383" s="103"/>
      <c r="R383" s="103"/>
      <c r="S383" s="103"/>
      <c r="T383" s="103"/>
      <c r="U383" s="103"/>
    </row>
    <row r="384" spans="1:21" x14ac:dyDescent="0.55000000000000004">
      <c r="A384" s="102"/>
      <c r="B384" s="102"/>
      <c r="C384" s="102"/>
      <c r="D384" s="102"/>
      <c r="E384" s="102"/>
      <c r="F384" s="102"/>
      <c r="G384" s="103"/>
      <c r="H384" s="103"/>
      <c r="I384" s="103"/>
      <c r="J384" s="103"/>
      <c r="K384" s="103"/>
      <c r="L384" s="103"/>
      <c r="M384" s="103"/>
      <c r="N384" s="103"/>
      <c r="O384" s="103"/>
      <c r="P384" s="103"/>
      <c r="Q384" s="103"/>
      <c r="R384" s="103"/>
      <c r="S384" s="103"/>
      <c r="T384" s="103"/>
      <c r="U384" s="103"/>
    </row>
    <row r="385" spans="1:21" x14ac:dyDescent="0.55000000000000004">
      <c r="A385" s="102"/>
      <c r="B385" s="102"/>
      <c r="C385" s="102"/>
      <c r="D385" s="102"/>
      <c r="E385" s="102"/>
      <c r="F385" s="102"/>
      <c r="G385" s="103"/>
      <c r="H385" s="103"/>
      <c r="I385" s="103"/>
      <c r="J385" s="103"/>
      <c r="K385" s="103"/>
      <c r="L385" s="103"/>
      <c r="M385" s="103"/>
      <c r="N385" s="103"/>
      <c r="O385" s="103"/>
      <c r="P385" s="103"/>
      <c r="Q385" s="103"/>
      <c r="R385" s="103"/>
      <c r="S385" s="103"/>
      <c r="T385" s="103"/>
      <c r="U385" s="103"/>
    </row>
    <row r="386" spans="1:21" x14ac:dyDescent="0.55000000000000004">
      <c r="A386" s="102"/>
      <c r="B386" s="102"/>
      <c r="C386" s="102"/>
      <c r="D386" s="102"/>
      <c r="E386" s="102"/>
      <c r="F386" s="102"/>
      <c r="G386" s="103"/>
      <c r="H386" s="103"/>
      <c r="I386" s="103"/>
      <c r="J386" s="103"/>
      <c r="K386" s="103"/>
      <c r="L386" s="103"/>
      <c r="M386" s="103"/>
      <c r="N386" s="103"/>
      <c r="O386" s="103"/>
      <c r="P386" s="103"/>
      <c r="Q386" s="103"/>
      <c r="R386" s="103"/>
      <c r="S386" s="103"/>
      <c r="T386" s="103"/>
      <c r="U386" s="103"/>
    </row>
    <row r="387" spans="1:21" x14ac:dyDescent="0.55000000000000004">
      <c r="A387" s="102"/>
      <c r="B387" s="102"/>
      <c r="C387" s="102"/>
      <c r="D387" s="102"/>
      <c r="E387" s="102"/>
      <c r="F387" s="102"/>
      <c r="G387" s="103"/>
      <c r="H387" s="103"/>
      <c r="I387" s="103"/>
      <c r="J387" s="103"/>
      <c r="K387" s="103"/>
      <c r="L387" s="103"/>
      <c r="M387" s="103"/>
      <c r="N387" s="103"/>
      <c r="O387" s="103"/>
      <c r="P387" s="103"/>
      <c r="Q387" s="103"/>
      <c r="R387" s="103"/>
      <c r="S387" s="103"/>
      <c r="T387" s="103"/>
      <c r="U387" s="103"/>
    </row>
    <row r="388" spans="1:21" x14ac:dyDescent="0.55000000000000004">
      <c r="A388" s="102"/>
      <c r="B388" s="102"/>
      <c r="C388" s="102"/>
      <c r="D388" s="102"/>
      <c r="E388" s="102"/>
      <c r="F388" s="102"/>
      <c r="G388" s="103"/>
      <c r="H388" s="103"/>
      <c r="I388" s="103"/>
      <c r="J388" s="103"/>
      <c r="K388" s="103"/>
      <c r="L388" s="103"/>
      <c r="M388" s="103"/>
      <c r="N388" s="103"/>
      <c r="O388" s="103"/>
      <c r="P388" s="103"/>
      <c r="Q388" s="103"/>
      <c r="R388" s="103"/>
      <c r="S388" s="103"/>
      <c r="T388" s="103"/>
      <c r="U388" s="103"/>
    </row>
    <row r="389" spans="1:21" x14ac:dyDescent="0.55000000000000004">
      <c r="A389" s="102"/>
      <c r="B389" s="102"/>
      <c r="C389" s="102"/>
      <c r="D389" s="102"/>
      <c r="E389" s="102"/>
      <c r="F389" s="102"/>
      <c r="G389" s="103"/>
      <c r="H389" s="103"/>
      <c r="I389" s="103"/>
      <c r="J389" s="103"/>
      <c r="K389" s="103"/>
      <c r="L389" s="103"/>
      <c r="M389" s="103"/>
      <c r="N389" s="103"/>
      <c r="O389" s="103"/>
      <c r="P389" s="103"/>
      <c r="Q389" s="103"/>
      <c r="R389" s="103"/>
      <c r="S389" s="103"/>
      <c r="T389" s="103"/>
      <c r="U389" s="103"/>
    </row>
    <row r="390" spans="1:21" x14ac:dyDescent="0.55000000000000004">
      <c r="A390" s="102"/>
      <c r="B390" s="102"/>
      <c r="C390" s="102"/>
      <c r="D390" s="102"/>
      <c r="E390" s="102"/>
      <c r="F390" s="102"/>
      <c r="G390" s="103"/>
      <c r="H390" s="103"/>
      <c r="I390" s="103"/>
      <c r="J390" s="103"/>
      <c r="K390" s="103"/>
      <c r="L390" s="103"/>
      <c r="M390" s="103"/>
      <c r="N390" s="103"/>
      <c r="O390" s="103"/>
      <c r="P390" s="103"/>
      <c r="Q390" s="103"/>
      <c r="R390" s="103"/>
      <c r="S390" s="103"/>
      <c r="T390" s="103"/>
      <c r="U390" s="103"/>
    </row>
    <row r="391" spans="1:21" x14ac:dyDescent="0.55000000000000004">
      <c r="A391" s="102"/>
      <c r="B391" s="102"/>
      <c r="C391" s="102"/>
      <c r="D391" s="102"/>
      <c r="E391" s="102"/>
      <c r="F391" s="102"/>
      <c r="G391" s="103"/>
      <c r="H391" s="103"/>
      <c r="I391" s="103"/>
      <c r="J391" s="103"/>
      <c r="K391" s="103"/>
      <c r="L391" s="103"/>
      <c r="M391" s="103"/>
      <c r="N391" s="103"/>
      <c r="O391" s="103"/>
      <c r="P391" s="103"/>
      <c r="Q391" s="103"/>
      <c r="R391" s="103"/>
      <c r="S391" s="103"/>
      <c r="T391" s="103"/>
      <c r="U391" s="103"/>
    </row>
    <row r="392" spans="1:21" x14ac:dyDescent="0.55000000000000004">
      <c r="A392" s="102"/>
      <c r="B392" s="102"/>
      <c r="C392" s="102"/>
      <c r="D392" s="102"/>
      <c r="E392" s="102"/>
      <c r="F392" s="102"/>
      <c r="G392" s="103"/>
      <c r="H392" s="103"/>
      <c r="I392" s="103"/>
      <c r="J392" s="103"/>
      <c r="K392" s="103"/>
      <c r="L392" s="103"/>
      <c r="M392" s="103"/>
      <c r="N392" s="103"/>
      <c r="O392" s="103"/>
      <c r="P392" s="103"/>
      <c r="Q392" s="103"/>
      <c r="R392" s="103"/>
      <c r="S392" s="103"/>
      <c r="T392" s="103"/>
      <c r="U392" s="103"/>
    </row>
    <row r="393" spans="1:21" x14ac:dyDescent="0.55000000000000004">
      <c r="A393" s="102"/>
      <c r="B393" s="102"/>
      <c r="C393" s="102"/>
      <c r="D393" s="102"/>
      <c r="E393" s="102"/>
      <c r="F393" s="102"/>
      <c r="G393" s="103"/>
      <c r="H393" s="103"/>
      <c r="I393" s="103"/>
      <c r="J393" s="103"/>
      <c r="K393" s="103"/>
      <c r="L393" s="103"/>
      <c r="M393" s="103"/>
      <c r="N393" s="103"/>
      <c r="O393" s="103"/>
      <c r="P393" s="103"/>
      <c r="Q393" s="103"/>
      <c r="R393" s="103"/>
      <c r="S393" s="103"/>
      <c r="T393" s="103"/>
      <c r="U393" s="103"/>
    </row>
    <row r="394" spans="1:21" x14ac:dyDescent="0.55000000000000004">
      <c r="A394" s="102"/>
      <c r="B394" s="102"/>
      <c r="C394" s="102"/>
      <c r="D394" s="102"/>
      <c r="E394" s="102"/>
      <c r="F394" s="102"/>
      <c r="G394" s="103"/>
      <c r="H394" s="103"/>
      <c r="I394" s="103"/>
      <c r="J394" s="103"/>
      <c r="K394" s="103"/>
      <c r="L394" s="103"/>
      <c r="M394" s="103"/>
      <c r="N394" s="103"/>
      <c r="O394" s="103"/>
      <c r="P394" s="103"/>
      <c r="Q394" s="103"/>
      <c r="R394" s="103"/>
      <c r="S394" s="103"/>
      <c r="T394" s="103"/>
      <c r="U394" s="103"/>
    </row>
    <row r="395" spans="1:21" x14ac:dyDescent="0.55000000000000004">
      <c r="A395" s="102"/>
      <c r="B395" s="102"/>
      <c r="C395" s="102"/>
      <c r="D395" s="102"/>
      <c r="E395" s="102"/>
      <c r="F395" s="102"/>
      <c r="G395" s="103"/>
      <c r="H395" s="103"/>
      <c r="I395" s="103"/>
      <c r="J395" s="103"/>
      <c r="K395" s="103"/>
      <c r="L395" s="103"/>
      <c r="M395" s="103"/>
      <c r="N395" s="103"/>
      <c r="O395" s="103"/>
      <c r="P395" s="103"/>
      <c r="Q395" s="103"/>
      <c r="R395" s="103"/>
      <c r="S395" s="103"/>
      <c r="T395" s="103"/>
      <c r="U395" s="103"/>
    </row>
    <row r="396" spans="1:21" x14ac:dyDescent="0.55000000000000004">
      <c r="A396" s="102"/>
      <c r="B396" s="102"/>
      <c r="C396" s="102"/>
      <c r="D396" s="102"/>
      <c r="E396" s="102"/>
      <c r="F396" s="102"/>
      <c r="G396" s="103"/>
      <c r="H396" s="103"/>
      <c r="I396" s="103"/>
      <c r="J396" s="103"/>
      <c r="K396" s="103"/>
      <c r="L396" s="103"/>
      <c r="M396" s="103"/>
      <c r="N396" s="103"/>
      <c r="O396" s="103"/>
      <c r="P396" s="103"/>
      <c r="Q396" s="103"/>
      <c r="R396" s="103"/>
      <c r="S396" s="103"/>
      <c r="T396" s="103"/>
      <c r="U396" s="103"/>
    </row>
    <row r="397" spans="1:21" x14ac:dyDescent="0.55000000000000004">
      <c r="A397" s="102"/>
      <c r="B397" s="102"/>
      <c r="C397" s="102"/>
      <c r="D397" s="102"/>
      <c r="E397" s="102"/>
      <c r="F397" s="102"/>
      <c r="G397" s="103"/>
      <c r="H397" s="103"/>
      <c r="I397" s="103"/>
      <c r="J397" s="103"/>
      <c r="K397" s="103"/>
      <c r="L397" s="103"/>
      <c r="M397" s="103"/>
      <c r="N397" s="103"/>
      <c r="O397" s="103"/>
      <c r="P397" s="103"/>
      <c r="Q397" s="103"/>
      <c r="R397" s="103"/>
      <c r="S397" s="103"/>
      <c r="T397" s="103"/>
      <c r="U397" s="103"/>
    </row>
    <row r="398" spans="1:21" x14ac:dyDescent="0.55000000000000004">
      <c r="A398" s="102"/>
      <c r="B398" s="102"/>
      <c r="C398" s="102"/>
      <c r="D398" s="102"/>
      <c r="E398" s="102"/>
      <c r="F398" s="102"/>
      <c r="G398" s="103"/>
      <c r="H398" s="103"/>
      <c r="I398" s="103"/>
      <c r="J398" s="103"/>
      <c r="K398" s="103"/>
      <c r="L398" s="103"/>
      <c r="M398" s="103"/>
      <c r="N398" s="103"/>
      <c r="O398" s="103"/>
      <c r="P398" s="103"/>
      <c r="Q398" s="103"/>
      <c r="R398" s="103"/>
      <c r="S398" s="103"/>
      <c r="T398" s="103"/>
      <c r="U398" s="103"/>
    </row>
    <row r="399" spans="1:21" x14ac:dyDescent="0.55000000000000004">
      <c r="A399" s="102"/>
      <c r="B399" s="102"/>
      <c r="C399" s="102"/>
      <c r="D399" s="102"/>
      <c r="E399" s="102"/>
      <c r="F399" s="102"/>
      <c r="G399" s="103"/>
      <c r="H399" s="103"/>
      <c r="I399" s="103"/>
      <c r="J399" s="103"/>
      <c r="K399" s="103"/>
      <c r="L399" s="103"/>
      <c r="M399" s="103"/>
      <c r="N399" s="103"/>
      <c r="O399" s="103"/>
      <c r="P399" s="103"/>
      <c r="Q399" s="103"/>
      <c r="R399" s="103"/>
      <c r="S399" s="103"/>
      <c r="T399" s="103"/>
      <c r="U399" s="103"/>
    </row>
    <row r="400" spans="1:21" x14ac:dyDescent="0.55000000000000004">
      <c r="A400" s="102"/>
      <c r="B400" s="102"/>
      <c r="C400" s="102"/>
      <c r="D400" s="102"/>
      <c r="E400" s="102"/>
      <c r="F400" s="102"/>
      <c r="G400" s="103"/>
      <c r="H400" s="103"/>
      <c r="I400" s="103"/>
      <c r="J400" s="103"/>
      <c r="K400" s="103"/>
      <c r="L400" s="103"/>
      <c r="M400" s="103"/>
      <c r="N400" s="103"/>
      <c r="O400" s="103"/>
      <c r="P400" s="103"/>
      <c r="Q400" s="103"/>
      <c r="R400" s="103"/>
      <c r="S400" s="103"/>
      <c r="T400" s="103"/>
      <c r="U400" s="103"/>
    </row>
    <row r="401" spans="1:21" x14ac:dyDescent="0.55000000000000004">
      <c r="A401" s="102"/>
      <c r="B401" s="102"/>
      <c r="C401" s="102"/>
      <c r="D401" s="102"/>
      <c r="E401" s="102"/>
      <c r="F401" s="102"/>
      <c r="G401" s="103"/>
      <c r="H401" s="103"/>
      <c r="I401" s="103"/>
      <c r="J401" s="103"/>
      <c r="K401" s="103"/>
      <c r="L401" s="103"/>
      <c r="M401" s="103"/>
      <c r="N401" s="103"/>
      <c r="O401" s="103"/>
      <c r="P401" s="103"/>
      <c r="Q401" s="103"/>
      <c r="R401" s="103"/>
      <c r="S401" s="103"/>
      <c r="T401" s="103"/>
      <c r="U401" s="103"/>
    </row>
    <row r="402" spans="1:21" x14ac:dyDescent="0.55000000000000004">
      <c r="A402" s="102"/>
      <c r="B402" s="102"/>
      <c r="C402" s="102"/>
      <c r="D402" s="102"/>
      <c r="E402" s="102"/>
      <c r="F402" s="102"/>
      <c r="G402" s="103"/>
      <c r="H402" s="103"/>
      <c r="I402" s="103"/>
      <c r="J402" s="103"/>
      <c r="K402" s="103"/>
      <c r="L402" s="103"/>
      <c r="M402" s="103"/>
      <c r="N402" s="103"/>
      <c r="O402" s="103"/>
      <c r="P402" s="103"/>
      <c r="Q402" s="103"/>
      <c r="R402" s="103"/>
      <c r="S402" s="103"/>
      <c r="T402" s="103"/>
      <c r="U402" s="103"/>
    </row>
    <row r="403" spans="1:21" x14ac:dyDescent="0.55000000000000004">
      <c r="A403" s="102"/>
      <c r="B403" s="102"/>
      <c r="C403" s="102"/>
      <c r="D403" s="102"/>
      <c r="E403" s="102"/>
      <c r="F403" s="102"/>
      <c r="G403" s="103"/>
      <c r="H403" s="103"/>
      <c r="I403" s="103"/>
      <c r="J403" s="103"/>
      <c r="K403" s="103"/>
      <c r="L403" s="103"/>
      <c r="M403" s="103"/>
      <c r="N403" s="103"/>
      <c r="O403" s="103"/>
      <c r="P403" s="103"/>
      <c r="Q403" s="103"/>
      <c r="R403" s="103"/>
      <c r="S403" s="103"/>
      <c r="T403" s="103"/>
      <c r="U403" s="103"/>
    </row>
    <row r="404" spans="1:21" x14ac:dyDescent="0.55000000000000004">
      <c r="A404" s="102"/>
      <c r="B404" s="102"/>
      <c r="C404" s="102"/>
      <c r="D404" s="102"/>
      <c r="E404" s="102"/>
      <c r="F404" s="102"/>
      <c r="G404" s="103"/>
      <c r="H404" s="103"/>
      <c r="I404" s="103"/>
      <c r="J404" s="103"/>
      <c r="K404" s="103"/>
      <c r="L404" s="103"/>
      <c r="M404" s="103"/>
      <c r="N404" s="103"/>
      <c r="O404" s="103"/>
      <c r="P404" s="103"/>
      <c r="Q404" s="103"/>
      <c r="R404" s="103"/>
      <c r="S404" s="103"/>
      <c r="T404" s="103"/>
      <c r="U404" s="103"/>
    </row>
    <row r="405" spans="1:21" x14ac:dyDescent="0.55000000000000004">
      <c r="A405" s="102"/>
      <c r="B405" s="102"/>
      <c r="C405" s="102"/>
      <c r="D405" s="102"/>
      <c r="E405" s="102"/>
      <c r="F405" s="102"/>
      <c r="G405" s="103"/>
      <c r="H405" s="103"/>
      <c r="I405" s="103"/>
      <c r="J405" s="103"/>
      <c r="K405" s="103"/>
      <c r="L405" s="103"/>
      <c r="M405" s="103"/>
      <c r="N405" s="103"/>
      <c r="O405" s="103"/>
      <c r="P405" s="103"/>
      <c r="Q405" s="103"/>
      <c r="R405" s="103"/>
      <c r="S405" s="103"/>
      <c r="T405" s="103"/>
      <c r="U405" s="103"/>
    </row>
    <row r="406" spans="1:21" x14ac:dyDescent="0.55000000000000004">
      <c r="A406" s="102"/>
      <c r="B406" s="102"/>
      <c r="C406" s="102"/>
      <c r="D406" s="102"/>
      <c r="E406" s="102"/>
      <c r="F406" s="102"/>
      <c r="G406" s="103"/>
      <c r="H406" s="103"/>
      <c r="I406" s="103"/>
      <c r="J406" s="103"/>
      <c r="K406" s="103"/>
      <c r="L406" s="103"/>
      <c r="M406" s="103"/>
      <c r="N406" s="103"/>
      <c r="O406" s="103"/>
      <c r="P406" s="103"/>
      <c r="Q406" s="103"/>
      <c r="R406" s="103"/>
      <c r="S406" s="103"/>
      <c r="T406" s="103"/>
      <c r="U406" s="103"/>
    </row>
    <row r="407" spans="1:21" x14ac:dyDescent="0.55000000000000004">
      <c r="A407" s="102"/>
      <c r="B407" s="102"/>
      <c r="C407" s="102"/>
      <c r="D407" s="102"/>
      <c r="E407" s="102"/>
      <c r="F407" s="102"/>
      <c r="G407" s="103"/>
      <c r="H407" s="103"/>
      <c r="I407" s="103"/>
      <c r="J407" s="103"/>
      <c r="K407" s="103"/>
      <c r="L407" s="103"/>
      <c r="M407" s="103"/>
      <c r="N407" s="103"/>
      <c r="O407" s="103"/>
      <c r="P407" s="103"/>
      <c r="Q407" s="103"/>
      <c r="R407" s="103"/>
      <c r="S407" s="103"/>
      <c r="T407" s="103"/>
      <c r="U407" s="103"/>
    </row>
    <row r="408" spans="1:21" x14ac:dyDescent="0.55000000000000004">
      <c r="A408" s="102"/>
      <c r="B408" s="102"/>
      <c r="C408" s="102"/>
      <c r="D408" s="102"/>
      <c r="E408" s="102"/>
      <c r="F408" s="102"/>
      <c r="G408" s="103"/>
      <c r="H408" s="103"/>
      <c r="I408" s="103"/>
      <c r="J408" s="103"/>
      <c r="K408" s="103"/>
      <c r="L408" s="103"/>
      <c r="M408" s="103"/>
      <c r="N408" s="103"/>
      <c r="O408" s="103"/>
      <c r="P408" s="103"/>
      <c r="Q408" s="103"/>
      <c r="R408" s="103"/>
      <c r="S408" s="103"/>
      <c r="T408" s="103"/>
      <c r="U408" s="103"/>
    </row>
    <row r="409" spans="1:21" x14ac:dyDescent="0.55000000000000004">
      <c r="A409" s="102"/>
      <c r="B409" s="102"/>
      <c r="C409" s="102"/>
      <c r="D409" s="102"/>
      <c r="E409" s="102"/>
      <c r="F409" s="102"/>
      <c r="G409" s="103"/>
      <c r="H409" s="103"/>
      <c r="I409" s="103"/>
      <c r="J409" s="103"/>
      <c r="K409" s="103"/>
      <c r="L409" s="103"/>
      <c r="M409" s="103"/>
      <c r="N409" s="103"/>
      <c r="O409" s="103"/>
      <c r="P409" s="103"/>
      <c r="Q409" s="103"/>
      <c r="R409" s="103"/>
      <c r="S409" s="103"/>
      <c r="T409" s="103"/>
      <c r="U409" s="103"/>
    </row>
    <row r="410" spans="1:21" x14ac:dyDescent="0.55000000000000004">
      <c r="A410" s="102"/>
      <c r="B410" s="102"/>
      <c r="C410" s="102"/>
      <c r="D410" s="102"/>
      <c r="E410" s="102"/>
      <c r="F410" s="102"/>
      <c r="G410" s="103"/>
      <c r="H410" s="103"/>
      <c r="I410" s="103"/>
      <c r="J410" s="103"/>
      <c r="K410" s="103"/>
      <c r="L410" s="103"/>
      <c r="M410" s="103"/>
      <c r="N410" s="103"/>
      <c r="O410" s="103"/>
      <c r="P410" s="103"/>
      <c r="Q410" s="103"/>
      <c r="R410" s="103"/>
      <c r="S410" s="103"/>
      <c r="T410" s="103"/>
      <c r="U410" s="103"/>
    </row>
    <row r="411" spans="1:21" x14ac:dyDescent="0.55000000000000004">
      <c r="A411" s="102"/>
      <c r="B411" s="102"/>
      <c r="C411" s="102"/>
      <c r="D411" s="102"/>
      <c r="E411" s="102"/>
      <c r="F411" s="102"/>
      <c r="G411" s="103"/>
      <c r="H411" s="103"/>
      <c r="I411" s="103"/>
      <c r="J411" s="103"/>
      <c r="K411" s="103"/>
      <c r="L411" s="103"/>
      <c r="M411" s="103"/>
      <c r="N411" s="103"/>
      <c r="O411" s="103"/>
      <c r="P411" s="103"/>
      <c r="Q411" s="103"/>
      <c r="R411" s="103"/>
      <c r="S411" s="103"/>
      <c r="T411" s="103"/>
      <c r="U411" s="103"/>
    </row>
    <row r="412" spans="1:21" x14ac:dyDescent="0.55000000000000004">
      <c r="A412" s="102"/>
      <c r="B412" s="102"/>
      <c r="C412" s="102"/>
      <c r="D412" s="102"/>
      <c r="E412" s="102"/>
      <c r="F412" s="102"/>
      <c r="G412" s="103"/>
      <c r="H412" s="103"/>
      <c r="I412" s="103"/>
      <c r="J412" s="103"/>
      <c r="K412" s="103"/>
      <c r="L412" s="103"/>
      <c r="M412" s="103"/>
      <c r="N412" s="103"/>
      <c r="O412" s="103"/>
      <c r="P412" s="103"/>
      <c r="Q412" s="103"/>
      <c r="R412" s="103"/>
      <c r="S412" s="103"/>
      <c r="T412" s="103"/>
      <c r="U412" s="103"/>
    </row>
    <row r="413" spans="1:21" x14ac:dyDescent="0.55000000000000004">
      <c r="A413" s="102"/>
      <c r="B413" s="102"/>
      <c r="C413" s="102"/>
      <c r="D413" s="102"/>
      <c r="E413" s="102"/>
      <c r="F413" s="102"/>
      <c r="G413" s="103"/>
      <c r="H413" s="103"/>
      <c r="I413" s="103"/>
      <c r="J413" s="103"/>
      <c r="K413" s="103"/>
      <c r="L413" s="103"/>
      <c r="M413" s="103"/>
      <c r="N413" s="103"/>
      <c r="O413" s="103"/>
      <c r="P413" s="103"/>
      <c r="Q413" s="103"/>
      <c r="R413" s="103"/>
      <c r="S413" s="103"/>
      <c r="T413" s="103"/>
      <c r="U413" s="103"/>
    </row>
    <row r="414" spans="1:21" x14ac:dyDescent="0.55000000000000004">
      <c r="A414" s="102"/>
      <c r="B414" s="102"/>
      <c r="C414" s="102"/>
      <c r="D414" s="102"/>
      <c r="E414" s="102"/>
      <c r="F414" s="102"/>
      <c r="G414" s="103"/>
      <c r="H414" s="103"/>
      <c r="I414" s="103"/>
      <c r="J414" s="103"/>
      <c r="K414" s="103"/>
      <c r="L414" s="103"/>
      <c r="M414" s="103"/>
      <c r="N414" s="103"/>
      <c r="O414" s="103"/>
      <c r="P414" s="103"/>
      <c r="Q414" s="103"/>
      <c r="R414" s="103"/>
      <c r="S414" s="103"/>
      <c r="T414" s="103"/>
      <c r="U414" s="103"/>
    </row>
    <row r="415" spans="1:21" x14ac:dyDescent="0.55000000000000004">
      <c r="A415" s="102"/>
      <c r="B415" s="102"/>
      <c r="C415" s="102"/>
      <c r="D415" s="102"/>
      <c r="E415" s="102"/>
      <c r="F415" s="102"/>
      <c r="G415" s="103"/>
      <c r="H415" s="103"/>
      <c r="I415" s="103"/>
      <c r="J415" s="103"/>
      <c r="K415" s="103"/>
      <c r="L415" s="103"/>
      <c r="M415" s="103"/>
      <c r="N415" s="103"/>
      <c r="O415" s="103"/>
      <c r="P415" s="103"/>
      <c r="Q415" s="103"/>
      <c r="R415" s="103"/>
      <c r="S415" s="103"/>
      <c r="T415" s="103"/>
      <c r="U415" s="103"/>
    </row>
    <row r="416" spans="1:21" x14ac:dyDescent="0.55000000000000004">
      <c r="A416" s="102"/>
      <c r="B416" s="102"/>
      <c r="C416" s="102"/>
      <c r="D416" s="102"/>
      <c r="E416" s="102"/>
      <c r="F416" s="102"/>
      <c r="G416" s="103"/>
      <c r="H416" s="103"/>
      <c r="I416" s="103"/>
      <c r="J416" s="103"/>
      <c r="K416" s="103"/>
      <c r="L416" s="103"/>
      <c r="M416" s="103"/>
      <c r="N416" s="103"/>
      <c r="O416" s="103"/>
      <c r="P416" s="103"/>
      <c r="Q416" s="103"/>
      <c r="R416" s="103"/>
      <c r="S416" s="103"/>
      <c r="T416" s="103"/>
      <c r="U416" s="103"/>
    </row>
    <row r="417" spans="1:21" x14ac:dyDescent="0.55000000000000004">
      <c r="A417" s="102"/>
      <c r="B417" s="102"/>
      <c r="C417" s="102"/>
      <c r="D417" s="102"/>
      <c r="E417" s="102"/>
      <c r="F417" s="102"/>
      <c r="G417" s="103"/>
      <c r="H417" s="103"/>
      <c r="I417" s="103"/>
      <c r="J417" s="103"/>
      <c r="K417" s="103"/>
      <c r="L417" s="103"/>
      <c r="M417" s="103"/>
      <c r="N417" s="103"/>
      <c r="O417" s="103"/>
      <c r="P417" s="103"/>
      <c r="Q417" s="103"/>
      <c r="R417" s="103"/>
      <c r="S417" s="103"/>
      <c r="T417" s="103"/>
      <c r="U417" s="103"/>
    </row>
    <row r="418" spans="1:21" x14ac:dyDescent="0.55000000000000004">
      <c r="A418" s="102"/>
      <c r="B418" s="102"/>
      <c r="C418" s="102"/>
      <c r="D418" s="102"/>
      <c r="E418" s="102"/>
      <c r="F418" s="102"/>
      <c r="G418" s="103"/>
      <c r="H418" s="103"/>
      <c r="I418" s="103"/>
      <c r="J418" s="103"/>
      <c r="K418" s="103"/>
      <c r="L418" s="103"/>
      <c r="M418" s="103"/>
      <c r="N418" s="103"/>
      <c r="O418" s="103"/>
      <c r="P418" s="103"/>
      <c r="Q418" s="103"/>
      <c r="R418" s="103"/>
      <c r="S418" s="103"/>
      <c r="T418" s="103"/>
      <c r="U418" s="103"/>
    </row>
    <row r="419" spans="1:21" x14ac:dyDescent="0.55000000000000004">
      <c r="A419" s="102"/>
      <c r="B419" s="102"/>
      <c r="C419" s="102"/>
      <c r="D419" s="102"/>
      <c r="E419" s="102"/>
      <c r="F419" s="102"/>
      <c r="G419" s="103"/>
      <c r="H419" s="103"/>
      <c r="I419" s="103"/>
      <c r="J419" s="103"/>
      <c r="K419" s="103"/>
      <c r="L419" s="103"/>
      <c r="M419" s="103"/>
      <c r="N419" s="103"/>
      <c r="O419" s="103"/>
      <c r="P419" s="103"/>
      <c r="Q419" s="103"/>
      <c r="R419" s="103"/>
      <c r="S419" s="103"/>
      <c r="T419" s="103"/>
      <c r="U419" s="103"/>
    </row>
    <row r="420" spans="1:21" x14ac:dyDescent="0.55000000000000004">
      <c r="A420" s="102"/>
      <c r="B420" s="102"/>
      <c r="C420" s="102"/>
      <c r="D420" s="102"/>
      <c r="E420" s="102"/>
      <c r="F420" s="102"/>
      <c r="G420" s="103"/>
      <c r="H420" s="103"/>
      <c r="I420" s="103"/>
      <c r="J420" s="103"/>
      <c r="K420" s="103"/>
      <c r="L420" s="103"/>
      <c r="M420" s="103"/>
      <c r="N420" s="103"/>
      <c r="O420" s="103"/>
      <c r="P420" s="103"/>
      <c r="Q420" s="103"/>
      <c r="R420" s="103"/>
      <c r="S420" s="103"/>
      <c r="T420" s="103"/>
      <c r="U420" s="103"/>
    </row>
    <row r="421" spans="1:21" x14ac:dyDescent="0.55000000000000004">
      <c r="A421" s="102"/>
      <c r="B421" s="102"/>
      <c r="C421" s="102"/>
      <c r="D421" s="102"/>
      <c r="E421" s="102"/>
      <c r="F421" s="102"/>
      <c r="G421" s="103"/>
      <c r="H421" s="103"/>
      <c r="I421" s="103"/>
      <c r="J421" s="103"/>
      <c r="K421" s="103"/>
      <c r="L421" s="103"/>
      <c r="M421" s="103"/>
      <c r="N421" s="103"/>
      <c r="O421" s="103"/>
      <c r="P421" s="103"/>
      <c r="Q421" s="103"/>
      <c r="R421" s="103"/>
      <c r="S421" s="103"/>
      <c r="T421" s="103"/>
      <c r="U421" s="103"/>
    </row>
    <row r="422" spans="1:21" x14ac:dyDescent="0.55000000000000004">
      <c r="A422" s="102"/>
      <c r="B422" s="102"/>
      <c r="C422" s="102"/>
      <c r="D422" s="102"/>
      <c r="E422" s="102"/>
      <c r="F422" s="102"/>
      <c r="G422" s="103"/>
      <c r="H422" s="103"/>
      <c r="I422" s="103"/>
      <c r="J422" s="103"/>
      <c r="K422" s="103"/>
      <c r="L422" s="103"/>
      <c r="M422" s="103"/>
      <c r="N422" s="103"/>
      <c r="O422" s="103"/>
      <c r="P422" s="103"/>
      <c r="Q422" s="103"/>
      <c r="R422" s="103"/>
      <c r="S422" s="103"/>
      <c r="T422" s="103"/>
      <c r="U422" s="103"/>
    </row>
    <row r="423" spans="1:21" x14ac:dyDescent="0.55000000000000004">
      <c r="A423" s="102"/>
      <c r="B423" s="102"/>
      <c r="C423" s="102"/>
      <c r="D423" s="102"/>
      <c r="E423" s="102"/>
      <c r="F423" s="102"/>
      <c r="G423" s="103"/>
      <c r="H423" s="103"/>
      <c r="I423" s="103"/>
      <c r="J423" s="103"/>
      <c r="K423" s="103"/>
      <c r="L423" s="103"/>
      <c r="M423" s="103"/>
      <c r="N423" s="103"/>
      <c r="O423" s="103"/>
      <c r="P423" s="103"/>
      <c r="Q423" s="103"/>
      <c r="R423" s="103"/>
      <c r="S423" s="103"/>
      <c r="T423" s="103"/>
      <c r="U423" s="103"/>
    </row>
    <row r="424" spans="1:21" x14ac:dyDescent="0.55000000000000004">
      <c r="A424" s="102"/>
      <c r="B424" s="102"/>
      <c r="C424" s="102"/>
      <c r="D424" s="102"/>
      <c r="E424" s="102"/>
      <c r="F424" s="102"/>
      <c r="G424" s="103"/>
      <c r="H424" s="103"/>
      <c r="I424" s="103"/>
      <c r="J424" s="103"/>
      <c r="K424" s="103"/>
      <c r="L424" s="103"/>
      <c r="M424" s="103"/>
      <c r="N424" s="103"/>
      <c r="O424" s="103"/>
      <c r="P424" s="103"/>
      <c r="Q424" s="103"/>
      <c r="R424" s="103"/>
      <c r="S424" s="103"/>
      <c r="T424" s="103"/>
      <c r="U424" s="103"/>
    </row>
    <row r="425" spans="1:21" x14ac:dyDescent="0.55000000000000004">
      <c r="A425" s="102"/>
      <c r="B425" s="102"/>
      <c r="C425" s="102"/>
      <c r="D425" s="102"/>
      <c r="E425" s="102"/>
      <c r="F425" s="102"/>
      <c r="G425" s="103"/>
      <c r="H425" s="103"/>
      <c r="I425" s="103"/>
      <c r="J425" s="103"/>
      <c r="K425" s="103"/>
      <c r="L425" s="103"/>
      <c r="M425" s="103"/>
      <c r="N425" s="103"/>
      <c r="O425" s="103"/>
      <c r="P425" s="103"/>
      <c r="Q425" s="103"/>
      <c r="R425" s="103"/>
      <c r="S425" s="103"/>
      <c r="T425" s="103"/>
      <c r="U425" s="103"/>
    </row>
    <row r="426" spans="1:21" x14ac:dyDescent="0.55000000000000004">
      <c r="A426" s="102"/>
      <c r="B426" s="102"/>
      <c r="C426" s="102"/>
      <c r="D426" s="102"/>
      <c r="E426" s="102"/>
      <c r="F426" s="102"/>
      <c r="G426" s="103"/>
      <c r="H426" s="103"/>
      <c r="I426" s="103"/>
      <c r="J426" s="103"/>
      <c r="K426" s="103"/>
      <c r="L426" s="103"/>
      <c r="M426" s="103"/>
      <c r="N426" s="103"/>
      <c r="O426" s="103"/>
      <c r="P426" s="103"/>
      <c r="Q426" s="103"/>
      <c r="R426" s="103"/>
      <c r="S426" s="103"/>
      <c r="T426" s="103"/>
      <c r="U426" s="103"/>
    </row>
    <row r="427" spans="1:21" x14ac:dyDescent="0.55000000000000004">
      <c r="A427" s="102"/>
      <c r="B427" s="102"/>
      <c r="C427" s="102"/>
      <c r="D427" s="102"/>
      <c r="E427" s="102"/>
      <c r="F427" s="102"/>
      <c r="G427" s="103"/>
      <c r="H427" s="103"/>
      <c r="I427" s="103"/>
      <c r="J427" s="103"/>
      <c r="K427" s="103"/>
      <c r="L427" s="103"/>
      <c r="M427" s="103"/>
      <c r="N427" s="103"/>
      <c r="O427" s="103"/>
      <c r="P427" s="103"/>
      <c r="Q427" s="103"/>
      <c r="R427" s="103"/>
      <c r="S427" s="103"/>
      <c r="T427" s="103"/>
      <c r="U427" s="103"/>
    </row>
    <row r="428" spans="1:21" x14ac:dyDescent="0.55000000000000004">
      <c r="A428" s="102"/>
      <c r="B428" s="102"/>
      <c r="C428" s="102"/>
      <c r="D428" s="102"/>
      <c r="E428" s="102"/>
      <c r="F428" s="102"/>
      <c r="G428" s="103"/>
      <c r="H428" s="103"/>
      <c r="I428" s="103"/>
      <c r="J428" s="103"/>
      <c r="K428" s="103"/>
      <c r="L428" s="103"/>
      <c r="M428" s="103"/>
      <c r="N428" s="103"/>
      <c r="O428" s="103"/>
      <c r="P428" s="103"/>
      <c r="Q428" s="103"/>
      <c r="R428" s="103"/>
      <c r="S428" s="103"/>
      <c r="T428" s="103"/>
      <c r="U428" s="103"/>
    </row>
    <row r="429" spans="1:21" x14ac:dyDescent="0.55000000000000004">
      <c r="A429" s="102"/>
      <c r="B429" s="102"/>
      <c r="C429" s="102"/>
      <c r="D429" s="102"/>
      <c r="E429" s="102"/>
      <c r="F429" s="102"/>
      <c r="G429" s="103"/>
      <c r="H429" s="103"/>
      <c r="I429" s="103"/>
      <c r="J429" s="103"/>
      <c r="K429" s="103"/>
      <c r="L429" s="103"/>
      <c r="M429" s="103"/>
      <c r="N429" s="103"/>
      <c r="O429" s="103"/>
      <c r="P429" s="103"/>
      <c r="Q429" s="103"/>
      <c r="R429" s="103"/>
      <c r="S429" s="103"/>
      <c r="T429" s="103"/>
      <c r="U429" s="103"/>
    </row>
    <row r="430" spans="1:21" x14ac:dyDescent="0.55000000000000004">
      <c r="A430" s="102"/>
      <c r="B430" s="102"/>
      <c r="C430" s="102"/>
      <c r="D430" s="102"/>
      <c r="E430" s="102"/>
      <c r="F430" s="102"/>
      <c r="G430" s="103"/>
      <c r="H430" s="103"/>
      <c r="I430" s="103"/>
      <c r="J430" s="103"/>
      <c r="K430" s="103"/>
      <c r="L430" s="103"/>
      <c r="M430" s="103"/>
      <c r="N430" s="103"/>
      <c r="O430" s="103"/>
      <c r="P430" s="103"/>
      <c r="Q430" s="103"/>
      <c r="R430" s="103"/>
      <c r="S430" s="103"/>
      <c r="T430" s="103"/>
      <c r="U430" s="103"/>
    </row>
    <row r="431" spans="1:21" x14ac:dyDescent="0.55000000000000004">
      <c r="A431" s="102"/>
      <c r="B431" s="102"/>
      <c r="C431" s="102"/>
      <c r="D431" s="102"/>
      <c r="E431" s="102"/>
      <c r="F431" s="102"/>
      <c r="G431" s="103"/>
      <c r="H431" s="103"/>
      <c r="I431" s="103"/>
      <c r="J431" s="103"/>
      <c r="K431" s="103"/>
      <c r="L431" s="103"/>
      <c r="M431" s="103"/>
      <c r="N431" s="103"/>
      <c r="O431" s="103"/>
      <c r="P431" s="103"/>
      <c r="Q431" s="103"/>
      <c r="R431" s="103"/>
      <c r="S431" s="103"/>
      <c r="T431" s="103"/>
      <c r="U431" s="103"/>
    </row>
    <row r="432" spans="1:21" x14ac:dyDescent="0.55000000000000004">
      <c r="A432" s="102"/>
      <c r="B432" s="102"/>
      <c r="C432" s="102"/>
      <c r="D432" s="102"/>
      <c r="E432" s="102"/>
      <c r="F432" s="102"/>
      <c r="G432" s="103"/>
      <c r="H432" s="103"/>
      <c r="I432" s="103"/>
      <c r="J432" s="103"/>
      <c r="K432" s="103"/>
      <c r="L432" s="103"/>
      <c r="M432" s="103"/>
      <c r="N432" s="103"/>
      <c r="O432" s="103"/>
      <c r="P432" s="103"/>
      <c r="Q432" s="103"/>
      <c r="R432" s="103"/>
      <c r="S432" s="103"/>
      <c r="T432" s="103"/>
      <c r="U432" s="103"/>
    </row>
    <row r="433" spans="1:21" x14ac:dyDescent="0.55000000000000004">
      <c r="A433" s="102"/>
      <c r="B433" s="102"/>
      <c r="C433" s="102"/>
      <c r="D433" s="102"/>
      <c r="E433" s="102"/>
      <c r="F433" s="102"/>
      <c r="G433" s="103"/>
      <c r="H433" s="103"/>
      <c r="I433" s="103"/>
      <c r="J433" s="103"/>
      <c r="K433" s="103"/>
      <c r="L433" s="103"/>
      <c r="M433" s="103"/>
      <c r="N433" s="103"/>
      <c r="O433" s="103"/>
      <c r="P433" s="103"/>
      <c r="Q433" s="103"/>
      <c r="R433" s="103"/>
      <c r="S433" s="103"/>
      <c r="T433" s="103"/>
      <c r="U433" s="103"/>
    </row>
    <row r="434" spans="1:21" x14ac:dyDescent="0.55000000000000004">
      <c r="A434" s="102"/>
      <c r="B434" s="102"/>
      <c r="C434" s="102"/>
      <c r="D434" s="102"/>
      <c r="E434" s="102"/>
      <c r="F434" s="102"/>
      <c r="G434" s="103"/>
      <c r="H434" s="103"/>
      <c r="I434" s="103"/>
      <c r="J434" s="103"/>
      <c r="K434" s="103"/>
      <c r="L434" s="103"/>
      <c r="M434" s="103"/>
      <c r="N434" s="103"/>
      <c r="O434" s="103"/>
      <c r="P434" s="103"/>
      <c r="Q434" s="103"/>
      <c r="R434" s="103"/>
      <c r="S434" s="103"/>
      <c r="T434" s="103"/>
      <c r="U434" s="103"/>
    </row>
    <row r="435" spans="1:21" x14ac:dyDescent="0.55000000000000004">
      <c r="A435" s="102"/>
      <c r="B435" s="102"/>
      <c r="C435" s="102"/>
      <c r="D435" s="102"/>
      <c r="E435" s="102"/>
      <c r="F435" s="102"/>
      <c r="G435" s="103"/>
      <c r="H435" s="103"/>
      <c r="I435" s="103"/>
      <c r="J435" s="103"/>
      <c r="K435" s="103"/>
      <c r="L435" s="103"/>
      <c r="M435" s="103"/>
      <c r="N435" s="103"/>
      <c r="O435" s="103"/>
      <c r="P435" s="103"/>
      <c r="Q435" s="103"/>
      <c r="R435" s="103"/>
      <c r="S435" s="103"/>
      <c r="T435" s="103"/>
      <c r="U435" s="103"/>
    </row>
    <row r="436" spans="1:21" x14ac:dyDescent="0.55000000000000004">
      <c r="A436" s="102"/>
      <c r="B436" s="102"/>
      <c r="C436" s="102"/>
      <c r="D436" s="102"/>
      <c r="E436" s="102"/>
      <c r="F436" s="102"/>
      <c r="G436" s="103"/>
      <c r="H436" s="103"/>
      <c r="I436" s="103"/>
      <c r="J436" s="103"/>
      <c r="K436" s="103"/>
      <c r="L436" s="103"/>
      <c r="M436" s="103"/>
      <c r="N436" s="103"/>
      <c r="O436" s="103"/>
      <c r="P436" s="103"/>
      <c r="Q436" s="103"/>
      <c r="R436" s="103"/>
      <c r="S436" s="103"/>
      <c r="T436" s="103"/>
      <c r="U436" s="103"/>
    </row>
    <row r="437" spans="1:21" x14ac:dyDescent="0.55000000000000004">
      <c r="A437" s="102"/>
      <c r="B437" s="102"/>
      <c r="C437" s="102"/>
      <c r="D437" s="102"/>
      <c r="E437" s="102"/>
      <c r="F437" s="102"/>
      <c r="G437" s="103"/>
      <c r="H437" s="103"/>
      <c r="I437" s="103"/>
      <c r="J437" s="103"/>
      <c r="K437" s="103"/>
      <c r="L437" s="103"/>
      <c r="M437" s="103"/>
      <c r="N437" s="103"/>
      <c r="O437" s="103"/>
      <c r="P437" s="103"/>
      <c r="Q437" s="103"/>
      <c r="R437" s="103"/>
      <c r="S437" s="103"/>
      <c r="T437" s="103"/>
      <c r="U437" s="103"/>
    </row>
    <row r="438" spans="1:21" x14ac:dyDescent="0.55000000000000004">
      <c r="A438" s="102"/>
      <c r="B438" s="102"/>
      <c r="C438" s="102"/>
      <c r="D438" s="102"/>
      <c r="E438" s="102"/>
      <c r="F438" s="102"/>
      <c r="G438" s="103"/>
      <c r="H438" s="103"/>
      <c r="I438" s="103"/>
      <c r="J438" s="103"/>
      <c r="K438" s="103"/>
      <c r="L438" s="103"/>
      <c r="M438" s="103"/>
      <c r="N438" s="103"/>
      <c r="O438" s="103"/>
      <c r="P438" s="103"/>
      <c r="Q438" s="103"/>
      <c r="R438" s="103"/>
      <c r="S438" s="103"/>
      <c r="T438" s="103"/>
      <c r="U438" s="103"/>
    </row>
    <row r="439" spans="1:21" x14ac:dyDescent="0.55000000000000004">
      <c r="A439" s="102"/>
      <c r="B439" s="102"/>
      <c r="C439" s="102"/>
      <c r="D439" s="102"/>
      <c r="E439" s="102"/>
      <c r="F439" s="102"/>
      <c r="G439" s="103"/>
      <c r="H439" s="103"/>
      <c r="I439" s="103"/>
      <c r="J439" s="103"/>
      <c r="K439" s="103"/>
      <c r="L439" s="103"/>
      <c r="M439" s="103"/>
      <c r="N439" s="103"/>
      <c r="O439" s="103"/>
      <c r="P439" s="103"/>
      <c r="Q439" s="103"/>
      <c r="R439" s="103"/>
      <c r="S439" s="103"/>
      <c r="T439" s="103"/>
      <c r="U439" s="103"/>
    </row>
    <row r="440" spans="1:21" x14ac:dyDescent="0.55000000000000004">
      <c r="A440" s="102"/>
      <c r="B440" s="102"/>
      <c r="C440" s="102"/>
      <c r="D440" s="102"/>
      <c r="E440" s="102"/>
      <c r="F440" s="102"/>
      <c r="G440" s="103"/>
      <c r="H440" s="103"/>
      <c r="I440" s="103"/>
      <c r="J440" s="103"/>
      <c r="K440" s="103"/>
      <c r="L440" s="103"/>
      <c r="M440" s="103"/>
      <c r="N440" s="103"/>
      <c r="O440" s="103"/>
      <c r="P440" s="103"/>
      <c r="Q440" s="103"/>
      <c r="R440" s="103"/>
      <c r="S440" s="103"/>
      <c r="T440" s="103"/>
      <c r="U440" s="103"/>
    </row>
    <row r="441" spans="1:21" x14ac:dyDescent="0.55000000000000004">
      <c r="A441" s="102"/>
      <c r="B441" s="102"/>
      <c r="C441" s="102"/>
      <c r="D441" s="102"/>
      <c r="E441" s="102"/>
      <c r="F441" s="102"/>
      <c r="G441" s="103"/>
      <c r="H441" s="103"/>
      <c r="I441" s="103"/>
      <c r="J441" s="103"/>
      <c r="K441" s="103"/>
      <c r="L441" s="103"/>
      <c r="M441" s="103"/>
      <c r="N441" s="103"/>
      <c r="O441" s="103"/>
      <c r="P441" s="103"/>
      <c r="Q441" s="103"/>
      <c r="R441" s="103"/>
      <c r="S441" s="103"/>
      <c r="T441" s="103"/>
      <c r="U441" s="103"/>
    </row>
    <row r="442" spans="1:21" x14ac:dyDescent="0.55000000000000004">
      <c r="A442" s="102"/>
      <c r="B442" s="102"/>
      <c r="C442" s="102"/>
      <c r="D442" s="102"/>
      <c r="E442" s="102"/>
      <c r="F442" s="102"/>
      <c r="G442" s="103"/>
      <c r="H442" s="103"/>
      <c r="I442" s="103"/>
      <c r="J442" s="103"/>
      <c r="K442" s="103"/>
      <c r="L442" s="103"/>
      <c r="M442" s="103"/>
      <c r="N442" s="103"/>
      <c r="O442" s="103"/>
      <c r="P442" s="103"/>
      <c r="Q442" s="103"/>
      <c r="R442" s="103"/>
      <c r="S442" s="103"/>
      <c r="T442" s="103"/>
      <c r="U442" s="103"/>
    </row>
    <row r="443" spans="1:21" x14ac:dyDescent="0.55000000000000004">
      <c r="A443" s="102"/>
      <c r="B443" s="102"/>
      <c r="C443" s="102"/>
      <c r="D443" s="102"/>
      <c r="E443" s="102"/>
      <c r="F443" s="102"/>
      <c r="G443" s="103"/>
      <c r="H443" s="103"/>
      <c r="I443" s="103"/>
      <c r="J443" s="103"/>
      <c r="K443" s="103"/>
      <c r="L443" s="103"/>
      <c r="M443" s="103"/>
      <c r="N443" s="103"/>
      <c r="O443" s="103"/>
      <c r="P443" s="103"/>
      <c r="Q443" s="103"/>
      <c r="R443" s="103"/>
      <c r="S443" s="103"/>
      <c r="T443" s="103"/>
      <c r="U443" s="103"/>
    </row>
    <row r="444" spans="1:21" x14ac:dyDescent="0.55000000000000004">
      <c r="A444" s="102"/>
      <c r="B444" s="102"/>
      <c r="C444" s="102"/>
      <c r="D444" s="102"/>
      <c r="E444" s="102"/>
      <c r="F444" s="102"/>
      <c r="G444" s="103"/>
      <c r="H444" s="103"/>
      <c r="I444" s="103"/>
      <c r="J444" s="103"/>
      <c r="K444" s="103"/>
      <c r="L444" s="103"/>
      <c r="M444" s="103"/>
      <c r="N444" s="103"/>
      <c r="O444" s="103"/>
      <c r="P444" s="103"/>
      <c r="Q444" s="103"/>
      <c r="R444" s="103"/>
      <c r="S444" s="103"/>
      <c r="T444" s="103"/>
      <c r="U444" s="103"/>
    </row>
    <row r="445" spans="1:21" x14ac:dyDescent="0.55000000000000004">
      <c r="A445" s="102"/>
      <c r="B445" s="102"/>
      <c r="C445" s="102"/>
      <c r="D445" s="102"/>
      <c r="E445" s="102"/>
      <c r="F445" s="102"/>
      <c r="G445" s="103"/>
      <c r="H445" s="103"/>
      <c r="I445" s="103"/>
      <c r="J445" s="103"/>
      <c r="K445" s="103"/>
      <c r="L445" s="103"/>
      <c r="M445" s="103"/>
      <c r="N445" s="103"/>
      <c r="O445" s="103"/>
      <c r="P445" s="103"/>
      <c r="Q445" s="103"/>
      <c r="R445" s="103"/>
      <c r="S445" s="103"/>
      <c r="T445" s="103"/>
      <c r="U445" s="103"/>
    </row>
    <row r="446" spans="1:21" x14ac:dyDescent="0.55000000000000004">
      <c r="A446" s="102"/>
      <c r="B446" s="102"/>
      <c r="C446" s="102"/>
      <c r="D446" s="102"/>
      <c r="E446" s="102"/>
      <c r="F446" s="102"/>
      <c r="G446" s="103"/>
      <c r="H446" s="103"/>
      <c r="I446" s="103"/>
      <c r="J446" s="103"/>
      <c r="K446" s="103"/>
      <c r="L446" s="103"/>
      <c r="M446" s="103"/>
      <c r="N446" s="103"/>
      <c r="O446" s="103"/>
      <c r="P446" s="103"/>
      <c r="Q446" s="103"/>
      <c r="R446" s="103"/>
      <c r="S446" s="103"/>
      <c r="T446" s="103"/>
      <c r="U446" s="103"/>
    </row>
    <row r="447" spans="1:21" x14ac:dyDescent="0.55000000000000004">
      <c r="A447" s="102"/>
      <c r="B447" s="102"/>
      <c r="C447" s="102"/>
      <c r="D447" s="102"/>
      <c r="E447" s="102"/>
      <c r="F447" s="102"/>
      <c r="G447" s="103"/>
      <c r="H447" s="103"/>
      <c r="I447" s="103"/>
      <c r="J447" s="103"/>
      <c r="K447" s="103"/>
      <c r="L447" s="103"/>
      <c r="M447" s="103"/>
      <c r="N447" s="103"/>
      <c r="O447" s="103"/>
      <c r="P447" s="103"/>
      <c r="Q447" s="103"/>
      <c r="R447" s="103"/>
      <c r="S447" s="103"/>
      <c r="T447" s="103"/>
      <c r="U447" s="103"/>
    </row>
    <row r="448" spans="1:21" x14ac:dyDescent="0.55000000000000004">
      <c r="A448" s="102"/>
      <c r="B448" s="102"/>
      <c r="C448" s="102"/>
      <c r="D448" s="102"/>
      <c r="E448" s="102"/>
      <c r="F448" s="102"/>
      <c r="G448" s="103"/>
      <c r="H448" s="103"/>
      <c r="I448" s="103"/>
      <c r="J448" s="103"/>
      <c r="K448" s="103"/>
      <c r="L448" s="103"/>
      <c r="M448" s="103"/>
      <c r="N448" s="103"/>
      <c r="O448" s="103"/>
      <c r="P448" s="103"/>
      <c r="Q448" s="103"/>
      <c r="R448" s="103"/>
      <c r="S448" s="103"/>
      <c r="T448" s="103"/>
      <c r="U448" s="103"/>
    </row>
    <row r="449" spans="1:21" x14ac:dyDescent="0.55000000000000004">
      <c r="A449" s="102"/>
      <c r="B449" s="102"/>
      <c r="C449" s="102"/>
      <c r="D449" s="102"/>
      <c r="E449" s="102"/>
      <c r="F449" s="102"/>
      <c r="G449" s="103"/>
      <c r="H449" s="103"/>
      <c r="I449" s="103"/>
      <c r="J449" s="103"/>
      <c r="K449" s="103"/>
      <c r="L449" s="103"/>
      <c r="M449" s="103"/>
      <c r="N449" s="103"/>
      <c r="O449" s="103"/>
      <c r="P449" s="103"/>
      <c r="Q449" s="103"/>
      <c r="R449" s="103"/>
      <c r="S449" s="103"/>
      <c r="T449" s="103"/>
      <c r="U449" s="103"/>
    </row>
    <row r="450" spans="1:21" x14ac:dyDescent="0.55000000000000004">
      <c r="A450" s="102"/>
      <c r="B450" s="102"/>
      <c r="C450" s="102"/>
      <c r="D450" s="102"/>
      <c r="E450" s="102"/>
      <c r="F450" s="102"/>
      <c r="G450" s="103"/>
      <c r="H450" s="103"/>
      <c r="I450" s="103"/>
      <c r="J450" s="103"/>
      <c r="K450" s="103"/>
      <c r="L450" s="103"/>
      <c r="M450" s="103"/>
      <c r="N450" s="103"/>
      <c r="O450" s="103"/>
      <c r="P450" s="103"/>
      <c r="Q450" s="103"/>
      <c r="R450" s="103"/>
      <c r="S450" s="103"/>
      <c r="T450" s="103"/>
      <c r="U450" s="103"/>
    </row>
    <row r="451" spans="1:21" x14ac:dyDescent="0.55000000000000004">
      <c r="A451" s="102"/>
      <c r="B451" s="102"/>
      <c r="C451" s="102"/>
      <c r="D451" s="102"/>
      <c r="E451" s="102"/>
      <c r="F451" s="102"/>
      <c r="G451" s="103"/>
      <c r="H451" s="103"/>
      <c r="I451" s="103"/>
      <c r="J451" s="103"/>
      <c r="K451" s="103"/>
      <c r="L451" s="103"/>
      <c r="M451" s="103"/>
      <c r="N451" s="103"/>
      <c r="O451" s="103"/>
      <c r="P451" s="103"/>
      <c r="Q451" s="103"/>
      <c r="R451" s="103"/>
      <c r="S451" s="103"/>
      <c r="T451" s="103"/>
      <c r="U451" s="103"/>
    </row>
    <row r="452" spans="1:21" x14ac:dyDescent="0.55000000000000004">
      <c r="A452" s="102"/>
      <c r="B452" s="102"/>
      <c r="C452" s="102"/>
      <c r="D452" s="102"/>
      <c r="E452" s="102"/>
      <c r="F452" s="102"/>
      <c r="G452" s="103"/>
      <c r="H452" s="103"/>
      <c r="I452" s="103"/>
      <c r="J452" s="103"/>
      <c r="K452" s="103"/>
      <c r="L452" s="103"/>
      <c r="M452" s="103"/>
      <c r="N452" s="103"/>
      <c r="O452" s="103"/>
      <c r="P452" s="103"/>
      <c r="Q452" s="103"/>
      <c r="R452" s="103"/>
      <c r="S452" s="103"/>
      <c r="T452" s="103"/>
      <c r="U452" s="103"/>
    </row>
    <row r="453" spans="1:21" x14ac:dyDescent="0.55000000000000004">
      <c r="A453" s="102"/>
      <c r="B453" s="102"/>
      <c r="C453" s="102"/>
      <c r="D453" s="102"/>
      <c r="E453" s="102"/>
      <c r="F453" s="102"/>
      <c r="G453" s="103"/>
      <c r="H453" s="103"/>
      <c r="I453" s="103"/>
      <c r="J453" s="103"/>
      <c r="K453" s="103"/>
      <c r="L453" s="103"/>
      <c r="M453" s="103"/>
      <c r="N453" s="103"/>
      <c r="O453" s="103"/>
      <c r="P453" s="103"/>
      <c r="Q453" s="103"/>
      <c r="R453" s="103"/>
      <c r="S453" s="103"/>
      <c r="T453" s="103"/>
      <c r="U453" s="103"/>
    </row>
    <row r="454" spans="1:21" x14ac:dyDescent="0.55000000000000004">
      <c r="A454" s="102"/>
      <c r="B454" s="102"/>
      <c r="C454" s="102"/>
      <c r="D454" s="102"/>
      <c r="E454" s="102"/>
      <c r="F454" s="102"/>
      <c r="G454" s="103"/>
      <c r="H454" s="103"/>
      <c r="I454" s="103"/>
      <c r="J454" s="103"/>
      <c r="K454" s="103"/>
      <c r="L454" s="103"/>
      <c r="M454" s="103"/>
      <c r="N454" s="103"/>
      <c r="O454" s="103"/>
      <c r="P454" s="103"/>
      <c r="Q454" s="103"/>
      <c r="R454" s="103"/>
      <c r="S454" s="103"/>
      <c r="T454" s="103"/>
      <c r="U454" s="103"/>
    </row>
    <row r="455" spans="1:21" x14ac:dyDescent="0.55000000000000004">
      <c r="A455" s="102"/>
      <c r="B455" s="102"/>
      <c r="C455" s="102"/>
      <c r="D455" s="102"/>
      <c r="E455" s="102"/>
      <c r="F455" s="102"/>
      <c r="G455" s="103"/>
      <c r="H455" s="103"/>
      <c r="I455" s="103"/>
      <c r="J455" s="103"/>
      <c r="K455" s="103"/>
      <c r="L455" s="103"/>
      <c r="M455" s="103"/>
      <c r="N455" s="103"/>
      <c r="O455" s="103"/>
      <c r="P455" s="103"/>
      <c r="Q455" s="103"/>
      <c r="R455" s="103"/>
      <c r="S455" s="103"/>
      <c r="T455" s="103"/>
      <c r="U455" s="103"/>
    </row>
    <row r="456" spans="1:21" x14ac:dyDescent="0.55000000000000004">
      <c r="A456" s="102"/>
      <c r="B456" s="102"/>
      <c r="C456" s="102"/>
      <c r="D456" s="102"/>
      <c r="E456" s="102"/>
      <c r="F456" s="102"/>
      <c r="G456" s="103"/>
      <c r="H456" s="103"/>
      <c r="I456" s="103"/>
      <c r="J456" s="103"/>
      <c r="K456" s="103"/>
      <c r="L456" s="103"/>
      <c r="M456" s="103"/>
      <c r="N456" s="103"/>
      <c r="O456" s="103"/>
      <c r="P456" s="103"/>
      <c r="Q456" s="103"/>
      <c r="R456" s="103"/>
      <c r="S456" s="103"/>
      <c r="T456" s="103"/>
      <c r="U456" s="103"/>
    </row>
    <row r="457" spans="1:21" x14ac:dyDescent="0.55000000000000004">
      <c r="A457" s="102"/>
      <c r="B457" s="102"/>
      <c r="C457" s="102"/>
      <c r="D457" s="102"/>
      <c r="E457" s="102"/>
      <c r="F457" s="102"/>
      <c r="G457" s="103"/>
      <c r="H457" s="103"/>
      <c r="I457" s="103"/>
      <c r="J457" s="103"/>
      <c r="K457" s="103"/>
      <c r="L457" s="103"/>
      <c r="M457" s="103"/>
      <c r="N457" s="103"/>
      <c r="O457" s="103"/>
      <c r="P457" s="103"/>
      <c r="Q457" s="103"/>
      <c r="R457" s="103"/>
      <c r="S457" s="103"/>
      <c r="T457" s="103"/>
      <c r="U457" s="103"/>
    </row>
    <row r="458" spans="1:21" x14ac:dyDescent="0.55000000000000004">
      <c r="A458" s="102"/>
      <c r="B458" s="102"/>
      <c r="C458" s="102"/>
      <c r="D458" s="102"/>
      <c r="E458" s="102"/>
      <c r="F458" s="102"/>
      <c r="G458" s="103"/>
      <c r="H458" s="103"/>
      <c r="I458" s="103"/>
      <c r="J458" s="103"/>
      <c r="K458" s="103"/>
      <c r="L458" s="103"/>
      <c r="M458" s="103"/>
      <c r="N458" s="103"/>
      <c r="O458" s="103"/>
      <c r="P458" s="103"/>
      <c r="Q458" s="103"/>
      <c r="R458" s="103"/>
      <c r="S458" s="103"/>
      <c r="T458" s="103"/>
      <c r="U458" s="103"/>
    </row>
    <row r="459" spans="1:21" x14ac:dyDescent="0.55000000000000004">
      <c r="A459" s="102"/>
      <c r="B459" s="102"/>
      <c r="C459" s="102"/>
      <c r="D459" s="102"/>
      <c r="E459" s="102"/>
      <c r="F459" s="102"/>
      <c r="G459" s="103"/>
      <c r="H459" s="103"/>
      <c r="I459" s="103"/>
      <c r="J459" s="103"/>
      <c r="K459" s="103"/>
      <c r="L459" s="103"/>
      <c r="M459" s="103"/>
      <c r="N459" s="103"/>
      <c r="O459" s="103"/>
      <c r="P459" s="103"/>
      <c r="Q459" s="103"/>
      <c r="R459" s="103"/>
      <c r="S459" s="103"/>
      <c r="T459" s="103"/>
      <c r="U459" s="103"/>
    </row>
    <row r="460" spans="1:21" x14ac:dyDescent="0.55000000000000004">
      <c r="A460" s="102"/>
      <c r="B460" s="102"/>
      <c r="C460" s="102"/>
      <c r="D460" s="102"/>
      <c r="E460" s="102"/>
      <c r="F460" s="102"/>
      <c r="G460" s="103"/>
      <c r="H460" s="103"/>
      <c r="I460" s="103"/>
      <c r="J460" s="103"/>
      <c r="K460" s="103"/>
      <c r="L460" s="103"/>
      <c r="M460" s="103"/>
      <c r="N460" s="103"/>
      <c r="O460" s="103"/>
      <c r="P460" s="103"/>
      <c r="Q460" s="103"/>
      <c r="R460" s="103"/>
      <c r="S460" s="103"/>
      <c r="T460" s="103"/>
      <c r="U460" s="103"/>
    </row>
    <row r="461" spans="1:21" x14ac:dyDescent="0.55000000000000004">
      <c r="A461" s="102"/>
      <c r="B461" s="102"/>
      <c r="C461" s="102"/>
      <c r="D461" s="102"/>
      <c r="E461" s="102"/>
      <c r="F461" s="102"/>
      <c r="G461" s="103"/>
      <c r="H461" s="103"/>
      <c r="I461" s="103"/>
      <c r="J461" s="103"/>
      <c r="K461" s="103"/>
      <c r="L461" s="103"/>
      <c r="M461" s="103"/>
      <c r="N461" s="103"/>
      <c r="O461" s="103"/>
      <c r="P461" s="103"/>
      <c r="Q461" s="103"/>
      <c r="R461" s="103"/>
      <c r="S461" s="103"/>
      <c r="T461" s="103"/>
      <c r="U461" s="103"/>
    </row>
    <row r="462" spans="1:21" x14ac:dyDescent="0.55000000000000004">
      <c r="A462" s="102"/>
      <c r="B462" s="102"/>
      <c r="C462" s="102"/>
      <c r="D462" s="102"/>
      <c r="E462" s="102"/>
      <c r="F462" s="102"/>
      <c r="G462" s="103"/>
      <c r="H462" s="103"/>
      <c r="I462" s="103"/>
      <c r="J462" s="103"/>
      <c r="K462" s="103"/>
      <c r="L462" s="103"/>
      <c r="M462" s="103"/>
      <c r="N462" s="103"/>
      <c r="O462" s="103"/>
      <c r="P462" s="103"/>
      <c r="Q462" s="103"/>
      <c r="R462" s="103"/>
      <c r="S462" s="103"/>
      <c r="T462" s="103"/>
      <c r="U462" s="103"/>
    </row>
    <row r="463" spans="1:21" x14ac:dyDescent="0.55000000000000004">
      <c r="A463" s="102"/>
      <c r="B463" s="102"/>
      <c r="C463" s="102"/>
      <c r="D463" s="102"/>
      <c r="E463" s="102"/>
      <c r="F463" s="102"/>
      <c r="G463" s="103"/>
      <c r="H463" s="103"/>
      <c r="I463" s="103"/>
      <c r="J463" s="103"/>
      <c r="K463" s="103"/>
      <c r="L463" s="103"/>
      <c r="M463" s="103"/>
      <c r="N463" s="103"/>
      <c r="O463" s="103"/>
      <c r="P463" s="103"/>
      <c r="Q463" s="103"/>
      <c r="R463" s="103"/>
      <c r="S463" s="103"/>
      <c r="T463" s="103"/>
      <c r="U463" s="103"/>
    </row>
    <row r="464" spans="1:21" x14ac:dyDescent="0.55000000000000004">
      <c r="A464" s="102"/>
      <c r="B464" s="102"/>
      <c r="C464" s="102"/>
      <c r="D464" s="102"/>
      <c r="E464" s="102"/>
      <c r="F464" s="102"/>
      <c r="G464" s="103"/>
      <c r="H464" s="103"/>
      <c r="I464" s="103"/>
      <c r="J464" s="103"/>
      <c r="K464" s="103"/>
      <c r="L464" s="103"/>
      <c r="M464" s="103"/>
      <c r="N464" s="103"/>
      <c r="O464" s="103"/>
      <c r="P464" s="103"/>
      <c r="Q464" s="103"/>
      <c r="R464" s="103"/>
      <c r="S464" s="103"/>
      <c r="T464" s="103"/>
      <c r="U464" s="103"/>
    </row>
    <row r="465" spans="1:21" x14ac:dyDescent="0.55000000000000004">
      <c r="A465" s="102"/>
      <c r="B465" s="102"/>
      <c r="C465" s="102"/>
      <c r="D465" s="102"/>
      <c r="E465" s="102"/>
      <c r="F465" s="102"/>
      <c r="G465" s="103"/>
      <c r="H465" s="103"/>
      <c r="I465" s="103"/>
      <c r="J465" s="103"/>
      <c r="K465" s="103"/>
      <c r="L465" s="103"/>
      <c r="M465" s="103"/>
      <c r="N465" s="103"/>
      <c r="O465" s="103"/>
      <c r="P465" s="103"/>
      <c r="Q465" s="103"/>
      <c r="R465" s="103"/>
      <c r="S465" s="103"/>
      <c r="T465" s="103"/>
      <c r="U465" s="103"/>
    </row>
    <row r="466" spans="1:21" x14ac:dyDescent="0.55000000000000004">
      <c r="A466" s="102"/>
      <c r="B466" s="102"/>
      <c r="C466" s="102"/>
      <c r="D466" s="102"/>
      <c r="E466" s="102"/>
      <c r="F466" s="102"/>
      <c r="G466" s="103"/>
      <c r="H466" s="103"/>
      <c r="I466" s="103"/>
      <c r="J466" s="103"/>
      <c r="K466" s="103"/>
      <c r="L466" s="103"/>
      <c r="M466" s="103"/>
      <c r="N466" s="103"/>
      <c r="O466" s="103"/>
      <c r="P466" s="103"/>
      <c r="Q466" s="103"/>
      <c r="R466" s="103"/>
      <c r="S466" s="103"/>
      <c r="T466" s="103"/>
      <c r="U466" s="103"/>
    </row>
    <row r="467" spans="1:21" x14ac:dyDescent="0.55000000000000004">
      <c r="A467" s="102"/>
      <c r="B467" s="102"/>
      <c r="C467" s="102"/>
      <c r="D467" s="102"/>
      <c r="E467" s="102"/>
      <c r="F467" s="102"/>
      <c r="G467" s="103"/>
      <c r="H467" s="103"/>
      <c r="I467" s="103"/>
      <c r="J467" s="103"/>
      <c r="K467" s="103"/>
      <c r="L467" s="103"/>
      <c r="M467" s="103"/>
      <c r="N467" s="103"/>
      <c r="O467" s="103"/>
      <c r="P467" s="103"/>
      <c r="Q467" s="103"/>
      <c r="R467" s="103"/>
      <c r="S467" s="103"/>
      <c r="T467" s="103"/>
      <c r="U467" s="103"/>
    </row>
    <row r="468" spans="1:21" x14ac:dyDescent="0.55000000000000004">
      <c r="A468" s="102"/>
      <c r="B468" s="102"/>
      <c r="C468" s="102"/>
      <c r="D468" s="102"/>
      <c r="E468" s="102"/>
      <c r="F468" s="102"/>
      <c r="G468" s="103"/>
      <c r="H468" s="103"/>
      <c r="I468" s="103"/>
      <c r="J468" s="103"/>
      <c r="K468" s="103"/>
      <c r="L468" s="103"/>
      <c r="M468" s="103"/>
      <c r="N468" s="103"/>
      <c r="O468" s="103"/>
      <c r="P468" s="103"/>
      <c r="Q468" s="103"/>
      <c r="R468" s="103"/>
      <c r="S468" s="103"/>
      <c r="T468" s="103"/>
      <c r="U468" s="103"/>
    </row>
    <row r="469" spans="1:21" x14ac:dyDescent="0.55000000000000004">
      <c r="A469" s="102"/>
      <c r="B469" s="102"/>
      <c r="C469" s="102"/>
      <c r="D469" s="102"/>
      <c r="E469" s="102"/>
      <c r="F469" s="102"/>
      <c r="G469" s="103"/>
      <c r="H469" s="103"/>
      <c r="I469" s="103"/>
      <c r="J469" s="103"/>
      <c r="K469" s="103"/>
      <c r="L469" s="103"/>
      <c r="M469" s="103"/>
      <c r="N469" s="103"/>
      <c r="O469" s="103"/>
      <c r="P469" s="103"/>
      <c r="Q469" s="103"/>
      <c r="R469" s="103"/>
      <c r="S469" s="103"/>
      <c r="T469" s="103"/>
      <c r="U469" s="103"/>
    </row>
    <row r="470" spans="1:21" x14ac:dyDescent="0.55000000000000004">
      <c r="A470" s="102"/>
      <c r="B470" s="102"/>
      <c r="C470" s="102"/>
      <c r="D470" s="102"/>
      <c r="E470" s="102"/>
      <c r="F470" s="102"/>
      <c r="G470" s="103"/>
      <c r="H470" s="103"/>
      <c r="I470" s="103"/>
      <c r="J470" s="103"/>
      <c r="K470" s="103"/>
      <c r="L470" s="103"/>
      <c r="M470" s="103"/>
      <c r="N470" s="103"/>
      <c r="O470" s="103"/>
      <c r="P470" s="103"/>
      <c r="Q470" s="103"/>
      <c r="R470" s="103"/>
      <c r="S470" s="103"/>
      <c r="T470" s="103"/>
      <c r="U470" s="103"/>
    </row>
    <row r="471" spans="1:21" x14ac:dyDescent="0.55000000000000004">
      <c r="A471" s="102"/>
      <c r="B471" s="102"/>
      <c r="C471" s="102"/>
      <c r="D471" s="102"/>
      <c r="E471" s="102"/>
      <c r="F471" s="102"/>
      <c r="G471" s="103"/>
      <c r="H471" s="103"/>
      <c r="I471" s="103"/>
      <c r="J471" s="103"/>
      <c r="K471" s="103"/>
      <c r="L471" s="103"/>
      <c r="M471" s="103"/>
      <c r="N471" s="103"/>
      <c r="O471" s="103"/>
      <c r="P471" s="103"/>
      <c r="Q471" s="103"/>
      <c r="R471" s="103"/>
      <c r="S471" s="103"/>
      <c r="T471" s="103"/>
      <c r="U471" s="103"/>
    </row>
    <row r="472" spans="1:21" x14ac:dyDescent="0.55000000000000004">
      <c r="A472" s="102"/>
      <c r="B472" s="102"/>
      <c r="C472" s="102"/>
      <c r="D472" s="102"/>
      <c r="E472" s="102"/>
      <c r="F472" s="102"/>
      <c r="G472" s="103"/>
      <c r="H472" s="103"/>
      <c r="I472" s="103"/>
      <c r="J472" s="103"/>
      <c r="K472" s="103"/>
      <c r="L472" s="103"/>
      <c r="M472" s="103"/>
      <c r="N472" s="103"/>
      <c r="O472" s="103"/>
      <c r="P472" s="103"/>
      <c r="Q472" s="103"/>
      <c r="R472" s="103"/>
      <c r="S472" s="103"/>
      <c r="T472" s="103"/>
      <c r="U472" s="103"/>
    </row>
    <row r="473" spans="1:21" x14ac:dyDescent="0.55000000000000004">
      <c r="A473" s="102"/>
      <c r="B473" s="102"/>
      <c r="C473" s="102"/>
      <c r="D473" s="102"/>
      <c r="E473" s="102"/>
      <c r="F473" s="102"/>
      <c r="G473" s="103"/>
      <c r="H473" s="103"/>
      <c r="I473" s="103"/>
      <c r="J473" s="103"/>
      <c r="K473" s="103"/>
      <c r="L473" s="103"/>
      <c r="M473" s="103"/>
      <c r="N473" s="103"/>
      <c r="O473" s="103"/>
      <c r="P473" s="103"/>
      <c r="Q473" s="103"/>
      <c r="R473" s="103"/>
      <c r="S473" s="103"/>
      <c r="T473" s="103"/>
      <c r="U473" s="103"/>
    </row>
    <row r="474" spans="1:21" x14ac:dyDescent="0.55000000000000004">
      <c r="A474" s="102"/>
      <c r="B474" s="102"/>
      <c r="C474" s="102"/>
      <c r="D474" s="102"/>
      <c r="E474" s="102"/>
      <c r="F474" s="102"/>
      <c r="G474" s="103"/>
      <c r="H474" s="103"/>
      <c r="I474" s="103"/>
      <c r="J474" s="103"/>
      <c r="K474" s="103"/>
      <c r="L474" s="103"/>
      <c r="M474" s="103"/>
      <c r="N474" s="103"/>
      <c r="O474" s="103"/>
      <c r="P474" s="103"/>
      <c r="Q474" s="103"/>
      <c r="R474" s="103"/>
      <c r="S474" s="103"/>
      <c r="T474" s="103"/>
      <c r="U474" s="103"/>
    </row>
    <row r="475" spans="1:21" x14ac:dyDescent="0.55000000000000004">
      <c r="A475" s="102"/>
      <c r="B475" s="102"/>
      <c r="C475" s="102"/>
      <c r="D475" s="102"/>
      <c r="E475" s="102"/>
      <c r="F475" s="102"/>
      <c r="G475" s="103"/>
      <c r="H475" s="103"/>
      <c r="I475" s="103"/>
      <c r="J475" s="103"/>
      <c r="K475" s="103"/>
      <c r="L475" s="103"/>
      <c r="M475" s="103"/>
      <c r="N475" s="103"/>
      <c r="O475" s="103"/>
      <c r="P475" s="103"/>
      <c r="Q475" s="103"/>
      <c r="R475" s="103"/>
      <c r="S475" s="103"/>
      <c r="T475" s="103"/>
      <c r="U475" s="103"/>
    </row>
    <row r="476" spans="1:21" x14ac:dyDescent="0.55000000000000004">
      <c r="A476" s="102"/>
      <c r="B476" s="102"/>
      <c r="C476" s="102"/>
      <c r="D476" s="102"/>
      <c r="E476" s="102"/>
      <c r="F476" s="102"/>
      <c r="G476" s="103"/>
      <c r="H476" s="103"/>
      <c r="I476" s="103"/>
      <c r="J476" s="103"/>
      <c r="K476" s="103"/>
      <c r="L476" s="103"/>
      <c r="M476" s="103"/>
      <c r="N476" s="103"/>
      <c r="O476" s="103"/>
      <c r="P476" s="103"/>
      <c r="Q476" s="103"/>
      <c r="R476" s="103"/>
      <c r="S476" s="103"/>
      <c r="T476" s="103"/>
      <c r="U476" s="103"/>
    </row>
    <row r="477" spans="1:21" x14ac:dyDescent="0.55000000000000004">
      <c r="A477" s="102"/>
      <c r="B477" s="102"/>
      <c r="C477" s="102"/>
      <c r="D477" s="102"/>
      <c r="E477" s="102"/>
      <c r="F477" s="102"/>
      <c r="G477" s="103"/>
      <c r="H477" s="103"/>
      <c r="I477" s="103"/>
      <c r="J477" s="103"/>
      <c r="K477" s="103"/>
      <c r="L477" s="103"/>
      <c r="M477" s="103"/>
      <c r="N477" s="103"/>
      <c r="O477" s="103"/>
      <c r="P477" s="103"/>
      <c r="Q477" s="103"/>
      <c r="R477" s="103"/>
      <c r="S477" s="103"/>
      <c r="T477" s="103"/>
      <c r="U477" s="103"/>
    </row>
    <row r="478" spans="1:21" x14ac:dyDescent="0.55000000000000004">
      <c r="A478" s="102"/>
      <c r="B478" s="102"/>
      <c r="C478" s="102"/>
      <c r="D478" s="102"/>
      <c r="E478" s="102"/>
      <c r="F478" s="102"/>
      <c r="G478" s="103"/>
      <c r="H478" s="103"/>
      <c r="I478" s="103"/>
      <c r="J478" s="103"/>
      <c r="K478" s="103"/>
      <c r="L478" s="103"/>
      <c r="M478" s="103"/>
      <c r="N478" s="103"/>
      <c r="O478" s="103"/>
      <c r="P478" s="103"/>
      <c r="Q478" s="103"/>
      <c r="R478" s="103"/>
      <c r="S478" s="103"/>
      <c r="T478" s="103"/>
      <c r="U478" s="103"/>
    </row>
    <row r="479" spans="1:21" x14ac:dyDescent="0.55000000000000004">
      <c r="A479" s="102"/>
      <c r="B479" s="102"/>
      <c r="C479" s="102"/>
      <c r="D479" s="102"/>
      <c r="E479" s="102"/>
      <c r="F479" s="102"/>
      <c r="G479" s="103"/>
      <c r="H479" s="103"/>
      <c r="I479" s="103"/>
      <c r="J479" s="103"/>
      <c r="K479" s="103"/>
      <c r="L479" s="103"/>
      <c r="M479" s="103"/>
      <c r="N479" s="103"/>
      <c r="O479" s="103"/>
      <c r="P479" s="103"/>
      <c r="Q479" s="103"/>
      <c r="R479" s="103"/>
      <c r="S479" s="103"/>
      <c r="T479" s="103"/>
      <c r="U479" s="103"/>
    </row>
    <row r="480" spans="1:21" x14ac:dyDescent="0.55000000000000004">
      <c r="A480" s="102"/>
      <c r="B480" s="102"/>
      <c r="C480" s="102"/>
      <c r="D480" s="102"/>
      <c r="E480" s="102"/>
      <c r="F480" s="102"/>
      <c r="G480" s="103"/>
      <c r="H480" s="103"/>
      <c r="I480" s="103"/>
      <c r="J480" s="103"/>
      <c r="K480" s="103"/>
      <c r="L480" s="103"/>
      <c r="M480" s="103"/>
      <c r="N480" s="103"/>
      <c r="O480" s="103"/>
      <c r="P480" s="103"/>
      <c r="Q480" s="103"/>
      <c r="R480" s="103"/>
      <c r="S480" s="103"/>
      <c r="T480" s="103"/>
      <c r="U480" s="103"/>
    </row>
    <row r="481" spans="1:21" x14ac:dyDescent="0.55000000000000004">
      <c r="A481" s="102"/>
      <c r="B481" s="102"/>
      <c r="C481" s="102"/>
      <c r="D481" s="102"/>
      <c r="E481" s="102"/>
      <c r="F481" s="102"/>
      <c r="G481" s="103"/>
      <c r="H481" s="103"/>
      <c r="I481" s="103"/>
      <c r="J481" s="103"/>
      <c r="K481" s="103"/>
      <c r="L481" s="103"/>
      <c r="M481" s="103"/>
      <c r="N481" s="103"/>
      <c r="O481" s="103"/>
      <c r="P481" s="103"/>
      <c r="Q481" s="103"/>
      <c r="R481" s="103"/>
      <c r="S481" s="103"/>
      <c r="T481" s="103"/>
      <c r="U481" s="103"/>
    </row>
    <row r="482" spans="1:21" x14ac:dyDescent="0.55000000000000004">
      <c r="A482" s="102"/>
      <c r="B482" s="102"/>
      <c r="C482" s="102"/>
      <c r="D482" s="102"/>
      <c r="E482" s="102"/>
      <c r="F482" s="102"/>
      <c r="G482" s="103"/>
      <c r="H482" s="103"/>
      <c r="I482" s="103"/>
      <c r="J482" s="103"/>
      <c r="K482" s="103"/>
      <c r="L482" s="103"/>
      <c r="M482" s="103"/>
      <c r="N482" s="103"/>
      <c r="O482" s="103"/>
      <c r="P482" s="103"/>
      <c r="Q482" s="103"/>
      <c r="R482" s="103"/>
      <c r="S482" s="103"/>
      <c r="T482" s="103"/>
      <c r="U482" s="103"/>
    </row>
    <row r="483" spans="1:21" x14ac:dyDescent="0.55000000000000004">
      <c r="A483" s="102"/>
      <c r="B483" s="102"/>
      <c r="C483" s="102"/>
      <c r="D483" s="102"/>
      <c r="E483" s="102"/>
      <c r="F483" s="102"/>
      <c r="G483" s="103"/>
      <c r="H483" s="103"/>
      <c r="I483" s="103"/>
      <c r="J483" s="103"/>
      <c r="K483" s="103"/>
      <c r="L483" s="103"/>
      <c r="M483" s="103"/>
      <c r="N483" s="103"/>
      <c r="O483" s="103"/>
      <c r="P483" s="103"/>
      <c r="Q483" s="103"/>
      <c r="R483" s="103"/>
      <c r="S483" s="103"/>
      <c r="T483" s="103"/>
      <c r="U483" s="103"/>
    </row>
    <row r="484" spans="1:21" x14ac:dyDescent="0.55000000000000004">
      <c r="A484" s="102"/>
      <c r="B484" s="102"/>
      <c r="C484" s="102"/>
      <c r="D484" s="102"/>
      <c r="E484" s="102"/>
      <c r="F484" s="102"/>
      <c r="G484" s="103"/>
      <c r="H484" s="103"/>
      <c r="I484" s="103"/>
      <c r="J484" s="103"/>
      <c r="K484" s="103"/>
      <c r="L484" s="103"/>
      <c r="M484" s="103"/>
      <c r="N484" s="103"/>
      <c r="O484" s="103"/>
      <c r="P484" s="103"/>
      <c r="Q484" s="103"/>
      <c r="R484" s="103"/>
      <c r="S484" s="103"/>
      <c r="T484" s="103"/>
      <c r="U484" s="103"/>
    </row>
    <row r="485" spans="1:21" x14ac:dyDescent="0.55000000000000004">
      <c r="A485" s="102"/>
      <c r="B485" s="102"/>
      <c r="C485" s="102"/>
      <c r="D485" s="102"/>
      <c r="E485" s="102"/>
      <c r="F485" s="102"/>
      <c r="G485" s="103"/>
      <c r="H485" s="103"/>
      <c r="I485" s="103"/>
      <c r="J485" s="103"/>
      <c r="K485" s="103"/>
      <c r="L485" s="103"/>
      <c r="M485" s="103"/>
      <c r="N485" s="103"/>
      <c r="O485" s="103"/>
      <c r="P485" s="103"/>
      <c r="Q485" s="103"/>
      <c r="R485" s="103"/>
      <c r="S485" s="103"/>
      <c r="T485" s="103"/>
      <c r="U485" s="103"/>
    </row>
    <row r="486" spans="1:21" x14ac:dyDescent="0.55000000000000004">
      <c r="A486" s="102"/>
      <c r="B486" s="102"/>
      <c r="C486" s="102"/>
      <c r="D486" s="102"/>
      <c r="E486" s="102"/>
      <c r="F486" s="102"/>
      <c r="G486" s="103"/>
      <c r="H486" s="103"/>
      <c r="I486" s="103"/>
      <c r="J486" s="103"/>
      <c r="K486" s="103"/>
      <c r="L486" s="103"/>
      <c r="M486" s="103"/>
      <c r="N486" s="103"/>
      <c r="O486" s="103"/>
      <c r="P486" s="103"/>
      <c r="Q486" s="103"/>
      <c r="R486" s="103"/>
      <c r="S486" s="103"/>
      <c r="T486" s="103"/>
      <c r="U486" s="103"/>
    </row>
    <row r="487" spans="1:21" x14ac:dyDescent="0.55000000000000004">
      <c r="A487" s="102"/>
      <c r="B487" s="102"/>
      <c r="C487" s="102"/>
      <c r="D487" s="102"/>
      <c r="E487" s="102"/>
      <c r="F487" s="102"/>
      <c r="G487" s="103"/>
      <c r="H487" s="103"/>
      <c r="I487" s="103"/>
      <c r="J487" s="103"/>
      <c r="K487" s="103"/>
      <c r="L487" s="103"/>
      <c r="M487" s="103"/>
      <c r="N487" s="103"/>
      <c r="O487" s="103"/>
      <c r="P487" s="103"/>
      <c r="Q487" s="103"/>
      <c r="R487" s="103"/>
      <c r="S487" s="103"/>
      <c r="T487" s="103"/>
      <c r="U487" s="103"/>
    </row>
    <row r="488" spans="1:21" x14ac:dyDescent="0.55000000000000004">
      <c r="A488" s="102"/>
      <c r="B488" s="102"/>
      <c r="C488" s="102"/>
      <c r="D488" s="102"/>
      <c r="E488" s="102"/>
      <c r="F488" s="102"/>
      <c r="G488" s="103"/>
      <c r="H488" s="103"/>
      <c r="I488" s="103"/>
      <c r="J488" s="103"/>
      <c r="K488" s="103"/>
      <c r="L488" s="103"/>
      <c r="M488" s="103"/>
      <c r="N488" s="103"/>
      <c r="O488" s="103"/>
      <c r="P488" s="103"/>
      <c r="Q488" s="103"/>
      <c r="R488" s="103"/>
      <c r="S488" s="103"/>
      <c r="T488" s="103"/>
      <c r="U488" s="103"/>
    </row>
    <row r="489" spans="1:21" x14ac:dyDescent="0.55000000000000004">
      <c r="A489" s="102"/>
      <c r="B489" s="102"/>
      <c r="C489" s="102"/>
      <c r="D489" s="102"/>
      <c r="E489" s="102"/>
      <c r="F489" s="102"/>
      <c r="G489" s="103"/>
      <c r="H489" s="103"/>
      <c r="I489" s="103"/>
      <c r="J489" s="103"/>
      <c r="K489" s="103"/>
      <c r="L489" s="103"/>
      <c r="M489" s="103"/>
      <c r="N489" s="103"/>
      <c r="O489" s="103"/>
      <c r="P489" s="103"/>
      <c r="Q489" s="103"/>
      <c r="R489" s="103"/>
      <c r="S489" s="103"/>
      <c r="T489" s="103"/>
      <c r="U489" s="103"/>
    </row>
    <row r="490" spans="1:21" x14ac:dyDescent="0.55000000000000004">
      <c r="A490" s="102"/>
      <c r="B490" s="102"/>
      <c r="C490" s="102"/>
      <c r="D490" s="102"/>
      <c r="E490" s="102"/>
      <c r="F490" s="102"/>
      <c r="G490" s="103"/>
      <c r="H490" s="103"/>
      <c r="I490" s="103"/>
      <c r="J490" s="103"/>
      <c r="K490" s="103"/>
      <c r="L490" s="103"/>
      <c r="M490" s="103"/>
      <c r="N490" s="103"/>
      <c r="O490" s="103"/>
      <c r="P490" s="103"/>
      <c r="Q490" s="103"/>
      <c r="R490" s="103"/>
      <c r="S490" s="103"/>
      <c r="T490" s="103"/>
      <c r="U490" s="103"/>
    </row>
    <row r="491" spans="1:21" x14ac:dyDescent="0.55000000000000004">
      <c r="A491" s="102"/>
      <c r="B491" s="102"/>
      <c r="C491" s="102"/>
      <c r="D491" s="102"/>
      <c r="E491" s="102"/>
      <c r="F491" s="102"/>
      <c r="G491" s="103"/>
      <c r="H491" s="103"/>
      <c r="I491" s="103"/>
      <c r="J491" s="103"/>
      <c r="K491" s="103"/>
      <c r="L491" s="103"/>
      <c r="M491" s="103"/>
      <c r="N491" s="103"/>
      <c r="O491" s="103"/>
      <c r="P491" s="103"/>
      <c r="Q491" s="103"/>
      <c r="R491" s="103"/>
      <c r="S491" s="103"/>
      <c r="T491" s="103"/>
      <c r="U491" s="103"/>
    </row>
    <row r="492" spans="1:21" x14ac:dyDescent="0.55000000000000004">
      <c r="A492" s="102"/>
      <c r="B492" s="102"/>
      <c r="C492" s="102"/>
      <c r="D492" s="102"/>
      <c r="E492" s="102"/>
      <c r="F492" s="102"/>
      <c r="G492" s="103"/>
      <c r="H492" s="103"/>
      <c r="I492" s="103"/>
      <c r="J492" s="103"/>
      <c r="K492" s="103"/>
      <c r="L492" s="103"/>
      <c r="M492" s="103"/>
      <c r="N492" s="103"/>
      <c r="O492" s="103"/>
      <c r="P492" s="103"/>
      <c r="Q492" s="103"/>
      <c r="R492" s="103"/>
      <c r="S492" s="103"/>
      <c r="T492" s="103"/>
      <c r="U492" s="103"/>
    </row>
    <row r="493" spans="1:21" x14ac:dyDescent="0.55000000000000004">
      <c r="A493" s="102"/>
      <c r="B493" s="102"/>
      <c r="C493" s="102"/>
      <c r="D493" s="102"/>
      <c r="E493" s="102"/>
      <c r="F493" s="102"/>
      <c r="G493" s="103"/>
      <c r="H493" s="103"/>
      <c r="I493" s="103"/>
      <c r="J493" s="103"/>
      <c r="K493" s="103"/>
      <c r="L493" s="103"/>
      <c r="M493" s="103"/>
      <c r="N493" s="103"/>
      <c r="O493" s="103"/>
      <c r="P493" s="103"/>
      <c r="Q493" s="103"/>
      <c r="R493" s="103"/>
      <c r="S493" s="103"/>
      <c r="T493" s="103"/>
      <c r="U493" s="103"/>
    </row>
    <row r="494" spans="1:21" x14ac:dyDescent="0.55000000000000004">
      <c r="A494" s="102"/>
      <c r="B494" s="102"/>
      <c r="C494" s="102"/>
      <c r="D494" s="102"/>
      <c r="E494" s="102"/>
      <c r="F494" s="102"/>
      <c r="G494" s="103"/>
      <c r="H494" s="103"/>
      <c r="I494" s="103"/>
      <c r="J494" s="103"/>
      <c r="K494" s="103"/>
      <c r="L494" s="103"/>
      <c r="M494" s="103"/>
      <c r="N494" s="103"/>
      <c r="O494" s="103"/>
      <c r="P494" s="103"/>
      <c r="Q494" s="103"/>
      <c r="R494" s="103"/>
      <c r="S494" s="103"/>
      <c r="T494" s="103"/>
      <c r="U494" s="103"/>
    </row>
    <row r="495" spans="1:21" x14ac:dyDescent="0.55000000000000004">
      <c r="A495" s="102"/>
      <c r="B495" s="102"/>
      <c r="C495" s="102"/>
      <c r="D495" s="102"/>
      <c r="E495" s="102"/>
      <c r="F495" s="102"/>
      <c r="G495" s="103"/>
      <c r="H495" s="103"/>
      <c r="I495" s="103"/>
      <c r="J495" s="103"/>
      <c r="K495" s="103"/>
      <c r="L495" s="103"/>
      <c r="M495" s="103"/>
      <c r="N495" s="103"/>
      <c r="O495" s="103"/>
      <c r="P495" s="103"/>
      <c r="Q495" s="103"/>
      <c r="R495" s="103"/>
      <c r="S495" s="103"/>
      <c r="T495" s="103"/>
      <c r="U495" s="103"/>
    </row>
    <row r="496" spans="1:21" x14ac:dyDescent="0.55000000000000004">
      <c r="A496" s="102"/>
      <c r="B496" s="102"/>
      <c r="C496" s="102"/>
      <c r="D496" s="102"/>
      <c r="E496" s="102"/>
      <c r="F496" s="102"/>
      <c r="G496" s="103"/>
      <c r="H496" s="103"/>
      <c r="I496" s="103"/>
      <c r="J496" s="103"/>
      <c r="K496" s="103"/>
      <c r="L496" s="103"/>
      <c r="M496" s="103"/>
      <c r="N496" s="103"/>
      <c r="O496" s="103"/>
      <c r="P496" s="103"/>
      <c r="Q496" s="103"/>
      <c r="R496" s="103"/>
      <c r="S496" s="103"/>
      <c r="T496" s="103"/>
      <c r="U496" s="103"/>
    </row>
    <row r="497" spans="1:21" x14ac:dyDescent="0.55000000000000004">
      <c r="A497" s="102"/>
      <c r="B497" s="102"/>
      <c r="C497" s="102"/>
      <c r="D497" s="102"/>
      <c r="E497" s="102"/>
      <c r="F497" s="102"/>
      <c r="G497" s="103"/>
      <c r="H497" s="103"/>
      <c r="I497" s="103"/>
      <c r="J497" s="103"/>
      <c r="K497" s="103"/>
      <c r="L497" s="103"/>
      <c r="M497" s="103"/>
      <c r="N497" s="103"/>
      <c r="O497" s="103"/>
      <c r="P497" s="103"/>
      <c r="Q497" s="103"/>
      <c r="R497" s="103"/>
      <c r="S497" s="103"/>
      <c r="T497" s="103"/>
      <c r="U497" s="103"/>
    </row>
    <row r="498" spans="1:21" x14ac:dyDescent="0.55000000000000004">
      <c r="A498" s="102"/>
      <c r="B498" s="102"/>
      <c r="C498" s="102"/>
      <c r="D498" s="102"/>
      <c r="E498" s="102"/>
      <c r="F498" s="102"/>
      <c r="G498" s="103"/>
      <c r="H498" s="103"/>
      <c r="I498" s="103"/>
      <c r="J498" s="103"/>
      <c r="K498" s="103"/>
      <c r="L498" s="103"/>
      <c r="M498" s="103"/>
      <c r="N498" s="103"/>
      <c r="O498" s="103"/>
      <c r="P498" s="103"/>
      <c r="Q498" s="103"/>
      <c r="R498" s="103"/>
      <c r="S498" s="103"/>
      <c r="T498" s="103"/>
      <c r="U498" s="103"/>
    </row>
    <row r="499" spans="1:21" x14ac:dyDescent="0.55000000000000004">
      <c r="A499" s="102"/>
      <c r="B499" s="102"/>
      <c r="C499" s="102"/>
      <c r="D499" s="102"/>
      <c r="E499" s="102"/>
      <c r="F499" s="102"/>
      <c r="G499" s="103"/>
      <c r="H499" s="103"/>
      <c r="I499" s="103"/>
      <c r="J499" s="103"/>
      <c r="K499" s="103"/>
      <c r="L499" s="103"/>
      <c r="M499" s="103"/>
      <c r="N499" s="103"/>
      <c r="O499" s="103"/>
      <c r="P499" s="103"/>
      <c r="Q499" s="103"/>
      <c r="R499" s="103"/>
      <c r="S499" s="103"/>
      <c r="T499" s="103"/>
      <c r="U499" s="103"/>
    </row>
    <row r="500" spans="1:21" x14ac:dyDescent="0.55000000000000004">
      <c r="A500" s="102"/>
      <c r="B500" s="102"/>
      <c r="C500" s="102"/>
      <c r="D500" s="102"/>
      <c r="E500" s="102"/>
      <c r="F500" s="102"/>
      <c r="G500" s="103"/>
      <c r="H500" s="103"/>
      <c r="I500" s="103"/>
      <c r="J500" s="103"/>
      <c r="K500" s="103"/>
      <c r="L500" s="103"/>
      <c r="M500" s="103"/>
      <c r="N500" s="103"/>
      <c r="O500" s="103"/>
      <c r="P500" s="103"/>
      <c r="Q500" s="103"/>
      <c r="R500" s="103"/>
      <c r="S500" s="103"/>
      <c r="T500" s="103"/>
      <c r="U500" s="103"/>
    </row>
    <row r="501" spans="1:21" x14ac:dyDescent="0.55000000000000004">
      <c r="A501" s="102"/>
      <c r="B501" s="102"/>
      <c r="C501" s="102"/>
      <c r="D501" s="102"/>
      <c r="E501" s="102"/>
      <c r="F501" s="102"/>
      <c r="G501" s="103"/>
      <c r="H501" s="103"/>
      <c r="I501" s="103"/>
      <c r="J501" s="103"/>
      <c r="K501" s="103"/>
      <c r="L501" s="103"/>
      <c r="M501" s="103"/>
      <c r="N501" s="103"/>
      <c r="O501" s="103"/>
      <c r="P501" s="103"/>
      <c r="Q501" s="103"/>
      <c r="R501" s="103"/>
      <c r="S501" s="103"/>
      <c r="T501" s="103"/>
      <c r="U501" s="103"/>
    </row>
    <row r="502" spans="1:21" x14ac:dyDescent="0.55000000000000004">
      <c r="A502" s="102"/>
      <c r="B502" s="102"/>
      <c r="C502" s="102"/>
      <c r="D502" s="102"/>
      <c r="E502" s="102"/>
      <c r="F502" s="102"/>
      <c r="G502" s="103"/>
      <c r="H502" s="103"/>
      <c r="I502" s="103"/>
      <c r="J502" s="103"/>
      <c r="K502" s="103"/>
      <c r="L502" s="103"/>
      <c r="M502" s="103"/>
      <c r="N502" s="103"/>
      <c r="O502" s="103"/>
      <c r="P502" s="103"/>
      <c r="Q502" s="103"/>
      <c r="R502" s="103"/>
      <c r="S502" s="103"/>
      <c r="T502" s="103"/>
      <c r="U502" s="103"/>
    </row>
    <row r="503" spans="1:21" x14ac:dyDescent="0.55000000000000004">
      <c r="A503" s="102"/>
      <c r="B503" s="102"/>
      <c r="C503" s="102"/>
      <c r="D503" s="102"/>
      <c r="E503" s="102"/>
      <c r="F503" s="102"/>
      <c r="G503" s="103"/>
      <c r="H503" s="103"/>
      <c r="I503" s="103"/>
      <c r="J503" s="103"/>
      <c r="K503" s="103"/>
      <c r="L503" s="103"/>
      <c r="M503" s="103"/>
      <c r="N503" s="103"/>
      <c r="O503" s="103"/>
      <c r="P503" s="103"/>
      <c r="Q503" s="103"/>
      <c r="R503" s="103"/>
      <c r="S503" s="103"/>
      <c r="T503" s="103"/>
      <c r="U503" s="103"/>
    </row>
    <row r="504" spans="1:21" x14ac:dyDescent="0.55000000000000004">
      <c r="A504" s="102"/>
      <c r="B504" s="102"/>
      <c r="C504" s="102"/>
      <c r="D504" s="102"/>
      <c r="E504" s="102"/>
      <c r="F504" s="102"/>
      <c r="G504" s="103"/>
      <c r="H504" s="103"/>
      <c r="I504" s="103"/>
      <c r="J504" s="103"/>
      <c r="K504" s="103"/>
      <c r="L504" s="103"/>
      <c r="M504" s="103"/>
      <c r="N504" s="103"/>
      <c r="O504" s="103"/>
      <c r="P504" s="103"/>
      <c r="Q504" s="103"/>
      <c r="R504" s="103"/>
      <c r="S504" s="103"/>
      <c r="T504" s="103"/>
      <c r="U504" s="103"/>
    </row>
    <row r="505" spans="1:21" x14ac:dyDescent="0.55000000000000004">
      <c r="A505" s="102"/>
      <c r="B505" s="102"/>
      <c r="C505" s="102"/>
      <c r="D505" s="102"/>
      <c r="E505" s="102"/>
      <c r="F505" s="102"/>
      <c r="G505" s="103"/>
      <c r="H505" s="103"/>
      <c r="I505" s="103"/>
      <c r="J505" s="103"/>
      <c r="K505" s="103"/>
      <c r="L505" s="103"/>
      <c r="M505" s="103"/>
      <c r="N505" s="103"/>
      <c r="O505" s="103"/>
      <c r="P505" s="103"/>
      <c r="Q505" s="103"/>
      <c r="R505" s="103"/>
      <c r="S505" s="103"/>
      <c r="T505" s="103"/>
      <c r="U505" s="103"/>
    </row>
    <row r="506" spans="1:21" x14ac:dyDescent="0.55000000000000004">
      <c r="A506" s="102"/>
      <c r="B506" s="102"/>
      <c r="C506" s="102"/>
      <c r="D506" s="102"/>
      <c r="E506" s="102"/>
      <c r="F506" s="102"/>
      <c r="G506" s="103"/>
      <c r="H506" s="103"/>
      <c r="I506" s="103"/>
      <c r="J506" s="103"/>
      <c r="K506" s="103"/>
      <c r="L506" s="103"/>
      <c r="M506" s="103"/>
      <c r="N506" s="103"/>
      <c r="O506" s="103"/>
      <c r="P506" s="103"/>
      <c r="Q506" s="103"/>
      <c r="R506" s="103"/>
      <c r="S506" s="103"/>
      <c r="T506" s="103"/>
      <c r="U506" s="103"/>
    </row>
    <row r="507" spans="1:21" x14ac:dyDescent="0.55000000000000004">
      <c r="A507" s="102"/>
      <c r="B507" s="102"/>
      <c r="C507" s="102"/>
      <c r="D507" s="102"/>
      <c r="E507" s="102"/>
      <c r="F507" s="102"/>
      <c r="G507" s="103"/>
      <c r="H507" s="103"/>
      <c r="I507" s="103"/>
      <c r="J507" s="103"/>
      <c r="K507" s="103"/>
      <c r="L507" s="103"/>
      <c r="M507" s="103"/>
      <c r="N507" s="103"/>
      <c r="O507" s="103"/>
      <c r="P507" s="103"/>
      <c r="Q507" s="103"/>
      <c r="R507" s="103"/>
      <c r="S507" s="103"/>
      <c r="T507" s="103"/>
      <c r="U507" s="103"/>
    </row>
    <row r="508" spans="1:21" x14ac:dyDescent="0.55000000000000004">
      <c r="A508" s="102"/>
      <c r="B508" s="102"/>
      <c r="C508" s="102"/>
      <c r="D508" s="102"/>
      <c r="E508" s="102"/>
      <c r="F508" s="102"/>
      <c r="G508" s="103"/>
      <c r="H508" s="103"/>
      <c r="I508" s="103"/>
      <c r="J508" s="103"/>
      <c r="K508" s="103"/>
      <c r="L508" s="103"/>
      <c r="M508" s="103"/>
      <c r="N508" s="103"/>
      <c r="O508" s="103"/>
      <c r="P508" s="103"/>
      <c r="Q508" s="103"/>
      <c r="R508" s="103"/>
      <c r="S508" s="103"/>
      <c r="T508" s="103"/>
      <c r="U508" s="103"/>
    </row>
    <row r="509" spans="1:21" x14ac:dyDescent="0.55000000000000004">
      <c r="A509" s="102"/>
      <c r="B509" s="102"/>
      <c r="C509" s="102"/>
      <c r="D509" s="102"/>
      <c r="E509" s="102"/>
      <c r="F509" s="102"/>
      <c r="G509" s="103"/>
      <c r="H509" s="103"/>
      <c r="I509" s="103"/>
      <c r="J509" s="103"/>
      <c r="K509" s="103"/>
      <c r="L509" s="103"/>
      <c r="M509" s="103"/>
      <c r="N509" s="103"/>
      <c r="O509" s="103"/>
      <c r="P509" s="103"/>
      <c r="Q509" s="103"/>
      <c r="R509" s="103"/>
      <c r="S509" s="103"/>
      <c r="T509" s="103"/>
      <c r="U509" s="103"/>
    </row>
    <row r="510" spans="1:21" x14ac:dyDescent="0.55000000000000004">
      <c r="A510" s="102"/>
      <c r="B510" s="102"/>
      <c r="C510" s="102"/>
      <c r="D510" s="102"/>
      <c r="E510" s="102"/>
      <c r="F510" s="102"/>
      <c r="G510" s="103"/>
      <c r="H510" s="103"/>
      <c r="I510" s="103"/>
      <c r="J510" s="103"/>
      <c r="K510" s="103"/>
      <c r="L510" s="103"/>
      <c r="M510" s="103"/>
      <c r="N510" s="103"/>
      <c r="O510" s="103"/>
      <c r="P510" s="103"/>
      <c r="Q510" s="103"/>
      <c r="R510" s="103"/>
      <c r="S510" s="103"/>
      <c r="T510" s="103"/>
      <c r="U510" s="103"/>
    </row>
    <row r="511" spans="1:21" x14ac:dyDescent="0.55000000000000004">
      <c r="A511" s="102"/>
      <c r="B511" s="102"/>
      <c r="C511" s="102"/>
      <c r="D511" s="102"/>
      <c r="E511" s="102"/>
      <c r="F511" s="102"/>
      <c r="G511" s="103"/>
      <c r="H511" s="103"/>
      <c r="I511" s="103"/>
      <c r="J511" s="103"/>
      <c r="K511" s="103"/>
      <c r="L511" s="103"/>
      <c r="M511" s="103"/>
      <c r="N511" s="103"/>
      <c r="O511" s="103"/>
      <c r="P511" s="103"/>
      <c r="Q511" s="103"/>
      <c r="R511" s="103"/>
      <c r="S511" s="103"/>
      <c r="T511" s="103"/>
      <c r="U511" s="103"/>
    </row>
    <row r="512" spans="1:21" x14ac:dyDescent="0.55000000000000004">
      <c r="A512" s="102"/>
      <c r="B512" s="102"/>
      <c r="C512" s="102"/>
      <c r="D512" s="102"/>
      <c r="E512" s="102"/>
      <c r="F512" s="102"/>
      <c r="G512" s="103"/>
      <c r="H512" s="103"/>
      <c r="I512" s="103"/>
      <c r="J512" s="103"/>
      <c r="K512" s="103"/>
      <c r="L512" s="103"/>
      <c r="M512" s="103"/>
      <c r="N512" s="103"/>
      <c r="O512" s="103"/>
      <c r="P512" s="103"/>
      <c r="Q512" s="103"/>
      <c r="R512" s="103"/>
      <c r="S512" s="103"/>
      <c r="T512" s="103"/>
      <c r="U512" s="103"/>
    </row>
    <row r="513" spans="1:21" x14ac:dyDescent="0.55000000000000004">
      <c r="A513" s="102"/>
      <c r="B513" s="102"/>
      <c r="C513" s="102"/>
      <c r="D513" s="102"/>
      <c r="E513" s="102"/>
      <c r="F513" s="102"/>
      <c r="G513" s="103"/>
      <c r="H513" s="103"/>
      <c r="I513" s="103"/>
      <c r="J513" s="103"/>
      <c r="K513" s="103"/>
      <c r="L513" s="103"/>
      <c r="M513" s="103"/>
      <c r="N513" s="103"/>
      <c r="O513" s="103"/>
      <c r="P513" s="103"/>
      <c r="Q513" s="103"/>
      <c r="R513" s="103"/>
      <c r="S513" s="103"/>
      <c r="T513" s="103"/>
      <c r="U513" s="103"/>
    </row>
    <row r="514" spans="1:21" x14ac:dyDescent="0.55000000000000004">
      <c r="A514" s="102"/>
      <c r="B514" s="102"/>
      <c r="C514" s="102"/>
      <c r="D514" s="102"/>
      <c r="E514" s="102"/>
      <c r="F514" s="102"/>
      <c r="G514" s="103"/>
      <c r="H514" s="103"/>
      <c r="I514" s="103"/>
      <c r="J514" s="103"/>
      <c r="K514" s="103"/>
      <c r="L514" s="103"/>
      <c r="M514" s="103"/>
      <c r="N514" s="103"/>
      <c r="O514" s="103"/>
      <c r="P514" s="103"/>
      <c r="Q514" s="103"/>
      <c r="R514" s="103"/>
      <c r="S514" s="103"/>
      <c r="T514" s="103"/>
      <c r="U514" s="103"/>
    </row>
    <row r="515" spans="1:21" x14ac:dyDescent="0.55000000000000004">
      <c r="A515" s="102"/>
      <c r="B515" s="102"/>
      <c r="C515" s="102"/>
      <c r="D515" s="102"/>
      <c r="E515" s="102"/>
      <c r="F515" s="102"/>
      <c r="G515" s="103"/>
      <c r="H515" s="103"/>
      <c r="I515" s="103"/>
      <c r="J515" s="103"/>
      <c r="K515" s="103"/>
      <c r="L515" s="103"/>
      <c r="M515" s="103"/>
      <c r="N515" s="103"/>
      <c r="O515" s="103"/>
      <c r="P515" s="103"/>
      <c r="Q515" s="103"/>
      <c r="R515" s="103"/>
      <c r="S515" s="103"/>
      <c r="T515" s="103"/>
      <c r="U515" s="103"/>
    </row>
    <row r="516" spans="1:21" x14ac:dyDescent="0.55000000000000004">
      <c r="A516" s="102"/>
      <c r="B516" s="102"/>
      <c r="C516" s="102"/>
      <c r="D516" s="102"/>
      <c r="E516" s="102"/>
      <c r="F516" s="102"/>
      <c r="G516" s="103"/>
      <c r="H516" s="103"/>
      <c r="I516" s="103"/>
      <c r="J516" s="103"/>
      <c r="K516" s="103"/>
      <c r="L516" s="103"/>
      <c r="M516" s="103"/>
      <c r="N516" s="103"/>
      <c r="O516" s="103"/>
      <c r="P516" s="103"/>
      <c r="Q516" s="103"/>
      <c r="R516" s="103"/>
      <c r="S516" s="103"/>
      <c r="T516" s="103"/>
      <c r="U516" s="103"/>
    </row>
    <row r="517" spans="1:21" x14ac:dyDescent="0.55000000000000004">
      <c r="A517" s="102"/>
      <c r="B517" s="102"/>
      <c r="C517" s="102"/>
      <c r="D517" s="102"/>
      <c r="E517" s="102"/>
      <c r="F517" s="102"/>
      <c r="G517" s="103"/>
      <c r="H517" s="103"/>
      <c r="I517" s="103"/>
      <c r="J517" s="103"/>
      <c r="K517" s="103"/>
      <c r="L517" s="103"/>
      <c r="M517" s="103"/>
      <c r="N517" s="103"/>
      <c r="O517" s="103"/>
      <c r="P517" s="103"/>
      <c r="Q517" s="103"/>
      <c r="R517" s="103"/>
      <c r="S517" s="103"/>
      <c r="T517" s="103"/>
      <c r="U517" s="103"/>
    </row>
    <row r="518" spans="1:21" x14ac:dyDescent="0.55000000000000004">
      <c r="A518" s="102"/>
      <c r="B518" s="102"/>
      <c r="C518" s="102"/>
      <c r="D518" s="102"/>
      <c r="E518" s="102"/>
      <c r="F518" s="102"/>
      <c r="G518" s="103"/>
      <c r="H518" s="103"/>
      <c r="I518" s="103"/>
      <c r="J518" s="103"/>
      <c r="K518" s="103"/>
      <c r="L518" s="103"/>
      <c r="M518" s="103"/>
      <c r="N518" s="103"/>
      <c r="O518" s="103"/>
      <c r="P518" s="103"/>
      <c r="Q518" s="103"/>
      <c r="R518" s="103"/>
      <c r="S518" s="103"/>
      <c r="T518" s="103"/>
      <c r="U518" s="103"/>
    </row>
    <row r="519" spans="1:21" x14ac:dyDescent="0.55000000000000004">
      <c r="A519" s="102"/>
      <c r="B519" s="102"/>
      <c r="C519" s="102"/>
      <c r="D519" s="102"/>
      <c r="E519" s="102"/>
      <c r="F519" s="102"/>
      <c r="G519" s="103"/>
      <c r="H519" s="103"/>
      <c r="I519" s="103"/>
      <c r="J519" s="103"/>
      <c r="K519" s="103"/>
      <c r="L519" s="103"/>
      <c r="M519" s="103"/>
      <c r="N519" s="103"/>
      <c r="O519" s="103"/>
      <c r="P519" s="103"/>
      <c r="Q519" s="103"/>
      <c r="R519" s="103"/>
      <c r="S519" s="103"/>
      <c r="T519" s="103"/>
      <c r="U519" s="103"/>
    </row>
    <row r="520" spans="1:21" x14ac:dyDescent="0.55000000000000004">
      <c r="A520" s="102"/>
      <c r="B520" s="102"/>
      <c r="C520" s="102"/>
      <c r="D520" s="102"/>
      <c r="E520" s="102"/>
      <c r="F520" s="102"/>
      <c r="G520" s="103"/>
      <c r="H520" s="103"/>
      <c r="I520" s="103"/>
      <c r="J520" s="103"/>
      <c r="K520" s="103"/>
      <c r="L520" s="103"/>
      <c r="M520" s="103"/>
      <c r="N520" s="103"/>
      <c r="O520" s="103"/>
      <c r="P520" s="103"/>
      <c r="Q520" s="103"/>
      <c r="R520" s="103"/>
      <c r="S520" s="103"/>
      <c r="T520" s="103"/>
      <c r="U520" s="103"/>
    </row>
    <row r="521" spans="1:21" x14ac:dyDescent="0.55000000000000004">
      <c r="A521" s="102"/>
      <c r="B521" s="102"/>
      <c r="C521" s="102"/>
      <c r="D521" s="102"/>
      <c r="E521" s="102"/>
      <c r="F521" s="102"/>
      <c r="G521" s="103"/>
      <c r="H521" s="103"/>
      <c r="I521" s="103"/>
      <c r="J521" s="103"/>
      <c r="K521" s="103"/>
      <c r="L521" s="103"/>
      <c r="M521" s="103"/>
      <c r="N521" s="103"/>
      <c r="O521" s="103"/>
      <c r="P521" s="103"/>
      <c r="Q521" s="103"/>
      <c r="R521" s="103"/>
      <c r="S521" s="103"/>
      <c r="T521" s="103"/>
      <c r="U521" s="103"/>
    </row>
    <row r="522" spans="1:21" x14ac:dyDescent="0.55000000000000004">
      <c r="A522" s="102"/>
      <c r="B522" s="102"/>
      <c r="C522" s="102"/>
      <c r="D522" s="102"/>
      <c r="E522" s="102"/>
      <c r="F522" s="102"/>
      <c r="G522" s="103"/>
      <c r="H522" s="103"/>
      <c r="I522" s="103"/>
      <c r="J522" s="103"/>
      <c r="K522" s="103"/>
      <c r="L522" s="103"/>
      <c r="M522" s="103"/>
      <c r="N522" s="103"/>
      <c r="O522" s="103"/>
      <c r="P522" s="103"/>
      <c r="Q522" s="103"/>
      <c r="R522" s="103"/>
      <c r="S522" s="103"/>
      <c r="T522" s="103"/>
      <c r="U522" s="103"/>
    </row>
    <row r="523" spans="1:21" x14ac:dyDescent="0.55000000000000004">
      <c r="A523" s="102"/>
      <c r="B523" s="102"/>
      <c r="C523" s="102"/>
      <c r="D523" s="102"/>
      <c r="E523" s="102"/>
      <c r="F523" s="102"/>
      <c r="G523" s="103"/>
      <c r="H523" s="103"/>
      <c r="I523" s="103"/>
      <c r="J523" s="103"/>
      <c r="K523" s="103"/>
      <c r="L523" s="103"/>
      <c r="M523" s="103"/>
      <c r="N523" s="103"/>
      <c r="O523" s="103"/>
      <c r="P523" s="103"/>
      <c r="Q523" s="103"/>
      <c r="R523" s="103"/>
      <c r="S523" s="103"/>
      <c r="T523" s="103"/>
      <c r="U523" s="103"/>
    </row>
    <row r="524" spans="1:21" x14ac:dyDescent="0.55000000000000004">
      <c r="A524" s="102"/>
      <c r="B524" s="102"/>
      <c r="C524" s="102"/>
      <c r="D524" s="102"/>
      <c r="E524" s="102"/>
      <c r="F524" s="102"/>
      <c r="G524" s="103"/>
      <c r="H524" s="103"/>
      <c r="I524" s="103"/>
      <c r="J524" s="103"/>
      <c r="K524" s="103"/>
      <c r="L524" s="103"/>
      <c r="M524" s="103"/>
      <c r="N524" s="103"/>
      <c r="O524" s="103"/>
      <c r="P524" s="103"/>
      <c r="Q524" s="103"/>
      <c r="R524" s="103"/>
      <c r="S524" s="103"/>
      <c r="T524" s="103"/>
      <c r="U524" s="103"/>
    </row>
    <row r="525" spans="1:21" x14ac:dyDescent="0.55000000000000004">
      <c r="A525" s="102"/>
      <c r="B525" s="102"/>
      <c r="C525" s="102"/>
      <c r="D525" s="102"/>
      <c r="E525" s="102"/>
      <c r="F525" s="102"/>
      <c r="G525" s="103"/>
      <c r="H525" s="103"/>
      <c r="I525" s="103"/>
      <c r="J525" s="103"/>
      <c r="K525" s="103"/>
      <c r="L525" s="103"/>
      <c r="M525" s="103"/>
      <c r="N525" s="103"/>
      <c r="O525" s="103"/>
      <c r="P525" s="103"/>
      <c r="Q525" s="103"/>
      <c r="R525" s="103"/>
      <c r="S525" s="103"/>
      <c r="T525" s="103"/>
      <c r="U525" s="103"/>
    </row>
    <row r="526" spans="1:21" x14ac:dyDescent="0.55000000000000004">
      <c r="A526" s="102"/>
      <c r="B526" s="102"/>
      <c r="C526" s="102"/>
      <c r="D526" s="102"/>
      <c r="E526" s="102"/>
      <c r="F526" s="102"/>
      <c r="G526" s="103"/>
      <c r="H526" s="103"/>
      <c r="I526" s="103"/>
      <c r="J526" s="103"/>
      <c r="K526" s="103"/>
      <c r="L526" s="103"/>
      <c r="M526" s="103"/>
      <c r="N526" s="103"/>
      <c r="O526" s="103"/>
      <c r="P526" s="103"/>
      <c r="Q526" s="103"/>
      <c r="R526" s="103"/>
      <c r="S526" s="103"/>
      <c r="T526" s="103"/>
      <c r="U526" s="103"/>
    </row>
    <row r="527" spans="1:21" x14ac:dyDescent="0.55000000000000004">
      <c r="A527" s="102"/>
      <c r="B527" s="102"/>
      <c r="C527" s="102"/>
      <c r="D527" s="102"/>
      <c r="E527" s="102"/>
      <c r="F527" s="102"/>
      <c r="G527" s="103"/>
      <c r="H527" s="103"/>
      <c r="I527" s="103"/>
      <c r="J527" s="103"/>
      <c r="K527" s="103"/>
      <c r="L527" s="103"/>
      <c r="M527" s="103"/>
      <c r="N527" s="103"/>
      <c r="O527" s="103"/>
      <c r="P527" s="103"/>
      <c r="Q527" s="103"/>
      <c r="R527" s="103"/>
      <c r="S527" s="103"/>
      <c r="T527" s="103"/>
      <c r="U527" s="103"/>
    </row>
    <row r="528" spans="1:21" x14ac:dyDescent="0.55000000000000004">
      <c r="A528" s="102"/>
      <c r="B528" s="102"/>
      <c r="C528" s="102"/>
      <c r="D528" s="102"/>
      <c r="E528" s="102"/>
      <c r="F528" s="102"/>
      <c r="G528" s="103"/>
      <c r="H528" s="103"/>
      <c r="I528" s="103"/>
      <c r="J528" s="103"/>
      <c r="K528" s="103"/>
      <c r="L528" s="103"/>
      <c r="M528" s="103"/>
      <c r="N528" s="103"/>
      <c r="O528" s="103"/>
      <c r="P528" s="103"/>
      <c r="Q528" s="103"/>
      <c r="R528" s="103"/>
      <c r="S528" s="103"/>
      <c r="T528" s="103"/>
      <c r="U528" s="103"/>
    </row>
    <row r="529" spans="1:21" x14ac:dyDescent="0.55000000000000004">
      <c r="A529" s="102"/>
      <c r="B529" s="102"/>
      <c r="C529" s="102"/>
      <c r="D529" s="102"/>
      <c r="E529" s="102"/>
      <c r="F529" s="102"/>
      <c r="G529" s="103"/>
      <c r="H529" s="103"/>
      <c r="I529" s="103"/>
      <c r="J529" s="103"/>
      <c r="K529" s="103"/>
      <c r="L529" s="103"/>
      <c r="M529" s="103"/>
      <c r="N529" s="103"/>
      <c r="O529" s="103"/>
      <c r="P529" s="103"/>
      <c r="Q529" s="103"/>
      <c r="R529" s="103"/>
      <c r="S529" s="103"/>
      <c r="T529" s="103"/>
      <c r="U529" s="103"/>
    </row>
    <row r="530" spans="1:21" x14ac:dyDescent="0.55000000000000004">
      <c r="A530" s="102"/>
      <c r="B530" s="102"/>
      <c r="C530" s="102"/>
      <c r="D530" s="102"/>
      <c r="E530" s="102"/>
      <c r="F530" s="102"/>
      <c r="G530" s="103"/>
      <c r="H530" s="103"/>
      <c r="I530" s="103"/>
      <c r="J530" s="103"/>
      <c r="K530" s="103"/>
      <c r="L530" s="103"/>
      <c r="M530" s="103"/>
      <c r="N530" s="103"/>
      <c r="O530" s="103"/>
      <c r="P530" s="103"/>
      <c r="Q530" s="103"/>
      <c r="R530" s="103"/>
      <c r="S530" s="103"/>
      <c r="T530" s="103"/>
      <c r="U530" s="103"/>
    </row>
    <row r="531" spans="1:21" x14ac:dyDescent="0.55000000000000004">
      <c r="A531" s="102"/>
      <c r="B531" s="102"/>
      <c r="C531" s="102"/>
      <c r="D531" s="102"/>
      <c r="E531" s="102"/>
      <c r="F531" s="102"/>
      <c r="G531" s="103"/>
      <c r="H531" s="103"/>
      <c r="I531" s="103"/>
      <c r="J531" s="103"/>
      <c r="K531" s="103"/>
      <c r="L531" s="103"/>
      <c r="M531" s="103"/>
      <c r="N531" s="103"/>
      <c r="O531" s="103"/>
      <c r="P531" s="103"/>
      <c r="Q531" s="103"/>
      <c r="R531" s="103"/>
      <c r="S531" s="103"/>
      <c r="T531" s="103"/>
      <c r="U531" s="103"/>
    </row>
    <row r="532" spans="1:21" x14ac:dyDescent="0.55000000000000004">
      <c r="A532" s="102"/>
      <c r="B532" s="102"/>
      <c r="C532" s="102"/>
      <c r="D532" s="102"/>
      <c r="E532" s="102"/>
      <c r="F532" s="102"/>
      <c r="G532" s="103"/>
      <c r="H532" s="103"/>
      <c r="I532" s="103"/>
      <c r="J532" s="103"/>
      <c r="K532" s="103"/>
      <c r="L532" s="103"/>
      <c r="M532" s="103"/>
      <c r="N532" s="103"/>
      <c r="O532" s="103"/>
      <c r="P532" s="103"/>
      <c r="Q532" s="103"/>
      <c r="R532" s="103"/>
      <c r="S532" s="103"/>
      <c r="T532" s="103"/>
      <c r="U532" s="103"/>
    </row>
    <row r="533" spans="1:21" x14ac:dyDescent="0.55000000000000004">
      <c r="A533" s="102"/>
      <c r="B533" s="102"/>
      <c r="C533" s="102"/>
      <c r="D533" s="102"/>
      <c r="E533" s="102"/>
      <c r="F533" s="102"/>
      <c r="G533" s="103"/>
      <c r="H533" s="103"/>
      <c r="I533" s="103"/>
      <c r="J533" s="103"/>
      <c r="K533" s="103"/>
      <c r="L533" s="103"/>
      <c r="M533" s="103"/>
      <c r="N533" s="103"/>
      <c r="O533" s="103"/>
      <c r="P533" s="103"/>
      <c r="Q533" s="103"/>
      <c r="R533" s="103"/>
      <c r="S533" s="103"/>
      <c r="T533" s="103"/>
      <c r="U533" s="103"/>
    </row>
    <row r="534" spans="1:21" x14ac:dyDescent="0.55000000000000004">
      <c r="A534" s="102"/>
      <c r="B534" s="102"/>
      <c r="C534" s="102"/>
      <c r="D534" s="102"/>
      <c r="E534" s="102"/>
      <c r="F534" s="102"/>
      <c r="G534" s="103"/>
      <c r="H534" s="103"/>
      <c r="I534" s="103"/>
      <c r="J534" s="103"/>
      <c r="K534" s="103"/>
      <c r="L534" s="103"/>
      <c r="M534" s="103"/>
      <c r="N534" s="103"/>
      <c r="O534" s="103"/>
      <c r="P534" s="103"/>
      <c r="Q534" s="103"/>
      <c r="R534" s="103"/>
      <c r="S534" s="103"/>
      <c r="T534" s="103"/>
      <c r="U534" s="103"/>
    </row>
    <row r="535" spans="1:21" x14ac:dyDescent="0.55000000000000004">
      <c r="A535" s="102"/>
      <c r="B535" s="102"/>
      <c r="C535" s="102"/>
      <c r="D535" s="102"/>
      <c r="E535" s="102"/>
      <c r="F535" s="102"/>
      <c r="G535" s="103"/>
      <c r="H535" s="103"/>
      <c r="I535" s="103"/>
      <c r="J535" s="103"/>
      <c r="K535" s="103"/>
      <c r="L535" s="103"/>
      <c r="M535" s="103"/>
      <c r="N535" s="103"/>
      <c r="O535" s="103"/>
      <c r="P535" s="103"/>
      <c r="Q535" s="103"/>
      <c r="R535" s="103"/>
      <c r="S535" s="103"/>
      <c r="T535" s="103"/>
      <c r="U535" s="103"/>
    </row>
    <row r="536" spans="1:21" x14ac:dyDescent="0.55000000000000004">
      <c r="A536" s="102"/>
      <c r="B536" s="102"/>
      <c r="C536" s="102"/>
      <c r="D536" s="102"/>
      <c r="E536" s="102"/>
      <c r="F536" s="102"/>
      <c r="G536" s="103"/>
      <c r="H536" s="103"/>
      <c r="I536" s="103"/>
      <c r="J536" s="103"/>
      <c r="K536" s="103"/>
      <c r="L536" s="103"/>
      <c r="M536" s="103"/>
      <c r="N536" s="103"/>
      <c r="O536" s="103"/>
      <c r="P536" s="103"/>
      <c r="Q536" s="103"/>
      <c r="R536" s="103"/>
      <c r="S536" s="103"/>
      <c r="T536" s="103"/>
      <c r="U536" s="103"/>
    </row>
    <row r="537" spans="1:21" x14ac:dyDescent="0.55000000000000004">
      <c r="A537" s="102"/>
      <c r="B537" s="102"/>
      <c r="C537" s="102"/>
      <c r="D537" s="102"/>
      <c r="E537" s="102"/>
      <c r="F537" s="102"/>
      <c r="G537" s="103"/>
      <c r="H537" s="103"/>
      <c r="I537" s="103"/>
      <c r="J537" s="103"/>
      <c r="K537" s="103"/>
      <c r="L537" s="103"/>
      <c r="M537" s="103"/>
      <c r="N537" s="103"/>
      <c r="O537" s="103"/>
      <c r="P537" s="103"/>
      <c r="Q537" s="103"/>
      <c r="R537" s="103"/>
      <c r="S537" s="103"/>
      <c r="T537" s="103"/>
      <c r="U537" s="103"/>
    </row>
    <row r="538" spans="1:21" x14ac:dyDescent="0.55000000000000004">
      <c r="A538" s="102"/>
      <c r="B538" s="102"/>
      <c r="C538" s="102"/>
      <c r="D538" s="102"/>
      <c r="E538" s="102"/>
      <c r="F538" s="102"/>
      <c r="G538" s="103"/>
      <c r="H538" s="103"/>
      <c r="I538" s="103"/>
      <c r="J538" s="103"/>
      <c r="K538" s="103"/>
      <c r="L538" s="103"/>
      <c r="M538" s="103"/>
      <c r="N538" s="103"/>
      <c r="O538" s="103"/>
      <c r="P538" s="103"/>
      <c r="Q538" s="103"/>
      <c r="R538" s="103"/>
      <c r="S538" s="103"/>
      <c r="T538" s="103"/>
      <c r="U538" s="103"/>
    </row>
    <row r="539" spans="1:21" x14ac:dyDescent="0.55000000000000004">
      <c r="A539" s="102"/>
      <c r="B539" s="102"/>
      <c r="C539" s="102"/>
      <c r="D539" s="102"/>
      <c r="E539" s="102"/>
      <c r="F539" s="102"/>
      <c r="G539" s="103"/>
      <c r="H539" s="103"/>
      <c r="I539" s="103"/>
      <c r="J539" s="103"/>
      <c r="K539" s="103"/>
      <c r="L539" s="103"/>
      <c r="M539" s="103"/>
      <c r="N539" s="103"/>
      <c r="O539" s="103"/>
      <c r="P539" s="103"/>
      <c r="Q539" s="103"/>
      <c r="R539" s="103"/>
      <c r="S539" s="103"/>
      <c r="T539" s="103"/>
      <c r="U539" s="103"/>
    </row>
    <row r="540" spans="1:21" x14ac:dyDescent="0.55000000000000004">
      <c r="A540" s="102"/>
      <c r="B540" s="102"/>
      <c r="C540" s="102"/>
      <c r="D540" s="102"/>
      <c r="E540" s="102"/>
      <c r="F540" s="102"/>
      <c r="G540" s="103"/>
      <c r="H540" s="103"/>
      <c r="I540" s="103"/>
      <c r="J540" s="103"/>
      <c r="K540" s="103"/>
      <c r="L540" s="103"/>
      <c r="M540" s="103"/>
      <c r="N540" s="103"/>
      <c r="O540" s="103"/>
      <c r="P540" s="103"/>
      <c r="Q540" s="103"/>
      <c r="R540" s="103"/>
      <c r="S540" s="103"/>
      <c r="T540" s="103"/>
      <c r="U540" s="103"/>
    </row>
    <row r="541" spans="1:21" x14ac:dyDescent="0.55000000000000004">
      <c r="A541" s="102"/>
      <c r="B541" s="102"/>
      <c r="C541" s="102"/>
      <c r="D541" s="102"/>
      <c r="E541" s="102"/>
      <c r="F541" s="102"/>
      <c r="G541" s="103"/>
      <c r="H541" s="103"/>
      <c r="I541" s="103"/>
      <c r="J541" s="103"/>
      <c r="K541" s="103"/>
      <c r="L541" s="103"/>
      <c r="M541" s="103"/>
      <c r="N541" s="103"/>
      <c r="O541" s="103"/>
      <c r="P541" s="103"/>
      <c r="Q541" s="103"/>
      <c r="R541" s="103"/>
      <c r="S541" s="103"/>
      <c r="T541" s="103"/>
      <c r="U541" s="103"/>
    </row>
    <row r="542" spans="1:21" x14ac:dyDescent="0.55000000000000004">
      <c r="A542" s="102"/>
      <c r="B542" s="102"/>
      <c r="C542" s="102"/>
      <c r="D542" s="102"/>
      <c r="E542" s="102"/>
      <c r="F542" s="102"/>
      <c r="G542" s="103"/>
      <c r="H542" s="103"/>
      <c r="I542" s="103"/>
      <c r="J542" s="103"/>
      <c r="K542" s="103"/>
      <c r="L542" s="103"/>
      <c r="M542" s="103"/>
      <c r="N542" s="103"/>
      <c r="O542" s="103"/>
      <c r="P542" s="103"/>
      <c r="Q542" s="103"/>
      <c r="R542" s="103"/>
      <c r="S542" s="103"/>
      <c r="T542" s="103"/>
      <c r="U542" s="103"/>
    </row>
    <row r="543" spans="1:21" x14ac:dyDescent="0.55000000000000004">
      <c r="A543" s="102"/>
      <c r="B543" s="102"/>
      <c r="C543" s="102"/>
      <c r="D543" s="102"/>
      <c r="E543" s="102"/>
      <c r="F543" s="102"/>
      <c r="G543" s="103"/>
      <c r="H543" s="103"/>
      <c r="I543" s="103"/>
      <c r="J543" s="103"/>
      <c r="K543" s="103"/>
      <c r="L543" s="103"/>
      <c r="M543" s="103"/>
      <c r="N543" s="103"/>
      <c r="O543" s="103"/>
      <c r="P543" s="103"/>
      <c r="Q543" s="103"/>
      <c r="R543" s="103"/>
      <c r="S543" s="103"/>
      <c r="T543" s="103"/>
      <c r="U543" s="103"/>
    </row>
    <row r="544" spans="1:21" x14ac:dyDescent="0.55000000000000004">
      <c r="A544" s="102"/>
      <c r="B544" s="102"/>
      <c r="C544" s="102"/>
      <c r="D544" s="102"/>
      <c r="E544" s="102"/>
      <c r="F544" s="102"/>
      <c r="G544" s="103"/>
      <c r="H544" s="103"/>
      <c r="I544" s="103"/>
      <c r="J544" s="103"/>
      <c r="K544" s="103"/>
      <c r="L544" s="103"/>
      <c r="M544" s="103"/>
      <c r="N544" s="103"/>
      <c r="O544" s="103"/>
      <c r="P544" s="103"/>
      <c r="Q544" s="103"/>
      <c r="R544" s="103"/>
      <c r="S544" s="103"/>
      <c r="T544" s="103"/>
      <c r="U544" s="103"/>
    </row>
    <row r="545" spans="1:21" x14ac:dyDescent="0.55000000000000004">
      <c r="A545" s="102"/>
      <c r="B545" s="102"/>
      <c r="C545" s="102"/>
      <c r="D545" s="102"/>
      <c r="E545" s="102"/>
      <c r="F545" s="102"/>
      <c r="G545" s="103"/>
      <c r="H545" s="103"/>
      <c r="I545" s="103"/>
      <c r="J545" s="103"/>
      <c r="K545" s="103"/>
      <c r="L545" s="103"/>
      <c r="M545" s="103"/>
      <c r="N545" s="103"/>
      <c r="O545" s="103"/>
      <c r="P545" s="103"/>
      <c r="Q545" s="103"/>
      <c r="R545" s="103"/>
      <c r="S545" s="103"/>
      <c r="T545" s="103"/>
      <c r="U545" s="103"/>
    </row>
    <row r="546" spans="1:21" x14ac:dyDescent="0.55000000000000004">
      <c r="A546" s="102"/>
      <c r="B546" s="102"/>
      <c r="C546" s="102"/>
      <c r="D546" s="102"/>
      <c r="E546" s="102"/>
      <c r="F546" s="102"/>
      <c r="G546" s="103"/>
      <c r="H546" s="103"/>
      <c r="I546" s="103"/>
      <c r="J546" s="103"/>
      <c r="K546" s="103"/>
      <c r="L546" s="103"/>
      <c r="M546" s="103"/>
      <c r="N546" s="103"/>
      <c r="O546" s="103"/>
      <c r="P546" s="103"/>
      <c r="Q546" s="103"/>
      <c r="R546" s="103"/>
      <c r="S546" s="103"/>
      <c r="T546" s="103"/>
      <c r="U546" s="103"/>
    </row>
    <row r="547" spans="1:21" x14ac:dyDescent="0.55000000000000004">
      <c r="A547" s="102"/>
      <c r="B547" s="102"/>
      <c r="C547" s="102"/>
      <c r="D547" s="102"/>
      <c r="E547" s="102"/>
      <c r="F547" s="102"/>
      <c r="G547" s="103"/>
      <c r="H547" s="103"/>
      <c r="I547" s="103"/>
      <c r="J547" s="103"/>
      <c r="K547" s="103"/>
      <c r="L547" s="103"/>
      <c r="M547" s="103"/>
      <c r="N547" s="103"/>
      <c r="O547" s="103"/>
      <c r="P547" s="103"/>
      <c r="Q547" s="103"/>
      <c r="R547" s="103"/>
      <c r="S547" s="103"/>
      <c r="T547" s="103"/>
      <c r="U547" s="103"/>
    </row>
    <row r="548" spans="1:21" x14ac:dyDescent="0.55000000000000004">
      <c r="A548" s="102"/>
      <c r="B548" s="102"/>
      <c r="C548" s="102"/>
      <c r="D548" s="102"/>
      <c r="E548" s="102"/>
      <c r="F548" s="102"/>
      <c r="G548" s="103"/>
      <c r="H548" s="103"/>
      <c r="I548" s="103"/>
      <c r="J548" s="103"/>
      <c r="K548" s="103"/>
      <c r="L548" s="103"/>
      <c r="M548" s="103"/>
      <c r="N548" s="103"/>
      <c r="O548" s="103"/>
      <c r="P548" s="103"/>
      <c r="Q548" s="103"/>
      <c r="R548" s="103"/>
      <c r="S548" s="103"/>
      <c r="T548" s="103"/>
      <c r="U548" s="103"/>
    </row>
    <row r="549" spans="1:21" x14ac:dyDescent="0.55000000000000004">
      <c r="A549" s="102"/>
      <c r="B549" s="102"/>
      <c r="C549" s="102"/>
      <c r="D549" s="102"/>
      <c r="E549" s="102"/>
      <c r="F549" s="102"/>
      <c r="G549" s="103"/>
      <c r="H549" s="103"/>
      <c r="I549" s="103"/>
      <c r="J549" s="103"/>
      <c r="K549" s="103"/>
      <c r="L549" s="103"/>
      <c r="M549" s="103"/>
      <c r="N549" s="103"/>
      <c r="O549" s="103"/>
      <c r="P549" s="103"/>
      <c r="Q549" s="103"/>
      <c r="R549" s="103"/>
      <c r="S549" s="103"/>
      <c r="T549" s="103"/>
      <c r="U549" s="103"/>
    </row>
    <row r="550" spans="1:21" x14ac:dyDescent="0.55000000000000004">
      <c r="A550" s="102"/>
      <c r="B550" s="102"/>
      <c r="C550" s="102"/>
      <c r="D550" s="102"/>
      <c r="E550" s="102"/>
      <c r="F550" s="102"/>
      <c r="G550" s="103"/>
      <c r="H550" s="103"/>
      <c r="I550" s="103"/>
      <c r="J550" s="103"/>
      <c r="K550" s="103"/>
      <c r="L550" s="103"/>
      <c r="M550" s="103"/>
      <c r="N550" s="103"/>
      <c r="O550" s="103"/>
      <c r="P550" s="103"/>
      <c r="Q550" s="103"/>
      <c r="R550" s="103"/>
      <c r="S550" s="103"/>
      <c r="T550" s="103"/>
      <c r="U550" s="103"/>
    </row>
    <row r="551" spans="1:21" x14ac:dyDescent="0.55000000000000004">
      <c r="A551" s="102"/>
      <c r="B551" s="102"/>
      <c r="C551" s="102"/>
      <c r="D551" s="102"/>
      <c r="E551" s="102"/>
      <c r="F551" s="102"/>
      <c r="G551" s="103"/>
      <c r="H551" s="103"/>
      <c r="I551" s="103"/>
      <c r="J551" s="103"/>
      <c r="K551" s="103"/>
      <c r="L551" s="103"/>
      <c r="M551" s="103"/>
      <c r="N551" s="103"/>
      <c r="O551" s="103"/>
      <c r="P551" s="103"/>
      <c r="Q551" s="103"/>
      <c r="R551" s="103"/>
      <c r="S551" s="103"/>
      <c r="T551" s="103"/>
      <c r="U551" s="103"/>
    </row>
    <row r="552" spans="1:21" x14ac:dyDescent="0.55000000000000004">
      <c r="A552" s="102"/>
      <c r="B552" s="102"/>
      <c r="C552" s="102"/>
      <c r="D552" s="102"/>
      <c r="E552" s="102"/>
      <c r="F552" s="102"/>
      <c r="G552" s="103"/>
      <c r="H552" s="103"/>
      <c r="I552" s="103"/>
      <c r="J552" s="103"/>
      <c r="K552" s="103"/>
      <c r="L552" s="103"/>
      <c r="M552" s="103"/>
      <c r="N552" s="103"/>
      <c r="O552" s="103"/>
      <c r="P552" s="103"/>
      <c r="Q552" s="103"/>
      <c r="R552" s="103"/>
      <c r="S552" s="103"/>
      <c r="T552" s="103"/>
      <c r="U552" s="103"/>
    </row>
    <row r="553" spans="1:21" x14ac:dyDescent="0.55000000000000004">
      <c r="A553" s="102"/>
      <c r="B553" s="102"/>
      <c r="C553" s="102"/>
      <c r="D553" s="102"/>
      <c r="E553" s="102"/>
      <c r="F553" s="102"/>
      <c r="G553" s="103"/>
      <c r="H553" s="103"/>
      <c r="I553" s="103"/>
      <c r="J553" s="103"/>
      <c r="K553" s="103"/>
      <c r="L553" s="103"/>
      <c r="M553" s="103"/>
      <c r="N553" s="103"/>
      <c r="O553" s="103"/>
      <c r="P553" s="103"/>
      <c r="Q553" s="103"/>
      <c r="R553" s="103"/>
      <c r="S553" s="103"/>
      <c r="T553" s="103"/>
      <c r="U553" s="103"/>
    </row>
    <row r="554" spans="1:21" x14ac:dyDescent="0.55000000000000004">
      <c r="A554" s="102"/>
      <c r="B554" s="102"/>
      <c r="C554" s="102"/>
      <c r="D554" s="102"/>
      <c r="E554" s="102"/>
      <c r="F554" s="102"/>
      <c r="G554" s="103"/>
      <c r="H554" s="103"/>
      <c r="I554" s="103"/>
      <c r="J554" s="103"/>
      <c r="K554" s="103"/>
      <c r="L554" s="103"/>
      <c r="M554" s="103"/>
      <c r="N554" s="103"/>
      <c r="O554" s="103"/>
      <c r="P554" s="103"/>
      <c r="Q554" s="103"/>
      <c r="R554" s="103"/>
      <c r="S554" s="103"/>
      <c r="T554" s="103"/>
      <c r="U554" s="103"/>
    </row>
    <row r="555" spans="1:21" x14ac:dyDescent="0.55000000000000004">
      <c r="A555" s="102"/>
      <c r="B555" s="102"/>
      <c r="C555" s="102"/>
      <c r="D555" s="102"/>
      <c r="E555" s="102"/>
      <c r="F555" s="102"/>
      <c r="G555" s="103"/>
      <c r="H555" s="103"/>
      <c r="I555" s="103"/>
      <c r="J555" s="103"/>
      <c r="K555" s="103"/>
      <c r="L555" s="103"/>
      <c r="M555" s="103"/>
      <c r="N555" s="103"/>
      <c r="O555" s="103"/>
      <c r="P555" s="103"/>
      <c r="Q555" s="103"/>
      <c r="R555" s="103"/>
      <c r="S555" s="103"/>
      <c r="T555" s="103"/>
      <c r="U555" s="103"/>
    </row>
    <row r="556" spans="1:21" x14ac:dyDescent="0.55000000000000004">
      <c r="A556" s="102"/>
      <c r="B556" s="102"/>
      <c r="C556" s="102"/>
      <c r="D556" s="102"/>
      <c r="E556" s="102"/>
      <c r="F556" s="102"/>
      <c r="G556" s="103"/>
      <c r="H556" s="103"/>
      <c r="I556" s="103"/>
      <c r="J556" s="103"/>
      <c r="K556" s="103"/>
      <c r="L556" s="103"/>
      <c r="M556" s="103"/>
      <c r="N556" s="103"/>
      <c r="O556" s="103"/>
      <c r="P556" s="103"/>
      <c r="Q556" s="103"/>
      <c r="R556" s="103"/>
      <c r="S556" s="103"/>
      <c r="T556" s="103"/>
      <c r="U556" s="103"/>
    </row>
    <row r="557" spans="1:21" x14ac:dyDescent="0.55000000000000004">
      <c r="A557" s="102"/>
      <c r="B557" s="102"/>
      <c r="C557" s="102"/>
      <c r="D557" s="102"/>
      <c r="E557" s="102"/>
      <c r="F557" s="102"/>
      <c r="G557" s="103"/>
      <c r="H557" s="103"/>
      <c r="I557" s="103"/>
      <c r="J557" s="103"/>
      <c r="K557" s="103"/>
      <c r="L557" s="103"/>
      <c r="M557" s="103"/>
      <c r="N557" s="103"/>
      <c r="O557" s="103"/>
      <c r="P557" s="103"/>
      <c r="Q557" s="103"/>
      <c r="R557" s="103"/>
      <c r="S557" s="103"/>
      <c r="T557" s="103"/>
      <c r="U557" s="103"/>
    </row>
    <row r="558" spans="1:21" x14ac:dyDescent="0.55000000000000004">
      <c r="A558" s="102"/>
      <c r="B558" s="102"/>
      <c r="C558" s="102"/>
      <c r="D558" s="102"/>
      <c r="E558" s="102"/>
      <c r="F558" s="102"/>
      <c r="G558" s="103"/>
      <c r="H558" s="103"/>
      <c r="I558" s="103"/>
      <c r="J558" s="103"/>
      <c r="K558" s="103"/>
      <c r="L558" s="103"/>
      <c r="M558" s="103"/>
      <c r="N558" s="103"/>
      <c r="O558" s="103"/>
      <c r="P558" s="103"/>
      <c r="Q558" s="103"/>
      <c r="R558" s="103"/>
      <c r="S558" s="103"/>
      <c r="T558" s="103"/>
      <c r="U558" s="103"/>
    </row>
    <row r="559" spans="1:21" x14ac:dyDescent="0.55000000000000004">
      <c r="A559" s="102"/>
      <c r="B559" s="102"/>
      <c r="C559" s="102"/>
      <c r="D559" s="102"/>
      <c r="E559" s="102"/>
      <c r="F559" s="102"/>
      <c r="G559" s="103"/>
      <c r="H559" s="103"/>
      <c r="I559" s="103"/>
      <c r="J559" s="103"/>
      <c r="K559" s="103"/>
      <c r="L559" s="103"/>
      <c r="M559" s="103"/>
      <c r="N559" s="103"/>
      <c r="O559" s="103"/>
      <c r="P559" s="103"/>
      <c r="Q559" s="103"/>
      <c r="R559" s="103"/>
      <c r="S559" s="103"/>
      <c r="T559" s="103"/>
      <c r="U559" s="103"/>
    </row>
    <row r="560" spans="1:21" x14ac:dyDescent="0.55000000000000004">
      <c r="A560" s="102"/>
      <c r="B560" s="102"/>
      <c r="C560" s="102"/>
      <c r="D560" s="102"/>
      <c r="E560" s="102"/>
      <c r="F560" s="102"/>
      <c r="G560" s="103"/>
      <c r="H560" s="103"/>
      <c r="I560" s="103"/>
      <c r="J560" s="103"/>
      <c r="K560" s="103"/>
      <c r="L560" s="103"/>
      <c r="M560" s="103"/>
      <c r="N560" s="103"/>
      <c r="O560" s="103"/>
      <c r="P560" s="103"/>
      <c r="Q560" s="103"/>
      <c r="R560" s="103"/>
      <c r="S560" s="103"/>
      <c r="T560" s="103"/>
      <c r="U560" s="103"/>
    </row>
    <row r="561" spans="1:21" x14ac:dyDescent="0.55000000000000004">
      <c r="A561" s="102"/>
      <c r="B561" s="102"/>
      <c r="C561" s="102"/>
      <c r="D561" s="102"/>
      <c r="E561" s="102"/>
      <c r="F561" s="102"/>
      <c r="G561" s="103"/>
      <c r="H561" s="103"/>
      <c r="I561" s="103"/>
      <c r="J561" s="103"/>
      <c r="K561" s="103"/>
      <c r="L561" s="103"/>
      <c r="M561" s="103"/>
      <c r="N561" s="103"/>
      <c r="O561" s="103"/>
      <c r="P561" s="103"/>
      <c r="Q561" s="103"/>
      <c r="R561" s="103"/>
      <c r="S561" s="103"/>
      <c r="T561" s="103"/>
      <c r="U561" s="103"/>
    </row>
    <row r="562" spans="1:21" x14ac:dyDescent="0.55000000000000004">
      <c r="A562" s="102"/>
      <c r="B562" s="102"/>
      <c r="C562" s="102"/>
      <c r="D562" s="102"/>
      <c r="E562" s="102"/>
      <c r="F562" s="102"/>
      <c r="G562" s="103"/>
      <c r="H562" s="103"/>
      <c r="I562" s="103"/>
      <c r="J562" s="103"/>
      <c r="K562" s="103"/>
      <c r="L562" s="103"/>
      <c r="M562" s="103"/>
      <c r="N562" s="103"/>
      <c r="O562" s="103"/>
      <c r="P562" s="103"/>
      <c r="Q562" s="103"/>
      <c r="R562" s="103"/>
      <c r="S562" s="103"/>
      <c r="T562" s="103"/>
      <c r="U562" s="103"/>
    </row>
    <row r="563" spans="1:21" x14ac:dyDescent="0.55000000000000004">
      <c r="A563" s="102"/>
      <c r="B563" s="102"/>
      <c r="C563" s="102"/>
      <c r="D563" s="102"/>
      <c r="E563" s="102"/>
      <c r="F563" s="102"/>
      <c r="G563" s="103"/>
      <c r="H563" s="103"/>
      <c r="I563" s="103"/>
      <c r="J563" s="103"/>
      <c r="K563" s="103"/>
      <c r="L563" s="103"/>
      <c r="M563" s="103"/>
      <c r="N563" s="103"/>
      <c r="O563" s="103"/>
      <c r="P563" s="103"/>
      <c r="Q563" s="103"/>
      <c r="R563" s="103"/>
      <c r="S563" s="103"/>
      <c r="T563" s="103"/>
      <c r="U563" s="103"/>
    </row>
    <row r="564" spans="1:21" x14ac:dyDescent="0.55000000000000004">
      <c r="A564" s="102"/>
      <c r="B564" s="102"/>
      <c r="C564" s="102"/>
      <c r="D564" s="102"/>
      <c r="E564" s="102"/>
      <c r="F564" s="102"/>
      <c r="G564" s="103"/>
      <c r="H564" s="103"/>
      <c r="I564" s="103"/>
      <c r="J564" s="103"/>
      <c r="K564" s="103"/>
      <c r="L564" s="103"/>
      <c r="M564" s="103"/>
      <c r="N564" s="103"/>
      <c r="O564" s="103"/>
      <c r="P564" s="103"/>
      <c r="Q564" s="103"/>
      <c r="R564" s="103"/>
      <c r="S564" s="103"/>
      <c r="T564" s="103"/>
      <c r="U564" s="103"/>
    </row>
    <row r="565" spans="1:21" x14ac:dyDescent="0.55000000000000004">
      <c r="A565" s="102"/>
      <c r="B565" s="102"/>
      <c r="C565" s="102"/>
      <c r="D565" s="102"/>
      <c r="E565" s="102"/>
      <c r="F565" s="102"/>
      <c r="G565" s="103"/>
      <c r="H565" s="103"/>
      <c r="I565" s="103"/>
      <c r="J565" s="103"/>
      <c r="K565" s="103"/>
      <c r="L565" s="103"/>
      <c r="M565" s="103"/>
      <c r="N565" s="103"/>
      <c r="O565" s="103"/>
      <c r="P565" s="103"/>
      <c r="Q565" s="103"/>
      <c r="R565" s="103"/>
      <c r="S565" s="103"/>
      <c r="T565" s="103"/>
      <c r="U565" s="103"/>
    </row>
    <row r="566" spans="1:21" x14ac:dyDescent="0.55000000000000004">
      <c r="A566" s="102"/>
      <c r="B566" s="102"/>
      <c r="C566" s="102"/>
      <c r="D566" s="102"/>
      <c r="E566" s="102"/>
      <c r="F566" s="102"/>
      <c r="G566" s="103"/>
      <c r="H566" s="103"/>
      <c r="I566" s="103"/>
      <c r="J566" s="103"/>
      <c r="K566" s="103"/>
      <c r="L566" s="103"/>
      <c r="M566" s="103"/>
      <c r="N566" s="103"/>
      <c r="O566" s="103"/>
      <c r="P566" s="103"/>
      <c r="Q566" s="103"/>
      <c r="R566" s="103"/>
      <c r="S566" s="103"/>
      <c r="T566" s="103"/>
      <c r="U566" s="103"/>
    </row>
    <row r="567" spans="1:21" x14ac:dyDescent="0.55000000000000004">
      <c r="A567" s="102"/>
      <c r="B567" s="102"/>
      <c r="C567" s="102"/>
      <c r="D567" s="102"/>
      <c r="E567" s="102"/>
      <c r="F567" s="102"/>
      <c r="G567" s="103"/>
      <c r="H567" s="103"/>
      <c r="I567" s="103"/>
      <c r="J567" s="103"/>
      <c r="K567" s="103"/>
      <c r="L567" s="103"/>
      <c r="M567" s="103"/>
      <c r="N567" s="103"/>
      <c r="O567" s="103"/>
      <c r="P567" s="103"/>
      <c r="Q567" s="103"/>
      <c r="R567" s="103"/>
      <c r="S567" s="103"/>
      <c r="T567" s="103"/>
      <c r="U567" s="103"/>
    </row>
    <row r="568" spans="1:21" x14ac:dyDescent="0.55000000000000004">
      <c r="A568" s="102"/>
      <c r="B568" s="102"/>
      <c r="C568" s="102"/>
      <c r="D568" s="102"/>
      <c r="E568" s="102"/>
      <c r="F568" s="102"/>
      <c r="G568" s="103"/>
      <c r="H568" s="103"/>
      <c r="I568" s="103"/>
      <c r="J568" s="103"/>
      <c r="K568" s="103"/>
      <c r="L568" s="103"/>
      <c r="M568" s="103"/>
      <c r="N568" s="103"/>
      <c r="O568" s="103"/>
      <c r="P568" s="103"/>
      <c r="Q568" s="103"/>
      <c r="R568" s="103"/>
      <c r="S568" s="103"/>
      <c r="T568" s="103"/>
      <c r="U568" s="103"/>
    </row>
    <row r="569" spans="1:21" x14ac:dyDescent="0.55000000000000004">
      <c r="A569" s="102"/>
      <c r="B569" s="102"/>
      <c r="C569" s="102"/>
      <c r="D569" s="102"/>
      <c r="E569" s="102"/>
      <c r="F569" s="102"/>
      <c r="G569" s="103"/>
      <c r="H569" s="103"/>
      <c r="I569" s="103"/>
      <c r="J569" s="103"/>
      <c r="K569" s="103"/>
      <c r="L569" s="103"/>
      <c r="M569" s="103"/>
      <c r="N569" s="103"/>
      <c r="O569" s="103"/>
      <c r="P569" s="103"/>
      <c r="Q569" s="103"/>
      <c r="R569" s="103"/>
      <c r="S569" s="103"/>
      <c r="T569" s="103"/>
      <c r="U569" s="103"/>
    </row>
    <row r="570" spans="1:21" x14ac:dyDescent="0.55000000000000004">
      <c r="A570" s="102"/>
      <c r="B570" s="102"/>
      <c r="C570" s="102"/>
      <c r="D570" s="102"/>
      <c r="E570" s="102"/>
      <c r="F570" s="102"/>
      <c r="G570" s="103"/>
      <c r="H570" s="103"/>
      <c r="I570" s="103"/>
      <c r="J570" s="103"/>
      <c r="K570" s="103"/>
      <c r="L570" s="103"/>
      <c r="M570" s="103"/>
      <c r="N570" s="103"/>
      <c r="O570" s="103"/>
      <c r="P570" s="103"/>
      <c r="Q570" s="103"/>
      <c r="R570" s="103"/>
      <c r="S570" s="103"/>
      <c r="T570" s="103"/>
      <c r="U570" s="103"/>
    </row>
    <row r="571" spans="1:21" x14ac:dyDescent="0.55000000000000004">
      <c r="A571" s="102"/>
      <c r="B571" s="102"/>
      <c r="C571" s="102"/>
      <c r="D571" s="102"/>
      <c r="E571" s="102"/>
      <c r="F571" s="102"/>
      <c r="G571" s="103"/>
      <c r="H571" s="103"/>
      <c r="I571" s="103"/>
      <c r="J571" s="103"/>
      <c r="K571" s="103"/>
      <c r="L571" s="103"/>
      <c r="M571" s="103"/>
      <c r="N571" s="103"/>
      <c r="O571" s="103"/>
      <c r="P571" s="103"/>
      <c r="Q571" s="103"/>
      <c r="R571" s="103"/>
      <c r="S571" s="103"/>
      <c r="T571" s="103"/>
      <c r="U571" s="103"/>
    </row>
    <row r="572" spans="1:21" x14ac:dyDescent="0.55000000000000004">
      <c r="A572" s="102"/>
      <c r="B572" s="102"/>
      <c r="C572" s="102"/>
      <c r="D572" s="102"/>
      <c r="E572" s="102"/>
      <c r="F572" s="102"/>
      <c r="G572" s="103"/>
      <c r="H572" s="103"/>
      <c r="I572" s="103"/>
      <c r="J572" s="103"/>
      <c r="K572" s="103"/>
      <c r="L572" s="103"/>
      <c r="M572" s="103"/>
      <c r="N572" s="103"/>
      <c r="O572" s="103"/>
      <c r="P572" s="103"/>
      <c r="Q572" s="103"/>
      <c r="R572" s="103"/>
      <c r="S572" s="103"/>
      <c r="T572" s="103"/>
      <c r="U572" s="103"/>
    </row>
    <row r="573" spans="1:21" x14ac:dyDescent="0.55000000000000004">
      <c r="A573" s="102"/>
      <c r="B573" s="102"/>
      <c r="C573" s="102"/>
      <c r="D573" s="102"/>
      <c r="E573" s="102"/>
      <c r="F573" s="102"/>
      <c r="G573" s="103"/>
      <c r="H573" s="103"/>
      <c r="I573" s="103"/>
      <c r="J573" s="103"/>
      <c r="K573" s="103"/>
      <c r="L573" s="103"/>
      <c r="M573" s="103"/>
      <c r="N573" s="103"/>
      <c r="O573" s="103"/>
      <c r="P573" s="103"/>
      <c r="Q573" s="103"/>
      <c r="R573" s="103"/>
      <c r="S573" s="103"/>
      <c r="T573" s="103"/>
      <c r="U573" s="103"/>
    </row>
    <row r="574" spans="1:21" x14ac:dyDescent="0.55000000000000004">
      <c r="A574" s="102"/>
      <c r="B574" s="102"/>
      <c r="C574" s="102"/>
      <c r="D574" s="102"/>
      <c r="E574" s="102"/>
      <c r="F574" s="102"/>
      <c r="G574" s="103"/>
      <c r="H574" s="103"/>
      <c r="I574" s="103"/>
      <c r="J574" s="103"/>
      <c r="K574" s="103"/>
      <c r="L574" s="103"/>
      <c r="M574" s="103"/>
      <c r="N574" s="103"/>
      <c r="O574" s="103"/>
      <c r="P574" s="103"/>
      <c r="Q574" s="103"/>
      <c r="R574" s="103"/>
      <c r="S574" s="103"/>
      <c r="T574" s="103"/>
      <c r="U574" s="103"/>
    </row>
    <row r="575" spans="1:21" x14ac:dyDescent="0.55000000000000004">
      <c r="A575" s="102"/>
      <c r="B575" s="102"/>
      <c r="C575" s="102"/>
      <c r="D575" s="102"/>
      <c r="E575" s="102"/>
      <c r="F575" s="102"/>
      <c r="G575" s="103"/>
      <c r="H575" s="103"/>
      <c r="I575" s="103"/>
      <c r="J575" s="103"/>
      <c r="K575" s="103"/>
      <c r="L575" s="103"/>
      <c r="M575" s="103"/>
      <c r="N575" s="103"/>
      <c r="O575" s="103"/>
      <c r="P575" s="103"/>
      <c r="Q575" s="103"/>
      <c r="R575" s="103"/>
      <c r="S575" s="103"/>
      <c r="T575" s="103"/>
      <c r="U575" s="103"/>
    </row>
    <row r="576" spans="1:21" x14ac:dyDescent="0.55000000000000004">
      <c r="A576" s="102"/>
      <c r="B576" s="102"/>
      <c r="C576" s="102"/>
      <c r="D576" s="102"/>
      <c r="E576" s="102"/>
      <c r="F576" s="102"/>
      <c r="G576" s="103"/>
      <c r="H576" s="103"/>
      <c r="I576" s="103"/>
      <c r="J576" s="103"/>
      <c r="K576" s="103"/>
      <c r="L576" s="103"/>
      <c r="M576" s="103"/>
      <c r="N576" s="103"/>
      <c r="O576" s="103"/>
      <c r="P576" s="103"/>
      <c r="Q576" s="103"/>
      <c r="R576" s="103"/>
      <c r="S576" s="103"/>
      <c r="T576" s="103"/>
      <c r="U576" s="103"/>
    </row>
    <row r="577" spans="1:21" x14ac:dyDescent="0.55000000000000004">
      <c r="A577" s="102"/>
      <c r="B577" s="102"/>
      <c r="C577" s="102"/>
      <c r="D577" s="102"/>
      <c r="E577" s="102"/>
      <c r="F577" s="102"/>
      <c r="G577" s="103"/>
      <c r="H577" s="103"/>
      <c r="I577" s="103"/>
      <c r="J577" s="103"/>
      <c r="K577" s="103"/>
      <c r="L577" s="103"/>
      <c r="M577" s="103"/>
      <c r="N577" s="103"/>
      <c r="O577" s="103"/>
      <c r="P577" s="103"/>
      <c r="Q577" s="103"/>
      <c r="R577" s="103"/>
      <c r="S577" s="103"/>
      <c r="T577" s="103"/>
      <c r="U577" s="103"/>
    </row>
    <row r="578" spans="1:21" x14ac:dyDescent="0.55000000000000004">
      <c r="A578" s="102"/>
      <c r="B578" s="102"/>
      <c r="C578" s="102"/>
      <c r="D578" s="102"/>
      <c r="E578" s="102"/>
      <c r="F578" s="102"/>
      <c r="G578" s="103"/>
      <c r="H578" s="103"/>
      <c r="I578" s="103"/>
      <c r="J578" s="103"/>
      <c r="K578" s="103"/>
      <c r="L578" s="103"/>
      <c r="M578" s="103"/>
      <c r="N578" s="103"/>
      <c r="O578" s="103"/>
      <c r="P578" s="103"/>
      <c r="Q578" s="103"/>
      <c r="R578" s="103"/>
      <c r="S578" s="103"/>
      <c r="T578" s="103"/>
      <c r="U578" s="103"/>
    </row>
    <row r="579" spans="1:21" x14ac:dyDescent="0.55000000000000004">
      <c r="A579" s="102"/>
      <c r="B579" s="102"/>
      <c r="C579" s="102"/>
      <c r="D579" s="102"/>
      <c r="E579" s="102"/>
      <c r="F579" s="102"/>
      <c r="G579" s="103"/>
      <c r="H579" s="103"/>
      <c r="I579" s="103"/>
      <c r="J579" s="103"/>
      <c r="K579" s="103"/>
      <c r="L579" s="103"/>
      <c r="M579" s="103"/>
      <c r="N579" s="103"/>
      <c r="O579" s="103"/>
      <c r="P579" s="103"/>
      <c r="Q579" s="103"/>
      <c r="R579" s="103"/>
      <c r="S579" s="103"/>
      <c r="T579" s="103"/>
      <c r="U579" s="103"/>
    </row>
    <row r="580" spans="1:21" x14ac:dyDescent="0.55000000000000004">
      <c r="A580" s="102"/>
      <c r="B580" s="102"/>
      <c r="C580" s="102"/>
      <c r="D580" s="102"/>
      <c r="E580" s="102"/>
      <c r="F580" s="102"/>
      <c r="G580" s="103"/>
      <c r="H580" s="103"/>
      <c r="I580" s="103"/>
      <c r="J580" s="103"/>
      <c r="K580" s="103"/>
      <c r="L580" s="103"/>
      <c r="M580" s="103"/>
      <c r="N580" s="103"/>
      <c r="O580" s="103"/>
      <c r="P580" s="103"/>
      <c r="Q580" s="103"/>
      <c r="R580" s="103"/>
      <c r="S580" s="103"/>
      <c r="T580" s="103"/>
      <c r="U580" s="103"/>
    </row>
    <row r="581" spans="1:21" x14ac:dyDescent="0.55000000000000004">
      <c r="A581" s="102"/>
      <c r="B581" s="102"/>
      <c r="C581" s="102"/>
      <c r="D581" s="102"/>
      <c r="E581" s="102"/>
      <c r="F581" s="102"/>
      <c r="G581" s="103"/>
      <c r="H581" s="103"/>
      <c r="I581" s="103"/>
      <c r="J581" s="103"/>
      <c r="K581" s="103"/>
      <c r="L581" s="103"/>
      <c r="M581" s="103"/>
      <c r="N581" s="103"/>
      <c r="O581" s="103"/>
      <c r="P581" s="103"/>
      <c r="Q581" s="103"/>
      <c r="R581" s="103"/>
      <c r="S581" s="103"/>
      <c r="T581" s="103"/>
      <c r="U581" s="103"/>
    </row>
    <row r="582" spans="1:21" x14ac:dyDescent="0.55000000000000004">
      <c r="A582" s="102"/>
      <c r="B582" s="102"/>
      <c r="C582" s="102"/>
      <c r="D582" s="102"/>
      <c r="E582" s="102"/>
      <c r="F582" s="102"/>
      <c r="G582" s="103"/>
      <c r="H582" s="103"/>
      <c r="I582" s="103"/>
      <c r="J582" s="103"/>
      <c r="K582" s="103"/>
      <c r="L582" s="103"/>
      <c r="M582" s="103"/>
      <c r="N582" s="103"/>
      <c r="O582" s="103"/>
      <c r="P582" s="103"/>
      <c r="Q582" s="103"/>
      <c r="R582" s="103"/>
      <c r="S582" s="103"/>
      <c r="T582" s="103"/>
      <c r="U582" s="103"/>
    </row>
    <row r="583" spans="1:21" x14ac:dyDescent="0.55000000000000004">
      <c r="A583" s="102"/>
      <c r="B583" s="102"/>
      <c r="C583" s="102"/>
      <c r="D583" s="102"/>
      <c r="E583" s="102"/>
      <c r="F583" s="102"/>
      <c r="G583" s="103"/>
      <c r="H583" s="103"/>
      <c r="I583" s="103"/>
      <c r="J583" s="103"/>
      <c r="K583" s="103"/>
      <c r="L583" s="103"/>
      <c r="M583" s="103"/>
      <c r="N583" s="103"/>
      <c r="O583" s="103"/>
      <c r="P583" s="103"/>
      <c r="Q583" s="103"/>
      <c r="R583" s="103"/>
      <c r="S583" s="103"/>
      <c r="T583" s="103"/>
      <c r="U583" s="103"/>
    </row>
    <row r="584" spans="1:21" x14ac:dyDescent="0.55000000000000004">
      <c r="A584" s="102"/>
      <c r="B584" s="102"/>
      <c r="C584" s="102"/>
      <c r="D584" s="102"/>
      <c r="E584" s="102"/>
      <c r="F584" s="102"/>
      <c r="G584" s="103"/>
      <c r="H584" s="103"/>
      <c r="I584" s="103"/>
      <c r="J584" s="103"/>
      <c r="K584" s="103"/>
      <c r="L584" s="103"/>
      <c r="M584" s="103"/>
      <c r="N584" s="103"/>
      <c r="O584" s="103"/>
      <c r="P584" s="103"/>
      <c r="Q584" s="103"/>
      <c r="R584" s="103"/>
      <c r="S584" s="103"/>
      <c r="T584" s="103"/>
      <c r="U584" s="103"/>
    </row>
    <row r="585" spans="1:21" x14ac:dyDescent="0.55000000000000004">
      <c r="A585" s="102"/>
      <c r="B585" s="102"/>
      <c r="C585" s="102"/>
      <c r="D585" s="102"/>
      <c r="E585" s="102"/>
      <c r="F585" s="102"/>
      <c r="G585" s="103"/>
      <c r="H585" s="103"/>
      <c r="I585" s="103"/>
      <c r="J585" s="103"/>
      <c r="K585" s="103"/>
      <c r="L585" s="103"/>
      <c r="M585" s="103"/>
      <c r="N585" s="103"/>
      <c r="O585" s="103"/>
      <c r="P585" s="103"/>
      <c r="Q585" s="103"/>
      <c r="R585" s="103"/>
      <c r="S585" s="103"/>
      <c r="T585" s="103"/>
      <c r="U585" s="103"/>
    </row>
    <row r="586" spans="1:21" x14ac:dyDescent="0.55000000000000004">
      <c r="A586" s="102"/>
      <c r="B586" s="102"/>
      <c r="C586" s="102"/>
      <c r="D586" s="102"/>
      <c r="E586" s="102"/>
      <c r="F586" s="102"/>
      <c r="G586" s="103"/>
      <c r="H586" s="103"/>
      <c r="I586" s="103"/>
      <c r="J586" s="103"/>
      <c r="K586" s="103"/>
      <c r="L586" s="103"/>
      <c r="M586" s="103"/>
      <c r="N586" s="103"/>
      <c r="O586" s="103"/>
      <c r="P586" s="103"/>
      <c r="Q586" s="103"/>
      <c r="R586" s="103"/>
      <c r="S586" s="103"/>
      <c r="T586" s="103"/>
      <c r="U586" s="103"/>
    </row>
    <row r="587" spans="1:21" x14ac:dyDescent="0.55000000000000004">
      <c r="A587" s="102"/>
      <c r="B587" s="102"/>
      <c r="C587" s="102"/>
      <c r="D587" s="102"/>
      <c r="E587" s="102"/>
      <c r="F587" s="102"/>
      <c r="G587" s="103"/>
      <c r="H587" s="103"/>
      <c r="I587" s="103"/>
      <c r="J587" s="103"/>
      <c r="K587" s="103"/>
      <c r="L587" s="103"/>
      <c r="M587" s="103"/>
      <c r="N587" s="103"/>
      <c r="O587" s="103"/>
      <c r="P587" s="103"/>
      <c r="Q587" s="103"/>
      <c r="R587" s="103"/>
      <c r="S587" s="103"/>
      <c r="T587" s="103"/>
      <c r="U587" s="103"/>
    </row>
    <row r="588" spans="1:21" x14ac:dyDescent="0.55000000000000004">
      <c r="A588" s="102"/>
      <c r="B588" s="102"/>
      <c r="C588" s="102"/>
      <c r="D588" s="102"/>
      <c r="E588" s="102"/>
      <c r="F588" s="102"/>
      <c r="G588" s="103"/>
      <c r="H588" s="103"/>
      <c r="I588" s="103"/>
      <c r="J588" s="103"/>
      <c r="K588" s="103"/>
      <c r="L588" s="103"/>
      <c r="M588" s="103"/>
      <c r="N588" s="103"/>
      <c r="O588" s="103"/>
      <c r="P588" s="103"/>
      <c r="Q588" s="103"/>
      <c r="R588" s="103"/>
      <c r="S588" s="103"/>
      <c r="T588" s="103"/>
      <c r="U588" s="103"/>
    </row>
    <row r="589" spans="1:21" x14ac:dyDescent="0.55000000000000004">
      <c r="A589" s="102"/>
      <c r="B589" s="102"/>
      <c r="C589" s="102"/>
      <c r="D589" s="102"/>
      <c r="E589" s="102"/>
      <c r="F589" s="102"/>
      <c r="G589" s="103"/>
      <c r="H589" s="103"/>
      <c r="I589" s="103"/>
      <c r="J589" s="103"/>
      <c r="K589" s="103"/>
      <c r="L589" s="103"/>
      <c r="M589" s="103"/>
      <c r="N589" s="103"/>
      <c r="O589" s="103"/>
      <c r="P589" s="103"/>
      <c r="Q589" s="103"/>
      <c r="R589" s="103"/>
      <c r="S589" s="103"/>
      <c r="T589" s="103"/>
      <c r="U589" s="103"/>
    </row>
    <row r="590" spans="1:21" x14ac:dyDescent="0.55000000000000004">
      <c r="A590" s="102"/>
      <c r="B590" s="102"/>
      <c r="C590" s="102"/>
      <c r="D590" s="102"/>
      <c r="E590" s="102"/>
      <c r="F590" s="102"/>
      <c r="G590" s="103"/>
      <c r="H590" s="103"/>
      <c r="I590" s="103"/>
      <c r="J590" s="103"/>
      <c r="K590" s="103"/>
      <c r="L590" s="103"/>
      <c r="M590" s="103"/>
      <c r="N590" s="103"/>
      <c r="O590" s="103"/>
      <c r="P590" s="103"/>
      <c r="Q590" s="103"/>
      <c r="R590" s="103"/>
      <c r="S590" s="103"/>
      <c r="T590" s="103"/>
      <c r="U590" s="103"/>
    </row>
    <row r="591" spans="1:21" x14ac:dyDescent="0.55000000000000004">
      <c r="A591" s="102"/>
      <c r="B591" s="102"/>
      <c r="C591" s="102"/>
      <c r="D591" s="102"/>
      <c r="E591" s="102"/>
      <c r="F591" s="102"/>
      <c r="G591" s="103"/>
      <c r="H591" s="103"/>
      <c r="I591" s="103"/>
      <c r="J591" s="103"/>
      <c r="K591" s="103"/>
      <c r="L591" s="103"/>
      <c r="M591" s="103"/>
      <c r="N591" s="103"/>
      <c r="O591" s="103"/>
      <c r="P591" s="103"/>
      <c r="Q591" s="103"/>
      <c r="R591" s="103"/>
      <c r="S591" s="103"/>
      <c r="T591" s="103"/>
      <c r="U591" s="103"/>
    </row>
    <row r="592" spans="1:21" x14ac:dyDescent="0.55000000000000004">
      <c r="A592" s="102"/>
      <c r="B592" s="102"/>
      <c r="C592" s="102"/>
      <c r="D592" s="102"/>
      <c r="E592" s="102"/>
      <c r="F592" s="102"/>
      <c r="G592" s="103"/>
      <c r="H592" s="103"/>
      <c r="I592" s="103"/>
      <c r="J592" s="103"/>
      <c r="K592" s="103"/>
      <c r="L592" s="103"/>
      <c r="M592" s="103"/>
      <c r="N592" s="103"/>
      <c r="O592" s="103"/>
      <c r="P592" s="103"/>
      <c r="Q592" s="103"/>
      <c r="R592" s="103"/>
      <c r="S592" s="103"/>
      <c r="T592" s="103"/>
      <c r="U592" s="103"/>
    </row>
    <row r="593" spans="1:21" x14ac:dyDescent="0.55000000000000004">
      <c r="A593" s="102"/>
      <c r="B593" s="102"/>
      <c r="C593" s="102"/>
      <c r="D593" s="102"/>
      <c r="E593" s="102"/>
      <c r="F593" s="102"/>
      <c r="G593" s="103"/>
      <c r="H593" s="103"/>
      <c r="I593" s="103"/>
      <c r="J593" s="103"/>
      <c r="K593" s="103"/>
      <c r="L593" s="103"/>
      <c r="M593" s="103"/>
      <c r="N593" s="103"/>
      <c r="O593" s="103"/>
      <c r="P593" s="103"/>
      <c r="Q593" s="103"/>
      <c r="R593" s="103"/>
      <c r="S593" s="103"/>
      <c r="T593" s="103"/>
      <c r="U593" s="103"/>
    </row>
    <row r="594" spans="1:21" x14ac:dyDescent="0.55000000000000004">
      <c r="A594" s="102"/>
      <c r="B594" s="102"/>
      <c r="C594" s="102"/>
      <c r="D594" s="102"/>
      <c r="E594" s="102"/>
      <c r="F594" s="102"/>
      <c r="G594" s="103"/>
      <c r="H594" s="103"/>
      <c r="I594" s="103"/>
      <c r="J594" s="103"/>
      <c r="K594" s="103"/>
      <c r="L594" s="103"/>
      <c r="M594" s="103"/>
      <c r="N594" s="103"/>
      <c r="O594" s="103"/>
      <c r="P594" s="103"/>
      <c r="Q594" s="103"/>
      <c r="R594" s="103"/>
      <c r="S594" s="103"/>
      <c r="T594" s="103"/>
      <c r="U594" s="103"/>
    </row>
    <row r="595" spans="1:21" x14ac:dyDescent="0.55000000000000004">
      <c r="A595" s="102"/>
      <c r="B595" s="102"/>
      <c r="C595" s="102"/>
      <c r="D595" s="102"/>
      <c r="E595" s="102"/>
      <c r="F595" s="102"/>
      <c r="G595" s="103"/>
      <c r="H595" s="103"/>
      <c r="I595" s="103"/>
      <c r="J595" s="103"/>
      <c r="K595" s="103"/>
      <c r="L595" s="103"/>
      <c r="M595" s="103"/>
      <c r="N595" s="103"/>
      <c r="O595" s="103"/>
      <c r="P595" s="103"/>
      <c r="Q595" s="103"/>
      <c r="R595" s="103"/>
      <c r="S595" s="103"/>
      <c r="T595" s="103"/>
      <c r="U595" s="103"/>
    </row>
    <row r="596" spans="1:21" x14ac:dyDescent="0.55000000000000004">
      <c r="A596" s="102"/>
      <c r="B596" s="102"/>
      <c r="C596" s="102"/>
      <c r="D596" s="102"/>
      <c r="E596" s="102"/>
      <c r="F596" s="102"/>
      <c r="G596" s="103"/>
      <c r="H596" s="103"/>
      <c r="I596" s="103"/>
      <c r="J596" s="103"/>
      <c r="K596" s="103"/>
      <c r="L596" s="103"/>
      <c r="M596" s="103"/>
      <c r="N596" s="103"/>
      <c r="O596" s="103"/>
      <c r="P596" s="103"/>
      <c r="Q596" s="103"/>
      <c r="R596" s="103"/>
      <c r="S596" s="103"/>
      <c r="T596" s="103"/>
      <c r="U596" s="103"/>
    </row>
    <row r="597" spans="1:21" x14ac:dyDescent="0.55000000000000004">
      <c r="A597" s="102"/>
      <c r="B597" s="102"/>
      <c r="C597" s="102"/>
      <c r="D597" s="102"/>
      <c r="E597" s="102"/>
      <c r="F597" s="102"/>
      <c r="G597" s="103"/>
      <c r="H597" s="103"/>
      <c r="I597" s="103"/>
      <c r="J597" s="103"/>
      <c r="K597" s="103"/>
      <c r="L597" s="103"/>
      <c r="M597" s="103"/>
      <c r="N597" s="103"/>
      <c r="O597" s="103"/>
      <c r="P597" s="103"/>
      <c r="Q597" s="103"/>
      <c r="R597" s="103"/>
      <c r="S597" s="103"/>
      <c r="T597" s="103"/>
      <c r="U597" s="103"/>
    </row>
    <row r="598" spans="1:21" x14ac:dyDescent="0.55000000000000004">
      <c r="A598" s="102"/>
      <c r="B598" s="102"/>
      <c r="C598" s="102"/>
      <c r="D598" s="102"/>
      <c r="E598" s="102"/>
      <c r="F598" s="102"/>
      <c r="G598" s="103"/>
      <c r="H598" s="103"/>
      <c r="I598" s="103"/>
      <c r="J598" s="103"/>
      <c r="K598" s="103"/>
      <c r="L598" s="103"/>
      <c r="M598" s="103"/>
      <c r="N598" s="103"/>
      <c r="O598" s="103"/>
      <c r="P598" s="103"/>
      <c r="Q598" s="103"/>
      <c r="R598" s="103"/>
      <c r="S598" s="103"/>
      <c r="T598" s="103"/>
      <c r="U598" s="103"/>
    </row>
    <row r="599" spans="1:21" x14ac:dyDescent="0.55000000000000004">
      <c r="A599" s="102"/>
      <c r="B599" s="102"/>
      <c r="C599" s="102"/>
      <c r="D599" s="102"/>
      <c r="E599" s="102"/>
      <c r="F599" s="102"/>
      <c r="G599" s="103"/>
      <c r="H599" s="103"/>
      <c r="I599" s="103"/>
      <c r="J599" s="103"/>
      <c r="K599" s="103"/>
      <c r="L599" s="103"/>
      <c r="M599" s="103"/>
      <c r="N599" s="103"/>
      <c r="O599" s="103"/>
      <c r="P599" s="103"/>
      <c r="Q599" s="103"/>
      <c r="R599" s="103"/>
      <c r="S599" s="103"/>
      <c r="T599" s="103"/>
      <c r="U599" s="103"/>
    </row>
    <row r="600" spans="1:21" x14ac:dyDescent="0.55000000000000004">
      <c r="A600" s="102"/>
      <c r="B600" s="102"/>
      <c r="C600" s="102"/>
      <c r="D600" s="102"/>
      <c r="E600" s="102"/>
      <c r="F600" s="102"/>
      <c r="G600" s="103"/>
      <c r="H600" s="103"/>
      <c r="I600" s="103"/>
      <c r="J600" s="103"/>
      <c r="K600" s="103"/>
      <c r="L600" s="103"/>
      <c r="M600" s="103"/>
      <c r="N600" s="103"/>
      <c r="O600" s="103"/>
      <c r="P600" s="103"/>
      <c r="Q600" s="103"/>
      <c r="R600" s="103"/>
      <c r="S600" s="103"/>
      <c r="T600" s="103"/>
      <c r="U600" s="103"/>
    </row>
    <row r="601" spans="1:21" x14ac:dyDescent="0.55000000000000004">
      <c r="A601" s="102"/>
      <c r="B601" s="102"/>
      <c r="C601" s="102"/>
      <c r="D601" s="102"/>
      <c r="E601" s="102"/>
      <c r="F601" s="102"/>
      <c r="G601" s="103"/>
      <c r="H601" s="103"/>
      <c r="I601" s="103"/>
      <c r="J601" s="103"/>
      <c r="K601" s="103"/>
      <c r="L601" s="103"/>
      <c r="M601" s="103"/>
      <c r="N601" s="103"/>
      <c r="O601" s="103"/>
      <c r="P601" s="103"/>
      <c r="Q601" s="103"/>
      <c r="R601" s="103"/>
      <c r="S601" s="103"/>
      <c r="T601" s="103"/>
      <c r="U601" s="103"/>
    </row>
    <row r="602" spans="1:21" x14ac:dyDescent="0.55000000000000004">
      <c r="A602" s="102"/>
      <c r="B602" s="102"/>
      <c r="C602" s="102"/>
      <c r="D602" s="102"/>
      <c r="E602" s="102"/>
      <c r="F602" s="102"/>
      <c r="G602" s="103"/>
      <c r="H602" s="103"/>
      <c r="I602" s="103"/>
      <c r="J602" s="103"/>
      <c r="K602" s="103"/>
      <c r="L602" s="103"/>
      <c r="M602" s="103"/>
      <c r="N602" s="103"/>
      <c r="O602" s="103"/>
      <c r="P602" s="103"/>
      <c r="Q602" s="103"/>
      <c r="R602" s="103"/>
      <c r="S602" s="103"/>
      <c r="T602" s="103"/>
      <c r="U602" s="103"/>
    </row>
    <row r="603" spans="1:21" x14ac:dyDescent="0.55000000000000004">
      <c r="A603" s="102"/>
      <c r="B603" s="102"/>
      <c r="C603" s="102"/>
      <c r="D603" s="102"/>
      <c r="E603" s="102"/>
      <c r="F603" s="102"/>
      <c r="G603" s="103"/>
      <c r="H603" s="103"/>
      <c r="I603" s="103"/>
      <c r="J603" s="103"/>
      <c r="K603" s="103"/>
      <c r="L603" s="103"/>
      <c r="M603" s="103"/>
      <c r="N603" s="103"/>
      <c r="O603" s="103"/>
      <c r="P603" s="103"/>
      <c r="Q603" s="103"/>
      <c r="R603" s="103"/>
      <c r="S603" s="103"/>
      <c r="T603" s="103"/>
      <c r="U603" s="103"/>
    </row>
    <row r="604" spans="1:21" x14ac:dyDescent="0.55000000000000004">
      <c r="A604" s="102"/>
      <c r="B604" s="102"/>
      <c r="C604" s="102"/>
      <c r="D604" s="102"/>
      <c r="E604" s="102"/>
      <c r="F604" s="102"/>
      <c r="G604" s="103"/>
      <c r="H604" s="103"/>
      <c r="I604" s="103"/>
      <c r="J604" s="103"/>
      <c r="K604" s="103"/>
      <c r="L604" s="103"/>
      <c r="M604" s="103"/>
      <c r="N604" s="103"/>
      <c r="O604" s="103"/>
      <c r="P604" s="103"/>
      <c r="Q604" s="103"/>
      <c r="R604" s="103"/>
      <c r="S604" s="103"/>
      <c r="T604" s="103"/>
      <c r="U604" s="103"/>
    </row>
    <row r="605" spans="1:21" x14ac:dyDescent="0.55000000000000004">
      <c r="A605" s="102"/>
      <c r="B605" s="102"/>
      <c r="C605" s="102"/>
      <c r="D605" s="102"/>
      <c r="E605" s="102"/>
      <c r="F605" s="102"/>
      <c r="G605" s="103"/>
      <c r="H605" s="103"/>
      <c r="I605" s="103"/>
      <c r="J605" s="103"/>
      <c r="K605" s="103"/>
      <c r="L605" s="103"/>
      <c r="M605" s="103"/>
      <c r="N605" s="103"/>
      <c r="O605" s="103"/>
      <c r="P605" s="103"/>
      <c r="Q605" s="103"/>
      <c r="R605" s="103"/>
      <c r="S605" s="103"/>
      <c r="T605" s="103"/>
      <c r="U605" s="103"/>
    </row>
    <row r="606" spans="1:21" x14ac:dyDescent="0.55000000000000004">
      <c r="A606" s="102"/>
      <c r="B606" s="102"/>
      <c r="C606" s="102"/>
      <c r="D606" s="102"/>
      <c r="E606" s="102"/>
      <c r="F606" s="102"/>
      <c r="G606" s="103"/>
      <c r="H606" s="103"/>
      <c r="I606" s="103"/>
      <c r="J606" s="103"/>
      <c r="K606" s="103"/>
      <c r="L606" s="103"/>
      <c r="M606" s="103"/>
      <c r="N606" s="103"/>
      <c r="O606" s="103"/>
      <c r="P606" s="103"/>
      <c r="Q606" s="103"/>
      <c r="R606" s="103"/>
      <c r="S606" s="103"/>
      <c r="T606" s="103"/>
      <c r="U606" s="103"/>
    </row>
    <row r="607" spans="1:21" x14ac:dyDescent="0.55000000000000004">
      <c r="A607" s="102"/>
      <c r="B607" s="102"/>
      <c r="C607" s="102"/>
      <c r="D607" s="102"/>
      <c r="E607" s="102"/>
      <c r="F607" s="102"/>
      <c r="G607" s="103"/>
      <c r="H607" s="103"/>
      <c r="I607" s="103"/>
      <c r="J607" s="103"/>
      <c r="K607" s="103"/>
      <c r="L607" s="103"/>
      <c r="M607" s="103"/>
      <c r="N607" s="103"/>
      <c r="O607" s="103"/>
      <c r="P607" s="103"/>
      <c r="Q607" s="103"/>
      <c r="R607" s="103"/>
      <c r="S607" s="103"/>
      <c r="T607" s="103"/>
      <c r="U607" s="103"/>
    </row>
    <row r="608" spans="1:21" x14ac:dyDescent="0.55000000000000004">
      <c r="A608" s="102"/>
      <c r="B608" s="102"/>
      <c r="C608" s="102"/>
      <c r="D608" s="102"/>
      <c r="E608" s="102"/>
      <c r="F608" s="102"/>
      <c r="G608" s="103"/>
      <c r="H608" s="103"/>
      <c r="I608" s="103"/>
      <c r="J608" s="103"/>
      <c r="K608" s="103"/>
      <c r="L608" s="103"/>
      <c r="M608" s="103"/>
      <c r="N608" s="103"/>
      <c r="O608" s="103"/>
      <c r="P608" s="103"/>
      <c r="Q608" s="103"/>
      <c r="R608" s="103"/>
      <c r="S608" s="103"/>
      <c r="T608" s="103"/>
      <c r="U608" s="103"/>
    </row>
    <row r="609" spans="1:21" x14ac:dyDescent="0.55000000000000004">
      <c r="A609" s="102"/>
      <c r="B609" s="102"/>
      <c r="C609" s="102"/>
      <c r="D609" s="102"/>
      <c r="E609" s="102"/>
      <c r="F609" s="102"/>
      <c r="G609" s="103"/>
      <c r="H609" s="103"/>
      <c r="I609" s="103"/>
      <c r="J609" s="103"/>
      <c r="K609" s="103"/>
      <c r="L609" s="103"/>
      <c r="M609" s="103"/>
      <c r="N609" s="103"/>
      <c r="O609" s="103"/>
      <c r="P609" s="103"/>
      <c r="Q609" s="103"/>
      <c r="R609" s="103"/>
      <c r="S609" s="103"/>
      <c r="T609" s="103"/>
      <c r="U609" s="103"/>
    </row>
    <row r="610" spans="1:21" x14ac:dyDescent="0.55000000000000004">
      <c r="A610" s="102"/>
      <c r="B610" s="102"/>
      <c r="C610" s="102"/>
      <c r="D610" s="102"/>
      <c r="E610" s="102"/>
      <c r="F610" s="102"/>
      <c r="G610" s="103"/>
      <c r="H610" s="103"/>
      <c r="I610" s="103"/>
      <c r="J610" s="103"/>
      <c r="K610" s="103"/>
      <c r="L610" s="103"/>
      <c r="M610" s="103"/>
      <c r="N610" s="103"/>
      <c r="O610" s="103"/>
      <c r="P610" s="103"/>
      <c r="Q610" s="103"/>
      <c r="R610" s="103"/>
      <c r="S610" s="103"/>
      <c r="T610" s="103"/>
      <c r="U610" s="103"/>
    </row>
    <row r="611" spans="1:21" x14ac:dyDescent="0.55000000000000004">
      <c r="A611" s="102"/>
      <c r="B611" s="102"/>
      <c r="C611" s="102"/>
      <c r="D611" s="102"/>
      <c r="E611" s="102"/>
      <c r="F611" s="102"/>
      <c r="G611" s="103"/>
      <c r="H611" s="103"/>
      <c r="I611" s="103"/>
      <c r="J611" s="103"/>
      <c r="K611" s="103"/>
      <c r="L611" s="103"/>
      <c r="M611" s="103"/>
      <c r="N611" s="103"/>
      <c r="O611" s="103"/>
      <c r="P611" s="103"/>
      <c r="Q611" s="103"/>
      <c r="R611" s="103"/>
      <c r="S611" s="103"/>
      <c r="T611" s="103"/>
      <c r="U611" s="103"/>
    </row>
    <row r="612" spans="1:21" x14ac:dyDescent="0.55000000000000004">
      <c r="A612" s="102"/>
      <c r="B612" s="102"/>
      <c r="C612" s="102"/>
      <c r="D612" s="102"/>
      <c r="E612" s="102"/>
      <c r="F612" s="102"/>
      <c r="G612" s="103"/>
      <c r="H612" s="103"/>
      <c r="I612" s="103"/>
      <c r="J612" s="103"/>
      <c r="K612" s="103"/>
      <c r="L612" s="103"/>
      <c r="M612" s="103"/>
      <c r="N612" s="103"/>
      <c r="O612" s="103"/>
      <c r="P612" s="103"/>
      <c r="Q612" s="103"/>
      <c r="R612" s="103"/>
      <c r="S612" s="103"/>
      <c r="T612" s="103"/>
      <c r="U612" s="103"/>
    </row>
    <row r="613" spans="1:21" x14ac:dyDescent="0.55000000000000004">
      <c r="A613" s="102"/>
      <c r="B613" s="102"/>
      <c r="C613" s="102"/>
      <c r="D613" s="102"/>
      <c r="E613" s="102"/>
      <c r="F613" s="102"/>
      <c r="G613" s="103"/>
      <c r="H613" s="103"/>
      <c r="I613" s="103"/>
      <c r="J613" s="103"/>
      <c r="K613" s="103"/>
      <c r="L613" s="103"/>
      <c r="M613" s="103"/>
      <c r="N613" s="103"/>
      <c r="O613" s="103"/>
      <c r="P613" s="103"/>
      <c r="Q613" s="103"/>
      <c r="R613" s="103"/>
      <c r="S613" s="103"/>
      <c r="T613" s="103"/>
      <c r="U613" s="103"/>
    </row>
    <row r="614" spans="1:21" x14ac:dyDescent="0.55000000000000004">
      <c r="A614" s="102"/>
      <c r="B614" s="102"/>
      <c r="C614" s="102"/>
      <c r="D614" s="102"/>
      <c r="E614" s="102"/>
      <c r="F614" s="102"/>
      <c r="G614" s="103"/>
      <c r="H614" s="103"/>
      <c r="I614" s="103"/>
      <c r="J614" s="103"/>
      <c r="K614" s="103"/>
      <c r="L614" s="103"/>
      <c r="M614" s="103"/>
      <c r="N614" s="103"/>
      <c r="O614" s="103"/>
      <c r="P614" s="103"/>
      <c r="Q614" s="103"/>
      <c r="R614" s="103"/>
      <c r="S614" s="103"/>
      <c r="T614" s="103"/>
      <c r="U614" s="103"/>
    </row>
    <row r="615" spans="1:21" x14ac:dyDescent="0.55000000000000004">
      <c r="A615" s="102"/>
      <c r="B615" s="102"/>
      <c r="C615" s="102"/>
      <c r="D615" s="102"/>
      <c r="E615" s="102"/>
      <c r="F615" s="102"/>
      <c r="G615" s="103"/>
      <c r="H615" s="103"/>
      <c r="I615" s="103"/>
      <c r="J615" s="103"/>
      <c r="K615" s="103"/>
      <c r="L615" s="103"/>
      <c r="M615" s="103"/>
      <c r="N615" s="103"/>
      <c r="O615" s="103"/>
      <c r="P615" s="103"/>
      <c r="Q615" s="103"/>
      <c r="R615" s="103"/>
      <c r="S615" s="103"/>
      <c r="T615" s="103"/>
      <c r="U615" s="103"/>
    </row>
    <row r="616" spans="1:21" x14ac:dyDescent="0.55000000000000004">
      <c r="A616" s="102"/>
      <c r="B616" s="102"/>
      <c r="C616" s="102"/>
      <c r="D616" s="102"/>
      <c r="E616" s="102"/>
      <c r="F616" s="102"/>
      <c r="G616" s="103"/>
      <c r="H616" s="103"/>
      <c r="I616" s="103"/>
      <c r="J616" s="103"/>
      <c r="K616" s="103"/>
      <c r="L616" s="103"/>
      <c r="M616" s="103"/>
      <c r="N616" s="103"/>
      <c r="O616" s="103"/>
      <c r="P616" s="103"/>
      <c r="Q616" s="103"/>
      <c r="R616" s="103"/>
      <c r="S616" s="103"/>
      <c r="T616" s="103"/>
      <c r="U616" s="103"/>
    </row>
    <row r="617" spans="1:21" x14ac:dyDescent="0.55000000000000004">
      <c r="A617" s="102"/>
      <c r="B617" s="102"/>
      <c r="C617" s="102"/>
      <c r="D617" s="102"/>
      <c r="E617" s="102"/>
      <c r="F617" s="102"/>
      <c r="G617" s="103"/>
      <c r="H617" s="103"/>
      <c r="I617" s="103"/>
      <c r="J617" s="103"/>
      <c r="K617" s="103"/>
      <c r="L617" s="103"/>
      <c r="M617" s="103"/>
      <c r="N617" s="103"/>
      <c r="O617" s="103"/>
      <c r="P617" s="103"/>
      <c r="Q617" s="103"/>
      <c r="R617" s="103"/>
      <c r="S617" s="103"/>
      <c r="T617" s="103"/>
      <c r="U617" s="103"/>
    </row>
    <row r="618" spans="1:21" x14ac:dyDescent="0.55000000000000004">
      <c r="A618" s="102"/>
      <c r="B618" s="102"/>
      <c r="C618" s="102"/>
      <c r="D618" s="102"/>
      <c r="E618" s="102"/>
      <c r="F618" s="102"/>
      <c r="G618" s="103"/>
      <c r="H618" s="103"/>
      <c r="I618" s="103"/>
      <c r="J618" s="103"/>
      <c r="K618" s="103"/>
      <c r="L618" s="103"/>
      <c r="M618" s="103"/>
      <c r="N618" s="103"/>
      <c r="O618" s="103"/>
      <c r="P618" s="103"/>
      <c r="Q618" s="103"/>
      <c r="R618" s="103"/>
      <c r="S618" s="103"/>
      <c r="T618" s="103"/>
      <c r="U618" s="103"/>
    </row>
    <row r="619" spans="1:21" x14ac:dyDescent="0.55000000000000004">
      <c r="A619" s="102"/>
      <c r="B619" s="102"/>
      <c r="C619" s="102"/>
      <c r="D619" s="102"/>
      <c r="E619" s="102"/>
      <c r="F619" s="102"/>
      <c r="G619" s="103"/>
      <c r="H619" s="103"/>
      <c r="I619" s="103"/>
      <c r="J619" s="103"/>
      <c r="K619" s="103"/>
      <c r="L619" s="103"/>
      <c r="M619" s="103"/>
      <c r="N619" s="103"/>
      <c r="O619" s="103"/>
      <c r="P619" s="103"/>
      <c r="Q619" s="103"/>
      <c r="R619" s="103"/>
      <c r="S619" s="103"/>
      <c r="T619" s="103"/>
      <c r="U619" s="103"/>
    </row>
    <row r="620" spans="1:21" x14ac:dyDescent="0.55000000000000004">
      <c r="A620" s="102"/>
      <c r="B620" s="102"/>
      <c r="C620" s="102"/>
      <c r="D620" s="102"/>
      <c r="E620" s="102"/>
      <c r="F620" s="102"/>
      <c r="G620" s="103"/>
      <c r="H620" s="103"/>
      <c r="I620" s="103"/>
      <c r="J620" s="103"/>
      <c r="K620" s="103"/>
      <c r="L620" s="103"/>
      <c r="M620" s="103"/>
      <c r="N620" s="103"/>
      <c r="O620" s="103"/>
      <c r="P620" s="103"/>
      <c r="Q620" s="103"/>
      <c r="R620" s="103"/>
      <c r="S620" s="103"/>
      <c r="T620" s="103"/>
      <c r="U620" s="103"/>
    </row>
    <row r="621" spans="1:21" x14ac:dyDescent="0.55000000000000004">
      <c r="A621" s="102"/>
      <c r="B621" s="102"/>
      <c r="C621" s="102"/>
      <c r="D621" s="102"/>
      <c r="E621" s="102"/>
      <c r="F621" s="102"/>
      <c r="G621" s="103"/>
      <c r="H621" s="103"/>
      <c r="I621" s="103"/>
      <c r="J621" s="103"/>
      <c r="K621" s="103"/>
      <c r="L621" s="103"/>
      <c r="M621" s="103"/>
      <c r="N621" s="103"/>
      <c r="O621" s="103"/>
      <c r="P621" s="103"/>
      <c r="Q621" s="103"/>
      <c r="R621" s="103"/>
      <c r="S621" s="103"/>
      <c r="T621" s="103"/>
      <c r="U621" s="103"/>
    </row>
    <row r="622" spans="1:21" x14ac:dyDescent="0.55000000000000004">
      <c r="A622" s="102"/>
      <c r="B622" s="102"/>
      <c r="C622" s="102"/>
      <c r="D622" s="102"/>
      <c r="E622" s="102"/>
      <c r="F622" s="102"/>
      <c r="G622" s="103"/>
      <c r="H622" s="103"/>
      <c r="I622" s="103"/>
      <c r="J622" s="103"/>
      <c r="K622" s="103"/>
      <c r="L622" s="103"/>
      <c r="M622" s="103"/>
      <c r="N622" s="103"/>
      <c r="O622" s="103"/>
      <c r="P622" s="103"/>
      <c r="Q622" s="103"/>
      <c r="R622" s="103"/>
      <c r="S622" s="103"/>
      <c r="T622" s="103"/>
      <c r="U622" s="103"/>
    </row>
    <row r="623" spans="1:21" x14ac:dyDescent="0.55000000000000004">
      <c r="A623" s="102"/>
      <c r="B623" s="102"/>
      <c r="C623" s="102"/>
      <c r="D623" s="102"/>
      <c r="E623" s="102"/>
      <c r="F623" s="102"/>
      <c r="G623" s="103"/>
      <c r="H623" s="103"/>
      <c r="I623" s="103"/>
      <c r="J623" s="103"/>
      <c r="K623" s="103"/>
      <c r="L623" s="103"/>
      <c r="M623" s="103"/>
      <c r="N623" s="103"/>
      <c r="O623" s="103"/>
      <c r="P623" s="103"/>
      <c r="Q623" s="103"/>
      <c r="R623" s="103"/>
      <c r="S623" s="103"/>
      <c r="T623" s="103"/>
      <c r="U623" s="103"/>
    </row>
    <row r="624" spans="1:21" x14ac:dyDescent="0.55000000000000004">
      <c r="A624" s="102"/>
      <c r="B624" s="102"/>
      <c r="C624" s="102"/>
      <c r="D624" s="102"/>
      <c r="E624" s="102"/>
      <c r="F624" s="102"/>
      <c r="G624" s="103"/>
      <c r="H624" s="103"/>
      <c r="I624" s="103"/>
      <c r="J624" s="103"/>
      <c r="K624" s="103"/>
      <c r="L624" s="103"/>
      <c r="M624" s="103"/>
      <c r="N624" s="103"/>
      <c r="O624" s="103"/>
      <c r="P624" s="103"/>
      <c r="Q624" s="103"/>
      <c r="R624" s="103"/>
      <c r="S624" s="103"/>
      <c r="T624" s="103"/>
      <c r="U624" s="103"/>
    </row>
    <row r="625" spans="1:21" x14ac:dyDescent="0.55000000000000004">
      <c r="A625" s="102"/>
      <c r="B625" s="102"/>
      <c r="C625" s="102"/>
      <c r="D625" s="102"/>
      <c r="E625" s="102"/>
      <c r="F625" s="102"/>
      <c r="G625" s="103"/>
      <c r="H625" s="103"/>
      <c r="I625" s="103"/>
      <c r="J625" s="103"/>
      <c r="K625" s="103"/>
      <c r="L625" s="103"/>
      <c r="M625" s="103"/>
      <c r="N625" s="103"/>
      <c r="O625" s="103"/>
      <c r="P625" s="103"/>
      <c r="Q625" s="103"/>
      <c r="R625" s="103"/>
      <c r="S625" s="103"/>
      <c r="T625" s="103"/>
      <c r="U625" s="103"/>
    </row>
    <row r="626" spans="1:21" x14ac:dyDescent="0.55000000000000004">
      <c r="A626" s="102"/>
      <c r="B626" s="102"/>
      <c r="C626" s="102"/>
      <c r="D626" s="102"/>
      <c r="E626" s="102"/>
      <c r="F626" s="102"/>
      <c r="G626" s="103"/>
      <c r="H626" s="103"/>
      <c r="I626" s="103"/>
      <c r="J626" s="103"/>
      <c r="K626" s="103"/>
      <c r="L626" s="103"/>
      <c r="M626" s="103"/>
      <c r="N626" s="103"/>
      <c r="O626" s="103"/>
      <c r="P626" s="103"/>
      <c r="Q626" s="103"/>
      <c r="R626" s="103"/>
      <c r="S626" s="103"/>
      <c r="T626" s="103"/>
      <c r="U626" s="103"/>
    </row>
    <row r="627" spans="1:21" x14ac:dyDescent="0.55000000000000004">
      <c r="A627" s="102"/>
      <c r="B627" s="102"/>
      <c r="C627" s="102"/>
      <c r="D627" s="102"/>
      <c r="E627" s="102"/>
      <c r="F627" s="102"/>
      <c r="G627" s="103"/>
      <c r="H627" s="103"/>
      <c r="I627" s="103"/>
      <c r="J627" s="103"/>
      <c r="K627" s="103"/>
      <c r="L627" s="103"/>
      <c r="M627" s="103"/>
      <c r="N627" s="103"/>
      <c r="O627" s="103"/>
      <c r="P627" s="103"/>
      <c r="Q627" s="103"/>
      <c r="R627" s="103"/>
      <c r="S627" s="103"/>
      <c r="T627" s="103"/>
      <c r="U627" s="103"/>
    </row>
    <row r="628" spans="1:21" x14ac:dyDescent="0.55000000000000004">
      <c r="A628" s="102"/>
      <c r="B628" s="102"/>
      <c r="C628" s="102"/>
      <c r="D628" s="102"/>
      <c r="E628" s="102"/>
      <c r="F628" s="102"/>
      <c r="G628" s="103"/>
      <c r="H628" s="103"/>
      <c r="I628" s="103"/>
      <c r="J628" s="103"/>
      <c r="K628" s="103"/>
      <c r="L628" s="103"/>
      <c r="M628" s="103"/>
      <c r="N628" s="103"/>
      <c r="O628" s="103"/>
      <c r="P628" s="103"/>
      <c r="Q628" s="103"/>
      <c r="R628" s="103"/>
      <c r="S628" s="103"/>
      <c r="T628" s="103"/>
      <c r="U628" s="103"/>
    </row>
    <row r="629" spans="1:21" x14ac:dyDescent="0.55000000000000004">
      <c r="A629" s="102"/>
      <c r="B629" s="102"/>
      <c r="C629" s="102"/>
      <c r="D629" s="102"/>
      <c r="E629" s="102"/>
      <c r="F629" s="102"/>
      <c r="G629" s="103"/>
      <c r="H629" s="103"/>
      <c r="I629" s="103"/>
      <c r="J629" s="103"/>
      <c r="K629" s="103"/>
      <c r="L629" s="103"/>
      <c r="M629" s="103"/>
      <c r="N629" s="103"/>
      <c r="O629" s="103"/>
      <c r="P629" s="103"/>
      <c r="Q629" s="103"/>
      <c r="R629" s="103"/>
      <c r="S629" s="103"/>
      <c r="T629" s="103"/>
      <c r="U629" s="103"/>
    </row>
    <row r="630" spans="1:21" x14ac:dyDescent="0.55000000000000004">
      <c r="A630" s="102"/>
      <c r="B630" s="102"/>
      <c r="C630" s="102"/>
      <c r="D630" s="102"/>
      <c r="E630" s="102"/>
      <c r="F630" s="102"/>
      <c r="G630" s="103"/>
      <c r="H630" s="103"/>
      <c r="I630" s="103"/>
      <c r="J630" s="103"/>
      <c r="K630" s="103"/>
      <c r="L630" s="103"/>
      <c r="M630" s="103"/>
      <c r="N630" s="103"/>
      <c r="O630" s="103"/>
      <c r="P630" s="103"/>
      <c r="Q630" s="103"/>
      <c r="R630" s="103"/>
      <c r="S630" s="103"/>
      <c r="T630" s="103"/>
      <c r="U630" s="103"/>
    </row>
    <row r="631" spans="1:21" x14ac:dyDescent="0.55000000000000004">
      <c r="A631" s="102"/>
      <c r="B631" s="102"/>
      <c r="C631" s="102"/>
      <c r="D631" s="102"/>
      <c r="E631" s="102"/>
      <c r="F631" s="102"/>
      <c r="G631" s="103"/>
      <c r="H631" s="103"/>
      <c r="I631" s="103"/>
      <c r="J631" s="103"/>
      <c r="K631" s="103"/>
      <c r="L631" s="103"/>
      <c r="M631" s="103"/>
      <c r="N631" s="103"/>
      <c r="O631" s="103"/>
      <c r="P631" s="103"/>
      <c r="Q631" s="103"/>
      <c r="R631" s="103"/>
      <c r="S631" s="103"/>
      <c r="T631" s="103"/>
      <c r="U631" s="103"/>
    </row>
    <row r="632" spans="1:21" x14ac:dyDescent="0.55000000000000004">
      <c r="A632" s="102"/>
      <c r="B632" s="102"/>
      <c r="C632" s="102"/>
      <c r="D632" s="102"/>
      <c r="E632" s="102"/>
      <c r="F632" s="102"/>
      <c r="G632" s="103"/>
      <c r="H632" s="103"/>
      <c r="I632" s="103"/>
      <c r="J632" s="103"/>
      <c r="K632" s="103"/>
      <c r="L632" s="103"/>
      <c r="M632" s="103"/>
      <c r="N632" s="103"/>
      <c r="O632" s="103"/>
      <c r="P632" s="103"/>
      <c r="Q632" s="103"/>
      <c r="R632" s="103"/>
      <c r="S632" s="103"/>
      <c r="T632" s="103"/>
      <c r="U632" s="103"/>
    </row>
    <row r="633" spans="1:21" x14ac:dyDescent="0.55000000000000004">
      <c r="A633" s="102"/>
      <c r="B633" s="102"/>
      <c r="C633" s="102"/>
      <c r="D633" s="102"/>
      <c r="E633" s="102"/>
      <c r="F633" s="102"/>
      <c r="G633" s="103"/>
      <c r="H633" s="103"/>
      <c r="I633" s="103"/>
      <c r="J633" s="103"/>
      <c r="K633" s="103"/>
      <c r="L633" s="103"/>
      <c r="M633" s="103"/>
      <c r="N633" s="103"/>
      <c r="O633" s="103"/>
      <c r="P633" s="103"/>
      <c r="Q633" s="103"/>
      <c r="R633" s="103"/>
      <c r="S633" s="103"/>
      <c r="T633" s="103"/>
      <c r="U633" s="103"/>
    </row>
    <row r="634" spans="1:21" x14ac:dyDescent="0.55000000000000004">
      <c r="A634" s="102"/>
      <c r="B634" s="102"/>
      <c r="C634" s="102"/>
      <c r="D634" s="102"/>
      <c r="E634" s="102"/>
      <c r="F634" s="102"/>
      <c r="G634" s="103"/>
      <c r="H634" s="103"/>
      <c r="I634" s="103"/>
      <c r="J634" s="103"/>
      <c r="K634" s="103"/>
      <c r="L634" s="103"/>
      <c r="M634" s="103"/>
      <c r="N634" s="103"/>
      <c r="O634" s="103"/>
      <c r="P634" s="103"/>
      <c r="Q634" s="103"/>
      <c r="R634" s="103"/>
      <c r="S634" s="103"/>
      <c r="T634" s="103"/>
      <c r="U634" s="103"/>
    </row>
    <row r="635" spans="1:21" x14ac:dyDescent="0.55000000000000004">
      <c r="A635" s="102"/>
      <c r="B635" s="102"/>
      <c r="C635" s="102"/>
      <c r="D635" s="102"/>
      <c r="E635" s="102"/>
      <c r="F635" s="102"/>
      <c r="G635" s="103"/>
      <c r="H635" s="103"/>
      <c r="I635" s="103"/>
      <c r="J635" s="103"/>
      <c r="K635" s="103"/>
      <c r="L635" s="103"/>
      <c r="M635" s="103"/>
      <c r="N635" s="103"/>
      <c r="O635" s="103"/>
      <c r="P635" s="103"/>
      <c r="Q635" s="103"/>
      <c r="R635" s="103"/>
      <c r="S635" s="103"/>
      <c r="T635" s="103"/>
      <c r="U635" s="103"/>
    </row>
    <row r="636" spans="1:21" x14ac:dyDescent="0.55000000000000004">
      <c r="A636" s="102"/>
      <c r="B636" s="102"/>
      <c r="C636" s="102"/>
      <c r="D636" s="102"/>
      <c r="E636" s="102"/>
      <c r="F636" s="102"/>
      <c r="G636" s="103"/>
      <c r="H636" s="103"/>
      <c r="I636" s="103"/>
      <c r="J636" s="103"/>
      <c r="K636" s="103"/>
      <c r="L636" s="103"/>
      <c r="M636" s="103"/>
      <c r="N636" s="103"/>
      <c r="O636" s="103"/>
      <c r="P636" s="103"/>
      <c r="Q636" s="103"/>
      <c r="R636" s="103"/>
      <c r="S636" s="103"/>
      <c r="T636" s="103"/>
      <c r="U636" s="103"/>
    </row>
    <row r="637" spans="1:21" x14ac:dyDescent="0.55000000000000004">
      <c r="A637" s="102"/>
      <c r="B637" s="102"/>
      <c r="C637" s="102"/>
      <c r="D637" s="102"/>
      <c r="E637" s="102"/>
      <c r="F637" s="102"/>
      <c r="G637" s="103"/>
      <c r="H637" s="103"/>
      <c r="I637" s="103"/>
      <c r="J637" s="103"/>
      <c r="K637" s="103"/>
      <c r="L637" s="103"/>
      <c r="M637" s="103"/>
      <c r="N637" s="103"/>
      <c r="O637" s="103"/>
      <c r="P637" s="103"/>
      <c r="Q637" s="103"/>
      <c r="R637" s="103"/>
      <c r="S637" s="103"/>
      <c r="T637" s="103"/>
      <c r="U637" s="103"/>
    </row>
    <row r="638" spans="1:21" x14ac:dyDescent="0.55000000000000004">
      <c r="A638" s="102"/>
      <c r="B638" s="102"/>
      <c r="C638" s="102"/>
      <c r="D638" s="102"/>
      <c r="E638" s="102"/>
      <c r="F638" s="102"/>
      <c r="G638" s="103"/>
      <c r="H638" s="103"/>
      <c r="I638" s="103"/>
      <c r="J638" s="103"/>
      <c r="K638" s="103"/>
      <c r="L638" s="103"/>
      <c r="M638" s="103"/>
      <c r="N638" s="103"/>
      <c r="O638" s="103"/>
      <c r="P638" s="103"/>
      <c r="Q638" s="103"/>
      <c r="R638" s="103"/>
      <c r="S638" s="103"/>
      <c r="T638" s="103"/>
      <c r="U638" s="103"/>
    </row>
    <row r="639" spans="1:21" x14ac:dyDescent="0.55000000000000004">
      <c r="A639" s="102"/>
      <c r="B639" s="102"/>
      <c r="C639" s="102"/>
      <c r="D639" s="102"/>
      <c r="E639" s="102"/>
      <c r="F639" s="102"/>
      <c r="G639" s="103"/>
      <c r="H639" s="103"/>
      <c r="I639" s="103"/>
      <c r="J639" s="103"/>
      <c r="K639" s="103"/>
      <c r="L639" s="103"/>
      <c r="M639" s="103"/>
      <c r="N639" s="103"/>
      <c r="O639" s="103"/>
      <c r="P639" s="103"/>
      <c r="Q639" s="103"/>
      <c r="R639" s="103"/>
      <c r="S639" s="103"/>
      <c r="T639" s="103"/>
      <c r="U639" s="103"/>
    </row>
    <row r="640" spans="1:21" x14ac:dyDescent="0.55000000000000004">
      <c r="A640" s="102"/>
      <c r="B640" s="102"/>
      <c r="C640" s="102"/>
      <c r="D640" s="102"/>
      <c r="E640" s="102"/>
      <c r="F640" s="102"/>
      <c r="G640" s="103"/>
      <c r="H640" s="103"/>
      <c r="I640" s="103"/>
      <c r="J640" s="103"/>
      <c r="K640" s="103"/>
      <c r="L640" s="103"/>
      <c r="M640" s="103"/>
      <c r="N640" s="103"/>
      <c r="O640" s="103"/>
      <c r="P640" s="103"/>
      <c r="Q640" s="103"/>
      <c r="R640" s="103"/>
      <c r="S640" s="103"/>
      <c r="T640" s="103"/>
      <c r="U640" s="103"/>
    </row>
    <row r="641" spans="1:21" x14ac:dyDescent="0.55000000000000004">
      <c r="A641" s="102"/>
      <c r="B641" s="102"/>
      <c r="C641" s="102"/>
      <c r="D641" s="102"/>
      <c r="E641" s="102"/>
      <c r="F641" s="102"/>
      <c r="G641" s="103"/>
      <c r="H641" s="103"/>
      <c r="I641" s="103"/>
      <c r="J641" s="103"/>
      <c r="K641" s="103"/>
      <c r="L641" s="103"/>
      <c r="M641" s="103"/>
      <c r="N641" s="103"/>
      <c r="O641" s="103"/>
      <c r="P641" s="103"/>
      <c r="Q641" s="103"/>
      <c r="R641" s="103"/>
      <c r="S641" s="103"/>
      <c r="T641" s="103"/>
      <c r="U641" s="103"/>
    </row>
    <row r="642" spans="1:21" x14ac:dyDescent="0.55000000000000004">
      <c r="A642" s="102"/>
      <c r="B642" s="102"/>
      <c r="C642" s="102"/>
      <c r="D642" s="102"/>
      <c r="E642" s="102"/>
      <c r="F642" s="102"/>
      <c r="G642" s="103"/>
      <c r="H642" s="103"/>
      <c r="I642" s="103"/>
      <c r="J642" s="103"/>
      <c r="K642" s="103"/>
      <c r="L642" s="103"/>
      <c r="M642" s="103"/>
      <c r="N642" s="103"/>
      <c r="O642" s="103"/>
      <c r="P642" s="103"/>
      <c r="Q642" s="103"/>
      <c r="R642" s="103"/>
      <c r="S642" s="103"/>
      <c r="T642" s="103"/>
      <c r="U642" s="103"/>
    </row>
    <row r="643" spans="1:21" x14ac:dyDescent="0.55000000000000004">
      <c r="A643" s="102"/>
      <c r="B643" s="102"/>
      <c r="C643" s="102"/>
      <c r="D643" s="102"/>
      <c r="E643" s="102"/>
      <c r="F643" s="102"/>
      <c r="G643" s="103"/>
      <c r="H643" s="103"/>
      <c r="I643" s="103"/>
      <c r="J643" s="103"/>
      <c r="K643" s="103"/>
      <c r="L643" s="103"/>
      <c r="M643" s="103"/>
      <c r="N643" s="103"/>
      <c r="O643" s="103"/>
      <c r="P643" s="103"/>
      <c r="Q643" s="103"/>
      <c r="R643" s="103"/>
      <c r="S643" s="103"/>
      <c r="T643" s="103"/>
      <c r="U643" s="103"/>
    </row>
    <row r="644" spans="1:21" x14ac:dyDescent="0.55000000000000004">
      <c r="A644" s="102"/>
      <c r="B644" s="102"/>
      <c r="C644" s="102"/>
      <c r="D644" s="102"/>
      <c r="E644" s="102"/>
      <c r="F644" s="102"/>
      <c r="G644" s="103"/>
      <c r="H644" s="103"/>
      <c r="I644" s="103"/>
      <c r="J644" s="103"/>
      <c r="K644" s="103"/>
      <c r="L644" s="103"/>
      <c r="M644" s="103"/>
      <c r="N644" s="103"/>
      <c r="O644" s="103"/>
      <c r="P644" s="103"/>
      <c r="Q644" s="103"/>
      <c r="R644" s="103"/>
      <c r="S644" s="103"/>
      <c r="T644" s="103"/>
      <c r="U644" s="103"/>
    </row>
    <row r="645" spans="1:21" x14ac:dyDescent="0.55000000000000004">
      <c r="A645" s="102"/>
      <c r="B645" s="102"/>
      <c r="C645" s="102"/>
      <c r="D645" s="102"/>
      <c r="E645" s="102"/>
      <c r="F645" s="102"/>
      <c r="G645" s="103"/>
      <c r="H645" s="103"/>
      <c r="I645" s="103"/>
      <c r="J645" s="103"/>
      <c r="K645" s="103"/>
      <c r="L645" s="103"/>
      <c r="M645" s="103"/>
      <c r="N645" s="103"/>
      <c r="O645" s="103"/>
      <c r="P645" s="103"/>
      <c r="Q645" s="103"/>
      <c r="R645" s="103"/>
      <c r="S645" s="103"/>
      <c r="T645" s="103"/>
      <c r="U645" s="103"/>
    </row>
    <row r="646" spans="1:21" x14ac:dyDescent="0.55000000000000004">
      <c r="A646" s="102"/>
      <c r="B646" s="102"/>
      <c r="C646" s="102"/>
      <c r="D646" s="102"/>
      <c r="E646" s="102"/>
      <c r="F646" s="102"/>
      <c r="G646" s="103"/>
      <c r="H646" s="103"/>
      <c r="I646" s="103"/>
      <c r="J646" s="103"/>
      <c r="K646" s="103"/>
      <c r="L646" s="103"/>
      <c r="M646" s="103"/>
      <c r="N646" s="103"/>
      <c r="O646" s="103"/>
      <c r="P646" s="103"/>
      <c r="Q646" s="103"/>
      <c r="R646" s="103"/>
      <c r="S646" s="103"/>
      <c r="T646" s="103"/>
      <c r="U646" s="103"/>
    </row>
    <row r="647" spans="1:21" x14ac:dyDescent="0.55000000000000004">
      <c r="A647" s="102"/>
      <c r="B647" s="102"/>
      <c r="C647" s="102"/>
      <c r="D647" s="102"/>
      <c r="E647" s="102"/>
      <c r="F647" s="102"/>
      <c r="G647" s="103"/>
      <c r="H647" s="103"/>
      <c r="I647" s="103"/>
      <c r="J647" s="103"/>
      <c r="K647" s="103"/>
      <c r="L647" s="103"/>
      <c r="M647" s="103"/>
      <c r="N647" s="103"/>
      <c r="O647" s="103"/>
      <c r="P647" s="103"/>
      <c r="Q647" s="103"/>
      <c r="R647" s="103"/>
      <c r="S647" s="103"/>
      <c r="T647" s="103"/>
      <c r="U647" s="103"/>
    </row>
    <row r="648" spans="1:21" x14ac:dyDescent="0.55000000000000004">
      <c r="A648" s="102"/>
      <c r="B648" s="102"/>
      <c r="C648" s="102"/>
      <c r="D648" s="102"/>
      <c r="E648" s="102"/>
      <c r="F648" s="102"/>
      <c r="G648" s="103"/>
      <c r="H648" s="103"/>
      <c r="I648" s="103"/>
      <c r="J648" s="103"/>
      <c r="K648" s="103"/>
      <c r="L648" s="103"/>
      <c r="M648" s="103"/>
      <c r="N648" s="103"/>
      <c r="O648" s="103"/>
      <c r="P648" s="103"/>
      <c r="Q648" s="103"/>
      <c r="R648" s="103"/>
      <c r="S648" s="103"/>
      <c r="T648" s="103"/>
      <c r="U648" s="103"/>
    </row>
    <row r="649" spans="1:21" x14ac:dyDescent="0.55000000000000004">
      <c r="A649" s="102"/>
      <c r="B649" s="102"/>
      <c r="C649" s="102"/>
      <c r="D649" s="102"/>
      <c r="E649" s="102"/>
      <c r="F649" s="102"/>
      <c r="G649" s="103"/>
      <c r="H649" s="103"/>
      <c r="I649" s="103"/>
      <c r="J649" s="103"/>
      <c r="K649" s="103"/>
      <c r="L649" s="103"/>
      <c r="M649" s="103"/>
      <c r="N649" s="103"/>
      <c r="O649" s="103"/>
      <c r="P649" s="103"/>
      <c r="Q649" s="103"/>
      <c r="R649" s="103"/>
      <c r="S649" s="103"/>
      <c r="T649" s="103"/>
      <c r="U649" s="103"/>
    </row>
    <row r="650" spans="1:21" x14ac:dyDescent="0.55000000000000004">
      <c r="A650" s="102"/>
      <c r="B650" s="102"/>
      <c r="C650" s="102"/>
      <c r="D650" s="102"/>
      <c r="E650" s="102"/>
      <c r="F650" s="102"/>
      <c r="G650" s="103"/>
      <c r="H650" s="103"/>
      <c r="I650" s="103"/>
      <c r="J650" s="103"/>
      <c r="K650" s="103"/>
      <c r="L650" s="103"/>
      <c r="M650" s="103"/>
      <c r="N650" s="103"/>
      <c r="O650" s="103"/>
      <c r="P650" s="103"/>
      <c r="Q650" s="103"/>
      <c r="R650" s="103"/>
      <c r="S650" s="103"/>
      <c r="T650" s="103"/>
      <c r="U650" s="103"/>
    </row>
    <row r="651" spans="1:21" x14ac:dyDescent="0.55000000000000004">
      <c r="A651" s="102"/>
      <c r="B651" s="102"/>
      <c r="C651" s="102"/>
      <c r="D651" s="102"/>
      <c r="E651" s="102"/>
      <c r="F651" s="102"/>
      <c r="G651" s="103"/>
      <c r="H651" s="103"/>
      <c r="I651" s="103"/>
      <c r="J651" s="103"/>
      <c r="K651" s="103"/>
      <c r="L651" s="103"/>
      <c r="M651" s="103"/>
      <c r="N651" s="103"/>
      <c r="O651" s="103"/>
      <c r="P651" s="103"/>
      <c r="Q651" s="103"/>
      <c r="R651" s="103"/>
      <c r="S651" s="103"/>
      <c r="T651" s="103"/>
      <c r="U651" s="103"/>
    </row>
    <row r="652" spans="1:21" x14ac:dyDescent="0.55000000000000004">
      <c r="A652" s="102"/>
      <c r="B652" s="102"/>
      <c r="C652" s="102"/>
      <c r="D652" s="102"/>
      <c r="E652" s="102"/>
      <c r="F652" s="102"/>
      <c r="G652" s="103"/>
      <c r="H652" s="103"/>
      <c r="I652" s="103"/>
      <c r="J652" s="103"/>
      <c r="K652" s="103"/>
      <c r="L652" s="103"/>
      <c r="M652" s="103"/>
      <c r="N652" s="103"/>
      <c r="O652" s="103"/>
      <c r="P652" s="103"/>
      <c r="Q652" s="103"/>
      <c r="R652" s="103"/>
      <c r="S652" s="103"/>
      <c r="T652" s="103"/>
      <c r="U652" s="103"/>
    </row>
    <row r="653" spans="1:21" x14ac:dyDescent="0.55000000000000004">
      <c r="A653" s="102"/>
      <c r="B653" s="102"/>
      <c r="C653" s="102"/>
      <c r="D653" s="102"/>
      <c r="E653" s="102"/>
      <c r="F653" s="102"/>
      <c r="G653" s="103"/>
      <c r="H653" s="103"/>
      <c r="I653" s="103"/>
      <c r="J653" s="103"/>
      <c r="K653" s="103"/>
      <c r="L653" s="103"/>
      <c r="M653" s="103"/>
      <c r="N653" s="103"/>
      <c r="O653" s="103"/>
      <c r="P653" s="103"/>
      <c r="Q653" s="103"/>
      <c r="R653" s="103"/>
      <c r="S653" s="103"/>
      <c r="T653" s="103"/>
      <c r="U653" s="103"/>
    </row>
    <row r="654" spans="1:21" x14ac:dyDescent="0.55000000000000004">
      <c r="A654" s="102"/>
      <c r="B654" s="102"/>
      <c r="C654" s="102"/>
      <c r="D654" s="102"/>
      <c r="E654" s="102"/>
      <c r="F654" s="102"/>
      <c r="G654" s="103"/>
      <c r="H654" s="103"/>
      <c r="I654" s="103"/>
      <c r="J654" s="103"/>
      <c r="K654" s="103"/>
      <c r="L654" s="103"/>
      <c r="M654" s="103"/>
      <c r="N654" s="103"/>
      <c r="O654" s="103"/>
      <c r="P654" s="103"/>
      <c r="Q654" s="103"/>
      <c r="R654" s="103"/>
      <c r="S654" s="103"/>
      <c r="T654" s="103"/>
      <c r="U654" s="103"/>
    </row>
    <row r="655" spans="1:21" x14ac:dyDescent="0.55000000000000004">
      <c r="A655" s="102"/>
      <c r="B655" s="102"/>
      <c r="C655" s="102"/>
      <c r="D655" s="102"/>
      <c r="E655" s="102"/>
      <c r="F655" s="102"/>
      <c r="G655" s="103"/>
      <c r="H655" s="103"/>
      <c r="I655" s="103"/>
      <c r="J655" s="103"/>
      <c r="K655" s="103"/>
      <c r="L655" s="103"/>
      <c r="M655" s="103"/>
      <c r="N655" s="103"/>
      <c r="O655" s="103"/>
      <c r="P655" s="103"/>
      <c r="Q655" s="103"/>
      <c r="R655" s="103"/>
      <c r="S655" s="103"/>
      <c r="T655" s="103"/>
      <c r="U655" s="103"/>
    </row>
    <row r="656" spans="1:21" x14ac:dyDescent="0.55000000000000004">
      <c r="A656" s="102"/>
      <c r="B656" s="102"/>
      <c r="C656" s="102"/>
      <c r="D656" s="102"/>
      <c r="E656" s="102"/>
      <c r="F656" s="102"/>
      <c r="G656" s="103"/>
      <c r="H656" s="103"/>
      <c r="I656" s="103"/>
      <c r="J656" s="103"/>
      <c r="K656" s="103"/>
      <c r="L656" s="103"/>
      <c r="M656" s="103"/>
      <c r="N656" s="103"/>
      <c r="O656" s="103"/>
      <c r="P656" s="103"/>
      <c r="Q656" s="103"/>
      <c r="R656" s="103"/>
      <c r="S656" s="103"/>
      <c r="T656" s="103"/>
      <c r="U656" s="103"/>
    </row>
    <row r="657" spans="1:21" x14ac:dyDescent="0.55000000000000004">
      <c r="A657" s="102"/>
      <c r="B657" s="102"/>
      <c r="C657" s="102"/>
      <c r="D657" s="102"/>
      <c r="E657" s="102"/>
      <c r="F657" s="102"/>
      <c r="G657" s="103"/>
      <c r="H657" s="103"/>
      <c r="I657" s="103"/>
      <c r="J657" s="103"/>
      <c r="K657" s="103"/>
      <c r="L657" s="103"/>
      <c r="M657" s="103"/>
      <c r="N657" s="103"/>
      <c r="O657" s="103"/>
      <c r="P657" s="103"/>
      <c r="Q657" s="103"/>
      <c r="R657" s="103"/>
      <c r="S657" s="103"/>
      <c r="T657" s="103"/>
      <c r="U657" s="103"/>
    </row>
    <row r="658" spans="1:21" x14ac:dyDescent="0.55000000000000004">
      <c r="A658" s="102"/>
      <c r="B658" s="102"/>
      <c r="C658" s="102"/>
      <c r="D658" s="102"/>
      <c r="E658" s="102"/>
      <c r="F658" s="102"/>
      <c r="G658" s="103"/>
      <c r="H658" s="103"/>
      <c r="I658" s="103"/>
      <c r="J658" s="103"/>
      <c r="K658" s="103"/>
      <c r="L658" s="103"/>
      <c r="M658" s="103"/>
      <c r="N658" s="103"/>
      <c r="O658" s="103"/>
      <c r="P658" s="103"/>
      <c r="Q658" s="103"/>
      <c r="R658" s="103"/>
      <c r="S658" s="103"/>
      <c r="T658" s="103"/>
      <c r="U658" s="103"/>
    </row>
    <row r="659" spans="1:21" x14ac:dyDescent="0.55000000000000004">
      <c r="A659" s="102"/>
      <c r="B659" s="102"/>
      <c r="C659" s="102"/>
      <c r="D659" s="102"/>
      <c r="E659" s="102"/>
      <c r="F659" s="102"/>
      <c r="G659" s="103"/>
      <c r="H659" s="103"/>
      <c r="I659" s="103"/>
      <c r="J659" s="103"/>
      <c r="K659" s="103"/>
      <c r="L659" s="103"/>
      <c r="M659" s="103"/>
      <c r="N659" s="103"/>
      <c r="O659" s="103"/>
      <c r="P659" s="103"/>
      <c r="Q659" s="103"/>
      <c r="R659" s="103"/>
      <c r="S659" s="103"/>
      <c r="T659" s="103"/>
      <c r="U659" s="103"/>
    </row>
    <row r="660" spans="1:21" x14ac:dyDescent="0.55000000000000004">
      <c r="A660" s="102"/>
      <c r="B660" s="102"/>
      <c r="C660" s="102"/>
      <c r="D660" s="102"/>
      <c r="E660" s="102"/>
      <c r="F660" s="102"/>
      <c r="G660" s="103"/>
      <c r="H660" s="103"/>
      <c r="I660" s="103"/>
      <c r="J660" s="103"/>
      <c r="K660" s="103"/>
      <c r="L660" s="103"/>
      <c r="M660" s="103"/>
      <c r="N660" s="103"/>
      <c r="O660" s="103"/>
      <c r="P660" s="103"/>
      <c r="Q660" s="103"/>
      <c r="R660" s="103"/>
      <c r="S660" s="103"/>
      <c r="T660" s="103"/>
      <c r="U660" s="103"/>
    </row>
    <row r="661" spans="1:21" x14ac:dyDescent="0.55000000000000004">
      <c r="A661" s="102"/>
      <c r="B661" s="102"/>
      <c r="C661" s="102"/>
      <c r="D661" s="102"/>
      <c r="E661" s="102"/>
      <c r="F661" s="102"/>
      <c r="G661" s="103"/>
      <c r="H661" s="103"/>
      <c r="I661" s="103"/>
      <c r="J661" s="103"/>
      <c r="K661" s="103"/>
      <c r="L661" s="103"/>
      <c r="M661" s="103"/>
      <c r="N661" s="103"/>
      <c r="O661" s="103"/>
      <c r="P661" s="103"/>
      <c r="Q661" s="103"/>
      <c r="R661" s="103"/>
      <c r="S661" s="103"/>
      <c r="T661" s="103"/>
      <c r="U661" s="103"/>
    </row>
    <row r="662" spans="1:21" x14ac:dyDescent="0.55000000000000004">
      <c r="A662" s="102"/>
      <c r="B662" s="102"/>
      <c r="C662" s="102"/>
      <c r="D662" s="102"/>
      <c r="E662" s="102"/>
      <c r="F662" s="102"/>
      <c r="G662" s="103"/>
      <c r="H662" s="103"/>
      <c r="I662" s="103"/>
      <c r="J662" s="103"/>
      <c r="K662" s="103"/>
      <c r="L662" s="103"/>
      <c r="M662" s="103"/>
      <c r="N662" s="103"/>
      <c r="O662" s="103"/>
      <c r="P662" s="103"/>
      <c r="Q662" s="103"/>
      <c r="R662" s="103"/>
      <c r="S662" s="103"/>
      <c r="T662" s="103"/>
      <c r="U662" s="103"/>
    </row>
    <row r="663" spans="1:21" x14ac:dyDescent="0.55000000000000004">
      <c r="A663" s="102"/>
      <c r="B663" s="102"/>
      <c r="C663" s="102"/>
      <c r="D663" s="102"/>
      <c r="E663" s="102"/>
      <c r="F663" s="102"/>
      <c r="G663" s="103"/>
      <c r="H663" s="103"/>
      <c r="I663" s="103"/>
      <c r="J663" s="103"/>
      <c r="K663" s="103"/>
      <c r="L663" s="103"/>
      <c r="M663" s="103"/>
      <c r="N663" s="103"/>
      <c r="O663" s="103"/>
      <c r="P663" s="103"/>
      <c r="Q663" s="103"/>
      <c r="R663" s="103"/>
      <c r="S663" s="103"/>
      <c r="T663" s="103"/>
      <c r="U663" s="103"/>
    </row>
    <row r="664" spans="1:21" x14ac:dyDescent="0.55000000000000004">
      <c r="A664" s="102"/>
      <c r="B664" s="102"/>
      <c r="C664" s="102"/>
      <c r="D664" s="102"/>
      <c r="E664" s="102"/>
      <c r="F664" s="102"/>
      <c r="G664" s="103"/>
      <c r="H664" s="103"/>
      <c r="I664" s="103"/>
      <c r="J664" s="103"/>
      <c r="K664" s="103"/>
      <c r="L664" s="103"/>
      <c r="M664" s="103"/>
      <c r="N664" s="103"/>
      <c r="O664" s="103"/>
      <c r="P664" s="103"/>
      <c r="Q664" s="103"/>
      <c r="R664" s="103"/>
      <c r="S664" s="103"/>
      <c r="T664" s="103"/>
      <c r="U664" s="103"/>
    </row>
    <row r="665" spans="1:21" x14ac:dyDescent="0.55000000000000004">
      <c r="A665" s="102"/>
      <c r="B665" s="102"/>
      <c r="C665" s="102"/>
      <c r="D665" s="102"/>
      <c r="E665" s="102"/>
      <c r="F665" s="102"/>
      <c r="G665" s="103"/>
      <c r="H665" s="103"/>
      <c r="I665" s="103"/>
      <c r="J665" s="103"/>
      <c r="K665" s="103"/>
      <c r="L665" s="103"/>
      <c r="M665" s="103"/>
      <c r="N665" s="103"/>
      <c r="O665" s="103"/>
      <c r="P665" s="103"/>
      <c r="Q665" s="103"/>
      <c r="R665" s="103"/>
      <c r="S665" s="103"/>
      <c r="T665" s="103"/>
      <c r="U665" s="103"/>
    </row>
    <row r="666" spans="1:21" x14ac:dyDescent="0.55000000000000004">
      <c r="A666" s="102"/>
      <c r="B666" s="102"/>
      <c r="C666" s="102"/>
      <c r="D666" s="102"/>
      <c r="E666" s="102"/>
      <c r="F666" s="102"/>
      <c r="G666" s="103"/>
      <c r="H666" s="103"/>
      <c r="I666" s="103"/>
      <c r="J666" s="103"/>
      <c r="K666" s="103"/>
      <c r="L666" s="103"/>
      <c r="M666" s="103"/>
      <c r="N666" s="103"/>
      <c r="O666" s="103"/>
      <c r="P666" s="103"/>
      <c r="Q666" s="103"/>
      <c r="R666" s="103"/>
      <c r="S666" s="103"/>
      <c r="T666" s="103"/>
      <c r="U666" s="103"/>
    </row>
    <row r="667" spans="1:21" x14ac:dyDescent="0.55000000000000004">
      <c r="A667" s="102"/>
      <c r="B667" s="102"/>
      <c r="C667" s="102"/>
      <c r="D667" s="102"/>
      <c r="E667" s="102"/>
      <c r="F667" s="102"/>
      <c r="G667" s="103"/>
      <c r="H667" s="103"/>
      <c r="I667" s="103"/>
      <c r="J667" s="103"/>
      <c r="K667" s="103"/>
      <c r="L667" s="103"/>
      <c r="M667" s="103"/>
      <c r="N667" s="103"/>
      <c r="O667" s="103"/>
      <c r="P667" s="103"/>
      <c r="Q667" s="103"/>
      <c r="R667" s="103"/>
      <c r="S667" s="103"/>
      <c r="T667" s="103"/>
      <c r="U667" s="103"/>
    </row>
    <row r="668" spans="1:21" x14ac:dyDescent="0.55000000000000004">
      <c r="A668" s="102"/>
      <c r="B668" s="102"/>
      <c r="C668" s="102"/>
      <c r="D668" s="102"/>
      <c r="E668" s="102"/>
      <c r="F668" s="102"/>
      <c r="G668" s="103"/>
      <c r="H668" s="103"/>
      <c r="I668" s="103"/>
      <c r="J668" s="103"/>
      <c r="K668" s="103"/>
      <c r="L668" s="103"/>
      <c r="M668" s="103"/>
      <c r="N668" s="103"/>
      <c r="O668" s="103"/>
      <c r="P668" s="103"/>
      <c r="Q668" s="103"/>
      <c r="R668" s="103"/>
      <c r="S668" s="103"/>
      <c r="T668" s="103"/>
      <c r="U668" s="103"/>
    </row>
    <row r="669" spans="1:21" x14ac:dyDescent="0.55000000000000004">
      <c r="A669" s="102"/>
      <c r="B669" s="102"/>
      <c r="C669" s="102"/>
      <c r="D669" s="102"/>
      <c r="E669" s="102"/>
      <c r="F669" s="102"/>
      <c r="G669" s="103"/>
      <c r="H669" s="103"/>
      <c r="I669" s="103"/>
      <c r="J669" s="103"/>
      <c r="K669" s="103"/>
      <c r="L669" s="103"/>
      <c r="M669" s="103"/>
      <c r="N669" s="103"/>
      <c r="O669" s="103"/>
      <c r="P669" s="103"/>
      <c r="Q669" s="103"/>
      <c r="R669" s="103"/>
      <c r="S669" s="103"/>
      <c r="T669" s="103"/>
      <c r="U669" s="103"/>
    </row>
    <row r="670" spans="1:21" x14ac:dyDescent="0.55000000000000004">
      <c r="A670" s="102"/>
      <c r="B670" s="102"/>
      <c r="C670" s="102"/>
      <c r="D670" s="102"/>
      <c r="E670" s="102"/>
      <c r="F670" s="102"/>
      <c r="G670" s="103"/>
      <c r="H670" s="103"/>
      <c r="I670" s="103"/>
      <c r="J670" s="103"/>
      <c r="K670" s="103"/>
      <c r="L670" s="103"/>
      <c r="M670" s="103"/>
      <c r="N670" s="103"/>
      <c r="O670" s="103"/>
      <c r="P670" s="103"/>
      <c r="Q670" s="103"/>
      <c r="R670" s="103"/>
      <c r="S670" s="103"/>
      <c r="T670" s="103"/>
      <c r="U670" s="103"/>
    </row>
    <row r="671" spans="1:21" x14ac:dyDescent="0.55000000000000004">
      <c r="A671" s="102"/>
      <c r="B671" s="102"/>
      <c r="C671" s="102"/>
      <c r="D671" s="102"/>
      <c r="E671" s="102"/>
      <c r="F671" s="102"/>
      <c r="G671" s="103"/>
      <c r="H671" s="103"/>
      <c r="I671" s="103"/>
      <c r="J671" s="103"/>
      <c r="K671" s="103"/>
      <c r="L671" s="103"/>
      <c r="M671" s="103"/>
      <c r="N671" s="103"/>
      <c r="O671" s="103"/>
      <c r="P671" s="103"/>
      <c r="Q671" s="103"/>
      <c r="R671" s="103"/>
      <c r="S671" s="103"/>
      <c r="T671" s="103"/>
      <c r="U671" s="103"/>
    </row>
    <row r="672" spans="1:21" x14ac:dyDescent="0.55000000000000004">
      <c r="A672" s="102"/>
      <c r="B672" s="102"/>
      <c r="C672" s="102"/>
      <c r="D672" s="102"/>
      <c r="E672" s="102"/>
      <c r="F672" s="102"/>
      <c r="G672" s="103"/>
      <c r="H672" s="103"/>
      <c r="I672" s="103"/>
      <c r="J672" s="103"/>
      <c r="K672" s="103"/>
      <c r="L672" s="103"/>
      <c r="M672" s="103"/>
      <c r="N672" s="103"/>
      <c r="O672" s="103"/>
      <c r="P672" s="103"/>
      <c r="Q672" s="103"/>
      <c r="R672" s="103"/>
      <c r="S672" s="103"/>
      <c r="T672" s="103"/>
      <c r="U672" s="103"/>
    </row>
    <row r="673" spans="1:21" x14ac:dyDescent="0.55000000000000004">
      <c r="A673" s="102"/>
      <c r="B673" s="102"/>
      <c r="C673" s="102"/>
      <c r="D673" s="102"/>
      <c r="E673" s="102"/>
      <c r="F673" s="102"/>
      <c r="G673" s="103"/>
      <c r="H673" s="103"/>
      <c r="I673" s="103"/>
      <c r="J673" s="103"/>
      <c r="K673" s="103"/>
      <c r="L673" s="103"/>
      <c r="M673" s="103"/>
      <c r="N673" s="103"/>
      <c r="O673" s="103"/>
      <c r="P673" s="103"/>
      <c r="Q673" s="103"/>
      <c r="R673" s="103"/>
      <c r="S673" s="103"/>
      <c r="T673" s="103"/>
      <c r="U673" s="103"/>
    </row>
    <row r="674" spans="1:21" x14ac:dyDescent="0.55000000000000004">
      <c r="A674" s="102"/>
      <c r="B674" s="102"/>
      <c r="C674" s="102"/>
      <c r="D674" s="102"/>
      <c r="E674" s="102"/>
      <c r="F674" s="102"/>
      <c r="G674" s="103"/>
      <c r="H674" s="103"/>
      <c r="I674" s="103"/>
      <c r="J674" s="103"/>
      <c r="K674" s="103"/>
      <c r="L674" s="103"/>
      <c r="M674" s="103"/>
      <c r="N674" s="103"/>
      <c r="O674" s="103"/>
      <c r="P674" s="103"/>
      <c r="Q674" s="103"/>
      <c r="R674" s="103"/>
      <c r="S674" s="103"/>
      <c r="T674" s="103"/>
      <c r="U674" s="103"/>
    </row>
    <row r="675" spans="1:21" x14ac:dyDescent="0.55000000000000004">
      <c r="A675" s="102"/>
      <c r="B675" s="102"/>
      <c r="C675" s="102"/>
      <c r="D675" s="102"/>
      <c r="E675" s="102"/>
      <c r="F675" s="102"/>
      <c r="G675" s="103"/>
      <c r="H675" s="103"/>
      <c r="I675" s="103"/>
      <c r="J675" s="103"/>
      <c r="K675" s="103"/>
      <c r="L675" s="103"/>
      <c r="M675" s="103"/>
      <c r="N675" s="103"/>
      <c r="O675" s="103"/>
      <c r="P675" s="103"/>
      <c r="Q675" s="103"/>
      <c r="R675" s="103"/>
      <c r="S675" s="103"/>
      <c r="T675" s="103"/>
      <c r="U675" s="103"/>
    </row>
    <row r="676" spans="1:21" x14ac:dyDescent="0.55000000000000004">
      <c r="A676" s="102"/>
      <c r="B676" s="102"/>
      <c r="C676" s="102"/>
      <c r="D676" s="102"/>
      <c r="E676" s="102"/>
      <c r="F676" s="102"/>
      <c r="G676" s="103"/>
      <c r="H676" s="103"/>
      <c r="I676" s="103"/>
      <c r="J676" s="103"/>
      <c r="K676" s="103"/>
      <c r="L676" s="103"/>
      <c r="M676" s="103"/>
      <c r="N676" s="103"/>
      <c r="O676" s="103"/>
      <c r="P676" s="103"/>
      <c r="Q676" s="103"/>
      <c r="R676" s="103"/>
      <c r="S676" s="103"/>
      <c r="T676" s="103"/>
      <c r="U676" s="103"/>
    </row>
    <row r="677" spans="1:21" x14ac:dyDescent="0.55000000000000004">
      <c r="A677" s="102"/>
      <c r="B677" s="102"/>
      <c r="C677" s="102"/>
      <c r="D677" s="102"/>
      <c r="E677" s="102"/>
      <c r="F677" s="102"/>
      <c r="G677" s="103"/>
      <c r="H677" s="103"/>
      <c r="I677" s="103"/>
      <c r="J677" s="103"/>
      <c r="K677" s="103"/>
      <c r="L677" s="103"/>
      <c r="M677" s="103"/>
      <c r="N677" s="103"/>
      <c r="O677" s="103"/>
      <c r="P677" s="103"/>
      <c r="Q677" s="103"/>
      <c r="R677" s="103"/>
      <c r="S677" s="103"/>
      <c r="T677" s="103"/>
      <c r="U677" s="103"/>
    </row>
    <row r="678" spans="1:21" x14ac:dyDescent="0.55000000000000004">
      <c r="A678" s="102"/>
      <c r="B678" s="102"/>
      <c r="C678" s="102"/>
      <c r="D678" s="102"/>
      <c r="E678" s="102"/>
      <c r="F678" s="102"/>
      <c r="G678" s="103"/>
      <c r="H678" s="103"/>
      <c r="I678" s="103"/>
      <c r="J678" s="103"/>
      <c r="K678" s="103"/>
      <c r="L678" s="103"/>
      <c r="M678" s="103"/>
      <c r="N678" s="103"/>
      <c r="O678" s="103"/>
      <c r="P678" s="103"/>
      <c r="Q678" s="103"/>
      <c r="R678" s="103"/>
      <c r="S678" s="103"/>
      <c r="T678" s="103"/>
      <c r="U678" s="103"/>
    </row>
    <row r="679" spans="1:21" x14ac:dyDescent="0.55000000000000004">
      <c r="A679" s="102"/>
      <c r="B679" s="102"/>
      <c r="C679" s="102"/>
      <c r="D679" s="102"/>
      <c r="E679" s="102"/>
      <c r="F679" s="102"/>
      <c r="G679" s="103"/>
      <c r="H679" s="103"/>
      <c r="I679" s="103"/>
      <c r="J679" s="103"/>
      <c r="K679" s="103"/>
      <c r="L679" s="103"/>
      <c r="M679" s="103"/>
      <c r="N679" s="103"/>
      <c r="O679" s="103"/>
      <c r="P679" s="103"/>
      <c r="Q679" s="103"/>
      <c r="R679" s="103"/>
      <c r="S679" s="103"/>
      <c r="T679" s="103"/>
      <c r="U679" s="103"/>
    </row>
    <row r="680" spans="1:21" x14ac:dyDescent="0.55000000000000004">
      <c r="A680" s="102"/>
      <c r="B680" s="102"/>
      <c r="C680" s="102"/>
      <c r="D680" s="102"/>
      <c r="E680" s="102"/>
      <c r="F680" s="102"/>
      <c r="G680" s="103"/>
      <c r="H680" s="103"/>
      <c r="I680" s="103"/>
      <c r="J680" s="103"/>
      <c r="K680" s="103"/>
      <c r="L680" s="103"/>
      <c r="M680" s="103"/>
      <c r="N680" s="103"/>
      <c r="O680" s="103"/>
      <c r="P680" s="103"/>
      <c r="Q680" s="103"/>
      <c r="R680" s="103"/>
      <c r="S680" s="103"/>
      <c r="T680" s="103"/>
      <c r="U680" s="103"/>
    </row>
    <row r="681" spans="1:21" x14ac:dyDescent="0.55000000000000004">
      <c r="A681" s="102"/>
      <c r="B681" s="102"/>
      <c r="C681" s="102"/>
      <c r="D681" s="102"/>
      <c r="E681" s="102"/>
      <c r="F681" s="102"/>
      <c r="G681" s="103"/>
      <c r="H681" s="103"/>
      <c r="I681" s="103"/>
      <c r="J681" s="103"/>
      <c r="K681" s="103"/>
      <c r="L681" s="103"/>
      <c r="M681" s="103"/>
      <c r="N681" s="103"/>
      <c r="O681" s="103"/>
      <c r="P681" s="103"/>
      <c r="Q681" s="103"/>
      <c r="R681" s="103"/>
      <c r="S681" s="103"/>
      <c r="T681" s="103"/>
      <c r="U681" s="103"/>
    </row>
    <row r="682" spans="1:21" x14ac:dyDescent="0.55000000000000004">
      <c r="A682" s="102"/>
      <c r="B682" s="102"/>
      <c r="C682" s="102"/>
      <c r="D682" s="102"/>
      <c r="E682" s="102"/>
      <c r="F682" s="102"/>
      <c r="G682" s="103"/>
      <c r="H682" s="103"/>
      <c r="I682" s="103"/>
      <c r="J682" s="103"/>
      <c r="K682" s="103"/>
      <c r="L682" s="103"/>
      <c r="M682" s="103"/>
      <c r="N682" s="103"/>
      <c r="O682" s="103"/>
      <c r="P682" s="103"/>
      <c r="Q682" s="103"/>
      <c r="R682" s="103"/>
      <c r="S682" s="103"/>
      <c r="T682" s="103"/>
      <c r="U682" s="103"/>
    </row>
    <row r="683" spans="1:21" x14ac:dyDescent="0.55000000000000004">
      <c r="A683" s="102"/>
      <c r="B683" s="102"/>
      <c r="C683" s="102"/>
      <c r="D683" s="102"/>
      <c r="E683" s="102"/>
      <c r="F683" s="102"/>
      <c r="G683" s="103"/>
      <c r="H683" s="103"/>
      <c r="I683" s="103"/>
      <c r="J683" s="103"/>
      <c r="K683" s="103"/>
      <c r="L683" s="103"/>
      <c r="M683" s="103"/>
      <c r="N683" s="103"/>
      <c r="O683" s="103"/>
      <c r="P683" s="103"/>
      <c r="Q683" s="103"/>
      <c r="R683" s="103"/>
      <c r="S683" s="103"/>
      <c r="T683" s="103"/>
      <c r="U683" s="103"/>
    </row>
    <row r="684" spans="1:21" x14ac:dyDescent="0.55000000000000004">
      <c r="A684" s="102"/>
      <c r="B684" s="102"/>
      <c r="C684" s="102"/>
      <c r="D684" s="102"/>
      <c r="E684" s="102"/>
      <c r="F684" s="102"/>
      <c r="G684" s="103"/>
      <c r="H684" s="103"/>
      <c r="I684" s="103"/>
      <c r="J684" s="103"/>
      <c r="K684" s="103"/>
      <c r="L684" s="103"/>
      <c r="M684" s="103"/>
      <c r="N684" s="103"/>
      <c r="O684" s="103"/>
      <c r="P684" s="103"/>
      <c r="Q684" s="103"/>
      <c r="R684" s="103"/>
      <c r="S684" s="103"/>
      <c r="T684" s="103"/>
      <c r="U684" s="103"/>
    </row>
    <row r="685" spans="1:21" x14ac:dyDescent="0.55000000000000004">
      <c r="A685" s="102"/>
      <c r="B685" s="102"/>
      <c r="C685" s="102"/>
      <c r="D685" s="102"/>
      <c r="E685" s="102"/>
      <c r="F685" s="102"/>
      <c r="G685" s="103"/>
      <c r="H685" s="103"/>
      <c r="I685" s="103"/>
      <c r="J685" s="103"/>
      <c r="K685" s="103"/>
      <c r="L685" s="103"/>
      <c r="M685" s="103"/>
      <c r="N685" s="103"/>
      <c r="O685" s="103"/>
      <c r="P685" s="103"/>
      <c r="Q685" s="103"/>
      <c r="R685" s="103"/>
      <c r="S685" s="103"/>
      <c r="T685" s="103"/>
      <c r="U685" s="103"/>
    </row>
    <row r="686" spans="1:21" x14ac:dyDescent="0.55000000000000004">
      <c r="A686" s="102"/>
      <c r="B686" s="102"/>
      <c r="C686" s="102"/>
      <c r="D686" s="102"/>
      <c r="E686" s="102"/>
      <c r="F686" s="102"/>
      <c r="G686" s="103"/>
      <c r="H686" s="103"/>
      <c r="I686" s="103"/>
      <c r="J686" s="103"/>
      <c r="K686" s="103"/>
      <c r="L686" s="103"/>
      <c r="M686" s="103"/>
      <c r="N686" s="103"/>
      <c r="O686" s="103"/>
      <c r="P686" s="103"/>
      <c r="Q686" s="103"/>
      <c r="R686" s="103"/>
      <c r="S686" s="103"/>
      <c r="T686" s="103"/>
      <c r="U686" s="103"/>
    </row>
    <row r="687" spans="1:21" x14ac:dyDescent="0.55000000000000004">
      <c r="A687" s="102"/>
      <c r="B687" s="102"/>
      <c r="C687" s="102"/>
      <c r="D687" s="102"/>
      <c r="E687" s="102"/>
      <c r="F687" s="102"/>
      <c r="G687" s="103"/>
      <c r="H687" s="103"/>
      <c r="I687" s="103"/>
      <c r="J687" s="103"/>
      <c r="K687" s="103"/>
      <c r="L687" s="103"/>
      <c r="M687" s="103"/>
      <c r="N687" s="103"/>
      <c r="O687" s="103"/>
      <c r="P687" s="103"/>
      <c r="Q687" s="103"/>
      <c r="R687" s="103"/>
      <c r="S687" s="103"/>
      <c r="T687" s="103"/>
      <c r="U687" s="103"/>
    </row>
    <row r="688" spans="1:21" x14ac:dyDescent="0.55000000000000004">
      <c r="A688" s="102"/>
      <c r="B688" s="102"/>
      <c r="C688" s="102"/>
      <c r="D688" s="102"/>
      <c r="E688" s="102"/>
      <c r="F688" s="102"/>
      <c r="G688" s="103"/>
      <c r="H688" s="103"/>
      <c r="I688" s="103"/>
      <c r="J688" s="103"/>
      <c r="K688" s="103"/>
      <c r="L688" s="103"/>
      <c r="M688" s="103"/>
      <c r="N688" s="103"/>
      <c r="O688" s="103"/>
      <c r="P688" s="103"/>
      <c r="Q688" s="103"/>
      <c r="R688" s="103"/>
      <c r="S688" s="103"/>
      <c r="T688" s="103"/>
      <c r="U688" s="103"/>
    </row>
    <row r="689" spans="1:21" x14ac:dyDescent="0.55000000000000004">
      <c r="A689" s="102"/>
      <c r="B689" s="102"/>
      <c r="C689" s="102"/>
      <c r="D689" s="102"/>
      <c r="E689" s="102"/>
      <c r="F689" s="102"/>
      <c r="G689" s="103"/>
      <c r="H689" s="103"/>
      <c r="I689" s="103"/>
      <c r="J689" s="103"/>
      <c r="K689" s="103"/>
      <c r="L689" s="103"/>
      <c r="M689" s="103"/>
      <c r="N689" s="103"/>
      <c r="O689" s="103"/>
      <c r="P689" s="103"/>
      <c r="Q689" s="103"/>
      <c r="R689" s="103"/>
      <c r="S689" s="103"/>
      <c r="T689" s="103"/>
      <c r="U689" s="103"/>
    </row>
    <row r="690" spans="1:21" x14ac:dyDescent="0.55000000000000004">
      <c r="A690" s="102"/>
      <c r="B690" s="102"/>
      <c r="C690" s="102"/>
      <c r="D690" s="102"/>
      <c r="E690" s="102"/>
      <c r="F690" s="102"/>
      <c r="G690" s="103"/>
      <c r="H690" s="103"/>
      <c r="I690" s="103"/>
      <c r="J690" s="103"/>
      <c r="K690" s="103"/>
      <c r="L690" s="103"/>
      <c r="M690" s="103"/>
      <c r="N690" s="103"/>
      <c r="O690" s="103"/>
      <c r="P690" s="103"/>
      <c r="Q690" s="103"/>
      <c r="R690" s="103"/>
      <c r="S690" s="103"/>
      <c r="T690" s="103"/>
      <c r="U690" s="103"/>
    </row>
    <row r="691" spans="1:21" x14ac:dyDescent="0.55000000000000004">
      <c r="A691" s="102"/>
      <c r="B691" s="102"/>
      <c r="C691" s="102"/>
      <c r="D691" s="102"/>
      <c r="E691" s="102"/>
      <c r="F691" s="102"/>
      <c r="G691" s="103"/>
      <c r="H691" s="103"/>
      <c r="I691" s="103"/>
      <c r="J691" s="103"/>
      <c r="K691" s="103"/>
      <c r="L691" s="103"/>
      <c r="M691" s="103"/>
      <c r="N691" s="103"/>
      <c r="O691" s="103"/>
      <c r="P691" s="103"/>
      <c r="Q691" s="103"/>
      <c r="R691" s="103"/>
      <c r="S691" s="103"/>
      <c r="T691" s="103"/>
      <c r="U691" s="103"/>
    </row>
    <row r="692" spans="1:21" x14ac:dyDescent="0.55000000000000004">
      <c r="A692" s="102"/>
      <c r="B692" s="102"/>
      <c r="C692" s="102"/>
      <c r="D692" s="102"/>
      <c r="E692" s="102"/>
      <c r="F692" s="102"/>
      <c r="G692" s="103"/>
      <c r="H692" s="103"/>
      <c r="I692" s="103"/>
      <c r="J692" s="103"/>
      <c r="K692" s="103"/>
      <c r="L692" s="103"/>
      <c r="M692" s="103"/>
      <c r="N692" s="103"/>
      <c r="O692" s="103"/>
      <c r="P692" s="103"/>
      <c r="Q692" s="103"/>
      <c r="R692" s="103"/>
      <c r="S692" s="103"/>
      <c r="T692" s="103"/>
      <c r="U692" s="103"/>
    </row>
    <row r="693" spans="1:21" x14ac:dyDescent="0.55000000000000004">
      <c r="A693" s="102"/>
      <c r="B693" s="102"/>
      <c r="C693" s="102"/>
      <c r="D693" s="102"/>
      <c r="E693" s="102"/>
      <c r="F693" s="102"/>
      <c r="G693" s="103"/>
      <c r="H693" s="103"/>
      <c r="I693" s="103"/>
      <c r="J693" s="103"/>
      <c r="K693" s="103"/>
      <c r="L693" s="103"/>
      <c r="M693" s="103"/>
      <c r="N693" s="103"/>
      <c r="O693" s="103"/>
      <c r="P693" s="103"/>
      <c r="Q693" s="103"/>
      <c r="R693" s="103"/>
      <c r="S693" s="103"/>
      <c r="T693" s="103"/>
      <c r="U693" s="103"/>
    </row>
    <row r="694" spans="1:21" x14ac:dyDescent="0.55000000000000004">
      <c r="A694" s="102"/>
      <c r="B694" s="102"/>
      <c r="C694" s="102"/>
      <c r="D694" s="102"/>
      <c r="E694" s="102"/>
      <c r="F694" s="102"/>
      <c r="G694" s="103"/>
      <c r="H694" s="103"/>
      <c r="I694" s="103"/>
      <c r="J694" s="103"/>
      <c r="K694" s="103"/>
      <c r="L694" s="103"/>
      <c r="M694" s="103"/>
      <c r="N694" s="103"/>
      <c r="O694" s="103"/>
      <c r="P694" s="103"/>
      <c r="Q694" s="103"/>
      <c r="R694" s="103"/>
      <c r="S694" s="103"/>
      <c r="T694" s="103"/>
      <c r="U694" s="103"/>
    </row>
    <row r="695" spans="1:21" x14ac:dyDescent="0.55000000000000004">
      <c r="A695" s="102"/>
      <c r="B695" s="102"/>
      <c r="C695" s="102"/>
      <c r="D695" s="102"/>
      <c r="E695" s="102"/>
      <c r="F695" s="102"/>
      <c r="G695" s="103"/>
      <c r="H695" s="103"/>
      <c r="I695" s="103"/>
      <c r="J695" s="103"/>
      <c r="K695" s="103"/>
      <c r="L695" s="103"/>
      <c r="M695" s="103"/>
      <c r="N695" s="103"/>
      <c r="O695" s="103"/>
      <c r="P695" s="103"/>
      <c r="Q695" s="103"/>
      <c r="R695" s="103"/>
      <c r="S695" s="103"/>
      <c r="T695" s="103"/>
      <c r="U695" s="103"/>
    </row>
    <row r="696" spans="1:21" x14ac:dyDescent="0.55000000000000004">
      <c r="A696" s="102"/>
      <c r="B696" s="102"/>
      <c r="C696" s="102"/>
      <c r="D696" s="102"/>
      <c r="E696" s="102"/>
      <c r="F696" s="102"/>
      <c r="G696" s="103"/>
      <c r="H696" s="103"/>
      <c r="I696" s="103"/>
      <c r="J696" s="103"/>
      <c r="K696" s="103"/>
      <c r="L696" s="103"/>
      <c r="M696" s="103"/>
      <c r="N696" s="103"/>
      <c r="O696" s="103"/>
      <c r="P696" s="103"/>
      <c r="Q696" s="103"/>
      <c r="R696" s="103"/>
      <c r="S696" s="103"/>
      <c r="T696" s="103"/>
      <c r="U696" s="103"/>
    </row>
    <row r="697" spans="1:21" x14ac:dyDescent="0.55000000000000004">
      <c r="A697" s="102"/>
      <c r="B697" s="102"/>
      <c r="C697" s="102"/>
      <c r="D697" s="102"/>
      <c r="E697" s="102"/>
      <c r="F697" s="102"/>
      <c r="G697" s="103"/>
      <c r="H697" s="103"/>
      <c r="I697" s="103"/>
      <c r="J697" s="103"/>
      <c r="K697" s="103"/>
      <c r="L697" s="103"/>
      <c r="M697" s="103"/>
      <c r="N697" s="103"/>
      <c r="O697" s="103"/>
      <c r="P697" s="103"/>
      <c r="Q697" s="103"/>
      <c r="R697" s="103"/>
      <c r="S697" s="103"/>
      <c r="T697" s="103"/>
      <c r="U697" s="103"/>
    </row>
    <row r="698" spans="1:21" x14ac:dyDescent="0.55000000000000004">
      <c r="A698" s="102"/>
      <c r="B698" s="102"/>
      <c r="C698" s="102"/>
      <c r="D698" s="102"/>
      <c r="E698" s="102"/>
      <c r="F698" s="102"/>
      <c r="G698" s="103"/>
      <c r="H698" s="103"/>
      <c r="I698" s="103"/>
      <c r="J698" s="103"/>
      <c r="K698" s="103"/>
      <c r="L698" s="103"/>
      <c r="M698" s="103"/>
      <c r="N698" s="103"/>
      <c r="O698" s="103"/>
      <c r="P698" s="103"/>
      <c r="Q698" s="103"/>
      <c r="R698" s="103"/>
      <c r="S698" s="103"/>
      <c r="T698" s="103"/>
      <c r="U698" s="103"/>
    </row>
    <row r="699" spans="1:21" x14ac:dyDescent="0.55000000000000004">
      <c r="A699" s="102"/>
      <c r="B699" s="102"/>
      <c r="C699" s="102"/>
      <c r="D699" s="102"/>
      <c r="E699" s="102"/>
      <c r="F699" s="102"/>
      <c r="G699" s="103"/>
      <c r="H699" s="103"/>
      <c r="I699" s="103"/>
      <c r="J699" s="103"/>
      <c r="K699" s="103"/>
      <c r="L699" s="103"/>
      <c r="M699" s="103"/>
      <c r="N699" s="103"/>
      <c r="O699" s="103"/>
      <c r="P699" s="103"/>
      <c r="Q699" s="103"/>
      <c r="R699" s="103"/>
      <c r="S699" s="103"/>
      <c r="T699" s="103"/>
      <c r="U699" s="103"/>
    </row>
    <row r="700" spans="1:21" x14ac:dyDescent="0.55000000000000004">
      <c r="A700" s="102"/>
      <c r="B700" s="102"/>
      <c r="C700" s="102"/>
      <c r="D700" s="102"/>
      <c r="E700" s="102"/>
      <c r="F700" s="102"/>
      <c r="G700" s="103"/>
      <c r="H700" s="103"/>
      <c r="I700" s="103"/>
      <c r="J700" s="103"/>
      <c r="K700" s="103"/>
      <c r="L700" s="103"/>
      <c r="M700" s="103"/>
      <c r="N700" s="103"/>
      <c r="O700" s="103"/>
      <c r="P700" s="103"/>
      <c r="Q700" s="103"/>
      <c r="R700" s="103"/>
      <c r="S700" s="103"/>
      <c r="T700" s="103"/>
      <c r="U700" s="103"/>
    </row>
    <row r="701" spans="1:21" x14ac:dyDescent="0.55000000000000004">
      <c r="A701" s="102"/>
      <c r="B701" s="102"/>
      <c r="C701" s="102"/>
      <c r="D701" s="102"/>
      <c r="E701" s="102"/>
      <c r="F701" s="102"/>
      <c r="G701" s="103"/>
      <c r="H701" s="103"/>
      <c r="I701" s="103"/>
      <c r="J701" s="103"/>
      <c r="K701" s="103"/>
      <c r="L701" s="103"/>
      <c r="M701" s="103"/>
      <c r="N701" s="103"/>
      <c r="O701" s="103"/>
      <c r="P701" s="103"/>
      <c r="Q701" s="103"/>
      <c r="R701" s="103"/>
      <c r="S701" s="103"/>
      <c r="T701" s="103"/>
      <c r="U701" s="103"/>
    </row>
    <row r="702" spans="1:21" x14ac:dyDescent="0.55000000000000004">
      <c r="A702" s="102"/>
      <c r="B702" s="102"/>
      <c r="C702" s="102"/>
      <c r="D702" s="102"/>
      <c r="E702" s="102"/>
      <c r="F702" s="102"/>
      <c r="G702" s="103"/>
      <c r="H702" s="103"/>
      <c r="I702" s="103"/>
      <c r="J702" s="103"/>
      <c r="K702" s="103"/>
      <c r="L702" s="103"/>
      <c r="M702" s="103"/>
      <c r="N702" s="103"/>
      <c r="O702" s="103"/>
      <c r="P702" s="103"/>
      <c r="Q702" s="103"/>
      <c r="R702" s="103"/>
      <c r="S702" s="103"/>
      <c r="T702" s="103"/>
      <c r="U702" s="103"/>
    </row>
    <row r="703" spans="1:21" x14ac:dyDescent="0.55000000000000004">
      <c r="A703" s="102"/>
      <c r="B703" s="102"/>
      <c r="C703" s="102"/>
      <c r="D703" s="102"/>
      <c r="E703" s="102"/>
      <c r="F703" s="102"/>
      <c r="G703" s="103"/>
      <c r="H703" s="103"/>
      <c r="I703" s="103"/>
      <c r="J703" s="103"/>
      <c r="K703" s="103"/>
      <c r="L703" s="103"/>
      <c r="M703" s="103"/>
      <c r="N703" s="103"/>
      <c r="O703" s="103"/>
      <c r="P703" s="103"/>
      <c r="Q703" s="103"/>
      <c r="R703" s="103"/>
      <c r="S703" s="103"/>
      <c r="T703" s="103"/>
      <c r="U703" s="103"/>
    </row>
    <row r="704" spans="1:21" x14ac:dyDescent="0.55000000000000004">
      <c r="A704" s="102"/>
      <c r="B704" s="102"/>
      <c r="C704" s="102"/>
      <c r="D704" s="102"/>
      <c r="E704" s="102"/>
      <c r="F704" s="102"/>
      <c r="G704" s="103"/>
      <c r="H704" s="103"/>
      <c r="I704" s="103"/>
      <c r="J704" s="103"/>
      <c r="K704" s="103"/>
      <c r="L704" s="103"/>
      <c r="M704" s="103"/>
      <c r="N704" s="103"/>
      <c r="O704" s="103"/>
      <c r="P704" s="103"/>
      <c r="Q704" s="103"/>
      <c r="R704" s="103"/>
      <c r="S704" s="103"/>
      <c r="T704" s="103"/>
      <c r="U704" s="103"/>
    </row>
    <row r="705" spans="1:21" x14ac:dyDescent="0.55000000000000004">
      <c r="A705" s="102"/>
      <c r="B705" s="102"/>
      <c r="C705" s="102"/>
      <c r="D705" s="102"/>
      <c r="E705" s="102"/>
      <c r="F705" s="102"/>
      <c r="G705" s="103"/>
      <c r="H705" s="103"/>
      <c r="I705" s="103"/>
      <c r="J705" s="103"/>
      <c r="K705" s="103"/>
      <c r="L705" s="103"/>
      <c r="M705" s="103"/>
      <c r="N705" s="103"/>
      <c r="O705" s="103"/>
      <c r="P705" s="103"/>
      <c r="Q705" s="103"/>
      <c r="R705" s="103"/>
      <c r="S705" s="103"/>
      <c r="T705" s="103"/>
      <c r="U705" s="103"/>
    </row>
    <row r="706" spans="1:21" x14ac:dyDescent="0.55000000000000004">
      <c r="A706" s="102"/>
      <c r="B706" s="102"/>
      <c r="C706" s="102"/>
      <c r="D706" s="102"/>
      <c r="E706" s="102"/>
      <c r="F706" s="102"/>
      <c r="G706" s="103"/>
      <c r="H706" s="103"/>
      <c r="I706" s="103"/>
      <c r="J706" s="103"/>
      <c r="K706" s="103"/>
      <c r="L706" s="103"/>
      <c r="M706" s="103"/>
      <c r="N706" s="103"/>
      <c r="O706" s="103"/>
      <c r="P706" s="103"/>
      <c r="Q706" s="103"/>
      <c r="R706" s="103"/>
      <c r="S706" s="103"/>
      <c r="T706" s="103"/>
      <c r="U706" s="103"/>
    </row>
    <row r="707" spans="1:21" x14ac:dyDescent="0.55000000000000004">
      <c r="A707" s="102"/>
      <c r="B707" s="102"/>
      <c r="C707" s="102"/>
      <c r="D707" s="102"/>
      <c r="E707" s="102"/>
      <c r="F707" s="102"/>
      <c r="G707" s="103"/>
      <c r="H707" s="103"/>
      <c r="I707" s="103"/>
      <c r="J707" s="103"/>
      <c r="K707" s="103"/>
      <c r="L707" s="103"/>
      <c r="M707" s="103"/>
      <c r="N707" s="103"/>
      <c r="O707" s="103"/>
      <c r="P707" s="103"/>
      <c r="Q707" s="103"/>
      <c r="R707" s="103"/>
      <c r="S707" s="103"/>
      <c r="T707" s="103"/>
      <c r="U707" s="103"/>
    </row>
    <row r="708" spans="1:21" x14ac:dyDescent="0.55000000000000004">
      <c r="A708" s="102"/>
      <c r="B708" s="102"/>
      <c r="C708" s="102"/>
      <c r="D708" s="102"/>
      <c r="E708" s="102"/>
      <c r="F708" s="102"/>
      <c r="G708" s="103"/>
      <c r="H708" s="103"/>
      <c r="I708" s="103"/>
      <c r="J708" s="103"/>
      <c r="K708" s="103"/>
      <c r="L708" s="103"/>
      <c r="M708" s="103"/>
      <c r="N708" s="103"/>
      <c r="O708" s="103"/>
      <c r="P708" s="103"/>
      <c r="Q708" s="103"/>
      <c r="R708" s="103"/>
      <c r="S708" s="103"/>
      <c r="T708" s="103"/>
      <c r="U708" s="103"/>
    </row>
    <row r="709" spans="1:21" x14ac:dyDescent="0.55000000000000004">
      <c r="A709" s="102"/>
      <c r="B709" s="102"/>
      <c r="C709" s="102"/>
      <c r="D709" s="102"/>
      <c r="E709" s="102"/>
      <c r="F709" s="102"/>
      <c r="G709" s="103"/>
      <c r="H709" s="103"/>
      <c r="I709" s="103"/>
      <c r="J709" s="103"/>
      <c r="K709" s="103"/>
      <c r="L709" s="103"/>
      <c r="M709" s="103"/>
      <c r="N709" s="103"/>
      <c r="O709" s="103"/>
      <c r="P709" s="103"/>
      <c r="Q709" s="103"/>
      <c r="R709" s="103"/>
      <c r="S709" s="103"/>
      <c r="T709" s="103"/>
      <c r="U709" s="103"/>
    </row>
    <row r="710" spans="1:21" x14ac:dyDescent="0.55000000000000004">
      <c r="A710" s="102"/>
      <c r="B710" s="102"/>
      <c r="C710" s="102"/>
      <c r="D710" s="102"/>
      <c r="E710" s="102"/>
      <c r="F710" s="102"/>
      <c r="G710" s="103"/>
      <c r="H710" s="103"/>
      <c r="I710" s="103"/>
      <c r="J710" s="103"/>
      <c r="K710" s="103"/>
      <c r="L710" s="103"/>
      <c r="M710" s="103"/>
      <c r="N710" s="103"/>
      <c r="O710" s="103"/>
      <c r="P710" s="103"/>
      <c r="Q710" s="103"/>
      <c r="R710" s="103"/>
      <c r="S710" s="103"/>
      <c r="T710" s="103"/>
      <c r="U710" s="103"/>
    </row>
    <row r="711" spans="1:21" x14ac:dyDescent="0.55000000000000004">
      <c r="A711" s="102"/>
      <c r="B711" s="102"/>
      <c r="C711" s="102"/>
      <c r="D711" s="102"/>
      <c r="E711" s="102"/>
      <c r="F711" s="102"/>
      <c r="G711" s="103"/>
      <c r="H711" s="103"/>
      <c r="I711" s="103"/>
      <c r="J711" s="103"/>
      <c r="K711" s="103"/>
      <c r="L711" s="103"/>
      <c r="M711" s="103"/>
      <c r="N711" s="103"/>
      <c r="O711" s="103"/>
      <c r="P711" s="103"/>
      <c r="Q711" s="103"/>
      <c r="R711" s="103"/>
      <c r="S711" s="103"/>
      <c r="T711" s="103"/>
      <c r="U711" s="103"/>
    </row>
    <row r="712" spans="1:21" x14ac:dyDescent="0.55000000000000004">
      <c r="A712" s="102"/>
      <c r="B712" s="102"/>
      <c r="C712" s="102"/>
      <c r="D712" s="102"/>
      <c r="E712" s="102"/>
      <c r="F712" s="102"/>
      <c r="G712" s="103"/>
      <c r="H712" s="103"/>
      <c r="I712" s="103"/>
      <c r="J712" s="103"/>
      <c r="K712" s="103"/>
      <c r="L712" s="103"/>
      <c r="M712" s="103"/>
      <c r="N712" s="103"/>
      <c r="O712" s="103"/>
      <c r="P712" s="103"/>
      <c r="Q712" s="103"/>
      <c r="R712" s="103"/>
      <c r="S712" s="103"/>
      <c r="T712" s="103"/>
      <c r="U712" s="103"/>
    </row>
    <row r="713" spans="1:21" x14ac:dyDescent="0.55000000000000004">
      <c r="A713" s="102"/>
      <c r="B713" s="102"/>
      <c r="C713" s="102"/>
      <c r="D713" s="102"/>
      <c r="E713" s="102"/>
      <c r="F713" s="102"/>
      <c r="G713" s="103"/>
      <c r="H713" s="103"/>
      <c r="I713" s="103"/>
      <c r="J713" s="103"/>
      <c r="K713" s="103"/>
      <c r="L713" s="103"/>
      <c r="M713" s="103"/>
      <c r="N713" s="103"/>
      <c r="O713" s="103"/>
      <c r="P713" s="103"/>
      <c r="Q713" s="103"/>
      <c r="R713" s="103"/>
      <c r="S713" s="103"/>
      <c r="T713" s="103"/>
      <c r="U713" s="103"/>
    </row>
    <row r="714" spans="1:21" x14ac:dyDescent="0.55000000000000004">
      <c r="A714" s="102"/>
      <c r="B714" s="102"/>
      <c r="C714" s="102"/>
      <c r="D714" s="102"/>
      <c r="E714" s="102"/>
      <c r="F714" s="102"/>
      <c r="G714" s="103"/>
      <c r="H714" s="103"/>
      <c r="I714" s="103"/>
      <c r="J714" s="103"/>
      <c r="K714" s="103"/>
      <c r="L714" s="103"/>
      <c r="M714" s="103"/>
      <c r="N714" s="103"/>
      <c r="O714" s="103"/>
      <c r="P714" s="103"/>
      <c r="Q714" s="103"/>
      <c r="R714" s="103"/>
      <c r="S714" s="103"/>
      <c r="T714" s="103"/>
      <c r="U714" s="103"/>
    </row>
    <row r="715" spans="1:21" x14ac:dyDescent="0.55000000000000004">
      <c r="A715" s="102"/>
      <c r="B715" s="102"/>
      <c r="C715" s="102"/>
      <c r="D715" s="102"/>
      <c r="E715" s="102"/>
      <c r="F715" s="102"/>
      <c r="G715" s="103"/>
      <c r="H715" s="103"/>
      <c r="I715" s="103"/>
      <c r="J715" s="103"/>
      <c r="K715" s="103"/>
      <c r="L715" s="103"/>
      <c r="M715" s="103"/>
      <c r="N715" s="103"/>
      <c r="O715" s="103"/>
      <c r="P715" s="103"/>
      <c r="Q715" s="103"/>
      <c r="R715" s="103"/>
      <c r="S715" s="103"/>
      <c r="T715" s="103"/>
      <c r="U715" s="103"/>
    </row>
    <row r="716" spans="1:21" x14ac:dyDescent="0.55000000000000004">
      <c r="A716" s="102"/>
      <c r="B716" s="102"/>
      <c r="C716" s="102"/>
      <c r="D716" s="102"/>
      <c r="E716" s="102"/>
      <c r="F716" s="102"/>
      <c r="G716" s="103"/>
      <c r="H716" s="103"/>
      <c r="I716" s="103"/>
      <c r="J716" s="103"/>
      <c r="K716" s="103"/>
      <c r="L716" s="103"/>
      <c r="M716" s="103"/>
      <c r="N716" s="103"/>
      <c r="O716" s="103"/>
      <c r="P716" s="103"/>
      <c r="Q716" s="103"/>
      <c r="R716" s="103"/>
      <c r="S716" s="103"/>
      <c r="T716" s="103"/>
      <c r="U716" s="103"/>
    </row>
    <row r="717" spans="1:21" x14ac:dyDescent="0.55000000000000004">
      <c r="A717" s="102"/>
      <c r="B717" s="102"/>
      <c r="C717" s="102"/>
      <c r="D717" s="102"/>
      <c r="E717" s="102"/>
      <c r="F717" s="102"/>
      <c r="G717" s="103"/>
      <c r="H717" s="103"/>
      <c r="I717" s="103"/>
      <c r="J717" s="103"/>
      <c r="K717" s="103"/>
      <c r="L717" s="103"/>
      <c r="M717" s="103"/>
      <c r="N717" s="103"/>
      <c r="O717" s="103"/>
      <c r="P717" s="103"/>
      <c r="Q717" s="103"/>
      <c r="R717" s="103"/>
      <c r="S717" s="103"/>
      <c r="T717" s="103"/>
      <c r="U717" s="103"/>
    </row>
    <row r="718" spans="1:21" x14ac:dyDescent="0.55000000000000004">
      <c r="A718" s="102"/>
      <c r="B718" s="102"/>
      <c r="C718" s="102"/>
      <c r="D718" s="102"/>
      <c r="E718" s="102"/>
      <c r="F718" s="102"/>
      <c r="G718" s="103"/>
      <c r="H718" s="103"/>
      <c r="I718" s="103"/>
      <c r="J718" s="103"/>
      <c r="K718" s="103"/>
      <c r="L718" s="103"/>
      <c r="M718" s="103"/>
      <c r="N718" s="103"/>
      <c r="O718" s="103"/>
      <c r="P718" s="103"/>
      <c r="Q718" s="103"/>
      <c r="R718" s="103"/>
      <c r="S718" s="103"/>
      <c r="T718" s="103"/>
      <c r="U718" s="103"/>
    </row>
    <row r="719" spans="1:21" x14ac:dyDescent="0.55000000000000004">
      <c r="A719" s="102"/>
      <c r="B719" s="102"/>
      <c r="C719" s="102"/>
      <c r="D719" s="102"/>
      <c r="E719" s="102"/>
      <c r="F719" s="102"/>
      <c r="G719" s="103"/>
      <c r="H719" s="103"/>
      <c r="I719" s="103"/>
      <c r="J719" s="103"/>
      <c r="K719" s="103"/>
      <c r="L719" s="103"/>
      <c r="M719" s="103"/>
      <c r="N719" s="103"/>
      <c r="O719" s="103"/>
      <c r="P719" s="103"/>
      <c r="Q719" s="103"/>
      <c r="R719" s="103"/>
      <c r="S719" s="103"/>
      <c r="T719" s="103"/>
      <c r="U719" s="103"/>
    </row>
    <row r="720" spans="1:21" x14ac:dyDescent="0.55000000000000004">
      <c r="A720" s="102"/>
      <c r="B720" s="102"/>
      <c r="C720" s="102"/>
      <c r="D720" s="102"/>
      <c r="E720" s="102"/>
      <c r="F720" s="102"/>
      <c r="G720" s="103"/>
      <c r="H720" s="103"/>
      <c r="I720" s="103"/>
      <c r="J720" s="103"/>
      <c r="K720" s="103"/>
      <c r="L720" s="103"/>
      <c r="M720" s="103"/>
      <c r="N720" s="103"/>
      <c r="O720" s="103"/>
      <c r="P720" s="103"/>
      <c r="Q720" s="103"/>
      <c r="R720" s="103"/>
      <c r="S720" s="103"/>
      <c r="T720" s="103"/>
      <c r="U720" s="103"/>
    </row>
    <row r="721" spans="1:21" x14ac:dyDescent="0.55000000000000004">
      <c r="A721" s="102"/>
      <c r="B721" s="102"/>
      <c r="C721" s="102"/>
      <c r="D721" s="102"/>
      <c r="E721" s="102"/>
      <c r="F721" s="102"/>
      <c r="G721" s="103"/>
      <c r="H721" s="103"/>
      <c r="I721" s="103"/>
      <c r="J721" s="103"/>
      <c r="K721" s="103"/>
      <c r="L721" s="103"/>
      <c r="M721" s="103"/>
      <c r="N721" s="103"/>
      <c r="O721" s="103"/>
      <c r="P721" s="103"/>
      <c r="Q721" s="103"/>
      <c r="R721" s="103"/>
      <c r="S721" s="103"/>
      <c r="T721" s="103"/>
      <c r="U721" s="103"/>
    </row>
    <row r="722" spans="1:21" x14ac:dyDescent="0.55000000000000004">
      <c r="A722" s="102"/>
      <c r="B722" s="102"/>
      <c r="C722" s="102"/>
      <c r="D722" s="102"/>
      <c r="E722" s="102"/>
      <c r="F722" s="102"/>
      <c r="G722" s="103"/>
      <c r="H722" s="103"/>
      <c r="I722" s="103"/>
      <c r="J722" s="103"/>
      <c r="K722" s="103"/>
      <c r="L722" s="103"/>
      <c r="M722" s="103"/>
      <c r="N722" s="103"/>
      <c r="O722" s="103"/>
      <c r="P722" s="103"/>
      <c r="Q722" s="103"/>
      <c r="R722" s="103"/>
      <c r="S722" s="103"/>
      <c r="T722" s="103"/>
      <c r="U722" s="103"/>
    </row>
    <row r="723" spans="1:21" x14ac:dyDescent="0.55000000000000004">
      <c r="A723" s="102"/>
      <c r="B723" s="102"/>
      <c r="C723" s="102"/>
      <c r="D723" s="102"/>
      <c r="E723" s="102"/>
      <c r="F723" s="102"/>
      <c r="G723" s="103"/>
      <c r="H723" s="103"/>
      <c r="I723" s="103"/>
      <c r="J723" s="103"/>
      <c r="K723" s="103"/>
      <c r="L723" s="103"/>
      <c r="M723" s="103"/>
      <c r="N723" s="103"/>
      <c r="O723" s="103"/>
      <c r="P723" s="103"/>
      <c r="Q723" s="103"/>
      <c r="R723" s="103"/>
      <c r="S723" s="103"/>
      <c r="T723" s="103"/>
      <c r="U723" s="103"/>
    </row>
    <row r="724" spans="1:21" x14ac:dyDescent="0.55000000000000004">
      <c r="A724" s="102"/>
      <c r="B724" s="102"/>
      <c r="C724" s="102"/>
      <c r="D724" s="102"/>
      <c r="E724" s="102"/>
      <c r="F724" s="102"/>
      <c r="G724" s="103"/>
      <c r="H724" s="103"/>
      <c r="I724" s="103"/>
      <c r="J724" s="103"/>
      <c r="K724" s="103"/>
      <c r="L724" s="103"/>
      <c r="M724" s="103"/>
      <c r="N724" s="103"/>
      <c r="O724" s="103"/>
      <c r="P724" s="103"/>
      <c r="Q724" s="103"/>
      <c r="R724" s="103"/>
      <c r="S724" s="103"/>
      <c r="T724" s="103"/>
      <c r="U724" s="103"/>
    </row>
    <row r="725" spans="1:21" x14ac:dyDescent="0.55000000000000004">
      <c r="A725" s="102"/>
      <c r="B725" s="102"/>
      <c r="C725" s="102"/>
      <c r="D725" s="102"/>
      <c r="E725" s="102"/>
      <c r="F725" s="102"/>
      <c r="G725" s="103"/>
      <c r="H725" s="103"/>
      <c r="I725" s="103"/>
      <c r="J725" s="103"/>
      <c r="K725" s="103"/>
      <c r="L725" s="103"/>
      <c r="M725" s="103"/>
      <c r="N725" s="103"/>
      <c r="O725" s="103"/>
      <c r="P725" s="103"/>
      <c r="Q725" s="103"/>
      <c r="R725" s="103"/>
      <c r="S725" s="103"/>
      <c r="T725" s="103"/>
      <c r="U725" s="103"/>
    </row>
    <row r="726" spans="1:21" x14ac:dyDescent="0.55000000000000004">
      <c r="A726" s="102"/>
      <c r="B726" s="102"/>
      <c r="C726" s="102"/>
      <c r="D726" s="102"/>
      <c r="E726" s="102"/>
      <c r="F726" s="102"/>
      <c r="G726" s="103"/>
      <c r="H726" s="103"/>
      <c r="I726" s="103"/>
      <c r="J726" s="103"/>
      <c r="K726" s="103"/>
      <c r="L726" s="103"/>
      <c r="M726" s="103"/>
      <c r="N726" s="103"/>
      <c r="O726" s="103"/>
      <c r="P726" s="103"/>
      <c r="Q726" s="103"/>
      <c r="R726" s="103"/>
      <c r="S726" s="103"/>
      <c r="T726" s="103"/>
      <c r="U726" s="103"/>
    </row>
    <row r="727" spans="1:21" x14ac:dyDescent="0.55000000000000004">
      <c r="A727" s="102"/>
      <c r="B727" s="102"/>
      <c r="C727" s="102"/>
      <c r="D727" s="102"/>
      <c r="E727" s="102"/>
      <c r="F727" s="102"/>
      <c r="G727" s="103"/>
      <c r="H727" s="103"/>
      <c r="I727" s="103"/>
      <c r="J727" s="103"/>
      <c r="K727" s="103"/>
      <c r="L727" s="103"/>
      <c r="M727" s="103"/>
      <c r="N727" s="103"/>
      <c r="O727" s="103"/>
      <c r="P727" s="103"/>
      <c r="Q727" s="103"/>
      <c r="R727" s="103"/>
      <c r="S727" s="103"/>
      <c r="T727" s="103"/>
      <c r="U727" s="103"/>
    </row>
    <row r="728" spans="1:21" x14ac:dyDescent="0.55000000000000004">
      <c r="A728" s="102"/>
      <c r="B728" s="102"/>
      <c r="C728" s="102"/>
      <c r="D728" s="102"/>
      <c r="E728" s="102"/>
      <c r="F728" s="102"/>
      <c r="G728" s="103"/>
      <c r="H728" s="103"/>
      <c r="I728" s="103"/>
      <c r="J728" s="103"/>
      <c r="K728" s="103"/>
      <c r="L728" s="103"/>
      <c r="M728" s="103"/>
      <c r="N728" s="103"/>
      <c r="O728" s="103"/>
      <c r="P728" s="103"/>
      <c r="Q728" s="103"/>
      <c r="R728" s="103"/>
      <c r="S728" s="103"/>
      <c r="T728" s="103"/>
      <c r="U728" s="103"/>
    </row>
    <row r="729" spans="1:21" x14ac:dyDescent="0.55000000000000004">
      <c r="A729" s="102"/>
      <c r="B729" s="102"/>
      <c r="C729" s="102"/>
      <c r="D729" s="102"/>
      <c r="E729" s="102"/>
      <c r="F729" s="102"/>
      <c r="G729" s="103"/>
      <c r="H729" s="103"/>
      <c r="I729" s="103"/>
      <c r="J729" s="103"/>
      <c r="K729" s="103"/>
      <c r="L729" s="103"/>
      <c r="M729" s="103"/>
      <c r="N729" s="103"/>
      <c r="O729" s="103"/>
      <c r="P729" s="103"/>
      <c r="Q729" s="103"/>
      <c r="R729" s="103"/>
      <c r="S729" s="103"/>
      <c r="T729" s="103"/>
      <c r="U729" s="103"/>
    </row>
    <row r="730" spans="1:21" x14ac:dyDescent="0.55000000000000004">
      <c r="A730" s="102"/>
      <c r="B730" s="102"/>
      <c r="C730" s="102"/>
      <c r="D730" s="102"/>
      <c r="E730" s="102"/>
      <c r="F730" s="102"/>
      <c r="G730" s="103"/>
      <c r="H730" s="103"/>
      <c r="I730" s="103"/>
      <c r="J730" s="103"/>
      <c r="K730" s="103"/>
      <c r="L730" s="103"/>
      <c r="M730" s="103"/>
      <c r="N730" s="103"/>
      <c r="O730" s="103"/>
      <c r="P730" s="103"/>
      <c r="Q730" s="103"/>
      <c r="R730" s="103"/>
      <c r="S730" s="103"/>
      <c r="T730" s="103"/>
      <c r="U730" s="103"/>
    </row>
    <row r="731" spans="1:21" x14ac:dyDescent="0.55000000000000004">
      <c r="A731" s="102"/>
      <c r="B731" s="102"/>
      <c r="C731" s="102"/>
      <c r="D731" s="102"/>
      <c r="E731" s="102"/>
      <c r="F731" s="102"/>
      <c r="G731" s="103"/>
      <c r="H731" s="103"/>
      <c r="I731" s="103"/>
      <c r="J731" s="103"/>
      <c r="K731" s="103"/>
      <c r="L731" s="103"/>
      <c r="M731" s="103"/>
      <c r="N731" s="103"/>
      <c r="O731" s="103"/>
      <c r="P731" s="103"/>
      <c r="Q731" s="103"/>
      <c r="R731" s="103"/>
      <c r="S731" s="103"/>
      <c r="T731" s="103"/>
      <c r="U731" s="103"/>
    </row>
    <row r="732" spans="1:21" x14ac:dyDescent="0.55000000000000004">
      <c r="A732" s="102"/>
      <c r="B732" s="102"/>
      <c r="C732" s="102"/>
      <c r="D732" s="102"/>
      <c r="E732" s="102"/>
      <c r="F732" s="102"/>
      <c r="G732" s="103"/>
      <c r="H732" s="103"/>
      <c r="I732" s="103"/>
      <c r="J732" s="103"/>
      <c r="K732" s="103"/>
      <c r="L732" s="103"/>
      <c r="M732" s="103"/>
      <c r="N732" s="103"/>
      <c r="O732" s="103"/>
      <c r="P732" s="103"/>
      <c r="Q732" s="103"/>
      <c r="R732" s="103"/>
      <c r="S732" s="103"/>
      <c r="T732" s="103"/>
      <c r="U732" s="103"/>
    </row>
    <row r="733" spans="1:21" x14ac:dyDescent="0.55000000000000004">
      <c r="A733" s="102"/>
      <c r="B733" s="102"/>
      <c r="C733" s="102"/>
      <c r="D733" s="102"/>
      <c r="E733" s="102"/>
      <c r="F733" s="102"/>
      <c r="G733" s="103"/>
      <c r="H733" s="103"/>
      <c r="I733" s="103"/>
      <c r="J733" s="103"/>
      <c r="K733" s="103"/>
      <c r="L733" s="103"/>
      <c r="M733" s="103"/>
      <c r="N733" s="103"/>
      <c r="O733" s="103"/>
      <c r="P733" s="103"/>
      <c r="Q733" s="103"/>
      <c r="R733" s="103"/>
      <c r="S733" s="103"/>
      <c r="T733" s="103"/>
      <c r="U733" s="103"/>
    </row>
    <row r="734" spans="1:21" x14ac:dyDescent="0.55000000000000004">
      <c r="A734" s="102"/>
      <c r="B734" s="102"/>
      <c r="C734" s="102"/>
      <c r="D734" s="102"/>
      <c r="E734" s="102"/>
      <c r="F734" s="102"/>
      <c r="G734" s="103"/>
      <c r="H734" s="103"/>
      <c r="I734" s="103"/>
      <c r="J734" s="103"/>
      <c r="K734" s="103"/>
      <c r="L734" s="103"/>
      <c r="M734" s="103"/>
      <c r="N734" s="103"/>
      <c r="O734" s="103"/>
      <c r="P734" s="103"/>
      <c r="Q734" s="103"/>
      <c r="R734" s="103"/>
      <c r="S734" s="103"/>
      <c r="T734" s="103"/>
      <c r="U734" s="103"/>
    </row>
    <row r="735" spans="1:21" x14ac:dyDescent="0.55000000000000004">
      <c r="A735" s="102"/>
      <c r="B735" s="102"/>
      <c r="C735" s="102"/>
      <c r="D735" s="102"/>
      <c r="E735" s="102"/>
      <c r="F735" s="102"/>
      <c r="G735" s="103"/>
      <c r="H735" s="103"/>
      <c r="I735" s="103"/>
      <c r="J735" s="103"/>
      <c r="K735" s="103"/>
      <c r="L735" s="103"/>
      <c r="M735" s="103"/>
      <c r="N735" s="103"/>
      <c r="O735" s="103"/>
      <c r="P735" s="103"/>
      <c r="Q735" s="103"/>
      <c r="R735" s="103"/>
      <c r="S735" s="103"/>
      <c r="T735" s="103"/>
      <c r="U735" s="103"/>
    </row>
    <row r="736" spans="1:21" x14ac:dyDescent="0.55000000000000004">
      <c r="A736" s="102"/>
      <c r="B736" s="102"/>
      <c r="C736" s="102"/>
      <c r="D736" s="102"/>
      <c r="E736" s="102"/>
      <c r="F736" s="102"/>
      <c r="G736" s="103"/>
      <c r="H736" s="103"/>
      <c r="I736" s="103"/>
      <c r="J736" s="103"/>
      <c r="K736" s="103"/>
      <c r="L736" s="103"/>
      <c r="M736" s="103"/>
      <c r="N736" s="103"/>
      <c r="O736" s="103"/>
      <c r="P736" s="103"/>
      <c r="Q736" s="103"/>
      <c r="R736" s="103"/>
      <c r="S736" s="103"/>
      <c r="T736" s="103"/>
      <c r="U736" s="103"/>
    </row>
    <row r="737" spans="1:21" x14ac:dyDescent="0.55000000000000004">
      <c r="A737" s="102"/>
      <c r="B737" s="102"/>
      <c r="C737" s="102"/>
      <c r="D737" s="102"/>
      <c r="E737" s="102"/>
      <c r="F737" s="102"/>
      <c r="G737" s="103"/>
      <c r="H737" s="103"/>
      <c r="I737" s="103"/>
      <c r="J737" s="103"/>
      <c r="K737" s="103"/>
      <c r="L737" s="103"/>
      <c r="M737" s="103"/>
      <c r="N737" s="103"/>
      <c r="O737" s="103"/>
      <c r="P737" s="103"/>
      <c r="Q737" s="103"/>
      <c r="R737" s="103"/>
      <c r="S737" s="103"/>
      <c r="T737" s="103"/>
      <c r="U737" s="103"/>
    </row>
    <row r="738" spans="1:21" x14ac:dyDescent="0.55000000000000004">
      <c r="A738" s="102"/>
      <c r="B738" s="102"/>
      <c r="C738" s="102"/>
      <c r="D738" s="102"/>
      <c r="E738" s="102"/>
      <c r="F738" s="102"/>
      <c r="G738" s="103"/>
      <c r="H738" s="103"/>
      <c r="I738" s="103"/>
      <c r="J738" s="103"/>
      <c r="K738" s="103"/>
      <c r="L738" s="103"/>
      <c r="M738" s="103"/>
      <c r="N738" s="103"/>
      <c r="O738" s="103"/>
      <c r="P738" s="103"/>
      <c r="Q738" s="103"/>
      <c r="R738" s="103"/>
      <c r="S738" s="103"/>
      <c r="T738" s="103"/>
      <c r="U738" s="103"/>
    </row>
    <row r="739" spans="1:21" x14ac:dyDescent="0.55000000000000004">
      <c r="A739" s="102"/>
      <c r="B739" s="102"/>
      <c r="C739" s="102"/>
      <c r="D739" s="102"/>
      <c r="E739" s="102"/>
      <c r="F739" s="102"/>
      <c r="G739" s="103"/>
      <c r="H739" s="103"/>
      <c r="I739" s="103"/>
      <c r="J739" s="103"/>
      <c r="K739" s="103"/>
      <c r="L739" s="103"/>
      <c r="M739" s="103"/>
      <c r="N739" s="103"/>
      <c r="O739" s="103"/>
      <c r="P739" s="103"/>
      <c r="Q739" s="103"/>
      <c r="R739" s="103"/>
      <c r="S739" s="103"/>
      <c r="T739" s="103"/>
      <c r="U739" s="103"/>
    </row>
    <row r="740" spans="1:21" x14ac:dyDescent="0.55000000000000004">
      <c r="A740" s="102"/>
      <c r="B740" s="102"/>
      <c r="C740" s="102"/>
      <c r="D740" s="102"/>
      <c r="E740" s="102"/>
      <c r="F740" s="102"/>
      <c r="G740" s="103"/>
      <c r="H740" s="103"/>
      <c r="I740" s="103"/>
      <c r="J740" s="103"/>
      <c r="K740" s="103"/>
      <c r="L740" s="103"/>
      <c r="M740" s="103"/>
      <c r="N740" s="103"/>
      <c r="O740" s="103"/>
      <c r="P740" s="103"/>
      <c r="Q740" s="103"/>
      <c r="R740" s="103"/>
      <c r="S740" s="103"/>
      <c r="T740" s="103"/>
      <c r="U740" s="103"/>
    </row>
    <row r="741" spans="1:21" x14ac:dyDescent="0.55000000000000004">
      <c r="A741" s="102"/>
      <c r="B741" s="102"/>
      <c r="C741" s="102"/>
      <c r="D741" s="102"/>
      <c r="E741" s="102"/>
      <c r="F741" s="102"/>
      <c r="G741" s="103"/>
      <c r="H741" s="103"/>
      <c r="I741" s="103"/>
      <c r="J741" s="103"/>
      <c r="K741" s="103"/>
      <c r="L741" s="103"/>
      <c r="M741" s="103"/>
      <c r="N741" s="103"/>
      <c r="O741" s="103"/>
      <c r="P741" s="103"/>
      <c r="Q741" s="103"/>
      <c r="R741" s="103"/>
      <c r="S741" s="103"/>
      <c r="T741" s="103"/>
      <c r="U741" s="103"/>
    </row>
    <row r="742" spans="1:21" x14ac:dyDescent="0.55000000000000004">
      <c r="A742" s="102"/>
      <c r="B742" s="102"/>
      <c r="C742" s="102"/>
      <c r="D742" s="102"/>
      <c r="E742" s="102"/>
      <c r="F742" s="102"/>
      <c r="G742" s="103"/>
      <c r="H742" s="103"/>
      <c r="I742" s="103"/>
      <c r="J742" s="103"/>
      <c r="K742" s="103"/>
      <c r="L742" s="103"/>
      <c r="M742" s="103"/>
      <c r="N742" s="103"/>
      <c r="O742" s="103"/>
      <c r="P742" s="103"/>
      <c r="Q742" s="103"/>
      <c r="R742" s="103"/>
      <c r="S742" s="103"/>
      <c r="T742" s="103"/>
      <c r="U742" s="103"/>
    </row>
    <row r="743" spans="1:21" x14ac:dyDescent="0.55000000000000004">
      <c r="A743" s="102"/>
      <c r="B743" s="102"/>
      <c r="C743" s="102"/>
      <c r="D743" s="102"/>
      <c r="E743" s="102"/>
      <c r="F743" s="102"/>
      <c r="G743" s="103"/>
      <c r="H743" s="103"/>
      <c r="I743" s="103"/>
      <c r="J743" s="103"/>
      <c r="K743" s="103"/>
      <c r="L743" s="103"/>
      <c r="M743" s="103"/>
      <c r="N743" s="103"/>
      <c r="O743" s="103"/>
      <c r="P743" s="103"/>
      <c r="Q743" s="103"/>
      <c r="R743" s="103"/>
      <c r="S743" s="103"/>
      <c r="T743" s="103"/>
      <c r="U743" s="103"/>
    </row>
    <row r="744" spans="1:21" x14ac:dyDescent="0.55000000000000004">
      <c r="A744" s="102"/>
      <c r="B744" s="102"/>
      <c r="C744" s="102"/>
      <c r="D744" s="102"/>
      <c r="E744" s="102"/>
      <c r="F744" s="102"/>
      <c r="G744" s="103"/>
      <c r="H744" s="103"/>
      <c r="I744" s="103"/>
      <c r="J744" s="103"/>
      <c r="K744" s="103"/>
      <c r="L744" s="103"/>
      <c r="M744" s="103"/>
      <c r="N744" s="103"/>
      <c r="O744" s="103"/>
      <c r="P744" s="103"/>
      <c r="Q744" s="103"/>
      <c r="R744" s="103"/>
      <c r="S744" s="103"/>
      <c r="T744" s="103"/>
      <c r="U744" s="103"/>
    </row>
    <row r="745" spans="1:21" x14ac:dyDescent="0.55000000000000004">
      <c r="A745" s="102"/>
      <c r="B745" s="102"/>
      <c r="C745" s="102"/>
      <c r="D745" s="102"/>
      <c r="E745" s="102"/>
      <c r="F745" s="102"/>
      <c r="G745" s="103"/>
      <c r="H745" s="103"/>
      <c r="I745" s="103"/>
      <c r="J745" s="103"/>
      <c r="K745" s="103"/>
      <c r="L745" s="103"/>
      <c r="M745" s="103"/>
      <c r="N745" s="103"/>
      <c r="O745" s="103"/>
      <c r="P745" s="103"/>
      <c r="Q745" s="103"/>
      <c r="R745" s="103"/>
      <c r="S745" s="103"/>
      <c r="T745" s="103"/>
      <c r="U745" s="103"/>
    </row>
    <row r="746" spans="1:21" x14ac:dyDescent="0.55000000000000004">
      <c r="A746" s="102"/>
      <c r="B746" s="102"/>
      <c r="C746" s="102"/>
      <c r="D746" s="102"/>
      <c r="E746" s="102"/>
      <c r="F746" s="102"/>
      <c r="G746" s="103"/>
      <c r="H746" s="103"/>
      <c r="I746" s="103"/>
      <c r="J746" s="103"/>
      <c r="K746" s="103"/>
      <c r="L746" s="103"/>
      <c r="M746" s="103"/>
      <c r="N746" s="103"/>
      <c r="O746" s="103"/>
      <c r="P746" s="103"/>
      <c r="Q746" s="103"/>
      <c r="R746" s="103"/>
      <c r="S746" s="103"/>
      <c r="T746" s="103"/>
      <c r="U746" s="103"/>
    </row>
    <row r="747" spans="1:21" x14ac:dyDescent="0.55000000000000004">
      <c r="A747" s="102"/>
      <c r="B747" s="102"/>
      <c r="C747" s="102"/>
      <c r="D747" s="102"/>
      <c r="E747" s="102"/>
      <c r="F747" s="102"/>
      <c r="G747" s="103"/>
      <c r="H747" s="103"/>
      <c r="I747" s="103"/>
      <c r="J747" s="103"/>
      <c r="K747" s="103"/>
      <c r="L747" s="103"/>
      <c r="M747" s="103"/>
      <c r="N747" s="103"/>
      <c r="O747" s="103"/>
      <c r="P747" s="103"/>
      <c r="Q747" s="103"/>
      <c r="R747" s="103"/>
      <c r="S747" s="103"/>
      <c r="T747" s="103"/>
      <c r="U747" s="103"/>
    </row>
    <row r="748" spans="1:21" x14ac:dyDescent="0.55000000000000004">
      <c r="A748" s="102"/>
      <c r="B748" s="102"/>
      <c r="C748" s="102"/>
      <c r="D748" s="102"/>
      <c r="E748" s="102"/>
      <c r="F748" s="102"/>
      <c r="G748" s="103"/>
      <c r="H748" s="103"/>
      <c r="I748" s="103"/>
      <c r="J748" s="103"/>
      <c r="K748" s="103"/>
      <c r="L748" s="103"/>
      <c r="M748" s="103"/>
      <c r="N748" s="103"/>
      <c r="O748" s="103"/>
      <c r="P748" s="103"/>
      <c r="Q748" s="103"/>
      <c r="R748" s="103"/>
      <c r="S748" s="103"/>
      <c r="T748" s="103"/>
      <c r="U748" s="103"/>
    </row>
    <row r="749" spans="1:21" x14ac:dyDescent="0.55000000000000004">
      <c r="A749" s="102"/>
      <c r="B749" s="102"/>
      <c r="C749" s="102"/>
      <c r="D749" s="102"/>
      <c r="E749" s="102"/>
      <c r="F749" s="102"/>
      <c r="G749" s="103"/>
      <c r="H749" s="103"/>
      <c r="I749" s="103"/>
      <c r="J749" s="103"/>
      <c r="K749" s="103"/>
      <c r="L749" s="103"/>
      <c r="M749" s="103"/>
      <c r="N749" s="103"/>
      <c r="O749" s="103"/>
      <c r="P749" s="103"/>
      <c r="Q749" s="103"/>
      <c r="R749" s="103"/>
      <c r="S749" s="103"/>
      <c r="T749" s="103"/>
      <c r="U749" s="103"/>
    </row>
    <row r="750" spans="1:21" x14ac:dyDescent="0.55000000000000004">
      <c r="A750" s="102"/>
      <c r="B750" s="102"/>
      <c r="C750" s="102"/>
      <c r="D750" s="102"/>
      <c r="E750" s="102"/>
      <c r="F750" s="102"/>
      <c r="G750" s="103"/>
      <c r="H750" s="103"/>
      <c r="I750" s="103"/>
      <c r="J750" s="103"/>
      <c r="K750" s="103"/>
      <c r="L750" s="103"/>
      <c r="M750" s="103"/>
      <c r="N750" s="103"/>
      <c r="O750" s="103"/>
      <c r="P750" s="103"/>
      <c r="Q750" s="103"/>
      <c r="R750" s="103"/>
      <c r="S750" s="103"/>
      <c r="T750" s="103"/>
      <c r="U750" s="103"/>
    </row>
    <row r="751" spans="1:21" x14ac:dyDescent="0.55000000000000004">
      <c r="A751" s="102"/>
      <c r="B751" s="102"/>
      <c r="C751" s="102"/>
      <c r="D751" s="102"/>
      <c r="E751" s="102"/>
      <c r="F751" s="102"/>
      <c r="G751" s="103"/>
      <c r="H751" s="103"/>
      <c r="I751" s="103"/>
      <c r="J751" s="103"/>
      <c r="K751" s="103"/>
      <c r="L751" s="103"/>
      <c r="M751" s="103"/>
      <c r="N751" s="103"/>
      <c r="O751" s="103"/>
      <c r="P751" s="103"/>
      <c r="Q751" s="103"/>
      <c r="R751" s="103"/>
      <c r="S751" s="103"/>
      <c r="T751" s="103"/>
      <c r="U751" s="103"/>
    </row>
    <row r="752" spans="1:21" x14ac:dyDescent="0.55000000000000004">
      <c r="A752" s="102"/>
      <c r="B752" s="102"/>
      <c r="C752" s="102"/>
      <c r="D752" s="102"/>
      <c r="E752" s="102"/>
      <c r="F752" s="102"/>
      <c r="G752" s="103"/>
      <c r="H752" s="103"/>
      <c r="I752" s="103"/>
      <c r="J752" s="103"/>
      <c r="K752" s="103"/>
      <c r="L752" s="103"/>
      <c r="M752" s="103"/>
      <c r="N752" s="103"/>
      <c r="O752" s="103"/>
      <c r="P752" s="103"/>
      <c r="Q752" s="103"/>
      <c r="R752" s="103"/>
      <c r="S752" s="103"/>
      <c r="T752" s="103"/>
      <c r="U752" s="103"/>
    </row>
    <row r="753" spans="1:21" x14ac:dyDescent="0.55000000000000004">
      <c r="A753" s="102"/>
      <c r="B753" s="102"/>
      <c r="C753" s="102"/>
      <c r="D753" s="102"/>
      <c r="E753" s="102"/>
      <c r="F753" s="102"/>
      <c r="G753" s="103"/>
      <c r="H753" s="103"/>
      <c r="I753" s="103"/>
      <c r="J753" s="103"/>
      <c r="K753" s="103"/>
      <c r="L753" s="103"/>
      <c r="M753" s="103"/>
      <c r="N753" s="103"/>
      <c r="O753" s="103"/>
      <c r="P753" s="103"/>
      <c r="Q753" s="103"/>
      <c r="R753" s="103"/>
      <c r="S753" s="103"/>
      <c r="T753" s="103"/>
      <c r="U753" s="103"/>
    </row>
    <row r="754" spans="1:21" x14ac:dyDescent="0.55000000000000004">
      <c r="A754" s="102"/>
      <c r="B754" s="102"/>
      <c r="C754" s="102"/>
      <c r="D754" s="102"/>
      <c r="E754" s="102"/>
      <c r="F754" s="102"/>
      <c r="G754" s="103"/>
      <c r="H754" s="103"/>
      <c r="I754" s="103"/>
      <c r="J754" s="103"/>
      <c r="K754" s="103"/>
      <c r="L754" s="103"/>
      <c r="M754" s="103"/>
      <c r="N754" s="103"/>
      <c r="O754" s="103"/>
      <c r="P754" s="103"/>
      <c r="Q754" s="103"/>
      <c r="R754" s="103"/>
      <c r="S754" s="103"/>
      <c r="T754" s="103"/>
      <c r="U754" s="103"/>
    </row>
    <row r="755" spans="1:21" x14ac:dyDescent="0.55000000000000004">
      <c r="A755" s="102"/>
      <c r="B755" s="102"/>
      <c r="C755" s="102"/>
      <c r="D755" s="102"/>
      <c r="E755" s="102"/>
      <c r="F755" s="102"/>
      <c r="G755" s="103"/>
      <c r="H755" s="103"/>
      <c r="I755" s="103"/>
      <c r="J755" s="103"/>
      <c r="K755" s="103"/>
      <c r="L755" s="103"/>
      <c r="M755" s="103"/>
      <c r="N755" s="103"/>
      <c r="O755" s="103"/>
      <c r="P755" s="103"/>
      <c r="Q755" s="103"/>
      <c r="R755" s="103"/>
      <c r="S755" s="103"/>
      <c r="T755" s="103"/>
      <c r="U755" s="103"/>
    </row>
    <row r="756" spans="1:21" x14ac:dyDescent="0.55000000000000004">
      <c r="A756" s="102"/>
      <c r="B756" s="102"/>
      <c r="C756" s="102"/>
      <c r="D756" s="102"/>
      <c r="E756" s="102"/>
      <c r="F756" s="102"/>
      <c r="G756" s="103"/>
      <c r="H756" s="103"/>
      <c r="I756" s="103"/>
      <c r="J756" s="103"/>
      <c r="K756" s="103"/>
      <c r="L756" s="103"/>
      <c r="M756" s="103"/>
      <c r="N756" s="103"/>
      <c r="O756" s="103"/>
      <c r="P756" s="103"/>
      <c r="Q756" s="103"/>
      <c r="R756" s="103"/>
      <c r="S756" s="103"/>
      <c r="T756" s="103"/>
      <c r="U756" s="103"/>
    </row>
    <row r="757" spans="1:21" x14ac:dyDescent="0.55000000000000004">
      <c r="A757" s="102"/>
      <c r="B757" s="102"/>
      <c r="C757" s="102"/>
      <c r="D757" s="102"/>
      <c r="E757" s="102"/>
      <c r="F757" s="102"/>
      <c r="G757" s="103"/>
      <c r="H757" s="103"/>
      <c r="I757" s="103"/>
      <c r="J757" s="103"/>
      <c r="K757" s="103"/>
      <c r="L757" s="103"/>
      <c r="M757" s="103"/>
      <c r="N757" s="103"/>
      <c r="O757" s="103"/>
      <c r="P757" s="103"/>
      <c r="Q757" s="103"/>
      <c r="R757" s="103"/>
      <c r="S757" s="103"/>
      <c r="T757" s="103"/>
      <c r="U757" s="103"/>
    </row>
    <row r="758" spans="1:21" x14ac:dyDescent="0.55000000000000004">
      <c r="A758" s="102"/>
      <c r="B758" s="102"/>
      <c r="C758" s="102"/>
      <c r="D758" s="102"/>
      <c r="E758" s="102"/>
      <c r="F758" s="102"/>
      <c r="G758" s="103"/>
      <c r="H758" s="103"/>
      <c r="I758" s="103"/>
      <c r="J758" s="103"/>
      <c r="K758" s="103"/>
      <c r="L758" s="103"/>
      <c r="M758" s="103"/>
      <c r="N758" s="103"/>
      <c r="O758" s="103"/>
      <c r="P758" s="103"/>
      <c r="Q758" s="103"/>
      <c r="R758" s="103"/>
      <c r="S758" s="103"/>
      <c r="T758" s="103"/>
      <c r="U758" s="103"/>
    </row>
    <row r="759" spans="1:21" x14ac:dyDescent="0.55000000000000004">
      <c r="A759" s="102"/>
      <c r="B759" s="102"/>
      <c r="C759" s="102"/>
      <c r="D759" s="102"/>
      <c r="E759" s="102"/>
      <c r="F759" s="102"/>
      <c r="G759" s="103"/>
      <c r="H759" s="103"/>
      <c r="I759" s="103"/>
      <c r="J759" s="103"/>
      <c r="K759" s="103"/>
      <c r="L759" s="103"/>
      <c r="M759" s="103"/>
      <c r="N759" s="103"/>
      <c r="O759" s="103"/>
      <c r="P759" s="103"/>
      <c r="Q759" s="103"/>
      <c r="R759" s="103"/>
      <c r="S759" s="103"/>
      <c r="T759" s="103"/>
      <c r="U759" s="103"/>
    </row>
    <row r="760" spans="1:21" x14ac:dyDescent="0.55000000000000004">
      <c r="A760" s="102"/>
      <c r="B760" s="102"/>
      <c r="C760" s="102"/>
      <c r="D760" s="102"/>
      <c r="E760" s="102"/>
      <c r="F760" s="102"/>
      <c r="G760" s="103"/>
      <c r="H760" s="103"/>
      <c r="I760" s="103"/>
      <c r="J760" s="103"/>
      <c r="K760" s="103"/>
      <c r="L760" s="103"/>
      <c r="M760" s="103"/>
      <c r="N760" s="103"/>
      <c r="O760" s="103"/>
      <c r="P760" s="103"/>
      <c r="Q760" s="103"/>
      <c r="R760" s="103"/>
      <c r="S760" s="103"/>
      <c r="T760" s="103"/>
      <c r="U760" s="103"/>
    </row>
    <row r="761" spans="1:21" x14ac:dyDescent="0.55000000000000004">
      <c r="A761" s="102"/>
      <c r="B761" s="102"/>
      <c r="C761" s="102"/>
      <c r="D761" s="102"/>
      <c r="E761" s="102"/>
      <c r="F761" s="102"/>
      <c r="G761" s="103"/>
      <c r="H761" s="103"/>
      <c r="I761" s="103"/>
      <c r="J761" s="103"/>
      <c r="K761" s="103"/>
      <c r="L761" s="103"/>
      <c r="M761" s="103"/>
      <c r="N761" s="103"/>
      <c r="O761" s="103"/>
      <c r="P761" s="103"/>
      <c r="Q761" s="103"/>
      <c r="R761" s="103"/>
      <c r="S761" s="103"/>
      <c r="T761" s="103"/>
      <c r="U761" s="103"/>
    </row>
    <row r="762" spans="1:21" x14ac:dyDescent="0.55000000000000004">
      <c r="A762" s="102"/>
      <c r="B762" s="102"/>
      <c r="C762" s="102"/>
      <c r="D762" s="102"/>
      <c r="E762" s="102"/>
      <c r="F762" s="102"/>
      <c r="G762" s="103"/>
      <c r="H762" s="103"/>
      <c r="I762" s="103"/>
      <c r="J762" s="103"/>
      <c r="K762" s="103"/>
      <c r="L762" s="103"/>
      <c r="M762" s="103"/>
      <c r="N762" s="103"/>
      <c r="O762" s="103"/>
      <c r="P762" s="103"/>
      <c r="Q762" s="103"/>
      <c r="R762" s="103"/>
      <c r="S762" s="103"/>
      <c r="T762" s="103"/>
      <c r="U762" s="103"/>
    </row>
    <row r="763" spans="1:21" x14ac:dyDescent="0.55000000000000004">
      <c r="A763" s="102"/>
      <c r="B763" s="102"/>
      <c r="C763" s="102"/>
      <c r="D763" s="102"/>
      <c r="E763" s="102"/>
      <c r="F763" s="102"/>
      <c r="G763" s="103"/>
      <c r="H763" s="103"/>
      <c r="I763" s="103"/>
      <c r="J763" s="103"/>
      <c r="K763" s="103"/>
      <c r="L763" s="103"/>
      <c r="M763" s="103"/>
      <c r="N763" s="103"/>
      <c r="O763" s="103"/>
      <c r="P763" s="103"/>
      <c r="Q763" s="103"/>
      <c r="R763" s="103"/>
      <c r="S763" s="103"/>
      <c r="T763" s="103"/>
      <c r="U763" s="103"/>
    </row>
    <row r="764" spans="1:21" x14ac:dyDescent="0.55000000000000004">
      <c r="A764" s="102"/>
      <c r="B764" s="102"/>
      <c r="C764" s="102"/>
      <c r="D764" s="102"/>
      <c r="E764" s="102"/>
      <c r="F764" s="102"/>
      <c r="G764" s="103"/>
      <c r="H764" s="103"/>
      <c r="I764" s="103"/>
      <c r="J764" s="103"/>
      <c r="K764" s="103"/>
      <c r="L764" s="103"/>
      <c r="M764" s="103"/>
      <c r="N764" s="103"/>
      <c r="O764" s="103"/>
      <c r="P764" s="103"/>
      <c r="Q764" s="103"/>
      <c r="R764" s="103"/>
      <c r="S764" s="103"/>
      <c r="T764" s="103"/>
      <c r="U764" s="103"/>
    </row>
    <row r="765" spans="1:21" x14ac:dyDescent="0.55000000000000004">
      <c r="A765" s="102"/>
      <c r="B765" s="102"/>
      <c r="C765" s="102"/>
      <c r="D765" s="102"/>
      <c r="E765" s="102"/>
      <c r="F765" s="102"/>
      <c r="G765" s="103"/>
      <c r="H765" s="103"/>
      <c r="I765" s="103"/>
      <c r="J765" s="103"/>
      <c r="K765" s="103"/>
      <c r="L765" s="103"/>
      <c r="M765" s="103"/>
      <c r="N765" s="103"/>
      <c r="O765" s="103"/>
      <c r="P765" s="103"/>
      <c r="Q765" s="103"/>
      <c r="R765" s="103"/>
      <c r="S765" s="103"/>
      <c r="T765" s="103"/>
      <c r="U765" s="103"/>
    </row>
    <row r="766" spans="1:21" x14ac:dyDescent="0.55000000000000004">
      <c r="A766" s="102"/>
      <c r="B766" s="102"/>
      <c r="C766" s="102"/>
      <c r="D766" s="102"/>
      <c r="E766" s="102"/>
      <c r="F766" s="102"/>
      <c r="G766" s="103"/>
      <c r="H766" s="103"/>
      <c r="I766" s="103"/>
      <c r="J766" s="103"/>
      <c r="K766" s="103"/>
      <c r="L766" s="103"/>
      <c r="M766" s="103"/>
      <c r="N766" s="103"/>
      <c r="O766" s="103"/>
      <c r="P766" s="103"/>
      <c r="Q766" s="103"/>
      <c r="R766" s="103"/>
      <c r="S766" s="103"/>
      <c r="T766" s="103"/>
      <c r="U766" s="103"/>
    </row>
    <row r="767" spans="1:21" x14ac:dyDescent="0.55000000000000004">
      <c r="A767" s="102"/>
      <c r="B767" s="102"/>
      <c r="C767" s="102"/>
      <c r="D767" s="102"/>
      <c r="E767" s="102"/>
      <c r="F767" s="102"/>
      <c r="G767" s="103"/>
      <c r="H767" s="103"/>
      <c r="I767" s="103"/>
      <c r="J767" s="103"/>
      <c r="K767" s="103"/>
      <c r="L767" s="103"/>
      <c r="M767" s="103"/>
      <c r="N767" s="103"/>
      <c r="O767" s="103"/>
      <c r="P767" s="103"/>
      <c r="Q767" s="103"/>
      <c r="R767" s="103"/>
      <c r="S767" s="103"/>
      <c r="T767" s="103"/>
      <c r="U767" s="103"/>
    </row>
    <row r="768" spans="1:21" x14ac:dyDescent="0.55000000000000004">
      <c r="A768" s="102"/>
      <c r="B768" s="102"/>
      <c r="C768" s="102"/>
      <c r="D768" s="102"/>
      <c r="E768" s="102"/>
      <c r="F768" s="102"/>
      <c r="G768" s="103"/>
      <c r="H768" s="103"/>
      <c r="I768" s="103"/>
      <c r="J768" s="103"/>
      <c r="K768" s="103"/>
      <c r="L768" s="103"/>
      <c r="M768" s="103"/>
      <c r="N768" s="103"/>
      <c r="O768" s="103"/>
      <c r="P768" s="103"/>
      <c r="Q768" s="103"/>
      <c r="R768" s="103"/>
      <c r="S768" s="103"/>
      <c r="T768" s="103"/>
      <c r="U768" s="103"/>
    </row>
    <row r="769" spans="1:21" x14ac:dyDescent="0.55000000000000004">
      <c r="A769" s="102"/>
      <c r="B769" s="102"/>
      <c r="C769" s="102"/>
      <c r="D769" s="102"/>
      <c r="E769" s="102"/>
      <c r="F769" s="102"/>
      <c r="G769" s="103"/>
      <c r="H769" s="103"/>
      <c r="I769" s="103"/>
      <c r="J769" s="103"/>
      <c r="K769" s="103"/>
      <c r="L769" s="103"/>
      <c r="M769" s="103"/>
      <c r="N769" s="103"/>
      <c r="O769" s="103"/>
      <c r="P769" s="103"/>
      <c r="Q769" s="103"/>
      <c r="R769" s="103"/>
      <c r="S769" s="103"/>
      <c r="T769" s="103"/>
      <c r="U769" s="103"/>
    </row>
    <row r="770" spans="1:21" x14ac:dyDescent="0.55000000000000004">
      <c r="A770" s="102"/>
      <c r="B770" s="102"/>
      <c r="C770" s="102"/>
      <c r="D770" s="102"/>
      <c r="E770" s="102"/>
      <c r="F770" s="102"/>
      <c r="G770" s="103"/>
      <c r="H770" s="103"/>
      <c r="I770" s="103"/>
      <c r="J770" s="103"/>
      <c r="K770" s="103"/>
      <c r="L770" s="103"/>
      <c r="M770" s="103"/>
      <c r="N770" s="103"/>
      <c r="O770" s="103"/>
      <c r="P770" s="103"/>
      <c r="Q770" s="103"/>
      <c r="R770" s="103"/>
      <c r="S770" s="103"/>
      <c r="T770" s="103"/>
      <c r="U770" s="103"/>
    </row>
    <row r="771" spans="1:21" x14ac:dyDescent="0.55000000000000004">
      <c r="A771" s="102"/>
      <c r="B771" s="102"/>
      <c r="C771" s="102"/>
      <c r="D771" s="102"/>
      <c r="E771" s="102"/>
      <c r="F771" s="102"/>
      <c r="G771" s="103"/>
      <c r="H771" s="103"/>
      <c r="I771" s="103"/>
      <c r="J771" s="103"/>
      <c r="K771" s="103"/>
      <c r="L771" s="103"/>
      <c r="M771" s="103"/>
      <c r="N771" s="103"/>
      <c r="O771" s="103"/>
      <c r="P771" s="103"/>
      <c r="Q771" s="103"/>
      <c r="R771" s="103"/>
      <c r="S771" s="103"/>
      <c r="T771" s="103"/>
      <c r="U771" s="103"/>
    </row>
    <row r="772" spans="1:21" x14ac:dyDescent="0.55000000000000004">
      <c r="A772" s="102"/>
      <c r="B772" s="102"/>
      <c r="C772" s="102"/>
      <c r="D772" s="102"/>
      <c r="E772" s="102"/>
      <c r="F772" s="102"/>
      <c r="G772" s="103"/>
      <c r="H772" s="103"/>
      <c r="I772" s="103"/>
      <c r="J772" s="103"/>
      <c r="K772" s="103"/>
      <c r="L772" s="103"/>
      <c r="M772" s="103"/>
      <c r="N772" s="103"/>
      <c r="O772" s="103"/>
      <c r="P772" s="103"/>
      <c r="Q772" s="103"/>
      <c r="R772" s="103"/>
      <c r="S772" s="103"/>
      <c r="T772" s="103"/>
      <c r="U772" s="103"/>
    </row>
    <row r="773" spans="1:21" x14ac:dyDescent="0.55000000000000004">
      <c r="A773" s="102"/>
      <c r="B773" s="102"/>
      <c r="C773" s="102"/>
      <c r="D773" s="102"/>
      <c r="E773" s="102"/>
      <c r="F773" s="102"/>
      <c r="G773" s="103"/>
      <c r="H773" s="103"/>
      <c r="I773" s="103"/>
      <c r="J773" s="103"/>
      <c r="K773" s="103"/>
      <c r="L773" s="103"/>
      <c r="M773" s="103"/>
      <c r="N773" s="103"/>
      <c r="O773" s="103"/>
      <c r="P773" s="103"/>
      <c r="Q773" s="103"/>
      <c r="R773" s="103"/>
      <c r="S773" s="103"/>
      <c r="T773" s="103"/>
      <c r="U773" s="103"/>
    </row>
    <row r="774" spans="1:21" x14ac:dyDescent="0.55000000000000004">
      <c r="A774" s="102"/>
      <c r="B774" s="102"/>
      <c r="C774" s="102"/>
      <c r="D774" s="102"/>
      <c r="E774" s="102"/>
      <c r="F774" s="102"/>
      <c r="G774" s="103"/>
      <c r="H774" s="103"/>
      <c r="I774" s="103"/>
      <c r="J774" s="103"/>
      <c r="K774" s="103"/>
      <c r="L774" s="103"/>
      <c r="M774" s="103"/>
      <c r="N774" s="103"/>
      <c r="O774" s="103"/>
      <c r="P774" s="103"/>
      <c r="Q774" s="103"/>
      <c r="R774" s="103"/>
      <c r="S774" s="103"/>
      <c r="T774" s="103"/>
      <c r="U774" s="103"/>
    </row>
    <row r="775" spans="1:21" x14ac:dyDescent="0.55000000000000004">
      <c r="A775" s="102"/>
      <c r="B775" s="102"/>
      <c r="C775" s="102"/>
      <c r="D775" s="102"/>
      <c r="E775" s="102"/>
      <c r="F775" s="102"/>
      <c r="G775" s="103"/>
      <c r="H775" s="103"/>
      <c r="I775" s="103"/>
      <c r="J775" s="103"/>
      <c r="K775" s="103"/>
      <c r="L775" s="103"/>
      <c r="M775" s="103"/>
      <c r="N775" s="103"/>
      <c r="O775" s="103"/>
      <c r="P775" s="103"/>
      <c r="Q775" s="103"/>
      <c r="R775" s="103"/>
      <c r="S775" s="103"/>
      <c r="T775" s="103"/>
      <c r="U775" s="103"/>
    </row>
    <row r="776" spans="1:21" x14ac:dyDescent="0.55000000000000004">
      <c r="A776" s="102"/>
      <c r="B776" s="102"/>
      <c r="C776" s="102"/>
      <c r="D776" s="102"/>
      <c r="E776" s="102"/>
      <c r="F776" s="102"/>
      <c r="G776" s="103"/>
      <c r="H776" s="103"/>
      <c r="I776" s="103"/>
      <c r="J776" s="103"/>
      <c r="K776" s="103"/>
      <c r="L776" s="103"/>
      <c r="M776" s="103"/>
      <c r="N776" s="103"/>
      <c r="O776" s="103"/>
      <c r="P776" s="103"/>
      <c r="Q776" s="103"/>
      <c r="R776" s="103"/>
      <c r="S776" s="103"/>
      <c r="T776" s="103"/>
      <c r="U776" s="103"/>
    </row>
    <row r="777" spans="1:21" x14ac:dyDescent="0.55000000000000004">
      <c r="A777" s="102"/>
      <c r="B777" s="102"/>
      <c r="C777" s="102"/>
      <c r="D777" s="102"/>
      <c r="E777" s="102"/>
      <c r="F777" s="102"/>
      <c r="G777" s="103"/>
      <c r="H777" s="103"/>
      <c r="I777" s="103"/>
      <c r="J777" s="103"/>
      <c r="K777" s="103"/>
      <c r="L777" s="103"/>
      <c r="M777" s="103"/>
      <c r="N777" s="103"/>
      <c r="O777" s="103"/>
      <c r="P777" s="103"/>
      <c r="Q777" s="103"/>
      <c r="R777" s="103"/>
      <c r="S777" s="103"/>
      <c r="T777" s="103"/>
      <c r="U777" s="103"/>
    </row>
    <row r="778" spans="1:21" x14ac:dyDescent="0.55000000000000004">
      <c r="A778" s="102"/>
      <c r="B778" s="102"/>
      <c r="C778" s="102"/>
      <c r="D778" s="102"/>
      <c r="E778" s="102"/>
      <c r="F778" s="102"/>
      <c r="G778" s="103"/>
      <c r="H778" s="103"/>
      <c r="I778" s="103"/>
      <c r="J778" s="103"/>
      <c r="K778" s="103"/>
      <c r="L778" s="103"/>
      <c r="M778" s="103"/>
      <c r="N778" s="103"/>
      <c r="O778" s="103"/>
      <c r="P778" s="103"/>
      <c r="Q778" s="103"/>
      <c r="R778" s="103"/>
      <c r="S778" s="103"/>
      <c r="T778" s="103"/>
      <c r="U778" s="103"/>
    </row>
    <row r="779" spans="1:21" x14ac:dyDescent="0.55000000000000004">
      <c r="A779" s="102"/>
      <c r="B779" s="102"/>
      <c r="C779" s="102"/>
      <c r="D779" s="102"/>
      <c r="E779" s="102"/>
      <c r="F779" s="102"/>
      <c r="G779" s="103"/>
      <c r="H779" s="103"/>
      <c r="I779" s="103"/>
      <c r="J779" s="103"/>
      <c r="K779" s="103"/>
      <c r="L779" s="103"/>
      <c r="M779" s="103"/>
      <c r="N779" s="103"/>
      <c r="O779" s="103"/>
      <c r="P779" s="103"/>
      <c r="Q779" s="103"/>
      <c r="R779" s="103"/>
      <c r="S779" s="103"/>
      <c r="T779" s="103"/>
      <c r="U779" s="103"/>
    </row>
    <row r="780" spans="1:21" x14ac:dyDescent="0.55000000000000004">
      <c r="A780" s="102"/>
      <c r="B780" s="102"/>
      <c r="C780" s="102"/>
      <c r="D780" s="102"/>
      <c r="E780" s="102"/>
      <c r="F780" s="102"/>
      <c r="G780" s="103"/>
      <c r="H780" s="103"/>
      <c r="I780" s="103"/>
      <c r="J780" s="103"/>
      <c r="K780" s="103"/>
      <c r="L780" s="103"/>
      <c r="M780" s="103"/>
      <c r="N780" s="103"/>
      <c r="O780" s="103"/>
      <c r="P780" s="103"/>
      <c r="Q780" s="103"/>
      <c r="R780" s="103"/>
      <c r="S780" s="103"/>
      <c r="T780" s="103"/>
      <c r="U780" s="103"/>
    </row>
    <row r="781" spans="1:21" x14ac:dyDescent="0.55000000000000004">
      <c r="A781" s="102"/>
      <c r="B781" s="102"/>
      <c r="C781" s="102"/>
      <c r="D781" s="102"/>
      <c r="E781" s="102"/>
      <c r="F781" s="102"/>
      <c r="G781" s="103"/>
      <c r="H781" s="103"/>
      <c r="I781" s="103"/>
      <c r="J781" s="103"/>
      <c r="K781" s="103"/>
      <c r="L781" s="103"/>
      <c r="M781" s="103"/>
      <c r="N781" s="103"/>
      <c r="O781" s="103"/>
      <c r="P781" s="103"/>
      <c r="Q781" s="103"/>
      <c r="R781" s="103"/>
      <c r="S781" s="103"/>
      <c r="T781" s="103"/>
      <c r="U781" s="103"/>
    </row>
    <row r="782" spans="1:21" x14ac:dyDescent="0.55000000000000004">
      <c r="A782" s="102"/>
      <c r="B782" s="102"/>
      <c r="C782" s="102"/>
      <c r="D782" s="102"/>
      <c r="E782" s="102"/>
      <c r="F782" s="102"/>
      <c r="G782" s="103"/>
      <c r="H782" s="103"/>
      <c r="I782" s="103"/>
      <c r="J782" s="103"/>
      <c r="K782" s="103"/>
      <c r="L782" s="103"/>
      <c r="M782" s="103"/>
      <c r="N782" s="103"/>
      <c r="O782" s="103"/>
      <c r="P782" s="103"/>
      <c r="Q782" s="103"/>
      <c r="R782" s="103"/>
      <c r="S782" s="103"/>
      <c r="T782" s="103"/>
      <c r="U782" s="103"/>
    </row>
    <row r="783" spans="1:21" x14ac:dyDescent="0.55000000000000004">
      <c r="A783" s="102"/>
      <c r="B783" s="102"/>
      <c r="C783" s="102"/>
      <c r="D783" s="102"/>
      <c r="E783" s="102"/>
      <c r="F783" s="102"/>
      <c r="G783" s="103"/>
      <c r="H783" s="103"/>
      <c r="I783" s="103"/>
      <c r="J783" s="103"/>
      <c r="K783" s="103"/>
      <c r="L783" s="103"/>
      <c r="M783" s="103"/>
      <c r="N783" s="103"/>
      <c r="O783" s="103"/>
      <c r="P783" s="103"/>
      <c r="Q783" s="103"/>
      <c r="R783" s="103"/>
      <c r="S783" s="103"/>
      <c r="T783" s="103"/>
      <c r="U783" s="103"/>
    </row>
    <row r="784" spans="1:21" x14ac:dyDescent="0.55000000000000004">
      <c r="A784" s="102"/>
      <c r="B784" s="102"/>
      <c r="C784" s="102"/>
      <c r="D784" s="102"/>
      <c r="E784" s="102"/>
      <c r="F784" s="102"/>
      <c r="G784" s="103"/>
      <c r="H784" s="103"/>
      <c r="I784" s="103"/>
      <c r="J784" s="103"/>
      <c r="K784" s="103"/>
      <c r="L784" s="103"/>
      <c r="M784" s="103"/>
      <c r="N784" s="103"/>
      <c r="O784" s="103"/>
      <c r="P784" s="103"/>
      <c r="Q784" s="103"/>
      <c r="R784" s="103"/>
      <c r="S784" s="103"/>
      <c r="T784" s="103"/>
      <c r="U784" s="103"/>
    </row>
    <row r="785" spans="1:21" x14ac:dyDescent="0.55000000000000004">
      <c r="A785" s="102"/>
      <c r="B785" s="102"/>
      <c r="C785" s="102"/>
      <c r="D785" s="102"/>
      <c r="E785" s="102"/>
      <c r="F785" s="102"/>
      <c r="G785" s="103"/>
      <c r="H785" s="103"/>
      <c r="I785" s="103"/>
      <c r="J785" s="103"/>
      <c r="K785" s="103"/>
      <c r="L785" s="103"/>
      <c r="M785" s="103"/>
      <c r="N785" s="103"/>
      <c r="O785" s="103"/>
      <c r="P785" s="103"/>
      <c r="Q785" s="103"/>
      <c r="R785" s="103"/>
      <c r="S785" s="103"/>
      <c r="T785" s="103"/>
      <c r="U785" s="103"/>
    </row>
    <row r="786" spans="1:21" x14ac:dyDescent="0.55000000000000004">
      <c r="A786" s="102"/>
      <c r="B786" s="102"/>
      <c r="C786" s="102"/>
      <c r="D786" s="102"/>
      <c r="E786" s="102"/>
      <c r="F786" s="102"/>
      <c r="G786" s="103"/>
      <c r="H786" s="103"/>
      <c r="I786" s="103"/>
      <c r="J786" s="103"/>
      <c r="K786" s="103"/>
      <c r="L786" s="103"/>
      <c r="M786" s="103"/>
      <c r="N786" s="103"/>
      <c r="O786" s="103"/>
      <c r="P786" s="103"/>
      <c r="Q786" s="103"/>
      <c r="R786" s="103"/>
      <c r="S786" s="103"/>
      <c r="T786" s="103"/>
      <c r="U786" s="103"/>
    </row>
    <row r="787" spans="1:21" x14ac:dyDescent="0.55000000000000004">
      <c r="A787" s="102"/>
      <c r="B787" s="102"/>
      <c r="C787" s="102"/>
      <c r="D787" s="102"/>
      <c r="E787" s="102"/>
      <c r="F787" s="102"/>
      <c r="G787" s="103"/>
      <c r="H787" s="103"/>
      <c r="I787" s="103"/>
      <c r="J787" s="103"/>
      <c r="K787" s="103"/>
      <c r="L787" s="103"/>
      <c r="M787" s="103"/>
      <c r="N787" s="103"/>
      <c r="O787" s="103"/>
      <c r="P787" s="103"/>
      <c r="Q787" s="103"/>
      <c r="R787" s="103"/>
      <c r="S787" s="103"/>
      <c r="T787" s="103"/>
      <c r="U787" s="103"/>
    </row>
    <row r="788" spans="1:21" x14ac:dyDescent="0.55000000000000004">
      <c r="A788" s="102"/>
      <c r="B788" s="102"/>
      <c r="C788" s="102"/>
      <c r="D788" s="102"/>
      <c r="E788" s="102"/>
      <c r="F788" s="102"/>
      <c r="G788" s="103"/>
      <c r="H788" s="103"/>
      <c r="I788" s="103"/>
      <c r="J788" s="103"/>
      <c r="K788" s="103"/>
      <c r="L788" s="103"/>
      <c r="M788" s="103"/>
      <c r="N788" s="103"/>
      <c r="O788" s="103"/>
      <c r="P788" s="103"/>
      <c r="Q788" s="103"/>
      <c r="R788" s="103"/>
      <c r="S788" s="103"/>
      <c r="T788" s="103"/>
      <c r="U788" s="103"/>
    </row>
    <row r="789" spans="1:21" x14ac:dyDescent="0.55000000000000004">
      <c r="A789" s="102"/>
      <c r="B789" s="102"/>
      <c r="C789" s="102"/>
      <c r="D789" s="102"/>
      <c r="E789" s="102"/>
      <c r="F789" s="102"/>
      <c r="G789" s="103"/>
      <c r="H789" s="103"/>
      <c r="I789" s="103"/>
      <c r="J789" s="103"/>
      <c r="K789" s="103"/>
      <c r="L789" s="103"/>
      <c r="M789" s="103"/>
      <c r="N789" s="103"/>
      <c r="O789" s="103"/>
      <c r="P789" s="103"/>
      <c r="Q789" s="103"/>
      <c r="R789" s="103"/>
      <c r="S789" s="103"/>
      <c r="T789" s="103"/>
      <c r="U789" s="103"/>
    </row>
    <row r="790" spans="1:21" x14ac:dyDescent="0.55000000000000004">
      <c r="A790" s="102"/>
      <c r="B790" s="102"/>
      <c r="C790" s="102"/>
      <c r="D790" s="102"/>
      <c r="E790" s="102"/>
      <c r="F790" s="102"/>
      <c r="G790" s="103"/>
      <c r="H790" s="103"/>
      <c r="I790" s="103"/>
      <c r="J790" s="103"/>
      <c r="K790" s="103"/>
      <c r="L790" s="103"/>
      <c r="M790" s="103"/>
      <c r="N790" s="103"/>
      <c r="O790" s="103"/>
      <c r="P790" s="103"/>
      <c r="Q790" s="103"/>
      <c r="R790" s="103"/>
      <c r="S790" s="103"/>
      <c r="T790" s="103"/>
      <c r="U790" s="103"/>
    </row>
    <row r="791" spans="1:21" x14ac:dyDescent="0.55000000000000004">
      <c r="A791" s="102"/>
      <c r="B791" s="102"/>
      <c r="C791" s="102"/>
      <c r="D791" s="102"/>
      <c r="E791" s="102"/>
      <c r="F791" s="102"/>
      <c r="G791" s="103"/>
      <c r="H791" s="103"/>
      <c r="I791" s="103"/>
      <c r="J791" s="103"/>
      <c r="K791" s="103"/>
      <c r="L791" s="103"/>
      <c r="M791" s="103"/>
      <c r="N791" s="103"/>
      <c r="O791" s="103"/>
      <c r="P791" s="103"/>
      <c r="Q791" s="103"/>
      <c r="R791" s="103"/>
      <c r="S791" s="103"/>
      <c r="T791" s="103"/>
      <c r="U791" s="103"/>
    </row>
    <row r="792" spans="1:21" x14ac:dyDescent="0.55000000000000004">
      <c r="A792" s="102"/>
      <c r="B792" s="102"/>
      <c r="C792" s="102"/>
      <c r="D792" s="102"/>
      <c r="E792" s="102"/>
      <c r="F792" s="102"/>
      <c r="G792" s="103"/>
      <c r="H792" s="103"/>
      <c r="I792" s="103"/>
      <c r="J792" s="103"/>
      <c r="K792" s="103"/>
      <c r="L792" s="103"/>
      <c r="M792" s="103"/>
      <c r="N792" s="103"/>
      <c r="O792" s="103"/>
      <c r="P792" s="103"/>
      <c r="Q792" s="103"/>
      <c r="R792" s="103"/>
      <c r="S792" s="103"/>
      <c r="T792" s="103"/>
      <c r="U792" s="103"/>
    </row>
    <row r="793" spans="1:21" x14ac:dyDescent="0.55000000000000004">
      <c r="A793" s="102"/>
      <c r="B793" s="102"/>
      <c r="C793" s="102"/>
      <c r="D793" s="102"/>
      <c r="E793" s="102"/>
      <c r="F793" s="102"/>
      <c r="G793" s="103"/>
      <c r="H793" s="103"/>
      <c r="I793" s="103"/>
      <c r="J793" s="103"/>
      <c r="K793" s="103"/>
      <c r="L793" s="103"/>
      <c r="M793" s="103"/>
      <c r="N793" s="103"/>
      <c r="O793" s="103"/>
      <c r="P793" s="103"/>
      <c r="Q793" s="103"/>
      <c r="R793" s="103"/>
      <c r="S793" s="103"/>
      <c r="T793" s="103"/>
      <c r="U793" s="103"/>
    </row>
    <row r="794" spans="1:21" x14ac:dyDescent="0.55000000000000004">
      <c r="A794" s="102"/>
      <c r="B794" s="102"/>
      <c r="C794" s="102"/>
      <c r="D794" s="102"/>
      <c r="E794" s="102"/>
      <c r="F794" s="102"/>
      <c r="G794" s="103"/>
      <c r="H794" s="103"/>
      <c r="I794" s="103"/>
      <c r="J794" s="103"/>
      <c r="K794" s="103"/>
      <c r="L794" s="103"/>
      <c r="M794" s="103"/>
      <c r="N794" s="103"/>
      <c r="O794" s="103"/>
      <c r="P794" s="103"/>
      <c r="Q794" s="103"/>
      <c r="R794" s="103"/>
      <c r="S794" s="103"/>
      <c r="T794" s="103"/>
      <c r="U794" s="103"/>
    </row>
    <row r="795" spans="1:21" x14ac:dyDescent="0.55000000000000004">
      <c r="A795" s="102"/>
      <c r="B795" s="102"/>
      <c r="C795" s="102"/>
      <c r="D795" s="102"/>
      <c r="E795" s="102"/>
      <c r="F795" s="102"/>
      <c r="G795" s="103"/>
      <c r="H795" s="103"/>
      <c r="I795" s="103"/>
      <c r="J795" s="103"/>
      <c r="K795" s="103"/>
      <c r="L795" s="103"/>
      <c r="M795" s="103"/>
      <c r="N795" s="103"/>
      <c r="O795" s="103"/>
      <c r="P795" s="103"/>
      <c r="Q795" s="103"/>
      <c r="R795" s="103"/>
      <c r="S795" s="103"/>
      <c r="T795" s="103"/>
      <c r="U795" s="103"/>
    </row>
    <row r="796" spans="1:21" x14ac:dyDescent="0.55000000000000004">
      <c r="A796" s="102"/>
      <c r="B796" s="102"/>
      <c r="C796" s="102"/>
      <c r="D796" s="102"/>
      <c r="E796" s="102"/>
      <c r="F796" s="102"/>
      <c r="G796" s="103"/>
      <c r="H796" s="103"/>
      <c r="I796" s="103"/>
      <c r="J796" s="103"/>
      <c r="K796" s="103"/>
      <c r="L796" s="103"/>
      <c r="M796" s="103"/>
      <c r="N796" s="103"/>
      <c r="O796" s="103"/>
      <c r="P796" s="103"/>
      <c r="Q796" s="103"/>
      <c r="R796" s="103"/>
      <c r="S796" s="103"/>
      <c r="T796" s="103"/>
      <c r="U796" s="103"/>
    </row>
    <row r="797" spans="1:21" x14ac:dyDescent="0.55000000000000004">
      <c r="A797" s="102"/>
      <c r="B797" s="102"/>
      <c r="C797" s="102"/>
      <c r="D797" s="102"/>
      <c r="E797" s="102"/>
      <c r="F797" s="102"/>
      <c r="G797" s="103"/>
      <c r="H797" s="103"/>
      <c r="I797" s="103"/>
      <c r="J797" s="103"/>
      <c r="K797" s="103"/>
      <c r="L797" s="103"/>
      <c r="M797" s="103"/>
      <c r="N797" s="103"/>
      <c r="O797" s="103"/>
      <c r="P797" s="103"/>
      <c r="Q797" s="103"/>
      <c r="R797" s="103"/>
      <c r="S797" s="103"/>
      <c r="T797" s="103"/>
      <c r="U797" s="103"/>
    </row>
    <row r="798" spans="1:21" x14ac:dyDescent="0.55000000000000004">
      <c r="A798" s="102"/>
      <c r="B798" s="102"/>
      <c r="C798" s="102"/>
      <c r="D798" s="102"/>
      <c r="E798" s="102"/>
      <c r="F798" s="102"/>
      <c r="G798" s="103"/>
      <c r="H798" s="103"/>
      <c r="I798" s="103"/>
      <c r="J798" s="103"/>
      <c r="K798" s="103"/>
      <c r="L798" s="103"/>
      <c r="M798" s="103"/>
      <c r="N798" s="103"/>
      <c r="O798" s="103"/>
      <c r="P798" s="103"/>
      <c r="Q798" s="103"/>
      <c r="R798" s="103"/>
      <c r="S798" s="103"/>
      <c r="T798" s="103"/>
      <c r="U798" s="103"/>
    </row>
    <row r="799" spans="1:21" x14ac:dyDescent="0.55000000000000004">
      <c r="A799" s="102"/>
      <c r="B799" s="102"/>
      <c r="C799" s="102"/>
      <c r="D799" s="102"/>
      <c r="E799" s="102"/>
      <c r="F799" s="102"/>
      <c r="G799" s="103"/>
      <c r="H799" s="103"/>
      <c r="I799" s="103"/>
      <c r="J799" s="103"/>
      <c r="K799" s="103"/>
      <c r="L799" s="103"/>
      <c r="M799" s="103"/>
      <c r="N799" s="103"/>
      <c r="O799" s="103"/>
      <c r="P799" s="103"/>
      <c r="Q799" s="103"/>
      <c r="R799" s="103"/>
      <c r="S799" s="103"/>
      <c r="T799" s="103"/>
      <c r="U799" s="103"/>
    </row>
    <row r="800" spans="1:21" x14ac:dyDescent="0.55000000000000004">
      <c r="A800" s="102"/>
      <c r="B800" s="102"/>
      <c r="C800" s="102"/>
      <c r="D800" s="102"/>
      <c r="E800" s="102"/>
      <c r="F800" s="102"/>
      <c r="G800" s="103"/>
      <c r="H800" s="103"/>
      <c r="I800" s="103"/>
      <c r="J800" s="103"/>
      <c r="K800" s="103"/>
      <c r="L800" s="103"/>
      <c r="M800" s="103"/>
      <c r="N800" s="103"/>
      <c r="O800" s="103"/>
      <c r="P800" s="103"/>
      <c r="Q800" s="103"/>
      <c r="R800" s="103"/>
      <c r="S800" s="103"/>
      <c r="T800" s="103"/>
      <c r="U800" s="103"/>
    </row>
    <row r="801" spans="1:21" x14ac:dyDescent="0.55000000000000004">
      <c r="A801" s="102"/>
      <c r="B801" s="102"/>
      <c r="C801" s="102"/>
      <c r="D801" s="102"/>
      <c r="E801" s="102"/>
      <c r="F801" s="102"/>
      <c r="G801" s="103"/>
      <c r="H801" s="103"/>
      <c r="I801" s="103"/>
      <c r="J801" s="103"/>
      <c r="K801" s="103"/>
      <c r="L801" s="103"/>
      <c r="M801" s="103"/>
      <c r="N801" s="103"/>
      <c r="O801" s="103"/>
      <c r="P801" s="103"/>
      <c r="Q801" s="103"/>
      <c r="R801" s="103"/>
      <c r="S801" s="103"/>
      <c r="T801" s="103"/>
      <c r="U801" s="103"/>
    </row>
    <row r="802" spans="1:21" x14ac:dyDescent="0.55000000000000004">
      <c r="A802" s="102"/>
      <c r="B802" s="102"/>
      <c r="C802" s="102"/>
      <c r="D802" s="102"/>
      <c r="E802" s="102"/>
      <c r="F802" s="102"/>
      <c r="G802" s="103"/>
      <c r="H802" s="103"/>
      <c r="I802" s="103"/>
      <c r="J802" s="103"/>
      <c r="K802" s="103"/>
      <c r="L802" s="103"/>
      <c r="M802" s="103"/>
      <c r="N802" s="103"/>
      <c r="O802" s="103"/>
      <c r="P802" s="103"/>
      <c r="Q802" s="103"/>
      <c r="R802" s="103"/>
      <c r="S802" s="103"/>
      <c r="T802" s="103"/>
      <c r="U802" s="103"/>
    </row>
    <row r="803" spans="1:21" x14ac:dyDescent="0.55000000000000004">
      <c r="A803" s="102"/>
      <c r="B803" s="102"/>
      <c r="C803" s="102"/>
      <c r="D803" s="102"/>
      <c r="E803" s="102"/>
      <c r="F803" s="102"/>
      <c r="G803" s="103"/>
      <c r="H803" s="103"/>
      <c r="I803" s="103"/>
      <c r="J803" s="103"/>
      <c r="K803" s="103"/>
      <c r="L803" s="103"/>
      <c r="M803" s="103"/>
      <c r="N803" s="103"/>
      <c r="O803" s="103"/>
      <c r="P803" s="103"/>
      <c r="Q803" s="103"/>
      <c r="R803" s="103"/>
      <c r="S803" s="103"/>
      <c r="T803" s="103"/>
      <c r="U803" s="103"/>
    </row>
    <row r="804" spans="1:21" x14ac:dyDescent="0.55000000000000004">
      <c r="A804" s="102"/>
      <c r="B804" s="102"/>
      <c r="C804" s="102"/>
      <c r="D804" s="102"/>
      <c r="E804" s="102"/>
      <c r="F804" s="102"/>
      <c r="G804" s="103"/>
      <c r="H804" s="103"/>
      <c r="I804" s="103"/>
      <c r="J804" s="103"/>
      <c r="K804" s="103"/>
      <c r="L804" s="103"/>
      <c r="M804" s="103"/>
      <c r="N804" s="103"/>
      <c r="O804" s="103"/>
      <c r="P804" s="103"/>
      <c r="Q804" s="103"/>
      <c r="R804" s="103"/>
      <c r="S804" s="103"/>
      <c r="T804" s="103"/>
      <c r="U804" s="103"/>
    </row>
    <row r="805" spans="1:21" x14ac:dyDescent="0.55000000000000004">
      <c r="A805" s="102"/>
      <c r="B805" s="102"/>
      <c r="C805" s="102"/>
      <c r="D805" s="102"/>
      <c r="E805" s="102"/>
      <c r="F805" s="102"/>
      <c r="G805" s="103"/>
      <c r="H805" s="103"/>
      <c r="I805" s="103"/>
      <c r="J805" s="103"/>
      <c r="K805" s="103"/>
      <c r="L805" s="103"/>
      <c r="M805" s="103"/>
      <c r="N805" s="103"/>
      <c r="O805" s="103"/>
      <c r="P805" s="103"/>
      <c r="Q805" s="103"/>
      <c r="R805" s="103"/>
      <c r="S805" s="103"/>
      <c r="T805" s="103"/>
      <c r="U805" s="103"/>
    </row>
    <row r="806" spans="1:21" x14ac:dyDescent="0.55000000000000004">
      <c r="A806" s="102"/>
      <c r="B806" s="102"/>
      <c r="C806" s="102"/>
      <c r="D806" s="102"/>
      <c r="E806" s="102"/>
      <c r="F806" s="102"/>
      <c r="G806" s="103"/>
      <c r="H806" s="103"/>
      <c r="I806" s="103"/>
      <c r="J806" s="103"/>
      <c r="K806" s="103"/>
      <c r="L806" s="103"/>
      <c r="M806" s="103"/>
      <c r="N806" s="103"/>
      <c r="O806" s="103"/>
      <c r="P806" s="103"/>
      <c r="Q806" s="103"/>
      <c r="R806" s="103"/>
      <c r="S806" s="103"/>
      <c r="T806" s="103"/>
      <c r="U806" s="103"/>
    </row>
    <row r="807" spans="1:21" x14ac:dyDescent="0.55000000000000004">
      <c r="A807" s="102"/>
      <c r="B807" s="102"/>
      <c r="C807" s="102"/>
      <c r="D807" s="102"/>
      <c r="E807" s="102"/>
      <c r="F807" s="102"/>
      <c r="G807" s="103"/>
      <c r="H807" s="103"/>
      <c r="I807" s="103"/>
      <c r="J807" s="103"/>
      <c r="K807" s="103"/>
      <c r="L807" s="103"/>
      <c r="M807" s="103"/>
      <c r="N807" s="103"/>
      <c r="O807" s="103"/>
      <c r="P807" s="103"/>
      <c r="Q807" s="103"/>
      <c r="R807" s="103"/>
      <c r="S807" s="103"/>
      <c r="T807" s="103"/>
      <c r="U807" s="103"/>
    </row>
    <row r="808" spans="1:21" x14ac:dyDescent="0.55000000000000004">
      <c r="A808" s="102"/>
      <c r="B808" s="102"/>
      <c r="C808" s="102"/>
      <c r="D808" s="102"/>
      <c r="E808" s="102"/>
      <c r="F808" s="102"/>
      <c r="G808" s="103"/>
      <c r="H808" s="103"/>
      <c r="I808" s="103"/>
      <c r="J808" s="103"/>
      <c r="K808" s="103"/>
      <c r="L808" s="103"/>
      <c r="M808" s="103"/>
      <c r="N808" s="103"/>
      <c r="O808" s="103"/>
      <c r="P808" s="103"/>
      <c r="Q808" s="103"/>
      <c r="R808" s="103"/>
      <c r="S808" s="103"/>
      <c r="T808" s="103"/>
      <c r="U808" s="103"/>
    </row>
    <row r="809" spans="1:21" x14ac:dyDescent="0.55000000000000004">
      <c r="A809" s="102"/>
      <c r="B809" s="102"/>
      <c r="C809" s="102"/>
      <c r="D809" s="102"/>
      <c r="E809" s="102"/>
      <c r="F809" s="102"/>
      <c r="G809" s="103"/>
      <c r="H809" s="103"/>
      <c r="I809" s="103"/>
      <c r="J809" s="103"/>
      <c r="K809" s="103"/>
      <c r="L809" s="103"/>
      <c r="M809" s="103"/>
      <c r="N809" s="103"/>
      <c r="O809" s="103"/>
      <c r="P809" s="103"/>
      <c r="Q809" s="103"/>
      <c r="R809" s="103"/>
      <c r="S809" s="103"/>
      <c r="T809" s="103"/>
      <c r="U809" s="103"/>
    </row>
    <row r="810" spans="1:21" x14ac:dyDescent="0.55000000000000004">
      <c r="A810" s="102"/>
      <c r="B810" s="102"/>
      <c r="C810" s="102"/>
      <c r="D810" s="102"/>
      <c r="E810" s="102"/>
      <c r="F810" s="102"/>
      <c r="G810" s="103"/>
      <c r="H810" s="103"/>
      <c r="I810" s="103"/>
      <c r="J810" s="103"/>
      <c r="K810" s="103"/>
      <c r="L810" s="103"/>
      <c r="M810" s="103"/>
      <c r="N810" s="103"/>
      <c r="O810" s="103"/>
      <c r="P810" s="103"/>
      <c r="Q810" s="103"/>
      <c r="R810" s="103"/>
      <c r="S810" s="103"/>
      <c r="T810" s="103"/>
      <c r="U810" s="103"/>
    </row>
    <row r="811" spans="1:21" x14ac:dyDescent="0.55000000000000004">
      <c r="A811" s="102"/>
      <c r="B811" s="102"/>
      <c r="C811" s="102"/>
      <c r="D811" s="102"/>
      <c r="E811" s="102"/>
      <c r="F811" s="102"/>
      <c r="G811" s="103"/>
      <c r="H811" s="103"/>
      <c r="I811" s="103"/>
      <c r="J811" s="103"/>
      <c r="K811" s="103"/>
      <c r="L811" s="103"/>
      <c r="M811" s="103"/>
      <c r="N811" s="103"/>
      <c r="O811" s="103"/>
      <c r="P811" s="103"/>
      <c r="Q811" s="103"/>
      <c r="R811" s="103"/>
      <c r="S811" s="103"/>
      <c r="T811" s="103"/>
      <c r="U811" s="103"/>
    </row>
    <row r="812" spans="1:21" x14ac:dyDescent="0.55000000000000004">
      <c r="A812" s="102"/>
      <c r="B812" s="102"/>
      <c r="C812" s="102"/>
      <c r="D812" s="102"/>
      <c r="E812" s="102"/>
      <c r="F812" s="102"/>
      <c r="G812" s="103"/>
      <c r="H812" s="103"/>
      <c r="I812" s="103"/>
      <c r="J812" s="103"/>
      <c r="K812" s="103"/>
      <c r="L812" s="103"/>
      <c r="M812" s="103"/>
      <c r="N812" s="103"/>
      <c r="O812" s="103"/>
      <c r="P812" s="103"/>
      <c r="Q812" s="103"/>
      <c r="R812" s="103"/>
      <c r="S812" s="103"/>
      <c r="T812" s="103"/>
      <c r="U812" s="103"/>
    </row>
    <row r="813" spans="1:21" x14ac:dyDescent="0.55000000000000004">
      <c r="A813" s="102"/>
      <c r="B813" s="102"/>
      <c r="C813" s="102"/>
      <c r="D813" s="102"/>
      <c r="E813" s="102"/>
      <c r="F813" s="102"/>
      <c r="G813" s="103"/>
      <c r="H813" s="103"/>
      <c r="I813" s="103"/>
      <c r="J813" s="103"/>
      <c r="K813" s="103"/>
      <c r="L813" s="103"/>
      <c r="M813" s="103"/>
      <c r="N813" s="103"/>
      <c r="O813" s="103"/>
      <c r="P813" s="103"/>
      <c r="Q813" s="103"/>
      <c r="R813" s="103"/>
      <c r="S813" s="103"/>
      <c r="T813" s="103"/>
      <c r="U813" s="103"/>
    </row>
    <row r="814" spans="1:21" x14ac:dyDescent="0.55000000000000004">
      <c r="A814" s="102"/>
      <c r="B814" s="102"/>
      <c r="C814" s="102"/>
      <c r="D814" s="102"/>
      <c r="E814" s="102"/>
      <c r="F814" s="102"/>
      <c r="G814" s="103"/>
      <c r="H814" s="103"/>
      <c r="I814" s="103"/>
      <c r="J814" s="103"/>
      <c r="K814" s="103"/>
      <c r="L814" s="103"/>
      <c r="M814" s="103"/>
      <c r="N814" s="103"/>
      <c r="O814" s="103"/>
      <c r="P814" s="103"/>
      <c r="Q814" s="103"/>
      <c r="R814" s="103"/>
      <c r="S814" s="103"/>
      <c r="T814" s="103"/>
      <c r="U814" s="103"/>
    </row>
    <row r="815" spans="1:21" x14ac:dyDescent="0.55000000000000004">
      <c r="A815" s="102"/>
      <c r="B815" s="102"/>
      <c r="C815" s="102"/>
      <c r="D815" s="102"/>
      <c r="E815" s="102"/>
      <c r="F815" s="102"/>
      <c r="G815" s="103"/>
      <c r="H815" s="103"/>
      <c r="I815" s="103"/>
      <c r="J815" s="103"/>
      <c r="K815" s="103"/>
      <c r="L815" s="103"/>
      <c r="M815" s="103"/>
      <c r="N815" s="103"/>
      <c r="O815" s="103"/>
      <c r="P815" s="103"/>
      <c r="Q815" s="103"/>
      <c r="R815" s="103"/>
      <c r="S815" s="103"/>
      <c r="T815" s="103"/>
      <c r="U815" s="103"/>
    </row>
    <row r="816" spans="1:21" x14ac:dyDescent="0.55000000000000004">
      <c r="A816" s="102"/>
      <c r="B816" s="102"/>
      <c r="C816" s="102"/>
      <c r="D816" s="102"/>
      <c r="E816" s="102"/>
      <c r="F816" s="102"/>
      <c r="G816" s="103"/>
      <c r="H816" s="103"/>
      <c r="I816" s="103"/>
      <c r="J816" s="103"/>
      <c r="K816" s="103"/>
      <c r="L816" s="103"/>
      <c r="M816" s="103"/>
      <c r="N816" s="103"/>
      <c r="O816" s="103"/>
      <c r="P816" s="103"/>
      <c r="Q816" s="103"/>
      <c r="R816" s="103"/>
      <c r="S816" s="103"/>
      <c r="T816" s="103"/>
      <c r="U816" s="103"/>
    </row>
    <row r="817" spans="1:21" x14ac:dyDescent="0.55000000000000004">
      <c r="A817" s="102"/>
      <c r="B817" s="102"/>
      <c r="C817" s="102"/>
      <c r="D817" s="102"/>
      <c r="E817" s="102"/>
      <c r="F817" s="102"/>
      <c r="G817" s="103"/>
      <c r="H817" s="103"/>
      <c r="I817" s="103"/>
      <c r="J817" s="103"/>
      <c r="K817" s="103"/>
      <c r="L817" s="103"/>
      <c r="M817" s="103"/>
      <c r="N817" s="103"/>
      <c r="O817" s="103"/>
      <c r="P817" s="103"/>
      <c r="Q817" s="103"/>
      <c r="R817" s="103"/>
      <c r="S817" s="103"/>
      <c r="T817" s="103"/>
      <c r="U817" s="103"/>
    </row>
    <row r="818" spans="1:21" x14ac:dyDescent="0.55000000000000004">
      <c r="A818" s="102"/>
      <c r="B818" s="102"/>
      <c r="C818" s="102"/>
      <c r="D818" s="102"/>
      <c r="E818" s="102"/>
      <c r="F818" s="102"/>
      <c r="G818" s="103"/>
      <c r="H818" s="103"/>
      <c r="I818" s="103"/>
      <c r="J818" s="103"/>
      <c r="K818" s="103"/>
      <c r="L818" s="103"/>
      <c r="M818" s="103"/>
      <c r="N818" s="103"/>
      <c r="O818" s="103"/>
      <c r="P818" s="103"/>
      <c r="Q818" s="103"/>
      <c r="R818" s="103"/>
      <c r="S818" s="103"/>
      <c r="T818" s="103"/>
      <c r="U818" s="103"/>
    </row>
    <row r="819" spans="1:21" x14ac:dyDescent="0.55000000000000004">
      <c r="A819" s="102"/>
      <c r="B819" s="102"/>
      <c r="C819" s="102"/>
      <c r="D819" s="102"/>
      <c r="E819" s="102"/>
      <c r="F819" s="102"/>
      <c r="G819" s="103"/>
      <c r="H819" s="103"/>
      <c r="I819" s="103"/>
      <c r="J819" s="103"/>
      <c r="K819" s="103"/>
      <c r="L819" s="103"/>
      <c r="M819" s="103"/>
      <c r="N819" s="103"/>
      <c r="O819" s="103"/>
      <c r="P819" s="103"/>
      <c r="Q819" s="103"/>
      <c r="R819" s="103"/>
      <c r="S819" s="103"/>
      <c r="T819" s="103"/>
      <c r="U819" s="103"/>
    </row>
    <row r="820" spans="1:21" x14ac:dyDescent="0.55000000000000004">
      <c r="A820" s="102"/>
      <c r="B820" s="102"/>
      <c r="C820" s="102"/>
      <c r="D820" s="102"/>
      <c r="E820" s="102"/>
      <c r="F820" s="102"/>
      <c r="G820" s="103"/>
      <c r="H820" s="103"/>
      <c r="I820" s="103"/>
      <c r="J820" s="103"/>
      <c r="K820" s="103"/>
      <c r="L820" s="103"/>
      <c r="M820" s="103"/>
      <c r="N820" s="103"/>
      <c r="O820" s="103"/>
      <c r="P820" s="103"/>
      <c r="Q820" s="103"/>
      <c r="R820" s="103"/>
      <c r="S820" s="103"/>
      <c r="T820" s="103"/>
      <c r="U820" s="103"/>
    </row>
    <row r="821" spans="1:21" x14ac:dyDescent="0.55000000000000004">
      <c r="A821" s="102"/>
      <c r="B821" s="102"/>
      <c r="C821" s="102"/>
      <c r="D821" s="102"/>
      <c r="E821" s="102"/>
      <c r="F821" s="102"/>
      <c r="G821" s="103"/>
      <c r="H821" s="103"/>
      <c r="I821" s="103"/>
      <c r="J821" s="103"/>
      <c r="K821" s="103"/>
      <c r="L821" s="103"/>
      <c r="M821" s="103"/>
      <c r="N821" s="103"/>
      <c r="O821" s="103"/>
      <c r="P821" s="103"/>
      <c r="Q821" s="103"/>
      <c r="R821" s="103"/>
      <c r="S821" s="103"/>
      <c r="T821" s="103"/>
      <c r="U821" s="103"/>
    </row>
    <row r="822" spans="1:21" x14ac:dyDescent="0.55000000000000004">
      <c r="A822" s="102"/>
      <c r="B822" s="102"/>
      <c r="C822" s="102"/>
      <c r="D822" s="102"/>
      <c r="E822" s="102"/>
      <c r="F822" s="102"/>
      <c r="G822" s="103"/>
      <c r="H822" s="103"/>
      <c r="I822" s="103"/>
      <c r="J822" s="103"/>
      <c r="K822" s="103"/>
      <c r="L822" s="103"/>
      <c r="M822" s="103"/>
      <c r="N822" s="103"/>
      <c r="O822" s="103"/>
      <c r="P822" s="103"/>
      <c r="Q822" s="103"/>
      <c r="R822" s="103"/>
      <c r="S822" s="103"/>
      <c r="T822" s="103"/>
      <c r="U822" s="103"/>
    </row>
    <row r="823" spans="1:21" x14ac:dyDescent="0.55000000000000004">
      <c r="A823" s="102"/>
      <c r="B823" s="102"/>
      <c r="C823" s="102"/>
      <c r="D823" s="102"/>
      <c r="E823" s="102"/>
      <c r="F823" s="102"/>
      <c r="G823" s="103"/>
      <c r="H823" s="103"/>
      <c r="I823" s="103"/>
      <c r="J823" s="103"/>
      <c r="K823" s="103"/>
      <c r="L823" s="103"/>
      <c r="M823" s="103"/>
      <c r="N823" s="103"/>
      <c r="O823" s="103"/>
      <c r="P823" s="103"/>
      <c r="Q823" s="103"/>
      <c r="R823" s="103"/>
      <c r="S823" s="103"/>
      <c r="T823" s="103"/>
      <c r="U823" s="103"/>
    </row>
    <row r="824" spans="1:21" x14ac:dyDescent="0.55000000000000004">
      <c r="A824" s="102"/>
      <c r="B824" s="102"/>
      <c r="C824" s="102"/>
      <c r="D824" s="102"/>
      <c r="E824" s="102"/>
      <c r="F824" s="102"/>
      <c r="G824" s="103"/>
      <c r="H824" s="103"/>
      <c r="I824" s="103"/>
      <c r="J824" s="103"/>
      <c r="K824" s="103"/>
      <c r="L824" s="103"/>
      <c r="M824" s="103"/>
      <c r="N824" s="103"/>
      <c r="O824" s="103"/>
      <c r="P824" s="103"/>
      <c r="Q824" s="103"/>
      <c r="R824" s="103"/>
      <c r="S824" s="103"/>
      <c r="T824" s="103"/>
      <c r="U824" s="103"/>
    </row>
    <row r="825" spans="1:21" x14ac:dyDescent="0.55000000000000004">
      <c r="A825" s="102"/>
      <c r="B825" s="102"/>
      <c r="C825" s="102"/>
      <c r="D825" s="102"/>
      <c r="E825" s="102"/>
      <c r="F825" s="102"/>
      <c r="G825" s="103"/>
      <c r="H825" s="103"/>
      <c r="I825" s="103"/>
      <c r="J825" s="103"/>
      <c r="K825" s="103"/>
      <c r="L825" s="103"/>
      <c r="M825" s="103"/>
      <c r="N825" s="103"/>
      <c r="O825" s="103"/>
      <c r="P825" s="103"/>
      <c r="Q825" s="103"/>
      <c r="R825" s="103"/>
      <c r="S825" s="103"/>
      <c r="T825" s="103"/>
      <c r="U825" s="103"/>
    </row>
    <row r="826" spans="1:21" x14ac:dyDescent="0.55000000000000004">
      <c r="A826" s="102"/>
      <c r="B826" s="102"/>
      <c r="C826" s="102"/>
      <c r="D826" s="102"/>
      <c r="E826" s="102"/>
      <c r="F826" s="102"/>
      <c r="G826" s="103"/>
      <c r="H826" s="103"/>
      <c r="I826" s="103"/>
      <c r="J826" s="103"/>
      <c r="K826" s="103"/>
      <c r="L826" s="103"/>
      <c r="M826" s="103"/>
      <c r="N826" s="103"/>
      <c r="O826" s="103"/>
      <c r="P826" s="103"/>
      <c r="Q826" s="103"/>
      <c r="R826" s="103"/>
      <c r="S826" s="103"/>
      <c r="T826" s="103"/>
      <c r="U826" s="103"/>
    </row>
    <row r="827" spans="1:21" x14ac:dyDescent="0.55000000000000004">
      <c r="A827" s="102"/>
      <c r="B827" s="102"/>
      <c r="C827" s="102"/>
      <c r="D827" s="102"/>
      <c r="E827" s="102"/>
      <c r="F827" s="102"/>
      <c r="G827" s="103"/>
      <c r="H827" s="103"/>
      <c r="I827" s="103"/>
      <c r="J827" s="103"/>
      <c r="K827" s="103"/>
      <c r="L827" s="103"/>
      <c r="M827" s="103"/>
      <c r="N827" s="103"/>
      <c r="O827" s="103"/>
      <c r="P827" s="103"/>
      <c r="Q827" s="103"/>
      <c r="R827" s="103"/>
      <c r="S827" s="103"/>
      <c r="T827" s="103"/>
      <c r="U827" s="103"/>
    </row>
    <row r="828" spans="1:21" x14ac:dyDescent="0.55000000000000004">
      <c r="A828" s="102"/>
      <c r="B828" s="102"/>
      <c r="C828" s="102"/>
      <c r="D828" s="102"/>
      <c r="E828" s="102"/>
      <c r="F828" s="102"/>
      <c r="G828" s="103"/>
      <c r="H828" s="103"/>
      <c r="I828" s="103"/>
      <c r="J828" s="103"/>
      <c r="K828" s="103"/>
      <c r="L828" s="103"/>
      <c r="M828" s="103"/>
      <c r="N828" s="103"/>
      <c r="O828" s="103"/>
      <c r="P828" s="103"/>
      <c r="Q828" s="103"/>
      <c r="R828" s="103"/>
      <c r="S828" s="103"/>
      <c r="T828" s="103"/>
      <c r="U828" s="103"/>
    </row>
    <row r="829" spans="1:21" x14ac:dyDescent="0.55000000000000004">
      <c r="A829" s="102"/>
      <c r="B829" s="102"/>
      <c r="C829" s="102"/>
      <c r="D829" s="102"/>
      <c r="E829" s="102"/>
      <c r="F829" s="102"/>
      <c r="G829" s="103"/>
      <c r="H829" s="103"/>
      <c r="I829" s="103"/>
      <c r="J829" s="103"/>
      <c r="K829" s="103"/>
      <c r="L829" s="103"/>
      <c r="M829" s="103"/>
      <c r="N829" s="103"/>
      <c r="O829" s="103"/>
      <c r="P829" s="103"/>
      <c r="Q829" s="103"/>
      <c r="R829" s="103"/>
      <c r="S829" s="103"/>
      <c r="T829" s="103"/>
      <c r="U829" s="103"/>
    </row>
    <row r="830" spans="1:21" x14ac:dyDescent="0.55000000000000004">
      <c r="A830" s="102"/>
      <c r="B830" s="102"/>
      <c r="C830" s="102"/>
      <c r="D830" s="102"/>
      <c r="E830" s="102"/>
      <c r="F830" s="102"/>
      <c r="G830" s="103"/>
      <c r="H830" s="103"/>
      <c r="I830" s="103"/>
      <c r="J830" s="103"/>
      <c r="K830" s="103"/>
      <c r="L830" s="103"/>
      <c r="M830" s="103"/>
      <c r="N830" s="103"/>
      <c r="O830" s="103"/>
      <c r="P830" s="103"/>
      <c r="Q830" s="103"/>
      <c r="R830" s="103"/>
      <c r="S830" s="103"/>
      <c r="T830" s="103"/>
      <c r="U830" s="103"/>
    </row>
    <row r="831" spans="1:21" x14ac:dyDescent="0.55000000000000004">
      <c r="A831" s="102"/>
      <c r="B831" s="102"/>
      <c r="C831" s="102"/>
      <c r="D831" s="102"/>
      <c r="E831" s="102"/>
      <c r="F831" s="102"/>
      <c r="G831" s="103"/>
      <c r="H831" s="103"/>
      <c r="I831" s="103"/>
      <c r="J831" s="103"/>
      <c r="K831" s="103"/>
      <c r="L831" s="103"/>
      <c r="M831" s="103"/>
      <c r="N831" s="103"/>
      <c r="O831" s="103"/>
      <c r="P831" s="103"/>
      <c r="Q831" s="103"/>
      <c r="R831" s="103"/>
      <c r="S831" s="103"/>
      <c r="T831" s="103"/>
      <c r="U831" s="103"/>
    </row>
    <row r="832" spans="1:21" x14ac:dyDescent="0.55000000000000004">
      <c r="A832" s="102"/>
      <c r="B832" s="102"/>
      <c r="C832" s="102"/>
      <c r="D832" s="102"/>
      <c r="E832" s="102"/>
      <c r="F832" s="102"/>
      <c r="G832" s="103"/>
      <c r="H832" s="103"/>
      <c r="I832" s="103"/>
      <c r="J832" s="103"/>
      <c r="K832" s="103"/>
      <c r="L832" s="103"/>
      <c r="M832" s="103"/>
      <c r="N832" s="103"/>
      <c r="O832" s="103"/>
      <c r="P832" s="103"/>
      <c r="Q832" s="103"/>
      <c r="R832" s="103"/>
      <c r="S832" s="103"/>
      <c r="T832" s="103"/>
      <c r="U832" s="103"/>
    </row>
    <row r="833" spans="1:21" x14ac:dyDescent="0.55000000000000004">
      <c r="A833" s="102"/>
      <c r="B833" s="102"/>
      <c r="C833" s="102"/>
      <c r="D833" s="102"/>
      <c r="E833" s="102"/>
      <c r="F833" s="102"/>
      <c r="G833" s="103"/>
      <c r="H833" s="103"/>
      <c r="I833" s="103"/>
      <c r="J833" s="103"/>
      <c r="K833" s="103"/>
      <c r="L833" s="103"/>
      <c r="M833" s="103"/>
      <c r="N833" s="103"/>
      <c r="O833" s="103"/>
      <c r="P833" s="103"/>
      <c r="Q833" s="103"/>
      <c r="R833" s="103"/>
      <c r="S833" s="103"/>
      <c r="T833" s="103"/>
      <c r="U833" s="103"/>
    </row>
    <row r="834" spans="1:21" x14ac:dyDescent="0.55000000000000004">
      <c r="A834" s="102"/>
      <c r="B834" s="102"/>
      <c r="C834" s="102"/>
      <c r="D834" s="102"/>
      <c r="E834" s="102"/>
      <c r="F834" s="102"/>
      <c r="G834" s="103"/>
      <c r="H834" s="103"/>
      <c r="I834" s="103"/>
      <c r="J834" s="103"/>
      <c r="K834" s="103"/>
      <c r="L834" s="103"/>
      <c r="M834" s="103"/>
      <c r="N834" s="103"/>
      <c r="O834" s="103"/>
      <c r="P834" s="103"/>
      <c r="Q834" s="103"/>
      <c r="R834" s="103"/>
      <c r="S834" s="103"/>
      <c r="T834" s="103"/>
      <c r="U834" s="103"/>
    </row>
    <row r="835" spans="1:21" x14ac:dyDescent="0.55000000000000004">
      <c r="A835" s="102"/>
      <c r="B835" s="102"/>
      <c r="C835" s="102"/>
      <c r="D835" s="102"/>
      <c r="E835" s="102"/>
      <c r="F835" s="102"/>
      <c r="G835" s="103"/>
      <c r="H835" s="103"/>
      <c r="I835" s="103"/>
      <c r="J835" s="103"/>
      <c r="K835" s="103"/>
      <c r="L835" s="103"/>
      <c r="M835" s="103"/>
      <c r="N835" s="103"/>
      <c r="O835" s="103"/>
      <c r="P835" s="103"/>
      <c r="Q835" s="103"/>
      <c r="R835" s="103"/>
      <c r="S835" s="103"/>
      <c r="T835" s="103"/>
      <c r="U835" s="103"/>
    </row>
    <row r="836" spans="1:21" x14ac:dyDescent="0.55000000000000004">
      <c r="A836" s="102"/>
      <c r="B836" s="102"/>
      <c r="C836" s="102"/>
      <c r="D836" s="102"/>
      <c r="E836" s="102"/>
      <c r="F836" s="102"/>
      <c r="G836" s="103"/>
      <c r="H836" s="103"/>
      <c r="I836" s="103"/>
      <c r="J836" s="103"/>
      <c r="K836" s="103"/>
      <c r="L836" s="103"/>
      <c r="M836" s="103"/>
      <c r="N836" s="103"/>
      <c r="O836" s="103"/>
      <c r="P836" s="103"/>
      <c r="Q836" s="103"/>
      <c r="R836" s="103"/>
      <c r="S836" s="103"/>
      <c r="T836" s="103"/>
      <c r="U836" s="103"/>
    </row>
    <row r="837" spans="1:21" x14ac:dyDescent="0.55000000000000004">
      <c r="A837" s="102"/>
      <c r="B837" s="102"/>
      <c r="C837" s="102"/>
      <c r="D837" s="102"/>
      <c r="E837" s="102"/>
      <c r="F837" s="102"/>
      <c r="G837" s="103"/>
      <c r="H837" s="103"/>
      <c r="I837" s="103"/>
      <c r="J837" s="103"/>
      <c r="K837" s="103"/>
      <c r="L837" s="103"/>
      <c r="M837" s="103"/>
      <c r="N837" s="103"/>
      <c r="O837" s="103"/>
      <c r="P837" s="103"/>
      <c r="Q837" s="103"/>
      <c r="R837" s="103"/>
      <c r="S837" s="103"/>
      <c r="T837" s="103"/>
      <c r="U837" s="103"/>
    </row>
    <row r="838" spans="1:21" x14ac:dyDescent="0.55000000000000004">
      <c r="A838" s="102"/>
      <c r="B838" s="102"/>
      <c r="C838" s="102"/>
      <c r="D838" s="102"/>
      <c r="E838" s="102"/>
      <c r="F838" s="102"/>
      <c r="G838" s="103"/>
      <c r="H838" s="103"/>
      <c r="I838" s="103"/>
      <c r="J838" s="103"/>
      <c r="K838" s="103"/>
      <c r="L838" s="103"/>
      <c r="M838" s="103"/>
      <c r="N838" s="103"/>
      <c r="O838" s="103"/>
      <c r="P838" s="103"/>
      <c r="Q838" s="103"/>
      <c r="R838" s="103"/>
      <c r="S838" s="103"/>
      <c r="T838" s="103"/>
      <c r="U838" s="103"/>
    </row>
    <row r="839" spans="1:21" x14ac:dyDescent="0.55000000000000004">
      <c r="A839" s="102"/>
      <c r="B839" s="102"/>
      <c r="C839" s="102"/>
      <c r="D839" s="102"/>
      <c r="E839" s="102"/>
      <c r="F839" s="102"/>
      <c r="G839" s="103"/>
      <c r="H839" s="103"/>
      <c r="I839" s="103"/>
      <c r="J839" s="103"/>
      <c r="K839" s="103"/>
      <c r="L839" s="103"/>
      <c r="M839" s="103"/>
      <c r="N839" s="103"/>
      <c r="O839" s="103"/>
      <c r="P839" s="103"/>
      <c r="Q839" s="103"/>
      <c r="R839" s="103"/>
      <c r="S839" s="103"/>
      <c r="T839" s="103"/>
      <c r="U839" s="103"/>
    </row>
    <row r="840" spans="1:21" x14ac:dyDescent="0.55000000000000004">
      <c r="A840" s="102"/>
      <c r="B840" s="102"/>
      <c r="C840" s="102"/>
      <c r="D840" s="102"/>
      <c r="E840" s="102"/>
      <c r="F840" s="102"/>
      <c r="G840" s="103"/>
      <c r="H840" s="103"/>
      <c r="I840" s="103"/>
      <c r="J840" s="103"/>
      <c r="K840" s="103"/>
      <c r="L840" s="103"/>
      <c r="M840" s="103"/>
      <c r="N840" s="103"/>
      <c r="O840" s="103"/>
      <c r="P840" s="103"/>
      <c r="Q840" s="103"/>
      <c r="R840" s="103"/>
      <c r="S840" s="103"/>
      <c r="T840" s="103"/>
      <c r="U840" s="103"/>
    </row>
    <row r="841" spans="1:21" x14ac:dyDescent="0.55000000000000004">
      <c r="A841" s="102"/>
      <c r="B841" s="102"/>
      <c r="C841" s="102"/>
      <c r="D841" s="102"/>
      <c r="E841" s="102"/>
      <c r="F841" s="102"/>
      <c r="G841" s="103"/>
      <c r="H841" s="103"/>
      <c r="I841" s="103"/>
      <c r="J841" s="103"/>
      <c r="K841" s="103"/>
      <c r="L841" s="103"/>
      <c r="M841" s="103"/>
      <c r="N841" s="103"/>
      <c r="O841" s="103"/>
      <c r="P841" s="103"/>
      <c r="Q841" s="103"/>
      <c r="R841" s="103"/>
      <c r="S841" s="103"/>
      <c r="T841" s="103"/>
      <c r="U841" s="103"/>
    </row>
    <row r="842" spans="1:21" x14ac:dyDescent="0.55000000000000004">
      <c r="A842" s="102"/>
      <c r="B842" s="102"/>
      <c r="C842" s="102"/>
      <c r="D842" s="102"/>
      <c r="E842" s="102"/>
      <c r="F842" s="102"/>
      <c r="G842" s="103"/>
      <c r="H842" s="103"/>
      <c r="I842" s="103"/>
      <c r="J842" s="103"/>
      <c r="K842" s="103"/>
      <c r="L842" s="103"/>
      <c r="M842" s="103"/>
      <c r="N842" s="103"/>
      <c r="O842" s="103"/>
      <c r="P842" s="103"/>
      <c r="Q842" s="103"/>
      <c r="R842" s="103"/>
      <c r="S842" s="103"/>
      <c r="T842" s="103"/>
      <c r="U842" s="103"/>
    </row>
    <row r="843" spans="1:21" x14ac:dyDescent="0.55000000000000004">
      <c r="A843" s="102"/>
      <c r="B843" s="102"/>
      <c r="C843" s="102"/>
      <c r="D843" s="102"/>
      <c r="E843" s="102"/>
      <c r="F843" s="102"/>
      <c r="G843" s="103"/>
      <c r="H843" s="103"/>
      <c r="I843" s="103"/>
      <c r="J843" s="103"/>
      <c r="K843" s="103"/>
      <c r="L843" s="103"/>
      <c r="M843" s="103"/>
      <c r="N843" s="103"/>
      <c r="O843" s="103"/>
      <c r="P843" s="103"/>
      <c r="Q843" s="103"/>
      <c r="R843" s="103"/>
      <c r="S843" s="103"/>
      <c r="T843" s="103"/>
      <c r="U843" s="103"/>
    </row>
    <row r="844" spans="1:21" x14ac:dyDescent="0.55000000000000004">
      <c r="A844" s="102"/>
      <c r="B844" s="102"/>
      <c r="C844" s="102"/>
      <c r="D844" s="102"/>
      <c r="E844" s="102"/>
      <c r="F844" s="102"/>
      <c r="G844" s="103"/>
      <c r="H844" s="103"/>
      <c r="I844" s="103"/>
      <c r="J844" s="103"/>
      <c r="K844" s="103"/>
      <c r="L844" s="103"/>
      <c r="M844" s="103"/>
      <c r="N844" s="103"/>
      <c r="O844" s="103"/>
      <c r="P844" s="103"/>
      <c r="Q844" s="103"/>
      <c r="R844" s="103"/>
      <c r="S844" s="103"/>
      <c r="T844" s="103"/>
      <c r="U844" s="103"/>
    </row>
    <row r="845" spans="1:21" x14ac:dyDescent="0.55000000000000004">
      <c r="A845" s="102"/>
      <c r="B845" s="102"/>
      <c r="C845" s="102"/>
      <c r="D845" s="102"/>
      <c r="E845" s="102"/>
      <c r="F845" s="102"/>
      <c r="G845" s="103"/>
      <c r="H845" s="103"/>
      <c r="I845" s="103"/>
      <c r="J845" s="103"/>
      <c r="K845" s="103"/>
      <c r="L845" s="103"/>
      <c r="M845" s="103"/>
      <c r="N845" s="103"/>
      <c r="O845" s="103"/>
      <c r="P845" s="103"/>
      <c r="Q845" s="103"/>
      <c r="R845" s="103"/>
      <c r="S845" s="103"/>
      <c r="T845" s="103"/>
      <c r="U845" s="103"/>
    </row>
    <row r="846" spans="1:21" x14ac:dyDescent="0.55000000000000004">
      <c r="A846" s="102"/>
      <c r="B846" s="102"/>
      <c r="C846" s="102"/>
      <c r="D846" s="102"/>
      <c r="E846" s="102"/>
      <c r="F846" s="102"/>
      <c r="G846" s="103"/>
      <c r="H846" s="103"/>
      <c r="I846" s="103"/>
      <c r="J846" s="103"/>
      <c r="K846" s="103"/>
      <c r="L846" s="103"/>
      <c r="M846" s="103"/>
      <c r="N846" s="103"/>
      <c r="O846" s="103"/>
      <c r="P846" s="103"/>
      <c r="Q846" s="103"/>
      <c r="R846" s="103"/>
      <c r="S846" s="103"/>
      <c r="T846" s="103"/>
      <c r="U846" s="103"/>
    </row>
    <row r="847" spans="1:21" x14ac:dyDescent="0.55000000000000004">
      <c r="A847" s="102"/>
      <c r="B847" s="102"/>
      <c r="C847" s="102"/>
      <c r="D847" s="102"/>
      <c r="E847" s="102"/>
      <c r="F847" s="102"/>
      <c r="G847" s="103"/>
      <c r="H847" s="103"/>
      <c r="I847" s="103"/>
      <c r="J847" s="103"/>
      <c r="K847" s="103"/>
      <c r="L847" s="103"/>
      <c r="M847" s="103"/>
      <c r="N847" s="103"/>
      <c r="O847" s="103"/>
      <c r="P847" s="103"/>
      <c r="Q847" s="103"/>
      <c r="R847" s="103"/>
      <c r="S847" s="103"/>
      <c r="T847" s="103"/>
      <c r="U847" s="103"/>
    </row>
    <row r="848" spans="1:21" x14ac:dyDescent="0.55000000000000004">
      <c r="A848" s="102"/>
      <c r="B848" s="102"/>
      <c r="C848" s="102"/>
      <c r="D848" s="102"/>
      <c r="E848" s="102"/>
      <c r="F848" s="102"/>
      <c r="G848" s="103"/>
      <c r="H848" s="103"/>
      <c r="I848" s="103"/>
      <c r="J848" s="103"/>
      <c r="K848" s="103"/>
      <c r="L848" s="103"/>
      <c r="M848" s="103"/>
      <c r="N848" s="103"/>
      <c r="O848" s="103"/>
      <c r="P848" s="103"/>
      <c r="Q848" s="103"/>
      <c r="R848" s="103"/>
      <c r="S848" s="103"/>
      <c r="T848" s="103"/>
      <c r="U848" s="103"/>
    </row>
    <row r="849" spans="1:21" x14ac:dyDescent="0.55000000000000004">
      <c r="A849" s="102"/>
      <c r="B849" s="102"/>
      <c r="C849" s="102"/>
      <c r="D849" s="102"/>
      <c r="E849" s="102"/>
      <c r="F849" s="102"/>
      <c r="G849" s="103"/>
      <c r="H849" s="103"/>
      <c r="I849" s="103"/>
      <c r="J849" s="103"/>
      <c r="K849" s="103"/>
      <c r="L849" s="103"/>
      <c r="M849" s="103"/>
      <c r="N849" s="103"/>
      <c r="O849" s="103"/>
      <c r="P849" s="103"/>
      <c r="Q849" s="103"/>
      <c r="R849" s="103"/>
      <c r="S849" s="103"/>
      <c r="T849" s="103"/>
      <c r="U849" s="103"/>
    </row>
    <row r="850" spans="1:21" x14ac:dyDescent="0.55000000000000004">
      <c r="A850" s="102"/>
      <c r="B850" s="102"/>
      <c r="C850" s="102"/>
      <c r="D850" s="102"/>
      <c r="E850" s="102"/>
      <c r="F850" s="102"/>
      <c r="G850" s="103"/>
      <c r="H850" s="103"/>
      <c r="I850" s="103"/>
      <c r="J850" s="103"/>
      <c r="K850" s="103"/>
      <c r="L850" s="103"/>
      <c r="M850" s="103"/>
      <c r="N850" s="103"/>
      <c r="O850" s="103"/>
      <c r="P850" s="103"/>
      <c r="Q850" s="103"/>
      <c r="R850" s="103"/>
      <c r="S850" s="103"/>
      <c r="T850" s="103"/>
      <c r="U850" s="103"/>
    </row>
    <row r="851" spans="1:21" x14ac:dyDescent="0.55000000000000004">
      <c r="A851" s="102"/>
      <c r="B851" s="102"/>
      <c r="C851" s="102"/>
      <c r="D851" s="102"/>
      <c r="E851" s="102"/>
      <c r="F851" s="102"/>
      <c r="G851" s="103"/>
      <c r="H851" s="103"/>
      <c r="I851" s="103"/>
      <c r="J851" s="103"/>
      <c r="K851" s="103"/>
      <c r="L851" s="103"/>
      <c r="M851" s="103"/>
      <c r="N851" s="103"/>
      <c r="O851" s="103"/>
      <c r="P851" s="103"/>
      <c r="Q851" s="103"/>
      <c r="R851" s="103"/>
      <c r="S851" s="103"/>
      <c r="T851" s="103"/>
      <c r="U851" s="103"/>
    </row>
    <row r="852" spans="1:21" x14ac:dyDescent="0.55000000000000004">
      <c r="A852" s="102"/>
      <c r="B852" s="102"/>
      <c r="C852" s="102"/>
      <c r="D852" s="102"/>
      <c r="E852" s="102"/>
      <c r="F852" s="102"/>
      <c r="G852" s="103"/>
      <c r="H852" s="103"/>
      <c r="I852" s="103"/>
      <c r="J852" s="103"/>
      <c r="K852" s="103"/>
      <c r="L852" s="103"/>
      <c r="M852" s="103"/>
      <c r="N852" s="103"/>
      <c r="O852" s="103"/>
      <c r="P852" s="103"/>
      <c r="Q852" s="103"/>
      <c r="R852" s="103"/>
      <c r="S852" s="103"/>
      <c r="T852" s="103"/>
      <c r="U852" s="103"/>
    </row>
    <row r="853" spans="1:21" x14ac:dyDescent="0.55000000000000004">
      <c r="A853" s="102"/>
      <c r="B853" s="102"/>
      <c r="C853" s="102"/>
      <c r="D853" s="102"/>
      <c r="E853" s="102"/>
      <c r="F853" s="102"/>
      <c r="G853" s="103"/>
      <c r="H853" s="103"/>
      <c r="I853" s="103"/>
      <c r="J853" s="103"/>
      <c r="K853" s="103"/>
      <c r="L853" s="103"/>
      <c r="M853" s="103"/>
      <c r="N853" s="103"/>
      <c r="O853" s="103"/>
      <c r="P853" s="103"/>
      <c r="Q853" s="103"/>
      <c r="R853" s="103"/>
      <c r="S853" s="103"/>
      <c r="T853" s="103"/>
      <c r="U853" s="103"/>
    </row>
    <row r="854" spans="1:21" x14ac:dyDescent="0.55000000000000004">
      <c r="A854" s="102"/>
      <c r="B854" s="102"/>
      <c r="C854" s="102"/>
      <c r="D854" s="102"/>
      <c r="E854" s="102"/>
      <c r="F854" s="102"/>
      <c r="G854" s="103"/>
      <c r="H854" s="103"/>
      <c r="I854" s="103"/>
      <c r="J854" s="103"/>
      <c r="K854" s="103"/>
      <c r="L854" s="103"/>
      <c r="M854" s="103"/>
      <c r="N854" s="103"/>
      <c r="O854" s="103"/>
      <c r="P854" s="103"/>
      <c r="Q854" s="103"/>
      <c r="R854" s="103"/>
      <c r="S854" s="103"/>
      <c r="T854" s="103"/>
      <c r="U854" s="103"/>
    </row>
    <row r="855" spans="1:21" x14ac:dyDescent="0.55000000000000004">
      <c r="A855" s="102"/>
      <c r="B855" s="102"/>
      <c r="C855" s="102"/>
      <c r="D855" s="102"/>
      <c r="E855" s="102"/>
      <c r="F855" s="102"/>
      <c r="G855" s="103"/>
      <c r="H855" s="103"/>
      <c r="I855" s="103"/>
      <c r="J855" s="103"/>
      <c r="K855" s="103"/>
      <c r="L855" s="103"/>
      <c r="M855" s="103"/>
      <c r="N855" s="103"/>
      <c r="O855" s="103"/>
      <c r="P855" s="103"/>
      <c r="Q855" s="103"/>
      <c r="R855" s="103"/>
      <c r="S855" s="103"/>
      <c r="T855" s="103"/>
      <c r="U855" s="103"/>
    </row>
    <row r="856" spans="1:21" x14ac:dyDescent="0.55000000000000004">
      <c r="A856" s="102"/>
      <c r="B856" s="102"/>
      <c r="C856" s="102"/>
      <c r="D856" s="102"/>
      <c r="E856" s="102"/>
      <c r="F856" s="102"/>
      <c r="G856" s="103"/>
      <c r="H856" s="103"/>
      <c r="I856" s="103"/>
      <c r="J856" s="103"/>
      <c r="K856" s="103"/>
      <c r="L856" s="103"/>
      <c r="M856" s="103"/>
      <c r="N856" s="103"/>
      <c r="O856" s="103"/>
      <c r="P856" s="103"/>
      <c r="Q856" s="103"/>
      <c r="R856" s="103"/>
      <c r="S856" s="103"/>
      <c r="T856" s="103"/>
      <c r="U856" s="103"/>
    </row>
    <row r="857" spans="1:21" x14ac:dyDescent="0.55000000000000004">
      <c r="A857" s="102"/>
      <c r="B857" s="102"/>
      <c r="C857" s="102"/>
      <c r="D857" s="102"/>
      <c r="E857" s="102"/>
      <c r="F857" s="102"/>
      <c r="G857" s="103"/>
      <c r="H857" s="103"/>
      <c r="I857" s="103"/>
      <c r="J857" s="103"/>
      <c r="K857" s="103"/>
      <c r="L857" s="103"/>
      <c r="M857" s="103"/>
      <c r="N857" s="103"/>
      <c r="O857" s="103"/>
      <c r="P857" s="103"/>
      <c r="Q857" s="103"/>
      <c r="R857" s="103"/>
      <c r="S857" s="103"/>
      <c r="T857" s="103"/>
      <c r="U857" s="103"/>
    </row>
    <row r="858" spans="1:21" x14ac:dyDescent="0.55000000000000004">
      <c r="A858" s="102"/>
      <c r="B858" s="102"/>
      <c r="C858" s="102"/>
      <c r="D858" s="102"/>
      <c r="E858" s="102"/>
      <c r="F858" s="102"/>
      <c r="G858" s="103"/>
      <c r="H858" s="103"/>
      <c r="I858" s="103"/>
      <c r="J858" s="103"/>
      <c r="K858" s="103"/>
      <c r="L858" s="103"/>
      <c r="M858" s="103"/>
      <c r="N858" s="103"/>
      <c r="O858" s="103"/>
      <c r="P858" s="103"/>
      <c r="Q858" s="103"/>
      <c r="R858" s="103"/>
      <c r="S858" s="103"/>
      <c r="T858" s="103"/>
      <c r="U858" s="103"/>
    </row>
    <row r="859" spans="1:21" x14ac:dyDescent="0.55000000000000004">
      <c r="A859" s="102"/>
      <c r="B859" s="102"/>
      <c r="C859" s="102"/>
      <c r="D859" s="102"/>
      <c r="E859" s="102"/>
      <c r="F859" s="102"/>
      <c r="G859" s="103"/>
      <c r="H859" s="103"/>
      <c r="I859" s="103"/>
      <c r="J859" s="103"/>
      <c r="K859" s="103"/>
      <c r="L859" s="103"/>
      <c r="M859" s="103"/>
      <c r="N859" s="103"/>
      <c r="O859" s="103"/>
      <c r="P859" s="103"/>
      <c r="Q859" s="103"/>
      <c r="R859" s="103"/>
      <c r="S859" s="103"/>
      <c r="T859" s="103"/>
      <c r="U859" s="103"/>
    </row>
    <row r="860" spans="1:21" x14ac:dyDescent="0.55000000000000004">
      <c r="A860" s="102"/>
      <c r="B860" s="102"/>
      <c r="C860" s="102"/>
      <c r="D860" s="102"/>
      <c r="E860" s="102"/>
      <c r="F860" s="102"/>
      <c r="G860" s="103"/>
      <c r="H860" s="103"/>
      <c r="I860" s="103"/>
      <c r="J860" s="103"/>
      <c r="K860" s="103"/>
      <c r="L860" s="103"/>
      <c r="M860" s="103"/>
      <c r="N860" s="103"/>
      <c r="O860" s="103"/>
      <c r="P860" s="103"/>
      <c r="Q860" s="103"/>
      <c r="R860" s="103"/>
      <c r="S860" s="103"/>
      <c r="T860" s="103"/>
      <c r="U860" s="103"/>
    </row>
    <row r="861" spans="1:21" x14ac:dyDescent="0.55000000000000004">
      <c r="A861" s="102"/>
      <c r="B861" s="102"/>
      <c r="C861" s="102"/>
      <c r="D861" s="102"/>
      <c r="E861" s="102"/>
      <c r="F861" s="102"/>
      <c r="G861" s="103"/>
      <c r="H861" s="103"/>
      <c r="I861" s="103"/>
      <c r="J861" s="103"/>
      <c r="K861" s="103"/>
      <c r="L861" s="103"/>
      <c r="M861" s="103"/>
      <c r="N861" s="103"/>
      <c r="O861" s="103"/>
      <c r="P861" s="103"/>
      <c r="Q861" s="103"/>
      <c r="R861" s="103"/>
      <c r="S861" s="103"/>
      <c r="T861" s="103"/>
      <c r="U861" s="103"/>
    </row>
    <row r="862" spans="1:21" x14ac:dyDescent="0.55000000000000004">
      <c r="A862" s="102"/>
      <c r="B862" s="102"/>
      <c r="C862" s="102"/>
      <c r="D862" s="102"/>
      <c r="E862" s="102"/>
      <c r="F862" s="102"/>
      <c r="G862" s="103"/>
      <c r="H862" s="103"/>
      <c r="I862" s="103"/>
      <c r="J862" s="103"/>
      <c r="K862" s="103"/>
      <c r="L862" s="103"/>
      <c r="M862" s="103"/>
      <c r="N862" s="103"/>
      <c r="O862" s="103"/>
      <c r="P862" s="103"/>
      <c r="Q862" s="103"/>
      <c r="R862" s="103"/>
      <c r="S862" s="103"/>
      <c r="T862" s="103"/>
      <c r="U862" s="103"/>
    </row>
    <row r="863" spans="1:21" x14ac:dyDescent="0.55000000000000004">
      <c r="A863" s="102"/>
      <c r="B863" s="102"/>
      <c r="C863" s="102"/>
      <c r="D863" s="102"/>
      <c r="E863" s="102"/>
      <c r="F863" s="102"/>
      <c r="G863" s="103"/>
      <c r="H863" s="103"/>
      <c r="I863" s="103"/>
      <c r="J863" s="103"/>
      <c r="K863" s="103"/>
      <c r="L863" s="103"/>
      <c r="M863" s="103"/>
      <c r="N863" s="103"/>
      <c r="O863" s="103"/>
      <c r="P863" s="103"/>
      <c r="Q863" s="103"/>
      <c r="R863" s="103"/>
      <c r="S863" s="103"/>
      <c r="T863" s="103"/>
      <c r="U863" s="103"/>
    </row>
    <row r="864" spans="1:21" x14ac:dyDescent="0.55000000000000004">
      <c r="A864" s="102"/>
      <c r="B864" s="102"/>
      <c r="C864" s="102"/>
      <c r="D864" s="102"/>
      <c r="E864" s="102"/>
      <c r="F864" s="102"/>
      <c r="G864" s="103"/>
      <c r="H864" s="103"/>
      <c r="I864" s="103"/>
      <c r="J864" s="103"/>
      <c r="K864" s="103"/>
      <c r="L864" s="103"/>
      <c r="M864" s="103"/>
      <c r="N864" s="103"/>
      <c r="O864" s="103"/>
      <c r="P864" s="103"/>
      <c r="Q864" s="103"/>
      <c r="R864" s="103"/>
      <c r="S864" s="103"/>
      <c r="T864" s="103"/>
      <c r="U864" s="103"/>
    </row>
    <row r="865" spans="1:21" x14ac:dyDescent="0.55000000000000004">
      <c r="A865" s="102"/>
      <c r="B865" s="102"/>
      <c r="C865" s="102"/>
      <c r="D865" s="102"/>
      <c r="E865" s="102"/>
      <c r="F865" s="102"/>
      <c r="G865" s="103"/>
      <c r="H865" s="103"/>
      <c r="I865" s="103"/>
      <c r="J865" s="103"/>
      <c r="K865" s="103"/>
      <c r="L865" s="103"/>
      <c r="M865" s="103"/>
      <c r="N865" s="103"/>
      <c r="O865" s="103"/>
      <c r="P865" s="103"/>
      <c r="Q865" s="103"/>
      <c r="R865" s="103"/>
      <c r="S865" s="103"/>
      <c r="T865" s="103"/>
      <c r="U865" s="103"/>
    </row>
    <row r="866" spans="1:21" x14ac:dyDescent="0.55000000000000004">
      <c r="A866" s="102"/>
      <c r="B866" s="102"/>
      <c r="C866" s="102"/>
      <c r="D866" s="102"/>
      <c r="E866" s="102"/>
      <c r="F866" s="102"/>
      <c r="G866" s="103"/>
      <c r="H866" s="103"/>
      <c r="I866" s="103"/>
      <c r="J866" s="103"/>
      <c r="K866" s="103"/>
      <c r="L866" s="103"/>
      <c r="M866" s="103"/>
      <c r="N866" s="103"/>
      <c r="O866" s="103"/>
      <c r="P866" s="103"/>
      <c r="Q866" s="103"/>
      <c r="R866" s="103"/>
      <c r="S866" s="103"/>
      <c r="T866" s="103"/>
      <c r="U866" s="103"/>
    </row>
    <row r="867" spans="1:21" x14ac:dyDescent="0.55000000000000004">
      <c r="A867" s="102"/>
      <c r="B867" s="102"/>
      <c r="C867" s="102"/>
      <c r="D867" s="102"/>
      <c r="E867" s="102"/>
      <c r="F867" s="102"/>
      <c r="G867" s="103"/>
      <c r="H867" s="103"/>
      <c r="I867" s="103"/>
      <c r="J867" s="103"/>
      <c r="K867" s="103"/>
      <c r="L867" s="103"/>
      <c r="M867" s="103"/>
      <c r="N867" s="103"/>
      <c r="O867" s="103"/>
      <c r="P867" s="103"/>
      <c r="Q867" s="103"/>
      <c r="R867" s="103"/>
      <c r="S867" s="103"/>
      <c r="T867" s="103"/>
      <c r="U867" s="103"/>
    </row>
    <row r="868" spans="1:21" x14ac:dyDescent="0.55000000000000004">
      <c r="A868" s="102"/>
      <c r="B868" s="102"/>
      <c r="C868" s="102"/>
      <c r="D868" s="102"/>
      <c r="E868" s="102"/>
      <c r="F868" s="102"/>
      <c r="G868" s="103"/>
      <c r="H868" s="103"/>
      <c r="I868" s="103"/>
      <c r="J868" s="103"/>
      <c r="K868" s="103"/>
      <c r="L868" s="103"/>
      <c r="M868" s="103"/>
      <c r="N868" s="103"/>
      <c r="O868" s="103"/>
      <c r="P868" s="103"/>
      <c r="Q868" s="103"/>
      <c r="R868" s="103"/>
      <c r="S868" s="103"/>
      <c r="T868" s="103"/>
      <c r="U868" s="103"/>
    </row>
    <row r="869" spans="1:21" x14ac:dyDescent="0.55000000000000004">
      <c r="A869" s="102"/>
      <c r="B869" s="102"/>
      <c r="C869" s="102"/>
      <c r="D869" s="102"/>
      <c r="E869" s="102"/>
      <c r="F869" s="102"/>
      <c r="G869" s="103"/>
      <c r="H869" s="103"/>
      <c r="I869" s="103"/>
      <c r="J869" s="103"/>
      <c r="K869" s="103"/>
      <c r="L869" s="103"/>
      <c r="M869" s="103"/>
      <c r="N869" s="103"/>
      <c r="O869" s="103"/>
      <c r="P869" s="103"/>
      <c r="Q869" s="103"/>
      <c r="R869" s="103"/>
      <c r="S869" s="103"/>
      <c r="T869" s="103"/>
      <c r="U869" s="103"/>
    </row>
    <row r="870" spans="1:21" x14ac:dyDescent="0.55000000000000004">
      <c r="A870" s="102"/>
      <c r="B870" s="102"/>
      <c r="C870" s="102"/>
      <c r="D870" s="102"/>
      <c r="E870" s="102"/>
      <c r="F870" s="102"/>
      <c r="G870" s="103"/>
      <c r="H870" s="103"/>
      <c r="I870" s="103"/>
      <c r="J870" s="103"/>
      <c r="K870" s="103"/>
      <c r="L870" s="103"/>
      <c r="M870" s="103"/>
      <c r="N870" s="103"/>
      <c r="O870" s="103"/>
      <c r="P870" s="103"/>
      <c r="Q870" s="103"/>
      <c r="R870" s="103"/>
      <c r="S870" s="103"/>
      <c r="T870" s="103"/>
      <c r="U870" s="103"/>
    </row>
    <row r="871" spans="1:21" x14ac:dyDescent="0.55000000000000004">
      <c r="A871" s="102"/>
      <c r="B871" s="102"/>
      <c r="C871" s="102"/>
      <c r="D871" s="102"/>
      <c r="E871" s="102"/>
      <c r="F871" s="102"/>
      <c r="G871" s="103"/>
      <c r="H871" s="103"/>
      <c r="I871" s="103"/>
      <c r="J871" s="103"/>
      <c r="K871" s="103"/>
      <c r="L871" s="103"/>
      <c r="M871" s="103"/>
      <c r="N871" s="103"/>
      <c r="O871" s="103"/>
      <c r="P871" s="103"/>
      <c r="Q871" s="103"/>
      <c r="R871" s="103"/>
      <c r="S871" s="103"/>
      <c r="T871" s="103"/>
      <c r="U871" s="103"/>
    </row>
    <row r="872" spans="1:21" x14ac:dyDescent="0.55000000000000004">
      <c r="A872" s="102"/>
      <c r="B872" s="102"/>
      <c r="C872" s="102"/>
      <c r="D872" s="102"/>
      <c r="E872" s="102"/>
      <c r="F872" s="102"/>
      <c r="G872" s="103"/>
      <c r="H872" s="103"/>
      <c r="I872" s="103"/>
      <c r="J872" s="103"/>
      <c r="K872" s="103"/>
      <c r="L872" s="103"/>
      <c r="M872" s="103"/>
      <c r="N872" s="103"/>
      <c r="O872" s="103"/>
      <c r="P872" s="103"/>
      <c r="Q872" s="103"/>
      <c r="R872" s="103"/>
      <c r="S872" s="103"/>
      <c r="T872" s="103"/>
      <c r="U872" s="103"/>
    </row>
    <row r="873" spans="1:21" x14ac:dyDescent="0.55000000000000004">
      <c r="A873" s="102"/>
      <c r="B873" s="102"/>
      <c r="C873" s="102"/>
      <c r="D873" s="102"/>
      <c r="E873" s="102"/>
      <c r="F873" s="102"/>
      <c r="G873" s="103"/>
      <c r="H873" s="103"/>
      <c r="I873" s="103"/>
      <c r="J873" s="103"/>
      <c r="K873" s="103"/>
      <c r="L873" s="103"/>
      <c r="M873" s="103"/>
      <c r="N873" s="103"/>
      <c r="O873" s="103"/>
      <c r="P873" s="103"/>
      <c r="Q873" s="103"/>
      <c r="R873" s="103"/>
      <c r="S873" s="103"/>
      <c r="T873" s="103"/>
      <c r="U873" s="103"/>
    </row>
    <row r="874" spans="1:21" x14ac:dyDescent="0.55000000000000004">
      <c r="A874" s="102"/>
      <c r="B874" s="102"/>
      <c r="C874" s="102"/>
      <c r="D874" s="102"/>
      <c r="E874" s="102"/>
      <c r="F874" s="102"/>
      <c r="G874" s="103"/>
      <c r="H874" s="103"/>
      <c r="I874" s="103"/>
      <c r="J874" s="103"/>
      <c r="K874" s="103"/>
      <c r="L874" s="103"/>
      <c r="M874" s="103"/>
      <c r="N874" s="103"/>
      <c r="O874" s="103"/>
      <c r="P874" s="103"/>
      <c r="Q874" s="103"/>
      <c r="R874" s="103"/>
      <c r="S874" s="103"/>
      <c r="T874" s="103"/>
      <c r="U874" s="103"/>
    </row>
    <row r="875" spans="1:21" x14ac:dyDescent="0.55000000000000004">
      <c r="A875" s="102"/>
      <c r="B875" s="102"/>
      <c r="C875" s="102"/>
      <c r="D875" s="102"/>
      <c r="E875" s="102"/>
      <c r="F875" s="102"/>
      <c r="G875" s="103"/>
      <c r="H875" s="103"/>
      <c r="I875" s="103"/>
      <c r="J875" s="103"/>
      <c r="K875" s="103"/>
      <c r="L875" s="103"/>
      <c r="M875" s="103"/>
      <c r="N875" s="103"/>
      <c r="O875" s="103"/>
      <c r="P875" s="103"/>
      <c r="Q875" s="103"/>
      <c r="R875" s="103"/>
      <c r="S875" s="103"/>
      <c r="T875" s="103"/>
      <c r="U875" s="103"/>
    </row>
    <row r="876" spans="1:21" x14ac:dyDescent="0.55000000000000004">
      <c r="A876" s="102"/>
      <c r="B876" s="102"/>
      <c r="C876" s="102"/>
      <c r="D876" s="102"/>
      <c r="E876" s="102"/>
      <c r="F876" s="102"/>
      <c r="G876" s="103"/>
      <c r="H876" s="103"/>
      <c r="I876" s="103"/>
      <c r="J876" s="103"/>
      <c r="K876" s="103"/>
      <c r="L876" s="103"/>
      <c r="M876" s="103"/>
      <c r="N876" s="103"/>
      <c r="O876" s="103"/>
      <c r="P876" s="103"/>
      <c r="Q876" s="103"/>
      <c r="R876" s="103"/>
      <c r="S876" s="103"/>
      <c r="T876" s="103"/>
      <c r="U876" s="103"/>
    </row>
    <row r="877" spans="1:21" x14ac:dyDescent="0.55000000000000004">
      <c r="A877" s="102"/>
      <c r="B877" s="102"/>
      <c r="C877" s="102"/>
      <c r="D877" s="102"/>
      <c r="E877" s="102"/>
      <c r="F877" s="102"/>
      <c r="G877" s="103"/>
      <c r="H877" s="103"/>
      <c r="I877" s="103"/>
      <c r="J877" s="103"/>
      <c r="K877" s="103"/>
      <c r="L877" s="103"/>
      <c r="M877" s="103"/>
      <c r="N877" s="103"/>
      <c r="O877" s="103"/>
      <c r="P877" s="103"/>
      <c r="Q877" s="103"/>
      <c r="R877" s="103"/>
      <c r="S877" s="103"/>
      <c r="T877" s="103"/>
      <c r="U877" s="103"/>
    </row>
    <row r="878" spans="1:21" x14ac:dyDescent="0.55000000000000004">
      <c r="A878" s="102"/>
      <c r="B878" s="102"/>
      <c r="C878" s="102"/>
      <c r="D878" s="102"/>
      <c r="E878" s="102"/>
      <c r="F878" s="102"/>
      <c r="G878" s="103"/>
      <c r="H878" s="103"/>
      <c r="I878" s="103"/>
      <c r="J878" s="103"/>
      <c r="K878" s="103"/>
      <c r="L878" s="103"/>
      <c r="M878" s="103"/>
      <c r="N878" s="103"/>
      <c r="O878" s="103"/>
      <c r="P878" s="103"/>
      <c r="Q878" s="103"/>
      <c r="R878" s="103"/>
      <c r="S878" s="103"/>
      <c r="T878" s="103"/>
      <c r="U878" s="103"/>
    </row>
    <row r="879" spans="1:21" x14ac:dyDescent="0.55000000000000004">
      <c r="A879" s="102"/>
      <c r="B879" s="102"/>
      <c r="C879" s="102"/>
      <c r="D879" s="102"/>
      <c r="E879" s="102"/>
      <c r="F879" s="102"/>
      <c r="G879" s="103"/>
      <c r="H879" s="103"/>
      <c r="I879" s="103"/>
      <c r="J879" s="103"/>
      <c r="K879" s="103"/>
      <c r="L879" s="103"/>
      <c r="M879" s="103"/>
      <c r="N879" s="103"/>
      <c r="O879" s="103"/>
      <c r="P879" s="103"/>
      <c r="Q879" s="103"/>
      <c r="R879" s="103"/>
      <c r="S879" s="103"/>
      <c r="T879" s="103"/>
      <c r="U879" s="103"/>
    </row>
    <row r="880" spans="1:21" x14ac:dyDescent="0.55000000000000004">
      <c r="A880" s="102"/>
      <c r="B880" s="102"/>
      <c r="C880" s="102"/>
      <c r="D880" s="102"/>
      <c r="E880" s="102"/>
      <c r="F880" s="102"/>
      <c r="G880" s="103"/>
      <c r="H880" s="103"/>
      <c r="I880" s="103"/>
      <c r="J880" s="103"/>
      <c r="K880" s="103"/>
      <c r="L880" s="103"/>
      <c r="M880" s="103"/>
      <c r="N880" s="103"/>
      <c r="O880" s="103"/>
      <c r="P880" s="103"/>
      <c r="Q880" s="103"/>
      <c r="R880" s="103"/>
      <c r="S880" s="103"/>
      <c r="T880" s="103"/>
      <c r="U880" s="103"/>
    </row>
    <row r="881" spans="1:21" x14ac:dyDescent="0.55000000000000004">
      <c r="A881" s="102"/>
      <c r="B881" s="102"/>
      <c r="C881" s="102"/>
      <c r="D881" s="102"/>
      <c r="E881" s="102"/>
      <c r="F881" s="102"/>
      <c r="G881" s="103"/>
      <c r="H881" s="103"/>
      <c r="I881" s="103"/>
      <c r="J881" s="103"/>
      <c r="K881" s="103"/>
      <c r="L881" s="103"/>
      <c r="M881" s="103"/>
      <c r="N881" s="103"/>
      <c r="O881" s="103"/>
      <c r="P881" s="103"/>
      <c r="Q881" s="103"/>
      <c r="R881" s="103"/>
      <c r="S881" s="103"/>
      <c r="T881" s="103"/>
      <c r="U881" s="103"/>
    </row>
    <row r="882" spans="1:21" x14ac:dyDescent="0.55000000000000004">
      <c r="A882" s="102"/>
      <c r="B882" s="102"/>
      <c r="C882" s="102"/>
      <c r="D882" s="102"/>
      <c r="E882" s="102"/>
      <c r="F882" s="102"/>
      <c r="G882" s="103"/>
      <c r="H882" s="103"/>
      <c r="I882" s="103"/>
      <c r="J882" s="103"/>
      <c r="K882" s="103"/>
      <c r="L882" s="103"/>
      <c r="M882" s="103"/>
      <c r="N882" s="103"/>
      <c r="O882" s="103"/>
      <c r="P882" s="103"/>
      <c r="Q882" s="103"/>
      <c r="R882" s="103"/>
      <c r="S882" s="103"/>
      <c r="T882" s="103"/>
      <c r="U882" s="103"/>
    </row>
    <row r="883" spans="1:21" x14ac:dyDescent="0.55000000000000004">
      <c r="A883" s="102"/>
      <c r="B883" s="102"/>
      <c r="C883" s="102"/>
      <c r="D883" s="102"/>
      <c r="E883" s="102"/>
      <c r="F883" s="102"/>
      <c r="G883" s="103"/>
      <c r="H883" s="103"/>
      <c r="I883" s="103"/>
      <c r="J883" s="103"/>
      <c r="K883" s="103"/>
      <c r="L883" s="103"/>
      <c r="M883" s="103"/>
      <c r="N883" s="103"/>
      <c r="O883" s="103"/>
      <c r="P883" s="103"/>
      <c r="Q883" s="103"/>
      <c r="R883" s="103"/>
      <c r="S883" s="103"/>
      <c r="T883" s="103"/>
      <c r="U883" s="103"/>
    </row>
    <row r="884" spans="1:21" x14ac:dyDescent="0.55000000000000004">
      <c r="A884" s="102"/>
      <c r="B884" s="102"/>
      <c r="C884" s="102"/>
      <c r="D884" s="102"/>
      <c r="E884" s="102"/>
      <c r="F884" s="102"/>
      <c r="G884" s="103"/>
      <c r="H884" s="103"/>
      <c r="I884" s="103"/>
      <c r="J884" s="103"/>
      <c r="K884" s="103"/>
      <c r="L884" s="103"/>
      <c r="M884" s="103"/>
      <c r="N884" s="103"/>
      <c r="O884" s="103"/>
      <c r="P884" s="103"/>
      <c r="Q884" s="103"/>
      <c r="R884" s="103"/>
      <c r="S884" s="103"/>
      <c r="T884" s="103"/>
      <c r="U884" s="103"/>
    </row>
    <row r="885" spans="1:21" x14ac:dyDescent="0.55000000000000004">
      <c r="A885" s="102"/>
      <c r="B885" s="102"/>
      <c r="C885" s="102"/>
      <c r="D885" s="102"/>
      <c r="E885" s="102"/>
      <c r="F885" s="102"/>
      <c r="G885" s="103"/>
      <c r="H885" s="103"/>
      <c r="I885" s="103"/>
      <c r="J885" s="103"/>
      <c r="K885" s="103"/>
      <c r="L885" s="103"/>
      <c r="M885" s="103"/>
      <c r="N885" s="103"/>
      <c r="O885" s="103"/>
      <c r="P885" s="103"/>
      <c r="Q885" s="103"/>
      <c r="R885" s="103"/>
      <c r="S885" s="103"/>
      <c r="T885" s="103"/>
      <c r="U885" s="103"/>
    </row>
    <row r="886" spans="1:21" x14ac:dyDescent="0.55000000000000004">
      <c r="A886" s="102"/>
      <c r="B886" s="102"/>
      <c r="C886" s="102"/>
      <c r="D886" s="102"/>
      <c r="E886" s="102"/>
      <c r="F886" s="102"/>
      <c r="G886" s="103"/>
      <c r="H886" s="103"/>
      <c r="I886" s="103"/>
      <c r="J886" s="103"/>
      <c r="K886" s="103"/>
      <c r="L886" s="103"/>
      <c r="M886" s="103"/>
      <c r="N886" s="103"/>
      <c r="O886" s="103"/>
      <c r="P886" s="103"/>
      <c r="Q886" s="103"/>
      <c r="R886" s="103"/>
      <c r="S886" s="103"/>
      <c r="T886" s="103"/>
      <c r="U886" s="103"/>
    </row>
    <row r="887" spans="1:21" x14ac:dyDescent="0.55000000000000004">
      <c r="A887" s="102"/>
      <c r="B887" s="102"/>
      <c r="C887" s="102"/>
      <c r="D887" s="102"/>
      <c r="E887" s="102"/>
      <c r="F887" s="102"/>
      <c r="G887" s="103"/>
      <c r="H887" s="103"/>
      <c r="I887" s="103"/>
      <c r="J887" s="103"/>
      <c r="K887" s="103"/>
      <c r="L887" s="103"/>
      <c r="M887" s="103"/>
      <c r="N887" s="103"/>
      <c r="O887" s="103"/>
      <c r="P887" s="103"/>
      <c r="Q887" s="103"/>
      <c r="R887" s="103"/>
      <c r="S887" s="103"/>
      <c r="T887" s="103"/>
      <c r="U887" s="103"/>
    </row>
    <row r="888" spans="1:21" x14ac:dyDescent="0.55000000000000004">
      <c r="A888" s="102"/>
      <c r="B888" s="102"/>
      <c r="C888" s="102"/>
      <c r="D888" s="102"/>
      <c r="E888" s="102"/>
      <c r="F888" s="102"/>
      <c r="G888" s="103"/>
      <c r="H888" s="103"/>
      <c r="I888" s="103"/>
      <c r="J888" s="103"/>
      <c r="K888" s="103"/>
      <c r="L888" s="103"/>
      <c r="M888" s="103"/>
      <c r="N888" s="103"/>
      <c r="O888" s="103"/>
      <c r="P888" s="103"/>
      <c r="Q888" s="103"/>
      <c r="R888" s="103"/>
      <c r="S888" s="103"/>
      <c r="T888" s="103"/>
      <c r="U888" s="103"/>
    </row>
    <row r="889" spans="1:21" x14ac:dyDescent="0.55000000000000004">
      <c r="A889" s="102"/>
      <c r="B889" s="102"/>
      <c r="C889" s="102"/>
      <c r="D889" s="102"/>
      <c r="E889" s="102"/>
      <c r="F889" s="102"/>
      <c r="G889" s="103"/>
      <c r="H889" s="103"/>
      <c r="I889" s="103"/>
      <c r="J889" s="103"/>
      <c r="K889" s="103"/>
      <c r="L889" s="103"/>
      <c r="M889" s="103"/>
      <c r="N889" s="103"/>
      <c r="O889" s="103"/>
      <c r="P889" s="103"/>
      <c r="Q889" s="103"/>
      <c r="R889" s="103"/>
      <c r="S889" s="103"/>
      <c r="T889" s="103"/>
      <c r="U889" s="103"/>
    </row>
    <row r="890" spans="1:21" x14ac:dyDescent="0.55000000000000004">
      <c r="A890" s="102"/>
      <c r="B890" s="102"/>
      <c r="C890" s="102"/>
      <c r="D890" s="102"/>
      <c r="E890" s="102"/>
      <c r="F890" s="102"/>
      <c r="G890" s="103"/>
      <c r="H890" s="103"/>
      <c r="I890" s="103"/>
      <c r="J890" s="103"/>
      <c r="K890" s="103"/>
      <c r="L890" s="103"/>
      <c r="M890" s="103"/>
      <c r="N890" s="103"/>
      <c r="O890" s="103"/>
      <c r="P890" s="103"/>
      <c r="Q890" s="103"/>
      <c r="R890" s="103"/>
      <c r="S890" s="103"/>
      <c r="T890" s="103"/>
      <c r="U890" s="103"/>
    </row>
    <row r="891" spans="1:21" x14ac:dyDescent="0.55000000000000004">
      <c r="A891" s="102"/>
      <c r="B891" s="102"/>
      <c r="C891" s="102"/>
      <c r="D891" s="102"/>
      <c r="E891" s="102"/>
      <c r="F891" s="102"/>
      <c r="G891" s="103"/>
      <c r="H891" s="103"/>
      <c r="I891" s="103"/>
      <c r="J891" s="103"/>
      <c r="K891" s="103"/>
      <c r="L891" s="103"/>
      <c r="M891" s="103"/>
      <c r="N891" s="103"/>
      <c r="O891" s="103"/>
      <c r="P891" s="103"/>
      <c r="Q891" s="103"/>
      <c r="R891" s="103"/>
      <c r="S891" s="103"/>
      <c r="T891" s="103"/>
      <c r="U891" s="103"/>
    </row>
    <row r="892" spans="1:21" x14ac:dyDescent="0.55000000000000004">
      <c r="A892" s="102"/>
      <c r="B892" s="102"/>
      <c r="C892" s="102"/>
      <c r="D892" s="102"/>
      <c r="E892" s="102"/>
      <c r="F892" s="102"/>
      <c r="G892" s="103"/>
      <c r="H892" s="103"/>
      <c r="I892" s="103"/>
      <c r="J892" s="103"/>
      <c r="K892" s="103"/>
      <c r="L892" s="103"/>
      <c r="M892" s="103"/>
      <c r="N892" s="103"/>
      <c r="O892" s="103"/>
      <c r="P892" s="103"/>
      <c r="Q892" s="103"/>
      <c r="R892" s="103"/>
      <c r="S892" s="103"/>
      <c r="T892" s="103"/>
      <c r="U892" s="103"/>
    </row>
    <row r="893" spans="1:21" x14ac:dyDescent="0.55000000000000004">
      <c r="A893" s="102"/>
      <c r="B893" s="102"/>
      <c r="C893" s="102"/>
      <c r="D893" s="102"/>
      <c r="E893" s="102"/>
      <c r="F893" s="102"/>
      <c r="G893" s="103"/>
      <c r="H893" s="103"/>
      <c r="I893" s="103"/>
      <c r="J893" s="103"/>
      <c r="K893" s="103"/>
      <c r="L893" s="103"/>
      <c r="M893" s="103"/>
      <c r="N893" s="103"/>
      <c r="O893" s="103"/>
      <c r="P893" s="103"/>
      <c r="Q893" s="103"/>
      <c r="R893" s="103"/>
      <c r="S893" s="103"/>
      <c r="T893" s="103"/>
      <c r="U893" s="103"/>
    </row>
    <row r="894" spans="1:21" x14ac:dyDescent="0.55000000000000004">
      <c r="A894" s="102"/>
      <c r="B894" s="102"/>
      <c r="C894" s="102"/>
      <c r="D894" s="102"/>
      <c r="E894" s="102"/>
      <c r="F894" s="102"/>
      <c r="G894" s="103"/>
      <c r="H894" s="103"/>
      <c r="I894" s="103"/>
      <c r="J894" s="103"/>
      <c r="K894" s="103"/>
      <c r="L894" s="103"/>
      <c r="M894" s="103"/>
      <c r="N894" s="103"/>
      <c r="O894" s="103"/>
      <c r="P894" s="103"/>
      <c r="Q894" s="103"/>
      <c r="R894" s="103"/>
      <c r="S894" s="103"/>
      <c r="T894" s="103"/>
      <c r="U894" s="103"/>
    </row>
    <row r="895" spans="1:21" x14ac:dyDescent="0.55000000000000004">
      <c r="A895" s="102"/>
      <c r="B895" s="102"/>
      <c r="C895" s="102"/>
      <c r="D895" s="102"/>
      <c r="E895" s="102"/>
      <c r="F895" s="102"/>
      <c r="G895" s="103"/>
      <c r="H895" s="103"/>
      <c r="I895" s="103"/>
      <c r="J895" s="103"/>
      <c r="K895" s="103"/>
      <c r="L895" s="103"/>
      <c r="M895" s="103"/>
      <c r="N895" s="103"/>
      <c r="O895" s="103"/>
      <c r="P895" s="103"/>
      <c r="Q895" s="103"/>
      <c r="R895" s="103"/>
      <c r="S895" s="103"/>
      <c r="T895" s="103"/>
      <c r="U895" s="103"/>
    </row>
    <row r="896" spans="1:21" x14ac:dyDescent="0.55000000000000004">
      <c r="A896" s="102"/>
      <c r="B896" s="102"/>
      <c r="C896" s="102"/>
      <c r="D896" s="102"/>
      <c r="E896" s="102"/>
      <c r="F896" s="102"/>
      <c r="G896" s="103"/>
      <c r="H896" s="103"/>
      <c r="I896" s="103"/>
      <c r="J896" s="103"/>
      <c r="K896" s="103"/>
      <c r="L896" s="103"/>
      <c r="M896" s="103"/>
      <c r="N896" s="103"/>
      <c r="O896" s="103"/>
      <c r="P896" s="103"/>
      <c r="Q896" s="103"/>
      <c r="R896" s="103"/>
      <c r="S896" s="103"/>
      <c r="T896" s="103"/>
      <c r="U896" s="103"/>
    </row>
    <row r="897" spans="1:21" x14ac:dyDescent="0.55000000000000004">
      <c r="A897" s="102"/>
      <c r="B897" s="102"/>
      <c r="C897" s="102"/>
      <c r="D897" s="102"/>
      <c r="E897" s="102"/>
      <c r="F897" s="102"/>
      <c r="G897" s="103"/>
      <c r="H897" s="103"/>
      <c r="I897" s="103"/>
      <c r="J897" s="103"/>
      <c r="K897" s="103"/>
      <c r="L897" s="103"/>
      <c r="M897" s="103"/>
      <c r="N897" s="103"/>
      <c r="O897" s="103"/>
      <c r="P897" s="103"/>
      <c r="Q897" s="103"/>
      <c r="R897" s="103"/>
      <c r="S897" s="103"/>
      <c r="T897" s="103"/>
      <c r="U897" s="103"/>
    </row>
    <row r="898" spans="1:21" x14ac:dyDescent="0.55000000000000004">
      <c r="A898" s="102"/>
      <c r="B898" s="102"/>
      <c r="C898" s="102"/>
      <c r="D898" s="102"/>
      <c r="E898" s="102"/>
      <c r="F898" s="102"/>
      <c r="G898" s="103"/>
      <c r="H898" s="103"/>
      <c r="I898" s="103"/>
      <c r="J898" s="103"/>
      <c r="K898" s="103"/>
      <c r="L898" s="103"/>
      <c r="M898" s="103"/>
      <c r="N898" s="103"/>
      <c r="O898" s="103"/>
      <c r="P898" s="103"/>
      <c r="Q898" s="103"/>
      <c r="R898" s="103"/>
      <c r="S898" s="103"/>
      <c r="T898" s="103"/>
      <c r="U898" s="103"/>
    </row>
    <row r="899" spans="1:21" x14ac:dyDescent="0.55000000000000004">
      <c r="A899" s="102"/>
      <c r="B899" s="102"/>
      <c r="C899" s="102"/>
      <c r="D899" s="102"/>
      <c r="E899" s="102"/>
      <c r="F899" s="102"/>
      <c r="G899" s="103"/>
      <c r="H899" s="103"/>
      <c r="I899" s="103"/>
      <c r="J899" s="103"/>
      <c r="K899" s="103"/>
      <c r="L899" s="103"/>
      <c r="M899" s="103"/>
      <c r="N899" s="103"/>
      <c r="O899" s="103"/>
      <c r="P899" s="103"/>
      <c r="Q899" s="103"/>
      <c r="R899" s="103"/>
      <c r="S899" s="103"/>
      <c r="T899" s="103"/>
      <c r="U899" s="103"/>
    </row>
    <row r="900" spans="1:21" x14ac:dyDescent="0.55000000000000004">
      <c r="A900" s="102"/>
      <c r="B900" s="102"/>
      <c r="C900" s="102"/>
      <c r="D900" s="102"/>
      <c r="E900" s="102"/>
      <c r="F900" s="102"/>
      <c r="G900" s="103"/>
      <c r="H900" s="103"/>
      <c r="I900" s="103"/>
      <c r="J900" s="103"/>
      <c r="K900" s="103"/>
      <c r="L900" s="103"/>
      <c r="M900" s="103"/>
      <c r="N900" s="103"/>
      <c r="O900" s="103"/>
      <c r="P900" s="103"/>
      <c r="Q900" s="103"/>
      <c r="R900" s="103"/>
      <c r="S900" s="103"/>
      <c r="T900" s="103"/>
      <c r="U900" s="103"/>
    </row>
    <row r="901" spans="1:21" x14ac:dyDescent="0.55000000000000004">
      <c r="A901" s="102"/>
      <c r="B901" s="102"/>
      <c r="C901" s="102"/>
      <c r="D901" s="102"/>
      <c r="E901" s="102"/>
      <c r="F901" s="102"/>
      <c r="G901" s="103"/>
      <c r="H901" s="103"/>
      <c r="I901" s="103"/>
      <c r="J901" s="103"/>
      <c r="K901" s="103"/>
      <c r="L901" s="103"/>
      <c r="M901" s="103"/>
      <c r="N901" s="103"/>
      <c r="O901" s="103"/>
      <c r="P901" s="103"/>
      <c r="Q901" s="103"/>
      <c r="R901" s="103"/>
      <c r="S901" s="103"/>
      <c r="T901" s="103"/>
      <c r="U901" s="103"/>
    </row>
    <row r="902" spans="1:21" x14ac:dyDescent="0.55000000000000004">
      <c r="A902" s="102"/>
      <c r="B902" s="102"/>
      <c r="C902" s="102"/>
      <c r="D902" s="102"/>
      <c r="E902" s="102"/>
      <c r="F902" s="102"/>
      <c r="G902" s="103"/>
      <c r="H902" s="103"/>
      <c r="I902" s="103"/>
      <c r="J902" s="103"/>
      <c r="K902" s="103"/>
      <c r="L902" s="103"/>
      <c r="M902" s="103"/>
      <c r="N902" s="103"/>
      <c r="O902" s="103"/>
      <c r="P902" s="103"/>
      <c r="Q902" s="103"/>
      <c r="R902" s="103"/>
      <c r="S902" s="103"/>
      <c r="T902" s="103"/>
      <c r="U902" s="103"/>
    </row>
    <row r="903" spans="1:21" x14ac:dyDescent="0.55000000000000004">
      <c r="A903" s="102"/>
      <c r="B903" s="102"/>
      <c r="C903" s="102"/>
      <c r="D903" s="102"/>
      <c r="E903" s="102"/>
      <c r="F903" s="102"/>
      <c r="G903" s="103"/>
      <c r="H903" s="103"/>
      <c r="I903" s="103"/>
      <c r="J903" s="103"/>
      <c r="K903" s="103"/>
      <c r="L903" s="103"/>
      <c r="M903" s="103"/>
      <c r="N903" s="103"/>
      <c r="O903" s="103"/>
      <c r="P903" s="103"/>
      <c r="Q903" s="103"/>
      <c r="R903" s="103"/>
      <c r="S903" s="103"/>
      <c r="T903" s="103"/>
      <c r="U903" s="103"/>
    </row>
    <row r="904" spans="1:21" x14ac:dyDescent="0.55000000000000004">
      <c r="A904" s="102"/>
      <c r="B904" s="102"/>
      <c r="C904" s="102"/>
      <c r="D904" s="102"/>
      <c r="E904" s="102"/>
      <c r="F904" s="102"/>
      <c r="G904" s="103"/>
      <c r="H904" s="103"/>
      <c r="I904" s="103"/>
      <c r="J904" s="103"/>
      <c r="K904" s="103"/>
      <c r="L904" s="103"/>
      <c r="M904" s="103"/>
      <c r="N904" s="103"/>
      <c r="O904" s="103"/>
      <c r="P904" s="103"/>
      <c r="Q904" s="103"/>
      <c r="R904" s="103"/>
      <c r="S904" s="103"/>
      <c r="T904" s="103"/>
      <c r="U904" s="103"/>
    </row>
    <row r="905" spans="1:21" x14ac:dyDescent="0.55000000000000004">
      <c r="A905" s="102"/>
      <c r="B905" s="102"/>
      <c r="C905" s="102"/>
      <c r="D905" s="102"/>
      <c r="E905" s="102"/>
      <c r="F905" s="102"/>
      <c r="G905" s="103"/>
      <c r="H905" s="103"/>
      <c r="I905" s="103"/>
      <c r="J905" s="103"/>
      <c r="K905" s="103"/>
      <c r="L905" s="103"/>
      <c r="M905" s="103"/>
      <c r="N905" s="103"/>
      <c r="O905" s="103"/>
      <c r="P905" s="103"/>
      <c r="Q905" s="103"/>
      <c r="R905" s="103"/>
      <c r="S905" s="103"/>
      <c r="T905" s="103"/>
      <c r="U905" s="103"/>
    </row>
    <row r="906" spans="1:21" x14ac:dyDescent="0.55000000000000004">
      <c r="A906" s="102"/>
      <c r="B906" s="102"/>
      <c r="C906" s="102"/>
      <c r="D906" s="102"/>
      <c r="E906" s="102"/>
      <c r="F906" s="102"/>
      <c r="G906" s="103"/>
      <c r="H906" s="103"/>
      <c r="I906" s="103"/>
      <c r="J906" s="103"/>
      <c r="K906" s="103"/>
      <c r="L906" s="103"/>
      <c r="M906" s="103"/>
      <c r="N906" s="103"/>
      <c r="O906" s="103"/>
      <c r="P906" s="103"/>
      <c r="Q906" s="103"/>
      <c r="R906" s="103"/>
      <c r="S906" s="103"/>
      <c r="T906" s="103"/>
      <c r="U906" s="103"/>
    </row>
    <row r="907" spans="1:21" x14ac:dyDescent="0.55000000000000004">
      <c r="A907" s="102"/>
      <c r="B907" s="102"/>
      <c r="C907" s="102"/>
      <c r="D907" s="102"/>
      <c r="E907" s="102"/>
      <c r="F907" s="102"/>
      <c r="G907" s="103"/>
      <c r="H907" s="103"/>
      <c r="I907" s="103"/>
      <c r="J907" s="103"/>
      <c r="K907" s="103"/>
      <c r="L907" s="103"/>
      <c r="M907" s="103"/>
      <c r="N907" s="103"/>
      <c r="O907" s="103"/>
      <c r="P907" s="103"/>
      <c r="Q907" s="103"/>
      <c r="R907" s="103"/>
      <c r="S907" s="103"/>
      <c r="T907" s="103"/>
      <c r="U907" s="103"/>
    </row>
    <row r="908" spans="1:21" x14ac:dyDescent="0.55000000000000004">
      <c r="A908" s="102"/>
      <c r="B908" s="102"/>
      <c r="C908" s="102"/>
      <c r="D908" s="102"/>
      <c r="E908" s="102"/>
      <c r="F908" s="102"/>
      <c r="G908" s="103"/>
      <c r="H908" s="103"/>
      <c r="I908" s="103"/>
      <c r="J908" s="103"/>
      <c r="K908" s="103"/>
      <c r="L908" s="103"/>
      <c r="M908" s="103"/>
      <c r="N908" s="103"/>
      <c r="O908" s="103"/>
      <c r="P908" s="103"/>
      <c r="Q908" s="103"/>
      <c r="R908" s="103"/>
      <c r="S908" s="103"/>
      <c r="T908" s="103"/>
      <c r="U908" s="103"/>
    </row>
    <row r="909" spans="1:21" x14ac:dyDescent="0.55000000000000004">
      <c r="A909" s="102"/>
      <c r="B909" s="102"/>
      <c r="C909" s="102"/>
      <c r="D909" s="102"/>
      <c r="E909" s="102"/>
      <c r="F909" s="102"/>
      <c r="G909" s="103"/>
      <c r="H909" s="103"/>
      <c r="I909" s="103"/>
      <c r="J909" s="103"/>
      <c r="K909" s="103"/>
      <c r="L909" s="103"/>
      <c r="M909" s="103"/>
      <c r="N909" s="103"/>
      <c r="O909" s="103"/>
      <c r="P909" s="103"/>
      <c r="Q909" s="103"/>
      <c r="R909" s="103"/>
      <c r="S909" s="103"/>
      <c r="T909" s="103"/>
      <c r="U909" s="103"/>
    </row>
    <row r="910" spans="1:21" x14ac:dyDescent="0.55000000000000004">
      <c r="A910" s="102"/>
      <c r="B910" s="102"/>
      <c r="C910" s="102"/>
      <c r="D910" s="102"/>
      <c r="E910" s="102"/>
      <c r="F910" s="102"/>
      <c r="G910" s="103"/>
      <c r="H910" s="103"/>
      <c r="I910" s="103"/>
      <c r="J910" s="103"/>
      <c r="K910" s="103"/>
      <c r="L910" s="103"/>
      <c r="M910" s="103"/>
      <c r="N910" s="103"/>
      <c r="O910" s="103"/>
      <c r="P910" s="103"/>
      <c r="Q910" s="103"/>
      <c r="R910" s="103"/>
      <c r="S910" s="103"/>
      <c r="T910" s="103"/>
      <c r="U910" s="103"/>
    </row>
    <row r="911" spans="1:21" x14ac:dyDescent="0.55000000000000004">
      <c r="A911" s="102"/>
      <c r="B911" s="102"/>
      <c r="C911" s="102"/>
      <c r="D911" s="102"/>
      <c r="E911" s="102"/>
      <c r="F911" s="102"/>
      <c r="G911" s="103"/>
      <c r="H911" s="103"/>
      <c r="I911" s="103"/>
      <c r="J911" s="103"/>
      <c r="K911" s="103"/>
      <c r="L911" s="103"/>
      <c r="M911" s="103"/>
      <c r="N911" s="103"/>
      <c r="O911" s="103"/>
      <c r="P911" s="103"/>
      <c r="Q911" s="103"/>
      <c r="R911" s="103"/>
      <c r="S911" s="103"/>
      <c r="T911" s="103"/>
      <c r="U911" s="103"/>
    </row>
    <row r="912" spans="1:21" x14ac:dyDescent="0.55000000000000004">
      <c r="A912" s="102"/>
      <c r="B912" s="102"/>
      <c r="C912" s="102"/>
      <c r="D912" s="102"/>
      <c r="E912" s="102"/>
      <c r="F912" s="102"/>
      <c r="G912" s="103"/>
      <c r="H912" s="103"/>
      <c r="I912" s="103"/>
      <c r="J912" s="103"/>
      <c r="K912" s="103"/>
      <c r="L912" s="103"/>
      <c r="M912" s="103"/>
      <c r="N912" s="103"/>
      <c r="O912" s="103"/>
      <c r="P912" s="103"/>
      <c r="Q912" s="103"/>
      <c r="R912" s="103"/>
      <c r="S912" s="103"/>
      <c r="T912" s="103"/>
      <c r="U912" s="103"/>
    </row>
    <row r="913" spans="1:21" x14ac:dyDescent="0.55000000000000004">
      <c r="A913" s="102"/>
      <c r="B913" s="102"/>
      <c r="C913" s="102"/>
      <c r="D913" s="102"/>
      <c r="E913" s="102"/>
      <c r="F913" s="102"/>
      <c r="G913" s="103"/>
      <c r="H913" s="103"/>
      <c r="I913" s="103"/>
      <c r="J913" s="103"/>
      <c r="K913" s="103"/>
      <c r="L913" s="103"/>
      <c r="M913" s="103"/>
      <c r="N913" s="103"/>
      <c r="O913" s="103"/>
      <c r="P913" s="103"/>
      <c r="Q913" s="103"/>
      <c r="R913" s="103"/>
      <c r="S913" s="103"/>
      <c r="T913" s="103"/>
      <c r="U913" s="103"/>
    </row>
    <row r="914" spans="1:21" x14ac:dyDescent="0.55000000000000004">
      <c r="A914" s="102"/>
      <c r="B914" s="102"/>
      <c r="C914" s="102"/>
      <c r="D914" s="102"/>
      <c r="E914" s="102"/>
      <c r="F914" s="102"/>
      <c r="G914" s="103"/>
      <c r="H914" s="103"/>
      <c r="I914" s="103"/>
      <c r="J914" s="103"/>
      <c r="K914" s="103"/>
      <c r="L914" s="103"/>
      <c r="M914" s="103"/>
      <c r="N914" s="103"/>
      <c r="O914" s="103"/>
      <c r="P914" s="103"/>
      <c r="Q914" s="103"/>
      <c r="R914" s="103"/>
      <c r="S914" s="103"/>
      <c r="T914" s="103"/>
      <c r="U914" s="103"/>
    </row>
    <row r="915" spans="1:21" x14ac:dyDescent="0.55000000000000004">
      <c r="A915" s="102"/>
      <c r="B915" s="102"/>
      <c r="C915" s="102"/>
      <c r="D915" s="102"/>
      <c r="E915" s="102"/>
      <c r="F915" s="102"/>
      <c r="G915" s="103"/>
      <c r="H915" s="103"/>
      <c r="I915" s="103"/>
      <c r="J915" s="103"/>
      <c r="K915" s="103"/>
      <c r="L915" s="103"/>
      <c r="M915" s="103"/>
      <c r="N915" s="103"/>
      <c r="O915" s="103"/>
      <c r="P915" s="103"/>
      <c r="Q915" s="103"/>
      <c r="R915" s="103"/>
      <c r="S915" s="103"/>
      <c r="T915" s="103"/>
      <c r="U915" s="103"/>
    </row>
    <row r="916" spans="1:21" x14ac:dyDescent="0.55000000000000004">
      <c r="A916" s="102"/>
      <c r="B916" s="102"/>
      <c r="C916" s="102"/>
      <c r="D916" s="102"/>
      <c r="E916" s="102"/>
      <c r="F916" s="102"/>
      <c r="G916" s="103"/>
      <c r="H916" s="103"/>
      <c r="I916" s="103"/>
      <c r="J916" s="103"/>
      <c r="K916" s="103"/>
      <c r="L916" s="103"/>
      <c r="M916" s="103"/>
      <c r="N916" s="103"/>
      <c r="O916" s="103"/>
      <c r="P916" s="103"/>
      <c r="Q916" s="103"/>
      <c r="R916" s="103"/>
      <c r="S916" s="103"/>
      <c r="T916" s="103"/>
      <c r="U916" s="103"/>
    </row>
    <row r="917" spans="1:21" x14ac:dyDescent="0.55000000000000004">
      <c r="A917" s="102"/>
      <c r="B917" s="102"/>
      <c r="C917" s="102"/>
      <c r="D917" s="102"/>
      <c r="E917" s="102"/>
      <c r="F917" s="102"/>
      <c r="G917" s="103"/>
      <c r="H917" s="103"/>
      <c r="I917" s="103"/>
      <c r="J917" s="103"/>
      <c r="K917" s="103"/>
      <c r="L917" s="103"/>
      <c r="M917" s="103"/>
      <c r="N917" s="103"/>
      <c r="O917" s="103"/>
      <c r="P917" s="103"/>
      <c r="Q917" s="103"/>
      <c r="R917" s="103"/>
      <c r="S917" s="103"/>
      <c r="T917" s="103"/>
      <c r="U917" s="103"/>
    </row>
    <row r="918" spans="1:21" x14ac:dyDescent="0.55000000000000004">
      <c r="A918" s="102"/>
      <c r="B918" s="102"/>
      <c r="C918" s="102"/>
      <c r="D918" s="102"/>
      <c r="E918" s="102"/>
      <c r="F918" s="102"/>
      <c r="G918" s="103"/>
      <c r="H918" s="103"/>
      <c r="I918" s="103"/>
      <c r="J918" s="103"/>
      <c r="K918" s="103"/>
      <c r="L918" s="103"/>
      <c r="M918" s="103"/>
      <c r="N918" s="103"/>
      <c r="O918" s="103"/>
      <c r="P918" s="103"/>
      <c r="Q918" s="103"/>
      <c r="R918" s="103"/>
      <c r="S918" s="103"/>
      <c r="T918" s="103"/>
      <c r="U918" s="103"/>
    </row>
    <row r="919" spans="1:21" x14ac:dyDescent="0.55000000000000004">
      <c r="A919" s="102"/>
      <c r="B919" s="102"/>
      <c r="C919" s="102"/>
      <c r="D919" s="102"/>
      <c r="E919" s="102"/>
      <c r="F919" s="102"/>
      <c r="G919" s="103"/>
      <c r="H919" s="103"/>
      <c r="I919" s="103"/>
      <c r="J919" s="103"/>
      <c r="K919" s="103"/>
      <c r="L919" s="103"/>
      <c r="M919" s="103"/>
      <c r="N919" s="103"/>
      <c r="O919" s="103"/>
      <c r="P919" s="103"/>
      <c r="Q919" s="103"/>
      <c r="R919" s="103"/>
      <c r="S919" s="103"/>
      <c r="T919" s="103"/>
      <c r="U919" s="103"/>
    </row>
    <row r="920" spans="1:21" x14ac:dyDescent="0.55000000000000004">
      <c r="A920" s="102"/>
      <c r="B920" s="102"/>
      <c r="C920" s="102"/>
      <c r="D920" s="102"/>
      <c r="E920" s="102"/>
      <c r="F920" s="102"/>
      <c r="G920" s="103"/>
      <c r="H920" s="103"/>
      <c r="I920" s="103"/>
      <c r="J920" s="103"/>
      <c r="K920" s="103"/>
      <c r="L920" s="103"/>
      <c r="M920" s="103"/>
      <c r="N920" s="103"/>
      <c r="O920" s="103"/>
      <c r="P920" s="103"/>
      <c r="Q920" s="103"/>
      <c r="R920" s="103"/>
      <c r="S920" s="103"/>
      <c r="T920" s="103"/>
      <c r="U920" s="103"/>
    </row>
    <row r="921" spans="1:21" x14ac:dyDescent="0.55000000000000004">
      <c r="A921" s="102"/>
      <c r="B921" s="102"/>
      <c r="C921" s="102"/>
      <c r="D921" s="102"/>
      <c r="E921" s="102"/>
      <c r="F921" s="102"/>
      <c r="G921" s="103"/>
      <c r="H921" s="103"/>
      <c r="I921" s="103"/>
      <c r="J921" s="103"/>
      <c r="K921" s="103"/>
      <c r="L921" s="103"/>
      <c r="M921" s="103"/>
      <c r="N921" s="103"/>
      <c r="O921" s="103"/>
      <c r="P921" s="103"/>
      <c r="Q921" s="103"/>
      <c r="R921" s="103"/>
      <c r="S921" s="103"/>
      <c r="T921" s="103"/>
      <c r="U921" s="103"/>
    </row>
    <row r="922" spans="1:21" x14ac:dyDescent="0.55000000000000004">
      <c r="A922" s="102"/>
      <c r="B922" s="102"/>
      <c r="C922" s="102"/>
      <c r="D922" s="102"/>
      <c r="E922" s="102"/>
      <c r="F922" s="102"/>
      <c r="G922" s="103"/>
      <c r="H922" s="103"/>
      <c r="I922" s="103"/>
      <c r="J922" s="103"/>
      <c r="K922" s="103"/>
      <c r="L922" s="103"/>
      <c r="M922" s="103"/>
      <c r="N922" s="103"/>
      <c r="O922" s="103"/>
      <c r="P922" s="103"/>
      <c r="Q922" s="103"/>
      <c r="R922" s="103"/>
      <c r="S922" s="103"/>
      <c r="T922" s="103"/>
      <c r="U922" s="103"/>
    </row>
    <row r="923" spans="1:21" x14ac:dyDescent="0.55000000000000004">
      <c r="A923" s="102"/>
      <c r="B923" s="102"/>
      <c r="C923" s="102"/>
      <c r="D923" s="102"/>
      <c r="E923" s="102"/>
      <c r="F923" s="102"/>
      <c r="G923" s="103"/>
      <c r="H923" s="103"/>
      <c r="I923" s="103"/>
      <c r="J923" s="103"/>
      <c r="K923" s="103"/>
      <c r="L923" s="103"/>
      <c r="M923" s="103"/>
      <c r="N923" s="103"/>
      <c r="O923" s="103"/>
      <c r="P923" s="103"/>
      <c r="Q923" s="103"/>
      <c r="R923" s="103"/>
      <c r="S923" s="103"/>
      <c r="T923" s="103"/>
      <c r="U923" s="103"/>
    </row>
    <row r="924" spans="1:21" x14ac:dyDescent="0.55000000000000004">
      <c r="A924" s="102"/>
      <c r="B924" s="102"/>
      <c r="C924" s="102"/>
      <c r="D924" s="102"/>
      <c r="E924" s="102"/>
      <c r="F924" s="102"/>
      <c r="G924" s="103"/>
      <c r="H924" s="103"/>
      <c r="I924" s="103"/>
      <c r="J924" s="103"/>
      <c r="K924" s="103"/>
      <c r="L924" s="103"/>
      <c r="M924" s="103"/>
      <c r="N924" s="103"/>
      <c r="O924" s="103"/>
      <c r="P924" s="103"/>
      <c r="Q924" s="103"/>
      <c r="R924" s="103"/>
      <c r="S924" s="103"/>
      <c r="T924" s="103"/>
      <c r="U924" s="103"/>
    </row>
    <row r="925" spans="1:21" x14ac:dyDescent="0.55000000000000004">
      <c r="A925" s="102"/>
      <c r="B925" s="102"/>
      <c r="C925" s="102"/>
      <c r="D925" s="102"/>
      <c r="E925" s="102"/>
      <c r="F925" s="102"/>
      <c r="G925" s="103"/>
      <c r="H925" s="103"/>
      <c r="I925" s="103"/>
      <c r="J925" s="103"/>
      <c r="K925" s="103"/>
      <c r="L925" s="103"/>
      <c r="M925" s="103"/>
      <c r="N925" s="103"/>
      <c r="O925" s="103"/>
      <c r="P925" s="103"/>
      <c r="Q925" s="103"/>
      <c r="R925" s="103"/>
      <c r="S925" s="103"/>
      <c r="T925" s="103"/>
      <c r="U925" s="103"/>
    </row>
    <row r="926" spans="1:21" x14ac:dyDescent="0.55000000000000004">
      <c r="A926" s="102"/>
      <c r="B926" s="102"/>
      <c r="C926" s="102"/>
      <c r="D926" s="102"/>
      <c r="E926" s="102"/>
      <c r="F926" s="102"/>
      <c r="G926" s="103"/>
      <c r="H926" s="103"/>
      <c r="I926" s="103"/>
      <c r="J926" s="103"/>
      <c r="K926" s="103"/>
      <c r="L926" s="103"/>
      <c r="M926" s="103"/>
      <c r="N926" s="103"/>
      <c r="O926" s="103"/>
      <c r="P926" s="103"/>
      <c r="Q926" s="103"/>
      <c r="R926" s="103"/>
      <c r="S926" s="103"/>
      <c r="T926" s="103"/>
      <c r="U926" s="103"/>
    </row>
    <row r="927" spans="1:21" x14ac:dyDescent="0.55000000000000004">
      <c r="A927" s="102"/>
      <c r="B927" s="102"/>
      <c r="C927" s="102"/>
      <c r="D927" s="102"/>
      <c r="E927" s="102"/>
      <c r="F927" s="102"/>
      <c r="G927" s="103"/>
      <c r="H927" s="103"/>
      <c r="I927" s="103"/>
      <c r="J927" s="103"/>
      <c r="K927" s="103"/>
      <c r="L927" s="103"/>
      <c r="M927" s="103"/>
      <c r="N927" s="103"/>
      <c r="O927" s="103"/>
      <c r="P927" s="103"/>
      <c r="Q927" s="103"/>
      <c r="R927" s="103"/>
      <c r="S927" s="103"/>
      <c r="T927" s="103"/>
      <c r="U927" s="103"/>
    </row>
    <row r="928" spans="1:21" x14ac:dyDescent="0.55000000000000004">
      <c r="A928" s="102"/>
      <c r="B928" s="102"/>
      <c r="C928" s="102"/>
      <c r="D928" s="102"/>
      <c r="E928" s="102"/>
      <c r="F928" s="102"/>
      <c r="G928" s="103"/>
      <c r="H928" s="103"/>
      <c r="I928" s="103"/>
      <c r="J928" s="103"/>
      <c r="K928" s="103"/>
      <c r="L928" s="103"/>
      <c r="M928" s="103"/>
      <c r="N928" s="103"/>
      <c r="O928" s="103"/>
      <c r="P928" s="103"/>
      <c r="Q928" s="103"/>
      <c r="R928" s="103"/>
      <c r="S928" s="103"/>
      <c r="T928" s="103"/>
      <c r="U928" s="103"/>
    </row>
    <row r="929" spans="1:21" x14ac:dyDescent="0.55000000000000004">
      <c r="A929" s="102"/>
      <c r="B929" s="102"/>
      <c r="C929" s="102"/>
      <c r="D929" s="102"/>
      <c r="E929" s="102"/>
      <c r="F929" s="102"/>
      <c r="G929" s="103"/>
      <c r="H929" s="103"/>
      <c r="I929" s="103"/>
      <c r="J929" s="103"/>
      <c r="K929" s="103"/>
      <c r="L929" s="103"/>
      <c r="M929" s="103"/>
      <c r="N929" s="103"/>
      <c r="O929" s="103"/>
      <c r="P929" s="103"/>
      <c r="Q929" s="103"/>
      <c r="R929" s="103"/>
      <c r="S929" s="103"/>
      <c r="T929" s="103"/>
      <c r="U929" s="103"/>
    </row>
    <row r="930" spans="1:21" x14ac:dyDescent="0.55000000000000004">
      <c r="A930" s="102"/>
      <c r="B930" s="102"/>
      <c r="C930" s="102"/>
      <c r="D930" s="102"/>
      <c r="E930" s="102"/>
      <c r="F930" s="102"/>
      <c r="G930" s="103"/>
      <c r="H930" s="103"/>
      <c r="I930" s="103"/>
      <c r="J930" s="103"/>
      <c r="K930" s="103"/>
      <c r="L930" s="103"/>
      <c r="M930" s="103"/>
      <c r="N930" s="103"/>
      <c r="O930" s="103"/>
      <c r="P930" s="103"/>
      <c r="Q930" s="103"/>
      <c r="R930" s="103"/>
      <c r="S930" s="103"/>
      <c r="T930" s="103"/>
      <c r="U930" s="103"/>
    </row>
    <row r="931" spans="1:21" x14ac:dyDescent="0.55000000000000004">
      <c r="A931" s="102"/>
      <c r="B931" s="102"/>
      <c r="C931" s="102"/>
      <c r="D931" s="102"/>
      <c r="E931" s="102"/>
      <c r="F931" s="102"/>
      <c r="G931" s="103"/>
      <c r="H931" s="103"/>
      <c r="I931" s="103"/>
      <c r="J931" s="103"/>
      <c r="K931" s="103"/>
      <c r="L931" s="103"/>
      <c r="M931" s="103"/>
      <c r="N931" s="103"/>
      <c r="O931" s="103"/>
      <c r="P931" s="103"/>
      <c r="Q931" s="103"/>
      <c r="R931" s="103"/>
      <c r="S931" s="103"/>
      <c r="T931" s="103"/>
      <c r="U931" s="103"/>
    </row>
    <row r="932" spans="1:21" x14ac:dyDescent="0.55000000000000004">
      <c r="A932" s="102"/>
      <c r="B932" s="102"/>
      <c r="C932" s="102"/>
      <c r="D932" s="102"/>
      <c r="E932" s="102"/>
      <c r="F932" s="102"/>
      <c r="G932" s="103"/>
      <c r="H932" s="103"/>
      <c r="I932" s="103"/>
      <c r="J932" s="103"/>
      <c r="K932" s="103"/>
      <c r="L932" s="103"/>
      <c r="M932" s="103"/>
      <c r="N932" s="103"/>
      <c r="O932" s="103"/>
      <c r="P932" s="103"/>
      <c r="Q932" s="103"/>
      <c r="R932" s="103"/>
      <c r="S932" s="103"/>
      <c r="T932" s="103"/>
      <c r="U932" s="103"/>
    </row>
    <row r="933" spans="1:21" x14ac:dyDescent="0.55000000000000004">
      <c r="A933" s="102"/>
      <c r="B933" s="102"/>
      <c r="C933" s="102"/>
      <c r="D933" s="102"/>
      <c r="E933" s="102"/>
      <c r="F933" s="102"/>
      <c r="G933" s="103"/>
      <c r="H933" s="103"/>
      <c r="I933" s="103"/>
      <c r="J933" s="103"/>
      <c r="K933" s="103"/>
      <c r="L933" s="103"/>
      <c r="M933" s="103"/>
      <c r="N933" s="103"/>
      <c r="O933" s="103"/>
      <c r="P933" s="103"/>
      <c r="Q933" s="103"/>
      <c r="R933" s="103"/>
      <c r="S933" s="103"/>
      <c r="T933" s="103"/>
      <c r="U933" s="103"/>
    </row>
    <row r="934" spans="1:21" x14ac:dyDescent="0.55000000000000004">
      <c r="A934" s="102"/>
      <c r="B934" s="102"/>
      <c r="C934" s="102"/>
      <c r="D934" s="102"/>
      <c r="E934" s="102"/>
      <c r="F934" s="102"/>
      <c r="G934" s="103"/>
      <c r="H934" s="103"/>
      <c r="I934" s="103"/>
      <c r="J934" s="103"/>
      <c r="K934" s="103"/>
      <c r="L934" s="103"/>
      <c r="M934" s="103"/>
      <c r="N934" s="103"/>
      <c r="O934" s="103"/>
      <c r="P934" s="103"/>
      <c r="Q934" s="103"/>
      <c r="R934" s="103"/>
      <c r="S934" s="103"/>
      <c r="T934" s="103"/>
      <c r="U934" s="103"/>
    </row>
    <row r="935" spans="1:21" x14ac:dyDescent="0.55000000000000004">
      <c r="A935" s="102"/>
      <c r="B935" s="102"/>
      <c r="C935" s="102"/>
      <c r="D935" s="102"/>
      <c r="E935" s="102"/>
      <c r="F935" s="102"/>
      <c r="G935" s="103"/>
      <c r="H935" s="103"/>
      <c r="I935" s="103"/>
      <c r="J935" s="103"/>
      <c r="K935" s="103"/>
      <c r="L935" s="103"/>
      <c r="M935" s="103"/>
      <c r="N935" s="103"/>
      <c r="O935" s="103"/>
      <c r="P935" s="103"/>
      <c r="Q935" s="103"/>
      <c r="R935" s="103"/>
      <c r="S935" s="103"/>
      <c r="T935" s="103"/>
      <c r="U935" s="103"/>
    </row>
    <row r="936" spans="1:21" x14ac:dyDescent="0.55000000000000004">
      <c r="A936" s="102"/>
      <c r="B936" s="102"/>
      <c r="C936" s="102"/>
      <c r="D936" s="102"/>
      <c r="E936" s="102"/>
      <c r="F936" s="102"/>
      <c r="G936" s="103"/>
      <c r="H936" s="103"/>
      <c r="I936" s="103"/>
      <c r="J936" s="103"/>
      <c r="K936" s="103"/>
      <c r="L936" s="103"/>
      <c r="M936" s="103"/>
      <c r="N936" s="103"/>
      <c r="O936" s="103"/>
      <c r="P936" s="103"/>
      <c r="Q936" s="103"/>
      <c r="R936" s="103"/>
      <c r="S936" s="103"/>
      <c r="T936" s="103"/>
      <c r="U936" s="103"/>
    </row>
    <row r="937" spans="1:21" x14ac:dyDescent="0.55000000000000004">
      <c r="A937" s="102"/>
      <c r="B937" s="102"/>
      <c r="C937" s="102"/>
      <c r="D937" s="102"/>
      <c r="E937" s="102"/>
      <c r="F937" s="102"/>
      <c r="G937" s="103"/>
      <c r="H937" s="103"/>
      <c r="I937" s="103"/>
      <c r="J937" s="103"/>
      <c r="K937" s="103"/>
      <c r="L937" s="103"/>
      <c r="M937" s="103"/>
      <c r="N937" s="103"/>
      <c r="O937" s="103"/>
      <c r="P937" s="103"/>
      <c r="Q937" s="103"/>
      <c r="R937" s="103"/>
      <c r="S937" s="103"/>
      <c r="T937" s="103"/>
      <c r="U937" s="103"/>
    </row>
    <row r="938" spans="1:21" x14ac:dyDescent="0.55000000000000004">
      <c r="A938" s="102"/>
      <c r="B938" s="102"/>
      <c r="C938" s="102"/>
      <c r="D938" s="102"/>
      <c r="E938" s="102"/>
      <c r="F938" s="102"/>
      <c r="G938" s="103"/>
      <c r="H938" s="103"/>
      <c r="I938" s="103"/>
      <c r="J938" s="103"/>
      <c r="K938" s="103"/>
      <c r="L938" s="103"/>
      <c r="M938" s="103"/>
      <c r="N938" s="103"/>
      <c r="O938" s="103"/>
      <c r="P938" s="103"/>
      <c r="Q938" s="103"/>
      <c r="R938" s="103"/>
      <c r="S938" s="103"/>
      <c r="T938" s="103"/>
      <c r="U938" s="103"/>
    </row>
    <row r="939" spans="1:21" x14ac:dyDescent="0.55000000000000004">
      <c r="A939" s="102"/>
      <c r="B939" s="102"/>
      <c r="C939" s="102"/>
      <c r="D939" s="102"/>
      <c r="E939" s="102"/>
      <c r="F939" s="102"/>
      <c r="G939" s="103"/>
      <c r="H939" s="103"/>
      <c r="I939" s="103"/>
      <c r="J939" s="103"/>
      <c r="K939" s="103"/>
      <c r="L939" s="103"/>
      <c r="M939" s="103"/>
      <c r="N939" s="103"/>
      <c r="O939" s="103"/>
      <c r="P939" s="103"/>
      <c r="Q939" s="103"/>
      <c r="R939" s="103"/>
      <c r="S939" s="103"/>
      <c r="T939" s="103"/>
      <c r="U939" s="103"/>
    </row>
    <row r="940" spans="1:21" x14ac:dyDescent="0.55000000000000004">
      <c r="A940" s="102"/>
      <c r="B940" s="102"/>
      <c r="C940" s="102"/>
      <c r="D940" s="102"/>
      <c r="E940" s="102"/>
      <c r="F940" s="102"/>
      <c r="G940" s="103"/>
      <c r="H940" s="103"/>
      <c r="I940" s="103"/>
      <c r="J940" s="103"/>
      <c r="K940" s="103"/>
      <c r="L940" s="103"/>
      <c r="M940" s="103"/>
      <c r="N940" s="103"/>
      <c r="O940" s="103"/>
      <c r="P940" s="103"/>
      <c r="Q940" s="103"/>
      <c r="R940" s="103"/>
      <c r="S940" s="103"/>
      <c r="T940" s="103"/>
      <c r="U940" s="103"/>
    </row>
    <row r="941" spans="1:21" x14ac:dyDescent="0.55000000000000004">
      <c r="A941" s="102"/>
      <c r="B941" s="102"/>
      <c r="C941" s="102"/>
      <c r="D941" s="102"/>
      <c r="E941" s="102"/>
      <c r="F941" s="102"/>
      <c r="G941" s="103"/>
      <c r="H941" s="103"/>
      <c r="I941" s="103"/>
      <c r="J941" s="103"/>
      <c r="K941" s="103"/>
      <c r="L941" s="103"/>
      <c r="M941" s="103"/>
      <c r="N941" s="103"/>
      <c r="O941" s="103"/>
      <c r="P941" s="103"/>
      <c r="Q941" s="103"/>
      <c r="R941" s="103"/>
      <c r="S941" s="103"/>
      <c r="T941" s="103"/>
      <c r="U941" s="103"/>
    </row>
    <row r="942" spans="1:21" x14ac:dyDescent="0.55000000000000004">
      <c r="A942" s="102"/>
      <c r="B942" s="102"/>
      <c r="C942" s="102"/>
      <c r="D942" s="102"/>
      <c r="E942" s="102"/>
      <c r="F942" s="102"/>
      <c r="G942" s="103"/>
      <c r="H942" s="103"/>
      <c r="I942" s="103"/>
      <c r="J942" s="103"/>
      <c r="K942" s="103"/>
      <c r="L942" s="103"/>
      <c r="M942" s="103"/>
      <c r="N942" s="103"/>
      <c r="O942" s="103"/>
      <c r="P942" s="103"/>
      <c r="Q942" s="103"/>
      <c r="R942" s="103"/>
      <c r="S942" s="103"/>
      <c r="T942" s="103"/>
      <c r="U942" s="103"/>
    </row>
    <row r="943" spans="1:21" x14ac:dyDescent="0.55000000000000004">
      <c r="A943" s="102"/>
      <c r="B943" s="102"/>
      <c r="C943" s="102"/>
      <c r="D943" s="102"/>
      <c r="E943" s="102"/>
      <c r="F943" s="102"/>
      <c r="G943" s="103"/>
      <c r="H943" s="103"/>
      <c r="I943" s="103"/>
      <c r="J943" s="103"/>
      <c r="K943" s="103"/>
      <c r="L943" s="103"/>
      <c r="M943" s="103"/>
      <c r="N943" s="103"/>
      <c r="O943" s="103"/>
      <c r="P943" s="103"/>
      <c r="Q943" s="103"/>
      <c r="R943" s="103"/>
      <c r="S943" s="103"/>
      <c r="T943" s="103"/>
      <c r="U943" s="103"/>
    </row>
    <row r="944" spans="1:21" x14ac:dyDescent="0.55000000000000004">
      <c r="A944" s="102"/>
      <c r="B944" s="102"/>
      <c r="C944" s="102"/>
      <c r="D944" s="102"/>
      <c r="E944" s="102"/>
      <c r="F944" s="102"/>
      <c r="G944" s="103"/>
      <c r="H944" s="103"/>
      <c r="I944" s="103"/>
      <c r="J944" s="103"/>
      <c r="K944" s="103"/>
      <c r="L944" s="103"/>
      <c r="M944" s="103"/>
      <c r="N944" s="103"/>
      <c r="O944" s="103"/>
      <c r="P944" s="103"/>
      <c r="Q944" s="103"/>
      <c r="R944" s="103"/>
      <c r="S944" s="103"/>
      <c r="T944" s="103"/>
      <c r="U944" s="103"/>
    </row>
    <row r="945" spans="1:21" x14ac:dyDescent="0.55000000000000004">
      <c r="A945" s="102"/>
      <c r="B945" s="102"/>
      <c r="C945" s="102"/>
      <c r="D945" s="102"/>
      <c r="E945" s="102"/>
      <c r="F945" s="102"/>
      <c r="G945" s="103"/>
      <c r="H945" s="103"/>
      <c r="I945" s="103"/>
      <c r="J945" s="103"/>
      <c r="K945" s="103"/>
      <c r="L945" s="103"/>
      <c r="M945" s="103"/>
      <c r="N945" s="103"/>
      <c r="O945" s="103"/>
      <c r="P945" s="103"/>
      <c r="Q945" s="103"/>
      <c r="R945" s="103"/>
      <c r="S945" s="103"/>
      <c r="T945" s="103"/>
      <c r="U945" s="103"/>
    </row>
    <row r="946" spans="1:21" x14ac:dyDescent="0.55000000000000004">
      <c r="A946" s="102"/>
      <c r="B946" s="102"/>
      <c r="C946" s="102"/>
      <c r="D946" s="102"/>
      <c r="E946" s="102"/>
      <c r="F946" s="102"/>
      <c r="G946" s="103"/>
      <c r="H946" s="103"/>
      <c r="I946" s="103"/>
      <c r="J946" s="103"/>
      <c r="K946" s="103"/>
      <c r="L946" s="103"/>
      <c r="M946" s="103"/>
      <c r="N946" s="103"/>
      <c r="O946" s="103"/>
      <c r="P946" s="103"/>
      <c r="Q946" s="103"/>
      <c r="R946" s="103"/>
      <c r="S946" s="103"/>
      <c r="T946" s="103"/>
      <c r="U946" s="103"/>
    </row>
    <row r="947" spans="1:21" x14ac:dyDescent="0.55000000000000004">
      <c r="A947" s="102"/>
      <c r="B947" s="102"/>
      <c r="C947" s="102"/>
      <c r="D947" s="102"/>
      <c r="E947" s="102"/>
      <c r="F947" s="102"/>
      <c r="G947" s="103"/>
      <c r="H947" s="103"/>
      <c r="I947" s="103"/>
      <c r="J947" s="103"/>
      <c r="K947" s="103"/>
      <c r="L947" s="103"/>
      <c r="M947" s="103"/>
      <c r="N947" s="103"/>
      <c r="O947" s="103"/>
      <c r="P947" s="103"/>
      <c r="Q947" s="103"/>
      <c r="R947" s="103"/>
      <c r="S947" s="103"/>
      <c r="T947" s="103"/>
      <c r="U947" s="103"/>
    </row>
    <row r="948" spans="1:21" x14ac:dyDescent="0.55000000000000004">
      <c r="A948" s="102"/>
      <c r="B948" s="102"/>
      <c r="C948" s="102"/>
      <c r="D948" s="102"/>
      <c r="E948" s="102"/>
      <c r="F948" s="102"/>
      <c r="G948" s="103"/>
      <c r="H948" s="103"/>
      <c r="I948" s="103"/>
      <c r="J948" s="103"/>
      <c r="K948" s="103"/>
      <c r="L948" s="103"/>
      <c r="M948" s="103"/>
      <c r="N948" s="103"/>
      <c r="O948" s="103"/>
      <c r="P948" s="103"/>
      <c r="Q948" s="103"/>
      <c r="R948" s="103"/>
      <c r="S948" s="103"/>
      <c r="T948" s="103"/>
      <c r="U948" s="103"/>
    </row>
    <row r="949" spans="1:21" x14ac:dyDescent="0.55000000000000004">
      <c r="A949" s="102"/>
      <c r="B949" s="102"/>
      <c r="C949" s="102"/>
      <c r="D949" s="102"/>
      <c r="E949" s="102"/>
      <c r="F949" s="102"/>
      <c r="G949" s="103"/>
      <c r="H949" s="103"/>
      <c r="I949" s="103"/>
      <c r="J949" s="103"/>
      <c r="K949" s="103"/>
      <c r="L949" s="103"/>
      <c r="M949" s="103"/>
      <c r="N949" s="103"/>
      <c r="O949" s="103"/>
      <c r="P949" s="103"/>
      <c r="Q949" s="103"/>
      <c r="R949" s="103"/>
      <c r="S949" s="103"/>
      <c r="T949" s="103"/>
      <c r="U949" s="103"/>
    </row>
    <row r="950" spans="1:21" x14ac:dyDescent="0.55000000000000004">
      <c r="A950" s="102"/>
      <c r="B950" s="102"/>
      <c r="C950" s="102"/>
      <c r="D950" s="102"/>
      <c r="E950" s="102"/>
      <c r="F950" s="102"/>
      <c r="G950" s="103"/>
      <c r="H950" s="103"/>
      <c r="I950" s="103"/>
      <c r="J950" s="103"/>
      <c r="K950" s="103"/>
      <c r="L950" s="103"/>
      <c r="M950" s="103"/>
      <c r="N950" s="103"/>
      <c r="O950" s="103"/>
      <c r="P950" s="103"/>
      <c r="Q950" s="103"/>
      <c r="R950" s="103"/>
      <c r="S950" s="103"/>
      <c r="T950" s="103"/>
      <c r="U950" s="103"/>
    </row>
    <row r="951" spans="1:21" x14ac:dyDescent="0.55000000000000004">
      <c r="A951" s="102"/>
      <c r="B951" s="102"/>
      <c r="C951" s="102"/>
      <c r="D951" s="102"/>
      <c r="E951" s="102"/>
      <c r="F951" s="102"/>
      <c r="G951" s="103"/>
      <c r="H951" s="103"/>
      <c r="I951" s="103"/>
      <c r="J951" s="103"/>
      <c r="K951" s="103"/>
      <c r="L951" s="103"/>
      <c r="M951" s="103"/>
      <c r="N951" s="103"/>
      <c r="O951" s="103"/>
      <c r="P951" s="103"/>
      <c r="Q951" s="103"/>
      <c r="R951" s="103"/>
      <c r="S951" s="103"/>
      <c r="T951" s="103"/>
      <c r="U951" s="103"/>
    </row>
    <row r="952" spans="1:21" x14ac:dyDescent="0.55000000000000004">
      <c r="A952" s="102"/>
      <c r="B952" s="102"/>
      <c r="C952" s="102"/>
      <c r="D952" s="102"/>
      <c r="E952" s="102"/>
      <c r="F952" s="102"/>
      <c r="G952" s="103"/>
      <c r="H952" s="103"/>
      <c r="I952" s="103"/>
      <c r="J952" s="103"/>
      <c r="K952" s="103"/>
      <c r="L952" s="103"/>
      <c r="M952" s="103"/>
      <c r="N952" s="103"/>
      <c r="O952" s="103"/>
      <c r="P952" s="103"/>
      <c r="Q952" s="103"/>
      <c r="R952" s="103"/>
      <c r="S952" s="103"/>
      <c r="T952" s="103"/>
      <c r="U952" s="103"/>
    </row>
    <row r="953" spans="1:21" x14ac:dyDescent="0.55000000000000004">
      <c r="A953" s="102"/>
      <c r="B953" s="102"/>
      <c r="C953" s="102"/>
      <c r="D953" s="102"/>
      <c r="E953" s="102"/>
      <c r="F953" s="102"/>
      <c r="G953" s="103"/>
      <c r="H953" s="103"/>
      <c r="I953" s="103"/>
      <c r="J953" s="103"/>
      <c r="K953" s="103"/>
      <c r="L953" s="103"/>
      <c r="M953" s="103"/>
      <c r="N953" s="103"/>
      <c r="O953" s="103"/>
      <c r="P953" s="103"/>
      <c r="Q953" s="103"/>
      <c r="R953" s="103"/>
      <c r="S953" s="103"/>
      <c r="T953" s="103"/>
      <c r="U953" s="103"/>
    </row>
    <row r="954" spans="1:21" x14ac:dyDescent="0.55000000000000004">
      <c r="A954" s="102"/>
      <c r="B954" s="102"/>
      <c r="C954" s="102"/>
      <c r="D954" s="102"/>
      <c r="E954" s="102"/>
      <c r="F954" s="102"/>
      <c r="G954" s="103"/>
      <c r="H954" s="103"/>
      <c r="I954" s="103"/>
      <c r="J954" s="103"/>
      <c r="K954" s="103"/>
      <c r="L954" s="103"/>
      <c r="M954" s="103"/>
      <c r="N954" s="103"/>
      <c r="O954" s="103"/>
      <c r="P954" s="103"/>
      <c r="Q954" s="103"/>
      <c r="R954" s="103"/>
      <c r="S954" s="103"/>
      <c r="T954" s="103"/>
      <c r="U954" s="103"/>
    </row>
    <row r="955" spans="1:21" x14ac:dyDescent="0.55000000000000004">
      <c r="A955" s="102"/>
      <c r="B955" s="102"/>
      <c r="C955" s="102"/>
      <c r="D955" s="102"/>
      <c r="E955" s="102"/>
      <c r="F955" s="102"/>
      <c r="G955" s="103"/>
      <c r="H955" s="103"/>
      <c r="I955" s="103"/>
      <c r="J955" s="103"/>
      <c r="K955" s="103"/>
      <c r="L955" s="103"/>
      <c r="M955" s="103"/>
      <c r="N955" s="103"/>
      <c r="O955" s="103"/>
      <c r="P955" s="103"/>
      <c r="Q955" s="103"/>
      <c r="R955" s="103"/>
      <c r="S955" s="103"/>
      <c r="T955" s="103"/>
      <c r="U955" s="103"/>
    </row>
    <row r="956" spans="1:21" x14ac:dyDescent="0.55000000000000004">
      <c r="A956" s="102"/>
      <c r="B956" s="102"/>
      <c r="C956" s="102"/>
      <c r="D956" s="102"/>
      <c r="E956" s="102"/>
      <c r="F956" s="102"/>
      <c r="G956" s="103"/>
      <c r="H956" s="103"/>
      <c r="I956" s="103"/>
      <c r="J956" s="103"/>
      <c r="K956" s="103"/>
      <c r="L956" s="103"/>
      <c r="M956" s="103"/>
      <c r="N956" s="103"/>
      <c r="O956" s="103"/>
      <c r="P956" s="103"/>
      <c r="Q956" s="103"/>
      <c r="R956" s="103"/>
      <c r="S956" s="103"/>
      <c r="T956" s="103"/>
      <c r="U956" s="103"/>
    </row>
    <row r="957" spans="1:21" x14ac:dyDescent="0.55000000000000004">
      <c r="A957" s="102"/>
      <c r="B957" s="102"/>
      <c r="C957" s="102"/>
      <c r="D957" s="102"/>
      <c r="E957" s="102"/>
      <c r="F957" s="102"/>
      <c r="G957" s="103"/>
      <c r="H957" s="103"/>
      <c r="I957" s="103"/>
      <c r="J957" s="103"/>
      <c r="K957" s="103"/>
      <c r="L957" s="103"/>
      <c r="M957" s="103"/>
      <c r="N957" s="103"/>
      <c r="O957" s="103"/>
      <c r="P957" s="103"/>
      <c r="Q957" s="103"/>
      <c r="R957" s="103"/>
      <c r="S957" s="103"/>
      <c r="T957" s="103"/>
      <c r="U957" s="103"/>
    </row>
    <row r="958" spans="1:21" x14ac:dyDescent="0.55000000000000004">
      <c r="A958" s="102"/>
      <c r="B958" s="102"/>
      <c r="C958" s="102"/>
      <c r="D958" s="102"/>
      <c r="E958" s="102"/>
      <c r="F958" s="102"/>
      <c r="G958" s="103"/>
      <c r="H958" s="103"/>
      <c r="I958" s="103"/>
      <c r="J958" s="103"/>
      <c r="K958" s="103"/>
      <c r="L958" s="103"/>
      <c r="M958" s="103"/>
      <c r="N958" s="103"/>
      <c r="O958" s="103"/>
      <c r="P958" s="103"/>
      <c r="Q958" s="103"/>
      <c r="R958" s="103"/>
      <c r="S958" s="103"/>
      <c r="T958" s="103"/>
      <c r="U958" s="103"/>
    </row>
    <row r="959" spans="1:21" x14ac:dyDescent="0.55000000000000004">
      <c r="A959" s="102"/>
      <c r="B959" s="102"/>
      <c r="C959" s="102"/>
      <c r="D959" s="102"/>
      <c r="E959" s="102"/>
      <c r="F959" s="102"/>
      <c r="G959" s="103"/>
      <c r="H959" s="103"/>
      <c r="I959" s="103"/>
      <c r="J959" s="103"/>
      <c r="K959" s="103"/>
      <c r="L959" s="103"/>
      <c r="M959" s="103"/>
      <c r="N959" s="103"/>
      <c r="O959" s="103"/>
      <c r="P959" s="103"/>
      <c r="Q959" s="103"/>
      <c r="R959" s="103"/>
      <c r="S959" s="103"/>
      <c r="T959" s="103"/>
      <c r="U959" s="103"/>
    </row>
    <row r="960" spans="1:21" x14ac:dyDescent="0.55000000000000004">
      <c r="A960" s="102"/>
      <c r="B960" s="102"/>
      <c r="C960" s="102"/>
      <c r="D960" s="102"/>
      <c r="E960" s="102"/>
      <c r="F960" s="102"/>
      <c r="G960" s="103"/>
      <c r="H960" s="103"/>
      <c r="I960" s="103"/>
      <c r="J960" s="103"/>
      <c r="K960" s="103"/>
      <c r="L960" s="103"/>
      <c r="M960" s="103"/>
      <c r="N960" s="103"/>
      <c r="O960" s="103"/>
      <c r="P960" s="103"/>
      <c r="Q960" s="103"/>
      <c r="R960" s="103"/>
      <c r="S960" s="103"/>
      <c r="T960" s="103"/>
      <c r="U960" s="103"/>
    </row>
    <row r="961" spans="1:21" x14ac:dyDescent="0.55000000000000004">
      <c r="A961" s="102"/>
      <c r="B961" s="102"/>
      <c r="C961" s="102"/>
      <c r="D961" s="102"/>
      <c r="E961" s="102"/>
      <c r="F961" s="102"/>
      <c r="G961" s="103"/>
      <c r="H961" s="103"/>
      <c r="I961" s="103"/>
      <c r="J961" s="103"/>
      <c r="K961" s="103"/>
      <c r="L961" s="103"/>
      <c r="M961" s="103"/>
      <c r="N961" s="103"/>
      <c r="O961" s="103"/>
      <c r="P961" s="103"/>
      <c r="Q961" s="103"/>
      <c r="R961" s="103"/>
      <c r="S961" s="103"/>
      <c r="T961" s="103"/>
      <c r="U961" s="103"/>
    </row>
    <row r="962" spans="1:21" x14ac:dyDescent="0.55000000000000004">
      <c r="A962" s="102"/>
      <c r="B962" s="102"/>
      <c r="C962" s="102"/>
      <c r="D962" s="102"/>
      <c r="E962" s="102"/>
      <c r="F962" s="102"/>
      <c r="G962" s="103"/>
      <c r="H962" s="103"/>
      <c r="I962" s="103"/>
      <c r="J962" s="103"/>
      <c r="K962" s="103"/>
      <c r="L962" s="103"/>
      <c r="M962" s="103"/>
      <c r="N962" s="103"/>
      <c r="O962" s="103"/>
      <c r="P962" s="103"/>
      <c r="Q962" s="103"/>
      <c r="R962" s="103"/>
      <c r="S962" s="103"/>
      <c r="T962" s="103"/>
      <c r="U962" s="103"/>
    </row>
    <row r="963" spans="1:21" x14ac:dyDescent="0.55000000000000004">
      <c r="A963" s="102"/>
      <c r="B963" s="102"/>
      <c r="C963" s="102"/>
      <c r="D963" s="102"/>
      <c r="E963" s="102"/>
      <c r="F963" s="102"/>
      <c r="G963" s="103"/>
      <c r="H963" s="103"/>
      <c r="I963" s="103"/>
      <c r="J963" s="103"/>
      <c r="K963" s="103"/>
      <c r="L963" s="103"/>
      <c r="M963" s="103"/>
      <c r="N963" s="103"/>
      <c r="O963" s="103"/>
      <c r="P963" s="103"/>
      <c r="Q963" s="103"/>
      <c r="R963" s="103"/>
      <c r="S963" s="103"/>
      <c r="T963" s="103"/>
      <c r="U963" s="103"/>
    </row>
    <row r="964" spans="1:21" x14ac:dyDescent="0.55000000000000004">
      <c r="A964" s="102"/>
      <c r="B964" s="102"/>
      <c r="C964" s="102"/>
      <c r="D964" s="102"/>
      <c r="E964" s="102"/>
      <c r="F964" s="102"/>
      <c r="G964" s="103"/>
      <c r="H964" s="103"/>
      <c r="I964" s="103"/>
      <c r="J964" s="103"/>
      <c r="K964" s="103"/>
      <c r="L964" s="103"/>
      <c r="M964" s="103"/>
      <c r="N964" s="103"/>
      <c r="O964" s="103"/>
      <c r="P964" s="103"/>
      <c r="Q964" s="103"/>
      <c r="R964" s="103"/>
      <c r="S964" s="103"/>
      <c r="T964" s="103"/>
      <c r="U964" s="103"/>
    </row>
    <row r="965" spans="1:21" x14ac:dyDescent="0.55000000000000004">
      <c r="A965" s="102"/>
      <c r="B965" s="102"/>
      <c r="C965" s="102"/>
      <c r="D965" s="102"/>
      <c r="E965" s="102"/>
      <c r="F965" s="102"/>
      <c r="G965" s="103"/>
      <c r="H965" s="103"/>
      <c r="I965" s="103"/>
      <c r="J965" s="103"/>
      <c r="K965" s="103"/>
      <c r="L965" s="103"/>
      <c r="M965" s="103"/>
      <c r="N965" s="103"/>
      <c r="O965" s="103"/>
      <c r="P965" s="103"/>
      <c r="Q965" s="103"/>
      <c r="R965" s="103"/>
      <c r="S965" s="103"/>
      <c r="T965" s="103"/>
      <c r="U965" s="103"/>
    </row>
    <row r="966" spans="1:21" x14ac:dyDescent="0.55000000000000004">
      <c r="A966" s="102"/>
      <c r="B966" s="102"/>
      <c r="C966" s="102"/>
      <c r="D966" s="102"/>
      <c r="E966" s="102"/>
      <c r="F966" s="102"/>
      <c r="G966" s="103"/>
      <c r="H966" s="103"/>
      <c r="I966" s="103"/>
      <c r="J966" s="103"/>
      <c r="K966" s="103"/>
      <c r="L966" s="103"/>
      <c r="M966" s="103"/>
      <c r="N966" s="103"/>
      <c r="O966" s="103"/>
      <c r="P966" s="103"/>
      <c r="Q966" s="103"/>
      <c r="R966" s="103"/>
      <c r="S966" s="103"/>
      <c r="T966" s="103"/>
      <c r="U966" s="103"/>
    </row>
    <row r="967" spans="1:21" x14ac:dyDescent="0.55000000000000004">
      <c r="A967" s="102"/>
      <c r="B967" s="102"/>
      <c r="C967" s="102"/>
      <c r="D967" s="102"/>
      <c r="E967" s="102"/>
      <c r="F967" s="102"/>
      <c r="G967" s="103"/>
      <c r="H967" s="103"/>
      <c r="I967" s="103"/>
      <c r="J967" s="103"/>
      <c r="K967" s="103"/>
      <c r="L967" s="103"/>
      <c r="M967" s="103"/>
      <c r="N967" s="103"/>
      <c r="O967" s="103"/>
      <c r="P967" s="103"/>
      <c r="Q967" s="103"/>
      <c r="R967" s="103"/>
      <c r="S967" s="103"/>
      <c r="T967" s="103"/>
      <c r="U967" s="103"/>
    </row>
    <row r="968" spans="1:21" x14ac:dyDescent="0.55000000000000004">
      <c r="A968" s="102"/>
      <c r="B968" s="102"/>
      <c r="C968" s="102"/>
      <c r="D968" s="102"/>
      <c r="E968" s="102"/>
      <c r="F968" s="102"/>
      <c r="G968" s="103"/>
      <c r="H968" s="103"/>
      <c r="I968" s="103"/>
      <c r="J968" s="103"/>
      <c r="K968" s="103"/>
      <c r="L968" s="103"/>
      <c r="M968" s="103"/>
      <c r="N968" s="103"/>
      <c r="O968" s="103"/>
      <c r="P968" s="103"/>
      <c r="Q968" s="103"/>
      <c r="R968" s="103"/>
      <c r="S968" s="103"/>
      <c r="T968" s="103"/>
      <c r="U968" s="103"/>
    </row>
    <row r="969" spans="1:21" x14ac:dyDescent="0.55000000000000004">
      <c r="A969" s="102"/>
      <c r="B969" s="102"/>
      <c r="C969" s="102"/>
      <c r="D969" s="102"/>
      <c r="E969" s="102"/>
      <c r="F969" s="102"/>
      <c r="G969" s="103"/>
      <c r="H969" s="103"/>
      <c r="I969" s="103"/>
      <c r="J969" s="103"/>
      <c r="K969" s="103"/>
      <c r="L969" s="103"/>
      <c r="M969" s="103"/>
      <c r="N969" s="103"/>
      <c r="O969" s="103"/>
      <c r="P969" s="103"/>
      <c r="Q969" s="103"/>
      <c r="R969" s="103"/>
      <c r="S969" s="103"/>
      <c r="T969" s="103"/>
      <c r="U969" s="103"/>
    </row>
    <row r="970" spans="1:21" x14ac:dyDescent="0.55000000000000004">
      <c r="A970" s="102"/>
      <c r="B970" s="102"/>
      <c r="C970" s="102"/>
      <c r="D970" s="102"/>
      <c r="E970" s="102"/>
      <c r="F970" s="102"/>
      <c r="G970" s="103"/>
      <c r="H970" s="103"/>
      <c r="I970" s="103"/>
      <c r="J970" s="103"/>
      <c r="K970" s="103"/>
      <c r="L970" s="103"/>
      <c r="M970" s="103"/>
      <c r="N970" s="103"/>
      <c r="O970" s="103"/>
      <c r="P970" s="103"/>
      <c r="Q970" s="103"/>
      <c r="R970" s="103"/>
      <c r="S970" s="103"/>
      <c r="T970" s="103"/>
      <c r="U970" s="103"/>
    </row>
    <row r="971" spans="1:21" x14ac:dyDescent="0.55000000000000004">
      <c r="A971" s="102"/>
      <c r="B971" s="102"/>
      <c r="C971" s="102"/>
      <c r="D971" s="102"/>
      <c r="E971" s="102"/>
      <c r="F971" s="102"/>
      <c r="G971" s="103"/>
      <c r="H971" s="103"/>
      <c r="I971" s="103"/>
      <c r="J971" s="103"/>
      <c r="K971" s="103"/>
      <c r="L971" s="103"/>
      <c r="M971" s="103"/>
      <c r="N971" s="103"/>
      <c r="O971" s="103"/>
      <c r="P971" s="103"/>
      <c r="Q971" s="103"/>
      <c r="R971" s="103"/>
      <c r="S971" s="103"/>
      <c r="T971" s="103"/>
      <c r="U971" s="103"/>
    </row>
    <row r="972" spans="1:21" x14ac:dyDescent="0.55000000000000004">
      <c r="A972" s="102"/>
      <c r="B972" s="102"/>
      <c r="C972" s="102"/>
      <c r="D972" s="102"/>
      <c r="E972" s="102"/>
      <c r="F972" s="102"/>
      <c r="G972" s="103"/>
      <c r="H972" s="103"/>
      <c r="I972" s="103"/>
      <c r="J972" s="103"/>
      <c r="K972" s="103"/>
      <c r="L972" s="103"/>
      <c r="M972" s="103"/>
      <c r="N972" s="103"/>
      <c r="O972" s="103"/>
      <c r="P972" s="103"/>
      <c r="Q972" s="103"/>
      <c r="R972" s="103"/>
      <c r="S972" s="103"/>
      <c r="T972" s="103"/>
      <c r="U972" s="103"/>
    </row>
    <row r="973" spans="1:21" x14ac:dyDescent="0.55000000000000004">
      <c r="A973" s="102"/>
      <c r="B973" s="102"/>
      <c r="C973" s="102"/>
      <c r="D973" s="102"/>
      <c r="E973" s="102"/>
      <c r="F973" s="102"/>
      <c r="G973" s="103"/>
      <c r="H973" s="103"/>
      <c r="I973" s="103"/>
      <c r="J973" s="103"/>
      <c r="K973" s="103"/>
      <c r="L973" s="103"/>
      <c r="M973" s="103"/>
      <c r="N973" s="103"/>
      <c r="O973" s="103"/>
      <c r="P973" s="103"/>
      <c r="Q973" s="103"/>
      <c r="R973" s="103"/>
      <c r="S973" s="103"/>
      <c r="T973" s="103"/>
      <c r="U973" s="103"/>
    </row>
    <row r="974" spans="1:21" x14ac:dyDescent="0.55000000000000004">
      <c r="A974" s="102"/>
      <c r="B974" s="102"/>
      <c r="C974" s="102"/>
      <c r="D974" s="102"/>
      <c r="E974" s="102"/>
      <c r="F974" s="102"/>
      <c r="G974" s="103"/>
      <c r="H974" s="103"/>
      <c r="I974" s="103"/>
      <c r="J974" s="103"/>
      <c r="K974" s="103"/>
      <c r="L974" s="103"/>
      <c r="M974" s="103"/>
      <c r="N974" s="103"/>
      <c r="O974" s="103"/>
      <c r="P974" s="103"/>
      <c r="Q974" s="103"/>
      <c r="R974" s="103"/>
      <c r="S974" s="103"/>
      <c r="T974" s="103"/>
      <c r="U974" s="103"/>
    </row>
    <row r="975" spans="1:21" x14ac:dyDescent="0.55000000000000004">
      <c r="A975" s="102"/>
      <c r="B975" s="102"/>
      <c r="C975" s="102"/>
      <c r="D975" s="102"/>
      <c r="E975" s="102"/>
      <c r="F975" s="102"/>
      <c r="G975" s="103"/>
      <c r="H975" s="103"/>
      <c r="I975" s="103"/>
      <c r="J975" s="103"/>
      <c r="K975" s="103"/>
      <c r="L975" s="103"/>
      <c r="M975" s="103"/>
      <c r="N975" s="103"/>
      <c r="O975" s="103"/>
      <c r="P975" s="103"/>
      <c r="Q975" s="103"/>
      <c r="R975" s="103"/>
      <c r="S975" s="103"/>
      <c r="T975" s="103"/>
      <c r="U975" s="103"/>
    </row>
    <row r="976" spans="1:21" x14ac:dyDescent="0.55000000000000004">
      <c r="A976" s="102"/>
      <c r="B976" s="102"/>
      <c r="C976" s="102"/>
      <c r="D976" s="102"/>
      <c r="E976" s="102"/>
      <c r="F976" s="102"/>
      <c r="G976" s="103"/>
      <c r="H976" s="103"/>
      <c r="I976" s="103"/>
      <c r="J976" s="103"/>
      <c r="K976" s="103"/>
      <c r="L976" s="103"/>
      <c r="M976" s="103"/>
      <c r="N976" s="103"/>
      <c r="O976" s="103"/>
      <c r="P976" s="103"/>
      <c r="Q976" s="103"/>
      <c r="R976" s="103"/>
      <c r="S976" s="103"/>
      <c r="T976" s="103"/>
      <c r="U976" s="103"/>
    </row>
  </sheetData>
  <sheetProtection formatCells="0" formatColumns="0" formatRows="0" insertColumns="0" insertRows="0" insertHyperlinks="0" deleteColumns="0" deleteRows="0" sort="0" autoFilter="0" pivotTables="0"/>
  <mergeCells count="781">
    <mergeCell ref="Q116:Q117"/>
    <mergeCell ref="R116:R117"/>
    <mergeCell ref="S116:S117"/>
    <mergeCell ref="T116:T117"/>
    <mergeCell ref="U116:U117"/>
    <mergeCell ref="A118:D118"/>
    <mergeCell ref="K116:K117"/>
    <mergeCell ref="L116:L117"/>
    <mergeCell ref="M116:M117"/>
    <mergeCell ref="N116:N117"/>
    <mergeCell ref="O116:O117"/>
    <mergeCell ref="P116:P117"/>
    <mergeCell ref="A116:A117"/>
    <mergeCell ref="B116:B117"/>
    <mergeCell ref="C116:C117"/>
    <mergeCell ref="D116:D117"/>
    <mergeCell ref="G116:G117"/>
    <mergeCell ref="H116:H117"/>
    <mergeCell ref="I116:I117"/>
    <mergeCell ref="J116:J117"/>
    <mergeCell ref="N113:N115"/>
    <mergeCell ref="H113:H115"/>
    <mergeCell ref="I113:I115"/>
    <mergeCell ref="J113:J115"/>
    <mergeCell ref="K113:K115"/>
    <mergeCell ref="L113:L115"/>
    <mergeCell ref="M113:M115"/>
    <mergeCell ref="Q111:Q112"/>
    <mergeCell ref="R111:R112"/>
    <mergeCell ref="S111:S112"/>
    <mergeCell ref="T111:T112"/>
    <mergeCell ref="U111:U112"/>
    <mergeCell ref="A113:A115"/>
    <mergeCell ref="B113:B115"/>
    <mergeCell ref="C113:C115"/>
    <mergeCell ref="D113:D115"/>
    <mergeCell ref="G113:G115"/>
    <mergeCell ref="K111:K112"/>
    <mergeCell ref="L111:L112"/>
    <mergeCell ref="M111:M112"/>
    <mergeCell ref="N111:N112"/>
    <mergeCell ref="O111:O112"/>
    <mergeCell ref="P111:P112"/>
    <mergeCell ref="T113:T115"/>
    <mergeCell ref="U113:U115"/>
    <mergeCell ref="O113:O115"/>
    <mergeCell ref="P113:P115"/>
    <mergeCell ref="Q113:Q115"/>
    <mergeCell ref="R113:R115"/>
    <mergeCell ref="S113:S115"/>
    <mergeCell ref="A111:A112"/>
    <mergeCell ref="B111:B112"/>
    <mergeCell ref="C111:C112"/>
    <mergeCell ref="D111:D112"/>
    <mergeCell ref="G111:G112"/>
    <mergeCell ref="H111:H112"/>
    <mergeCell ref="I111:I112"/>
    <mergeCell ref="J111:J112"/>
    <mergeCell ref="N109:N110"/>
    <mergeCell ref="H109:H110"/>
    <mergeCell ref="I109:I110"/>
    <mergeCell ref="J109:J110"/>
    <mergeCell ref="K109:K110"/>
    <mergeCell ref="L109:L110"/>
    <mergeCell ref="M109:M110"/>
    <mergeCell ref="Q107:Q108"/>
    <mergeCell ref="R107:R108"/>
    <mergeCell ref="S107:S108"/>
    <mergeCell ref="T107:T108"/>
    <mergeCell ref="U107:U108"/>
    <mergeCell ref="A109:A110"/>
    <mergeCell ref="B109:B110"/>
    <mergeCell ref="C109:C110"/>
    <mergeCell ref="D109:D110"/>
    <mergeCell ref="G109:G110"/>
    <mergeCell ref="K107:K108"/>
    <mergeCell ref="L107:L108"/>
    <mergeCell ref="M107:M108"/>
    <mergeCell ref="N107:N108"/>
    <mergeCell ref="O107:O108"/>
    <mergeCell ref="P107:P108"/>
    <mergeCell ref="T109:T110"/>
    <mergeCell ref="U109:U110"/>
    <mergeCell ref="O109:O110"/>
    <mergeCell ref="P109:P110"/>
    <mergeCell ref="Q109:Q110"/>
    <mergeCell ref="R109:R110"/>
    <mergeCell ref="S109:S110"/>
    <mergeCell ref="A107:A108"/>
    <mergeCell ref="B107:B108"/>
    <mergeCell ref="C107:C108"/>
    <mergeCell ref="D107:D108"/>
    <mergeCell ref="G107:G108"/>
    <mergeCell ref="H107:H108"/>
    <mergeCell ref="I107:I108"/>
    <mergeCell ref="J107:J108"/>
    <mergeCell ref="N105:N106"/>
    <mergeCell ref="H105:H106"/>
    <mergeCell ref="I105:I106"/>
    <mergeCell ref="J105:J106"/>
    <mergeCell ref="K105:K106"/>
    <mergeCell ref="L105:L106"/>
    <mergeCell ref="M105:M106"/>
    <mergeCell ref="Q103:Q104"/>
    <mergeCell ref="R103:R104"/>
    <mergeCell ref="S103:S104"/>
    <mergeCell ref="T103:T104"/>
    <mergeCell ref="U103:U104"/>
    <mergeCell ref="A105:A106"/>
    <mergeCell ref="B105:B106"/>
    <mergeCell ref="C105:C106"/>
    <mergeCell ref="D105:D106"/>
    <mergeCell ref="G105:G106"/>
    <mergeCell ref="K103:K104"/>
    <mergeCell ref="L103:L104"/>
    <mergeCell ref="M103:M104"/>
    <mergeCell ref="N103:N104"/>
    <mergeCell ref="O103:O104"/>
    <mergeCell ref="P103:P104"/>
    <mergeCell ref="T105:T106"/>
    <mergeCell ref="U105:U106"/>
    <mergeCell ref="O105:O106"/>
    <mergeCell ref="P105:P106"/>
    <mergeCell ref="Q105:Q106"/>
    <mergeCell ref="R105:R106"/>
    <mergeCell ref="S105:S106"/>
    <mergeCell ref="A103:A104"/>
    <mergeCell ref="B103:B104"/>
    <mergeCell ref="C103:C104"/>
    <mergeCell ref="D103:D104"/>
    <mergeCell ref="G103:G104"/>
    <mergeCell ref="H103:H104"/>
    <mergeCell ref="I103:I104"/>
    <mergeCell ref="J103:J104"/>
    <mergeCell ref="N101:N102"/>
    <mergeCell ref="H101:H102"/>
    <mergeCell ref="I101:I102"/>
    <mergeCell ref="J101:J102"/>
    <mergeCell ref="K101:K102"/>
    <mergeCell ref="L101:L102"/>
    <mergeCell ref="M101:M102"/>
    <mergeCell ref="Q99:Q100"/>
    <mergeCell ref="R99:R100"/>
    <mergeCell ref="S99:S100"/>
    <mergeCell ref="T99:T100"/>
    <mergeCell ref="U99:U100"/>
    <mergeCell ref="A101:A102"/>
    <mergeCell ref="B101:B102"/>
    <mergeCell ref="C101:C102"/>
    <mergeCell ref="D101:D102"/>
    <mergeCell ref="G101:G102"/>
    <mergeCell ref="K99:K100"/>
    <mergeCell ref="L99:L100"/>
    <mergeCell ref="M99:M100"/>
    <mergeCell ref="N99:N100"/>
    <mergeCell ref="O99:O100"/>
    <mergeCell ref="P99:P100"/>
    <mergeCell ref="T101:T102"/>
    <mergeCell ref="U101:U102"/>
    <mergeCell ref="O101:O102"/>
    <mergeCell ref="P101:P102"/>
    <mergeCell ref="Q101:Q102"/>
    <mergeCell ref="R101:R102"/>
    <mergeCell ref="S101:S102"/>
    <mergeCell ref="A99:A100"/>
    <mergeCell ref="B99:B100"/>
    <mergeCell ref="C99:C100"/>
    <mergeCell ref="D99:D100"/>
    <mergeCell ref="G99:G100"/>
    <mergeCell ref="H99:H100"/>
    <mergeCell ref="I99:I100"/>
    <mergeCell ref="J99:J100"/>
    <mergeCell ref="N97:N98"/>
    <mergeCell ref="H97:H98"/>
    <mergeCell ref="I97:I98"/>
    <mergeCell ref="J97:J98"/>
    <mergeCell ref="K97:K98"/>
    <mergeCell ref="L97:L98"/>
    <mergeCell ref="M97:M98"/>
    <mergeCell ref="S95:S96"/>
    <mergeCell ref="T95:T96"/>
    <mergeCell ref="U95:U96"/>
    <mergeCell ref="A97:A98"/>
    <mergeCell ref="B97:B98"/>
    <mergeCell ref="C97:C98"/>
    <mergeCell ref="D97:D98"/>
    <mergeCell ref="G97:G98"/>
    <mergeCell ref="K95:K96"/>
    <mergeCell ref="L95:L96"/>
    <mergeCell ref="M95:M96"/>
    <mergeCell ref="N95:N96"/>
    <mergeCell ref="O95:O96"/>
    <mergeCell ref="P95:P96"/>
    <mergeCell ref="T97:T98"/>
    <mergeCell ref="U97:U98"/>
    <mergeCell ref="O97:O98"/>
    <mergeCell ref="P97:P98"/>
    <mergeCell ref="Q97:Q98"/>
    <mergeCell ref="R97:R98"/>
    <mergeCell ref="S97:S98"/>
    <mergeCell ref="T93:T94"/>
    <mergeCell ref="U93:U94"/>
    <mergeCell ref="A95:A96"/>
    <mergeCell ref="B95:B96"/>
    <mergeCell ref="C95:C96"/>
    <mergeCell ref="D95:D96"/>
    <mergeCell ref="G95:G96"/>
    <mergeCell ref="H95:H96"/>
    <mergeCell ref="I95:I96"/>
    <mergeCell ref="J95:J96"/>
    <mergeCell ref="N93:N94"/>
    <mergeCell ref="O93:O94"/>
    <mergeCell ref="P93:P94"/>
    <mergeCell ref="Q93:Q94"/>
    <mergeCell ref="R93:R94"/>
    <mergeCell ref="S93:S94"/>
    <mergeCell ref="H93:H94"/>
    <mergeCell ref="I93:I94"/>
    <mergeCell ref="J93:J94"/>
    <mergeCell ref="K93:K94"/>
    <mergeCell ref="L93:L94"/>
    <mergeCell ref="M93:M94"/>
    <mergeCell ref="Q95:Q96"/>
    <mergeCell ref="R95:R96"/>
    <mergeCell ref="Q91:Q92"/>
    <mergeCell ref="R91:R92"/>
    <mergeCell ref="S91:S92"/>
    <mergeCell ref="T91:T92"/>
    <mergeCell ref="U91:U92"/>
    <mergeCell ref="A93:A94"/>
    <mergeCell ref="B93:B94"/>
    <mergeCell ref="C93:C94"/>
    <mergeCell ref="D93:D94"/>
    <mergeCell ref="G93:G94"/>
    <mergeCell ref="K91:K92"/>
    <mergeCell ref="L91:L92"/>
    <mergeCell ref="M91:M92"/>
    <mergeCell ref="N91:N92"/>
    <mergeCell ref="O91:O92"/>
    <mergeCell ref="P91:P92"/>
    <mergeCell ref="A91:A92"/>
    <mergeCell ref="B91:B92"/>
    <mergeCell ref="C91:C92"/>
    <mergeCell ref="D91:D92"/>
    <mergeCell ref="G91:G92"/>
    <mergeCell ref="H91:H92"/>
    <mergeCell ref="I91:I92"/>
    <mergeCell ref="J91:J92"/>
    <mergeCell ref="Q89:Q90"/>
    <mergeCell ref="R89:R90"/>
    <mergeCell ref="S89:S90"/>
    <mergeCell ref="T89:T90"/>
    <mergeCell ref="U89:U90"/>
    <mergeCell ref="K89:K90"/>
    <mergeCell ref="L89:L90"/>
    <mergeCell ref="M89:M90"/>
    <mergeCell ref="N89:N90"/>
    <mergeCell ref="O89:O90"/>
    <mergeCell ref="P89:P90"/>
    <mergeCell ref="A89:A90"/>
    <mergeCell ref="B89:B90"/>
    <mergeCell ref="C89:C90"/>
    <mergeCell ref="D89:D90"/>
    <mergeCell ref="G89:G90"/>
    <mergeCell ref="H89:H90"/>
    <mergeCell ref="I89:I90"/>
    <mergeCell ref="J89:J90"/>
    <mergeCell ref="N83:N88"/>
    <mergeCell ref="H83:H88"/>
    <mergeCell ref="I83:I88"/>
    <mergeCell ref="J83:J88"/>
    <mergeCell ref="K83:K88"/>
    <mergeCell ref="L83:L88"/>
    <mergeCell ref="M83:M88"/>
    <mergeCell ref="Q81:Q82"/>
    <mergeCell ref="R81:R82"/>
    <mergeCell ref="S81:S82"/>
    <mergeCell ref="T81:T82"/>
    <mergeCell ref="U81:U82"/>
    <mergeCell ref="A83:A88"/>
    <mergeCell ref="B83:B88"/>
    <mergeCell ref="C83:C88"/>
    <mergeCell ref="D83:D88"/>
    <mergeCell ref="G83:G88"/>
    <mergeCell ref="K81:K82"/>
    <mergeCell ref="L81:L82"/>
    <mergeCell ref="M81:M82"/>
    <mergeCell ref="N81:N82"/>
    <mergeCell ref="O81:O82"/>
    <mergeCell ref="P81:P82"/>
    <mergeCell ref="R83:R88"/>
    <mergeCell ref="T83:T88"/>
    <mergeCell ref="U83:U88"/>
    <mergeCell ref="O83:O88"/>
    <mergeCell ref="P83:P88"/>
    <mergeCell ref="Q83:Q88"/>
    <mergeCell ref="S83:S88"/>
    <mergeCell ref="A81:A82"/>
    <mergeCell ref="B81:B82"/>
    <mergeCell ref="C81:C82"/>
    <mergeCell ref="D81:D82"/>
    <mergeCell ref="G81:G82"/>
    <mergeCell ref="H81:H82"/>
    <mergeCell ref="I81:I82"/>
    <mergeCell ref="J81:J82"/>
    <mergeCell ref="N79:N80"/>
    <mergeCell ref="H79:H80"/>
    <mergeCell ref="I79:I80"/>
    <mergeCell ref="J79:J80"/>
    <mergeCell ref="K79:K80"/>
    <mergeCell ref="L79:L80"/>
    <mergeCell ref="M79:M80"/>
    <mergeCell ref="Q76:Q78"/>
    <mergeCell ref="R76:R78"/>
    <mergeCell ref="S76:S78"/>
    <mergeCell ref="T76:T78"/>
    <mergeCell ref="U76:U78"/>
    <mergeCell ref="A79:A80"/>
    <mergeCell ref="B79:B80"/>
    <mergeCell ref="C79:C80"/>
    <mergeCell ref="D79:D80"/>
    <mergeCell ref="G79:G80"/>
    <mergeCell ref="K76:K78"/>
    <mergeCell ref="L76:L78"/>
    <mergeCell ref="M76:M78"/>
    <mergeCell ref="N76:N78"/>
    <mergeCell ref="O76:O78"/>
    <mergeCell ref="P76:P78"/>
    <mergeCell ref="T79:T80"/>
    <mergeCell ref="U79:U80"/>
    <mergeCell ref="O79:O80"/>
    <mergeCell ref="P79:P80"/>
    <mergeCell ref="Q79:Q80"/>
    <mergeCell ref="R79:R80"/>
    <mergeCell ref="S79:S80"/>
    <mergeCell ref="A76:A78"/>
    <mergeCell ref="B76:B78"/>
    <mergeCell ref="C76:C78"/>
    <mergeCell ref="D76:D78"/>
    <mergeCell ref="G76:G78"/>
    <mergeCell ref="H76:H78"/>
    <mergeCell ref="I76:I78"/>
    <mergeCell ref="J76:J78"/>
    <mergeCell ref="N74:N75"/>
    <mergeCell ref="H74:H75"/>
    <mergeCell ref="I74:I75"/>
    <mergeCell ref="J74:J75"/>
    <mergeCell ref="K74:K75"/>
    <mergeCell ref="L74:L75"/>
    <mergeCell ref="M74:M75"/>
    <mergeCell ref="Q72:Q73"/>
    <mergeCell ref="R72:R73"/>
    <mergeCell ref="S72:S73"/>
    <mergeCell ref="T72:T73"/>
    <mergeCell ref="U72:U73"/>
    <mergeCell ref="A74:A75"/>
    <mergeCell ref="B74:B75"/>
    <mergeCell ref="C74:C75"/>
    <mergeCell ref="D74:D75"/>
    <mergeCell ref="G74:G75"/>
    <mergeCell ref="K72:K73"/>
    <mergeCell ref="L72:L73"/>
    <mergeCell ref="M72:M73"/>
    <mergeCell ref="N72:N73"/>
    <mergeCell ref="O72:O73"/>
    <mergeCell ref="P72:P73"/>
    <mergeCell ref="T74:T75"/>
    <mergeCell ref="U74:U75"/>
    <mergeCell ref="O74:O75"/>
    <mergeCell ref="P74:P75"/>
    <mergeCell ref="Q74:Q75"/>
    <mergeCell ref="R74:R75"/>
    <mergeCell ref="S74:S75"/>
    <mergeCell ref="A72:A73"/>
    <mergeCell ref="B72:B73"/>
    <mergeCell ref="C72:C73"/>
    <mergeCell ref="D72:D73"/>
    <mergeCell ref="G72:G73"/>
    <mergeCell ref="H72:H73"/>
    <mergeCell ref="I72:I73"/>
    <mergeCell ref="J72:J73"/>
    <mergeCell ref="N70:N71"/>
    <mergeCell ref="H70:H71"/>
    <mergeCell ref="I70:I71"/>
    <mergeCell ref="J70:J71"/>
    <mergeCell ref="K70:K71"/>
    <mergeCell ref="L70:L71"/>
    <mergeCell ref="M70:M71"/>
    <mergeCell ref="Q60:Q69"/>
    <mergeCell ref="R60:R69"/>
    <mergeCell ref="S60:S69"/>
    <mergeCell ref="T60:T69"/>
    <mergeCell ref="U60:U69"/>
    <mergeCell ref="A70:A71"/>
    <mergeCell ref="B70:B71"/>
    <mergeCell ref="C70:C71"/>
    <mergeCell ref="D70:D71"/>
    <mergeCell ref="G70:G71"/>
    <mergeCell ref="K60:K69"/>
    <mergeCell ref="L60:L69"/>
    <mergeCell ref="M60:M69"/>
    <mergeCell ref="N60:N69"/>
    <mergeCell ref="O60:O69"/>
    <mergeCell ref="P60:P69"/>
    <mergeCell ref="T70:T71"/>
    <mergeCell ref="U70:U71"/>
    <mergeCell ref="O70:O71"/>
    <mergeCell ref="P70:P71"/>
    <mergeCell ref="Q70:Q71"/>
    <mergeCell ref="R70:R71"/>
    <mergeCell ref="S70:S71"/>
    <mergeCell ref="A60:A69"/>
    <mergeCell ref="B60:B69"/>
    <mergeCell ref="C60:C69"/>
    <mergeCell ref="D60:D69"/>
    <mergeCell ref="G60:G69"/>
    <mergeCell ref="H60:H69"/>
    <mergeCell ref="I60:I69"/>
    <mergeCell ref="J60:J69"/>
    <mergeCell ref="N57:N59"/>
    <mergeCell ref="H57:H59"/>
    <mergeCell ref="I57:I59"/>
    <mergeCell ref="J57:J59"/>
    <mergeCell ref="K57:K59"/>
    <mergeCell ref="L57:L59"/>
    <mergeCell ref="M57:M59"/>
    <mergeCell ref="Q55:Q56"/>
    <mergeCell ref="R55:R56"/>
    <mergeCell ref="S55:S56"/>
    <mergeCell ref="T55:T56"/>
    <mergeCell ref="U55:U56"/>
    <mergeCell ref="A57:A59"/>
    <mergeCell ref="B57:B59"/>
    <mergeCell ref="C57:C59"/>
    <mergeCell ref="D57:D59"/>
    <mergeCell ref="G57:G59"/>
    <mergeCell ref="K55:K56"/>
    <mergeCell ref="L55:L56"/>
    <mergeCell ref="M55:M56"/>
    <mergeCell ref="N55:N56"/>
    <mergeCell ref="O55:O56"/>
    <mergeCell ref="P55:P56"/>
    <mergeCell ref="T57:T59"/>
    <mergeCell ref="U57:U59"/>
    <mergeCell ref="O57:O59"/>
    <mergeCell ref="P57:P59"/>
    <mergeCell ref="Q57:Q59"/>
    <mergeCell ref="R57:R59"/>
    <mergeCell ref="S57:S59"/>
    <mergeCell ref="A55:A56"/>
    <mergeCell ref="B55:B56"/>
    <mergeCell ref="C55:C56"/>
    <mergeCell ref="D55:D56"/>
    <mergeCell ref="G55:G56"/>
    <mergeCell ref="H55:H56"/>
    <mergeCell ref="I55:I56"/>
    <mergeCell ref="J55:J56"/>
    <mergeCell ref="N53:N54"/>
    <mergeCell ref="H53:H54"/>
    <mergeCell ref="I53:I54"/>
    <mergeCell ref="J53:J54"/>
    <mergeCell ref="K53:K54"/>
    <mergeCell ref="L53:L54"/>
    <mergeCell ref="M53:M54"/>
    <mergeCell ref="A53:A54"/>
    <mergeCell ref="B53:B54"/>
    <mergeCell ref="C53:C54"/>
    <mergeCell ref="D53:D54"/>
    <mergeCell ref="G53:G54"/>
    <mergeCell ref="T49:T52"/>
    <mergeCell ref="U49:U52"/>
    <mergeCell ref="N49:N52"/>
    <mergeCell ref="O49:O52"/>
    <mergeCell ref="P49:P52"/>
    <mergeCell ref="Q49:Q52"/>
    <mergeCell ref="R49:R52"/>
    <mergeCell ref="S49:S52"/>
    <mergeCell ref="H49:H52"/>
    <mergeCell ref="I49:I52"/>
    <mergeCell ref="J49:J52"/>
    <mergeCell ref="K49:K52"/>
    <mergeCell ref="L49:L52"/>
    <mergeCell ref="M49:M52"/>
    <mergeCell ref="T53:T54"/>
    <mergeCell ref="U53:U54"/>
    <mergeCell ref="O53:O54"/>
    <mergeCell ref="P53:P54"/>
    <mergeCell ref="Q53:Q54"/>
    <mergeCell ref="R53:R54"/>
    <mergeCell ref="S53:S54"/>
    <mergeCell ref="A49:A52"/>
    <mergeCell ref="B49:B52"/>
    <mergeCell ref="C49:C52"/>
    <mergeCell ref="D49:D52"/>
    <mergeCell ref="G49:G52"/>
    <mergeCell ref="Q46:Q48"/>
    <mergeCell ref="O46:O48"/>
    <mergeCell ref="M46:M48"/>
    <mergeCell ref="K46:K48"/>
    <mergeCell ref="J40:J41"/>
    <mergeCell ref="K40:K41"/>
    <mergeCell ref="L40:L41"/>
    <mergeCell ref="M40:M41"/>
    <mergeCell ref="N40:N41"/>
    <mergeCell ref="T46:T48"/>
    <mergeCell ref="U46:U48"/>
    <mergeCell ref="N46:N48"/>
    <mergeCell ref="P46:P48"/>
    <mergeCell ref="R46:R48"/>
    <mergeCell ref="J46:J48"/>
    <mergeCell ref="L46:L48"/>
    <mergeCell ref="S46:S48"/>
    <mergeCell ref="A42:D42"/>
    <mergeCell ref="A43:U43"/>
    <mergeCell ref="A44:U44"/>
    <mergeCell ref="A45:U45"/>
    <mergeCell ref="A46:A48"/>
    <mergeCell ref="B46:B48"/>
    <mergeCell ref="C46:C48"/>
    <mergeCell ref="D46:D48"/>
    <mergeCell ref="G46:G48"/>
    <mergeCell ref="H46:H48"/>
    <mergeCell ref="I46:I48"/>
    <mergeCell ref="R38:R39"/>
    <mergeCell ref="S38:S39"/>
    <mergeCell ref="T38:T39"/>
    <mergeCell ref="U38:U39"/>
    <mergeCell ref="A40:A41"/>
    <mergeCell ref="B40:B41"/>
    <mergeCell ref="C40:C41"/>
    <mergeCell ref="D40:D41"/>
    <mergeCell ref="G40:G41"/>
    <mergeCell ref="H40:H41"/>
    <mergeCell ref="L38:L39"/>
    <mergeCell ref="M38:M39"/>
    <mergeCell ref="N38:N39"/>
    <mergeCell ref="O38:O39"/>
    <mergeCell ref="P38:P39"/>
    <mergeCell ref="Q38:Q39"/>
    <mergeCell ref="U40:U41"/>
    <mergeCell ref="O40:O41"/>
    <mergeCell ref="P40:P41"/>
    <mergeCell ref="Q40:Q41"/>
    <mergeCell ref="R40:R41"/>
    <mergeCell ref="S40:S41"/>
    <mergeCell ref="T40:T41"/>
    <mergeCell ref="I40:I41"/>
    <mergeCell ref="U35:U37"/>
    <mergeCell ref="A38:A39"/>
    <mergeCell ref="B38:B39"/>
    <mergeCell ref="C38:C39"/>
    <mergeCell ref="D38:D39"/>
    <mergeCell ref="G38:G39"/>
    <mergeCell ref="H38:H39"/>
    <mergeCell ref="I38:I39"/>
    <mergeCell ref="J38:J39"/>
    <mergeCell ref="K38:K39"/>
    <mergeCell ref="O35:O37"/>
    <mergeCell ref="P35:P37"/>
    <mergeCell ref="Q35:Q37"/>
    <mergeCell ref="R35:R37"/>
    <mergeCell ref="S35:S37"/>
    <mergeCell ref="T35:T37"/>
    <mergeCell ref="I35:I37"/>
    <mergeCell ref="J35:J37"/>
    <mergeCell ref="K35:K37"/>
    <mergeCell ref="L35:L37"/>
    <mergeCell ref="M35:M37"/>
    <mergeCell ref="N35:N37"/>
    <mergeCell ref="A35:A37"/>
    <mergeCell ref="B35:B37"/>
    <mergeCell ref="C35:C37"/>
    <mergeCell ref="D35:D37"/>
    <mergeCell ref="G35:G37"/>
    <mergeCell ref="H35:H37"/>
    <mergeCell ref="P32:P34"/>
    <mergeCell ref="Q32:Q34"/>
    <mergeCell ref="R32:R34"/>
    <mergeCell ref="S32:S34"/>
    <mergeCell ref="T32:T34"/>
    <mergeCell ref="U32:U34"/>
    <mergeCell ref="J32:J34"/>
    <mergeCell ref="K32:K34"/>
    <mergeCell ref="L32:L34"/>
    <mergeCell ref="M32:M34"/>
    <mergeCell ref="N32:N34"/>
    <mergeCell ref="O32:O34"/>
    <mergeCell ref="A29:U29"/>
    <mergeCell ref="A30:U30"/>
    <mergeCell ref="A31:U31"/>
    <mergeCell ref="A32:A34"/>
    <mergeCell ref="B32:B34"/>
    <mergeCell ref="C32:C34"/>
    <mergeCell ref="D32:D34"/>
    <mergeCell ref="G32:G34"/>
    <mergeCell ref="H32:H34"/>
    <mergeCell ref="I32:I34"/>
    <mergeCell ref="Q26:Q27"/>
    <mergeCell ref="R26:R27"/>
    <mergeCell ref="S26:S27"/>
    <mergeCell ref="T26:T27"/>
    <mergeCell ref="U26:U27"/>
    <mergeCell ref="A28:D28"/>
    <mergeCell ref="K26:K27"/>
    <mergeCell ref="L26:L27"/>
    <mergeCell ref="M26:M27"/>
    <mergeCell ref="N26:N27"/>
    <mergeCell ref="O26:O27"/>
    <mergeCell ref="P26:P27"/>
    <mergeCell ref="A26:A27"/>
    <mergeCell ref="B26:B27"/>
    <mergeCell ref="C26:C27"/>
    <mergeCell ref="D26:D27"/>
    <mergeCell ref="G26:G27"/>
    <mergeCell ref="H26:H27"/>
    <mergeCell ref="I26:I27"/>
    <mergeCell ref="J26:J27"/>
    <mergeCell ref="N23:N25"/>
    <mergeCell ref="H23:H25"/>
    <mergeCell ref="I23:I25"/>
    <mergeCell ref="J23:J25"/>
    <mergeCell ref="K23:K25"/>
    <mergeCell ref="L23:L25"/>
    <mergeCell ref="M23:M25"/>
    <mergeCell ref="Q21:Q22"/>
    <mergeCell ref="R21:R22"/>
    <mergeCell ref="S21:S22"/>
    <mergeCell ref="T21:T22"/>
    <mergeCell ref="U21:U22"/>
    <mergeCell ref="A23:A25"/>
    <mergeCell ref="B23:B25"/>
    <mergeCell ref="C23:C25"/>
    <mergeCell ref="D23:D25"/>
    <mergeCell ref="G23:G25"/>
    <mergeCell ref="K21:K22"/>
    <mergeCell ref="L21:L22"/>
    <mergeCell ref="M21:M22"/>
    <mergeCell ref="N21:N22"/>
    <mergeCell ref="O21:O22"/>
    <mergeCell ref="P21:P22"/>
    <mergeCell ref="T23:T25"/>
    <mergeCell ref="U23:U25"/>
    <mergeCell ref="O23:O25"/>
    <mergeCell ref="P23:P25"/>
    <mergeCell ref="Q23:Q25"/>
    <mergeCell ref="R23:R25"/>
    <mergeCell ref="S23:S25"/>
    <mergeCell ref="A21:A22"/>
    <mergeCell ref="B21:B22"/>
    <mergeCell ref="C21:C22"/>
    <mergeCell ref="D21:D22"/>
    <mergeCell ref="G21:G22"/>
    <mergeCell ref="H21:H22"/>
    <mergeCell ref="I21:I22"/>
    <mergeCell ref="J21:J22"/>
    <mergeCell ref="N19:N20"/>
    <mergeCell ref="H19:H20"/>
    <mergeCell ref="I19:I20"/>
    <mergeCell ref="J19:J20"/>
    <mergeCell ref="K19:K20"/>
    <mergeCell ref="L19:L20"/>
    <mergeCell ref="M19:M20"/>
    <mergeCell ref="Q17:Q18"/>
    <mergeCell ref="R17:R18"/>
    <mergeCell ref="S17:S18"/>
    <mergeCell ref="T17:T18"/>
    <mergeCell ref="U17:U18"/>
    <mergeCell ref="A19:A20"/>
    <mergeCell ref="B19:B20"/>
    <mergeCell ref="C19:C20"/>
    <mergeCell ref="D19:D20"/>
    <mergeCell ref="G19:G20"/>
    <mergeCell ref="K17:K18"/>
    <mergeCell ref="L17:L18"/>
    <mergeCell ref="M17:M18"/>
    <mergeCell ref="N17:N18"/>
    <mergeCell ref="O17:O18"/>
    <mergeCell ref="P17:P18"/>
    <mergeCell ref="T19:T20"/>
    <mergeCell ref="U19:U20"/>
    <mergeCell ref="O19:O20"/>
    <mergeCell ref="P19:P20"/>
    <mergeCell ref="Q19:Q20"/>
    <mergeCell ref="R19:R20"/>
    <mergeCell ref="S19:S20"/>
    <mergeCell ref="A17:A18"/>
    <mergeCell ref="B17:B18"/>
    <mergeCell ref="C17:C18"/>
    <mergeCell ref="D17:D18"/>
    <mergeCell ref="G17:G18"/>
    <mergeCell ref="H17:H18"/>
    <mergeCell ref="I17:I18"/>
    <mergeCell ref="J17:J18"/>
    <mergeCell ref="N15:N16"/>
    <mergeCell ref="H15:H16"/>
    <mergeCell ref="I15:I16"/>
    <mergeCell ref="J15:J16"/>
    <mergeCell ref="K15:K16"/>
    <mergeCell ref="L15:L16"/>
    <mergeCell ref="M15:M16"/>
    <mergeCell ref="S13:S14"/>
    <mergeCell ref="T13:T14"/>
    <mergeCell ref="U13:U14"/>
    <mergeCell ref="A15:A16"/>
    <mergeCell ref="B15:B16"/>
    <mergeCell ref="C15:C16"/>
    <mergeCell ref="D15:D16"/>
    <mergeCell ref="G15:G16"/>
    <mergeCell ref="K13:K14"/>
    <mergeCell ref="L13:L14"/>
    <mergeCell ref="M13:M14"/>
    <mergeCell ref="N13:N14"/>
    <mergeCell ref="O13:O14"/>
    <mergeCell ref="P13:P14"/>
    <mergeCell ref="T15:T16"/>
    <mergeCell ref="U15:U16"/>
    <mergeCell ref="O15:O16"/>
    <mergeCell ref="P15:P16"/>
    <mergeCell ref="Q15:Q16"/>
    <mergeCell ref="R15:R16"/>
    <mergeCell ref="S15:S16"/>
    <mergeCell ref="T10:T12"/>
    <mergeCell ref="U10:U12"/>
    <mergeCell ref="A13:A14"/>
    <mergeCell ref="B13:B14"/>
    <mergeCell ref="C13:C14"/>
    <mergeCell ref="D13:D14"/>
    <mergeCell ref="G13:G14"/>
    <mergeCell ref="H13:H14"/>
    <mergeCell ref="I13:I14"/>
    <mergeCell ref="J13:J14"/>
    <mergeCell ref="N10:N12"/>
    <mergeCell ref="O10:O12"/>
    <mergeCell ref="P10:P12"/>
    <mergeCell ref="Q10:Q12"/>
    <mergeCell ref="R10:R12"/>
    <mergeCell ref="S10:S12"/>
    <mergeCell ref="H10:H12"/>
    <mergeCell ref="I10:I12"/>
    <mergeCell ref="J10:J12"/>
    <mergeCell ref="K10:K12"/>
    <mergeCell ref="L10:L12"/>
    <mergeCell ref="M10:M12"/>
    <mergeCell ref="Q13:Q14"/>
    <mergeCell ref="R13:R14"/>
    <mergeCell ref="A10:A12"/>
    <mergeCell ref="B10:B12"/>
    <mergeCell ref="C10:C12"/>
    <mergeCell ref="D10:D12"/>
    <mergeCell ref="G10:G12"/>
    <mergeCell ref="K7:K9"/>
    <mergeCell ref="L7:L9"/>
    <mergeCell ref="M7:M9"/>
    <mergeCell ref="N7:N9"/>
    <mergeCell ref="A6:U6"/>
    <mergeCell ref="A7:A9"/>
    <mergeCell ref="B7:B9"/>
    <mergeCell ref="C7:C9"/>
    <mergeCell ref="D7:D9"/>
    <mergeCell ref="G7:G9"/>
    <mergeCell ref="H7:H9"/>
    <mergeCell ref="I7:I9"/>
    <mergeCell ref="J7:J9"/>
    <mergeCell ref="Q7:Q9"/>
    <mergeCell ref="R7:R9"/>
    <mergeCell ref="S7:S9"/>
    <mergeCell ref="T7:T9"/>
    <mergeCell ref="U7:U9"/>
    <mergeCell ref="O7:O9"/>
    <mergeCell ref="P7:P9"/>
    <mergeCell ref="A1:U1"/>
    <mergeCell ref="A2:U2"/>
    <mergeCell ref="A3:U3"/>
    <mergeCell ref="A4:A5"/>
    <mergeCell ref="B4:B5"/>
    <mergeCell ref="C4:C5"/>
    <mergeCell ref="D4:D5"/>
    <mergeCell ref="E4:G4"/>
    <mergeCell ref="H4:H5"/>
    <mergeCell ref="I4:T4"/>
    <mergeCell ref="U4:U5"/>
  </mergeCells>
  <pageMargins left="0.7" right="0.7" top="0.75" bottom="0.75" header="0.3" footer="0.3"/>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U1003"/>
  <sheetViews>
    <sheetView view="pageBreakPreview" topLeftCell="A31" zoomScaleNormal="100" zoomScaleSheetLayoutView="100" workbookViewId="0">
      <selection activeCell="J28" sqref="J28:J29"/>
    </sheetView>
  </sheetViews>
  <sheetFormatPr defaultColWidth="9.28515625" defaultRowHeight="18.600000000000001" x14ac:dyDescent="0.55000000000000004"/>
  <cols>
    <col min="1" max="3" width="20" style="22" customWidth="1"/>
    <col min="4" max="4" width="18" style="22" customWidth="1"/>
    <col min="5" max="5" width="27" style="22" customWidth="1"/>
    <col min="6" max="6" width="14" style="22" customWidth="1"/>
    <col min="7" max="8" width="7" style="22" customWidth="1"/>
    <col min="9" max="20" width="5" style="22" customWidth="1"/>
    <col min="21" max="21" width="7" style="22" customWidth="1"/>
    <col min="22" max="16384" width="9.28515625" style="22"/>
  </cols>
  <sheetData>
    <row r="1" spans="1:21" ht="24.6" x14ac:dyDescent="0.7">
      <c r="A1" s="477" t="s">
        <v>0</v>
      </c>
      <c r="B1" s="477"/>
      <c r="C1" s="477"/>
      <c r="D1" s="477"/>
      <c r="E1" s="477"/>
      <c r="F1" s="477"/>
      <c r="G1" s="477"/>
      <c r="H1" s="477"/>
      <c r="I1" s="477"/>
      <c r="J1" s="477"/>
      <c r="K1" s="477"/>
      <c r="L1" s="477"/>
      <c r="M1" s="477"/>
      <c r="N1" s="477"/>
      <c r="O1" s="477"/>
      <c r="P1" s="477"/>
      <c r="Q1" s="477"/>
      <c r="R1" s="477"/>
      <c r="S1" s="477"/>
      <c r="T1" s="477"/>
      <c r="U1" s="477"/>
    </row>
    <row r="2" spans="1:21" ht="21" x14ac:dyDescent="0.6">
      <c r="A2" s="478" t="s">
        <v>85</v>
      </c>
      <c r="B2" s="478"/>
      <c r="C2" s="478"/>
      <c r="D2" s="478"/>
      <c r="E2" s="478"/>
      <c r="F2" s="478"/>
      <c r="G2" s="479"/>
      <c r="H2" s="479"/>
      <c r="I2" s="479"/>
      <c r="J2" s="479"/>
      <c r="K2" s="479"/>
      <c r="L2" s="479"/>
      <c r="M2" s="479"/>
      <c r="N2" s="479"/>
      <c r="O2" s="479"/>
      <c r="P2" s="479"/>
      <c r="Q2" s="479"/>
      <c r="R2" s="479"/>
      <c r="S2" s="479"/>
      <c r="T2" s="479"/>
      <c r="U2" s="479"/>
    </row>
    <row r="3" spans="1:21" ht="21.6" thickBot="1" x14ac:dyDescent="0.65">
      <c r="A3" s="478" t="s">
        <v>86</v>
      </c>
      <c r="B3" s="478"/>
      <c r="C3" s="478"/>
      <c r="D3" s="478"/>
      <c r="E3" s="478"/>
      <c r="F3" s="478"/>
      <c r="G3" s="479"/>
      <c r="H3" s="479"/>
      <c r="I3" s="479"/>
      <c r="J3" s="479"/>
      <c r="K3" s="479"/>
      <c r="L3" s="479"/>
      <c r="M3" s="479"/>
      <c r="N3" s="479"/>
      <c r="O3" s="479"/>
      <c r="P3" s="479"/>
      <c r="Q3" s="479"/>
      <c r="R3" s="479"/>
      <c r="S3" s="479"/>
      <c r="T3" s="479"/>
      <c r="U3" s="479"/>
    </row>
    <row r="4" spans="1:21" x14ac:dyDescent="0.55000000000000004">
      <c r="A4" s="480" t="s">
        <v>3</v>
      </c>
      <c r="B4" s="482" t="s">
        <v>4</v>
      </c>
      <c r="C4" s="482" t="s">
        <v>5</v>
      </c>
      <c r="D4" s="482" t="s">
        <v>6</v>
      </c>
      <c r="E4" s="482" t="s">
        <v>7</v>
      </c>
      <c r="F4" s="482"/>
      <c r="G4" s="482"/>
      <c r="H4" s="482" t="s">
        <v>8</v>
      </c>
      <c r="I4" s="482" t="s">
        <v>9</v>
      </c>
      <c r="J4" s="482"/>
      <c r="K4" s="482"/>
      <c r="L4" s="482"/>
      <c r="M4" s="482"/>
      <c r="N4" s="482"/>
      <c r="O4" s="482"/>
      <c r="P4" s="482"/>
      <c r="Q4" s="482"/>
      <c r="R4" s="482"/>
      <c r="S4" s="482"/>
      <c r="T4" s="482"/>
      <c r="U4" s="484" t="s">
        <v>10</v>
      </c>
    </row>
    <row r="5" spans="1:21" ht="37.799999999999997" thickBot="1" x14ac:dyDescent="0.6">
      <c r="A5" s="481"/>
      <c r="B5" s="483"/>
      <c r="C5" s="483"/>
      <c r="D5" s="483"/>
      <c r="E5" s="23" t="s">
        <v>11</v>
      </c>
      <c r="F5" s="23" t="s">
        <v>12</v>
      </c>
      <c r="G5" s="23" t="s">
        <v>13</v>
      </c>
      <c r="H5" s="483"/>
      <c r="I5" s="24" t="s">
        <v>14</v>
      </c>
      <c r="J5" s="24" t="s">
        <v>15</v>
      </c>
      <c r="K5" s="24" t="s">
        <v>16</v>
      </c>
      <c r="L5" s="24" t="s">
        <v>17</v>
      </c>
      <c r="M5" s="24" t="s">
        <v>18</v>
      </c>
      <c r="N5" s="24" t="s">
        <v>19</v>
      </c>
      <c r="O5" s="24" t="s">
        <v>20</v>
      </c>
      <c r="P5" s="24" t="s">
        <v>21</v>
      </c>
      <c r="Q5" s="24" t="s">
        <v>22</v>
      </c>
      <c r="R5" s="24" t="s">
        <v>23</v>
      </c>
      <c r="S5" s="24" t="s">
        <v>24</v>
      </c>
      <c r="T5" s="24" t="s">
        <v>25</v>
      </c>
      <c r="U5" s="485"/>
    </row>
    <row r="6" spans="1:21" ht="21" x14ac:dyDescent="0.6">
      <c r="A6" s="473" t="s">
        <v>352</v>
      </c>
      <c r="B6" s="474"/>
      <c r="C6" s="474"/>
      <c r="D6" s="474"/>
      <c r="E6" s="474"/>
      <c r="F6" s="474"/>
      <c r="G6" s="475"/>
      <c r="H6" s="475"/>
      <c r="I6" s="475"/>
      <c r="J6" s="475"/>
      <c r="K6" s="475"/>
      <c r="L6" s="475"/>
      <c r="M6" s="475"/>
      <c r="N6" s="475"/>
      <c r="O6" s="475"/>
      <c r="P6" s="475"/>
      <c r="Q6" s="475"/>
      <c r="R6" s="475"/>
      <c r="S6" s="475"/>
      <c r="T6" s="475"/>
      <c r="U6" s="476"/>
    </row>
    <row r="7" spans="1:21" ht="129" customHeight="1" x14ac:dyDescent="0.55000000000000004">
      <c r="A7" s="425" t="s">
        <v>353</v>
      </c>
      <c r="B7" s="426" t="s">
        <v>354</v>
      </c>
      <c r="C7" s="426" t="s">
        <v>355</v>
      </c>
      <c r="D7" s="426" t="s">
        <v>356</v>
      </c>
      <c r="E7" s="25" t="s">
        <v>40</v>
      </c>
      <c r="F7" s="26">
        <v>0</v>
      </c>
      <c r="G7" s="427"/>
      <c r="H7" s="427" t="s">
        <v>357</v>
      </c>
      <c r="I7" s="413"/>
      <c r="J7" s="413"/>
      <c r="K7" s="413"/>
      <c r="L7" s="413"/>
      <c r="M7" s="413"/>
      <c r="N7" s="413"/>
      <c r="O7" s="413"/>
      <c r="P7" s="413"/>
      <c r="Q7" s="413"/>
      <c r="R7" s="413"/>
      <c r="S7" s="413"/>
      <c r="T7" s="420">
        <v>0</v>
      </c>
      <c r="U7" s="428" t="s">
        <v>358</v>
      </c>
    </row>
    <row r="8" spans="1:21" x14ac:dyDescent="0.55000000000000004">
      <c r="A8" s="425"/>
      <c r="B8" s="426"/>
      <c r="C8" s="426"/>
      <c r="D8" s="426"/>
      <c r="E8" s="27" t="s">
        <v>30</v>
      </c>
      <c r="F8" s="28">
        <v>0</v>
      </c>
      <c r="G8" s="413"/>
      <c r="H8" s="413"/>
      <c r="I8" s="413"/>
      <c r="J8" s="413"/>
      <c r="K8" s="413"/>
      <c r="L8" s="413"/>
      <c r="M8" s="413"/>
      <c r="N8" s="413"/>
      <c r="O8" s="413"/>
      <c r="P8" s="413"/>
      <c r="Q8" s="413"/>
      <c r="R8" s="413"/>
      <c r="S8" s="413"/>
      <c r="T8" s="413"/>
      <c r="U8" s="429"/>
    </row>
    <row r="9" spans="1:21" ht="147" customHeight="1" x14ac:dyDescent="0.55000000000000004">
      <c r="A9" s="425" t="s">
        <v>359</v>
      </c>
      <c r="B9" s="426" t="s">
        <v>360</v>
      </c>
      <c r="C9" s="426" t="s">
        <v>361</v>
      </c>
      <c r="D9" s="426" t="s">
        <v>356</v>
      </c>
      <c r="E9" s="25" t="s">
        <v>40</v>
      </c>
      <c r="F9" s="26">
        <v>0</v>
      </c>
      <c r="G9" s="427"/>
      <c r="H9" s="427" t="s">
        <v>28</v>
      </c>
      <c r="I9" s="413"/>
      <c r="J9" s="413"/>
      <c r="K9" s="413"/>
      <c r="L9" s="413"/>
      <c r="M9" s="413"/>
      <c r="N9" s="413"/>
      <c r="O9" s="413"/>
      <c r="P9" s="413"/>
      <c r="Q9" s="413"/>
      <c r="R9" s="413"/>
      <c r="S9" s="413"/>
      <c r="T9" s="420">
        <v>0</v>
      </c>
      <c r="U9" s="428" t="s">
        <v>358</v>
      </c>
    </row>
    <row r="10" spans="1:21" x14ac:dyDescent="0.55000000000000004">
      <c r="A10" s="425"/>
      <c r="B10" s="426"/>
      <c r="C10" s="426"/>
      <c r="D10" s="426"/>
      <c r="E10" s="27" t="s">
        <v>30</v>
      </c>
      <c r="F10" s="28">
        <v>0</v>
      </c>
      <c r="G10" s="413"/>
      <c r="H10" s="413"/>
      <c r="I10" s="413"/>
      <c r="J10" s="413"/>
      <c r="K10" s="413"/>
      <c r="L10" s="413"/>
      <c r="M10" s="413"/>
      <c r="N10" s="413"/>
      <c r="O10" s="413"/>
      <c r="P10" s="413"/>
      <c r="Q10" s="413"/>
      <c r="R10" s="413"/>
      <c r="S10" s="413"/>
      <c r="T10" s="413"/>
      <c r="U10" s="429"/>
    </row>
    <row r="11" spans="1:21" ht="84" customHeight="1" x14ac:dyDescent="0.55000000000000004">
      <c r="A11" s="425" t="s">
        <v>362</v>
      </c>
      <c r="B11" s="426" t="s">
        <v>363</v>
      </c>
      <c r="C11" s="426" t="s">
        <v>364</v>
      </c>
      <c r="D11" s="426" t="s">
        <v>365</v>
      </c>
      <c r="E11" s="25" t="s">
        <v>366</v>
      </c>
      <c r="F11" s="26">
        <v>3240</v>
      </c>
      <c r="G11" s="427" t="s">
        <v>27</v>
      </c>
      <c r="H11" s="427" t="s">
        <v>28</v>
      </c>
      <c r="I11" s="413"/>
      <c r="J11" s="413"/>
      <c r="K11" s="413"/>
      <c r="L11" s="413"/>
      <c r="M11" s="413"/>
      <c r="N11" s="413"/>
      <c r="O11" s="413"/>
      <c r="P11" s="413"/>
      <c r="Q11" s="413"/>
      <c r="R11" s="413"/>
      <c r="S11" s="413"/>
      <c r="T11" s="420">
        <v>3240</v>
      </c>
      <c r="U11" s="428" t="s">
        <v>358</v>
      </c>
    </row>
    <row r="12" spans="1:21" x14ac:dyDescent="0.55000000000000004">
      <c r="A12" s="425"/>
      <c r="B12" s="426"/>
      <c r="C12" s="426"/>
      <c r="D12" s="426"/>
      <c r="E12" s="27" t="s">
        <v>30</v>
      </c>
      <c r="F12" s="28">
        <v>3240</v>
      </c>
      <c r="G12" s="413"/>
      <c r="H12" s="413"/>
      <c r="I12" s="413"/>
      <c r="J12" s="413"/>
      <c r="K12" s="413"/>
      <c r="L12" s="413"/>
      <c r="M12" s="413"/>
      <c r="N12" s="413"/>
      <c r="O12" s="413"/>
      <c r="P12" s="413"/>
      <c r="Q12" s="413"/>
      <c r="R12" s="413"/>
      <c r="S12" s="413"/>
      <c r="T12" s="413"/>
      <c r="U12" s="429"/>
    </row>
    <row r="13" spans="1:21" ht="117.75" customHeight="1" x14ac:dyDescent="0.55000000000000004">
      <c r="A13" s="425" t="s">
        <v>367</v>
      </c>
      <c r="B13" s="426" t="s">
        <v>368</v>
      </c>
      <c r="C13" s="426" t="s">
        <v>369</v>
      </c>
      <c r="D13" s="426" t="s">
        <v>370</v>
      </c>
      <c r="E13" s="25" t="s">
        <v>371</v>
      </c>
      <c r="F13" s="26">
        <v>5400</v>
      </c>
      <c r="G13" s="427" t="s">
        <v>27</v>
      </c>
      <c r="H13" s="427" t="s">
        <v>28</v>
      </c>
      <c r="I13" s="413"/>
      <c r="J13" s="413"/>
      <c r="K13" s="413"/>
      <c r="L13" s="413"/>
      <c r="M13" s="413"/>
      <c r="N13" s="413"/>
      <c r="O13" s="413"/>
      <c r="P13" s="413"/>
      <c r="Q13" s="413"/>
      <c r="R13" s="413"/>
      <c r="S13" s="413"/>
      <c r="T13" s="420">
        <v>5400</v>
      </c>
      <c r="U13" s="428" t="s">
        <v>358</v>
      </c>
    </row>
    <row r="14" spans="1:21" x14ac:dyDescent="0.55000000000000004">
      <c r="A14" s="425"/>
      <c r="B14" s="426"/>
      <c r="C14" s="426"/>
      <c r="D14" s="426"/>
      <c r="E14" s="27" t="s">
        <v>30</v>
      </c>
      <c r="F14" s="28">
        <v>5400</v>
      </c>
      <c r="G14" s="413"/>
      <c r="H14" s="413"/>
      <c r="I14" s="413"/>
      <c r="J14" s="413"/>
      <c r="K14" s="413"/>
      <c r="L14" s="413"/>
      <c r="M14" s="413"/>
      <c r="N14" s="413"/>
      <c r="O14" s="413"/>
      <c r="P14" s="413"/>
      <c r="Q14" s="413"/>
      <c r="R14" s="413"/>
      <c r="S14" s="413"/>
      <c r="T14" s="413"/>
      <c r="U14" s="429"/>
    </row>
    <row r="15" spans="1:21" ht="140.25" customHeight="1" x14ac:dyDescent="0.55000000000000004">
      <c r="A15" s="425" t="s">
        <v>372</v>
      </c>
      <c r="B15" s="426" t="s">
        <v>373</v>
      </c>
      <c r="C15" s="471" t="s">
        <v>374</v>
      </c>
      <c r="D15" s="426" t="s">
        <v>375</v>
      </c>
      <c r="E15" s="25" t="s">
        <v>301</v>
      </c>
      <c r="F15" s="26">
        <v>0</v>
      </c>
      <c r="G15" s="427"/>
      <c r="H15" s="427" t="s">
        <v>28</v>
      </c>
      <c r="I15" s="413"/>
      <c r="J15" s="413"/>
      <c r="K15" s="413"/>
      <c r="L15" s="413"/>
      <c r="M15" s="413"/>
      <c r="N15" s="413"/>
      <c r="O15" s="413"/>
      <c r="P15" s="413"/>
      <c r="Q15" s="413"/>
      <c r="R15" s="413"/>
      <c r="S15" s="413"/>
      <c r="T15" s="420">
        <v>0</v>
      </c>
      <c r="U15" s="428" t="s">
        <v>376</v>
      </c>
    </row>
    <row r="16" spans="1:21" x14ac:dyDescent="0.55000000000000004">
      <c r="A16" s="425"/>
      <c r="B16" s="426"/>
      <c r="C16" s="472"/>
      <c r="D16" s="426"/>
      <c r="E16" s="27" t="s">
        <v>30</v>
      </c>
      <c r="F16" s="28">
        <v>0</v>
      </c>
      <c r="G16" s="413"/>
      <c r="H16" s="413"/>
      <c r="I16" s="413"/>
      <c r="J16" s="413"/>
      <c r="K16" s="413"/>
      <c r="L16" s="413"/>
      <c r="M16" s="413"/>
      <c r="N16" s="413"/>
      <c r="O16" s="413"/>
      <c r="P16" s="413"/>
      <c r="Q16" s="413"/>
      <c r="R16" s="413"/>
      <c r="S16" s="413"/>
      <c r="T16" s="413"/>
      <c r="U16" s="429"/>
    </row>
    <row r="17" spans="1:21" x14ac:dyDescent="0.55000000000000004">
      <c r="A17" s="425" t="s">
        <v>377</v>
      </c>
      <c r="B17" s="426" t="s">
        <v>378</v>
      </c>
      <c r="C17" s="426" t="s">
        <v>379</v>
      </c>
      <c r="D17" s="426" t="s">
        <v>380</v>
      </c>
      <c r="E17" s="25" t="s">
        <v>40</v>
      </c>
      <c r="F17" s="26">
        <v>0</v>
      </c>
      <c r="G17" s="427"/>
      <c r="H17" s="427" t="s">
        <v>28</v>
      </c>
      <c r="I17" s="413"/>
      <c r="J17" s="413"/>
      <c r="K17" s="413"/>
      <c r="L17" s="413"/>
      <c r="M17" s="413"/>
      <c r="N17" s="413"/>
      <c r="O17" s="413"/>
      <c r="P17" s="413"/>
      <c r="Q17" s="413"/>
      <c r="R17" s="413"/>
      <c r="S17" s="413"/>
      <c r="T17" s="420">
        <v>0</v>
      </c>
      <c r="U17" s="428" t="s">
        <v>376</v>
      </c>
    </row>
    <row r="18" spans="1:21" x14ac:dyDescent="0.55000000000000004">
      <c r="A18" s="425"/>
      <c r="B18" s="426"/>
      <c r="C18" s="426"/>
      <c r="D18" s="426"/>
      <c r="E18" s="27" t="s">
        <v>30</v>
      </c>
      <c r="F18" s="28">
        <v>0</v>
      </c>
      <c r="G18" s="413"/>
      <c r="H18" s="413"/>
      <c r="I18" s="413"/>
      <c r="J18" s="413"/>
      <c r="K18" s="413"/>
      <c r="L18" s="413"/>
      <c r="M18" s="413"/>
      <c r="N18" s="413"/>
      <c r="O18" s="413"/>
      <c r="P18" s="413"/>
      <c r="Q18" s="413"/>
      <c r="R18" s="413"/>
      <c r="S18" s="413"/>
      <c r="T18" s="413"/>
      <c r="U18" s="429"/>
    </row>
    <row r="19" spans="1:21" ht="37.200000000000003" x14ac:dyDescent="0.55000000000000004">
      <c r="A19" s="425" t="s">
        <v>381</v>
      </c>
      <c r="B19" s="426" t="s">
        <v>382</v>
      </c>
      <c r="C19" s="426" t="s">
        <v>383</v>
      </c>
      <c r="D19" s="426" t="s">
        <v>384</v>
      </c>
      <c r="E19" s="25" t="s">
        <v>366</v>
      </c>
      <c r="F19" s="26">
        <v>3240</v>
      </c>
      <c r="G19" s="427" t="s">
        <v>27</v>
      </c>
      <c r="H19" s="427" t="s">
        <v>28</v>
      </c>
      <c r="I19" s="413"/>
      <c r="J19" s="413"/>
      <c r="K19" s="413"/>
      <c r="L19" s="413"/>
      <c r="M19" s="413"/>
      <c r="N19" s="413"/>
      <c r="O19" s="413"/>
      <c r="P19" s="413"/>
      <c r="Q19" s="413"/>
      <c r="R19" s="413"/>
      <c r="S19" s="413"/>
      <c r="T19" s="420">
        <v>6840</v>
      </c>
      <c r="U19" s="428" t="s">
        <v>358</v>
      </c>
    </row>
    <row r="20" spans="1:21" ht="71.25" customHeight="1" x14ac:dyDescent="0.55000000000000004">
      <c r="A20" s="425"/>
      <c r="B20" s="426"/>
      <c r="C20" s="426"/>
      <c r="D20" s="426"/>
      <c r="E20" s="25" t="s">
        <v>385</v>
      </c>
      <c r="F20" s="26">
        <v>3600</v>
      </c>
      <c r="G20" s="413"/>
      <c r="H20" s="413"/>
      <c r="I20" s="413"/>
      <c r="J20" s="413"/>
      <c r="K20" s="413"/>
      <c r="L20" s="413"/>
      <c r="M20" s="413"/>
      <c r="N20" s="413"/>
      <c r="O20" s="413"/>
      <c r="P20" s="413"/>
      <c r="Q20" s="413"/>
      <c r="R20" s="413"/>
      <c r="S20" s="413"/>
      <c r="T20" s="413"/>
      <c r="U20" s="429"/>
    </row>
    <row r="21" spans="1:21" x14ac:dyDescent="0.55000000000000004">
      <c r="A21" s="425"/>
      <c r="B21" s="426"/>
      <c r="C21" s="426"/>
      <c r="D21" s="426"/>
      <c r="E21" s="27" t="s">
        <v>30</v>
      </c>
      <c r="F21" s="28">
        <v>6840</v>
      </c>
      <c r="G21" s="413"/>
      <c r="H21" s="413"/>
      <c r="I21" s="413"/>
      <c r="J21" s="413"/>
      <c r="K21" s="413"/>
      <c r="L21" s="413"/>
      <c r="M21" s="413"/>
      <c r="N21" s="413"/>
      <c r="O21" s="413"/>
      <c r="P21" s="413"/>
      <c r="Q21" s="413"/>
      <c r="R21" s="413"/>
      <c r="S21" s="413"/>
      <c r="T21" s="413"/>
      <c r="U21" s="429"/>
    </row>
    <row r="22" spans="1:21" x14ac:dyDescent="0.55000000000000004">
      <c r="A22" s="43"/>
      <c r="B22" s="43"/>
      <c r="C22" s="43"/>
      <c r="D22" s="43"/>
      <c r="E22" s="44"/>
      <c r="F22" s="45"/>
      <c r="G22" s="46"/>
      <c r="H22" s="46"/>
      <c r="I22" s="46"/>
      <c r="J22" s="46"/>
      <c r="K22" s="46"/>
      <c r="L22" s="46"/>
      <c r="M22" s="46"/>
      <c r="N22" s="46"/>
      <c r="O22" s="46"/>
      <c r="P22" s="46"/>
      <c r="Q22" s="46"/>
      <c r="R22" s="46"/>
      <c r="S22" s="46"/>
      <c r="T22" s="46"/>
      <c r="U22" s="46"/>
    </row>
    <row r="23" spans="1:21" x14ac:dyDescent="0.55000000000000004">
      <c r="A23" s="47"/>
      <c r="B23" s="47"/>
      <c r="C23" s="47"/>
      <c r="D23" s="47"/>
      <c r="E23" s="48"/>
      <c r="F23" s="49"/>
      <c r="G23" s="50"/>
      <c r="H23" s="50"/>
      <c r="I23" s="50"/>
      <c r="J23" s="50"/>
      <c r="K23" s="50"/>
      <c r="L23" s="50"/>
      <c r="M23" s="50"/>
      <c r="N23" s="50"/>
      <c r="O23" s="50"/>
      <c r="P23" s="50"/>
      <c r="Q23" s="50"/>
      <c r="R23" s="50"/>
      <c r="S23" s="50"/>
      <c r="T23" s="50"/>
      <c r="U23" s="50"/>
    </row>
    <row r="24" spans="1:21" x14ac:dyDescent="0.55000000000000004">
      <c r="A24" s="47"/>
      <c r="B24" s="47"/>
      <c r="C24" s="47"/>
      <c r="D24" s="47"/>
      <c r="E24" s="48"/>
      <c r="F24" s="49"/>
      <c r="G24" s="50"/>
      <c r="H24" s="50"/>
      <c r="I24" s="50"/>
      <c r="J24" s="50"/>
      <c r="K24" s="50"/>
      <c r="L24" s="50"/>
      <c r="M24" s="50"/>
      <c r="N24" s="50"/>
      <c r="O24" s="50"/>
      <c r="P24" s="50"/>
      <c r="Q24" s="50"/>
      <c r="R24" s="50"/>
      <c r="S24" s="50"/>
      <c r="T24" s="50"/>
      <c r="U24" s="50"/>
    </row>
    <row r="25" spans="1:21" ht="37.200000000000003" x14ac:dyDescent="0.55000000000000004">
      <c r="A25" s="467" t="s">
        <v>386</v>
      </c>
      <c r="B25" s="468" t="s">
        <v>387</v>
      </c>
      <c r="C25" s="468" t="s">
        <v>388</v>
      </c>
      <c r="D25" s="468" t="s">
        <v>389</v>
      </c>
      <c r="E25" s="51" t="s">
        <v>366</v>
      </c>
      <c r="F25" s="52">
        <v>3240</v>
      </c>
      <c r="G25" s="466" t="s">
        <v>27</v>
      </c>
      <c r="H25" s="466" t="s">
        <v>28</v>
      </c>
      <c r="I25" s="465"/>
      <c r="J25" s="465"/>
      <c r="K25" s="465"/>
      <c r="L25" s="465"/>
      <c r="M25" s="465"/>
      <c r="N25" s="465"/>
      <c r="O25" s="465"/>
      <c r="P25" s="465"/>
      <c r="Q25" s="465"/>
      <c r="R25" s="465"/>
      <c r="S25" s="465"/>
      <c r="T25" s="469">
        <v>6840</v>
      </c>
      <c r="U25" s="470" t="s">
        <v>358</v>
      </c>
    </row>
    <row r="26" spans="1:21" ht="86.25" customHeight="1" x14ac:dyDescent="0.55000000000000004">
      <c r="A26" s="425"/>
      <c r="B26" s="426"/>
      <c r="C26" s="426"/>
      <c r="D26" s="426"/>
      <c r="E26" s="25" t="s">
        <v>390</v>
      </c>
      <c r="F26" s="26">
        <v>3600</v>
      </c>
      <c r="G26" s="413"/>
      <c r="H26" s="413"/>
      <c r="I26" s="413"/>
      <c r="J26" s="413"/>
      <c r="K26" s="413"/>
      <c r="L26" s="413"/>
      <c r="M26" s="413"/>
      <c r="N26" s="413"/>
      <c r="O26" s="413"/>
      <c r="P26" s="413"/>
      <c r="Q26" s="413"/>
      <c r="R26" s="413"/>
      <c r="S26" s="413"/>
      <c r="T26" s="413"/>
      <c r="U26" s="429"/>
    </row>
    <row r="27" spans="1:21" x14ac:dyDescent="0.55000000000000004">
      <c r="A27" s="425"/>
      <c r="B27" s="426"/>
      <c r="C27" s="426"/>
      <c r="D27" s="426"/>
      <c r="E27" s="27" t="s">
        <v>30</v>
      </c>
      <c r="F27" s="28">
        <v>6840</v>
      </c>
      <c r="G27" s="413"/>
      <c r="H27" s="413"/>
      <c r="I27" s="413"/>
      <c r="J27" s="413"/>
      <c r="K27" s="413"/>
      <c r="L27" s="413"/>
      <c r="M27" s="413"/>
      <c r="N27" s="413"/>
      <c r="O27" s="413"/>
      <c r="P27" s="413"/>
      <c r="Q27" s="413"/>
      <c r="R27" s="413"/>
      <c r="S27" s="413"/>
      <c r="T27" s="413"/>
      <c r="U27" s="429"/>
    </row>
    <row r="28" spans="1:21" ht="141.75" customHeight="1" x14ac:dyDescent="0.55000000000000004">
      <c r="A28" s="425" t="s">
        <v>391</v>
      </c>
      <c r="B28" s="426" t="s">
        <v>392</v>
      </c>
      <c r="C28" s="426" t="s">
        <v>393</v>
      </c>
      <c r="D28" s="426" t="s">
        <v>394</v>
      </c>
      <c r="E28" s="25" t="s">
        <v>40</v>
      </c>
      <c r="F28" s="26">
        <v>0</v>
      </c>
      <c r="G28" s="427" t="s">
        <v>27</v>
      </c>
      <c r="H28" s="427" t="s">
        <v>28</v>
      </c>
      <c r="I28" s="413"/>
      <c r="J28" s="413"/>
      <c r="K28" s="413"/>
      <c r="L28" s="413"/>
      <c r="M28" s="413"/>
      <c r="N28" s="413"/>
      <c r="O28" s="413"/>
      <c r="P28" s="413"/>
      <c r="Q28" s="413"/>
      <c r="R28" s="413"/>
      <c r="S28" s="413"/>
      <c r="T28" s="420">
        <v>0</v>
      </c>
      <c r="U28" s="428" t="s">
        <v>376</v>
      </c>
    </row>
    <row r="29" spans="1:21" x14ac:dyDescent="0.55000000000000004">
      <c r="A29" s="425"/>
      <c r="B29" s="426"/>
      <c r="C29" s="426"/>
      <c r="D29" s="426"/>
      <c r="E29" s="27" t="s">
        <v>30</v>
      </c>
      <c r="F29" s="28">
        <v>0</v>
      </c>
      <c r="G29" s="413"/>
      <c r="H29" s="413"/>
      <c r="I29" s="413"/>
      <c r="J29" s="413"/>
      <c r="K29" s="413"/>
      <c r="L29" s="413"/>
      <c r="M29" s="413"/>
      <c r="N29" s="413"/>
      <c r="O29" s="413"/>
      <c r="P29" s="413"/>
      <c r="Q29" s="413"/>
      <c r="R29" s="413"/>
      <c r="S29" s="413"/>
      <c r="T29" s="413"/>
      <c r="U29" s="429"/>
    </row>
    <row r="30" spans="1:21" ht="114" customHeight="1" x14ac:dyDescent="0.55000000000000004">
      <c r="A30" s="425" t="s">
        <v>395</v>
      </c>
      <c r="B30" s="426" t="s">
        <v>396</v>
      </c>
      <c r="C30" s="426" t="s">
        <v>397</v>
      </c>
      <c r="D30" s="426" t="s">
        <v>398</v>
      </c>
      <c r="E30" s="25" t="s">
        <v>79</v>
      </c>
      <c r="F30" s="26">
        <v>0</v>
      </c>
      <c r="G30" s="427"/>
      <c r="H30" s="427" t="s">
        <v>28</v>
      </c>
      <c r="I30" s="413"/>
      <c r="J30" s="413"/>
      <c r="K30" s="413"/>
      <c r="L30" s="413"/>
      <c r="M30" s="413"/>
      <c r="N30" s="413"/>
      <c r="O30" s="413"/>
      <c r="P30" s="413"/>
      <c r="Q30" s="413"/>
      <c r="R30" s="413"/>
      <c r="S30" s="413"/>
      <c r="T30" s="420">
        <v>0</v>
      </c>
      <c r="U30" s="428" t="s">
        <v>358</v>
      </c>
    </row>
    <row r="31" spans="1:21" x14ac:dyDescent="0.55000000000000004">
      <c r="A31" s="425"/>
      <c r="B31" s="426"/>
      <c r="C31" s="426"/>
      <c r="D31" s="426"/>
      <c r="E31" s="27" t="s">
        <v>30</v>
      </c>
      <c r="F31" s="28">
        <v>0</v>
      </c>
      <c r="G31" s="413"/>
      <c r="H31" s="413"/>
      <c r="I31" s="413"/>
      <c r="J31" s="413"/>
      <c r="K31" s="413"/>
      <c r="L31" s="413"/>
      <c r="M31" s="413"/>
      <c r="N31" s="413"/>
      <c r="O31" s="413"/>
      <c r="P31" s="413"/>
      <c r="Q31" s="413"/>
      <c r="R31" s="413"/>
      <c r="S31" s="413"/>
      <c r="T31" s="413"/>
      <c r="U31" s="429"/>
    </row>
    <row r="32" spans="1:21" ht="108" customHeight="1" x14ac:dyDescent="0.55000000000000004">
      <c r="A32" s="425" t="s">
        <v>399</v>
      </c>
      <c r="B32" s="426" t="s">
        <v>400</v>
      </c>
      <c r="C32" s="426" t="s">
        <v>401</v>
      </c>
      <c r="D32" s="426" t="s">
        <v>402</v>
      </c>
      <c r="E32" s="25" t="s">
        <v>79</v>
      </c>
      <c r="F32" s="26">
        <v>0</v>
      </c>
      <c r="G32" s="427"/>
      <c r="H32" s="427" t="s">
        <v>28</v>
      </c>
      <c r="I32" s="413"/>
      <c r="J32" s="413"/>
      <c r="K32" s="413"/>
      <c r="L32" s="413"/>
      <c r="M32" s="413"/>
      <c r="N32" s="413"/>
      <c r="O32" s="413"/>
      <c r="P32" s="413"/>
      <c r="Q32" s="413"/>
      <c r="R32" s="413"/>
      <c r="S32" s="413"/>
      <c r="T32" s="420">
        <v>0</v>
      </c>
      <c r="U32" s="428" t="s">
        <v>376</v>
      </c>
    </row>
    <row r="33" spans="1:21" x14ac:dyDescent="0.55000000000000004">
      <c r="A33" s="425"/>
      <c r="B33" s="426"/>
      <c r="C33" s="426"/>
      <c r="D33" s="426"/>
      <c r="E33" s="27" t="s">
        <v>30</v>
      </c>
      <c r="F33" s="28">
        <v>0</v>
      </c>
      <c r="G33" s="413"/>
      <c r="H33" s="413"/>
      <c r="I33" s="413"/>
      <c r="J33" s="413"/>
      <c r="K33" s="413"/>
      <c r="L33" s="413"/>
      <c r="M33" s="413"/>
      <c r="N33" s="413"/>
      <c r="O33" s="413"/>
      <c r="P33" s="413"/>
      <c r="Q33" s="413"/>
      <c r="R33" s="413"/>
      <c r="S33" s="413"/>
      <c r="T33" s="413"/>
      <c r="U33" s="429"/>
    </row>
    <row r="34" spans="1:21" ht="112.5" customHeight="1" x14ac:dyDescent="0.55000000000000004">
      <c r="A34" s="425" t="s">
        <v>403</v>
      </c>
      <c r="B34" s="426" t="s">
        <v>404</v>
      </c>
      <c r="C34" s="426" t="s">
        <v>405</v>
      </c>
      <c r="D34" s="426" t="s">
        <v>406</v>
      </c>
      <c r="E34" s="25" t="s">
        <v>366</v>
      </c>
      <c r="F34" s="26">
        <v>3240</v>
      </c>
      <c r="G34" s="427" t="s">
        <v>27</v>
      </c>
      <c r="H34" s="427" t="s">
        <v>28</v>
      </c>
      <c r="I34" s="413"/>
      <c r="J34" s="413"/>
      <c r="K34" s="413"/>
      <c r="L34" s="413"/>
      <c r="M34" s="413"/>
      <c r="N34" s="413"/>
      <c r="O34" s="413"/>
      <c r="P34" s="413"/>
      <c r="Q34" s="413"/>
      <c r="R34" s="413"/>
      <c r="S34" s="413"/>
      <c r="T34" s="420">
        <v>3240</v>
      </c>
      <c r="U34" s="428" t="s">
        <v>376</v>
      </c>
    </row>
    <row r="35" spans="1:21" x14ac:dyDescent="0.55000000000000004">
      <c r="A35" s="425"/>
      <c r="B35" s="426"/>
      <c r="C35" s="426"/>
      <c r="D35" s="426"/>
      <c r="E35" s="27" t="s">
        <v>30</v>
      </c>
      <c r="F35" s="28">
        <v>3240</v>
      </c>
      <c r="G35" s="413"/>
      <c r="H35" s="413"/>
      <c r="I35" s="413"/>
      <c r="J35" s="413"/>
      <c r="K35" s="413"/>
      <c r="L35" s="413"/>
      <c r="M35" s="413"/>
      <c r="N35" s="413"/>
      <c r="O35" s="413"/>
      <c r="P35" s="413"/>
      <c r="Q35" s="413"/>
      <c r="R35" s="413"/>
      <c r="S35" s="413"/>
      <c r="T35" s="413"/>
      <c r="U35" s="429"/>
    </row>
    <row r="36" spans="1:21" ht="138.75" customHeight="1" x14ac:dyDescent="0.55000000000000004">
      <c r="A36" s="425" t="s">
        <v>407</v>
      </c>
      <c r="B36" s="426" t="s">
        <v>408</v>
      </c>
      <c r="C36" s="426" t="s">
        <v>409</v>
      </c>
      <c r="D36" s="426" t="s">
        <v>410</v>
      </c>
      <c r="E36" s="25" t="s">
        <v>79</v>
      </c>
      <c r="F36" s="26">
        <v>0</v>
      </c>
      <c r="G36" s="427"/>
      <c r="H36" s="427" t="s">
        <v>28</v>
      </c>
      <c r="I36" s="413"/>
      <c r="J36" s="413"/>
      <c r="K36" s="413"/>
      <c r="L36" s="413"/>
      <c r="M36" s="413"/>
      <c r="N36" s="413"/>
      <c r="O36" s="413"/>
      <c r="P36" s="413"/>
      <c r="Q36" s="413"/>
      <c r="R36" s="413"/>
      <c r="S36" s="413"/>
      <c r="T36" s="420">
        <v>0</v>
      </c>
      <c r="U36" s="428" t="s">
        <v>358</v>
      </c>
    </row>
    <row r="37" spans="1:21" x14ac:dyDescent="0.55000000000000004">
      <c r="A37" s="425"/>
      <c r="B37" s="426"/>
      <c r="C37" s="426"/>
      <c r="D37" s="426"/>
      <c r="E37" s="27" t="s">
        <v>30</v>
      </c>
      <c r="F37" s="28">
        <v>0</v>
      </c>
      <c r="G37" s="413"/>
      <c r="H37" s="413"/>
      <c r="I37" s="413"/>
      <c r="J37" s="413"/>
      <c r="K37" s="413"/>
      <c r="L37" s="413"/>
      <c r="M37" s="413"/>
      <c r="N37" s="413"/>
      <c r="O37" s="413"/>
      <c r="P37" s="413"/>
      <c r="Q37" s="413"/>
      <c r="R37" s="413"/>
      <c r="S37" s="413"/>
      <c r="T37" s="413"/>
      <c r="U37" s="429"/>
    </row>
    <row r="38" spans="1:21" ht="33.6" thickBot="1" x14ac:dyDescent="0.6">
      <c r="A38" s="463" t="s">
        <v>411</v>
      </c>
      <c r="B38" s="464"/>
      <c r="C38" s="464"/>
      <c r="D38" s="464"/>
      <c r="E38" s="36" t="s">
        <v>66</v>
      </c>
      <c r="F38" s="37">
        <v>25560</v>
      </c>
      <c r="G38" s="38"/>
      <c r="H38" s="38"/>
      <c r="I38" s="39">
        <f t="shared" ref="I38:T38" si="0">SUM(I7:I37)</f>
        <v>0</v>
      </c>
      <c r="J38" s="39">
        <f t="shared" si="0"/>
        <v>0</v>
      </c>
      <c r="K38" s="39">
        <f t="shared" si="0"/>
        <v>0</v>
      </c>
      <c r="L38" s="39">
        <f t="shared" si="0"/>
        <v>0</v>
      </c>
      <c r="M38" s="39">
        <f t="shared" si="0"/>
        <v>0</v>
      </c>
      <c r="N38" s="39">
        <f t="shared" si="0"/>
        <v>0</v>
      </c>
      <c r="O38" s="39">
        <f t="shared" si="0"/>
        <v>0</v>
      </c>
      <c r="P38" s="39">
        <f t="shared" si="0"/>
        <v>0</v>
      </c>
      <c r="Q38" s="39">
        <f t="shared" si="0"/>
        <v>0</v>
      </c>
      <c r="R38" s="39">
        <f t="shared" si="0"/>
        <v>0</v>
      </c>
      <c r="S38" s="39">
        <f t="shared" si="0"/>
        <v>0</v>
      </c>
      <c r="T38" s="39">
        <f t="shared" si="0"/>
        <v>25560</v>
      </c>
      <c r="U38" s="53"/>
    </row>
    <row r="39" spans="1:21" x14ac:dyDescent="0.55000000000000004">
      <c r="A39" s="41"/>
      <c r="B39" s="41"/>
      <c r="C39" s="41"/>
      <c r="D39" s="41"/>
      <c r="E39" s="41"/>
      <c r="F39" s="41"/>
      <c r="G39" s="42"/>
      <c r="H39" s="42"/>
      <c r="I39" s="42"/>
      <c r="J39" s="42"/>
      <c r="K39" s="42"/>
      <c r="L39" s="42"/>
      <c r="M39" s="42"/>
      <c r="N39" s="42"/>
      <c r="O39" s="42"/>
      <c r="P39" s="42"/>
      <c r="Q39" s="42"/>
      <c r="R39" s="42"/>
      <c r="S39" s="42"/>
      <c r="T39" s="42"/>
      <c r="U39" s="42"/>
    </row>
    <row r="40" spans="1:21" x14ac:dyDescent="0.55000000000000004">
      <c r="A40" s="41"/>
      <c r="B40" s="41"/>
      <c r="C40" s="41"/>
      <c r="D40" s="41"/>
      <c r="E40" s="41"/>
      <c r="F40" s="41"/>
      <c r="G40" s="42"/>
      <c r="H40" s="42"/>
      <c r="I40" s="42"/>
      <c r="J40" s="42"/>
      <c r="K40" s="42"/>
      <c r="L40" s="42"/>
      <c r="M40" s="42"/>
      <c r="N40" s="42"/>
      <c r="O40" s="42"/>
      <c r="P40" s="42"/>
      <c r="Q40" s="42"/>
      <c r="R40" s="42"/>
      <c r="S40" s="42"/>
      <c r="T40" s="42"/>
      <c r="U40" s="42"/>
    </row>
    <row r="41" spans="1:21" x14ac:dyDescent="0.55000000000000004">
      <c r="A41" s="41"/>
      <c r="B41" s="41"/>
      <c r="C41" s="41"/>
      <c r="D41" s="41"/>
      <c r="E41" s="41"/>
      <c r="F41" s="41"/>
      <c r="G41" s="42"/>
      <c r="H41" s="42"/>
      <c r="I41" s="42"/>
      <c r="J41" s="42"/>
      <c r="K41" s="42"/>
      <c r="L41" s="42"/>
      <c r="M41" s="42"/>
      <c r="N41" s="42"/>
      <c r="O41" s="42"/>
      <c r="P41" s="42"/>
      <c r="Q41" s="42"/>
      <c r="R41" s="42"/>
      <c r="S41" s="42"/>
      <c r="T41" s="42"/>
      <c r="U41" s="42"/>
    </row>
    <row r="42" spans="1:21" x14ac:dyDescent="0.55000000000000004">
      <c r="A42" s="41"/>
      <c r="B42" s="41"/>
      <c r="C42" s="41"/>
      <c r="D42" s="41"/>
      <c r="E42" s="41"/>
      <c r="F42" s="41"/>
      <c r="G42" s="42"/>
      <c r="H42" s="42"/>
      <c r="I42" s="42"/>
      <c r="J42" s="42"/>
      <c r="K42" s="42"/>
      <c r="L42" s="42"/>
      <c r="M42" s="42"/>
      <c r="N42" s="42"/>
      <c r="O42" s="42"/>
      <c r="P42" s="42"/>
      <c r="Q42" s="42"/>
      <c r="R42" s="42"/>
      <c r="S42" s="42"/>
      <c r="T42" s="42"/>
      <c r="U42" s="42"/>
    </row>
    <row r="43" spans="1:21" x14ac:dyDescent="0.55000000000000004">
      <c r="A43" s="41"/>
      <c r="B43" s="41"/>
      <c r="C43" s="41"/>
      <c r="D43" s="41"/>
      <c r="E43" s="41"/>
      <c r="F43" s="41"/>
      <c r="G43" s="42"/>
      <c r="H43" s="42"/>
      <c r="I43" s="42"/>
      <c r="J43" s="42"/>
      <c r="K43" s="42"/>
      <c r="L43" s="42"/>
      <c r="M43" s="42"/>
      <c r="N43" s="42"/>
      <c r="O43" s="42"/>
      <c r="P43" s="42"/>
      <c r="Q43" s="42"/>
      <c r="R43" s="42"/>
      <c r="S43" s="42"/>
      <c r="T43" s="42"/>
      <c r="U43" s="42"/>
    </row>
    <row r="44" spans="1:21" x14ac:dyDescent="0.55000000000000004">
      <c r="A44" s="41"/>
      <c r="B44" s="41"/>
      <c r="C44" s="41"/>
      <c r="D44" s="41"/>
      <c r="E44" s="41"/>
      <c r="F44" s="41"/>
      <c r="G44" s="42"/>
      <c r="H44" s="42"/>
      <c r="I44" s="42"/>
      <c r="J44" s="42"/>
      <c r="K44" s="42"/>
      <c r="L44" s="42"/>
      <c r="M44" s="42"/>
      <c r="N44" s="42"/>
      <c r="O44" s="42"/>
      <c r="P44" s="42"/>
      <c r="Q44" s="42"/>
      <c r="R44" s="42"/>
      <c r="S44" s="42"/>
      <c r="T44" s="42"/>
      <c r="U44" s="42"/>
    </row>
    <row r="45" spans="1:21" x14ac:dyDescent="0.55000000000000004">
      <c r="A45" s="41"/>
      <c r="B45" s="41"/>
      <c r="C45" s="41"/>
      <c r="D45" s="41"/>
      <c r="E45" s="41"/>
      <c r="F45" s="41"/>
      <c r="G45" s="42"/>
      <c r="H45" s="42"/>
      <c r="I45" s="42"/>
      <c r="J45" s="42"/>
      <c r="K45" s="42"/>
      <c r="L45" s="42"/>
      <c r="M45" s="42"/>
      <c r="N45" s="42"/>
      <c r="O45" s="42"/>
      <c r="P45" s="42"/>
      <c r="Q45" s="42"/>
      <c r="R45" s="42"/>
      <c r="S45" s="42"/>
      <c r="T45" s="42"/>
      <c r="U45" s="42"/>
    </row>
    <row r="46" spans="1:21" x14ac:dyDescent="0.55000000000000004">
      <c r="A46" s="41"/>
      <c r="B46" s="41"/>
      <c r="C46" s="41"/>
      <c r="D46" s="41"/>
      <c r="E46" s="41"/>
      <c r="F46" s="41"/>
      <c r="G46" s="42"/>
      <c r="H46" s="42"/>
      <c r="I46" s="42"/>
      <c r="J46" s="42"/>
      <c r="K46" s="42"/>
      <c r="L46" s="42"/>
      <c r="M46" s="42"/>
      <c r="N46" s="42"/>
      <c r="O46" s="42"/>
      <c r="P46" s="42"/>
      <c r="Q46" s="42"/>
      <c r="R46" s="42"/>
      <c r="S46" s="42"/>
      <c r="T46" s="42"/>
      <c r="U46" s="42"/>
    </row>
    <row r="47" spans="1:21" x14ac:dyDescent="0.55000000000000004">
      <c r="A47" s="41"/>
      <c r="B47" s="41"/>
      <c r="C47" s="41"/>
      <c r="D47" s="41"/>
      <c r="E47" s="41"/>
      <c r="F47" s="41"/>
      <c r="G47" s="42"/>
      <c r="H47" s="42"/>
      <c r="I47" s="42"/>
      <c r="J47" s="42"/>
      <c r="K47" s="42"/>
      <c r="L47" s="42"/>
      <c r="M47" s="42"/>
      <c r="N47" s="42"/>
      <c r="O47" s="42"/>
      <c r="P47" s="42"/>
      <c r="Q47" s="42"/>
      <c r="R47" s="42"/>
      <c r="S47" s="42"/>
      <c r="T47" s="42"/>
      <c r="U47" s="42"/>
    </row>
    <row r="48" spans="1:21" x14ac:dyDescent="0.55000000000000004">
      <c r="A48" s="41"/>
      <c r="B48" s="41"/>
      <c r="C48" s="41"/>
      <c r="D48" s="41"/>
      <c r="E48" s="41"/>
      <c r="F48" s="41"/>
      <c r="G48" s="42"/>
      <c r="H48" s="42"/>
      <c r="I48" s="42"/>
      <c r="J48" s="42"/>
      <c r="K48" s="42"/>
      <c r="L48" s="42"/>
      <c r="M48" s="42"/>
      <c r="N48" s="42"/>
      <c r="O48" s="42"/>
      <c r="P48" s="42"/>
      <c r="Q48" s="42"/>
      <c r="R48" s="42"/>
      <c r="S48" s="42"/>
      <c r="T48" s="42"/>
      <c r="U48" s="42"/>
    </row>
    <row r="49" spans="1:21" x14ac:dyDescent="0.55000000000000004">
      <c r="A49" s="41"/>
      <c r="B49" s="41"/>
      <c r="C49" s="41"/>
      <c r="D49" s="41"/>
      <c r="E49" s="41"/>
      <c r="F49" s="41"/>
      <c r="G49" s="42"/>
      <c r="H49" s="42"/>
      <c r="I49" s="42"/>
      <c r="J49" s="42"/>
      <c r="K49" s="42"/>
      <c r="L49" s="42"/>
      <c r="M49" s="42"/>
      <c r="N49" s="42"/>
      <c r="O49" s="42"/>
      <c r="P49" s="42"/>
      <c r="Q49" s="42"/>
      <c r="R49" s="42"/>
      <c r="S49" s="42"/>
      <c r="T49" s="42"/>
      <c r="U49" s="42"/>
    </row>
    <row r="50" spans="1:21" x14ac:dyDescent="0.55000000000000004">
      <c r="A50" s="41"/>
      <c r="B50" s="41"/>
      <c r="C50" s="41"/>
      <c r="D50" s="41"/>
      <c r="E50" s="41"/>
      <c r="F50" s="41"/>
      <c r="G50" s="42"/>
      <c r="H50" s="42"/>
      <c r="I50" s="42"/>
      <c r="J50" s="42"/>
      <c r="K50" s="42"/>
      <c r="L50" s="42"/>
      <c r="M50" s="42"/>
      <c r="N50" s="42"/>
      <c r="O50" s="42"/>
      <c r="P50" s="42"/>
      <c r="Q50" s="42"/>
      <c r="R50" s="42"/>
      <c r="S50" s="42"/>
      <c r="T50" s="42"/>
      <c r="U50" s="42"/>
    </row>
    <row r="51" spans="1:21" x14ac:dyDescent="0.55000000000000004">
      <c r="A51" s="41"/>
      <c r="B51" s="41"/>
      <c r="C51" s="41"/>
      <c r="D51" s="41"/>
      <c r="E51" s="41"/>
      <c r="F51" s="41"/>
      <c r="G51" s="42"/>
      <c r="H51" s="42"/>
      <c r="I51" s="42"/>
      <c r="J51" s="42"/>
      <c r="K51" s="42"/>
      <c r="L51" s="42"/>
      <c r="M51" s="42"/>
      <c r="N51" s="42"/>
      <c r="O51" s="42"/>
      <c r="P51" s="42"/>
      <c r="Q51" s="42"/>
      <c r="R51" s="42"/>
      <c r="S51" s="42"/>
      <c r="T51" s="42"/>
      <c r="U51" s="42"/>
    </row>
    <row r="52" spans="1:21" x14ac:dyDescent="0.55000000000000004">
      <c r="A52" s="41"/>
      <c r="B52" s="41"/>
      <c r="C52" s="41"/>
      <c r="D52" s="41"/>
      <c r="E52" s="41"/>
      <c r="F52" s="41"/>
      <c r="G52" s="42"/>
      <c r="H52" s="42"/>
      <c r="I52" s="42"/>
      <c r="J52" s="42"/>
      <c r="K52" s="42"/>
      <c r="L52" s="42"/>
      <c r="M52" s="42"/>
      <c r="N52" s="42"/>
      <c r="O52" s="42"/>
      <c r="P52" s="42"/>
      <c r="Q52" s="42"/>
      <c r="R52" s="42"/>
      <c r="S52" s="42"/>
      <c r="T52" s="42"/>
      <c r="U52" s="42"/>
    </row>
    <row r="53" spans="1:21" x14ac:dyDescent="0.55000000000000004">
      <c r="A53" s="41"/>
      <c r="B53" s="41"/>
      <c r="C53" s="41"/>
      <c r="D53" s="41"/>
      <c r="E53" s="41"/>
      <c r="F53" s="41"/>
      <c r="G53" s="42"/>
      <c r="H53" s="42"/>
      <c r="I53" s="42"/>
      <c r="J53" s="42"/>
      <c r="K53" s="42"/>
      <c r="L53" s="42"/>
      <c r="M53" s="42"/>
      <c r="N53" s="42"/>
      <c r="O53" s="42"/>
      <c r="P53" s="42"/>
      <c r="Q53" s="42"/>
      <c r="R53" s="42"/>
      <c r="S53" s="42"/>
      <c r="T53" s="42"/>
      <c r="U53" s="42"/>
    </row>
    <row r="54" spans="1:21" x14ac:dyDescent="0.55000000000000004">
      <c r="A54" s="41"/>
      <c r="B54" s="41"/>
      <c r="C54" s="41"/>
      <c r="D54" s="41"/>
      <c r="E54" s="41"/>
      <c r="F54" s="41"/>
      <c r="G54" s="42"/>
      <c r="H54" s="42"/>
      <c r="I54" s="42"/>
      <c r="J54" s="42"/>
      <c r="K54" s="42"/>
      <c r="L54" s="42"/>
      <c r="M54" s="42"/>
      <c r="N54" s="42"/>
      <c r="O54" s="42"/>
      <c r="P54" s="42"/>
      <c r="Q54" s="42"/>
      <c r="R54" s="42"/>
      <c r="S54" s="42"/>
      <c r="T54" s="42"/>
      <c r="U54" s="42"/>
    </row>
    <row r="55" spans="1:21" x14ac:dyDescent="0.55000000000000004">
      <c r="A55" s="41"/>
      <c r="B55" s="41"/>
      <c r="C55" s="41"/>
      <c r="D55" s="41"/>
      <c r="E55" s="41"/>
      <c r="F55" s="41"/>
      <c r="G55" s="42"/>
      <c r="H55" s="42"/>
      <c r="I55" s="42"/>
      <c r="J55" s="42"/>
      <c r="K55" s="42"/>
      <c r="L55" s="42"/>
      <c r="M55" s="42"/>
      <c r="N55" s="42"/>
      <c r="O55" s="42"/>
      <c r="P55" s="42"/>
      <c r="Q55" s="42"/>
      <c r="R55" s="42"/>
      <c r="S55" s="42"/>
      <c r="T55" s="42"/>
      <c r="U55" s="42"/>
    </row>
    <row r="56" spans="1:21" x14ac:dyDescent="0.55000000000000004">
      <c r="A56" s="41"/>
      <c r="B56" s="41"/>
      <c r="C56" s="41"/>
      <c r="D56" s="41"/>
      <c r="E56" s="41"/>
      <c r="F56" s="41"/>
      <c r="G56" s="42"/>
      <c r="H56" s="42"/>
      <c r="I56" s="42"/>
      <c r="J56" s="42"/>
      <c r="K56" s="42"/>
      <c r="L56" s="42"/>
      <c r="M56" s="42"/>
      <c r="N56" s="42"/>
      <c r="O56" s="42"/>
      <c r="P56" s="42"/>
      <c r="Q56" s="42"/>
      <c r="R56" s="42"/>
      <c r="S56" s="42"/>
      <c r="T56" s="42"/>
      <c r="U56" s="42"/>
    </row>
    <row r="57" spans="1:21" x14ac:dyDescent="0.55000000000000004">
      <c r="A57" s="41"/>
      <c r="B57" s="41"/>
      <c r="C57" s="41"/>
      <c r="D57" s="41"/>
      <c r="E57" s="41"/>
      <c r="F57" s="41"/>
      <c r="G57" s="42"/>
      <c r="H57" s="42"/>
      <c r="I57" s="42"/>
      <c r="J57" s="42"/>
      <c r="K57" s="42"/>
      <c r="L57" s="42"/>
      <c r="M57" s="42"/>
      <c r="N57" s="42"/>
      <c r="O57" s="42"/>
      <c r="P57" s="42"/>
      <c r="Q57" s="42"/>
      <c r="R57" s="42"/>
      <c r="S57" s="42"/>
      <c r="T57" s="42"/>
      <c r="U57" s="42"/>
    </row>
    <row r="58" spans="1:21" x14ac:dyDescent="0.55000000000000004">
      <c r="A58" s="41"/>
      <c r="B58" s="41"/>
      <c r="C58" s="41"/>
      <c r="D58" s="41"/>
      <c r="E58" s="41"/>
      <c r="F58" s="41"/>
      <c r="G58" s="42"/>
      <c r="H58" s="42"/>
      <c r="I58" s="42"/>
      <c r="J58" s="42"/>
      <c r="K58" s="42"/>
      <c r="L58" s="42"/>
      <c r="M58" s="42"/>
      <c r="N58" s="42"/>
      <c r="O58" s="42"/>
      <c r="P58" s="42"/>
      <c r="Q58" s="42"/>
      <c r="R58" s="42"/>
      <c r="S58" s="42"/>
      <c r="T58" s="42"/>
      <c r="U58" s="42"/>
    </row>
    <row r="59" spans="1:21" x14ac:dyDescent="0.55000000000000004">
      <c r="A59" s="41"/>
      <c r="B59" s="41"/>
      <c r="C59" s="41"/>
      <c r="D59" s="41"/>
      <c r="E59" s="41"/>
      <c r="F59" s="41"/>
      <c r="G59" s="42"/>
      <c r="H59" s="42"/>
      <c r="I59" s="42"/>
      <c r="J59" s="42"/>
      <c r="K59" s="42"/>
      <c r="L59" s="42"/>
      <c r="M59" s="42"/>
      <c r="N59" s="42"/>
      <c r="O59" s="42"/>
      <c r="P59" s="42"/>
      <c r="Q59" s="42"/>
      <c r="R59" s="42"/>
      <c r="S59" s="42"/>
      <c r="T59" s="42"/>
      <c r="U59" s="42"/>
    </row>
    <row r="60" spans="1:21" x14ac:dyDescent="0.55000000000000004">
      <c r="A60" s="41"/>
      <c r="B60" s="41"/>
      <c r="C60" s="41"/>
      <c r="D60" s="41"/>
      <c r="E60" s="41"/>
      <c r="F60" s="41"/>
      <c r="G60" s="42"/>
      <c r="H60" s="42"/>
      <c r="I60" s="42"/>
      <c r="J60" s="42"/>
      <c r="K60" s="42"/>
      <c r="L60" s="42"/>
      <c r="M60" s="42"/>
      <c r="N60" s="42"/>
      <c r="O60" s="42"/>
      <c r="P60" s="42"/>
      <c r="Q60" s="42"/>
      <c r="R60" s="42"/>
      <c r="S60" s="42"/>
      <c r="T60" s="42"/>
      <c r="U60" s="42"/>
    </row>
    <row r="61" spans="1:21" x14ac:dyDescent="0.55000000000000004">
      <c r="A61" s="41"/>
      <c r="B61" s="41"/>
      <c r="C61" s="41"/>
      <c r="D61" s="41"/>
      <c r="E61" s="41"/>
      <c r="F61" s="41"/>
      <c r="G61" s="42"/>
      <c r="H61" s="42"/>
      <c r="I61" s="42"/>
      <c r="J61" s="42"/>
      <c r="K61" s="42"/>
      <c r="L61" s="42"/>
      <c r="M61" s="42"/>
      <c r="N61" s="42"/>
      <c r="O61" s="42"/>
      <c r="P61" s="42"/>
      <c r="Q61" s="42"/>
      <c r="R61" s="42"/>
      <c r="S61" s="42"/>
      <c r="T61" s="42"/>
      <c r="U61" s="42"/>
    </row>
    <row r="62" spans="1:21" x14ac:dyDescent="0.55000000000000004">
      <c r="A62" s="41"/>
      <c r="B62" s="41"/>
      <c r="C62" s="41"/>
      <c r="D62" s="41"/>
      <c r="E62" s="41"/>
      <c r="F62" s="41"/>
      <c r="G62" s="42"/>
      <c r="H62" s="42"/>
      <c r="I62" s="42"/>
      <c r="J62" s="42"/>
      <c r="K62" s="42"/>
      <c r="L62" s="42"/>
      <c r="M62" s="42"/>
      <c r="N62" s="42"/>
      <c r="O62" s="42"/>
      <c r="P62" s="42"/>
      <c r="Q62" s="42"/>
      <c r="R62" s="42"/>
      <c r="S62" s="42"/>
      <c r="T62" s="42"/>
      <c r="U62" s="42"/>
    </row>
    <row r="63" spans="1:21" x14ac:dyDescent="0.55000000000000004">
      <c r="A63" s="41"/>
      <c r="B63" s="41"/>
      <c r="C63" s="41"/>
      <c r="D63" s="41"/>
      <c r="E63" s="41"/>
      <c r="F63" s="41"/>
      <c r="G63" s="42"/>
      <c r="H63" s="42"/>
      <c r="I63" s="42"/>
      <c r="J63" s="42"/>
      <c r="K63" s="42"/>
      <c r="L63" s="42"/>
      <c r="M63" s="42"/>
      <c r="N63" s="42"/>
      <c r="O63" s="42"/>
      <c r="P63" s="42"/>
      <c r="Q63" s="42"/>
      <c r="R63" s="42"/>
      <c r="S63" s="42"/>
      <c r="T63" s="42"/>
      <c r="U63" s="42"/>
    </row>
    <row r="64" spans="1:21" x14ac:dyDescent="0.55000000000000004">
      <c r="A64" s="41"/>
      <c r="B64" s="41"/>
      <c r="C64" s="41"/>
      <c r="D64" s="41"/>
      <c r="E64" s="41"/>
      <c r="F64" s="41"/>
      <c r="G64" s="42"/>
      <c r="H64" s="42"/>
      <c r="I64" s="42"/>
      <c r="J64" s="42"/>
      <c r="K64" s="42"/>
      <c r="L64" s="42"/>
      <c r="M64" s="42"/>
      <c r="N64" s="42"/>
      <c r="O64" s="42"/>
      <c r="P64" s="42"/>
      <c r="Q64" s="42"/>
      <c r="R64" s="42"/>
      <c r="S64" s="42"/>
      <c r="T64" s="42"/>
      <c r="U64" s="42"/>
    </row>
    <row r="65" spans="1:21" x14ac:dyDescent="0.55000000000000004">
      <c r="A65" s="41"/>
      <c r="B65" s="41"/>
      <c r="C65" s="41"/>
      <c r="D65" s="41"/>
      <c r="E65" s="41"/>
      <c r="F65" s="41"/>
      <c r="G65" s="42"/>
      <c r="H65" s="42"/>
      <c r="I65" s="42"/>
      <c r="J65" s="42"/>
      <c r="K65" s="42"/>
      <c r="L65" s="42"/>
      <c r="M65" s="42"/>
      <c r="N65" s="42"/>
      <c r="O65" s="42"/>
      <c r="P65" s="42"/>
      <c r="Q65" s="42"/>
      <c r="R65" s="42"/>
      <c r="S65" s="42"/>
      <c r="T65" s="42"/>
      <c r="U65" s="42"/>
    </row>
    <row r="66" spans="1:21" x14ac:dyDescent="0.55000000000000004">
      <c r="A66" s="41"/>
      <c r="B66" s="41"/>
      <c r="C66" s="41"/>
      <c r="D66" s="41"/>
      <c r="E66" s="41"/>
      <c r="F66" s="41"/>
      <c r="G66" s="42"/>
      <c r="H66" s="42"/>
      <c r="I66" s="42"/>
      <c r="J66" s="42"/>
      <c r="K66" s="42"/>
      <c r="L66" s="42"/>
      <c r="M66" s="42"/>
      <c r="N66" s="42"/>
      <c r="O66" s="42"/>
      <c r="P66" s="42"/>
      <c r="Q66" s="42"/>
      <c r="R66" s="42"/>
      <c r="S66" s="42"/>
      <c r="T66" s="42"/>
      <c r="U66" s="42"/>
    </row>
    <row r="67" spans="1:21" x14ac:dyDescent="0.55000000000000004">
      <c r="A67" s="41"/>
      <c r="B67" s="41"/>
      <c r="C67" s="41"/>
      <c r="D67" s="41"/>
      <c r="E67" s="41"/>
      <c r="F67" s="41"/>
      <c r="G67" s="42"/>
      <c r="H67" s="42"/>
      <c r="I67" s="42"/>
      <c r="J67" s="42"/>
      <c r="K67" s="42"/>
      <c r="L67" s="42"/>
      <c r="M67" s="42"/>
      <c r="N67" s="42"/>
      <c r="O67" s="42"/>
      <c r="P67" s="42"/>
      <c r="Q67" s="42"/>
      <c r="R67" s="42"/>
      <c r="S67" s="42"/>
      <c r="T67" s="42"/>
      <c r="U67" s="42"/>
    </row>
    <row r="68" spans="1:21" x14ac:dyDescent="0.55000000000000004">
      <c r="A68" s="41"/>
      <c r="B68" s="41"/>
      <c r="C68" s="41"/>
      <c r="D68" s="41"/>
      <c r="E68" s="41"/>
      <c r="F68" s="41"/>
      <c r="G68" s="42"/>
      <c r="H68" s="42"/>
      <c r="I68" s="42"/>
      <c r="J68" s="42"/>
      <c r="K68" s="42"/>
      <c r="L68" s="42"/>
      <c r="M68" s="42"/>
      <c r="N68" s="42"/>
      <c r="O68" s="42"/>
      <c r="P68" s="42"/>
      <c r="Q68" s="42"/>
      <c r="R68" s="42"/>
      <c r="S68" s="42"/>
      <c r="T68" s="42"/>
      <c r="U68" s="42"/>
    </row>
    <row r="69" spans="1:21" x14ac:dyDescent="0.55000000000000004">
      <c r="A69" s="41"/>
      <c r="B69" s="41"/>
      <c r="C69" s="41"/>
      <c r="D69" s="41"/>
      <c r="E69" s="41"/>
      <c r="F69" s="41"/>
      <c r="G69" s="42"/>
      <c r="H69" s="42"/>
      <c r="I69" s="42"/>
      <c r="J69" s="42"/>
      <c r="K69" s="42"/>
      <c r="L69" s="42"/>
      <c r="M69" s="42"/>
      <c r="N69" s="42"/>
      <c r="O69" s="42"/>
      <c r="P69" s="42"/>
      <c r="Q69" s="42"/>
      <c r="R69" s="42"/>
      <c r="S69" s="42"/>
      <c r="T69" s="42"/>
      <c r="U69" s="42"/>
    </row>
    <row r="70" spans="1:21" x14ac:dyDescent="0.55000000000000004">
      <c r="A70" s="41"/>
      <c r="B70" s="41"/>
      <c r="C70" s="41"/>
      <c r="D70" s="41"/>
      <c r="E70" s="41"/>
      <c r="F70" s="41"/>
      <c r="G70" s="42"/>
      <c r="H70" s="42"/>
      <c r="I70" s="42"/>
      <c r="J70" s="42"/>
      <c r="K70" s="42"/>
      <c r="L70" s="42"/>
      <c r="M70" s="42"/>
      <c r="N70" s="42"/>
      <c r="O70" s="42"/>
      <c r="P70" s="42"/>
      <c r="Q70" s="42"/>
      <c r="R70" s="42"/>
      <c r="S70" s="42"/>
      <c r="T70" s="42"/>
      <c r="U70" s="42"/>
    </row>
    <row r="71" spans="1:21" x14ac:dyDescent="0.55000000000000004">
      <c r="A71" s="41"/>
      <c r="B71" s="41"/>
      <c r="C71" s="41"/>
      <c r="D71" s="41"/>
      <c r="E71" s="41"/>
      <c r="F71" s="41"/>
      <c r="G71" s="42"/>
      <c r="H71" s="42"/>
      <c r="I71" s="42"/>
      <c r="J71" s="42"/>
      <c r="K71" s="42"/>
      <c r="L71" s="42"/>
      <c r="M71" s="42"/>
      <c r="N71" s="42"/>
      <c r="O71" s="42"/>
      <c r="P71" s="42"/>
      <c r="Q71" s="42"/>
      <c r="R71" s="42"/>
      <c r="S71" s="42"/>
      <c r="T71" s="42"/>
      <c r="U71" s="42"/>
    </row>
    <row r="72" spans="1:21" x14ac:dyDescent="0.55000000000000004">
      <c r="A72" s="41"/>
      <c r="B72" s="41"/>
      <c r="C72" s="41"/>
      <c r="D72" s="41"/>
      <c r="E72" s="41"/>
      <c r="F72" s="41"/>
      <c r="G72" s="42"/>
      <c r="H72" s="42"/>
      <c r="I72" s="42"/>
      <c r="J72" s="42"/>
      <c r="K72" s="42"/>
      <c r="L72" s="42"/>
      <c r="M72" s="42"/>
      <c r="N72" s="42"/>
      <c r="O72" s="42"/>
      <c r="P72" s="42"/>
      <c r="Q72" s="42"/>
      <c r="R72" s="42"/>
      <c r="S72" s="42"/>
      <c r="T72" s="42"/>
      <c r="U72" s="42"/>
    </row>
    <row r="73" spans="1:21" x14ac:dyDescent="0.55000000000000004">
      <c r="A73" s="41"/>
      <c r="B73" s="41"/>
      <c r="C73" s="41"/>
      <c r="D73" s="41"/>
      <c r="E73" s="41"/>
      <c r="F73" s="41"/>
      <c r="G73" s="42"/>
      <c r="H73" s="42"/>
      <c r="I73" s="42"/>
      <c r="J73" s="42"/>
      <c r="K73" s="42"/>
      <c r="L73" s="42"/>
      <c r="M73" s="42"/>
      <c r="N73" s="42"/>
      <c r="O73" s="42"/>
      <c r="P73" s="42"/>
      <c r="Q73" s="42"/>
      <c r="R73" s="42"/>
      <c r="S73" s="42"/>
      <c r="T73" s="42"/>
      <c r="U73" s="42"/>
    </row>
    <row r="74" spans="1:21" x14ac:dyDescent="0.55000000000000004">
      <c r="A74" s="41"/>
      <c r="B74" s="41"/>
      <c r="C74" s="41"/>
      <c r="D74" s="41"/>
      <c r="E74" s="41"/>
      <c r="F74" s="41"/>
      <c r="G74" s="42"/>
      <c r="H74" s="42"/>
      <c r="I74" s="42"/>
      <c r="J74" s="42"/>
      <c r="K74" s="42"/>
      <c r="L74" s="42"/>
      <c r="M74" s="42"/>
      <c r="N74" s="42"/>
      <c r="O74" s="42"/>
      <c r="P74" s="42"/>
      <c r="Q74" s="42"/>
      <c r="R74" s="42"/>
      <c r="S74" s="42"/>
      <c r="T74" s="42"/>
      <c r="U74" s="42"/>
    </row>
    <row r="75" spans="1:21" x14ac:dyDescent="0.55000000000000004">
      <c r="A75" s="41"/>
      <c r="B75" s="41"/>
      <c r="C75" s="41"/>
      <c r="D75" s="41"/>
      <c r="E75" s="41"/>
      <c r="F75" s="41"/>
      <c r="G75" s="42"/>
      <c r="H75" s="42"/>
      <c r="I75" s="42"/>
      <c r="J75" s="42"/>
      <c r="K75" s="42"/>
      <c r="L75" s="42"/>
      <c r="M75" s="42"/>
      <c r="N75" s="42"/>
      <c r="O75" s="42"/>
      <c r="P75" s="42"/>
      <c r="Q75" s="42"/>
      <c r="R75" s="42"/>
      <c r="S75" s="42"/>
      <c r="T75" s="42"/>
      <c r="U75" s="42"/>
    </row>
    <row r="76" spans="1:21" x14ac:dyDescent="0.55000000000000004">
      <c r="A76" s="41"/>
      <c r="B76" s="41"/>
      <c r="C76" s="41"/>
      <c r="D76" s="41"/>
      <c r="E76" s="41"/>
      <c r="F76" s="41"/>
      <c r="G76" s="42"/>
      <c r="H76" s="42"/>
      <c r="I76" s="42"/>
      <c r="J76" s="42"/>
      <c r="K76" s="42"/>
      <c r="L76" s="42"/>
      <c r="M76" s="42"/>
      <c r="N76" s="42"/>
      <c r="O76" s="42"/>
      <c r="P76" s="42"/>
      <c r="Q76" s="42"/>
      <c r="R76" s="42"/>
      <c r="S76" s="42"/>
      <c r="T76" s="42"/>
      <c r="U76" s="42"/>
    </row>
    <row r="77" spans="1:21" x14ac:dyDescent="0.55000000000000004">
      <c r="A77" s="41"/>
      <c r="B77" s="41"/>
      <c r="C77" s="41"/>
      <c r="D77" s="41"/>
      <c r="E77" s="41"/>
      <c r="F77" s="41"/>
      <c r="G77" s="42"/>
      <c r="H77" s="42"/>
      <c r="I77" s="42"/>
      <c r="J77" s="42"/>
      <c r="K77" s="42"/>
      <c r="L77" s="42"/>
      <c r="M77" s="42"/>
      <c r="N77" s="42"/>
      <c r="O77" s="42"/>
      <c r="P77" s="42"/>
      <c r="Q77" s="42"/>
      <c r="R77" s="42"/>
      <c r="S77" s="42"/>
      <c r="T77" s="42"/>
      <c r="U77" s="42"/>
    </row>
    <row r="78" spans="1:21" x14ac:dyDescent="0.55000000000000004">
      <c r="A78" s="41"/>
      <c r="B78" s="41"/>
      <c r="C78" s="41"/>
      <c r="D78" s="41"/>
      <c r="E78" s="41"/>
      <c r="F78" s="41"/>
      <c r="G78" s="42"/>
      <c r="H78" s="42"/>
      <c r="I78" s="42"/>
      <c r="J78" s="42"/>
      <c r="K78" s="42"/>
      <c r="L78" s="42"/>
      <c r="M78" s="42"/>
      <c r="N78" s="42"/>
      <c r="O78" s="42"/>
      <c r="P78" s="42"/>
      <c r="Q78" s="42"/>
      <c r="R78" s="42"/>
      <c r="S78" s="42"/>
      <c r="T78" s="42"/>
      <c r="U78" s="42"/>
    </row>
    <row r="79" spans="1:21" x14ac:dyDescent="0.55000000000000004">
      <c r="A79" s="41"/>
      <c r="B79" s="41"/>
      <c r="C79" s="41"/>
      <c r="D79" s="41"/>
      <c r="E79" s="41"/>
      <c r="F79" s="41"/>
      <c r="G79" s="42"/>
      <c r="H79" s="42"/>
      <c r="I79" s="42"/>
      <c r="J79" s="42"/>
      <c r="K79" s="42"/>
      <c r="L79" s="42"/>
      <c r="M79" s="42"/>
      <c r="N79" s="42"/>
      <c r="O79" s="42"/>
      <c r="P79" s="42"/>
      <c r="Q79" s="42"/>
      <c r="R79" s="42"/>
      <c r="S79" s="42"/>
      <c r="T79" s="42"/>
      <c r="U79" s="42"/>
    </row>
    <row r="80" spans="1:21" x14ac:dyDescent="0.55000000000000004">
      <c r="A80" s="41"/>
      <c r="B80" s="41"/>
      <c r="C80" s="41"/>
      <c r="D80" s="41"/>
      <c r="E80" s="41"/>
      <c r="F80" s="41"/>
      <c r="G80" s="42"/>
      <c r="H80" s="42"/>
      <c r="I80" s="42"/>
      <c r="J80" s="42"/>
      <c r="K80" s="42"/>
      <c r="L80" s="42"/>
      <c r="M80" s="42"/>
      <c r="N80" s="42"/>
      <c r="O80" s="42"/>
      <c r="P80" s="42"/>
      <c r="Q80" s="42"/>
      <c r="R80" s="42"/>
      <c r="S80" s="42"/>
      <c r="T80" s="42"/>
      <c r="U80" s="42"/>
    </row>
    <row r="81" spans="1:21" x14ac:dyDescent="0.55000000000000004">
      <c r="A81" s="41"/>
      <c r="B81" s="41"/>
      <c r="C81" s="41"/>
      <c r="D81" s="41"/>
      <c r="E81" s="41"/>
      <c r="F81" s="41"/>
      <c r="G81" s="42"/>
      <c r="H81" s="42"/>
      <c r="I81" s="42"/>
      <c r="J81" s="42"/>
      <c r="K81" s="42"/>
      <c r="L81" s="42"/>
      <c r="M81" s="42"/>
      <c r="N81" s="42"/>
      <c r="O81" s="42"/>
      <c r="P81" s="42"/>
      <c r="Q81" s="42"/>
      <c r="R81" s="42"/>
      <c r="S81" s="42"/>
      <c r="T81" s="42"/>
      <c r="U81" s="42"/>
    </row>
    <row r="82" spans="1:21" x14ac:dyDescent="0.55000000000000004">
      <c r="A82" s="41"/>
      <c r="B82" s="41"/>
      <c r="C82" s="41"/>
      <c r="D82" s="41"/>
      <c r="E82" s="41"/>
      <c r="F82" s="41"/>
      <c r="G82" s="42"/>
      <c r="H82" s="42"/>
      <c r="I82" s="42"/>
      <c r="J82" s="42"/>
      <c r="K82" s="42"/>
      <c r="L82" s="42"/>
      <c r="M82" s="42"/>
      <c r="N82" s="42"/>
      <c r="O82" s="42"/>
      <c r="P82" s="42"/>
      <c r="Q82" s="42"/>
      <c r="R82" s="42"/>
      <c r="S82" s="42"/>
      <c r="T82" s="42"/>
      <c r="U82" s="42"/>
    </row>
    <row r="83" spans="1:21" x14ac:dyDescent="0.55000000000000004">
      <c r="A83" s="41"/>
      <c r="B83" s="41"/>
      <c r="C83" s="41"/>
      <c r="D83" s="41"/>
      <c r="E83" s="41"/>
      <c r="F83" s="41"/>
      <c r="G83" s="42"/>
      <c r="H83" s="42"/>
      <c r="I83" s="42"/>
      <c r="J83" s="42"/>
      <c r="K83" s="42"/>
      <c r="L83" s="42"/>
      <c r="M83" s="42"/>
      <c r="N83" s="42"/>
      <c r="O83" s="42"/>
      <c r="P83" s="42"/>
      <c r="Q83" s="42"/>
      <c r="R83" s="42"/>
      <c r="S83" s="42"/>
      <c r="T83" s="42"/>
      <c r="U83" s="42"/>
    </row>
    <row r="84" spans="1:21" x14ac:dyDescent="0.55000000000000004">
      <c r="A84" s="41"/>
      <c r="B84" s="41"/>
      <c r="C84" s="41"/>
      <c r="D84" s="41"/>
      <c r="E84" s="41"/>
      <c r="F84" s="41"/>
      <c r="G84" s="42"/>
      <c r="H84" s="42"/>
      <c r="I84" s="42"/>
      <c r="J84" s="42"/>
      <c r="K84" s="42"/>
      <c r="L84" s="42"/>
      <c r="M84" s="42"/>
      <c r="N84" s="42"/>
      <c r="O84" s="42"/>
      <c r="P84" s="42"/>
      <c r="Q84" s="42"/>
      <c r="R84" s="42"/>
      <c r="S84" s="42"/>
      <c r="T84" s="42"/>
      <c r="U84" s="42"/>
    </row>
    <row r="85" spans="1:21" x14ac:dyDescent="0.55000000000000004">
      <c r="A85" s="41"/>
      <c r="B85" s="41"/>
      <c r="C85" s="41"/>
      <c r="D85" s="41"/>
      <c r="E85" s="41"/>
      <c r="F85" s="41"/>
      <c r="G85" s="42"/>
      <c r="H85" s="42"/>
      <c r="I85" s="42"/>
      <c r="J85" s="42"/>
      <c r="K85" s="42"/>
      <c r="L85" s="42"/>
      <c r="M85" s="42"/>
      <c r="N85" s="42"/>
      <c r="O85" s="42"/>
      <c r="P85" s="42"/>
      <c r="Q85" s="42"/>
      <c r="R85" s="42"/>
      <c r="S85" s="42"/>
      <c r="T85" s="42"/>
      <c r="U85" s="42"/>
    </row>
    <row r="86" spans="1:21" x14ac:dyDescent="0.55000000000000004">
      <c r="A86" s="41"/>
      <c r="B86" s="41"/>
      <c r="C86" s="41"/>
      <c r="D86" s="41"/>
      <c r="E86" s="41"/>
      <c r="F86" s="41"/>
      <c r="G86" s="42"/>
      <c r="H86" s="42"/>
      <c r="I86" s="42"/>
      <c r="J86" s="42"/>
      <c r="K86" s="42"/>
      <c r="L86" s="42"/>
      <c r="M86" s="42"/>
      <c r="N86" s="42"/>
      <c r="O86" s="42"/>
      <c r="P86" s="42"/>
      <c r="Q86" s="42"/>
      <c r="R86" s="42"/>
      <c r="S86" s="42"/>
      <c r="T86" s="42"/>
      <c r="U86" s="42"/>
    </row>
    <row r="87" spans="1:21" x14ac:dyDescent="0.55000000000000004">
      <c r="A87" s="41"/>
      <c r="B87" s="41"/>
      <c r="C87" s="41"/>
      <c r="D87" s="41"/>
      <c r="E87" s="41"/>
      <c r="F87" s="41"/>
      <c r="G87" s="42"/>
      <c r="H87" s="42"/>
      <c r="I87" s="42"/>
      <c r="J87" s="42"/>
      <c r="K87" s="42"/>
      <c r="L87" s="42"/>
      <c r="M87" s="42"/>
      <c r="N87" s="42"/>
      <c r="O87" s="42"/>
      <c r="P87" s="42"/>
      <c r="Q87" s="42"/>
      <c r="R87" s="42"/>
      <c r="S87" s="42"/>
      <c r="T87" s="42"/>
      <c r="U87" s="42"/>
    </row>
    <row r="88" spans="1:21" x14ac:dyDescent="0.55000000000000004">
      <c r="A88" s="41"/>
      <c r="B88" s="41"/>
      <c r="C88" s="41"/>
      <c r="D88" s="41"/>
      <c r="E88" s="41"/>
      <c r="F88" s="41"/>
      <c r="G88" s="42"/>
      <c r="H88" s="42"/>
      <c r="I88" s="42"/>
      <c r="J88" s="42"/>
      <c r="K88" s="42"/>
      <c r="L88" s="42"/>
      <c r="M88" s="42"/>
      <c r="N88" s="42"/>
      <c r="O88" s="42"/>
      <c r="P88" s="42"/>
      <c r="Q88" s="42"/>
      <c r="R88" s="42"/>
      <c r="S88" s="42"/>
      <c r="T88" s="42"/>
      <c r="U88" s="42"/>
    </row>
    <row r="89" spans="1:21" x14ac:dyDescent="0.55000000000000004">
      <c r="A89" s="41"/>
      <c r="B89" s="41"/>
      <c r="C89" s="41"/>
      <c r="D89" s="41"/>
      <c r="E89" s="41"/>
      <c r="F89" s="41"/>
      <c r="G89" s="42"/>
      <c r="H89" s="42"/>
      <c r="I89" s="42"/>
      <c r="J89" s="42"/>
      <c r="K89" s="42"/>
      <c r="L89" s="42"/>
      <c r="M89" s="42"/>
      <c r="N89" s="42"/>
      <c r="O89" s="42"/>
      <c r="P89" s="42"/>
      <c r="Q89" s="42"/>
      <c r="R89" s="42"/>
      <c r="S89" s="42"/>
      <c r="T89" s="42"/>
      <c r="U89" s="42"/>
    </row>
    <row r="90" spans="1:21" x14ac:dyDescent="0.55000000000000004">
      <c r="A90" s="41"/>
      <c r="B90" s="41"/>
      <c r="C90" s="41"/>
      <c r="D90" s="41"/>
      <c r="E90" s="41"/>
      <c r="F90" s="41"/>
      <c r="G90" s="42"/>
      <c r="H90" s="42"/>
      <c r="I90" s="42"/>
      <c r="J90" s="42"/>
      <c r="K90" s="42"/>
      <c r="L90" s="42"/>
      <c r="M90" s="42"/>
      <c r="N90" s="42"/>
      <c r="O90" s="42"/>
      <c r="P90" s="42"/>
      <c r="Q90" s="42"/>
      <c r="R90" s="42"/>
      <c r="S90" s="42"/>
      <c r="T90" s="42"/>
      <c r="U90" s="42"/>
    </row>
    <row r="91" spans="1:21" x14ac:dyDescent="0.55000000000000004">
      <c r="A91" s="41"/>
      <c r="B91" s="41"/>
      <c r="C91" s="41"/>
      <c r="D91" s="41"/>
      <c r="E91" s="41"/>
      <c r="F91" s="41"/>
      <c r="G91" s="42"/>
      <c r="H91" s="42"/>
      <c r="I91" s="42"/>
      <c r="J91" s="42"/>
      <c r="K91" s="42"/>
      <c r="L91" s="42"/>
      <c r="M91" s="42"/>
      <c r="N91" s="42"/>
      <c r="O91" s="42"/>
      <c r="P91" s="42"/>
      <c r="Q91" s="42"/>
      <c r="R91" s="42"/>
      <c r="S91" s="42"/>
      <c r="T91" s="42"/>
      <c r="U91" s="42"/>
    </row>
    <row r="92" spans="1:21" x14ac:dyDescent="0.55000000000000004">
      <c r="A92" s="41"/>
      <c r="B92" s="41"/>
      <c r="C92" s="41"/>
      <c r="D92" s="41"/>
      <c r="E92" s="41"/>
      <c r="F92" s="41"/>
      <c r="G92" s="42"/>
      <c r="H92" s="42"/>
      <c r="I92" s="42"/>
      <c r="J92" s="42"/>
      <c r="K92" s="42"/>
      <c r="L92" s="42"/>
      <c r="M92" s="42"/>
      <c r="N92" s="42"/>
      <c r="O92" s="42"/>
      <c r="P92" s="42"/>
      <c r="Q92" s="42"/>
      <c r="R92" s="42"/>
      <c r="S92" s="42"/>
      <c r="T92" s="42"/>
      <c r="U92" s="42"/>
    </row>
    <row r="93" spans="1:21" x14ac:dyDescent="0.55000000000000004">
      <c r="A93" s="41"/>
      <c r="B93" s="41"/>
      <c r="C93" s="41"/>
      <c r="D93" s="41"/>
      <c r="E93" s="41"/>
      <c r="F93" s="41"/>
      <c r="G93" s="42"/>
      <c r="H93" s="42"/>
      <c r="I93" s="42"/>
      <c r="J93" s="42"/>
      <c r="K93" s="42"/>
      <c r="L93" s="42"/>
      <c r="M93" s="42"/>
      <c r="N93" s="42"/>
      <c r="O93" s="42"/>
      <c r="P93" s="42"/>
      <c r="Q93" s="42"/>
      <c r="R93" s="42"/>
      <c r="S93" s="42"/>
      <c r="T93" s="42"/>
      <c r="U93" s="42"/>
    </row>
    <row r="94" spans="1:21" x14ac:dyDescent="0.55000000000000004">
      <c r="A94" s="41"/>
      <c r="B94" s="41"/>
      <c r="C94" s="41"/>
      <c r="D94" s="41"/>
      <c r="E94" s="41"/>
      <c r="F94" s="41"/>
      <c r="G94" s="42"/>
      <c r="H94" s="42"/>
      <c r="I94" s="42"/>
      <c r="J94" s="42"/>
      <c r="K94" s="42"/>
      <c r="L94" s="42"/>
      <c r="M94" s="42"/>
      <c r="N94" s="42"/>
      <c r="O94" s="42"/>
      <c r="P94" s="42"/>
      <c r="Q94" s="42"/>
      <c r="R94" s="42"/>
      <c r="S94" s="42"/>
      <c r="T94" s="42"/>
      <c r="U94" s="42"/>
    </row>
    <row r="95" spans="1:21" x14ac:dyDescent="0.55000000000000004">
      <c r="A95" s="41"/>
      <c r="B95" s="41"/>
      <c r="C95" s="41"/>
      <c r="D95" s="41"/>
      <c r="E95" s="41"/>
      <c r="F95" s="41"/>
      <c r="G95" s="42"/>
      <c r="H95" s="42"/>
      <c r="I95" s="42"/>
      <c r="J95" s="42"/>
      <c r="K95" s="42"/>
      <c r="L95" s="42"/>
      <c r="M95" s="42"/>
      <c r="N95" s="42"/>
      <c r="O95" s="42"/>
      <c r="P95" s="42"/>
      <c r="Q95" s="42"/>
      <c r="R95" s="42"/>
      <c r="S95" s="42"/>
      <c r="T95" s="42"/>
      <c r="U95" s="42"/>
    </row>
    <row r="96" spans="1:21" x14ac:dyDescent="0.55000000000000004">
      <c r="A96" s="41"/>
      <c r="B96" s="41"/>
      <c r="C96" s="41"/>
      <c r="D96" s="41"/>
      <c r="E96" s="41"/>
      <c r="F96" s="41"/>
      <c r="G96" s="42"/>
      <c r="H96" s="42"/>
      <c r="I96" s="42"/>
      <c r="J96" s="42"/>
      <c r="K96" s="42"/>
      <c r="L96" s="42"/>
      <c r="M96" s="42"/>
      <c r="N96" s="42"/>
      <c r="O96" s="42"/>
      <c r="P96" s="42"/>
      <c r="Q96" s="42"/>
      <c r="R96" s="42"/>
      <c r="S96" s="42"/>
      <c r="T96" s="42"/>
      <c r="U96" s="42"/>
    </row>
    <row r="97" spans="1:21" x14ac:dyDescent="0.55000000000000004">
      <c r="A97" s="41"/>
      <c r="B97" s="41"/>
      <c r="C97" s="41"/>
      <c r="D97" s="41"/>
      <c r="E97" s="41"/>
      <c r="F97" s="41"/>
      <c r="G97" s="42"/>
      <c r="H97" s="42"/>
      <c r="I97" s="42"/>
      <c r="J97" s="42"/>
      <c r="K97" s="42"/>
      <c r="L97" s="42"/>
      <c r="M97" s="42"/>
      <c r="N97" s="42"/>
      <c r="O97" s="42"/>
      <c r="P97" s="42"/>
      <c r="Q97" s="42"/>
      <c r="R97" s="42"/>
      <c r="S97" s="42"/>
      <c r="T97" s="42"/>
      <c r="U97" s="42"/>
    </row>
    <row r="98" spans="1:21" x14ac:dyDescent="0.55000000000000004">
      <c r="A98" s="41"/>
      <c r="B98" s="41"/>
      <c r="C98" s="41"/>
      <c r="D98" s="41"/>
      <c r="E98" s="41"/>
      <c r="F98" s="41"/>
      <c r="G98" s="42"/>
      <c r="H98" s="42"/>
      <c r="I98" s="42"/>
      <c r="J98" s="42"/>
      <c r="K98" s="42"/>
      <c r="L98" s="42"/>
      <c r="M98" s="42"/>
      <c r="N98" s="42"/>
      <c r="O98" s="42"/>
      <c r="P98" s="42"/>
      <c r="Q98" s="42"/>
      <c r="R98" s="42"/>
      <c r="S98" s="42"/>
      <c r="T98" s="42"/>
      <c r="U98" s="42"/>
    </row>
    <row r="99" spans="1:21" x14ac:dyDescent="0.55000000000000004">
      <c r="A99" s="41"/>
      <c r="B99" s="41"/>
      <c r="C99" s="41"/>
      <c r="D99" s="41"/>
      <c r="E99" s="41"/>
      <c r="F99" s="41"/>
      <c r="G99" s="42"/>
      <c r="H99" s="42"/>
      <c r="I99" s="42"/>
      <c r="J99" s="42"/>
      <c r="K99" s="42"/>
      <c r="L99" s="42"/>
      <c r="M99" s="42"/>
      <c r="N99" s="42"/>
      <c r="O99" s="42"/>
      <c r="P99" s="42"/>
      <c r="Q99" s="42"/>
      <c r="R99" s="42"/>
      <c r="S99" s="42"/>
      <c r="T99" s="42"/>
      <c r="U99" s="42"/>
    </row>
    <row r="100" spans="1:21" x14ac:dyDescent="0.55000000000000004">
      <c r="A100" s="41"/>
      <c r="B100" s="41"/>
      <c r="C100" s="41"/>
      <c r="D100" s="41"/>
      <c r="E100" s="41"/>
      <c r="F100" s="41"/>
      <c r="G100" s="42"/>
      <c r="H100" s="42"/>
      <c r="I100" s="42"/>
      <c r="J100" s="42"/>
      <c r="K100" s="42"/>
      <c r="L100" s="42"/>
      <c r="M100" s="42"/>
      <c r="N100" s="42"/>
      <c r="O100" s="42"/>
      <c r="P100" s="42"/>
      <c r="Q100" s="42"/>
      <c r="R100" s="42"/>
      <c r="S100" s="42"/>
      <c r="T100" s="42"/>
      <c r="U100" s="42"/>
    </row>
    <row r="101" spans="1:21" x14ac:dyDescent="0.55000000000000004">
      <c r="A101" s="41"/>
      <c r="B101" s="41"/>
      <c r="C101" s="41"/>
      <c r="D101" s="41"/>
      <c r="E101" s="41"/>
      <c r="F101" s="41"/>
      <c r="G101" s="42"/>
      <c r="H101" s="42"/>
      <c r="I101" s="42"/>
      <c r="J101" s="42"/>
      <c r="K101" s="42"/>
      <c r="L101" s="42"/>
      <c r="M101" s="42"/>
      <c r="N101" s="42"/>
      <c r="O101" s="42"/>
      <c r="P101" s="42"/>
      <c r="Q101" s="42"/>
      <c r="R101" s="42"/>
      <c r="S101" s="42"/>
      <c r="T101" s="42"/>
      <c r="U101" s="42"/>
    </row>
    <row r="102" spans="1:21" x14ac:dyDescent="0.55000000000000004">
      <c r="A102" s="41"/>
      <c r="B102" s="41"/>
      <c r="C102" s="41"/>
      <c r="D102" s="41"/>
      <c r="E102" s="41"/>
      <c r="F102" s="41"/>
      <c r="G102" s="42"/>
      <c r="H102" s="42"/>
      <c r="I102" s="42"/>
      <c r="J102" s="42"/>
      <c r="K102" s="42"/>
      <c r="L102" s="42"/>
      <c r="M102" s="42"/>
      <c r="N102" s="42"/>
      <c r="O102" s="42"/>
      <c r="P102" s="42"/>
      <c r="Q102" s="42"/>
      <c r="R102" s="42"/>
      <c r="S102" s="42"/>
      <c r="T102" s="42"/>
      <c r="U102" s="42"/>
    </row>
    <row r="103" spans="1:21" x14ac:dyDescent="0.55000000000000004">
      <c r="A103" s="41"/>
      <c r="B103" s="41"/>
      <c r="C103" s="41"/>
      <c r="D103" s="41"/>
      <c r="E103" s="41"/>
      <c r="F103" s="41"/>
      <c r="G103" s="42"/>
      <c r="H103" s="42"/>
      <c r="I103" s="42"/>
      <c r="J103" s="42"/>
      <c r="K103" s="42"/>
      <c r="L103" s="42"/>
      <c r="M103" s="42"/>
      <c r="N103" s="42"/>
      <c r="O103" s="42"/>
      <c r="P103" s="42"/>
      <c r="Q103" s="42"/>
      <c r="R103" s="42"/>
      <c r="S103" s="42"/>
      <c r="T103" s="42"/>
      <c r="U103" s="42"/>
    </row>
    <row r="104" spans="1:21" x14ac:dyDescent="0.55000000000000004">
      <c r="A104" s="41"/>
      <c r="B104" s="41"/>
      <c r="C104" s="41"/>
      <c r="D104" s="41"/>
      <c r="E104" s="41"/>
      <c r="F104" s="41"/>
      <c r="G104" s="42"/>
      <c r="H104" s="42"/>
      <c r="I104" s="42"/>
      <c r="J104" s="42"/>
      <c r="K104" s="42"/>
      <c r="L104" s="42"/>
      <c r="M104" s="42"/>
      <c r="N104" s="42"/>
      <c r="O104" s="42"/>
      <c r="P104" s="42"/>
      <c r="Q104" s="42"/>
      <c r="R104" s="42"/>
      <c r="S104" s="42"/>
      <c r="T104" s="42"/>
      <c r="U104" s="42"/>
    </row>
    <row r="105" spans="1:21" x14ac:dyDescent="0.55000000000000004">
      <c r="A105" s="41"/>
      <c r="B105" s="41"/>
      <c r="C105" s="41"/>
      <c r="D105" s="41"/>
      <c r="E105" s="41"/>
      <c r="F105" s="41"/>
      <c r="G105" s="42"/>
      <c r="H105" s="42"/>
      <c r="I105" s="42"/>
      <c r="J105" s="42"/>
      <c r="K105" s="42"/>
      <c r="L105" s="42"/>
      <c r="M105" s="42"/>
      <c r="N105" s="42"/>
      <c r="O105" s="42"/>
      <c r="P105" s="42"/>
      <c r="Q105" s="42"/>
      <c r="R105" s="42"/>
      <c r="S105" s="42"/>
      <c r="T105" s="42"/>
      <c r="U105" s="42"/>
    </row>
    <row r="106" spans="1:21" x14ac:dyDescent="0.55000000000000004">
      <c r="A106" s="41"/>
      <c r="B106" s="41"/>
      <c r="C106" s="41"/>
      <c r="D106" s="41"/>
      <c r="E106" s="41"/>
      <c r="F106" s="41"/>
      <c r="G106" s="42"/>
      <c r="H106" s="42"/>
      <c r="I106" s="42"/>
      <c r="J106" s="42"/>
      <c r="K106" s="42"/>
      <c r="L106" s="42"/>
      <c r="M106" s="42"/>
      <c r="N106" s="42"/>
      <c r="O106" s="42"/>
      <c r="P106" s="42"/>
      <c r="Q106" s="42"/>
      <c r="R106" s="42"/>
      <c r="S106" s="42"/>
      <c r="T106" s="42"/>
      <c r="U106" s="42"/>
    </row>
    <row r="107" spans="1:21" x14ac:dyDescent="0.55000000000000004">
      <c r="A107" s="41"/>
      <c r="B107" s="41"/>
      <c r="C107" s="41"/>
      <c r="D107" s="41"/>
      <c r="E107" s="41"/>
      <c r="F107" s="41"/>
      <c r="G107" s="42"/>
      <c r="H107" s="42"/>
      <c r="I107" s="42"/>
      <c r="J107" s="42"/>
      <c r="K107" s="42"/>
      <c r="L107" s="42"/>
      <c r="M107" s="42"/>
      <c r="N107" s="42"/>
      <c r="O107" s="42"/>
      <c r="P107" s="42"/>
      <c r="Q107" s="42"/>
      <c r="R107" s="42"/>
      <c r="S107" s="42"/>
      <c r="T107" s="42"/>
      <c r="U107" s="42"/>
    </row>
    <row r="108" spans="1:21" x14ac:dyDescent="0.55000000000000004">
      <c r="A108" s="41"/>
      <c r="B108" s="41"/>
      <c r="C108" s="41"/>
      <c r="D108" s="41"/>
      <c r="E108" s="41"/>
      <c r="F108" s="41"/>
      <c r="G108" s="42"/>
      <c r="H108" s="42"/>
      <c r="I108" s="42"/>
      <c r="J108" s="42"/>
      <c r="K108" s="42"/>
      <c r="L108" s="42"/>
      <c r="M108" s="42"/>
      <c r="N108" s="42"/>
      <c r="O108" s="42"/>
      <c r="P108" s="42"/>
      <c r="Q108" s="42"/>
      <c r="R108" s="42"/>
      <c r="S108" s="42"/>
      <c r="T108" s="42"/>
      <c r="U108" s="42"/>
    </row>
    <row r="109" spans="1:21" x14ac:dyDescent="0.55000000000000004">
      <c r="A109" s="41"/>
      <c r="B109" s="41"/>
      <c r="C109" s="41"/>
      <c r="D109" s="41"/>
      <c r="E109" s="41"/>
      <c r="F109" s="41"/>
      <c r="G109" s="42"/>
      <c r="H109" s="42"/>
      <c r="I109" s="42"/>
      <c r="J109" s="42"/>
      <c r="K109" s="42"/>
      <c r="L109" s="42"/>
      <c r="M109" s="42"/>
      <c r="N109" s="42"/>
      <c r="O109" s="42"/>
      <c r="P109" s="42"/>
      <c r="Q109" s="42"/>
      <c r="R109" s="42"/>
      <c r="S109" s="42"/>
      <c r="T109" s="42"/>
      <c r="U109" s="42"/>
    </row>
    <row r="110" spans="1:21" x14ac:dyDescent="0.55000000000000004">
      <c r="A110" s="41"/>
      <c r="B110" s="41"/>
      <c r="C110" s="41"/>
      <c r="D110" s="41"/>
      <c r="E110" s="41"/>
      <c r="F110" s="41"/>
      <c r="G110" s="42"/>
      <c r="H110" s="42"/>
      <c r="I110" s="42"/>
      <c r="J110" s="42"/>
      <c r="K110" s="42"/>
      <c r="L110" s="42"/>
      <c r="M110" s="42"/>
      <c r="N110" s="42"/>
      <c r="O110" s="42"/>
      <c r="P110" s="42"/>
      <c r="Q110" s="42"/>
      <c r="R110" s="42"/>
      <c r="S110" s="42"/>
      <c r="T110" s="42"/>
      <c r="U110" s="42"/>
    </row>
    <row r="111" spans="1:21" x14ac:dyDescent="0.55000000000000004">
      <c r="A111" s="41"/>
      <c r="B111" s="41"/>
      <c r="C111" s="41"/>
      <c r="D111" s="41"/>
      <c r="E111" s="41"/>
      <c r="F111" s="41"/>
      <c r="G111" s="42"/>
      <c r="H111" s="42"/>
      <c r="I111" s="42"/>
      <c r="J111" s="42"/>
      <c r="K111" s="42"/>
      <c r="L111" s="42"/>
      <c r="M111" s="42"/>
      <c r="N111" s="42"/>
      <c r="O111" s="42"/>
      <c r="P111" s="42"/>
      <c r="Q111" s="42"/>
      <c r="R111" s="42"/>
      <c r="S111" s="42"/>
      <c r="T111" s="42"/>
      <c r="U111" s="42"/>
    </row>
    <row r="112" spans="1:21" x14ac:dyDescent="0.55000000000000004">
      <c r="A112" s="41"/>
      <c r="B112" s="41"/>
      <c r="C112" s="41"/>
      <c r="D112" s="41"/>
      <c r="E112" s="41"/>
      <c r="F112" s="41"/>
      <c r="G112" s="42"/>
      <c r="H112" s="42"/>
      <c r="I112" s="42"/>
      <c r="J112" s="42"/>
      <c r="K112" s="42"/>
      <c r="L112" s="42"/>
      <c r="M112" s="42"/>
      <c r="N112" s="42"/>
      <c r="O112" s="42"/>
      <c r="P112" s="42"/>
      <c r="Q112" s="42"/>
      <c r="R112" s="42"/>
      <c r="S112" s="42"/>
      <c r="T112" s="42"/>
      <c r="U112" s="42"/>
    </row>
    <row r="113" spans="1:21" x14ac:dyDescent="0.55000000000000004">
      <c r="A113" s="41"/>
      <c r="B113" s="41"/>
      <c r="C113" s="41"/>
      <c r="D113" s="41"/>
      <c r="E113" s="41"/>
      <c r="F113" s="41"/>
      <c r="G113" s="42"/>
      <c r="H113" s="42"/>
      <c r="I113" s="42"/>
      <c r="J113" s="42"/>
      <c r="K113" s="42"/>
      <c r="L113" s="42"/>
      <c r="M113" s="42"/>
      <c r="N113" s="42"/>
      <c r="O113" s="42"/>
      <c r="P113" s="42"/>
      <c r="Q113" s="42"/>
      <c r="R113" s="42"/>
      <c r="S113" s="42"/>
      <c r="T113" s="42"/>
      <c r="U113" s="42"/>
    </row>
    <row r="114" spans="1:21" x14ac:dyDescent="0.55000000000000004">
      <c r="A114" s="41"/>
      <c r="B114" s="41"/>
      <c r="C114" s="41"/>
      <c r="D114" s="41"/>
      <c r="E114" s="41"/>
      <c r="F114" s="41"/>
      <c r="G114" s="42"/>
      <c r="H114" s="42"/>
      <c r="I114" s="42"/>
      <c r="J114" s="42"/>
      <c r="K114" s="42"/>
      <c r="L114" s="42"/>
      <c r="M114" s="42"/>
      <c r="N114" s="42"/>
      <c r="O114" s="42"/>
      <c r="P114" s="42"/>
      <c r="Q114" s="42"/>
      <c r="R114" s="42"/>
      <c r="S114" s="42"/>
      <c r="T114" s="42"/>
      <c r="U114" s="42"/>
    </row>
    <row r="115" spans="1:21" x14ac:dyDescent="0.55000000000000004">
      <c r="A115" s="41"/>
      <c r="B115" s="41"/>
      <c r="C115" s="41"/>
      <c r="D115" s="41"/>
      <c r="E115" s="41"/>
      <c r="F115" s="41"/>
      <c r="G115" s="42"/>
      <c r="H115" s="42"/>
      <c r="I115" s="42"/>
      <c r="J115" s="42"/>
      <c r="K115" s="42"/>
      <c r="L115" s="42"/>
      <c r="M115" s="42"/>
      <c r="N115" s="42"/>
      <c r="O115" s="42"/>
      <c r="P115" s="42"/>
      <c r="Q115" s="42"/>
      <c r="R115" s="42"/>
      <c r="S115" s="42"/>
      <c r="T115" s="42"/>
      <c r="U115" s="42"/>
    </row>
    <row r="116" spans="1:21" x14ac:dyDescent="0.55000000000000004">
      <c r="A116" s="41"/>
      <c r="B116" s="41"/>
      <c r="C116" s="41"/>
      <c r="D116" s="41"/>
      <c r="E116" s="41"/>
      <c r="F116" s="41"/>
      <c r="G116" s="42"/>
      <c r="H116" s="42"/>
      <c r="I116" s="42"/>
      <c r="J116" s="42"/>
      <c r="K116" s="42"/>
      <c r="L116" s="42"/>
      <c r="M116" s="42"/>
      <c r="N116" s="42"/>
      <c r="O116" s="42"/>
      <c r="P116" s="42"/>
      <c r="Q116" s="42"/>
      <c r="R116" s="42"/>
      <c r="S116" s="42"/>
      <c r="T116" s="42"/>
      <c r="U116" s="42"/>
    </row>
    <row r="117" spans="1:21" x14ac:dyDescent="0.55000000000000004">
      <c r="A117" s="41"/>
      <c r="B117" s="41"/>
      <c r="C117" s="41"/>
      <c r="D117" s="41"/>
      <c r="E117" s="41"/>
      <c r="F117" s="41"/>
      <c r="G117" s="42"/>
      <c r="H117" s="42"/>
      <c r="I117" s="42"/>
      <c r="J117" s="42"/>
      <c r="K117" s="42"/>
      <c r="L117" s="42"/>
      <c r="M117" s="42"/>
      <c r="N117" s="42"/>
      <c r="O117" s="42"/>
      <c r="P117" s="42"/>
      <c r="Q117" s="42"/>
      <c r="R117" s="42"/>
      <c r="S117" s="42"/>
      <c r="T117" s="42"/>
      <c r="U117" s="42"/>
    </row>
    <row r="118" spans="1:21" x14ac:dyDescent="0.55000000000000004">
      <c r="A118" s="41"/>
      <c r="B118" s="41"/>
      <c r="C118" s="41"/>
      <c r="D118" s="41"/>
      <c r="E118" s="41"/>
      <c r="F118" s="41"/>
      <c r="G118" s="42"/>
      <c r="H118" s="42"/>
      <c r="I118" s="42"/>
      <c r="J118" s="42"/>
      <c r="K118" s="42"/>
      <c r="L118" s="42"/>
      <c r="M118" s="42"/>
      <c r="N118" s="42"/>
      <c r="O118" s="42"/>
      <c r="P118" s="42"/>
      <c r="Q118" s="42"/>
      <c r="R118" s="42"/>
      <c r="S118" s="42"/>
      <c r="T118" s="42"/>
      <c r="U118" s="42"/>
    </row>
    <row r="119" spans="1:21" x14ac:dyDescent="0.55000000000000004">
      <c r="A119" s="41"/>
      <c r="B119" s="41"/>
      <c r="C119" s="41"/>
      <c r="D119" s="41"/>
      <c r="E119" s="41"/>
      <c r="F119" s="41"/>
      <c r="G119" s="42"/>
      <c r="H119" s="42"/>
      <c r="I119" s="42"/>
      <c r="J119" s="42"/>
      <c r="K119" s="42"/>
      <c r="L119" s="42"/>
      <c r="M119" s="42"/>
      <c r="N119" s="42"/>
      <c r="O119" s="42"/>
      <c r="P119" s="42"/>
      <c r="Q119" s="42"/>
      <c r="R119" s="42"/>
      <c r="S119" s="42"/>
      <c r="T119" s="42"/>
      <c r="U119" s="42"/>
    </row>
    <row r="120" spans="1:21" x14ac:dyDescent="0.55000000000000004">
      <c r="A120" s="41"/>
      <c r="B120" s="41"/>
      <c r="C120" s="41"/>
      <c r="D120" s="41"/>
      <c r="E120" s="41"/>
      <c r="F120" s="41"/>
      <c r="G120" s="42"/>
      <c r="H120" s="42"/>
      <c r="I120" s="42"/>
      <c r="J120" s="42"/>
      <c r="K120" s="42"/>
      <c r="L120" s="42"/>
      <c r="M120" s="42"/>
      <c r="N120" s="42"/>
      <c r="O120" s="42"/>
      <c r="P120" s="42"/>
      <c r="Q120" s="42"/>
      <c r="R120" s="42"/>
      <c r="S120" s="42"/>
      <c r="T120" s="42"/>
      <c r="U120" s="42"/>
    </row>
    <row r="121" spans="1:21" x14ac:dyDescent="0.55000000000000004">
      <c r="A121" s="41"/>
      <c r="B121" s="41"/>
      <c r="C121" s="41"/>
      <c r="D121" s="41"/>
      <c r="E121" s="41"/>
      <c r="F121" s="41"/>
      <c r="G121" s="42"/>
      <c r="H121" s="42"/>
      <c r="I121" s="42"/>
      <c r="J121" s="42"/>
      <c r="K121" s="42"/>
      <c r="L121" s="42"/>
      <c r="M121" s="42"/>
      <c r="N121" s="42"/>
      <c r="O121" s="42"/>
      <c r="P121" s="42"/>
      <c r="Q121" s="42"/>
      <c r="R121" s="42"/>
      <c r="S121" s="42"/>
      <c r="T121" s="42"/>
      <c r="U121" s="42"/>
    </row>
    <row r="122" spans="1:21" x14ac:dyDescent="0.55000000000000004">
      <c r="A122" s="41"/>
      <c r="B122" s="41"/>
      <c r="C122" s="41"/>
      <c r="D122" s="41"/>
      <c r="E122" s="41"/>
      <c r="F122" s="41"/>
      <c r="G122" s="42"/>
      <c r="H122" s="42"/>
      <c r="I122" s="42"/>
      <c r="J122" s="42"/>
      <c r="K122" s="42"/>
      <c r="L122" s="42"/>
      <c r="M122" s="42"/>
      <c r="N122" s="42"/>
      <c r="O122" s="42"/>
      <c r="P122" s="42"/>
      <c r="Q122" s="42"/>
      <c r="R122" s="42"/>
      <c r="S122" s="42"/>
      <c r="T122" s="42"/>
      <c r="U122" s="42"/>
    </row>
    <row r="123" spans="1:21" x14ac:dyDescent="0.55000000000000004">
      <c r="A123" s="41"/>
      <c r="B123" s="41"/>
      <c r="C123" s="41"/>
      <c r="D123" s="41"/>
      <c r="E123" s="41"/>
      <c r="F123" s="41"/>
      <c r="G123" s="42"/>
      <c r="H123" s="42"/>
      <c r="I123" s="42"/>
      <c r="J123" s="42"/>
      <c r="K123" s="42"/>
      <c r="L123" s="42"/>
      <c r="M123" s="42"/>
      <c r="N123" s="42"/>
      <c r="O123" s="42"/>
      <c r="P123" s="42"/>
      <c r="Q123" s="42"/>
      <c r="R123" s="42"/>
      <c r="S123" s="42"/>
      <c r="T123" s="42"/>
      <c r="U123" s="42"/>
    </row>
    <row r="124" spans="1:21" x14ac:dyDescent="0.55000000000000004">
      <c r="A124" s="41"/>
      <c r="B124" s="41"/>
      <c r="C124" s="41"/>
      <c r="D124" s="41"/>
      <c r="E124" s="41"/>
      <c r="F124" s="41"/>
      <c r="G124" s="42"/>
      <c r="H124" s="42"/>
      <c r="I124" s="42"/>
      <c r="J124" s="42"/>
      <c r="K124" s="42"/>
      <c r="L124" s="42"/>
      <c r="M124" s="42"/>
      <c r="N124" s="42"/>
      <c r="O124" s="42"/>
      <c r="P124" s="42"/>
      <c r="Q124" s="42"/>
      <c r="R124" s="42"/>
      <c r="S124" s="42"/>
      <c r="T124" s="42"/>
      <c r="U124" s="42"/>
    </row>
    <row r="125" spans="1:21" x14ac:dyDescent="0.55000000000000004">
      <c r="A125" s="41"/>
      <c r="B125" s="41"/>
      <c r="C125" s="41"/>
      <c r="D125" s="41"/>
      <c r="E125" s="41"/>
      <c r="F125" s="41"/>
      <c r="G125" s="42"/>
      <c r="H125" s="42"/>
      <c r="I125" s="42"/>
      <c r="J125" s="42"/>
      <c r="K125" s="42"/>
      <c r="L125" s="42"/>
      <c r="M125" s="42"/>
      <c r="N125" s="42"/>
      <c r="O125" s="42"/>
      <c r="P125" s="42"/>
      <c r="Q125" s="42"/>
      <c r="R125" s="42"/>
      <c r="S125" s="42"/>
      <c r="T125" s="42"/>
      <c r="U125" s="42"/>
    </row>
    <row r="126" spans="1:21" x14ac:dyDescent="0.55000000000000004">
      <c r="A126" s="41"/>
      <c r="B126" s="41"/>
      <c r="C126" s="41"/>
      <c r="D126" s="41"/>
      <c r="E126" s="41"/>
      <c r="F126" s="41"/>
      <c r="G126" s="42"/>
      <c r="H126" s="42"/>
      <c r="I126" s="42"/>
      <c r="J126" s="42"/>
      <c r="K126" s="42"/>
      <c r="L126" s="42"/>
      <c r="M126" s="42"/>
      <c r="N126" s="42"/>
      <c r="O126" s="42"/>
      <c r="P126" s="42"/>
      <c r="Q126" s="42"/>
      <c r="R126" s="42"/>
      <c r="S126" s="42"/>
      <c r="T126" s="42"/>
      <c r="U126" s="42"/>
    </row>
    <row r="127" spans="1:21" x14ac:dyDescent="0.55000000000000004">
      <c r="A127" s="41"/>
      <c r="B127" s="41"/>
      <c r="C127" s="41"/>
      <c r="D127" s="41"/>
      <c r="E127" s="41"/>
      <c r="F127" s="41"/>
      <c r="G127" s="42"/>
      <c r="H127" s="42"/>
      <c r="I127" s="42"/>
      <c r="J127" s="42"/>
      <c r="K127" s="42"/>
      <c r="L127" s="42"/>
      <c r="M127" s="42"/>
      <c r="N127" s="42"/>
      <c r="O127" s="42"/>
      <c r="P127" s="42"/>
      <c r="Q127" s="42"/>
      <c r="R127" s="42"/>
      <c r="S127" s="42"/>
      <c r="T127" s="42"/>
      <c r="U127" s="42"/>
    </row>
    <row r="128" spans="1:21" x14ac:dyDescent="0.55000000000000004">
      <c r="A128" s="41"/>
      <c r="B128" s="41"/>
      <c r="C128" s="41"/>
      <c r="D128" s="41"/>
      <c r="E128" s="41"/>
      <c r="F128" s="41"/>
      <c r="G128" s="42"/>
      <c r="H128" s="42"/>
      <c r="I128" s="42"/>
      <c r="J128" s="42"/>
      <c r="K128" s="42"/>
      <c r="L128" s="42"/>
      <c r="M128" s="42"/>
      <c r="N128" s="42"/>
      <c r="O128" s="42"/>
      <c r="P128" s="42"/>
      <c r="Q128" s="42"/>
      <c r="R128" s="42"/>
      <c r="S128" s="42"/>
      <c r="T128" s="42"/>
      <c r="U128" s="42"/>
    </row>
    <row r="129" spans="1:21" x14ac:dyDescent="0.55000000000000004">
      <c r="A129" s="41"/>
      <c r="B129" s="41"/>
      <c r="C129" s="41"/>
      <c r="D129" s="41"/>
      <c r="E129" s="41"/>
      <c r="F129" s="41"/>
      <c r="G129" s="42"/>
      <c r="H129" s="42"/>
      <c r="I129" s="42"/>
      <c r="J129" s="42"/>
      <c r="K129" s="42"/>
      <c r="L129" s="42"/>
      <c r="M129" s="42"/>
      <c r="N129" s="42"/>
      <c r="O129" s="42"/>
      <c r="P129" s="42"/>
      <c r="Q129" s="42"/>
      <c r="R129" s="42"/>
      <c r="S129" s="42"/>
      <c r="T129" s="42"/>
      <c r="U129" s="42"/>
    </row>
    <row r="130" spans="1:21" x14ac:dyDescent="0.55000000000000004">
      <c r="A130" s="41"/>
      <c r="B130" s="41"/>
      <c r="C130" s="41"/>
      <c r="D130" s="41"/>
      <c r="E130" s="41"/>
      <c r="F130" s="41"/>
      <c r="G130" s="42"/>
      <c r="H130" s="42"/>
      <c r="I130" s="42"/>
      <c r="J130" s="42"/>
      <c r="K130" s="42"/>
      <c r="L130" s="42"/>
      <c r="M130" s="42"/>
      <c r="N130" s="42"/>
      <c r="O130" s="42"/>
      <c r="P130" s="42"/>
      <c r="Q130" s="42"/>
      <c r="R130" s="42"/>
      <c r="S130" s="42"/>
      <c r="T130" s="42"/>
      <c r="U130" s="42"/>
    </row>
    <row r="131" spans="1:21" x14ac:dyDescent="0.55000000000000004">
      <c r="A131" s="41"/>
      <c r="B131" s="41"/>
      <c r="C131" s="41"/>
      <c r="D131" s="41"/>
      <c r="E131" s="41"/>
      <c r="F131" s="41"/>
      <c r="G131" s="42"/>
      <c r="H131" s="42"/>
      <c r="I131" s="42"/>
      <c r="J131" s="42"/>
      <c r="K131" s="42"/>
      <c r="L131" s="42"/>
      <c r="M131" s="42"/>
      <c r="N131" s="42"/>
      <c r="O131" s="42"/>
      <c r="P131" s="42"/>
      <c r="Q131" s="42"/>
      <c r="R131" s="42"/>
      <c r="S131" s="42"/>
      <c r="T131" s="42"/>
      <c r="U131" s="42"/>
    </row>
    <row r="132" spans="1:21" x14ac:dyDescent="0.55000000000000004">
      <c r="A132" s="41"/>
      <c r="B132" s="41"/>
      <c r="C132" s="41"/>
      <c r="D132" s="41"/>
      <c r="E132" s="41"/>
      <c r="F132" s="41"/>
      <c r="G132" s="42"/>
      <c r="H132" s="42"/>
      <c r="I132" s="42"/>
      <c r="J132" s="42"/>
      <c r="K132" s="42"/>
      <c r="L132" s="42"/>
      <c r="M132" s="42"/>
      <c r="N132" s="42"/>
      <c r="O132" s="42"/>
      <c r="P132" s="42"/>
      <c r="Q132" s="42"/>
      <c r="R132" s="42"/>
      <c r="S132" s="42"/>
      <c r="T132" s="42"/>
      <c r="U132" s="42"/>
    </row>
    <row r="133" spans="1:21" x14ac:dyDescent="0.55000000000000004">
      <c r="A133" s="41"/>
      <c r="B133" s="41"/>
      <c r="C133" s="41"/>
      <c r="D133" s="41"/>
      <c r="E133" s="41"/>
      <c r="F133" s="41"/>
      <c r="G133" s="42"/>
      <c r="H133" s="42"/>
      <c r="I133" s="42"/>
      <c r="J133" s="42"/>
      <c r="K133" s="42"/>
      <c r="L133" s="42"/>
      <c r="M133" s="42"/>
      <c r="N133" s="42"/>
      <c r="O133" s="42"/>
      <c r="P133" s="42"/>
      <c r="Q133" s="42"/>
      <c r="R133" s="42"/>
      <c r="S133" s="42"/>
      <c r="T133" s="42"/>
      <c r="U133" s="42"/>
    </row>
    <row r="134" spans="1:21" x14ac:dyDescent="0.55000000000000004">
      <c r="A134" s="41"/>
      <c r="B134" s="41"/>
      <c r="C134" s="41"/>
      <c r="D134" s="41"/>
      <c r="E134" s="41"/>
      <c r="F134" s="41"/>
      <c r="G134" s="42"/>
      <c r="H134" s="42"/>
      <c r="I134" s="42"/>
      <c r="J134" s="42"/>
      <c r="K134" s="42"/>
      <c r="L134" s="42"/>
      <c r="M134" s="42"/>
      <c r="N134" s="42"/>
      <c r="O134" s="42"/>
      <c r="P134" s="42"/>
      <c r="Q134" s="42"/>
      <c r="R134" s="42"/>
      <c r="S134" s="42"/>
      <c r="T134" s="42"/>
      <c r="U134" s="42"/>
    </row>
    <row r="135" spans="1:21" x14ac:dyDescent="0.55000000000000004">
      <c r="A135" s="41"/>
      <c r="B135" s="41"/>
      <c r="C135" s="41"/>
      <c r="D135" s="41"/>
      <c r="E135" s="41"/>
      <c r="F135" s="41"/>
      <c r="G135" s="42"/>
      <c r="H135" s="42"/>
      <c r="I135" s="42"/>
      <c r="J135" s="42"/>
      <c r="K135" s="42"/>
      <c r="L135" s="42"/>
      <c r="M135" s="42"/>
      <c r="N135" s="42"/>
      <c r="O135" s="42"/>
      <c r="P135" s="42"/>
      <c r="Q135" s="42"/>
      <c r="R135" s="42"/>
      <c r="S135" s="42"/>
      <c r="T135" s="42"/>
      <c r="U135" s="42"/>
    </row>
    <row r="136" spans="1:21" x14ac:dyDescent="0.55000000000000004">
      <c r="A136" s="41"/>
      <c r="B136" s="41"/>
      <c r="C136" s="41"/>
      <c r="D136" s="41"/>
      <c r="E136" s="41"/>
      <c r="F136" s="41"/>
      <c r="G136" s="42"/>
      <c r="H136" s="42"/>
      <c r="I136" s="42"/>
      <c r="J136" s="42"/>
      <c r="K136" s="42"/>
      <c r="L136" s="42"/>
      <c r="M136" s="42"/>
      <c r="N136" s="42"/>
      <c r="O136" s="42"/>
      <c r="P136" s="42"/>
      <c r="Q136" s="42"/>
      <c r="R136" s="42"/>
      <c r="S136" s="42"/>
      <c r="T136" s="42"/>
      <c r="U136" s="42"/>
    </row>
    <row r="137" spans="1:21" x14ac:dyDescent="0.55000000000000004">
      <c r="A137" s="41"/>
      <c r="B137" s="41"/>
      <c r="C137" s="41"/>
      <c r="D137" s="41"/>
      <c r="E137" s="41"/>
      <c r="F137" s="41"/>
      <c r="G137" s="42"/>
      <c r="H137" s="42"/>
      <c r="I137" s="42"/>
      <c r="J137" s="42"/>
      <c r="K137" s="42"/>
      <c r="L137" s="42"/>
      <c r="M137" s="42"/>
      <c r="N137" s="42"/>
      <c r="O137" s="42"/>
      <c r="P137" s="42"/>
      <c r="Q137" s="42"/>
      <c r="R137" s="42"/>
      <c r="S137" s="42"/>
      <c r="T137" s="42"/>
      <c r="U137" s="42"/>
    </row>
    <row r="138" spans="1:21" x14ac:dyDescent="0.55000000000000004">
      <c r="A138" s="41"/>
      <c r="B138" s="41"/>
      <c r="C138" s="41"/>
      <c r="D138" s="41"/>
      <c r="E138" s="41"/>
      <c r="F138" s="41"/>
      <c r="G138" s="42"/>
      <c r="H138" s="42"/>
      <c r="I138" s="42"/>
      <c r="J138" s="42"/>
      <c r="K138" s="42"/>
      <c r="L138" s="42"/>
      <c r="M138" s="42"/>
      <c r="N138" s="42"/>
      <c r="O138" s="42"/>
      <c r="P138" s="42"/>
      <c r="Q138" s="42"/>
      <c r="R138" s="42"/>
      <c r="S138" s="42"/>
      <c r="T138" s="42"/>
      <c r="U138" s="42"/>
    </row>
    <row r="139" spans="1:21" x14ac:dyDescent="0.55000000000000004">
      <c r="A139" s="41"/>
      <c r="B139" s="41"/>
      <c r="C139" s="41"/>
      <c r="D139" s="41"/>
      <c r="E139" s="41"/>
      <c r="F139" s="41"/>
      <c r="G139" s="42"/>
      <c r="H139" s="42"/>
      <c r="I139" s="42"/>
      <c r="J139" s="42"/>
      <c r="K139" s="42"/>
      <c r="L139" s="42"/>
      <c r="M139" s="42"/>
      <c r="N139" s="42"/>
      <c r="O139" s="42"/>
      <c r="P139" s="42"/>
      <c r="Q139" s="42"/>
      <c r="R139" s="42"/>
      <c r="S139" s="42"/>
      <c r="T139" s="42"/>
      <c r="U139" s="42"/>
    </row>
    <row r="140" spans="1:21" x14ac:dyDescent="0.55000000000000004">
      <c r="A140" s="41"/>
      <c r="B140" s="41"/>
      <c r="C140" s="41"/>
      <c r="D140" s="41"/>
      <c r="E140" s="41"/>
      <c r="F140" s="41"/>
      <c r="G140" s="42"/>
      <c r="H140" s="42"/>
      <c r="I140" s="42"/>
      <c r="J140" s="42"/>
      <c r="K140" s="42"/>
      <c r="L140" s="42"/>
      <c r="M140" s="42"/>
      <c r="N140" s="42"/>
      <c r="O140" s="42"/>
      <c r="P140" s="42"/>
      <c r="Q140" s="42"/>
      <c r="R140" s="42"/>
      <c r="S140" s="42"/>
      <c r="T140" s="42"/>
      <c r="U140" s="42"/>
    </row>
    <row r="141" spans="1:21" x14ac:dyDescent="0.55000000000000004">
      <c r="A141" s="41"/>
      <c r="B141" s="41"/>
      <c r="C141" s="41"/>
      <c r="D141" s="41"/>
      <c r="E141" s="41"/>
      <c r="F141" s="41"/>
      <c r="G141" s="42"/>
      <c r="H141" s="42"/>
      <c r="I141" s="42"/>
      <c r="J141" s="42"/>
      <c r="K141" s="42"/>
      <c r="L141" s="42"/>
      <c r="M141" s="42"/>
      <c r="N141" s="42"/>
      <c r="O141" s="42"/>
      <c r="P141" s="42"/>
      <c r="Q141" s="42"/>
      <c r="R141" s="42"/>
      <c r="S141" s="42"/>
      <c r="T141" s="42"/>
      <c r="U141" s="42"/>
    </row>
    <row r="142" spans="1:21" x14ac:dyDescent="0.55000000000000004">
      <c r="A142" s="41"/>
      <c r="B142" s="41"/>
      <c r="C142" s="41"/>
      <c r="D142" s="41"/>
      <c r="E142" s="41"/>
      <c r="F142" s="41"/>
      <c r="G142" s="42"/>
      <c r="H142" s="42"/>
      <c r="I142" s="42"/>
      <c r="J142" s="42"/>
      <c r="K142" s="42"/>
      <c r="L142" s="42"/>
      <c r="M142" s="42"/>
      <c r="N142" s="42"/>
      <c r="O142" s="42"/>
      <c r="P142" s="42"/>
      <c r="Q142" s="42"/>
      <c r="R142" s="42"/>
      <c r="S142" s="42"/>
      <c r="T142" s="42"/>
      <c r="U142" s="42"/>
    </row>
    <row r="143" spans="1:21" x14ac:dyDescent="0.55000000000000004">
      <c r="A143" s="41"/>
      <c r="B143" s="41"/>
      <c r="C143" s="41"/>
      <c r="D143" s="41"/>
      <c r="E143" s="41"/>
      <c r="F143" s="41"/>
      <c r="G143" s="42"/>
      <c r="H143" s="42"/>
      <c r="I143" s="42"/>
      <c r="J143" s="42"/>
      <c r="K143" s="42"/>
      <c r="L143" s="42"/>
      <c r="M143" s="42"/>
      <c r="N143" s="42"/>
      <c r="O143" s="42"/>
      <c r="P143" s="42"/>
      <c r="Q143" s="42"/>
      <c r="R143" s="42"/>
      <c r="S143" s="42"/>
      <c r="T143" s="42"/>
      <c r="U143" s="42"/>
    </row>
    <row r="144" spans="1:21" x14ac:dyDescent="0.55000000000000004">
      <c r="A144" s="41"/>
      <c r="B144" s="41"/>
      <c r="C144" s="41"/>
      <c r="D144" s="41"/>
      <c r="E144" s="41"/>
      <c r="F144" s="41"/>
      <c r="G144" s="42"/>
      <c r="H144" s="42"/>
      <c r="I144" s="42"/>
      <c r="J144" s="42"/>
      <c r="K144" s="42"/>
      <c r="L144" s="42"/>
      <c r="M144" s="42"/>
      <c r="N144" s="42"/>
      <c r="O144" s="42"/>
      <c r="P144" s="42"/>
      <c r="Q144" s="42"/>
      <c r="R144" s="42"/>
      <c r="S144" s="42"/>
      <c r="T144" s="42"/>
      <c r="U144" s="42"/>
    </row>
    <row r="145" spans="1:21" x14ac:dyDescent="0.55000000000000004">
      <c r="A145" s="41"/>
      <c r="B145" s="41"/>
      <c r="C145" s="41"/>
      <c r="D145" s="41"/>
      <c r="E145" s="41"/>
      <c r="F145" s="41"/>
      <c r="G145" s="42"/>
      <c r="H145" s="42"/>
      <c r="I145" s="42"/>
      <c r="J145" s="42"/>
      <c r="K145" s="42"/>
      <c r="L145" s="42"/>
      <c r="M145" s="42"/>
      <c r="N145" s="42"/>
      <c r="O145" s="42"/>
      <c r="P145" s="42"/>
      <c r="Q145" s="42"/>
      <c r="R145" s="42"/>
      <c r="S145" s="42"/>
      <c r="T145" s="42"/>
      <c r="U145" s="42"/>
    </row>
    <row r="146" spans="1:21" x14ac:dyDescent="0.55000000000000004">
      <c r="A146" s="41"/>
      <c r="B146" s="41"/>
      <c r="C146" s="41"/>
      <c r="D146" s="41"/>
      <c r="E146" s="41"/>
      <c r="F146" s="41"/>
      <c r="G146" s="42"/>
      <c r="H146" s="42"/>
      <c r="I146" s="42"/>
      <c r="J146" s="42"/>
      <c r="K146" s="42"/>
      <c r="L146" s="42"/>
      <c r="M146" s="42"/>
      <c r="N146" s="42"/>
      <c r="O146" s="42"/>
      <c r="P146" s="42"/>
      <c r="Q146" s="42"/>
      <c r="R146" s="42"/>
      <c r="S146" s="42"/>
      <c r="T146" s="42"/>
      <c r="U146" s="42"/>
    </row>
    <row r="147" spans="1:21" x14ac:dyDescent="0.55000000000000004">
      <c r="A147" s="41"/>
      <c r="B147" s="41"/>
      <c r="C147" s="41"/>
      <c r="D147" s="41"/>
      <c r="E147" s="41"/>
      <c r="F147" s="41"/>
      <c r="G147" s="42"/>
      <c r="H147" s="42"/>
      <c r="I147" s="42"/>
      <c r="J147" s="42"/>
      <c r="K147" s="42"/>
      <c r="L147" s="42"/>
      <c r="M147" s="42"/>
      <c r="N147" s="42"/>
      <c r="O147" s="42"/>
      <c r="P147" s="42"/>
      <c r="Q147" s="42"/>
      <c r="R147" s="42"/>
      <c r="S147" s="42"/>
      <c r="T147" s="42"/>
      <c r="U147" s="42"/>
    </row>
    <row r="148" spans="1:21" x14ac:dyDescent="0.55000000000000004">
      <c r="A148" s="41"/>
      <c r="B148" s="41"/>
      <c r="C148" s="41"/>
      <c r="D148" s="41"/>
      <c r="E148" s="41"/>
      <c r="F148" s="41"/>
      <c r="G148" s="42"/>
      <c r="H148" s="42"/>
      <c r="I148" s="42"/>
      <c r="J148" s="42"/>
      <c r="K148" s="42"/>
      <c r="L148" s="42"/>
      <c r="M148" s="42"/>
      <c r="N148" s="42"/>
      <c r="O148" s="42"/>
      <c r="P148" s="42"/>
      <c r="Q148" s="42"/>
      <c r="R148" s="42"/>
      <c r="S148" s="42"/>
      <c r="T148" s="42"/>
      <c r="U148" s="42"/>
    </row>
    <row r="149" spans="1:21" x14ac:dyDescent="0.55000000000000004">
      <c r="A149" s="41"/>
      <c r="B149" s="41"/>
      <c r="C149" s="41"/>
      <c r="D149" s="41"/>
      <c r="E149" s="41"/>
      <c r="F149" s="41"/>
      <c r="G149" s="42"/>
      <c r="H149" s="42"/>
      <c r="I149" s="42"/>
      <c r="J149" s="42"/>
      <c r="K149" s="42"/>
      <c r="L149" s="42"/>
      <c r="M149" s="42"/>
      <c r="N149" s="42"/>
      <c r="O149" s="42"/>
      <c r="P149" s="42"/>
      <c r="Q149" s="42"/>
      <c r="R149" s="42"/>
      <c r="S149" s="42"/>
      <c r="T149" s="42"/>
      <c r="U149" s="42"/>
    </row>
    <row r="150" spans="1:21" x14ac:dyDescent="0.55000000000000004">
      <c r="A150" s="41"/>
      <c r="B150" s="41"/>
      <c r="C150" s="41"/>
      <c r="D150" s="41"/>
      <c r="E150" s="41"/>
      <c r="F150" s="41"/>
      <c r="G150" s="42"/>
      <c r="H150" s="42"/>
      <c r="I150" s="42"/>
      <c r="J150" s="42"/>
      <c r="K150" s="42"/>
      <c r="L150" s="42"/>
      <c r="M150" s="42"/>
      <c r="N150" s="42"/>
      <c r="O150" s="42"/>
      <c r="P150" s="42"/>
      <c r="Q150" s="42"/>
      <c r="R150" s="42"/>
      <c r="S150" s="42"/>
      <c r="T150" s="42"/>
      <c r="U150" s="42"/>
    </row>
    <row r="151" spans="1:21" x14ac:dyDescent="0.55000000000000004">
      <c r="A151" s="41"/>
      <c r="B151" s="41"/>
      <c r="C151" s="41"/>
      <c r="D151" s="41"/>
      <c r="E151" s="41"/>
      <c r="F151" s="41"/>
      <c r="G151" s="42"/>
      <c r="H151" s="42"/>
      <c r="I151" s="42"/>
      <c r="J151" s="42"/>
      <c r="K151" s="42"/>
      <c r="L151" s="42"/>
      <c r="M151" s="42"/>
      <c r="N151" s="42"/>
      <c r="O151" s="42"/>
      <c r="P151" s="42"/>
      <c r="Q151" s="42"/>
      <c r="R151" s="42"/>
      <c r="S151" s="42"/>
      <c r="T151" s="42"/>
      <c r="U151" s="42"/>
    </row>
    <row r="152" spans="1:21" x14ac:dyDescent="0.55000000000000004">
      <c r="A152" s="41"/>
      <c r="B152" s="41"/>
      <c r="C152" s="41"/>
      <c r="D152" s="41"/>
      <c r="E152" s="41"/>
      <c r="F152" s="41"/>
      <c r="G152" s="42"/>
      <c r="H152" s="42"/>
      <c r="I152" s="42"/>
      <c r="J152" s="42"/>
      <c r="K152" s="42"/>
      <c r="L152" s="42"/>
      <c r="M152" s="42"/>
      <c r="N152" s="42"/>
      <c r="O152" s="42"/>
      <c r="P152" s="42"/>
      <c r="Q152" s="42"/>
      <c r="R152" s="42"/>
      <c r="S152" s="42"/>
      <c r="T152" s="42"/>
      <c r="U152" s="42"/>
    </row>
    <row r="153" spans="1:21" x14ac:dyDescent="0.55000000000000004">
      <c r="A153" s="41"/>
      <c r="B153" s="41"/>
      <c r="C153" s="41"/>
      <c r="D153" s="41"/>
      <c r="E153" s="41"/>
      <c r="F153" s="41"/>
      <c r="G153" s="42"/>
      <c r="H153" s="42"/>
      <c r="I153" s="42"/>
      <c r="J153" s="42"/>
      <c r="K153" s="42"/>
      <c r="L153" s="42"/>
      <c r="M153" s="42"/>
      <c r="N153" s="42"/>
      <c r="O153" s="42"/>
      <c r="P153" s="42"/>
      <c r="Q153" s="42"/>
      <c r="R153" s="42"/>
      <c r="S153" s="42"/>
      <c r="T153" s="42"/>
      <c r="U153" s="42"/>
    </row>
    <row r="154" spans="1:21" x14ac:dyDescent="0.55000000000000004">
      <c r="A154" s="41"/>
      <c r="B154" s="41"/>
      <c r="C154" s="41"/>
      <c r="D154" s="41"/>
      <c r="E154" s="41"/>
      <c r="F154" s="41"/>
      <c r="G154" s="42"/>
      <c r="H154" s="42"/>
      <c r="I154" s="42"/>
      <c r="J154" s="42"/>
      <c r="K154" s="42"/>
      <c r="L154" s="42"/>
      <c r="M154" s="42"/>
      <c r="N154" s="42"/>
      <c r="O154" s="42"/>
      <c r="P154" s="42"/>
      <c r="Q154" s="42"/>
      <c r="R154" s="42"/>
      <c r="S154" s="42"/>
      <c r="T154" s="42"/>
      <c r="U154" s="42"/>
    </row>
    <row r="155" spans="1:21" x14ac:dyDescent="0.55000000000000004">
      <c r="A155" s="41"/>
      <c r="B155" s="41"/>
      <c r="C155" s="41"/>
      <c r="D155" s="41"/>
      <c r="E155" s="41"/>
      <c r="F155" s="41"/>
      <c r="G155" s="42"/>
      <c r="H155" s="42"/>
      <c r="I155" s="42"/>
      <c r="J155" s="42"/>
      <c r="K155" s="42"/>
      <c r="L155" s="42"/>
      <c r="M155" s="42"/>
      <c r="N155" s="42"/>
      <c r="O155" s="42"/>
      <c r="P155" s="42"/>
      <c r="Q155" s="42"/>
      <c r="R155" s="42"/>
      <c r="S155" s="42"/>
      <c r="T155" s="42"/>
      <c r="U155" s="42"/>
    </row>
    <row r="156" spans="1:21" x14ac:dyDescent="0.55000000000000004">
      <c r="A156" s="41"/>
      <c r="B156" s="41"/>
      <c r="C156" s="41"/>
      <c r="D156" s="41"/>
      <c r="E156" s="41"/>
      <c r="F156" s="41"/>
      <c r="G156" s="42"/>
      <c r="H156" s="42"/>
      <c r="I156" s="42"/>
      <c r="J156" s="42"/>
      <c r="K156" s="42"/>
      <c r="L156" s="42"/>
      <c r="M156" s="42"/>
      <c r="N156" s="42"/>
      <c r="O156" s="42"/>
      <c r="P156" s="42"/>
      <c r="Q156" s="42"/>
      <c r="R156" s="42"/>
      <c r="S156" s="42"/>
      <c r="T156" s="42"/>
      <c r="U156" s="42"/>
    </row>
    <row r="157" spans="1:21" x14ac:dyDescent="0.55000000000000004">
      <c r="A157" s="41"/>
      <c r="B157" s="41"/>
      <c r="C157" s="41"/>
      <c r="D157" s="41"/>
      <c r="E157" s="41"/>
      <c r="F157" s="41"/>
      <c r="G157" s="42"/>
      <c r="H157" s="42"/>
      <c r="I157" s="42"/>
      <c r="J157" s="42"/>
      <c r="K157" s="42"/>
      <c r="L157" s="42"/>
      <c r="M157" s="42"/>
      <c r="N157" s="42"/>
      <c r="O157" s="42"/>
      <c r="P157" s="42"/>
      <c r="Q157" s="42"/>
      <c r="R157" s="42"/>
      <c r="S157" s="42"/>
      <c r="T157" s="42"/>
      <c r="U157" s="42"/>
    </row>
    <row r="158" spans="1:21" x14ac:dyDescent="0.55000000000000004">
      <c r="A158" s="41"/>
      <c r="B158" s="41"/>
      <c r="C158" s="41"/>
      <c r="D158" s="41"/>
      <c r="E158" s="41"/>
      <c r="F158" s="41"/>
      <c r="G158" s="42"/>
      <c r="H158" s="42"/>
      <c r="I158" s="42"/>
      <c r="J158" s="42"/>
      <c r="K158" s="42"/>
      <c r="L158" s="42"/>
      <c r="M158" s="42"/>
      <c r="N158" s="42"/>
      <c r="O158" s="42"/>
      <c r="P158" s="42"/>
      <c r="Q158" s="42"/>
      <c r="R158" s="42"/>
      <c r="S158" s="42"/>
      <c r="T158" s="42"/>
      <c r="U158" s="42"/>
    </row>
    <row r="159" spans="1:21" x14ac:dyDescent="0.55000000000000004">
      <c r="A159" s="41"/>
      <c r="B159" s="41"/>
      <c r="C159" s="41"/>
      <c r="D159" s="41"/>
      <c r="E159" s="41"/>
      <c r="F159" s="41"/>
      <c r="G159" s="42"/>
      <c r="H159" s="42"/>
      <c r="I159" s="42"/>
      <c r="J159" s="42"/>
      <c r="K159" s="42"/>
      <c r="L159" s="42"/>
      <c r="M159" s="42"/>
      <c r="N159" s="42"/>
      <c r="O159" s="42"/>
      <c r="P159" s="42"/>
      <c r="Q159" s="42"/>
      <c r="R159" s="42"/>
      <c r="S159" s="42"/>
      <c r="T159" s="42"/>
      <c r="U159" s="42"/>
    </row>
    <row r="160" spans="1:21" x14ac:dyDescent="0.55000000000000004">
      <c r="A160" s="41"/>
      <c r="B160" s="41"/>
      <c r="C160" s="41"/>
      <c r="D160" s="41"/>
      <c r="E160" s="41"/>
      <c r="F160" s="41"/>
      <c r="G160" s="42"/>
      <c r="H160" s="42"/>
      <c r="I160" s="42"/>
      <c r="J160" s="42"/>
      <c r="K160" s="42"/>
      <c r="L160" s="42"/>
      <c r="M160" s="42"/>
      <c r="N160" s="42"/>
      <c r="O160" s="42"/>
      <c r="P160" s="42"/>
      <c r="Q160" s="42"/>
      <c r="R160" s="42"/>
      <c r="S160" s="42"/>
      <c r="T160" s="42"/>
      <c r="U160" s="42"/>
    </row>
    <row r="161" spans="1:21" x14ac:dyDescent="0.55000000000000004">
      <c r="A161" s="41"/>
      <c r="B161" s="41"/>
      <c r="C161" s="41"/>
      <c r="D161" s="41"/>
      <c r="E161" s="41"/>
      <c r="F161" s="41"/>
      <c r="G161" s="42"/>
      <c r="H161" s="42"/>
      <c r="I161" s="42"/>
      <c r="J161" s="42"/>
      <c r="K161" s="42"/>
      <c r="L161" s="42"/>
      <c r="M161" s="42"/>
      <c r="N161" s="42"/>
      <c r="O161" s="42"/>
      <c r="P161" s="42"/>
      <c r="Q161" s="42"/>
      <c r="R161" s="42"/>
      <c r="S161" s="42"/>
      <c r="T161" s="42"/>
      <c r="U161" s="42"/>
    </row>
    <row r="162" spans="1:21" x14ac:dyDescent="0.55000000000000004">
      <c r="A162" s="41"/>
      <c r="B162" s="41"/>
      <c r="C162" s="41"/>
      <c r="D162" s="41"/>
      <c r="E162" s="41"/>
      <c r="F162" s="41"/>
      <c r="G162" s="42"/>
      <c r="H162" s="42"/>
      <c r="I162" s="42"/>
      <c r="J162" s="42"/>
      <c r="K162" s="42"/>
      <c r="L162" s="42"/>
      <c r="M162" s="42"/>
      <c r="N162" s="42"/>
      <c r="O162" s="42"/>
      <c r="P162" s="42"/>
      <c r="Q162" s="42"/>
      <c r="R162" s="42"/>
      <c r="S162" s="42"/>
      <c r="T162" s="42"/>
      <c r="U162" s="42"/>
    </row>
    <row r="163" spans="1:21" x14ac:dyDescent="0.55000000000000004">
      <c r="A163" s="41"/>
      <c r="B163" s="41"/>
      <c r="C163" s="41"/>
      <c r="D163" s="41"/>
      <c r="E163" s="41"/>
      <c r="F163" s="41"/>
      <c r="G163" s="42"/>
      <c r="H163" s="42"/>
      <c r="I163" s="42"/>
      <c r="J163" s="42"/>
      <c r="K163" s="42"/>
      <c r="L163" s="42"/>
      <c r="M163" s="42"/>
      <c r="N163" s="42"/>
      <c r="O163" s="42"/>
      <c r="P163" s="42"/>
      <c r="Q163" s="42"/>
      <c r="R163" s="42"/>
      <c r="S163" s="42"/>
      <c r="T163" s="42"/>
      <c r="U163" s="42"/>
    </row>
    <row r="164" spans="1:21" x14ac:dyDescent="0.55000000000000004">
      <c r="A164" s="41"/>
      <c r="B164" s="41"/>
      <c r="C164" s="41"/>
      <c r="D164" s="41"/>
      <c r="E164" s="41"/>
      <c r="F164" s="41"/>
      <c r="G164" s="42"/>
      <c r="H164" s="42"/>
      <c r="I164" s="42"/>
      <c r="J164" s="42"/>
      <c r="K164" s="42"/>
      <c r="L164" s="42"/>
      <c r="M164" s="42"/>
      <c r="N164" s="42"/>
      <c r="O164" s="42"/>
      <c r="P164" s="42"/>
      <c r="Q164" s="42"/>
      <c r="R164" s="42"/>
      <c r="S164" s="42"/>
      <c r="T164" s="42"/>
      <c r="U164" s="42"/>
    </row>
    <row r="165" spans="1:21" x14ac:dyDescent="0.55000000000000004">
      <c r="A165" s="41"/>
      <c r="B165" s="41"/>
      <c r="C165" s="41"/>
      <c r="D165" s="41"/>
      <c r="E165" s="41"/>
      <c r="F165" s="41"/>
      <c r="G165" s="42"/>
      <c r="H165" s="42"/>
      <c r="I165" s="42"/>
      <c r="J165" s="42"/>
      <c r="K165" s="42"/>
      <c r="L165" s="42"/>
      <c r="M165" s="42"/>
      <c r="N165" s="42"/>
      <c r="O165" s="42"/>
      <c r="P165" s="42"/>
      <c r="Q165" s="42"/>
      <c r="R165" s="42"/>
      <c r="S165" s="42"/>
      <c r="T165" s="42"/>
      <c r="U165" s="42"/>
    </row>
    <row r="166" spans="1:21" x14ac:dyDescent="0.55000000000000004">
      <c r="A166" s="41"/>
      <c r="B166" s="41"/>
      <c r="C166" s="41"/>
      <c r="D166" s="41"/>
      <c r="E166" s="41"/>
      <c r="F166" s="41"/>
      <c r="G166" s="42"/>
      <c r="H166" s="42"/>
      <c r="I166" s="42"/>
      <c r="J166" s="42"/>
      <c r="K166" s="42"/>
      <c r="L166" s="42"/>
      <c r="M166" s="42"/>
      <c r="N166" s="42"/>
      <c r="O166" s="42"/>
      <c r="P166" s="42"/>
      <c r="Q166" s="42"/>
      <c r="R166" s="42"/>
      <c r="S166" s="42"/>
      <c r="T166" s="42"/>
      <c r="U166" s="42"/>
    </row>
    <row r="167" spans="1:21" x14ac:dyDescent="0.55000000000000004">
      <c r="A167" s="41"/>
      <c r="B167" s="41"/>
      <c r="C167" s="41"/>
      <c r="D167" s="41"/>
      <c r="E167" s="41"/>
      <c r="F167" s="41"/>
      <c r="G167" s="42"/>
      <c r="H167" s="42"/>
      <c r="I167" s="42"/>
      <c r="J167" s="42"/>
      <c r="K167" s="42"/>
      <c r="L167" s="42"/>
      <c r="M167" s="42"/>
      <c r="N167" s="42"/>
      <c r="O167" s="42"/>
      <c r="P167" s="42"/>
      <c r="Q167" s="42"/>
      <c r="R167" s="42"/>
      <c r="S167" s="42"/>
      <c r="T167" s="42"/>
      <c r="U167" s="42"/>
    </row>
    <row r="168" spans="1:21" x14ac:dyDescent="0.55000000000000004">
      <c r="A168" s="41"/>
      <c r="B168" s="41"/>
      <c r="C168" s="41"/>
      <c r="D168" s="41"/>
      <c r="E168" s="41"/>
      <c r="F168" s="41"/>
      <c r="G168" s="42"/>
      <c r="H168" s="42"/>
      <c r="I168" s="42"/>
      <c r="J168" s="42"/>
      <c r="K168" s="42"/>
      <c r="L168" s="42"/>
      <c r="M168" s="42"/>
      <c r="N168" s="42"/>
      <c r="O168" s="42"/>
      <c r="P168" s="42"/>
      <c r="Q168" s="42"/>
      <c r="R168" s="42"/>
      <c r="S168" s="42"/>
      <c r="T168" s="42"/>
      <c r="U168" s="42"/>
    </row>
    <row r="169" spans="1:21" x14ac:dyDescent="0.55000000000000004">
      <c r="A169" s="41"/>
      <c r="B169" s="41"/>
      <c r="C169" s="41"/>
      <c r="D169" s="41"/>
      <c r="E169" s="41"/>
      <c r="F169" s="41"/>
      <c r="G169" s="42"/>
      <c r="H169" s="42"/>
      <c r="I169" s="42"/>
      <c r="J169" s="42"/>
      <c r="K169" s="42"/>
      <c r="L169" s="42"/>
      <c r="M169" s="42"/>
      <c r="N169" s="42"/>
      <c r="O169" s="42"/>
      <c r="P169" s="42"/>
      <c r="Q169" s="42"/>
      <c r="R169" s="42"/>
      <c r="S169" s="42"/>
      <c r="T169" s="42"/>
      <c r="U169" s="42"/>
    </row>
    <row r="170" spans="1:21" x14ac:dyDescent="0.55000000000000004">
      <c r="A170" s="41"/>
      <c r="B170" s="41"/>
      <c r="C170" s="41"/>
      <c r="D170" s="41"/>
      <c r="E170" s="41"/>
      <c r="F170" s="41"/>
      <c r="G170" s="42"/>
      <c r="H170" s="42"/>
      <c r="I170" s="42"/>
      <c r="J170" s="42"/>
      <c r="K170" s="42"/>
      <c r="L170" s="42"/>
      <c r="M170" s="42"/>
      <c r="N170" s="42"/>
      <c r="O170" s="42"/>
      <c r="P170" s="42"/>
      <c r="Q170" s="42"/>
      <c r="R170" s="42"/>
      <c r="S170" s="42"/>
      <c r="T170" s="42"/>
      <c r="U170" s="42"/>
    </row>
    <row r="171" spans="1:21" x14ac:dyDescent="0.55000000000000004">
      <c r="A171" s="41"/>
      <c r="B171" s="41"/>
      <c r="C171" s="41"/>
      <c r="D171" s="41"/>
      <c r="E171" s="41"/>
      <c r="F171" s="41"/>
      <c r="G171" s="42"/>
      <c r="H171" s="42"/>
      <c r="I171" s="42"/>
      <c r="J171" s="42"/>
      <c r="K171" s="42"/>
      <c r="L171" s="42"/>
      <c r="M171" s="42"/>
      <c r="N171" s="42"/>
      <c r="O171" s="42"/>
      <c r="P171" s="42"/>
      <c r="Q171" s="42"/>
      <c r="R171" s="42"/>
      <c r="S171" s="42"/>
      <c r="T171" s="42"/>
      <c r="U171" s="42"/>
    </row>
    <row r="172" spans="1:21" x14ac:dyDescent="0.55000000000000004">
      <c r="A172" s="41"/>
      <c r="B172" s="41"/>
      <c r="C172" s="41"/>
      <c r="D172" s="41"/>
      <c r="E172" s="41"/>
      <c r="F172" s="41"/>
      <c r="G172" s="42"/>
      <c r="H172" s="42"/>
      <c r="I172" s="42"/>
      <c r="J172" s="42"/>
      <c r="K172" s="42"/>
      <c r="L172" s="42"/>
      <c r="M172" s="42"/>
      <c r="N172" s="42"/>
      <c r="O172" s="42"/>
      <c r="P172" s="42"/>
      <c r="Q172" s="42"/>
      <c r="R172" s="42"/>
      <c r="S172" s="42"/>
      <c r="T172" s="42"/>
      <c r="U172" s="42"/>
    </row>
    <row r="173" spans="1:21" x14ac:dyDescent="0.55000000000000004">
      <c r="A173" s="41"/>
      <c r="B173" s="41"/>
      <c r="C173" s="41"/>
      <c r="D173" s="41"/>
      <c r="E173" s="41"/>
      <c r="F173" s="41"/>
      <c r="G173" s="42"/>
      <c r="H173" s="42"/>
      <c r="I173" s="42"/>
      <c r="J173" s="42"/>
      <c r="K173" s="42"/>
      <c r="L173" s="42"/>
      <c r="M173" s="42"/>
      <c r="N173" s="42"/>
      <c r="O173" s="42"/>
      <c r="P173" s="42"/>
      <c r="Q173" s="42"/>
      <c r="R173" s="42"/>
      <c r="S173" s="42"/>
      <c r="T173" s="42"/>
      <c r="U173" s="42"/>
    </row>
    <row r="174" spans="1:21" x14ac:dyDescent="0.55000000000000004">
      <c r="A174" s="41"/>
      <c r="B174" s="41"/>
      <c r="C174" s="41"/>
      <c r="D174" s="41"/>
      <c r="E174" s="41"/>
      <c r="F174" s="41"/>
      <c r="G174" s="42"/>
      <c r="H174" s="42"/>
      <c r="I174" s="42"/>
      <c r="J174" s="42"/>
      <c r="K174" s="42"/>
      <c r="L174" s="42"/>
      <c r="M174" s="42"/>
      <c r="N174" s="42"/>
      <c r="O174" s="42"/>
      <c r="P174" s="42"/>
      <c r="Q174" s="42"/>
      <c r="R174" s="42"/>
      <c r="S174" s="42"/>
      <c r="T174" s="42"/>
      <c r="U174" s="42"/>
    </row>
    <row r="175" spans="1:21" x14ac:dyDescent="0.55000000000000004">
      <c r="A175" s="41"/>
      <c r="B175" s="41"/>
      <c r="C175" s="41"/>
      <c r="D175" s="41"/>
      <c r="E175" s="41"/>
      <c r="F175" s="41"/>
      <c r="G175" s="42"/>
      <c r="H175" s="42"/>
      <c r="I175" s="42"/>
      <c r="J175" s="42"/>
      <c r="K175" s="42"/>
      <c r="L175" s="42"/>
      <c r="M175" s="42"/>
      <c r="N175" s="42"/>
      <c r="O175" s="42"/>
      <c r="P175" s="42"/>
      <c r="Q175" s="42"/>
      <c r="R175" s="42"/>
      <c r="S175" s="42"/>
      <c r="T175" s="42"/>
      <c r="U175" s="42"/>
    </row>
    <row r="176" spans="1:21" x14ac:dyDescent="0.55000000000000004">
      <c r="A176" s="41"/>
      <c r="B176" s="41"/>
      <c r="C176" s="41"/>
      <c r="D176" s="41"/>
      <c r="E176" s="41"/>
      <c r="F176" s="41"/>
      <c r="G176" s="42"/>
      <c r="H176" s="42"/>
      <c r="I176" s="42"/>
      <c r="J176" s="42"/>
      <c r="K176" s="42"/>
      <c r="L176" s="42"/>
      <c r="M176" s="42"/>
      <c r="N176" s="42"/>
      <c r="O176" s="42"/>
      <c r="P176" s="42"/>
      <c r="Q176" s="42"/>
      <c r="R176" s="42"/>
      <c r="S176" s="42"/>
      <c r="T176" s="42"/>
      <c r="U176" s="42"/>
    </row>
    <row r="177" spans="1:21" x14ac:dyDescent="0.55000000000000004">
      <c r="A177" s="41"/>
      <c r="B177" s="41"/>
      <c r="C177" s="41"/>
      <c r="D177" s="41"/>
      <c r="E177" s="41"/>
      <c r="F177" s="41"/>
      <c r="G177" s="42"/>
      <c r="H177" s="42"/>
      <c r="I177" s="42"/>
      <c r="J177" s="42"/>
      <c r="K177" s="42"/>
      <c r="L177" s="42"/>
      <c r="M177" s="42"/>
      <c r="N177" s="42"/>
      <c r="O177" s="42"/>
      <c r="P177" s="42"/>
      <c r="Q177" s="42"/>
      <c r="R177" s="42"/>
      <c r="S177" s="42"/>
      <c r="T177" s="42"/>
      <c r="U177" s="42"/>
    </row>
    <row r="178" spans="1:21" x14ac:dyDescent="0.55000000000000004">
      <c r="A178" s="41"/>
      <c r="B178" s="41"/>
      <c r="C178" s="41"/>
      <c r="D178" s="41"/>
      <c r="E178" s="41"/>
      <c r="F178" s="41"/>
      <c r="G178" s="42"/>
      <c r="H178" s="42"/>
      <c r="I178" s="42"/>
      <c r="J178" s="42"/>
      <c r="K178" s="42"/>
      <c r="L178" s="42"/>
      <c r="M178" s="42"/>
      <c r="N178" s="42"/>
      <c r="O178" s="42"/>
      <c r="P178" s="42"/>
      <c r="Q178" s="42"/>
      <c r="R178" s="42"/>
      <c r="S178" s="42"/>
      <c r="T178" s="42"/>
      <c r="U178" s="42"/>
    </row>
    <row r="179" spans="1:21" x14ac:dyDescent="0.55000000000000004">
      <c r="A179" s="41"/>
      <c r="B179" s="41"/>
      <c r="C179" s="41"/>
      <c r="D179" s="41"/>
      <c r="E179" s="41"/>
      <c r="F179" s="41"/>
      <c r="G179" s="42"/>
      <c r="H179" s="42"/>
      <c r="I179" s="42"/>
      <c r="J179" s="42"/>
      <c r="K179" s="42"/>
      <c r="L179" s="42"/>
      <c r="M179" s="42"/>
      <c r="N179" s="42"/>
      <c r="O179" s="42"/>
      <c r="P179" s="42"/>
      <c r="Q179" s="42"/>
      <c r="R179" s="42"/>
      <c r="S179" s="42"/>
      <c r="T179" s="42"/>
      <c r="U179" s="42"/>
    </row>
    <row r="180" spans="1:21" x14ac:dyDescent="0.55000000000000004">
      <c r="A180" s="41"/>
      <c r="B180" s="41"/>
      <c r="C180" s="41"/>
      <c r="D180" s="41"/>
      <c r="E180" s="41"/>
      <c r="F180" s="41"/>
      <c r="G180" s="42"/>
      <c r="H180" s="42"/>
      <c r="I180" s="42"/>
      <c r="J180" s="42"/>
      <c r="K180" s="42"/>
      <c r="L180" s="42"/>
      <c r="M180" s="42"/>
      <c r="N180" s="42"/>
      <c r="O180" s="42"/>
      <c r="P180" s="42"/>
      <c r="Q180" s="42"/>
      <c r="R180" s="42"/>
      <c r="S180" s="42"/>
      <c r="T180" s="42"/>
      <c r="U180" s="42"/>
    </row>
    <row r="181" spans="1:21" x14ac:dyDescent="0.55000000000000004">
      <c r="A181" s="41"/>
      <c r="B181" s="41"/>
      <c r="C181" s="41"/>
      <c r="D181" s="41"/>
      <c r="E181" s="41"/>
      <c r="F181" s="41"/>
      <c r="G181" s="42"/>
      <c r="H181" s="42"/>
      <c r="I181" s="42"/>
      <c r="J181" s="42"/>
      <c r="K181" s="42"/>
      <c r="L181" s="42"/>
      <c r="M181" s="42"/>
      <c r="N181" s="42"/>
      <c r="O181" s="42"/>
      <c r="P181" s="42"/>
      <c r="Q181" s="42"/>
      <c r="R181" s="42"/>
      <c r="S181" s="42"/>
      <c r="T181" s="42"/>
      <c r="U181" s="42"/>
    </row>
    <row r="182" spans="1:21" x14ac:dyDescent="0.55000000000000004">
      <c r="A182" s="41"/>
      <c r="B182" s="41"/>
      <c r="C182" s="41"/>
      <c r="D182" s="41"/>
      <c r="E182" s="41"/>
      <c r="F182" s="41"/>
      <c r="G182" s="42"/>
      <c r="H182" s="42"/>
      <c r="I182" s="42"/>
      <c r="J182" s="42"/>
      <c r="K182" s="42"/>
      <c r="L182" s="42"/>
      <c r="M182" s="42"/>
      <c r="N182" s="42"/>
      <c r="O182" s="42"/>
      <c r="P182" s="42"/>
      <c r="Q182" s="42"/>
      <c r="R182" s="42"/>
      <c r="S182" s="42"/>
      <c r="T182" s="42"/>
      <c r="U182" s="42"/>
    </row>
    <row r="183" spans="1:21" x14ac:dyDescent="0.55000000000000004">
      <c r="A183" s="41"/>
      <c r="B183" s="41"/>
      <c r="C183" s="41"/>
      <c r="D183" s="41"/>
      <c r="E183" s="41"/>
      <c r="F183" s="41"/>
      <c r="G183" s="42"/>
      <c r="H183" s="42"/>
      <c r="I183" s="42"/>
      <c r="J183" s="42"/>
      <c r="K183" s="42"/>
      <c r="L183" s="42"/>
      <c r="M183" s="42"/>
      <c r="N183" s="42"/>
      <c r="O183" s="42"/>
      <c r="P183" s="42"/>
      <c r="Q183" s="42"/>
      <c r="R183" s="42"/>
      <c r="S183" s="42"/>
      <c r="T183" s="42"/>
      <c r="U183" s="42"/>
    </row>
    <row r="184" spans="1:21" x14ac:dyDescent="0.55000000000000004">
      <c r="A184" s="41"/>
      <c r="B184" s="41"/>
      <c r="C184" s="41"/>
      <c r="D184" s="41"/>
      <c r="E184" s="41"/>
      <c r="F184" s="41"/>
      <c r="G184" s="42"/>
      <c r="H184" s="42"/>
      <c r="I184" s="42"/>
      <c r="J184" s="42"/>
      <c r="K184" s="42"/>
      <c r="L184" s="42"/>
      <c r="M184" s="42"/>
      <c r="N184" s="42"/>
      <c r="O184" s="42"/>
      <c r="P184" s="42"/>
      <c r="Q184" s="42"/>
      <c r="R184" s="42"/>
      <c r="S184" s="42"/>
      <c r="T184" s="42"/>
      <c r="U184" s="42"/>
    </row>
    <row r="185" spans="1:21" x14ac:dyDescent="0.55000000000000004">
      <c r="A185" s="41"/>
      <c r="B185" s="41"/>
      <c r="C185" s="41"/>
      <c r="D185" s="41"/>
      <c r="E185" s="41"/>
      <c r="F185" s="41"/>
      <c r="G185" s="42"/>
      <c r="H185" s="42"/>
      <c r="I185" s="42"/>
      <c r="J185" s="42"/>
      <c r="K185" s="42"/>
      <c r="L185" s="42"/>
      <c r="M185" s="42"/>
      <c r="N185" s="42"/>
      <c r="O185" s="42"/>
      <c r="P185" s="42"/>
      <c r="Q185" s="42"/>
      <c r="R185" s="42"/>
      <c r="S185" s="42"/>
      <c r="T185" s="42"/>
      <c r="U185" s="42"/>
    </row>
    <row r="186" spans="1:21" x14ac:dyDescent="0.55000000000000004">
      <c r="A186" s="41"/>
      <c r="B186" s="41"/>
      <c r="C186" s="41"/>
      <c r="D186" s="41"/>
      <c r="E186" s="41"/>
      <c r="F186" s="41"/>
      <c r="G186" s="42"/>
      <c r="H186" s="42"/>
      <c r="I186" s="42"/>
      <c r="J186" s="42"/>
      <c r="K186" s="42"/>
      <c r="L186" s="42"/>
      <c r="M186" s="42"/>
      <c r="N186" s="42"/>
      <c r="O186" s="42"/>
      <c r="P186" s="42"/>
      <c r="Q186" s="42"/>
      <c r="R186" s="42"/>
      <c r="S186" s="42"/>
      <c r="T186" s="42"/>
      <c r="U186" s="42"/>
    </row>
    <row r="187" spans="1:21" x14ac:dyDescent="0.55000000000000004">
      <c r="A187" s="41"/>
      <c r="B187" s="41"/>
      <c r="C187" s="41"/>
      <c r="D187" s="41"/>
      <c r="E187" s="41"/>
      <c r="F187" s="41"/>
      <c r="G187" s="42"/>
      <c r="H187" s="42"/>
      <c r="I187" s="42"/>
      <c r="J187" s="42"/>
      <c r="K187" s="42"/>
      <c r="L187" s="42"/>
      <c r="M187" s="42"/>
      <c r="N187" s="42"/>
      <c r="O187" s="42"/>
      <c r="P187" s="42"/>
      <c r="Q187" s="42"/>
      <c r="R187" s="42"/>
      <c r="S187" s="42"/>
      <c r="T187" s="42"/>
      <c r="U187" s="42"/>
    </row>
    <row r="188" spans="1:21" x14ac:dyDescent="0.55000000000000004">
      <c r="A188" s="41"/>
      <c r="B188" s="41"/>
      <c r="C188" s="41"/>
      <c r="D188" s="41"/>
      <c r="E188" s="41"/>
      <c r="F188" s="41"/>
      <c r="G188" s="42"/>
      <c r="H188" s="42"/>
      <c r="I188" s="42"/>
      <c r="J188" s="42"/>
      <c r="K188" s="42"/>
      <c r="L188" s="42"/>
      <c r="M188" s="42"/>
      <c r="N188" s="42"/>
      <c r="O188" s="42"/>
      <c r="P188" s="42"/>
      <c r="Q188" s="42"/>
      <c r="R188" s="42"/>
      <c r="S188" s="42"/>
      <c r="T188" s="42"/>
      <c r="U188" s="42"/>
    </row>
    <row r="189" spans="1:21" x14ac:dyDescent="0.55000000000000004">
      <c r="A189" s="41"/>
      <c r="B189" s="41"/>
      <c r="C189" s="41"/>
      <c r="D189" s="41"/>
      <c r="E189" s="41"/>
      <c r="F189" s="41"/>
      <c r="G189" s="42"/>
      <c r="H189" s="42"/>
      <c r="I189" s="42"/>
      <c r="J189" s="42"/>
      <c r="K189" s="42"/>
      <c r="L189" s="42"/>
      <c r="M189" s="42"/>
      <c r="N189" s="42"/>
      <c r="O189" s="42"/>
      <c r="P189" s="42"/>
      <c r="Q189" s="42"/>
      <c r="R189" s="42"/>
      <c r="S189" s="42"/>
      <c r="T189" s="42"/>
      <c r="U189" s="42"/>
    </row>
    <row r="190" spans="1:21" x14ac:dyDescent="0.55000000000000004">
      <c r="A190" s="41"/>
      <c r="B190" s="41"/>
      <c r="C190" s="41"/>
      <c r="D190" s="41"/>
      <c r="E190" s="41"/>
      <c r="F190" s="41"/>
      <c r="G190" s="42"/>
      <c r="H190" s="42"/>
      <c r="I190" s="42"/>
      <c r="J190" s="42"/>
      <c r="K190" s="42"/>
      <c r="L190" s="42"/>
      <c r="M190" s="42"/>
      <c r="N190" s="42"/>
      <c r="O190" s="42"/>
      <c r="P190" s="42"/>
      <c r="Q190" s="42"/>
      <c r="R190" s="42"/>
      <c r="S190" s="42"/>
      <c r="T190" s="42"/>
      <c r="U190" s="42"/>
    </row>
    <row r="191" spans="1:21" x14ac:dyDescent="0.55000000000000004">
      <c r="A191" s="41"/>
      <c r="B191" s="41"/>
      <c r="C191" s="41"/>
      <c r="D191" s="41"/>
      <c r="E191" s="41"/>
      <c r="F191" s="41"/>
      <c r="G191" s="42"/>
      <c r="H191" s="42"/>
      <c r="I191" s="42"/>
      <c r="J191" s="42"/>
      <c r="K191" s="42"/>
      <c r="L191" s="42"/>
      <c r="M191" s="42"/>
      <c r="N191" s="42"/>
      <c r="O191" s="42"/>
      <c r="P191" s="42"/>
      <c r="Q191" s="42"/>
      <c r="R191" s="42"/>
      <c r="S191" s="42"/>
      <c r="T191" s="42"/>
      <c r="U191" s="42"/>
    </row>
    <row r="192" spans="1:21" x14ac:dyDescent="0.55000000000000004">
      <c r="A192" s="41"/>
      <c r="B192" s="41"/>
      <c r="C192" s="41"/>
      <c r="D192" s="41"/>
      <c r="E192" s="41"/>
      <c r="F192" s="41"/>
      <c r="G192" s="42"/>
      <c r="H192" s="42"/>
      <c r="I192" s="42"/>
      <c r="J192" s="42"/>
      <c r="K192" s="42"/>
      <c r="L192" s="42"/>
      <c r="M192" s="42"/>
      <c r="N192" s="42"/>
      <c r="O192" s="42"/>
      <c r="P192" s="42"/>
      <c r="Q192" s="42"/>
      <c r="R192" s="42"/>
      <c r="S192" s="42"/>
      <c r="T192" s="42"/>
      <c r="U192" s="42"/>
    </row>
    <row r="193" spans="1:21" x14ac:dyDescent="0.55000000000000004">
      <c r="A193" s="41"/>
      <c r="B193" s="41"/>
      <c r="C193" s="41"/>
      <c r="D193" s="41"/>
      <c r="E193" s="41"/>
      <c r="F193" s="41"/>
      <c r="G193" s="42"/>
      <c r="H193" s="42"/>
      <c r="I193" s="42"/>
      <c r="J193" s="42"/>
      <c r="K193" s="42"/>
      <c r="L193" s="42"/>
      <c r="M193" s="42"/>
      <c r="N193" s="42"/>
      <c r="O193" s="42"/>
      <c r="P193" s="42"/>
      <c r="Q193" s="42"/>
      <c r="R193" s="42"/>
      <c r="S193" s="42"/>
      <c r="T193" s="42"/>
      <c r="U193" s="42"/>
    </row>
    <row r="194" spans="1:21" x14ac:dyDescent="0.55000000000000004">
      <c r="A194" s="41"/>
      <c r="B194" s="41"/>
      <c r="C194" s="41"/>
      <c r="D194" s="41"/>
      <c r="E194" s="41"/>
      <c r="F194" s="41"/>
      <c r="G194" s="42"/>
      <c r="H194" s="42"/>
      <c r="I194" s="42"/>
      <c r="J194" s="42"/>
      <c r="K194" s="42"/>
      <c r="L194" s="42"/>
      <c r="M194" s="42"/>
      <c r="N194" s="42"/>
      <c r="O194" s="42"/>
      <c r="P194" s="42"/>
      <c r="Q194" s="42"/>
      <c r="R194" s="42"/>
      <c r="S194" s="42"/>
      <c r="T194" s="42"/>
      <c r="U194" s="42"/>
    </row>
    <row r="195" spans="1:21" x14ac:dyDescent="0.55000000000000004">
      <c r="A195" s="41"/>
      <c r="B195" s="41"/>
      <c r="C195" s="41"/>
      <c r="D195" s="41"/>
      <c r="E195" s="41"/>
      <c r="F195" s="41"/>
      <c r="G195" s="42"/>
      <c r="H195" s="42"/>
      <c r="I195" s="42"/>
      <c r="J195" s="42"/>
      <c r="K195" s="42"/>
      <c r="L195" s="42"/>
      <c r="M195" s="42"/>
      <c r="N195" s="42"/>
      <c r="O195" s="42"/>
      <c r="P195" s="42"/>
      <c r="Q195" s="42"/>
      <c r="R195" s="42"/>
      <c r="S195" s="42"/>
      <c r="T195" s="42"/>
      <c r="U195" s="42"/>
    </row>
    <row r="196" spans="1:21" x14ac:dyDescent="0.55000000000000004">
      <c r="A196" s="41"/>
      <c r="B196" s="41"/>
      <c r="C196" s="41"/>
      <c r="D196" s="41"/>
      <c r="E196" s="41"/>
      <c r="F196" s="41"/>
      <c r="G196" s="42"/>
      <c r="H196" s="42"/>
      <c r="I196" s="42"/>
      <c r="J196" s="42"/>
      <c r="K196" s="42"/>
      <c r="L196" s="42"/>
      <c r="M196" s="42"/>
      <c r="N196" s="42"/>
      <c r="O196" s="42"/>
      <c r="P196" s="42"/>
      <c r="Q196" s="42"/>
      <c r="R196" s="42"/>
      <c r="S196" s="42"/>
      <c r="T196" s="42"/>
      <c r="U196" s="42"/>
    </row>
    <row r="197" spans="1:21" x14ac:dyDescent="0.55000000000000004">
      <c r="A197" s="41"/>
      <c r="B197" s="41"/>
      <c r="C197" s="41"/>
      <c r="D197" s="41"/>
      <c r="E197" s="41"/>
      <c r="F197" s="41"/>
      <c r="G197" s="42"/>
      <c r="H197" s="42"/>
      <c r="I197" s="42"/>
      <c r="J197" s="42"/>
      <c r="K197" s="42"/>
      <c r="L197" s="42"/>
      <c r="M197" s="42"/>
      <c r="N197" s="42"/>
      <c r="O197" s="42"/>
      <c r="P197" s="42"/>
      <c r="Q197" s="42"/>
      <c r="R197" s="42"/>
      <c r="S197" s="42"/>
      <c r="T197" s="42"/>
      <c r="U197" s="42"/>
    </row>
    <row r="198" spans="1:21" x14ac:dyDescent="0.55000000000000004">
      <c r="A198" s="41"/>
      <c r="B198" s="41"/>
      <c r="C198" s="41"/>
      <c r="D198" s="41"/>
      <c r="E198" s="41"/>
      <c r="F198" s="41"/>
      <c r="G198" s="42"/>
      <c r="H198" s="42"/>
      <c r="I198" s="42"/>
      <c r="J198" s="42"/>
      <c r="K198" s="42"/>
      <c r="L198" s="42"/>
      <c r="M198" s="42"/>
      <c r="N198" s="42"/>
      <c r="O198" s="42"/>
      <c r="P198" s="42"/>
      <c r="Q198" s="42"/>
      <c r="R198" s="42"/>
      <c r="S198" s="42"/>
      <c r="T198" s="42"/>
      <c r="U198" s="42"/>
    </row>
    <row r="199" spans="1:21" x14ac:dyDescent="0.55000000000000004">
      <c r="A199" s="41"/>
      <c r="B199" s="41"/>
      <c r="C199" s="41"/>
      <c r="D199" s="41"/>
      <c r="E199" s="41"/>
      <c r="F199" s="41"/>
      <c r="G199" s="42"/>
      <c r="H199" s="42"/>
      <c r="I199" s="42"/>
      <c r="J199" s="42"/>
      <c r="K199" s="42"/>
      <c r="L199" s="42"/>
      <c r="M199" s="42"/>
      <c r="N199" s="42"/>
      <c r="O199" s="42"/>
      <c r="P199" s="42"/>
      <c r="Q199" s="42"/>
      <c r="R199" s="42"/>
      <c r="S199" s="42"/>
      <c r="T199" s="42"/>
      <c r="U199" s="42"/>
    </row>
    <row r="200" spans="1:21" x14ac:dyDescent="0.55000000000000004">
      <c r="A200" s="41"/>
      <c r="B200" s="41"/>
      <c r="C200" s="41"/>
      <c r="D200" s="41"/>
      <c r="E200" s="41"/>
      <c r="F200" s="41"/>
      <c r="G200" s="42"/>
      <c r="H200" s="42"/>
      <c r="I200" s="42"/>
      <c r="J200" s="42"/>
      <c r="K200" s="42"/>
      <c r="L200" s="42"/>
      <c r="M200" s="42"/>
      <c r="N200" s="42"/>
      <c r="O200" s="42"/>
      <c r="P200" s="42"/>
      <c r="Q200" s="42"/>
      <c r="R200" s="42"/>
      <c r="S200" s="42"/>
      <c r="T200" s="42"/>
      <c r="U200" s="42"/>
    </row>
    <row r="201" spans="1:21" x14ac:dyDescent="0.55000000000000004">
      <c r="A201" s="41"/>
      <c r="B201" s="41"/>
      <c r="C201" s="41"/>
      <c r="D201" s="41"/>
      <c r="E201" s="41"/>
      <c r="F201" s="41"/>
      <c r="G201" s="42"/>
      <c r="H201" s="42"/>
      <c r="I201" s="42"/>
      <c r="J201" s="42"/>
      <c r="K201" s="42"/>
      <c r="L201" s="42"/>
      <c r="M201" s="42"/>
      <c r="N201" s="42"/>
      <c r="O201" s="42"/>
      <c r="P201" s="42"/>
      <c r="Q201" s="42"/>
      <c r="R201" s="42"/>
      <c r="S201" s="42"/>
      <c r="T201" s="42"/>
      <c r="U201" s="42"/>
    </row>
    <row r="202" spans="1:21" x14ac:dyDescent="0.55000000000000004">
      <c r="A202" s="41"/>
      <c r="B202" s="41"/>
      <c r="C202" s="41"/>
      <c r="D202" s="41"/>
      <c r="E202" s="41"/>
      <c r="F202" s="41"/>
      <c r="G202" s="42"/>
      <c r="H202" s="42"/>
      <c r="I202" s="42"/>
      <c r="J202" s="42"/>
      <c r="K202" s="42"/>
      <c r="L202" s="42"/>
      <c r="M202" s="42"/>
      <c r="N202" s="42"/>
      <c r="O202" s="42"/>
      <c r="P202" s="42"/>
      <c r="Q202" s="42"/>
      <c r="R202" s="42"/>
      <c r="S202" s="42"/>
      <c r="T202" s="42"/>
      <c r="U202" s="42"/>
    </row>
    <row r="203" spans="1:21" x14ac:dyDescent="0.55000000000000004">
      <c r="A203" s="41"/>
      <c r="B203" s="41"/>
      <c r="C203" s="41"/>
      <c r="D203" s="41"/>
      <c r="E203" s="41"/>
      <c r="F203" s="41"/>
      <c r="G203" s="42"/>
      <c r="H203" s="42"/>
      <c r="I203" s="42"/>
      <c r="J203" s="42"/>
      <c r="K203" s="42"/>
      <c r="L203" s="42"/>
      <c r="M203" s="42"/>
      <c r="N203" s="42"/>
      <c r="O203" s="42"/>
      <c r="P203" s="42"/>
      <c r="Q203" s="42"/>
      <c r="R203" s="42"/>
      <c r="S203" s="42"/>
      <c r="T203" s="42"/>
      <c r="U203" s="42"/>
    </row>
    <row r="204" spans="1:21" x14ac:dyDescent="0.55000000000000004">
      <c r="A204" s="41"/>
      <c r="B204" s="41"/>
      <c r="C204" s="41"/>
      <c r="D204" s="41"/>
      <c r="E204" s="41"/>
      <c r="F204" s="41"/>
      <c r="G204" s="42"/>
      <c r="H204" s="42"/>
      <c r="I204" s="42"/>
      <c r="J204" s="42"/>
      <c r="K204" s="42"/>
      <c r="L204" s="42"/>
      <c r="M204" s="42"/>
      <c r="N204" s="42"/>
      <c r="O204" s="42"/>
      <c r="P204" s="42"/>
      <c r="Q204" s="42"/>
      <c r="R204" s="42"/>
      <c r="S204" s="42"/>
      <c r="T204" s="42"/>
      <c r="U204" s="42"/>
    </row>
    <row r="205" spans="1:21" x14ac:dyDescent="0.55000000000000004">
      <c r="A205" s="41"/>
      <c r="B205" s="41"/>
      <c r="C205" s="41"/>
      <c r="D205" s="41"/>
      <c r="E205" s="41"/>
      <c r="F205" s="41"/>
      <c r="G205" s="42"/>
      <c r="H205" s="42"/>
      <c r="I205" s="42"/>
      <c r="J205" s="42"/>
      <c r="K205" s="42"/>
      <c r="L205" s="42"/>
      <c r="M205" s="42"/>
      <c r="N205" s="42"/>
      <c r="O205" s="42"/>
      <c r="P205" s="42"/>
      <c r="Q205" s="42"/>
      <c r="R205" s="42"/>
      <c r="S205" s="42"/>
      <c r="T205" s="42"/>
      <c r="U205" s="42"/>
    </row>
    <row r="206" spans="1:21" x14ac:dyDescent="0.55000000000000004">
      <c r="A206" s="41"/>
      <c r="B206" s="41"/>
      <c r="C206" s="41"/>
      <c r="D206" s="41"/>
      <c r="E206" s="41"/>
      <c r="F206" s="41"/>
      <c r="G206" s="42"/>
      <c r="H206" s="42"/>
      <c r="I206" s="42"/>
      <c r="J206" s="42"/>
      <c r="K206" s="42"/>
      <c r="L206" s="42"/>
      <c r="M206" s="42"/>
      <c r="N206" s="42"/>
      <c r="O206" s="42"/>
      <c r="P206" s="42"/>
      <c r="Q206" s="42"/>
      <c r="R206" s="42"/>
      <c r="S206" s="42"/>
      <c r="T206" s="42"/>
      <c r="U206" s="42"/>
    </row>
    <row r="207" spans="1:21" x14ac:dyDescent="0.55000000000000004">
      <c r="A207" s="41"/>
      <c r="B207" s="41"/>
      <c r="C207" s="41"/>
      <c r="D207" s="41"/>
      <c r="E207" s="41"/>
      <c r="F207" s="41"/>
      <c r="G207" s="42"/>
      <c r="H207" s="42"/>
      <c r="I207" s="42"/>
      <c r="J207" s="42"/>
      <c r="K207" s="42"/>
      <c r="L207" s="42"/>
      <c r="M207" s="42"/>
      <c r="N207" s="42"/>
      <c r="O207" s="42"/>
      <c r="P207" s="42"/>
      <c r="Q207" s="42"/>
      <c r="R207" s="42"/>
      <c r="S207" s="42"/>
      <c r="T207" s="42"/>
      <c r="U207" s="42"/>
    </row>
    <row r="208" spans="1:21" x14ac:dyDescent="0.55000000000000004">
      <c r="A208" s="41"/>
      <c r="B208" s="41"/>
      <c r="C208" s="41"/>
      <c r="D208" s="41"/>
      <c r="E208" s="41"/>
      <c r="F208" s="41"/>
      <c r="G208" s="42"/>
      <c r="H208" s="42"/>
      <c r="I208" s="42"/>
      <c r="J208" s="42"/>
      <c r="K208" s="42"/>
      <c r="L208" s="42"/>
      <c r="M208" s="42"/>
      <c r="N208" s="42"/>
      <c r="O208" s="42"/>
      <c r="P208" s="42"/>
      <c r="Q208" s="42"/>
      <c r="R208" s="42"/>
      <c r="S208" s="42"/>
      <c r="T208" s="42"/>
      <c r="U208" s="42"/>
    </row>
    <row r="209" spans="1:21" x14ac:dyDescent="0.55000000000000004">
      <c r="A209" s="41"/>
      <c r="B209" s="41"/>
      <c r="C209" s="41"/>
      <c r="D209" s="41"/>
      <c r="E209" s="41"/>
      <c r="F209" s="41"/>
      <c r="G209" s="42"/>
      <c r="H209" s="42"/>
      <c r="I209" s="42"/>
      <c r="J209" s="42"/>
      <c r="K209" s="42"/>
      <c r="L209" s="42"/>
      <c r="M209" s="42"/>
      <c r="N209" s="42"/>
      <c r="O209" s="42"/>
      <c r="P209" s="42"/>
      <c r="Q209" s="42"/>
      <c r="R209" s="42"/>
      <c r="S209" s="42"/>
      <c r="T209" s="42"/>
      <c r="U209" s="42"/>
    </row>
    <row r="210" spans="1:21" x14ac:dyDescent="0.55000000000000004">
      <c r="A210" s="41"/>
      <c r="B210" s="41"/>
      <c r="C210" s="41"/>
      <c r="D210" s="41"/>
      <c r="E210" s="41"/>
      <c r="F210" s="41"/>
      <c r="G210" s="42"/>
      <c r="H210" s="42"/>
      <c r="I210" s="42"/>
      <c r="J210" s="42"/>
      <c r="K210" s="42"/>
      <c r="L210" s="42"/>
      <c r="M210" s="42"/>
      <c r="N210" s="42"/>
      <c r="O210" s="42"/>
      <c r="P210" s="42"/>
      <c r="Q210" s="42"/>
      <c r="R210" s="42"/>
      <c r="S210" s="42"/>
      <c r="T210" s="42"/>
      <c r="U210" s="42"/>
    </row>
    <row r="211" spans="1:21" x14ac:dyDescent="0.55000000000000004">
      <c r="A211" s="41"/>
      <c r="B211" s="41"/>
      <c r="C211" s="41"/>
      <c r="D211" s="41"/>
      <c r="E211" s="41"/>
      <c r="F211" s="41"/>
      <c r="G211" s="42"/>
      <c r="H211" s="42"/>
      <c r="I211" s="42"/>
      <c r="J211" s="42"/>
      <c r="K211" s="42"/>
      <c r="L211" s="42"/>
      <c r="M211" s="42"/>
      <c r="N211" s="42"/>
      <c r="O211" s="42"/>
      <c r="P211" s="42"/>
      <c r="Q211" s="42"/>
      <c r="R211" s="42"/>
      <c r="S211" s="42"/>
      <c r="T211" s="42"/>
      <c r="U211" s="42"/>
    </row>
    <row r="212" spans="1:21" x14ac:dyDescent="0.55000000000000004">
      <c r="A212" s="41"/>
      <c r="B212" s="41"/>
      <c r="C212" s="41"/>
      <c r="D212" s="41"/>
      <c r="E212" s="41"/>
      <c r="F212" s="41"/>
      <c r="G212" s="42"/>
      <c r="H212" s="42"/>
      <c r="I212" s="42"/>
      <c r="J212" s="42"/>
      <c r="K212" s="42"/>
      <c r="L212" s="42"/>
      <c r="M212" s="42"/>
      <c r="N212" s="42"/>
      <c r="O212" s="42"/>
      <c r="P212" s="42"/>
      <c r="Q212" s="42"/>
      <c r="R212" s="42"/>
      <c r="S212" s="42"/>
      <c r="T212" s="42"/>
      <c r="U212" s="42"/>
    </row>
    <row r="213" spans="1:21" x14ac:dyDescent="0.55000000000000004">
      <c r="A213" s="41"/>
      <c r="B213" s="41"/>
      <c r="C213" s="41"/>
      <c r="D213" s="41"/>
      <c r="E213" s="41"/>
      <c r="F213" s="41"/>
      <c r="G213" s="42"/>
      <c r="H213" s="42"/>
      <c r="I213" s="42"/>
      <c r="J213" s="42"/>
      <c r="K213" s="42"/>
      <c r="L213" s="42"/>
      <c r="M213" s="42"/>
      <c r="N213" s="42"/>
      <c r="O213" s="42"/>
      <c r="P213" s="42"/>
      <c r="Q213" s="42"/>
      <c r="R213" s="42"/>
      <c r="S213" s="42"/>
      <c r="T213" s="42"/>
      <c r="U213" s="42"/>
    </row>
    <row r="214" spans="1:21" x14ac:dyDescent="0.55000000000000004">
      <c r="A214" s="41"/>
      <c r="B214" s="41"/>
      <c r="C214" s="41"/>
      <c r="D214" s="41"/>
      <c r="E214" s="41"/>
      <c r="F214" s="41"/>
      <c r="G214" s="42"/>
      <c r="H214" s="42"/>
      <c r="I214" s="42"/>
      <c r="J214" s="42"/>
      <c r="K214" s="42"/>
      <c r="L214" s="42"/>
      <c r="M214" s="42"/>
      <c r="N214" s="42"/>
      <c r="O214" s="42"/>
      <c r="P214" s="42"/>
      <c r="Q214" s="42"/>
      <c r="R214" s="42"/>
      <c r="S214" s="42"/>
      <c r="T214" s="42"/>
      <c r="U214" s="42"/>
    </row>
    <row r="215" spans="1:21" x14ac:dyDescent="0.55000000000000004">
      <c r="A215" s="41"/>
      <c r="B215" s="41"/>
      <c r="C215" s="41"/>
      <c r="D215" s="41"/>
      <c r="E215" s="41"/>
      <c r="F215" s="41"/>
      <c r="G215" s="42"/>
      <c r="H215" s="42"/>
      <c r="I215" s="42"/>
      <c r="J215" s="42"/>
      <c r="K215" s="42"/>
      <c r="L215" s="42"/>
      <c r="M215" s="42"/>
      <c r="N215" s="42"/>
      <c r="O215" s="42"/>
      <c r="P215" s="42"/>
      <c r="Q215" s="42"/>
      <c r="R215" s="42"/>
      <c r="S215" s="42"/>
      <c r="T215" s="42"/>
      <c r="U215" s="42"/>
    </row>
    <row r="216" spans="1:21" x14ac:dyDescent="0.55000000000000004">
      <c r="A216" s="41"/>
      <c r="B216" s="41"/>
      <c r="C216" s="41"/>
      <c r="D216" s="41"/>
      <c r="E216" s="41"/>
      <c r="F216" s="41"/>
      <c r="G216" s="42"/>
      <c r="H216" s="42"/>
      <c r="I216" s="42"/>
      <c r="J216" s="42"/>
      <c r="K216" s="42"/>
      <c r="L216" s="42"/>
      <c r="M216" s="42"/>
      <c r="N216" s="42"/>
      <c r="O216" s="42"/>
      <c r="P216" s="42"/>
      <c r="Q216" s="42"/>
      <c r="R216" s="42"/>
      <c r="S216" s="42"/>
      <c r="T216" s="42"/>
      <c r="U216" s="42"/>
    </row>
    <row r="217" spans="1:21" x14ac:dyDescent="0.55000000000000004">
      <c r="A217" s="41"/>
      <c r="B217" s="41"/>
      <c r="C217" s="41"/>
      <c r="D217" s="41"/>
      <c r="E217" s="41"/>
      <c r="F217" s="41"/>
      <c r="G217" s="42"/>
      <c r="H217" s="42"/>
      <c r="I217" s="42"/>
      <c r="J217" s="42"/>
      <c r="K217" s="42"/>
      <c r="L217" s="42"/>
      <c r="M217" s="42"/>
      <c r="N217" s="42"/>
      <c r="O217" s="42"/>
      <c r="P217" s="42"/>
      <c r="Q217" s="42"/>
      <c r="R217" s="42"/>
      <c r="S217" s="42"/>
      <c r="T217" s="42"/>
      <c r="U217" s="42"/>
    </row>
    <row r="218" spans="1:21" x14ac:dyDescent="0.55000000000000004">
      <c r="A218" s="41"/>
      <c r="B218" s="41"/>
      <c r="C218" s="41"/>
      <c r="D218" s="41"/>
      <c r="E218" s="41"/>
      <c r="F218" s="41"/>
      <c r="G218" s="42"/>
      <c r="H218" s="42"/>
      <c r="I218" s="42"/>
      <c r="J218" s="42"/>
      <c r="K218" s="42"/>
      <c r="L218" s="42"/>
      <c r="M218" s="42"/>
      <c r="N218" s="42"/>
      <c r="O218" s="42"/>
      <c r="P218" s="42"/>
      <c r="Q218" s="42"/>
      <c r="R218" s="42"/>
      <c r="S218" s="42"/>
      <c r="T218" s="42"/>
      <c r="U218" s="42"/>
    </row>
    <row r="219" spans="1:21" x14ac:dyDescent="0.55000000000000004">
      <c r="A219" s="41"/>
      <c r="B219" s="41"/>
      <c r="C219" s="41"/>
      <c r="D219" s="41"/>
      <c r="E219" s="41"/>
      <c r="F219" s="41"/>
      <c r="G219" s="42"/>
      <c r="H219" s="42"/>
      <c r="I219" s="42"/>
      <c r="J219" s="42"/>
      <c r="K219" s="42"/>
      <c r="L219" s="42"/>
      <c r="M219" s="42"/>
      <c r="N219" s="42"/>
      <c r="O219" s="42"/>
      <c r="P219" s="42"/>
      <c r="Q219" s="42"/>
      <c r="R219" s="42"/>
      <c r="S219" s="42"/>
      <c r="T219" s="42"/>
      <c r="U219" s="42"/>
    </row>
    <row r="220" spans="1:21" x14ac:dyDescent="0.55000000000000004">
      <c r="A220" s="41"/>
      <c r="B220" s="41"/>
      <c r="C220" s="41"/>
      <c r="D220" s="41"/>
      <c r="E220" s="41"/>
      <c r="F220" s="41"/>
      <c r="G220" s="42"/>
      <c r="H220" s="42"/>
      <c r="I220" s="42"/>
      <c r="J220" s="42"/>
      <c r="K220" s="42"/>
      <c r="L220" s="42"/>
      <c r="M220" s="42"/>
      <c r="N220" s="42"/>
      <c r="O220" s="42"/>
      <c r="P220" s="42"/>
      <c r="Q220" s="42"/>
      <c r="R220" s="42"/>
      <c r="S220" s="42"/>
      <c r="T220" s="42"/>
      <c r="U220" s="42"/>
    </row>
    <row r="221" spans="1:21" x14ac:dyDescent="0.55000000000000004">
      <c r="A221" s="41"/>
      <c r="B221" s="41"/>
      <c r="C221" s="41"/>
      <c r="D221" s="41"/>
      <c r="E221" s="41"/>
      <c r="F221" s="41"/>
      <c r="G221" s="42"/>
      <c r="H221" s="42"/>
      <c r="I221" s="42"/>
      <c r="J221" s="42"/>
      <c r="K221" s="42"/>
      <c r="L221" s="42"/>
      <c r="M221" s="42"/>
      <c r="N221" s="42"/>
      <c r="O221" s="42"/>
      <c r="P221" s="42"/>
      <c r="Q221" s="42"/>
      <c r="R221" s="42"/>
      <c r="S221" s="42"/>
      <c r="T221" s="42"/>
      <c r="U221" s="42"/>
    </row>
    <row r="222" spans="1:21" x14ac:dyDescent="0.55000000000000004">
      <c r="A222" s="41"/>
      <c r="B222" s="41"/>
      <c r="C222" s="41"/>
      <c r="D222" s="41"/>
      <c r="E222" s="41"/>
      <c r="F222" s="41"/>
      <c r="G222" s="42"/>
      <c r="H222" s="42"/>
      <c r="I222" s="42"/>
      <c r="J222" s="42"/>
      <c r="K222" s="42"/>
      <c r="L222" s="42"/>
      <c r="M222" s="42"/>
      <c r="N222" s="42"/>
      <c r="O222" s="42"/>
      <c r="P222" s="42"/>
      <c r="Q222" s="42"/>
      <c r="R222" s="42"/>
      <c r="S222" s="42"/>
      <c r="T222" s="42"/>
      <c r="U222" s="42"/>
    </row>
    <row r="223" spans="1:21" x14ac:dyDescent="0.55000000000000004">
      <c r="A223" s="41"/>
      <c r="B223" s="41"/>
      <c r="C223" s="41"/>
      <c r="D223" s="41"/>
      <c r="E223" s="41"/>
      <c r="F223" s="41"/>
      <c r="G223" s="42"/>
      <c r="H223" s="42"/>
      <c r="I223" s="42"/>
      <c r="J223" s="42"/>
      <c r="K223" s="42"/>
      <c r="L223" s="42"/>
      <c r="M223" s="42"/>
      <c r="N223" s="42"/>
      <c r="O223" s="42"/>
      <c r="P223" s="42"/>
      <c r="Q223" s="42"/>
      <c r="R223" s="42"/>
      <c r="S223" s="42"/>
      <c r="T223" s="42"/>
      <c r="U223" s="42"/>
    </row>
    <row r="224" spans="1:21" x14ac:dyDescent="0.55000000000000004">
      <c r="A224" s="41"/>
      <c r="B224" s="41"/>
      <c r="C224" s="41"/>
      <c r="D224" s="41"/>
      <c r="E224" s="41"/>
      <c r="F224" s="41"/>
      <c r="G224" s="42"/>
      <c r="H224" s="42"/>
      <c r="I224" s="42"/>
      <c r="J224" s="42"/>
      <c r="K224" s="42"/>
      <c r="L224" s="42"/>
      <c r="M224" s="42"/>
      <c r="N224" s="42"/>
      <c r="O224" s="42"/>
      <c r="P224" s="42"/>
      <c r="Q224" s="42"/>
      <c r="R224" s="42"/>
      <c r="S224" s="42"/>
      <c r="T224" s="42"/>
      <c r="U224" s="42"/>
    </row>
    <row r="225" spans="1:21" x14ac:dyDescent="0.55000000000000004">
      <c r="A225" s="41"/>
      <c r="B225" s="41"/>
      <c r="C225" s="41"/>
      <c r="D225" s="41"/>
      <c r="E225" s="41"/>
      <c r="F225" s="41"/>
      <c r="G225" s="42"/>
      <c r="H225" s="42"/>
      <c r="I225" s="42"/>
      <c r="J225" s="42"/>
      <c r="K225" s="42"/>
      <c r="L225" s="42"/>
      <c r="M225" s="42"/>
      <c r="N225" s="42"/>
      <c r="O225" s="42"/>
      <c r="P225" s="42"/>
      <c r="Q225" s="42"/>
      <c r="R225" s="42"/>
      <c r="S225" s="42"/>
      <c r="T225" s="42"/>
      <c r="U225" s="42"/>
    </row>
    <row r="226" spans="1:21" x14ac:dyDescent="0.55000000000000004">
      <c r="A226" s="41"/>
      <c r="B226" s="41"/>
      <c r="C226" s="41"/>
      <c r="D226" s="41"/>
      <c r="E226" s="41"/>
      <c r="F226" s="41"/>
      <c r="G226" s="42"/>
      <c r="H226" s="42"/>
      <c r="I226" s="42"/>
      <c r="J226" s="42"/>
      <c r="K226" s="42"/>
      <c r="L226" s="42"/>
      <c r="M226" s="42"/>
      <c r="N226" s="42"/>
      <c r="O226" s="42"/>
      <c r="P226" s="42"/>
      <c r="Q226" s="42"/>
      <c r="R226" s="42"/>
      <c r="S226" s="42"/>
      <c r="T226" s="42"/>
      <c r="U226" s="42"/>
    </row>
    <row r="227" spans="1:21" x14ac:dyDescent="0.55000000000000004">
      <c r="A227" s="41"/>
      <c r="B227" s="41"/>
      <c r="C227" s="41"/>
      <c r="D227" s="41"/>
      <c r="E227" s="41"/>
      <c r="F227" s="41"/>
      <c r="G227" s="42"/>
      <c r="H227" s="42"/>
      <c r="I227" s="42"/>
      <c r="J227" s="42"/>
      <c r="K227" s="42"/>
      <c r="L227" s="42"/>
      <c r="M227" s="42"/>
      <c r="N227" s="42"/>
      <c r="O227" s="42"/>
      <c r="P227" s="42"/>
      <c r="Q227" s="42"/>
      <c r="R227" s="42"/>
      <c r="S227" s="42"/>
      <c r="T227" s="42"/>
      <c r="U227" s="42"/>
    </row>
    <row r="228" spans="1:21" x14ac:dyDescent="0.55000000000000004">
      <c r="A228" s="41"/>
      <c r="B228" s="41"/>
      <c r="C228" s="41"/>
      <c r="D228" s="41"/>
      <c r="E228" s="41"/>
      <c r="F228" s="41"/>
      <c r="G228" s="42"/>
      <c r="H228" s="42"/>
      <c r="I228" s="42"/>
      <c r="J228" s="42"/>
      <c r="K228" s="42"/>
      <c r="L228" s="42"/>
      <c r="M228" s="42"/>
      <c r="N228" s="42"/>
      <c r="O228" s="42"/>
      <c r="P228" s="42"/>
      <c r="Q228" s="42"/>
      <c r="R228" s="42"/>
      <c r="S228" s="42"/>
      <c r="T228" s="42"/>
      <c r="U228" s="42"/>
    </row>
    <row r="229" spans="1:21" x14ac:dyDescent="0.55000000000000004">
      <c r="A229" s="41"/>
      <c r="B229" s="41"/>
      <c r="C229" s="41"/>
      <c r="D229" s="41"/>
      <c r="E229" s="41"/>
      <c r="F229" s="41"/>
      <c r="G229" s="42"/>
      <c r="H229" s="42"/>
      <c r="I229" s="42"/>
      <c r="J229" s="42"/>
      <c r="K229" s="42"/>
      <c r="L229" s="42"/>
      <c r="M229" s="42"/>
      <c r="N229" s="42"/>
      <c r="O229" s="42"/>
      <c r="P229" s="42"/>
      <c r="Q229" s="42"/>
      <c r="R229" s="42"/>
      <c r="S229" s="42"/>
      <c r="T229" s="42"/>
      <c r="U229" s="42"/>
    </row>
    <row r="230" spans="1:21" x14ac:dyDescent="0.55000000000000004">
      <c r="A230" s="41"/>
      <c r="B230" s="41"/>
      <c r="C230" s="41"/>
      <c r="D230" s="41"/>
      <c r="E230" s="41"/>
      <c r="F230" s="41"/>
      <c r="G230" s="42"/>
      <c r="H230" s="42"/>
      <c r="I230" s="42"/>
      <c r="J230" s="42"/>
      <c r="K230" s="42"/>
      <c r="L230" s="42"/>
      <c r="M230" s="42"/>
      <c r="N230" s="42"/>
      <c r="O230" s="42"/>
      <c r="P230" s="42"/>
      <c r="Q230" s="42"/>
      <c r="R230" s="42"/>
      <c r="S230" s="42"/>
      <c r="T230" s="42"/>
      <c r="U230" s="42"/>
    </row>
    <row r="231" spans="1:21" x14ac:dyDescent="0.55000000000000004">
      <c r="A231" s="41"/>
      <c r="B231" s="41"/>
      <c r="C231" s="41"/>
      <c r="D231" s="41"/>
      <c r="E231" s="41"/>
      <c r="F231" s="41"/>
      <c r="G231" s="42"/>
      <c r="H231" s="42"/>
      <c r="I231" s="42"/>
      <c r="J231" s="42"/>
      <c r="K231" s="42"/>
      <c r="L231" s="42"/>
      <c r="M231" s="42"/>
      <c r="N231" s="42"/>
      <c r="O231" s="42"/>
      <c r="P231" s="42"/>
      <c r="Q231" s="42"/>
      <c r="R231" s="42"/>
      <c r="S231" s="42"/>
      <c r="T231" s="42"/>
      <c r="U231" s="42"/>
    </row>
    <row r="232" spans="1:21" x14ac:dyDescent="0.55000000000000004">
      <c r="A232" s="41"/>
      <c r="B232" s="41"/>
      <c r="C232" s="41"/>
      <c r="D232" s="41"/>
      <c r="E232" s="41"/>
      <c r="F232" s="41"/>
      <c r="G232" s="42"/>
      <c r="H232" s="42"/>
      <c r="I232" s="42"/>
      <c r="J232" s="42"/>
      <c r="K232" s="42"/>
      <c r="L232" s="42"/>
      <c r="M232" s="42"/>
      <c r="N232" s="42"/>
      <c r="O232" s="42"/>
      <c r="P232" s="42"/>
      <c r="Q232" s="42"/>
      <c r="R232" s="42"/>
      <c r="S232" s="42"/>
      <c r="T232" s="42"/>
      <c r="U232" s="42"/>
    </row>
    <row r="233" spans="1:21" x14ac:dyDescent="0.55000000000000004">
      <c r="A233" s="41"/>
      <c r="B233" s="41"/>
      <c r="C233" s="41"/>
      <c r="D233" s="41"/>
      <c r="E233" s="41"/>
      <c r="F233" s="41"/>
      <c r="G233" s="42"/>
      <c r="H233" s="42"/>
      <c r="I233" s="42"/>
      <c r="J233" s="42"/>
      <c r="K233" s="42"/>
      <c r="L233" s="42"/>
      <c r="M233" s="42"/>
      <c r="N233" s="42"/>
      <c r="O233" s="42"/>
      <c r="P233" s="42"/>
      <c r="Q233" s="42"/>
      <c r="R233" s="42"/>
      <c r="S233" s="42"/>
      <c r="T233" s="42"/>
      <c r="U233" s="42"/>
    </row>
    <row r="234" spans="1:21" x14ac:dyDescent="0.55000000000000004">
      <c r="A234" s="41"/>
      <c r="B234" s="41"/>
      <c r="C234" s="41"/>
      <c r="D234" s="41"/>
      <c r="E234" s="41"/>
      <c r="F234" s="41"/>
      <c r="G234" s="42"/>
      <c r="H234" s="42"/>
      <c r="I234" s="42"/>
      <c r="J234" s="42"/>
      <c r="K234" s="42"/>
      <c r="L234" s="42"/>
      <c r="M234" s="42"/>
      <c r="N234" s="42"/>
      <c r="O234" s="42"/>
      <c r="P234" s="42"/>
      <c r="Q234" s="42"/>
      <c r="R234" s="42"/>
      <c r="S234" s="42"/>
      <c r="T234" s="42"/>
      <c r="U234" s="42"/>
    </row>
    <row r="235" spans="1:21" x14ac:dyDescent="0.55000000000000004">
      <c r="A235" s="41"/>
      <c r="B235" s="41"/>
      <c r="C235" s="41"/>
      <c r="D235" s="41"/>
      <c r="E235" s="41"/>
      <c r="F235" s="41"/>
      <c r="G235" s="42"/>
      <c r="H235" s="42"/>
      <c r="I235" s="42"/>
      <c r="J235" s="42"/>
      <c r="K235" s="42"/>
      <c r="L235" s="42"/>
      <c r="M235" s="42"/>
      <c r="N235" s="42"/>
      <c r="O235" s="42"/>
      <c r="P235" s="42"/>
      <c r="Q235" s="42"/>
      <c r="R235" s="42"/>
      <c r="S235" s="42"/>
      <c r="T235" s="42"/>
      <c r="U235" s="42"/>
    </row>
    <row r="236" spans="1:21" x14ac:dyDescent="0.55000000000000004">
      <c r="A236" s="41"/>
      <c r="B236" s="41"/>
      <c r="C236" s="41"/>
      <c r="D236" s="41"/>
      <c r="E236" s="41"/>
      <c r="F236" s="41"/>
      <c r="G236" s="42"/>
      <c r="H236" s="42"/>
      <c r="I236" s="42"/>
      <c r="J236" s="42"/>
      <c r="K236" s="42"/>
      <c r="L236" s="42"/>
      <c r="M236" s="42"/>
      <c r="N236" s="42"/>
      <c r="O236" s="42"/>
      <c r="P236" s="42"/>
      <c r="Q236" s="42"/>
      <c r="R236" s="42"/>
      <c r="S236" s="42"/>
      <c r="T236" s="42"/>
      <c r="U236" s="42"/>
    </row>
    <row r="237" spans="1:21" x14ac:dyDescent="0.55000000000000004">
      <c r="A237" s="41"/>
      <c r="B237" s="41"/>
      <c r="C237" s="41"/>
      <c r="D237" s="41"/>
      <c r="E237" s="41"/>
      <c r="F237" s="41"/>
      <c r="G237" s="42"/>
      <c r="H237" s="42"/>
      <c r="I237" s="42"/>
      <c r="J237" s="42"/>
      <c r="K237" s="42"/>
      <c r="L237" s="42"/>
      <c r="M237" s="42"/>
      <c r="N237" s="42"/>
      <c r="O237" s="42"/>
      <c r="P237" s="42"/>
      <c r="Q237" s="42"/>
      <c r="R237" s="42"/>
      <c r="S237" s="42"/>
      <c r="T237" s="42"/>
      <c r="U237" s="42"/>
    </row>
    <row r="238" spans="1:21" x14ac:dyDescent="0.55000000000000004">
      <c r="A238" s="41"/>
      <c r="B238" s="41"/>
      <c r="C238" s="41"/>
      <c r="D238" s="41"/>
      <c r="E238" s="41"/>
      <c r="F238" s="41"/>
      <c r="G238" s="42"/>
      <c r="H238" s="42"/>
      <c r="I238" s="42"/>
      <c r="J238" s="42"/>
      <c r="K238" s="42"/>
      <c r="L238" s="42"/>
      <c r="M238" s="42"/>
      <c r="N238" s="42"/>
      <c r="O238" s="42"/>
      <c r="P238" s="42"/>
      <c r="Q238" s="42"/>
      <c r="R238" s="42"/>
      <c r="S238" s="42"/>
      <c r="T238" s="42"/>
      <c r="U238" s="42"/>
    </row>
    <row r="239" spans="1:21" x14ac:dyDescent="0.55000000000000004">
      <c r="A239" s="41"/>
      <c r="B239" s="41"/>
      <c r="C239" s="41"/>
      <c r="D239" s="41"/>
      <c r="E239" s="41"/>
      <c r="F239" s="41"/>
      <c r="G239" s="42"/>
      <c r="H239" s="42"/>
      <c r="I239" s="42"/>
      <c r="J239" s="42"/>
      <c r="K239" s="42"/>
      <c r="L239" s="42"/>
      <c r="M239" s="42"/>
      <c r="N239" s="42"/>
      <c r="O239" s="42"/>
      <c r="P239" s="42"/>
      <c r="Q239" s="42"/>
      <c r="R239" s="42"/>
      <c r="S239" s="42"/>
      <c r="T239" s="42"/>
      <c r="U239" s="42"/>
    </row>
    <row r="240" spans="1:21" x14ac:dyDescent="0.55000000000000004">
      <c r="A240" s="41"/>
      <c r="B240" s="41"/>
      <c r="C240" s="41"/>
      <c r="D240" s="41"/>
      <c r="E240" s="41"/>
      <c r="F240" s="41"/>
      <c r="G240" s="42"/>
      <c r="H240" s="42"/>
      <c r="I240" s="42"/>
      <c r="J240" s="42"/>
      <c r="K240" s="42"/>
      <c r="L240" s="42"/>
      <c r="M240" s="42"/>
      <c r="N240" s="42"/>
      <c r="O240" s="42"/>
      <c r="P240" s="42"/>
      <c r="Q240" s="42"/>
      <c r="R240" s="42"/>
      <c r="S240" s="42"/>
      <c r="T240" s="42"/>
      <c r="U240" s="42"/>
    </row>
    <row r="241" spans="1:21" x14ac:dyDescent="0.55000000000000004">
      <c r="A241" s="41"/>
      <c r="B241" s="41"/>
      <c r="C241" s="41"/>
      <c r="D241" s="41"/>
      <c r="E241" s="41"/>
      <c r="F241" s="41"/>
      <c r="G241" s="42"/>
      <c r="H241" s="42"/>
      <c r="I241" s="42"/>
      <c r="J241" s="42"/>
      <c r="K241" s="42"/>
      <c r="L241" s="42"/>
      <c r="M241" s="42"/>
      <c r="N241" s="42"/>
      <c r="O241" s="42"/>
      <c r="P241" s="42"/>
      <c r="Q241" s="42"/>
      <c r="R241" s="42"/>
      <c r="S241" s="42"/>
      <c r="T241" s="42"/>
      <c r="U241" s="42"/>
    </row>
    <row r="242" spans="1:21" x14ac:dyDescent="0.55000000000000004">
      <c r="A242" s="41"/>
      <c r="B242" s="41"/>
      <c r="C242" s="41"/>
      <c r="D242" s="41"/>
      <c r="E242" s="41"/>
      <c r="F242" s="41"/>
      <c r="G242" s="42"/>
      <c r="H242" s="42"/>
      <c r="I242" s="42"/>
      <c r="J242" s="42"/>
      <c r="K242" s="42"/>
      <c r="L242" s="42"/>
      <c r="M242" s="42"/>
      <c r="N242" s="42"/>
      <c r="O242" s="42"/>
      <c r="P242" s="42"/>
      <c r="Q242" s="42"/>
      <c r="R242" s="42"/>
      <c r="S242" s="42"/>
      <c r="T242" s="42"/>
      <c r="U242" s="42"/>
    </row>
    <row r="243" spans="1:21" x14ac:dyDescent="0.55000000000000004">
      <c r="A243" s="41"/>
      <c r="B243" s="41"/>
      <c r="C243" s="41"/>
      <c r="D243" s="41"/>
      <c r="E243" s="41"/>
      <c r="F243" s="41"/>
      <c r="G243" s="42"/>
      <c r="H243" s="42"/>
      <c r="I243" s="42"/>
      <c r="J243" s="42"/>
      <c r="K243" s="42"/>
      <c r="L243" s="42"/>
      <c r="M243" s="42"/>
      <c r="N243" s="42"/>
      <c r="O243" s="42"/>
      <c r="P243" s="42"/>
      <c r="Q243" s="42"/>
      <c r="R243" s="42"/>
      <c r="S243" s="42"/>
      <c r="T243" s="42"/>
      <c r="U243" s="42"/>
    </row>
    <row r="244" spans="1:21" x14ac:dyDescent="0.55000000000000004">
      <c r="A244" s="41"/>
      <c r="B244" s="41"/>
      <c r="C244" s="41"/>
      <c r="D244" s="41"/>
      <c r="E244" s="41"/>
      <c r="F244" s="41"/>
      <c r="G244" s="42"/>
      <c r="H244" s="42"/>
      <c r="I244" s="42"/>
      <c r="J244" s="42"/>
      <c r="K244" s="42"/>
      <c r="L244" s="42"/>
      <c r="M244" s="42"/>
      <c r="N244" s="42"/>
      <c r="O244" s="42"/>
      <c r="P244" s="42"/>
      <c r="Q244" s="42"/>
      <c r="R244" s="42"/>
      <c r="S244" s="42"/>
      <c r="T244" s="42"/>
      <c r="U244" s="42"/>
    </row>
    <row r="245" spans="1:21" x14ac:dyDescent="0.55000000000000004">
      <c r="A245" s="41"/>
      <c r="B245" s="41"/>
      <c r="C245" s="41"/>
      <c r="D245" s="41"/>
      <c r="E245" s="41"/>
      <c r="F245" s="41"/>
      <c r="G245" s="42"/>
      <c r="H245" s="42"/>
      <c r="I245" s="42"/>
      <c r="J245" s="42"/>
      <c r="K245" s="42"/>
      <c r="L245" s="42"/>
      <c r="M245" s="42"/>
      <c r="N245" s="42"/>
      <c r="O245" s="42"/>
      <c r="P245" s="42"/>
      <c r="Q245" s="42"/>
      <c r="R245" s="42"/>
      <c r="S245" s="42"/>
      <c r="T245" s="42"/>
      <c r="U245" s="42"/>
    </row>
    <row r="246" spans="1:21" x14ac:dyDescent="0.55000000000000004">
      <c r="A246" s="41"/>
      <c r="B246" s="41"/>
      <c r="C246" s="41"/>
      <c r="D246" s="41"/>
      <c r="E246" s="41"/>
      <c r="F246" s="41"/>
      <c r="G246" s="42"/>
      <c r="H246" s="42"/>
      <c r="I246" s="42"/>
      <c r="J246" s="42"/>
      <c r="K246" s="42"/>
      <c r="L246" s="42"/>
      <c r="M246" s="42"/>
      <c r="N246" s="42"/>
      <c r="O246" s="42"/>
      <c r="P246" s="42"/>
      <c r="Q246" s="42"/>
      <c r="R246" s="42"/>
      <c r="S246" s="42"/>
      <c r="T246" s="42"/>
      <c r="U246" s="42"/>
    </row>
    <row r="247" spans="1:21" x14ac:dyDescent="0.55000000000000004">
      <c r="A247" s="41"/>
      <c r="B247" s="41"/>
      <c r="C247" s="41"/>
      <c r="D247" s="41"/>
      <c r="E247" s="41"/>
      <c r="F247" s="41"/>
      <c r="G247" s="42"/>
      <c r="H247" s="42"/>
      <c r="I247" s="42"/>
      <c r="J247" s="42"/>
      <c r="K247" s="42"/>
      <c r="L247" s="42"/>
      <c r="M247" s="42"/>
      <c r="N247" s="42"/>
      <c r="O247" s="42"/>
      <c r="P247" s="42"/>
      <c r="Q247" s="42"/>
      <c r="R247" s="42"/>
      <c r="S247" s="42"/>
      <c r="T247" s="42"/>
      <c r="U247" s="42"/>
    </row>
    <row r="248" spans="1:21" x14ac:dyDescent="0.55000000000000004">
      <c r="A248" s="41"/>
      <c r="B248" s="41"/>
      <c r="C248" s="41"/>
      <c r="D248" s="41"/>
      <c r="E248" s="41"/>
      <c r="F248" s="41"/>
      <c r="G248" s="42"/>
      <c r="H248" s="42"/>
      <c r="I248" s="42"/>
      <c r="J248" s="42"/>
      <c r="K248" s="42"/>
      <c r="L248" s="42"/>
      <c r="M248" s="42"/>
      <c r="N248" s="42"/>
      <c r="O248" s="42"/>
      <c r="P248" s="42"/>
      <c r="Q248" s="42"/>
      <c r="R248" s="42"/>
      <c r="S248" s="42"/>
      <c r="T248" s="42"/>
      <c r="U248" s="42"/>
    </row>
    <row r="249" spans="1:21" x14ac:dyDescent="0.55000000000000004">
      <c r="A249" s="41"/>
      <c r="B249" s="41"/>
      <c r="C249" s="41"/>
      <c r="D249" s="41"/>
      <c r="E249" s="41"/>
      <c r="F249" s="41"/>
      <c r="G249" s="42"/>
      <c r="H249" s="42"/>
      <c r="I249" s="42"/>
      <c r="J249" s="42"/>
      <c r="K249" s="42"/>
      <c r="L249" s="42"/>
      <c r="M249" s="42"/>
      <c r="N249" s="42"/>
      <c r="O249" s="42"/>
      <c r="P249" s="42"/>
      <c r="Q249" s="42"/>
      <c r="R249" s="42"/>
      <c r="S249" s="42"/>
      <c r="T249" s="42"/>
      <c r="U249" s="42"/>
    </row>
    <row r="250" spans="1:21" x14ac:dyDescent="0.55000000000000004">
      <c r="A250" s="41"/>
      <c r="B250" s="41"/>
      <c r="C250" s="41"/>
      <c r="D250" s="41"/>
      <c r="E250" s="41"/>
      <c r="F250" s="41"/>
      <c r="G250" s="42"/>
      <c r="H250" s="42"/>
      <c r="I250" s="42"/>
      <c r="J250" s="42"/>
      <c r="K250" s="42"/>
      <c r="L250" s="42"/>
      <c r="M250" s="42"/>
      <c r="N250" s="42"/>
      <c r="O250" s="42"/>
      <c r="P250" s="42"/>
      <c r="Q250" s="42"/>
      <c r="R250" s="42"/>
      <c r="S250" s="42"/>
      <c r="T250" s="42"/>
      <c r="U250" s="42"/>
    </row>
    <row r="251" spans="1:21" x14ac:dyDescent="0.55000000000000004">
      <c r="A251" s="41"/>
      <c r="B251" s="41"/>
      <c r="C251" s="41"/>
      <c r="D251" s="41"/>
      <c r="E251" s="41"/>
      <c r="F251" s="41"/>
      <c r="G251" s="42"/>
      <c r="H251" s="42"/>
      <c r="I251" s="42"/>
      <c r="J251" s="42"/>
      <c r="K251" s="42"/>
      <c r="L251" s="42"/>
      <c r="M251" s="42"/>
      <c r="N251" s="42"/>
      <c r="O251" s="42"/>
      <c r="P251" s="42"/>
      <c r="Q251" s="42"/>
      <c r="R251" s="42"/>
      <c r="S251" s="42"/>
      <c r="T251" s="42"/>
      <c r="U251" s="42"/>
    </row>
    <row r="252" spans="1:21" x14ac:dyDescent="0.55000000000000004">
      <c r="A252" s="41"/>
      <c r="B252" s="41"/>
      <c r="C252" s="41"/>
      <c r="D252" s="41"/>
      <c r="E252" s="41"/>
      <c r="F252" s="41"/>
      <c r="G252" s="42"/>
      <c r="H252" s="42"/>
      <c r="I252" s="42"/>
      <c r="J252" s="42"/>
      <c r="K252" s="42"/>
      <c r="L252" s="42"/>
      <c r="M252" s="42"/>
      <c r="N252" s="42"/>
      <c r="O252" s="42"/>
      <c r="P252" s="42"/>
      <c r="Q252" s="42"/>
      <c r="R252" s="42"/>
      <c r="S252" s="42"/>
      <c r="T252" s="42"/>
      <c r="U252" s="42"/>
    </row>
    <row r="253" spans="1:21" x14ac:dyDescent="0.55000000000000004">
      <c r="A253" s="41"/>
      <c r="B253" s="41"/>
      <c r="C253" s="41"/>
      <c r="D253" s="41"/>
      <c r="E253" s="41"/>
      <c r="F253" s="41"/>
      <c r="G253" s="42"/>
      <c r="H253" s="42"/>
      <c r="I253" s="42"/>
      <c r="J253" s="42"/>
      <c r="K253" s="42"/>
      <c r="L253" s="42"/>
      <c r="M253" s="42"/>
      <c r="N253" s="42"/>
      <c r="O253" s="42"/>
      <c r="P253" s="42"/>
      <c r="Q253" s="42"/>
      <c r="R253" s="42"/>
      <c r="S253" s="42"/>
      <c r="T253" s="42"/>
      <c r="U253" s="42"/>
    </row>
    <row r="254" spans="1:21" x14ac:dyDescent="0.55000000000000004">
      <c r="A254" s="41"/>
      <c r="B254" s="41"/>
      <c r="C254" s="41"/>
      <c r="D254" s="41"/>
      <c r="E254" s="41"/>
      <c r="F254" s="41"/>
      <c r="G254" s="42"/>
      <c r="H254" s="42"/>
      <c r="I254" s="42"/>
      <c r="J254" s="42"/>
      <c r="K254" s="42"/>
      <c r="L254" s="42"/>
      <c r="M254" s="42"/>
      <c r="N254" s="42"/>
      <c r="O254" s="42"/>
      <c r="P254" s="42"/>
      <c r="Q254" s="42"/>
      <c r="R254" s="42"/>
      <c r="S254" s="42"/>
      <c r="T254" s="42"/>
      <c r="U254" s="42"/>
    </row>
    <row r="255" spans="1:21" x14ac:dyDescent="0.55000000000000004">
      <c r="A255" s="41"/>
      <c r="B255" s="41"/>
      <c r="C255" s="41"/>
      <c r="D255" s="41"/>
      <c r="E255" s="41"/>
      <c r="F255" s="41"/>
      <c r="G255" s="42"/>
      <c r="H255" s="42"/>
      <c r="I255" s="42"/>
      <c r="J255" s="42"/>
      <c r="K255" s="42"/>
      <c r="L255" s="42"/>
      <c r="M255" s="42"/>
      <c r="N255" s="42"/>
      <c r="O255" s="42"/>
      <c r="P255" s="42"/>
      <c r="Q255" s="42"/>
      <c r="R255" s="42"/>
      <c r="S255" s="42"/>
      <c r="T255" s="42"/>
      <c r="U255" s="42"/>
    </row>
    <row r="256" spans="1:21" x14ac:dyDescent="0.55000000000000004">
      <c r="A256" s="41"/>
      <c r="B256" s="41"/>
      <c r="C256" s="41"/>
      <c r="D256" s="41"/>
      <c r="E256" s="41"/>
      <c r="F256" s="41"/>
      <c r="G256" s="42"/>
      <c r="H256" s="42"/>
      <c r="I256" s="42"/>
      <c r="J256" s="42"/>
      <c r="K256" s="42"/>
      <c r="L256" s="42"/>
      <c r="M256" s="42"/>
      <c r="N256" s="42"/>
      <c r="O256" s="42"/>
      <c r="P256" s="42"/>
      <c r="Q256" s="42"/>
      <c r="R256" s="42"/>
      <c r="S256" s="42"/>
      <c r="T256" s="42"/>
      <c r="U256" s="42"/>
    </row>
    <row r="257" spans="1:21" x14ac:dyDescent="0.55000000000000004">
      <c r="A257" s="41"/>
      <c r="B257" s="41"/>
      <c r="C257" s="41"/>
      <c r="D257" s="41"/>
      <c r="E257" s="41"/>
      <c r="F257" s="41"/>
      <c r="G257" s="42"/>
      <c r="H257" s="42"/>
      <c r="I257" s="42"/>
      <c r="J257" s="42"/>
      <c r="K257" s="42"/>
      <c r="L257" s="42"/>
      <c r="M257" s="42"/>
      <c r="N257" s="42"/>
      <c r="O257" s="42"/>
      <c r="P257" s="42"/>
      <c r="Q257" s="42"/>
      <c r="R257" s="42"/>
      <c r="S257" s="42"/>
      <c r="T257" s="42"/>
      <c r="U257" s="42"/>
    </row>
    <row r="258" spans="1:21" x14ac:dyDescent="0.55000000000000004">
      <c r="A258" s="41"/>
      <c r="B258" s="41"/>
      <c r="C258" s="41"/>
      <c r="D258" s="41"/>
      <c r="E258" s="41"/>
      <c r="F258" s="41"/>
      <c r="G258" s="42"/>
      <c r="H258" s="42"/>
      <c r="I258" s="42"/>
      <c r="J258" s="42"/>
      <c r="K258" s="42"/>
      <c r="L258" s="42"/>
      <c r="M258" s="42"/>
      <c r="N258" s="42"/>
      <c r="O258" s="42"/>
      <c r="P258" s="42"/>
      <c r="Q258" s="42"/>
      <c r="R258" s="42"/>
      <c r="S258" s="42"/>
      <c r="T258" s="42"/>
      <c r="U258" s="42"/>
    </row>
    <row r="259" spans="1:21" x14ac:dyDescent="0.55000000000000004">
      <c r="A259" s="41"/>
      <c r="B259" s="41"/>
      <c r="C259" s="41"/>
      <c r="D259" s="41"/>
      <c r="E259" s="41"/>
      <c r="F259" s="41"/>
      <c r="G259" s="42"/>
      <c r="H259" s="42"/>
      <c r="I259" s="42"/>
      <c r="J259" s="42"/>
      <c r="K259" s="42"/>
      <c r="L259" s="42"/>
      <c r="M259" s="42"/>
      <c r="N259" s="42"/>
      <c r="O259" s="42"/>
      <c r="P259" s="42"/>
      <c r="Q259" s="42"/>
      <c r="R259" s="42"/>
      <c r="S259" s="42"/>
      <c r="T259" s="42"/>
      <c r="U259" s="42"/>
    </row>
    <row r="260" spans="1:21" x14ac:dyDescent="0.55000000000000004">
      <c r="A260" s="41"/>
      <c r="B260" s="41"/>
      <c r="C260" s="41"/>
      <c r="D260" s="41"/>
      <c r="E260" s="41"/>
      <c r="F260" s="41"/>
      <c r="G260" s="42"/>
      <c r="H260" s="42"/>
      <c r="I260" s="42"/>
      <c r="J260" s="42"/>
      <c r="K260" s="42"/>
      <c r="L260" s="42"/>
      <c r="M260" s="42"/>
      <c r="N260" s="42"/>
      <c r="O260" s="42"/>
      <c r="P260" s="42"/>
      <c r="Q260" s="42"/>
      <c r="R260" s="42"/>
      <c r="S260" s="42"/>
      <c r="T260" s="42"/>
      <c r="U260" s="42"/>
    </row>
    <row r="261" spans="1:21" x14ac:dyDescent="0.55000000000000004">
      <c r="A261" s="41"/>
      <c r="B261" s="41"/>
      <c r="C261" s="41"/>
      <c r="D261" s="41"/>
      <c r="E261" s="41"/>
      <c r="F261" s="41"/>
      <c r="G261" s="42"/>
      <c r="H261" s="42"/>
      <c r="I261" s="42"/>
      <c r="J261" s="42"/>
      <c r="K261" s="42"/>
      <c r="L261" s="42"/>
      <c r="M261" s="42"/>
      <c r="N261" s="42"/>
      <c r="O261" s="42"/>
      <c r="P261" s="42"/>
      <c r="Q261" s="42"/>
      <c r="R261" s="42"/>
      <c r="S261" s="42"/>
      <c r="T261" s="42"/>
      <c r="U261" s="42"/>
    </row>
    <row r="262" spans="1:21" x14ac:dyDescent="0.55000000000000004">
      <c r="A262" s="41"/>
      <c r="B262" s="41"/>
      <c r="C262" s="41"/>
      <c r="D262" s="41"/>
      <c r="E262" s="41"/>
      <c r="F262" s="41"/>
      <c r="G262" s="42"/>
      <c r="H262" s="42"/>
      <c r="I262" s="42"/>
      <c r="J262" s="42"/>
      <c r="K262" s="42"/>
      <c r="L262" s="42"/>
      <c r="M262" s="42"/>
      <c r="N262" s="42"/>
      <c r="O262" s="42"/>
      <c r="P262" s="42"/>
      <c r="Q262" s="42"/>
      <c r="R262" s="42"/>
      <c r="S262" s="42"/>
      <c r="T262" s="42"/>
      <c r="U262" s="42"/>
    </row>
    <row r="263" spans="1:21" x14ac:dyDescent="0.55000000000000004">
      <c r="A263" s="41"/>
      <c r="B263" s="41"/>
      <c r="C263" s="41"/>
      <c r="D263" s="41"/>
      <c r="E263" s="41"/>
      <c r="F263" s="41"/>
      <c r="G263" s="42"/>
      <c r="H263" s="42"/>
      <c r="I263" s="42"/>
      <c r="J263" s="42"/>
      <c r="K263" s="42"/>
      <c r="L263" s="42"/>
      <c r="M263" s="42"/>
      <c r="N263" s="42"/>
      <c r="O263" s="42"/>
      <c r="P263" s="42"/>
      <c r="Q263" s="42"/>
      <c r="R263" s="42"/>
      <c r="S263" s="42"/>
      <c r="T263" s="42"/>
      <c r="U263" s="42"/>
    </row>
    <row r="264" spans="1:21" x14ac:dyDescent="0.55000000000000004">
      <c r="A264" s="41"/>
      <c r="B264" s="41"/>
      <c r="C264" s="41"/>
      <c r="D264" s="41"/>
      <c r="E264" s="41"/>
      <c r="F264" s="41"/>
      <c r="G264" s="42"/>
      <c r="H264" s="42"/>
      <c r="I264" s="42"/>
      <c r="J264" s="42"/>
      <c r="K264" s="42"/>
      <c r="L264" s="42"/>
      <c r="M264" s="42"/>
      <c r="N264" s="42"/>
      <c r="O264" s="42"/>
      <c r="P264" s="42"/>
      <c r="Q264" s="42"/>
      <c r="R264" s="42"/>
      <c r="S264" s="42"/>
      <c r="T264" s="42"/>
      <c r="U264" s="42"/>
    </row>
    <row r="265" spans="1:21" x14ac:dyDescent="0.55000000000000004">
      <c r="A265" s="41"/>
      <c r="B265" s="41"/>
      <c r="C265" s="41"/>
      <c r="D265" s="41"/>
      <c r="E265" s="41"/>
      <c r="F265" s="41"/>
      <c r="G265" s="42"/>
      <c r="H265" s="42"/>
      <c r="I265" s="42"/>
      <c r="J265" s="42"/>
      <c r="K265" s="42"/>
      <c r="L265" s="42"/>
      <c r="M265" s="42"/>
      <c r="N265" s="42"/>
      <c r="O265" s="42"/>
      <c r="P265" s="42"/>
      <c r="Q265" s="42"/>
      <c r="R265" s="42"/>
      <c r="S265" s="42"/>
      <c r="T265" s="42"/>
      <c r="U265" s="42"/>
    </row>
    <row r="266" spans="1:21" x14ac:dyDescent="0.55000000000000004">
      <c r="A266" s="41"/>
      <c r="B266" s="41"/>
      <c r="C266" s="41"/>
      <c r="D266" s="41"/>
      <c r="E266" s="41"/>
      <c r="F266" s="41"/>
      <c r="G266" s="42"/>
      <c r="H266" s="42"/>
      <c r="I266" s="42"/>
      <c r="J266" s="42"/>
      <c r="K266" s="42"/>
      <c r="L266" s="42"/>
      <c r="M266" s="42"/>
      <c r="N266" s="42"/>
      <c r="O266" s="42"/>
      <c r="P266" s="42"/>
      <c r="Q266" s="42"/>
      <c r="R266" s="42"/>
      <c r="S266" s="42"/>
      <c r="T266" s="42"/>
      <c r="U266" s="42"/>
    </row>
    <row r="267" spans="1:21" x14ac:dyDescent="0.55000000000000004">
      <c r="A267" s="41"/>
      <c r="B267" s="41"/>
      <c r="C267" s="41"/>
      <c r="D267" s="41"/>
      <c r="E267" s="41"/>
      <c r="F267" s="41"/>
      <c r="G267" s="42"/>
      <c r="H267" s="42"/>
      <c r="I267" s="42"/>
      <c r="J267" s="42"/>
      <c r="K267" s="42"/>
      <c r="L267" s="42"/>
      <c r="M267" s="42"/>
      <c r="N267" s="42"/>
      <c r="O267" s="42"/>
      <c r="P267" s="42"/>
      <c r="Q267" s="42"/>
      <c r="R267" s="42"/>
      <c r="S267" s="42"/>
      <c r="T267" s="42"/>
      <c r="U267" s="42"/>
    </row>
    <row r="268" spans="1:21" x14ac:dyDescent="0.55000000000000004">
      <c r="A268" s="41"/>
      <c r="B268" s="41"/>
      <c r="C268" s="41"/>
      <c r="D268" s="41"/>
      <c r="E268" s="41"/>
      <c r="F268" s="41"/>
      <c r="G268" s="42"/>
      <c r="H268" s="42"/>
      <c r="I268" s="42"/>
      <c r="J268" s="42"/>
      <c r="K268" s="42"/>
      <c r="L268" s="42"/>
      <c r="M268" s="42"/>
      <c r="N268" s="42"/>
      <c r="O268" s="42"/>
      <c r="P268" s="42"/>
      <c r="Q268" s="42"/>
      <c r="R268" s="42"/>
      <c r="S268" s="42"/>
      <c r="T268" s="42"/>
      <c r="U268" s="42"/>
    </row>
    <row r="269" spans="1:21" x14ac:dyDescent="0.55000000000000004">
      <c r="A269" s="41"/>
      <c r="B269" s="41"/>
      <c r="C269" s="41"/>
      <c r="D269" s="41"/>
      <c r="E269" s="41"/>
      <c r="F269" s="41"/>
      <c r="G269" s="42"/>
      <c r="H269" s="42"/>
      <c r="I269" s="42"/>
      <c r="J269" s="42"/>
      <c r="K269" s="42"/>
      <c r="L269" s="42"/>
      <c r="M269" s="42"/>
      <c r="N269" s="42"/>
      <c r="O269" s="42"/>
      <c r="P269" s="42"/>
      <c r="Q269" s="42"/>
      <c r="R269" s="42"/>
      <c r="S269" s="42"/>
      <c r="T269" s="42"/>
      <c r="U269" s="42"/>
    </row>
    <row r="270" spans="1:21" x14ac:dyDescent="0.55000000000000004">
      <c r="A270" s="41"/>
      <c r="B270" s="41"/>
      <c r="C270" s="41"/>
      <c r="D270" s="41"/>
      <c r="E270" s="41"/>
      <c r="F270" s="41"/>
      <c r="G270" s="42"/>
      <c r="H270" s="42"/>
      <c r="I270" s="42"/>
      <c r="J270" s="42"/>
      <c r="K270" s="42"/>
      <c r="L270" s="42"/>
      <c r="M270" s="42"/>
      <c r="N270" s="42"/>
      <c r="O270" s="42"/>
      <c r="P270" s="42"/>
      <c r="Q270" s="42"/>
      <c r="R270" s="42"/>
      <c r="S270" s="42"/>
      <c r="T270" s="42"/>
      <c r="U270" s="42"/>
    </row>
    <row r="271" spans="1:21" x14ac:dyDescent="0.55000000000000004">
      <c r="A271" s="41"/>
      <c r="B271" s="41"/>
      <c r="C271" s="41"/>
      <c r="D271" s="41"/>
      <c r="E271" s="41"/>
      <c r="F271" s="41"/>
      <c r="G271" s="42"/>
      <c r="H271" s="42"/>
      <c r="I271" s="42"/>
      <c r="J271" s="42"/>
      <c r="K271" s="42"/>
      <c r="L271" s="42"/>
      <c r="M271" s="42"/>
      <c r="N271" s="42"/>
      <c r="O271" s="42"/>
      <c r="P271" s="42"/>
      <c r="Q271" s="42"/>
      <c r="R271" s="42"/>
      <c r="S271" s="42"/>
      <c r="T271" s="42"/>
      <c r="U271" s="42"/>
    </row>
    <row r="272" spans="1:21" x14ac:dyDescent="0.55000000000000004">
      <c r="A272" s="41"/>
      <c r="B272" s="41"/>
      <c r="C272" s="41"/>
      <c r="D272" s="41"/>
      <c r="E272" s="41"/>
      <c r="F272" s="41"/>
      <c r="G272" s="42"/>
      <c r="H272" s="42"/>
      <c r="I272" s="42"/>
      <c r="J272" s="42"/>
      <c r="K272" s="42"/>
      <c r="L272" s="42"/>
      <c r="M272" s="42"/>
      <c r="N272" s="42"/>
      <c r="O272" s="42"/>
      <c r="P272" s="42"/>
      <c r="Q272" s="42"/>
      <c r="R272" s="42"/>
      <c r="S272" s="42"/>
      <c r="T272" s="42"/>
      <c r="U272" s="42"/>
    </row>
    <row r="273" spans="1:21" x14ac:dyDescent="0.55000000000000004">
      <c r="A273" s="41"/>
      <c r="B273" s="41"/>
      <c r="C273" s="41"/>
      <c r="D273" s="41"/>
      <c r="E273" s="41"/>
      <c r="F273" s="41"/>
      <c r="G273" s="42"/>
      <c r="H273" s="42"/>
      <c r="I273" s="42"/>
      <c r="J273" s="42"/>
      <c r="K273" s="42"/>
      <c r="L273" s="42"/>
      <c r="M273" s="42"/>
      <c r="N273" s="42"/>
      <c r="O273" s="42"/>
      <c r="P273" s="42"/>
      <c r="Q273" s="42"/>
      <c r="R273" s="42"/>
      <c r="S273" s="42"/>
      <c r="T273" s="42"/>
      <c r="U273" s="42"/>
    </row>
    <row r="274" spans="1:21" x14ac:dyDescent="0.55000000000000004">
      <c r="A274" s="41"/>
      <c r="B274" s="41"/>
      <c r="C274" s="41"/>
      <c r="D274" s="41"/>
      <c r="E274" s="41"/>
      <c r="F274" s="41"/>
      <c r="G274" s="42"/>
      <c r="H274" s="42"/>
      <c r="I274" s="42"/>
      <c r="J274" s="42"/>
      <c r="K274" s="42"/>
      <c r="L274" s="42"/>
      <c r="M274" s="42"/>
      <c r="N274" s="42"/>
      <c r="O274" s="42"/>
      <c r="P274" s="42"/>
      <c r="Q274" s="42"/>
      <c r="R274" s="42"/>
      <c r="S274" s="42"/>
      <c r="T274" s="42"/>
      <c r="U274" s="42"/>
    </row>
    <row r="275" spans="1:21" x14ac:dyDescent="0.55000000000000004">
      <c r="A275" s="41"/>
      <c r="B275" s="41"/>
      <c r="C275" s="41"/>
      <c r="D275" s="41"/>
      <c r="E275" s="41"/>
      <c r="F275" s="41"/>
      <c r="G275" s="42"/>
      <c r="H275" s="42"/>
      <c r="I275" s="42"/>
      <c r="J275" s="42"/>
      <c r="K275" s="42"/>
      <c r="L275" s="42"/>
      <c r="M275" s="42"/>
      <c r="N275" s="42"/>
      <c r="O275" s="42"/>
      <c r="P275" s="42"/>
      <c r="Q275" s="42"/>
      <c r="R275" s="42"/>
      <c r="S275" s="42"/>
      <c r="T275" s="42"/>
      <c r="U275" s="42"/>
    </row>
    <row r="276" spans="1:21" x14ac:dyDescent="0.55000000000000004">
      <c r="A276" s="41"/>
      <c r="B276" s="41"/>
      <c r="C276" s="41"/>
      <c r="D276" s="41"/>
      <c r="E276" s="41"/>
      <c r="F276" s="41"/>
      <c r="G276" s="42"/>
      <c r="H276" s="42"/>
      <c r="I276" s="42"/>
      <c r="J276" s="42"/>
      <c r="K276" s="42"/>
      <c r="L276" s="42"/>
      <c r="M276" s="42"/>
      <c r="N276" s="42"/>
      <c r="O276" s="42"/>
      <c r="P276" s="42"/>
      <c r="Q276" s="42"/>
      <c r="R276" s="42"/>
      <c r="S276" s="42"/>
      <c r="T276" s="42"/>
      <c r="U276" s="42"/>
    </row>
    <row r="277" spans="1:21" x14ac:dyDescent="0.55000000000000004">
      <c r="A277" s="41"/>
      <c r="B277" s="41"/>
      <c r="C277" s="41"/>
      <c r="D277" s="41"/>
      <c r="E277" s="41"/>
      <c r="F277" s="41"/>
      <c r="G277" s="42"/>
      <c r="H277" s="42"/>
      <c r="I277" s="42"/>
      <c r="J277" s="42"/>
      <c r="K277" s="42"/>
      <c r="L277" s="42"/>
      <c r="M277" s="42"/>
      <c r="N277" s="42"/>
      <c r="O277" s="42"/>
      <c r="P277" s="42"/>
      <c r="Q277" s="42"/>
      <c r="R277" s="42"/>
      <c r="S277" s="42"/>
      <c r="T277" s="42"/>
      <c r="U277" s="42"/>
    </row>
    <row r="278" spans="1:21" x14ac:dyDescent="0.55000000000000004">
      <c r="A278" s="41"/>
      <c r="B278" s="41"/>
      <c r="C278" s="41"/>
      <c r="D278" s="41"/>
      <c r="E278" s="41"/>
      <c r="F278" s="41"/>
      <c r="G278" s="42"/>
      <c r="H278" s="42"/>
      <c r="I278" s="42"/>
      <c r="J278" s="42"/>
      <c r="K278" s="42"/>
      <c r="L278" s="42"/>
      <c r="M278" s="42"/>
      <c r="N278" s="42"/>
      <c r="O278" s="42"/>
      <c r="P278" s="42"/>
      <c r="Q278" s="42"/>
      <c r="R278" s="42"/>
      <c r="S278" s="42"/>
      <c r="T278" s="42"/>
      <c r="U278" s="42"/>
    </row>
    <row r="279" spans="1:21" x14ac:dyDescent="0.55000000000000004">
      <c r="A279" s="41"/>
      <c r="B279" s="41"/>
      <c r="C279" s="41"/>
      <c r="D279" s="41"/>
      <c r="E279" s="41"/>
      <c r="F279" s="41"/>
      <c r="G279" s="42"/>
      <c r="H279" s="42"/>
      <c r="I279" s="42"/>
      <c r="J279" s="42"/>
      <c r="K279" s="42"/>
      <c r="L279" s="42"/>
      <c r="M279" s="42"/>
      <c r="N279" s="42"/>
      <c r="O279" s="42"/>
      <c r="P279" s="42"/>
      <c r="Q279" s="42"/>
      <c r="R279" s="42"/>
      <c r="S279" s="42"/>
      <c r="T279" s="42"/>
      <c r="U279" s="42"/>
    </row>
    <row r="280" spans="1:21" x14ac:dyDescent="0.55000000000000004">
      <c r="A280" s="41"/>
      <c r="B280" s="41"/>
      <c r="C280" s="41"/>
      <c r="D280" s="41"/>
      <c r="E280" s="41"/>
      <c r="F280" s="41"/>
      <c r="G280" s="42"/>
      <c r="H280" s="42"/>
      <c r="I280" s="42"/>
      <c r="J280" s="42"/>
      <c r="K280" s="42"/>
      <c r="L280" s="42"/>
      <c r="M280" s="42"/>
      <c r="N280" s="42"/>
      <c r="O280" s="42"/>
      <c r="P280" s="42"/>
      <c r="Q280" s="42"/>
      <c r="R280" s="42"/>
      <c r="S280" s="42"/>
      <c r="T280" s="42"/>
      <c r="U280" s="42"/>
    </row>
    <row r="281" spans="1:21" x14ac:dyDescent="0.55000000000000004">
      <c r="A281" s="41"/>
      <c r="B281" s="41"/>
      <c r="C281" s="41"/>
      <c r="D281" s="41"/>
      <c r="E281" s="41"/>
      <c r="F281" s="41"/>
      <c r="G281" s="42"/>
      <c r="H281" s="42"/>
      <c r="I281" s="42"/>
      <c r="J281" s="42"/>
      <c r="K281" s="42"/>
      <c r="L281" s="42"/>
      <c r="M281" s="42"/>
      <c r="N281" s="42"/>
      <c r="O281" s="42"/>
      <c r="P281" s="42"/>
      <c r="Q281" s="42"/>
      <c r="R281" s="42"/>
      <c r="S281" s="42"/>
      <c r="T281" s="42"/>
      <c r="U281" s="42"/>
    </row>
    <row r="282" spans="1:21" x14ac:dyDescent="0.55000000000000004">
      <c r="A282" s="41"/>
      <c r="B282" s="41"/>
      <c r="C282" s="41"/>
      <c r="D282" s="41"/>
      <c r="E282" s="41"/>
      <c r="F282" s="41"/>
      <c r="G282" s="42"/>
      <c r="H282" s="42"/>
      <c r="I282" s="42"/>
      <c r="J282" s="42"/>
      <c r="K282" s="42"/>
      <c r="L282" s="42"/>
      <c r="M282" s="42"/>
      <c r="N282" s="42"/>
      <c r="O282" s="42"/>
      <c r="P282" s="42"/>
      <c r="Q282" s="42"/>
      <c r="R282" s="42"/>
      <c r="S282" s="42"/>
      <c r="T282" s="42"/>
      <c r="U282" s="42"/>
    </row>
    <row r="283" spans="1:21" x14ac:dyDescent="0.55000000000000004">
      <c r="A283" s="41"/>
      <c r="B283" s="41"/>
      <c r="C283" s="41"/>
      <c r="D283" s="41"/>
      <c r="E283" s="41"/>
      <c r="F283" s="41"/>
      <c r="G283" s="42"/>
      <c r="H283" s="42"/>
      <c r="I283" s="42"/>
      <c r="J283" s="42"/>
      <c r="K283" s="42"/>
      <c r="L283" s="42"/>
      <c r="M283" s="42"/>
      <c r="N283" s="42"/>
      <c r="O283" s="42"/>
      <c r="P283" s="42"/>
      <c r="Q283" s="42"/>
      <c r="R283" s="42"/>
      <c r="S283" s="42"/>
      <c r="T283" s="42"/>
      <c r="U283" s="42"/>
    </row>
    <row r="284" spans="1:21" x14ac:dyDescent="0.55000000000000004">
      <c r="A284" s="41"/>
      <c r="B284" s="41"/>
      <c r="C284" s="41"/>
      <c r="D284" s="41"/>
      <c r="E284" s="41"/>
      <c r="F284" s="41"/>
      <c r="G284" s="42"/>
      <c r="H284" s="42"/>
      <c r="I284" s="42"/>
      <c r="J284" s="42"/>
      <c r="K284" s="42"/>
      <c r="L284" s="42"/>
      <c r="M284" s="42"/>
      <c r="N284" s="42"/>
      <c r="O284" s="42"/>
      <c r="P284" s="42"/>
      <c r="Q284" s="42"/>
      <c r="R284" s="42"/>
      <c r="S284" s="42"/>
      <c r="T284" s="42"/>
      <c r="U284" s="42"/>
    </row>
    <row r="285" spans="1:21" x14ac:dyDescent="0.55000000000000004">
      <c r="A285" s="41"/>
      <c r="B285" s="41"/>
      <c r="C285" s="41"/>
      <c r="D285" s="41"/>
      <c r="E285" s="41"/>
      <c r="F285" s="41"/>
      <c r="G285" s="42"/>
      <c r="H285" s="42"/>
      <c r="I285" s="42"/>
      <c r="J285" s="42"/>
      <c r="K285" s="42"/>
      <c r="L285" s="42"/>
      <c r="M285" s="42"/>
      <c r="N285" s="42"/>
      <c r="O285" s="42"/>
      <c r="P285" s="42"/>
      <c r="Q285" s="42"/>
      <c r="R285" s="42"/>
      <c r="S285" s="42"/>
      <c r="T285" s="42"/>
      <c r="U285" s="42"/>
    </row>
    <row r="286" spans="1:21" x14ac:dyDescent="0.55000000000000004">
      <c r="A286" s="41"/>
      <c r="B286" s="41"/>
      <c r="C286" s="41"/>
      <c r="D286" s="41"/>
      <c r="E286" s="41"/>
      <c r="F286" s="41"/>
      <c r="G286" s="42"/>
      <c r="H286" s="42"/>
      <c r="I286" s="42"/>
      <c r="J286" s="42"/>
      <c r="K286" s="42"/>
      <c r="L286" s="42"/>
      <c r="M286" s="42"/>
      <c r="N286" s="42"/>
      <c r="O286" s="42"/>
      <c r="P286" s="42"/>
      <c r="Q286" s="42"/>
      <c r="R286" s="42"/>
      <c r="S286" s="42"/>
      <c r="T286" s="42"/>
      <c r="U286" s="42"/>
    </row>
    <row r="287" spans="1:21" x14ac:dyDescent="0.55000000000000004">
      <c r="A287" s="41"/>
      <c r="B287" s="41"/>
      <c r="C287" s="41"/>
      <c r="D287" s="41"/>
      <c r="E287" s="41"/>
      <c r="F287" s="41"/>
      <c r="G287" s="42"/>
      <c r="H287" s="42"/>
      <c r="I287" s="42"/>
      <c r="J287" s="42"/>
      <c r="K287" s="42"/>
      <c r="L287" s="42"/>
      <c r="M287" s="42"/>
      <c r="N287" s="42"/>
      <c r="O287" s="42"/>
      <c r="P287" s="42"/>
      <c r="Q287" s="42"/>
      <c r="R287" s="42"/>
      <c r="S287" s="42"/>
      <c r="T287" s="42"/>
      <c r="U287" s="42"/>
    </row>
    <row r="288" spans="1:21" x14ac:dyDescent="0.55000000000000004">
      <c r="A288" s="41"/>
      <c r="B288" s="41"/>
      <c r="C288" s="41"/>
      <c r="D288" s="41"/>
      <c r="E288" s="41"/>
      <c r="F288" s="41"/>
      <c r="G288" s="42"/>
      <c r="H288" s="42"/>
      <c r="I288" s="42"/>
      <c r="J288" s="42"/>
      <c r="K288" s="42"/>
      <c r="L288" s="42"/>
      <c r="M288" s="42"/>
      <c r="N288" s="42"/>
      <c r="O288" s="42"/>
      <c r="P288" s="42"/>
      <c r="Q288" s="42"/>
      <c r="R288" s="42"/>
      <c r="S288" s="42"/>
      <c r="T288" s="42"/>
      <c r="U288" s="42"/>
    </row>
    <row r="289" spans="1:21" x14ac:dyDescent="0.55000000000000004">
      <c r="A289" s="41"/>
      <c r="B289" s="41"/>
      <c r="C289" s="41"/>
      <c r="D289" s="41"/>
      <c r="E289" s="41"/>
      <c r="F289" s="41"/>
      <c r="G289" s="42"/>
      <c r="H289" s="42"/>
      <c r="I289" s="42"/>
      <c r="J289" s="42"/>
      <c r="K289" s="42"/>
      <c r="L289" s="42"/>
      <c r="M289" s="42"/>
      <c r="N289" s="42"/>
      <c r="O289" s="42"/>
      <c r="P289" s="42"/>
      <c r="Q289" s="42"/>
      <c r="R289" s="42"/>
      <c r="S289" s="42"/>
      <c r="T289" s="42"/>
      <c r="U289" s="42"/>
    </row>
    <row r="290" spans="1:21" x14ac:dyDescent="0.55000000000000004">
      <c r="A290" s="41"/>
      <c r="B290" s="41"/>
      <c r="C290" s="41"/>
      <c r="D290" s="41"/>
      <c r="E290" s="41"/>
      <c r="F290" s="41"/>
      <c r="G290" s="42"/>
      <c r="H290" s="42"/>
      <c r="I290" s="42"/>
      <c r="J290" s="42"/>
      <c r="K290" s="42"/>
      <c r="L290" s="42"/>
      <c r="M290" s="42"/>
      <c r="N290" s="42"/>
      <c r="O290" s="42"/>
      <c r="P290" s="42"/>
      <c r="Q290" s="42"/>
      <c r="R290" s="42"/>
      <c r="S290" s="42"/>
      <c r="T290" s="42"/>
      <c r="U290" s="42"/>
    </row>
    <row r="291" spans="1:21" x14ac:dyDescent="0.55000000000000004">
      <c r="A291" s="41"/>
      <c r="B291" s="41"/>
      <c r="C291" s="41"/>
      <c r="D291" s="41"/>
      <c r="E291" s="41"/>
      <c r="F291" s="41"/>
      <c r="G291" s="42"/>
      <c r="H291" s="42"/>
      <c r="I291" s="42"/>
      <c r="J291" s="42"/>
      <c r="K291" s="42"/>
      <c r="L291" s="42"/>
      <c r="M291" s="42"/>
      <c r="N291" s="42"/>
      <c r="O291" s="42"/>
      <c r="P291" s="42"/>
      <c r="Q291" s="42"/>
      <c r="R291" s="42"/>
      <c r="S291" s="42"/>
      <c r="T291" s="42"/>
      <c r="U291" s="42"/>
    </row>
    <row r="292" spans="1:21" x14ac:dyDescent="0.55000000000000004">
      <c r="A292" s="41"/>
      <c r="B292" s="41"/>
      <c r="C292" s="41"/>
      <c r="D292" s="41"/>
      <c r="E292" s="41"/>
      <c r="F292" s="41"/>
      <c r="G292" s="42"/>
      <c r="H292" s="42"/>
      <c r="I292" s="42"/>
      <c r="J292" s="42"/>
      <c r="K292" s="42"/>
      <c r="L292" s="42"/>
      <c r="M292" s="42"/>
      <c r="N292" s="42"/>
      <c r="O292" s="42"/>
      <c r="P292" s="42"/>
      <c r="Q292" s="42"/>
      <c r="R292" s="42"/>
      <c r="S292" s="42"/>
      <c r="T292" s="42"/>
      <c r="U292" s="42"/>
    </row>
    <row r="293" spans="1:21" x14ac:dyDescent="0.55000000000000004">
      <c r="A293" s="41"/>
      <c r="B293" s="41"/>
      <c r="C293" s="41"/>
      <c r="D293" s="41"/>
      <c r="E293" s="41"/>
      <c r="F293" s="41"/>
      <c r="G293" s="42"/>
      <c r="H293" s="42"/>
      <c r="I293" s="42"/>
      <c r="J293" s="42"/>
      <c r="K293" s="42"/>
      <c r="L293" s="42"/>
      <c r="M293" s="42"/>
      <c r="N293" s="42"/>
      <c r="O293" s="42"/>
      <c r="P293" s="42"/>
      <c r="Q293" s="42"/>
      <c r="R293" s="42"/>
      <c r="S293" s="42"/>
      <c r="T293" s="42"/>
      <c r="U293" s="42"/>
    </row>
    <row r="294" spans="1:21" x14ac:dyDescent="0.55000000000000004">
      <c r="A294" s="41"/>
      <c r="B294" s="41"/>
      <c r="C294" s="41"/>
      <c r="D294" s="41"/>
      <c r="E294" s="41"/>
      <c r="F294" s="41"/>
      <c r="G294" s="42"/>
      <c r="H294" s="42"/>
      <c r="I294" s="42"/>
      <c r="J294" s="42"/>
      <c r="K294" s="42"/>
      <c r="L294" s="42"/>
      <c r="M294" s="42"/>
      <c r="N294" s="42"/>
      <c r="O294" s="42"/>
      <c r="P294" s="42"/>
      <c r="Q294" s="42"/>
      <c r="R294" s="42"/>
      <c r="S294" s="42"/>
      <c r="T294" s="42"/>
      <c r="U294" s="42"/>
    </row>
    <row r="295" spans="1:21" x14ac:dyDescent="0.55000000000000004">
      <c r="A295" s="41"/>
      <c r="B295" s="41"/>
      <c r="C295" s="41"/>
      <c r="D295" s="41"/>
      <c r="E295" s="41"/>
      <c r="F295" s="41"/>
      <c r="G295" s="42"/>
      <c r="H295" s="42"/>
      <c r="I295" s="42"/>
      <c r="J295" s="42"/>
      <c r="K295" s="42"/>
      <c r="L295" s="42"/>
      <c r="M295" s="42"/>
      <c r="N295" s="42"/>
      <c r="O295" s="42"/>
      <c r="P295" s="42"/>
      <c r="Q295" s="42"/>
      <c r="R295" s="42"/>
      <c r="S295" s="42"/>
      <c r="T295" s="42"/>
      <c r="U295" s="42"/>
    </row>
    <row r="296" spans="1:21" x14ac:dyDescent="0.55000000000000004">
      <c r="A296" s="41"/>
      <c r="B296" s="41"/>
      <c r="C296" s="41"/>
      <c r="D296" s="41"/>
      <c r="E296" s="41"/>
      <c r="F296" s="41"/>
      <c r="G296" s="42"/>
      <c r="H296" s="42"/>
      <c r="I296" s="42"/>
      <c r="J296" s="42"/>
      <c r="K296" s="42"/>
      <c r="L296" s="42"/>
      <c r="M296" s="42"/>
      <c r="N296" s="42"/>
      <c r="O296" s="42"/>
      <c r="P296" s="42"/>
      <c r="Q296" s="42"/>
      <c r="R296" s="42"/>
      <c r="S296" s="42"/>
      <c r="T296" s="42"/>
      <c r="U296" s="42"/>
    </row>
    <row r="297" spans="1:21" x14ac:dyDescent="0.55000000000000004">
      <c r="A297" s="41"/>
      <c r="B297" s="41"/>
      <c r="C297" s="41"/>
      <c r="D297" s="41"/>
      <c r="E297" s="41"/>
      <c r="F297" s="41"/>
      <c r="G297" s="42"/>
      <c r="H297" s="42"/>
      <c r="I297" s="42"/>
      <c r="J297" s="42"/>
      <c r="K297" s="42"/>
      <c r="L297" s="42"/>
      <c r="M297" s="42"/>
      <c r="N297" s="42"/>
      <c r="O297" s="42"/>
      <c r="P297" s="42"/>
      <c r="Q297" s="42"/>
      <c r="R297" s="42"/>
      <c r="S297" s="42"/>
      <c r="T297" s="42"/>
      <c r="U297" s="42"/>
    </row>
    <row r="298" spans="1:21" x14ac:dyDescent="0.55000000000000004">
      <c r="A298" s="41"/>
      <c r="B298" s="41"/>
      <c r="C298" s="41"/>
      <c r="D298" s="41"/>
      <c r="E298" s="41"/>
      <c r="F298" s="41"/>
      <c r="G298" s="42"/>
      <c r="H298" s="42"/>
      <c r="I298" s="42"/>
      <c r="J298" s="42"/>
      <c r="K298" s="42"/>
      <c r="L298" s="42"/>
      <c r="M298" s="42"/>
      <c r="N298" s="42"/>
      <c r="O298" s="42"/>
      <c r="P298" s="42"/>
      <c r="Q298" s="42"/>
      <c r="R298" s="42"/>
      <c r="S298" s="42"/>
      <c r="T298" s="42"/>
      <c r="U298" s="42"/>
    </row>
    <row r="299" spans="1:21" x14ac:dyDescent="0.55000000000000004">
      <c r="A299" s="41"/>
      <c r="B299" s="41"/>
      <c r="C299" s="41"/>
      <c r="D299" s="41"/>
      <c r="E299" s="41"/>
      <c r="F299" s="41"/>
      <c r="G299" s="42"/>
      <c r="H299" s="42"/>
      <c r="I299" s="42"/>
      <c r="J299" s="42"/>
      <c r="K299" s="42"/>
      <c r="L299" s="42"/>
      <c r="M299" s="42"/>
      <c r="N299" s="42"/>
      <c r="O299" s="42"/>
      <c r="P299" s="42"/>
      <c r="Q299" s="42"/>
      <c r="R299" s="42"/>
      <c r="S299" s="42"/>
      <c r="T299" s="42"/>
      <c r="U299" s="42"/>
    </row>
    <row r="300" spans="1:21" x14ac:dyDescent="0.55000000000000004">
      <c r="A300" s="41"/>
      <c r="B300" s="41"/>
      <c r="C300" s="41"/>
      <c r="D300" s="41"/>
      <c r="E300" s="41"/>
      <c r="F300" s="41"/>
      <c r="G300" s="42"/>
      <c r="H300" s="42"/>
      <c r="I300" s="42"/>
      <c r="J300" s="42"/>
      <c r="K300" s="42"/>
      <c r="L300" s="42"/>
      <c r="M300" s="42"/>
      <c r="N300" s="42"/>
      <c r="O300" s="42"/>
      <c r="P300" s="42"/>
      <c r="Q300" s="42"/>
      <c r="R300" s="42"/>
      <c r="S300" s="42"/>
      <c r="T300" s="42"/>
      <c r="U300" s="42"/>
    </row>
    <row r="301" spans="1:21" x14ac:dyDescent="0.55000000000000004">
      <c r="A301" s="41"/>
      <c r="B301" s="41"/>
      <c r="C301" s="41"/>
      <c r="D301" s="41"/>
      <c r="E301" s="41"/>
      <c r="F301" s="41"/>
      <c r="G301" s="42"/>
      <c r="H301" s="42"/>
      <c r="I301" s="42"/>
      <c r="J301" s="42"/>
      <c r="K301" s="42"/>
      <c r="L301" s="42"/>
      <c r="M301" s="42"/>
      <c r="N301" s="42"/>
      <c r="O301" s="42"/>
      <c r="P301" s="42"/>
      <c r="Q301" s="42"/>
      <c r="R301" s="42"/>
      <c r="S301" s="42"/>
      <c r="T301" s="42"/>
      <c r="U301" s="42"/>
    </row>
    <row r="302" spans="1:21" x14ac:dyDescent="0.55000000000000004">
      <c r="A302" s="41"/>
      <c r="B302" s="41"/>
      <c r="C302" s="41"/>
      <c r="D302" s="41"/>
      <c r="E302" s="41"/>
      <c r="F302" s="41"/>
      <c r="G302" s="42"/>
      <c r="H302" s="42"/>
      <c r="I302" s="42"/>
      <c r="J302" s="42"/>
      <c r="K302" s="42"/>
      <c r="L302" s="42"/>
      <c r="M302" s="42"/>
      <c r="N302" s="42"/>
      <c r="O302" s="42"/>
      <c r="P302" s="42"/>
      <c r="Q302" s="42"/>
      <c r="R302" s="42"/>
      <c r="S302" s="42"/>
      <c r="T302" s="42"/>
      <c r="U302" s="42"/>
    </row>
    <row r="303" spans="1:21" x14ac:dyDescent="0.55000000000000004">
      <c r="A303" s="41"/>
      <c r="B303" s="41"/>
      <c r="C303" s="41"/>
      <c r="D303" s="41"/>
      <c r="E303" s="41"/>
      <c r="F303" s="41"/>
      <c r="G303" s="42"/>
      <c r="H303" s="42"/>
      <c r="I303" s="42"/>
      <c r="J303" s="42"/>
      <c r="K303" s="42"/>
      <c r="L303" s="42"/>
      <c r="M303" s="42"/>
      <c r="N303" s="42"/>
      <c r="O303" s="42"/>
      <c r="P303" s="42"/>
      <c r="Q303" s="42"/>
      <c r="R303" s="42"/>
      <c r="S303" s="42"/>
      <c r="T303" s="42"/>
      <c r="U303" s="42"/>
    </row>
    <row r="304" spans="1:21" x14ac:dyDescent="0.55000000000000004">
      <c r="A304" s="41"/>
      <c r="B304" s="41"/>
      <c r="C304" s="41"/>
      <c r="D304" s="41"/>
      <c r="E304" s="41"/>
      <c r="F304" s="41"/>
      <c r="G304" s="42"/>
      <c r="H304" s="42"/>
      <c r="I304" s="42"/>
      <c r="J304" s="42"/>
      <c r="K304" s="42"/>
      <c r="L304" s="42"/>
      <c r="M304" s="42"/>
      <c r="N304" s="42"/>
      <c r="O304" s="42"/>
      <c r="P304" s="42"/>
      <c r="Q304" s="42"/>
      <c r="R304" s="42"/>
      <c r="S304" s="42"/>
      <c r="T304" s="42"/>
      <c r="U304" s="42"/>
    </row>
    <row r="305" spans="1:21" x14ac:dyDescent="0.55000000000000004">
      <c r="A305" s="41"/>
      <c r="B305" s="41"/>
      <c r="C305" s="41"/>
      <c r="D305" s="41"/>
      <c r="E305" s="41"/>
      <c r="F305" s="41"/>
      <c r="G305" s="42"/>
      <c r="H305" s="42"/>
      <c r="I305" s="42"/>
      <c r="J305" s="42"/>
      <c r="K305" s="42"/>
      <c r="L305" s="42"/>
      <c r="M305" s="42"/>
      <c r="N305" s="42"/>
      <c r="O305" s="42"/>
      <c r="P305" s="42"/>
      <c r="Q305" s="42"/>
      <c r="R305" s="42"/>
      <c r="S305" s="42"/>
      <c r="T305" s="42"/>
      <c r="U305" s="42"/>
    </row>
    <row r="306" spans="1:21" x14ac:dyDescent="0.55000000000000004">
      <c r="A306" s="41"/>
      <c r="B306" s="41"/>
      <c r="C306" s="41"/>
      <c r="D306" s="41"/>
      <c r="E306" s="41"/>
      <c r="F306" s="41"/>
      <c r="G306" s="42"/>
      <c r="H306" s="42"/>
      <c r="I306" s="42"/>
      <c r="J306" s="42"/>
      <c r="K306" s="42"/>
      <c r="L306" s="42"/>
      <c r="M306" s="42"/>
      <c r="N306" s="42"/>
      <c r="O306" s="42"/>
      <c r="P306" s="42"/>
      <c r="Q306" s="42"/>
      <c r="R306" s="42"/>
      <c r="S306" s="42"/>
      <c r="T306" s="42"/>
      <c r="U306" s="42"/>
    </row>
    <row r="307" spans="1:21" x14ac:dyDescent="0.55000000000000004">
      <c r="A307" s="41"/>
      <c r="B307" s="41"/>
      <c r="C307" s="41"/>
      <c r="D307" s="41"/>
      <c r="E307" s="41"/>
      <c r="F307" s="41"/>
      <c r="G307" s="42"/>
      <c r="H307" s="42"/>
      <c r="I307" s="42"/>
      <c r="J307" s="42"/>
      <c r="K307" s="42"/>
      <c r="L307" s="42"/>
      <c r="M307" s="42"/>
      <c r="N307" s="42"/>
      <c r="O307" s="42"/>
      <c r="P307" s="42"/>
      <c r="Q307" s="42"/>
      <c r="R307" s="42"/>
      <c r="S307" s="42"/>
      <c r="T307" s="42"/>
      <c r="U307" s="42"/>
    </row>
    <row r="308" spans="1:21" x14ac:dyDescent="0.55000000000000004">
      <c r="A308" s="41"/>
      <c r="B308" s="41"/>
      <c r="C308" s="41"/>
      <c r="D308" s="41"/>
      <c r="E308" s="41"/>
      <c r="F308" s="41"/>
      <c r="G308" s="42"/>
      <c r="H308" s="42"/>
      <c r="I308" s="42"/>
      <c r="J308" s="42"/>
      <c r="K308" s="42"/>
      <c r="L308" s="42"/>
      <c r="M308" s="42"/>
      <c r="N308" s="42"/>
      <c r="O308" s="42"/>
      <c r="P308" s="42"/>
      <c r="Q308" s="42"/>
      <c r="R308" s="42"/>
      <c r="S308" s="42"/>
      <c r="T308" s="42"/>
      <c r="U308" s="42"/>
    </row>
    <row r="309" spans="1:21" x14ac:dyDescent="0.55000000000000004">
      <c r="A309" s="41"/>
      <c r="B309" s="41"/>
      <c r="C309" s="41"/>
      <c r="D309" s="41"/>
      <c r="E309" s="41"/>
      <c r="F309" s="41"/>
      <c r="G309" s="42"/>
      <c r="H309" s="42"/>
      <c r="I309" s="42"/>
      <c r="J309" s="42"/>
      <c r="K309" s="42"/>
      <c r="L309" s="42"/>
      <c r="M309" s="42"/>
      <c r="N309" s="42"/>
      <c r="O309" s="42"/>
      <c r="P309" s="42"/>
      <c r="Q309" s="42"/>
      <c r="R309" s="42"/>
      <c r="S309" s="42"/>
      <c r="T309" s="42"/>
      <c r="U309" s="42"/>
    </row>
    <row r="310" spans="1:21" x14ac:dyDescent="0.55000000000000004">
      <c r="A310" s="41"/>
      <c r="B310" s="41"/>
      <c r="C310" s="41"/>
      <c r="D310" s="41"/>
      <c r="E310" s="41"/>
      <c r="F310" s="41"/>
      <c r="G310" s="42"/>
      <c r="H310" s="42"/>
      <c r="I310" s="42"/>
      <c r="J310" s="42"/>
      <c r="K310" s="42"/>
      <c r="L310" s="42"/>
      <c r="M310" s="42"/>
      <c r="N310" s="42"/>
      <c r="O310" s="42"/>
      <c r="P310" s="42"/>
      <c r="Q310" s="42"/>
      <c r="R310" s="42"/>
      <c r="S310" s="42"/>
      <c r="T310" s="42"/>
      <c r="U310" s="42"/>
    </row>
    <row r="311" spans="1:21" x14ac:dyDescent="0.55000000000000004">
      <c r="A311" s="41"/>
      <c r="B311" s="41"/>
      <c r="C311" s="41"/>
      <c r="D311" s="41"/>
      <c r="E311" s="41"/>
      <c r="F311" s="41"/>
      <c r="G311" s="42"/>
      <c r="H311" s="42"/>
      <c r="I311" s="42"/>
      <c r="J311" s="42"/>
      <c r="K311" s="42"/>
      <c r="L311" s="42"/>
      <c r="M311" s="42"/>
      <c r="N311" s="42"/>
      <c r="O311" s="42"/>
      <c r="P311" s="42"/>
      <c r="Q311" s="42"/>
      <c r="R311" s="42"/>
      <c r="S311" s="42"/>
      <c r="T311" s="42"/>
      <c r="U311" s="42"/>
    </row>
    <row r="312" spans="1:21" x14ac:dyDescent="0.55000000000000004">
      <c r="A312" s="41"/>
      <c r="B312" s="41"/>
      <c r="C312" s="41"/>
      <c r="D312" s="41"/>
      <c r="E312" s="41"/>
      <c r="F312" s="41"/>
      <c r="G312" s="42"/>
      <c r="H312" s="42"/>
      <c r="I312" s="42"/>
      <c r="J312" s="42"/>
      <c r="K312" s="42"/>
      <c r="L312" s="42"/>
      <c r="M312" s="42"/>
      <c r="N312" s="42"/>
      <c r="O312" s="42"/>
      <c r="P312" s="42"/>
      <c r="Q312" s="42"/>
      <c r="R312" s="42"/>
      <c r="S312" s="42"/>
      <c r="T312" s="42"/>
      <c r="U312" s="42"/>
    </row>
    <row r="313" spans="1:21" x14ac:dyDescent="0.55000000000000004">
      <c r="A313" s="41"/>
      <c r="B313" s="41"/>
      <c r="C313" s="41"/>
      <c r="D313" s="41"/>
      <c r="E313" s="41"/>
      <c r="F313" s="41"/>
      <c r="G313" s="42"/>
      <c r="H313" s="42"/>
      <c r="I313" s="42"/>
      <c r="J313" s="42"/>
      <c r="K313" s="42"/>
      <c r="L313" s="42"/>
      <c r="M313" s="42"/>
      <c r="N313" s="42"/>
      <c r="O313" s="42"/>
      <c r="P313" s="42"/>
      <c r="Q313" s="42"/>
      <c r="R313" s="42"/>
      <c r="S313" s="42"/>
      <c r="T313" s="42"/>
      <c r="U313" s="42"/>
    </row>
    <row r="314" spans="1:21" x14ac:dyDescent="0.55000000000000004">
      <c r="A314" s="41"/>
      <c r="B314" s="41"/>
      <c r="C314" s="41"/>
      <c r="D314" s="41"/>
      <c r="E314" s="41"/>
      <c r="F314" s="41"/>
      <c r="G314" s="42"/>
      <c r="H314" s="42"/>
      <c r="I314" s="42"/>
      <c r="J314" s="42"/>
      <c r="K314" s="42"/>
      <c r="L314" s="42"/>
      <c r="M314" s="42"/>
      <c r="N314" s="42"/>
      <c r="O314" s="42"/>
      <c r="P314" s="42"/>
      <c r="Q314" s="42"/>
      <c r="R314" s="42"/>
      <c r="S314" s="42"/>
      <c r="T314" s="42"/>
      <c r="U314" s="42"/>
    </row>
    <row r="315" spans="1:21" x14ac:dyDescent="0.55000000000000004">
      <c r="A315" s="41"/>
      <c r="B315" s="41"/>
      <c r="C315" s="41"/>
      <c r="D315" s="41"/>
      <c r="E315" s="41"/>
      <c r="F315" s="41"/>
      <c r="G315" s="42"/>
      <c r="H315" s="42"/>
      <c r="I315" s="42"/>
      <c r="J315" s="42"/>
      <c r="K315" s="42"/>
      <c r="L315" s="42"/>
      <c r="M315" s="42"/>
      <c r="N315" s="42"/>
      <c r="O315" s="42"/>
      <c r="P315" s="42"/>
      <c r="Q315" s="42"/>
      <c r="R315" s="42"/>
      <c r="S315" s="42"/>
      <c r="T315" s="42"/>
      <c r="U315" s="42"/>
    </row>
    <row r="316" spans="1:21" x14ac:dyDescent="0.55000000000000004">
      <c r="A316" s="41"/>
      <c r="B316" s="41"/>
      <c r="C316" s="41"/>
      <c r="D316" s="41"/>
      <c r="E316" s="41"/>
      <c r="F316" s="41"/>
      <c r="G316" s="42"/>
      <c r="H316" s="42"/>
      <c r="I316" s="42"/>
      <c r="J316" s="42"/>
      <c r="K316" s="42"/>
      <c r="L316" s="42"/>
      <c r="M316" s="42"/>
      <c r="N316" s="42"/>
      <c r="O316" s="42"/>
      <c r="P316" s="42"/>
      <c r="Q316" s="42"/>
      <c r="R316" s="42"/>
      <c r="S316" s="42"/>
      <c r="T316" s="42"/>
      <c r="U316" s="42"/>
    </row>
    <row r="317" spans="1:21" x14ac:dyDescent="0.55000000000000004">
      <c r="A317" s="41"/>
      <c r="B317" s="41"/>
      <c r="C317" s="41"/>
      <c r="D317" s="41"/>
      <c r="E317" s="41"/>
      <c r="F317" s="41"/>
      <c r="G317" s="42"/>
      <c r="H317" s="42"/>
      <c r="I317" s="42"/>
      <c r="J317" s="42"/>
      <c r="K317" s="42"/>
      <c r="L317" s="42"/>
      <c r="M317" s="42"/>
      <c r="N317" s="42"/>
      <c r="O317" s="42"/>
      <c r="P317" s="42"/>
      <c r="Q317" s="42"/>
      <c r="R317" s="42"/>
      <c r="S317" s="42"/>
      <c r="T317" s="42"/>
      <c r="U317" s="42"/>
    </row>
    <row r="318" spans="1:21" x14ac:dyDescent="0.55000000000000004">
      <c r="A318" s="41"/>
      <c r="B318" s="41"/>
      <c r="C318" s="41"/>
      <c r="D318" s="41"/>
      <c r="E318" s="41"/>
      <c r="F318" s="41"/>
      <c r="G318" s="42"/>
      <c r="H318" s="42"/>
      <c r="I318" s="42"/>
      <c r="J318" s="42"/>
      <c r="K318" s="42"/>
      <c r="L318" s="42"/>
      <c r="M318" s="42"/>
      <c r="N318" s="42"/>
      <c r="O318" s="42"/>
      <c r="P318" s="42"/>
      <c r="Q318" s="42"/>
      <c r="R318" s="42"/>
      <c r="S318" s="42"/>
      <c r="T318" s="42"/>
      <c r="U318" s="42"/>
    </row>
    <row r="319" spans="1:21" x14ac:dyDescent="0.55000000000000004">
      <c r="A319" s="41"/>
      <c r="B319" s="41"/>
      <c r="C319" s="41"/>
      <c r="D319" s="41"/>
      <c r="E319" s="41"/>
      <c r="F319" s="41"/>
      <c r="G319" s="42"/>
      <c r="H319" s="42"/>
      <c r="I319" s="42"/>
      <c r="J319" s="42"/>
      <c r="K319" s="42"/>
      <c r="L319" s="42"/>
      <c r="M319" s="42"/>
      <c r="N319" s="42"/>
      <c r="O319" s="42"/>
      <c r="P319" s="42"/>
      <c r="Q319" s="42"/>
      <c r="R319" s="42"/>
      <c r="S319" s="42"/>
      <c r="T319" s="42"/>
      <c r="U319" s="42"/>
    </row>
    <row r="320" spans="1:21" x14ac:dyDescent="0.55000000000000004">
      <c r="A320" s="41"/>
      <c r="B320" s="41"/>
      <c r="C320" s="41"/>
      <c r="D320" s="41"/>
      <c r="E320" s="41"/>
      <c r="F320" s="41"/>
      <c r="G320" s="42"/>
      <c r="H320" s="42"/>
      <c r="I320" s="42"/>
      <c r="J320" s="42"/>
      <c r="K320" s="42"/>
      <c r="L320" s="42"/>
      <c r="M320" s="42"/>
      <c r="N320" s="42"/>
      <c r="O320" s="42"/>
      <c r="P320" s="42"/>
      <c r="Q320" s="42"/>
      <c r="R320" s="42"/>
      <c r="S320" s="42"/>
      <c r="T320" s="42"/>
      <c r="U320" s="42"/>
    </row>
    <row r="321" spans="1:21" x14ac:dyDescent="0.55000000000000004">
      <c r="A321" s="41"/>
      <c r="B321" s="41"/>
      <c r="C321" s="41"/>
      <c r="D321" s="41"/>
      <c r="E321" s="41"/>
      <c r="F321" s="41"/>
      <c r="G321" s="42"/>
      <c r="H321" s="42"/>
      <c r="I321" s="42"/>
      <c r="J321" s="42"/>
      <c r="K321" s="42"/>
      <c r="L321" s="42"/>
      <c r="M321" s="42"/>
      <c r="N321" s="42"/>
      <c r="O321" s="42"/>
      <c r="P321" s="42"/>
      <c r="Q321" s="42"/>
      <c r="R321" s="42"/>
      <c r="S321" s="42"/>
      <c r="T321" s="42"/>
      <c r="U321" s="42"/>
    </row>
    <row r="322" spans="1:21" x14ac:dyDescent="0.55000000000000004">
      <c r="A322" s="41"/>
      <c r="B322" s="41"/>
      <c r="C322" s="41"/>
      <c r="D322" s="41"/>
      <c r="E322" s="41"/>
      <c r="F322" s="41"/>
      <c r="G322" s="42"/>
      <c r="H322" s="42"/>
      <c r="I322" s="42"/>
      <c r="J322" s="42"/>
      <c r="K322" s="42"/>
      <c r="L322" s="42"/>
      <c r="M322" s="42"/>
      <c r="N322" s="42"/>
      <c r="O322" s="42"/>
      <c r="P322" s="42"/>
      <c r="Q322" s="42"/>
      <c r="R322" s="42"/>
      <c r="S322" s="42"/>
      <c r="T322" s="42"/>
      <c r="U322" s="42"/>
    </row>
    <row r="323" spans="1:21" x14ac:dyDescent="0.55000000000000004">
      <c r="A323" s="41"/>
      <c r="B323" s="41"/>
      <c r="C323" s="41"/>
      <c r="D323" s="41"/>
      <c r="E323" s="41"/>
      <c r="F323" s="41"/>
      <c r="G323" s="42"/>
      <c r="H323" s="42"/>
      <c r="I323" s="42"/>
      <c r="J323" s="42"/>
      <c r="K323" s="42"/>
      <c r="L323" s="42"/>
      <c r="M323" s="42"/>
      <c r="N323" s="42"/>
      <c r="O323" s="42"/>
      <c r="P323" s="42"/>
      <c r="Q323" s="42"/>
      <c r="R323" s="42"/>
      <c r="S323" s="42"/>
      <c r="T323" s="42"/>
      <c r="U323" s="42"/>
    </row>
    <row r="324" spans="1:21" x14ac:dyDescent="0.55000000000000004">
      <c r="A324" s="41"/>
      <c r="B324" s="41"/>
      <c r="C324" s="41"/>
      <c r="D324" s="41"/>
      <c r="E324" s="41"/>
      <c r="F324" s="41"/>
      <c r="G324" s="42"/>
      <c r="H324" s="42"/>
      <c r="I324" s="42"/>
      <c r="J324" s="42"/>
      <c r="K324" s="42"/>
      <c r="L324" s="42"/>
      <c r="M324" s="42"/>
      <c r="N324" s="42"/>
      <c r="O324" s="42"/>
      <c r="P324" s="42"/>
      <c r="Q324" s="42"/>
      <c r="R324" s="42"/>
      <c r="S324" s="42"/>
      <c r="T324" s="42"/>
      <c r="U324" s="42"/>
    </row>
    <row r="325" spans="1:21" x14ac:dyDescent="0.55000000000000004">
      <c r="A325" s="41"/>
      <c r="B325" s="41"/>
      <c r="C325" s="41"/>
      <c r="D325" s="41"/>
      <c r="E325" s="41"/>
      <c r="F325" s="41"/>
      <c r="G325" s="42"/>
      <c r="H325" s="42"/>
      <c r="I325" s="42"/>
      <c r="J325" s="42"/>
      <c r="K325" s="42"/>
      <c r="L325" s="42"/>
      <c r="M325" s="42"/>
      <c r="N325" s="42"/>
      <c r="O325" s="42"/>
      <c r="P325" s="42"/>
      <c r="Q325" s="42"/>
      <c r="R325" s="42"/>
      <c r="S325" s="42"/>
      <c r="T325" s="42"/>
      <c r="U325" s="42"/>
    </row>
    <row r="326" spans="1:21" x14ac:dyDescent="0.55000000000000004">
      <c r="A326" s="41"/>
      <c r="B326" s="41"/>
      <c r="C326" s="41"/>
      <c r="D326" s="41"/>
      <c r="E326" s="41"/>
      <c r="F326" s="41"/>
      <c r="G326" s="42"/>
      <c r="H326" s="42"/>
      <c r="I326" s="42"/>
      <c r="J326" s="42"/>
      <c r="K326" s="42"/>
      <c r="L326" s="42"/>
      <c r="M326" s="42"/>
      <c r="N326" s="42"/>
      <c r="O326" s="42"/>
      <c r="P326" s="42"/>
      <c r="Q326" s="42"/>
      <c r="R326" s="42"/>
      <c r="S326" s="42"/>
      <c r="T326" s="42"/>
      <c r="U326" s="42"/>
    </row>
    <row r="327" spans="1:21" x14ac:dyDescent="0.55000000000000004">
      <c r="A327" s="41"/>
      <c r="B327" s="41"/>
      <c r="C327" s="41"/>
      <c r="D327" s="41"/>
      <c r="E327" s="41"/>
      <c r="F327" s="41"/>
      <c r="G327" s="42"/>
      <c r="H327" s="42"/>
      <c r="I327" s="42"/>
      <c r="J327" s="42"/>
      <c r="K327" s="42"/>
      <c r="L327" s="42"/>
      <c r="M327" s="42"/>
      <c r="N327" s="42"/>
      <c r="O327" s="42"/>
      <c r="P327" s="42"/>
      <c r="Q327" s="42"/>
      <c r="R327" s="42"/>
      <c r="S327" s="42"/>
      <c r="T327" s="42"/>
      <c r="U327" s="42"/>
    </row>
    <row r="328" spans="1:21" x14ac:dyDescent="0.55000000000000004">
      <c r="A328" s="41"/>
      <c r="B328" s="41"/>
      <c r="C328" s="41"/>
      <c r="D328" s="41"/>
      <c r="E328" s="41"/>
      <c r="F328" s="41"/>
      <c r="G328" s="42"/>
      <c r="H328" s="42"/>
      <c r="I328" s="42"/>
      <c r="J328" s="42"/>
      <c r="K328" s="42"/>
      <c r="L328" s="42"/>
      <c r="M328" s="42"/>
      <c r="N328" s="42"/>
      <c r="O328" s="42"/>
      <c r="P328" s="42"/>
      <c r="Q328" s="42"/>
      <c r="R328" s="42"/>
      <c r="S328" s="42"/>
      <c r="T328" s="42"/>
      <c r="U328" s="42"/>
    </row>
    <row r="329" spans="1:21" x14ac:dyDescent="0.55000000000000004">
      <c r="A329" s="41"/>
      <c r="B329" s="41"/>
      <c r="C329" s="41"/>
      <c r="D329" s="41"/>
      <c r="E329" s="41"/>
      <c r="F329" s="41"/>
      <c r="G329" s="42"/>
      <c r="H329" s="42"/>
      <c r="I329" s="42"/>
      <c r="J329" s="42"/>
      <c r="K329" s="42"/>
      <c r="L329" s="42"/>
      <c r="M329" s="42"/>
      <c r="N329" s="42"/>
      <c r="O329" s="42"/>
      <c r="P329" s="42"/>
      <c r="Q329" s="42"/>
      <c r="R329" s="42"/>
      <c r="S329" s="42"/>
      <c r="T329" s="42"/>
      <c r="U329" s="42"/>
    </row>
    <row r="330" spans="1:21" x14ac:dyDescent="0.55000000000000004">
      <c r="A330" s="41"/>
      <c r="B330" s="41"/>
      <c r="C330" s="41"/>
      <c r="D330" s="41"/>
      <c r="E330" s="41"/>
      <c r="F330" s="41"/>
      <c r="G330" s="42"/>
      <c r="H330" s="42"/>
      <c r="I330" s="42"/>
      <c r="J330" s="42"/>
      <c r="K330" s="42"/>
      <c r="L330" s="42"/>
      <c r="M330" s="42"/>
      <c r="N330" s="42"/>
      <c r="O330" s="42"/>
      <c r="P330" s="42"/>
      <c r="Q330" s="42"/>
      <c r="R330" s="42"/>
      <c r="S330" s="42"/>
      <c r="T330" s="42"/>
      <c r="U330" s="42"/>
    </row>
    <row r="331" spans="1:21" x14ac:dyDescent="0.55000000000000004">
      <c r="A331" s="41"/>
      <c r="B331" s="41"/>
      <c r="C331" s="41"/>
      <c r="D331" s="41"/>
      <c r="E331" s="41"/>
      <c r="F331" s="41"/>
      <c r="G331" s="42"/>
      <c r="H331" s="42"/>
      <c r="I331" s="42"/>
      <c r="J331" s="42"/>
      <c r="K331" s="42"/>
      <c r="L331" s="42"/>
      <c r="M331" s="42"/>
      <c r="N331" s="42"/>
      <c r="O331" s="42"/>
      <c r="P331" s="42"/>
      <c r="Q331" s="42"/>
      <c r="R331" s="42"/>
      <c r="S331" s="42"/>
      <c r="T331" s="42"/>
      <c r="U331" s="42"/>
    </row>
    <row r="332" spans="1:21" x14ac:dyDescent="0.55000000000000004">
      <c r="A332" s="41"/>
      <c r="B332" s="41"/>
      <c r="C332" s="41"/>
      <c r="D332" s="41"/>
      <c r="E332" s="41"/>
      <c r="F332" s="41"/>
      <c r="G332" s="42"/>
      <c r="H332" s="42"/>
      <c r="I332" s="42"/>
      <c r="J332" s="42"/>
      <c r="K332" s="42"/>
      <c r="L332" s="42"/>
      <c r="M332" s="42"/>
      <c r="N332" s="42"/>
      <c r="O332" s="42"/>
      <c r="P332" s="42"/>
      <c r="Q332" s="42"/>
      <c r="R332" s="42"/>
      <c r="S332" s="42"/>
      <c r="T332" s="42"/>
      <c r="U332" s="42"/>
    </row>
    <row r="333" spans="1:21" x14ac:dyDescent="0.55000000000000004">
      <c r="A333" s="41"/>
      <c r="B333" s="41"/>
      <c r="C333" s="41"/>
      <c r="D333" s="41"/>
      <c r="E333" s="41"/>
      <c r="F333" s="41"/>
      <c r="G333" s="42"/>
      <c r="H333" s="42"/>
      <c r="I333" s="42"/>
      <c r="J333" s="42"/>
      <c r="K333" s="42"/>
      <c r="L333" s="42"/>
      <c r="M333" s="42"/>
      <c r="N333" s="42"/>
      <c r="O333" s="42"/>
      <c r="P333" s="42"/>
      <c r="Q333" s="42"/>
      <c r="R333" s="42"/>
      <c r="S333" s="42"/>
      <c r="T333" s="42"/>
      <c r="U333" s="42"/>
    </row>
    <row r="334" spans="1:21" x14ac:dyDescent="0.55000000000000004">
      <c r="A334" s="41"/>
      <c r="B334" s="41"/>
      <c r="C334" s="41"/>
      <c r="D334" s="41"/>
      <c r="E334" s="41"/>
      <c r="F334" s="41"/>
      <c r="G334" s="42"/>
      <c r="H334" s="42"/>
      <c r="I334" s="42"/>
      <c r="J334" s="42"/>
      <c r="K334" s="42"/>
      <c r="L334" s="42"/>
      <c r="M334" s="42"/>
      <c r="N334" s="42"/>
      <c r="O334" s="42"/>
      <c r="P334" s="42"/>
      <c r="Q334" s="42"/>
      <c r="R334" s="42"/>
      <c r="S334" s="42"/>
      <c r="T334" s="42"/>
      <c r="U334" s="42"/>
    </row>
    <row r="335" spans="1:21" x14ac:dyDescent="0.55000000000000004">
      <c r="A335" s="41"/>
      <c r="B335" s="41"/>
      <c r="C335" s="41"/>
      <c r="D335" s="41"/>
      <c r="E335" s="41"/>
      <c r="F335" s="41"/>
      <c r="G335" s="42"/>
      <c r="H335" s="42"/>
      <c r="I335" s="42"/>
      <c r="J335" s="42"/>
      <c r="K335" s="42"/>
      <c r="L335" s="42"/>
      <c r="M335" s="42"/>
      <c r="N335" s="42"/>
      <c r="O335" s="42"/>
      <c r="P335" s="42"/>
      <c r="Q335" s="42"/>
      <c r="R335" s="42"/>
      <c r="S335" s="42"/>
      <c r="T335" s="42"/>
      <c r="U335" s="42"/>
    </row>
    <row r="336" spans="1:21" x14ac:dyDescent="0.55000000000000004">
      <c r="A336" s="41"/>
      <c r="B336" s="41"/>
      <c r="C336" s="41"/>
      <c r="D336" s="41"/>
      <c r="E336" s="41"/>
      <c r="F336" s="41"/>
      <c r="G336" s="42"/>
      <c r="H336" s="42"/>
      <c r="I336" s="42"/>
      <c r="J336" s="42"/>
      <c r="K336" s="42"/>
      <c r="L336" s="42"/>
      <c r="M336" s="42"/>
      <c r="N336" s="42"/>
      <c r="O336" s="42"/>
      <c r="P336" s="42"/>
      <c r="Q336" s="42"/>
      <c r="R336" s="42"/>
      <c r="S336" s="42"/>
      <c r="T336" s="42"/>
      <c r="U336" s="42"/>
    </row>
    <row r="337" spans="1:21" x14ac:dyDescent="0.55000000000000004">
      <c r="A337" s="41"/>
      <c r="B337" s="41"/>
      <c r="C337" s="41"/>
      <c r="D337" s="41"/>
      <c r="E337" s="41"/>
      <c r="F337" s="41"/>
      <c r="G337" s="42"/>
      <c r="H337" s="42"/>
      <c r="I337" s="42"/>
      <c r="J337" s="42"/>
      <c r="K337" s="42"/>
      <c r="L337" s="42"/>
      <c r="M337" s="42"/>
      <c r="N337" s="42"/>
      <c r="O337" s="42"/>
      <c r="P337" s="42"/>
      <c r="Q337" s="42"/>
      <c r="R337" s="42"/>
      <c r="S337" s="42"/>
      <c r="T337" s="42"/>
      <c r="U337" s="42"/>
    </row>
    <row r="338" spans="1:21" x14ac:dyDescent="0.55000000000000004">
      <c r="A338" s="41"/>
      <c r="B338" s="41"/>
      <c r="C338" s="41"/>
      <c r="D338" s="41"/>
      <c r="E338" s="41"/>
      <c r="F338" s="41"/>
      <c r="G338" s="42"/>
      <c r="H338" s="42"/>
      <c r="I338" s="42"/>
      <c r="J338" s="42"/>
      <c r="K338" s="42"/>
      <c r="L338" s="42"/>
      <c r="M338" s="42"/>
      <c r="N338" s="42"/>
      <c r="O338" s="42"/>
      <c r="P338" s="42"/>
      <c r="Q338" s="42"/>
      <c r="R338" s="42"/>
      <c r="S338" s="42"/>
      <c r="T338" s="42"/>
      <c r="U338" s="42"/>
    </row>
    <row r="339" spans="1:21" x14ac:dyDescent="0.55000000000000004">
      <c r="A339" s="41"/>
      <c r="B339" s="41"/>
      <c r="C339" s="41"/>
      <c r="D339" s="41"/>
      <c r="E339" s="41"/>
      <c r="F339" s="41"/>
      <c r="G339" s="42"/>
      <c r="H339" s="42"/>
      <c r="I339" s="42"/>
      <c r="J339" s="42"/>
      <c r="K339" s="42"/>
      <c r="L339" s="42"/>
      <c r="M339" s="42"/>
      <c r="N339" s="42"/>
      <c r="O339" s="42"/>
      <c r="P339" s="42"/>
      <c r="Q339" s="42"/>
      <c r="R339" s="42"/>
      <c r="S339" s="42"/>
      <c r="T339" s="42"/>
      <c r="U339" s="42"/>
    </row>
    <row r="340" spans="1:21" x14ac:dyDescent="0.55000000000000004">
      <c r="A340" s="41"/>
      <c r="B340" s="41"/>
      <c r="C340" s="41"/>
      <c r="D340" s="41"/>
      <c r="E340" s="41"/>
      <c r="F340" s="41"/>
      <c r="G340" s="42"/>
      <c r="H340" s="42"/>
      <c r="I340" s="42"/>
      <c r="J340" s="42"/>
      <c r="K340" s="42"/>
      <c r="L340" s="42"/>
      <c r="M340" s="42"/>
      <c r="N340" s="42"/>
      <c r="O340" s="42"/>
      <c r="P340" s="42"/>
      <c r="Q340" s="42"/>
      <c r="R340" s="42"/>
      <c r="S340" s="42"/>
      <c r="T340" s="42"/>
      <c r="U340" s="42"/>
    </row>
    <row r="341" spans="1:21" x14ac:dyDescent="0.55000000000000004">
      <c r="A341" s="41"/>
      <c r="B341" s="41"/>
      <c r="C341" s="41"/>
      <c r="D341" s="41"/>
      <c r="E341" s="41"/>
      <c r="F341" s="41"/>
      <c r="G341" s="42"/>
      <c r="H341" s="42"/>
      <c r="I341" s="42"/>
      <c r="J341" s="42"/>
      <c r="K341" s="42"/>
      <c r="L341" s="42"/>
      <c r="M341" s="42"/>
      <c r="N341" s="42"/>
      <c r="O341" s="42"/>
      <c r="P341" s="42"/>
      <c r="Q341" s="42"/>
      <c r="R341" s="42"/>
      <c r="S341" s="42"/>
      <c r="T341" s="42"/>
      <c r="U341" s="42"/>
    </row>
    <row r="342" spans="1:21" x14ac:dyDescent="0.55000000000000004">
      <c r="A342" s="41"/>
      <c r="B342" s="41"/>
      <c r="C342" s="41"/>
      <c r="D342" s="41"/>
      <c r="E342" s="41"/>
      <c r="F342" s="41"/>
      <c r="G342" s="42"/>
      <c r="H342" s="42"/>
      <c r="I342" s="42"/>
      <c r="J342" s="42"/>
      <c r="K342" s="42"/>
      <c r="L342" s="42"/>
      <c r="M342" s="42"/>
      <c r="N342" s="42"/>
      <c r="O342" s="42"/>
      <c r="P342" s="42"/>
      <c r="Q342" s="42"/>
      <c r="R342" s="42"/>
      <c r="S342" s="42"/>
      <c r="T342" s="42"/>
      <c r="U342" s="42"/>
    </row>
    <row r="343" spans="1:21" x14ac:dyDescent="0.55000000000000004">
      <c r="A343" s="41"/>
      <c r="B343" s="41"/>
      <c r="C343" s="41"/>
      <c r="D343" s="41"/>
      <c r="E343" s="41"/>
      <c r="F343" s="41"/>
      <c r="G343" s="42"/>
      <c r="H343" s="42"/>
      <c r="I343" s="42"/>
      <c r="J343" s="42"/>
      <c r="K343" s="42"/>
      <c r="L343" s="42"/>
      <c r="M343" s="42"/>
      <c r="N343" s="42"/>
      <c r="O343" s="42"/>
      <c r="P343" s="42"/>
      <c r="Q343" s="42"/>
      <c r="R343" s="42"/>
      <c r="S343" s="42"/>
      <c r="T343" s="42"/>
      <c r="U343" s="42"/>
    </row>
    <row r="344" spans="1:21" x14ac:dyDescent="0.55000000000000004">
      <c r="A344" s="41"/>
      <c r="B344" s="41"/>
      <c r="C344" s="41"/>
      <c r="D344" s="41"/>
      <c r="E344" s="41"/>
      <c r="F344" s="41"/>
      <c r="G344" s="42"/>
      <c r="H344" s="42"/>
      <c r="I344" s="42"/>
      <c r="J344" s="42"/>
      <c r="K344" s="42"/>
      <c r="L344" s="42"/>
      <c r="M344" s="42"/>
      <c r="N344" s="42"/>
      <c r="O344" s="42"/>
      <c r="P344" s="42"/>
      <c r="Q344" s="42"/>
      <c r="R344" s="42"/>
      <c r="S344" s="42"/>
      <c r="T344" s="42"/>
      <c r="U344" s="42"/>
    </row>
    <row r="345" spans="1:21" x14ac:dyDescent="0.55000000000000004">
      <c r="A345" s="41"/>
      <c r="B345" s="41"/>
      <c r="C345" s="41"/>
      <c r="D345" s="41"/>
      <c r="E345" s="41"/>
      <c r="F345" s="41"/>
      <c r="G345" s="42"/>
      <c r="H345" s="42"/>
      <c r="I345" s="42"/>
      <c r="J345" s="42"/>
      <c r="K345" s="42"/>
      <c r="L345" s="42"/>
      <c r="M345" s="42"/>
      <c r="N345" s="42"/>
      <c r="O345" s="42"/>
      <c r="P345" s="42"/>
      <c r="Q345" s="42"/>
      <c r="R345" s="42"/>
      <c r="S345" s="42"/>
      <c r="T345" s="42"/>
      <c r="U345" s="42"/>
    </row>
    <row r="346" spans="1:21" x14ac:dyDescent="0.55000000000000004">
      <c r="A346" s="41"/>
      <c r="B346" s="41"/>
      <c r="C346" s="41"/>
      <c r="D346" s="41"/>
      <c r="E346" s="41"/>
      <c r="F346" s="41"/>
      <c r="G346" s="42"/>
      <c r="H346" s="42"/>
      <c r="I346" s="42"/>
      <c r="J346" s="42"/>
      <c r="K346" s="42"/>
      <c r="L346" s="42"/>
      <c r="M346" s="42"/>
      <c r="N346" s="42"/>
      <c r="O346" s="42"/>
      <c r="P346" s="42"/>
      <c r="Q346" s="42"/>
      <c r="R346" s="42"/>
      <c r="S346" s="42"/>
      <c r="T346" s="42"/>
      <c r="U346" s="42"/>
    </row>
    <row r="347" spans="1:21" x14ac:dyDescent="0.55000000000000004">
      <c r="A347" s="41"/>
      <c r="B347" s="41"/>
      <c r="C347" s="41"/>
      <c r="D347" s="41"/>
      <c r="E347" s="41"/>
      <c r="F347" s="41"/>
      <c r="G347" s="42"/>
      <c r="H347" s="42"/>
      <c r="I347" s="42"/>
      <c r="J347" s="42"/>
      <c r="K347" s="42"/>
      <c r="L347" s="42"/>
      <c r="M347" s="42"/>
      <c r="N347" s="42"/>
      <c r="O347" s="42"/>
      <c r="P347" s="42"/>
      <c r="Q347" s="42"/>
      <c r="R347" s="42"/>
      <c r="S347" s="42"/>
      <c r="T347" s="42"/>
      <c r="U347" s="42"/>
    </row>
    <row r="348" spans="1:21" x14ac:dyDescent="0.55000000000000004">
      <c r="A348" s="41"/>
      <c r="B348" s="41"/>
      <c r="C348" s="41"/>
      <c r="D348" s="41"/>
      <c r="E348" s="41"/>
      <c r="F348" s="41"/>
      <c r="G348" s="42"/>
      <c r="H348" s="42"/>
      <c r="I348" s="42"/>
      <c r="J348" s="42"/>
      <c r="K348" s="42"/>
      <c r="L348" s="42"/>
      <c r="M348" s="42"/>
      <c r="N348" s="42"/>
      <c r="O348" s="42"/>
      <c r="P348" s="42"/>
      <c r="Q348" s="42"/>
      <c r="R348" s="42"/>
      <c r="S348" s="42"/>
      <c r="T348" s="42"/>
      <c r="U348" s="42"/>
    </row>
    <row r="349" spans="1:21" x14ac:dyDescent="0.55000000000000004">
      <c r="A349" s="41"/>
      <c r="B349" s="41"/>
      <c r="C349" s="41"/>
      <c r="D349" s="41"/>
      <c r="E349" s="41"/>
      <c r="F349" s="41"/>
      <c r="G349" s="42"/>
      <c r="H349" s="42"/>
      <c r="I349" s="42"/>
      <c r="J349" s="42"/>
      <c r="K349" s="42"/>
      <c r="L349" s="42"/>
      <c r="M349" s="42"/>
      <c r="N349" s="42"/>
      <c r="O349" s="42"/>
      <c r="P349" s="42"/>
      <c r="Q349" s="42"/>
      <c r="R349" s="42"/>
      <c r="S349" s="42"/>
      <c r="T349" s="42"/>
      <c r="U349" s="42"/>
    </row>
    <row r="350" spans="1:21" x14ac:dyDescent="0.55000000000000004">
      <c r="A350" s="41"/>
      <c r="B350" s="41"/>
      <c r="C350" s="41"/>
      <c r="D350" s="41"/>
      <c r="E350" s="41"/>
      <c r="F350" s="41"/>
      <c r="G350" s="42"/>
      <c r="H350" s="42"/>
      <c r="I350" s="42"/>
      <c r="J350" s="42"/>
      <c r="K350" s="42"/>
      <c r="L350" s="42"/>
      <c r="M350" s="42"/>
      <c r="N350" s="42"/>
      <c r="O350" s="42"/>
      <c r="P350" s="42"/>
      <c r="Q350" s="42"/>
      <c r="R350" s="42"/>
      <c r="S350" s="42"/>
      <c r="T350" s="42"/>
      <c r="U350" s="42"/>
    </row>
    <row r="351" spans="1:21" x14ac:dyDescent="0.55000000000000004">
      <c r="A351" s="41"/>
      <c r="B351" s="41"/>
      <c r="C351" s="41"/>
      <c r="D351" s="41"/>
      <c r="E351" s="41"/>
      <c r="F351" s="41"/>
      <c r="G351" s="42"/>
      <c r="H351" s="42"/>
      <c r="I351" s="42"/>
      <c r="J351" s="42"/>
      <c r="K351" s="42"/>
      <c r="L351" s="42"/>
      <c r="M351" s="42"/>
      <c r="N351" s="42"/>
      <c r="O351" s="42"/>
      <c r="P351" s="42"/>
      <c r="Q351" s="42"/>
      <c r="R351" s="42"/>
      <c r="S351" s="42"/>
      <c r="T351" s="42"/>
      <c r="U351" s="42"/>
    </row>
    <row r="352" spans="1:21" x14ac:dyDescent="0.55000000000000004">
      <c r="A352" s="41"/>
      <c r="B352" s="41"/>
      <c r="C352" s="41"/>
      <c r="D352" s="41"/>
      <c r="E352" s="41"/>
      <c r="F352" s="41"/>
      <c r="G352" s="42"/>
      <c r="H352" s="42"/>
      <c r="I352" s="42"/>
      <c r="J352" s="42"/>
      <c r="K352" s="42"/>
      <c r="L352" s="42"/>
      <c r="M352" s="42"/>
      <c r="N352" s="42"/>
      <c r="O352" s="42"/>
      <c r="P352" s="42"/>
      <c r="Q352" s="42"/>
      <c r="R352" s="42"/>
      <c r="S352" s="42"/>
      <c r="T352" s="42"/>
      <c r="U352" s="42"/>
    </row>
    <row r="353" spans="1:21" x14ac:dyDescent="0.55000000000000004">
      <c r="A353" s="41"/>
      <c r="B353" s="41"/>
      <c r="C353" s="41"/>
      <c r="D353" s="41"/>
      <c r="E353" s="41"/>
      <c r="F353" s="41"/>
      <c r="G353" s="42"/>
      <c r="H353" s="42"/>
      <c r="I353" s="42"/>
      <c r="J353" s="42"/>
      <c r="K353" s="42"/>
      <c r="L353" s="42"/>
      <c r="M353" s="42"/>
      <c r="N353" s="42"/>
      <c r="O353" s="42"/>
      <c r="P353" s="42"/>
      <c r="Q353" s="42"/>
      <c r="R353" s="42"/>
      <c r="S353" s="42"/>
      <c r="T353" s="42"/>
      <c r="U353" s="42"/>
    </row>
    <row r="354" spans="1:21" x14ac:dyDescent="0.55000000000000004">
      <c r="A354" s="41"/>
      <c r="B354" s="41"/>
      <c r="C354" s="41"/>
      <c r="D354" s="41"/>
      <c r="E354" s="41"/>
      <c r="F354" s="41"/>
      <c r="G354" s="42"/>
      <c r="H354" s="42"/>
      <c r="I354" s="42"/>
      <c r="J354" s="42"/>
      <c r="K354" s="42"/>
      <c r="L354" s="42"/>
      <c r="M354" s="42"/>
      <c r="N354" s="42"/>
      <c r="O354" s="42"/>
      <c r="P354" s="42"/>
      <c r="Q354" s="42"/>
      <c r="R354" s="42"/>
      <c r="S354" s="42"/>
      <c r="T354" s="42"/>
      <c r="U354" s="42"/>
    </row>
    <row r="355" spans="1:21" x14ac:dyDescent="0.55000000000000004">
      <c r="A355" s="41"/>
      <c r="B355" s="41"/>
      <c r="C355" s="41"/>
      <c r="D355" s="41"/>
      <c r="E355" s="41"/>
      <c r="F355" s="41"/>
      <c r="G355" s="42"/>
      <c r="H355" s="42"/>
      <c r="I355" s="42"/>
      <c r="J355" s="42"/>
      <c r="K355" s="42"/>
      <c r="L355" s="42"/>
      <c r="M355" s="42"/>
      <c r="N355" s="42"/>
      <c r="O355" s="42"/>
      <c r="P355" s="42"/>
      <c r="Q355" s="42"/>
      <c r="R355" s="42"/>
      <c r="S355" s="42"/>
      <c r="T355" s="42"/>
      <c r="U355" s="42"/>
    </row>
    <row r="356" spans="1:21" x14ac:dyDescent="0.55000000000000004">
      <c r="A356" s="41"/>
      <c r="B356" s="41"/>
      <c r="C356" s="41"/>
      <c r="D356" s="41"/>
      <c r="E356" s="41"/>
      <c r="F356" s="41"/>
      <c r="G356" s="42"/>
      <c r="H356" s="42"/>
      <c r="I356" s="42"/>
      <c r="J356" s="42"/>
      <c r="K356" s="42"/>
      <c r="L356" s="42"/>
      <c r="M356" s="42"/>
      <c r="N356" s="42"/>
      <c r="O356" s="42"/>
      <c r="P356" s="42"/>
      <c r="Q356" s="42"/>
      <c r="R356" s="42"/>
      <c r="S356" s="42"/>
      <c r="T356" s="42"/>
      <c r="U356" s="42"/>
    </row>
    <row r="357" spans="1:21" x14ac:dyDescent="0.55000000000000004">
      <c r="A357" s="41"/>
      <c r="B357" s="41"/>
      <c r="C357" s="41"/>
      <c r="D357" s="41"/>
      <c r="E357" s="41"/>
      <c r="F357" s="41"/>
      <c r="G357" s="42"/>
      <c r="H357" s="42"/>
      <c r="I357" s="42"/>
      <c r="J357" s="42"/>
      <c r="K357" s="42"/>
      <c r="L357" s="42"/>
      <c r="M357" s="42"/>
      <c r="N357" s="42"/>
      <c r="O357" s="42"/>
      <c r="P357" s="42"/>
      <c r="Q357" s="42"/>
      <c r="R357" s="42"/>
      <c r="S357" s="42"/>
      <c r="T357" s="42"/>
      <c r="U357" s="42"/>
    </row>
    <row r="358" spans="1:21" x14ac:dyDescent="0.55000000000000004">
      <c r="A358" s="41"/>
      <c r="B358" s="41"/>
      <c r="C358" s="41"/>
      <c r="D358" s="41"/>
      <c r="E358" s="41"/>
      <c r="F358" s="41"/>
      <c r="G358" s="42"/>
      <c r="H358" s="42"/>
      <c r="I358" s="42"/>
      <c r="J358" s="42"/>
      <c r="K358" s="42"/>
      <c r="L358" s="42"/>
      <c r="M358" s="42"/>
      <c r="N358" s="42"/>
      <c r="O358" s="42"/>
      <c r="P358" s="42"/>
      <c r="Q358" s="42"/>
      <c r="R358" s="42"/>
      <c r="S358" s="42"/>
      <c r="T358" s="42"/>
      <c r="U358" s="42"/>
    </row>
    <row r="359" spans="1:21" x14ac:dyDescent="0.55000000000000004">
      <c r="A359" s="41"/>
      <c r="B359" s="41"/>
      <c r="C359" s="41"/>
      <c r="D359" s="41"/>
      <c r="E359" s="41"/>
      <c r="F359" s="41"/>
      <c r="G359" s="42"/>
      <c r="H359" s="42"/>
      <c r="I359" s="42"/>
      <c r="J359" s="42"/>
      <c r="K359" s="42"/>
      <c r="L359" s="42"/>
      <c r="M359" s="42"/>
      <c r="N359" s="42"/>
      <c r="O359" s="42"/>
      <c r="P359" s="42"/>
      <c r="Q359" s="42"/>
      <c r="R359" s="42"/>
      <c r="S359" s="42"/>
      <c r="T359" s="42"/>
      <c r="U359" s="42"/>
    </row>
    <row r="360" spans="1:21" x14ac:dyDescent="0.55000000000000004">
      <c r="A360" s="41"/>
      <c r="B360" s="41"/>
      <c r="C360" s="41"/>
      <c r="D360" s="41"/>
      <c r="E360" s="41"/>
      <c r="F360" s="41"/>
      <c r="G360" s="42"/>
      <c r="H360" s="42"/>
      <c r="I360" s="42"/>
      <c r="J360" s="42"/>
      <c r="K360" s="42"/>
      <c r="L360" s="42"/>
      <c r="M360" s="42"/>
      <c r="N360" s="42"/>
      <c r="O360" s="42"/>
      <c r="P360" s="42"/>
      <c r="Q360" s="42"/>
      <c r="R360" s="42"/>
      <c r="S360" s="42"/>
      <c r="T360" s="42"/>
      <c r="U360" s="42"/>
    </row>
    <row r="361" spans="1:21" x14ac:dyDescent="0.55000000000000004">
      <c r="A361" s="41"/>
      <c r="B361" s="41"/>
      <c r="C361" s="41"/>
      <c r="D361" s="41"/>
      <c r="E361" s="41"/>
      <c r="F361" s="41"/>
      <c r="G361" s="42"/>
      <c r="H361" s="42"/>
      <c r="I361" s="42"/>
      <c r="J361" s="42"/>
      <c r="K361" s="42"/>
      <c r="L361" s="42"/>
      <c r="M361" s="42"/>
      <c r="N361" s="42"/>
      <c r="O361" s="42"/>
      <c r="P361" s="42"/>
      <c r="Q361" s="42"/>
      <c r="R361" s="42"/>
      <c r="S361" s="42"/>
      <c r="T361" s="42"/>
      <c r="U361" s="42"/>
    </row>
    <row r="362" spans="1:21" x14ac:dyDescent="0.55000000000000004">
      <c r="A362" s="41"/>
      <c r="B362" s="41"/>
      <c r="C362" s="41"/>
      <c r="D362" s="41"/>
      <c r="E362" s="41"/>
      <c r="F362" s="41"/>
      <c r="G362" s="42"/>
      <c r="H362" s="42"/>
      <c r="I362" s="42"/>
      <c r="J362" s="42"/>
      <c r="K362" s="42"/>
      <c r="L362" s="42"/>
      <c r="M362" s="42"/>
      <c r="N362" s="42"/>
      <c r="O362" s="42"/>
      <c r="P362" s="42"/>
      <c r="Q362" s="42"/>
      <c r="R362" s="42"/>
      <c r="S362" s="42"/>
      <c r="T362" s="42"/>
      <c r="U362" s="42"/>
    </row>
    <row r="363" spans="1:21" x14ac:dyDescent="0.55000000000000004">
      <c r="A363" s="41"/>
      <c r="B363" s="41"/>
      <c r="C363" s="41"/>
      <c r="D363" s="41"/>
      <c r="E363" s="41"/>
      <c r="F363" s="41"/>
      <c r="G363" s="42"/>
      <c r="H363" s="42"/>
      <c r="I363" s="42"/>
      <c r="J363" s="42"/>
      <c r="K363" s="42"/>
      <c r="L363" s="42"/>
      <c r="M363" s="42"/>
      <c r="N363" s="42"/>
      <c r="O363" s="42"/>
      <c r="P363" s="42"/>
      <c r="Q363" s="42"/>
      <c r="R363" s="42"/>
      <c r="S363" s="42"/>
      <c r="T363" s="42"/>
      <c r="U363" s="42"/>
    </row>
    <row r="364" spans="1:21" x14ac:dyDescent="0.55000000000000004">
      <c r="A364" s="41"/>
      <c r="B364" s="41"/>
      <c r="C364" s="41"/>
      <c r="D364" s="41"/>
      <c r="E364" s="41"/>
      <c r="F364" s="41"/>
      <c r="G364" s="42"/>
      <c r="H364" s="42"/>
      <c r="I364" s="42"/>
      <c r="J364" s="42"/>
      <c r="K364" s="42"/>
      <c r="L364" s="42"/>
      <c r="M364" s="42"/>
      <c r="N364" s="42"/>
      <c r="O364" s="42"/>
      <c r="P364" s="42"/>
      <c r="Q364" s="42"/>
      <c r="R364" s="42"/>
      <c r="S364" s="42"/>
      <c r="T364" s="42"/>
      <c r="U364" s="42"/>
    </row>
    <row r="365" spans="1:21" x14ac:dyDescent="0.55000000000000004">
      <c r="A365" s="41"/>
      <c r="B365" s="41"/>
      <c r="C365" s="41"/>
      <c r="D365" s="41"/>
      <c r="E365" s="41"/>
      <c r="F365" s="41"/>
      <c r="G365" s="42"/>
      <c r="H365" s="42"/>
      <c r="I365" s="42"/>
      <c r="J365" s="42"/>
      <c r="K365" s="42"/>
      <c r="L365" s="42"/>
      <c r="M365" s="42"/>
      <c r="N365" s="42"/>
      <c r="O365" s="42"/>
      <c r="P365" s="42"/>
      <c r="Q365" s="42"/>
      <c r="R365" s="42"/>
      <c r="S365" s="42"/>
      <c r="T365" s="42"/>
      <c r="U365" s="42"/>
    </row>
    <row r="366" spans="1:21" x14ac:dyDescent="0.55000000000000004">
      <c r="A366" s="41"/>
      <c r="B366" s="41"/>
      <c r="C366" s="41"/>
      <c r="D366" s="41"/>
      <c r="E366" s="41"/>
      <c r="F366" s="41"/>
      <c r="G366" s="42"/>
      <c r="H366" s="42"/>
      <c r="I366" s="42"/>
      <c r="J366" s="42"/>
      <c r="K366" s="42"/>
      <c r="L366" s="42"/>
      <c r="M366" s="42"/>
      <c r="N366" s="42"/>
      <c r="O366" s="42"/>
      <c r="P366" s="42"/>
      <c r="Q366" s="42"/>
      <c r="R366" s="42"/>
      <c r="S366" s="42"/>
      <c r="T366" s="42"/>
      <c r="U366" s="42"/>
    </row>
    <row r="367" spans="1:21" x14ac:dyDescent="0.55000000000000004">
      <c r="A367" s="41"/>
      <c r="B367" s="41"/>
      <c r="C367" s="41"/>
      <c r="D367" s="41"/>
      <c r="E367" s="41"/>
      <c r="F367" s="41"/>
      <c r="G367" s="42"/>
      <c r="H367" s="42"/>
      <c r="I367" s="42"/>
      <c r="J367" s="42"/>
      <c r="K367" s="42"/>
      <c r="L367" s="42"/>
      <c r="M367" s="42"/>
      <c r="N367" s="42"/>
      <c r="O367" s="42"/>
      <c r="P367" s="42"/>
      <c r="Q367" s="42"/>
      <c r="R367" s="42"/>
      <c r="S367" s="42"/>
      <c r="T367" s="42"/>
      <c r="U367" s="42"/>
    </row>
    <row r="368" spans="1:21" x14ac:dyDescent="0.55000000000000004">
      <c r="A368" s="41"/>
      <c r="B368" s="41"/>
      <c r="C368" s="41"/>
      <c r="D368" s="41"/>
      <c r="E368" s="41"/>
      <c r="F368" s="41"/>
      <c r="G368" s="42"/>
      <c r="H368" s="42"/>
      <c r="I368" s="42"/>
      <c r="J368" s="42"/>
      <c r="K368" s="42"/>
      <c r="L368" s="42"/>
      <c r="M368" s="42"/>
      <c r="N368" s="42"/>
      <c r="O368" s="42"/>
      <c r="P368" s="42"/>
      <c r="Q368" s="42"/>
      <c r="R368" s="42"/>
      <c r="S368" s="42"/>
      <c r="T368" s="42"/>
      <c r="U368" s="42"/>
    </row>
    <row r="369" spans="1:21" x14ac:dyDescent="0.55000000000000004">
      <c r="A369" s="41"/>
      <c r="B369" s="41"/>
      <c r="C369" s="41"/>
      <c r="D369" s="41"/>
      <c r="E369" s="41"/>
      <c r="F369" s="41"/>
      <c r="G369" s="42"/>
      <c r="H369" s="42"/>
      <c r="I369" s="42"/>
      <c r="J369" s="42"/>
      <c r="K369" s="42"/>
      <c r="L369" s="42"/>
      <c r="M369" s="42"/>
      <c r="N369" s="42"/>
      <c r="O369" s="42"/>
      <c r="P369" s="42"/>
      <c r="Q369" s="42"/>
      <c r="R369" s="42"/>
      <c r="S369" s="42"/>
      <c r="T369" s="42"/>
      <c r="U369" s="42"/>
    </row>
    <row r="370" spans="1:21" x14ac:dyDescent="0.55000000000000004">
      <c r="A370" s="41"/>
      <c r="B370" s="41"/>
      <c r="C370" s="41"/>
      <c r="D370" s="41"/>
      <c r="E370" s="41"/>
      <c r="F370" s="41"/>
      <c r="G370" s="42"/>
      <c r="H370" s="42"/>
      <c r="I370" s="42"/>
      <c r="J370" s="42"/>
      <c r="K370" s="42"/>
      <c r="L370" s="42"/>
      <c r="M370" s="42"/>
      <c r="N370" s="42"/>
      <c r="O370" s="42"/>
      <c r="P370" s="42"/>
      <c r="Q370" s="42"/>
      <c r="R370" s="42"/>
      <c r="S370" s="42"/>
      <c r="T370" s="42"/>
      <c r="U370" s="42"/>
    </row>
    <row r="371" spans="1:21" x14ac:dyDescent="0.55000000000000004">
      <c r="A371" s="41"/>
      <c r="B371" s="41"/>
      <c r="C371" s="41"/>
      <c r="D371" s="41"/>
      <c r="E371" s="41"/>
      <c r="F371" s="41"/>
      <c r="G371" s="42"/>
      <c r="H371" s="42"/>
      <c r="I371" s="42"/>
      <c r="J371" s="42"/>
      <c r="K371" s="42"/>
      <c r="L371" s="42"/>
      <c r="M371" s="42"/>
      <c r="N371" s="42"/>
      <c r="O371" s="42"/>
      <c r="P371" s="42"/>
      <c r="Q371" s="42"/>
      <c r="R371" s="42"/>
      <c r="S371" s="42"/>
      <c r="T371" s="42"/>
      <c r="U371" s="42"/>
    </row>
    <row r="372" spans="1:21" x14ac:dyDescent="0.55000000000000004">
      <c r="A372" s="41"/>
      <c r="B372" s="41"/>
      <c r="C372" s="41"/>
      <c r="D372" s="41"/>
      <c r="E372" s="41"/>
      <c r="F372" s="41"/>
      <c r="G372" s="42"/>
      <c r="H372" s="42"/>
      <c r="I372" s="42"/>
      <c r="J372" s="42"/>
      <c r="K372" s="42"/>
      <c r="L372" s="42"/>
      <c r="M372" s="42"/>
      <c r="N372" s="42"/>
      <c r="O372" s="42"/>
      <c r="P372" s="42"/>
      <c r="Q372" s="42"/>
      <c r="R372" s="42"/>
      <c r="S372" s="42"/>
      <c r="T372" s="42"/>
      <c r="U372" s="42"/>
    </row>
    <row r="373" spans="1:21" x14ac:dyDescent="0.55000000000000004">
      <c r="A373" s="41"/>
      <c r="B373" s="41"/>
      <c r="C373" s="41"/>
      <c r="D373" s="41"/>
      <c r="E373" s="41"/>
      <c r="F373" s="41"/>
      <c r="G373" s="42"/>
      <c r="H373" s="42"/>
      <c r="I373" s="42"/>
      <c r="J373" s="42"/>
      <c r="K373" s="42"/>
      <c r="L373" s="42"/>
      <c r="M373" s="42"/>
      <c r="N373" s="42"/>
      <c r="O373" s="42"/>
      <c r="P373" s="42"/>
      <c r="Q373" s="42"/>
      <c r="R373" s="42"/>
      <c r="S373" s="42"/>
      <c r="T373" s="42"/>
      <c r="U373" s="42"/>
    </row>
    <row r="374" spans="1:21" x14ac:dyDescent="0.55000000000000004">
      <c r="A374" s="41"/>
      <c r="B374" s="41"/>
      <c r="C374" s="41"/>
      <c r="D374" s="41"/>
      <c r="E374" s="41"/>
      <c r="F374" s="41"/>
      <c r="G374" s="42"/>
      <c r="H374" s="42"/>
      <c r="I374" s="42"/>
      <c r="J374" s="42"/>
      <c r="K374" s="42"/>
      <c r="L374" s="42"/>
      <c r="M374" s="42"/>
      <c r="N374" s="42"/>
      <c r="O374" s="42"/>
      <c r="P374" s="42"/>
      <c r="Q374" s="42"/>
      <c r="R374" s="42"/>
      <c r="S374" s="42"/>
      <c r="T374" s="42"/>
      <c r="U374" s="42"/>
    </row>
    <row r="375" spans="1:21" x14ac:dyDescent="0.55000000000000004">
      <c r="A375" s="41"/>
      <c r="B375" s="41"/>
      <c r="C375" s="41"/>
      <c r="D375" s="41"/>
      <c r="E375" s="41"/>
      <c r="F375" s="41"/>
      <c r="G375" s="42"/>
      <c r="H375" s="42"/>
      <c r="I375" s="42"/>
      <c r="J375" s="42"/>
      <c r="K375" s="42"/>
      <c r="L375" s="42"/>
      <c r="M375" s="42"/>
      <c r="N375" s="42"/>
      <c r="O375" s="42"/>
      <c r="P375" s="42"/>
      <c r="Q375" s="42"/>
      <c r="R375" s="42"/>
      <c r="S375" s="42"/>
      <c r="T375" s="42"/>
      <c r="U375" s="42"/>
    </row>
    <row r="376" spans="1:21" x14ac:dyDescent="0.55000000000000004">
      <c r="A376" s="41"/>
      <c r="B376" s="41"/>
      <c r="C376" s="41"/>
      <c r="D376" s="41"/>
      <c r="E376" s="41"/>
      <c r="F376" s="41"/>
      <c r="G376" s="42"/>
      <c r="H376" s="42"/>
      <c r="I376" s="42"/>
      <c r="J376" s="42"/>
      <c r="K376" s="42"/>
      <c r="L376" s="42"/>
      <c r="M376" s="42"/>
      <c r="N376" s="42"/>
      <c r="O376" s="42"/>
      <c r="P376" s="42"/>
      <c r="Q376" s="42"/>
      <c r="R376" s="42"/>
      <c r="S376" s="42"/>
      <c r="T376" s="42"/>
      <c r="U376" s="42"/>
    </row>
    <row r="377" spans="1:21" x14ac:dyDescent="0.55000000000000004">
      <c r="A377" s="41"/>
      <c r="B377" s="41"/>
      <c r="C377" s="41"/>
      <c r="D377" s="41"/>
      <c r="E377" s="41"/>
      <c r="F377" s="41"/>
      <c r="G377" s="42"/>
      <c r="H377" s="42"/>
      <c r="I377" s="42"/>
      <c r="J377" s="42"/>
      <c r="K377" s="42"/>
      <c r="L377" s="42"/>
      <c r="M377" s="42"/>
      <c r="N377" s="42"/>
      <c r="O377" s="42"/>
      <c r="P377" s="42"/>
      <c r="Q377" s="42"/>
      <c r="R377" s="42"/>
      <c r="S377" s="42"/>
      <c r="T377" s="42"/>
      <c r="U377" s="42"/>
    </row>
    <row r="378" spans="1:21" x14ac:dyDescent="0.55000000000000004">
      <c r="A378" s="41"/>
      <c r="B378" s="41"/>
      <c r="C378" s="41"/>
      <c r="D378" s="41"/>
      <c r="E378" s="41"/>
      <c r="F378" s="41"/>
      <c r="G378" s="42"/>
      <c r="H378" s="42"/>
      <c r="I378" s="42"/>
      <c r="J378" s="42"/>
      <c r="K378" s="42"/>
      <c r="L378" s="42"/>
      <c r="M378" s="42"/>
      <c r="N378" s="42"/>
      <c r="O378" s="42"/>
      <c r="P378" s="42"/>
      <c r="Q378" s="42"/>
      <c r="R378" s="42"/>
      <c r="S378" s="42"/>
      <c r="T378" s="42"/>
      <c r="U378" s="42"/>
    </row>
    <row r="379" spans="1:21" x14ac:dyDescent="0.55000000000000004">
      <c r="A379" s="41"/>
      <c r="B379" s="41"/>
      <c r="C379" s="41"/>
      <c r="D379" s="41"/>
      <c r="E379" s="41"/>
      <c r="F379" s="41"/>
      <c r="G379" s="42"/>
      <c r="H379" s="42"/>
      <c r="I379" s="42"/>
      <c r="J379" s="42"/>
      <c r="K379" s="42"/>
      <c r="L379" s="42"/>
      <c r="M379" s="42"/>
      <c r="N379" s="42"/>
      <c r="O379" s="42"/>
      <c r="P379" s="42"/>
      <c r="Q379" s="42"/>
      <c r="R379" s="42"/>
      <c r="S379" s="42"/>
      <c r="T379" s="42"/>
      <c r="U379" s="42"/>
    </row>
    <row r="380" spans="1:21" x14ac:dyDescent="0.55000000000000004">
      <c r="A380" s="41"/>
      <c r="B380" s="41"/>
      <c r="C380" s="41"/>
      <c r="D380" s="41"/>
      <c r="E380" s="41"/>
      <c r="F380" s="41"/>
      <c r="G380" s="42"/>
      <c r="H380" s="42"/>
      <c r="I380" s="42"/>
      <c r="J380" s="42"/>
      <c r="K380" s="42"/>
      <c r="L380" s="42"/>
      <c r="M380" s="42"/>
      <c r="N380" s="42"/>
      <c r="O380" s="42"/>
      <c r="P380" s="42"/>
      <c r="Q380" s="42"/>
      <c r="R380" s="42"/>
      <c r="S380" s="42"/>
      <c r="T380" s="42"/>
      <c r="U380" s="42"/>
    </row>
    <row r="381" spans="1:21" x14ac:dyDescent="0.55000000000000004">
      <c r="A381" s="41"/>
      <c r="B381" s="41"/>
      <c r="C381" s="41"/>
      <c r="D381" s="41"/>
      <c r="E381" s="41"/>
      <c r="F381" s="41"/>
      <c r="G381" s="42"/>
      <c r="H381" s="42"/>
      <c r="I381" s="42"/>
      <c r="J381" s="42"/>
      <c r="K381" s="42"/>
      <c r="L381" s="42"/>
      <c r="M381" s="42"/>
      <c r="N381" s="42"/>
      <c r="O381" s="42"/>
      <c r="P381" s="42"/>
      <c r="Q381" s="42"/>
      <c r="R381" s="42"/>
      <c r="S381" s="42"/>
      <c r="T381" s="42"/>
      <c r="U381" s="42"/>
    </row>
    <row r="382" spans="1:21" x14ac:dyDescent="0.55000000000000004">
      <c r="A382" s="41"/>
      <c r="B382" s="41"/>
      <c r="C382" s="41"/>
      <c r="D382" s="41"/>
      <c r="E382" s="41"/>
      <c r="F382" s="41"/>
      <c r="G382" s="42"/>
      <c r="H382" s="42"/>
      <c r="I382" s="42"/>
      <c r="J382" s="42"/>
      <c r="K382" s="42"/>
      <c r="L382" s="42"/>
      <c r="M382" s="42"/>
      <c r="N382" s="42"/>
      <c r="O382" s="42"/>
      <c r="P382" s="42"/>
      <c r="Q382" s="42"/>
      <c r="R382" s="42"/>
      <c r="S382" s="42"/>
      <c r="T382" s="42"/>
      <c r="U382" s="42"/>
    </row>
    <row r="383" spans="1:21" x14ac:dyDescent="0.55000000000000004">
      <c r="A383" s="41"/>
      <c r="B383" s="41"/>
      <c r="C383" s="41"/>
      <c r="D383" s="41"/>
      <c r="E383" s="41"/>
      <c r="F383" s="41"/>
      <c r="G383" s="42"/>
      <c r="H383" s="42"/>
      <c r="I383" s="42"/>
      <c r="J383" s="42"/>
      <c r="K383" s="42"/>
      <c r="L383" s="42"/>
      <c r="M383" s="42"/>
      <c r="N383" s="42"/>
      <c r="O383" s="42"/>
      <c r="P383" s="42"/>
      <c r="Q383" s="42"/>
      <c r="R383" s="42"/>
      <c r="S383" s="42"/>
      <c r="T383" s="42"/>
      <c r="U383" s="42"/>
    </row>
    <row r="384" spans="1:21" x14ac:dyDescent="0.55000000000000004">
      <c r="A384" s="41"/>
      <c r="B384" s="41"/>
      <c r="C384" s="41"/>
      <c r="D384" s="41"/>
      <c r="E384" s="41"/>
      <c r="F384" s="41"/>
      <c r="G384" s="42"/>
      <c r="H384" s="42"/>
      <c r="I384" s="42"/>
      <c r="J384" s="42"/>
      <c r="K384" s="42"/>
      <c r="L384" s="42"/>
      <c r="M384" s="42"/>
      <c r="N384" s="42"/>
      <c r="O384" s="42"/>
      <c r="P384" s="42"/>
      <c r="Q384" s="42"/>
      <c r="R384" s="42"/>
      <c r="S384" s="42"/>
      <c r="T384" s="42"/>
      <c r="U384" s="42"/>
    </row>
    <row r="385" spans="1:21" x14ac:dyDescent="0.55000000000000004">
      <c r="A385" s="41"/>
      <c r="B385" s="41"/>
      <c r="C385" s="41"/>
      <c r="D385" s="41"/>
      <c r="E385" s="41"/>
      <c r="F385" s="41"/>
      <c r="G385" s="42"/>
      <c r="H385" s="42"/>
      <c r="I385" s="42"/>
      <c r="J385" s="42"/>
      <c r="K385" s="42"/>
      <c r="L385" s="42"/>
      <c r="M385" s="42"/>
      <c r="N385" s="42"/>
      <c r="O385" s="42"/>
      <c r="P385" s="42"/>
      <c r="Q385" s="42"/>
      <c r="R385" s="42"/>
      <c r="S385" s="42"/>
      <c r="T385" s="42"/>
      <c r="U385" s="42"/>
    </row>
    <row r="386" spans="1:21" x14ac:dyDescent="0.55000000000000004">
      <c r="A386" s="41"/>
      <c r="B386" s="41"/>
      <c r="C386" s="41"/>
      <c r="D386" s="41"/>
      <c r="E386" s="41"/>
      <c r="F386" s="41"/>
      <c r="G386" s="42"/>
      <c r="H386" s="42"/>
      <c r="I386" s="42"/>
      <c r="J386" s="42"/>
      <c r="K386" s="42"/>
      <c r="L386" s="42"/>
      <c r="M386" s="42"/>
      <c r="N386" s="42"/>
      <c r="O386" s="42"/>
      <c r="P386" s="42"/>
      <c r="Q386" s="42"/>
      <c r="R386" s="42"/>
      <c r="S386" s="42"/>
      <c r="T386" s="42"/>
      <c r="U386" s="42"/>
    </row>
    <row r="387" spans="1:21" x14ac:dyDescent="0.55000000000000004">
      <c r="A387" s="41"/>
      <c r="B387" s="41"/>
      <c r="C387" s="41"/>
      <c r="D387" s="41"/>
      <c r="E387" s="41"/>
      <c r="F387" s="41"/>
      <c r="G387" s="42"/>
      <c r="H387" s="42"/>
      <c r="I387" s="42"/>
      <c r="J387" s="42"/>
      <c r="K387" s="42"/>
      <c r="L387" s="42"/>
      <c r="M387" s="42"/>
      <c r="N387" s="42"/>
      <c r="O387" s="42"/>
      <c r="P387" s="42"/>
      <c r="Q387" s="42"/>
      <c r="R387" s="42"/>
      <c r="S387" s="42"/>
      <c r="T387" s="42"/>
      <c r="U387" s="42"/>
    </row>
    <row r="388" spans="1:21" x14ac:dyDescent="0.55000000000000004">
      <c r="A388" s="41"/>
      <c r="B388" s="41"/>
      <c r="C388" s="41"/>
      <c r="D388" s="41"/>
      <c r="E388" s="41"/>
      <c r="F388" s="41"/>
      <c r="G388" s="42"/>
      <c r="H388" s="42"/>
      <c r="I388" s="42"/>
      <c r="J388" s="42"/>
      <c r="K388" s="42"/>
      <c r="L388" s="42"/>
      <c r="M388" s="42"/>
      <c r="N388" s="42"/>
      <c r="O388" s="42"/>
      <c r="P388" s="42"/>
      <c r="Q388" s="42"/>
      <c r="R388" s="42"/>
      <c r="S388" s="42"/>
      <c r="T388" s="42"/>
      <c r="U388" s="42"/>
    </row>
    <row r="389" spans="1:21" x14ac:dyDescent="0.55000000000000004">
      <c r="A389" s="41"/>
      <c r="B389" s="41"/>
      <c r="C389" s="41"/>
      <c r="D389" s="41"/>
      <c r="E389" s="41"/>
      <c r="F389" s="41"/>
      <c r="G389" s="42"/>
      <c r="H389" s="42"/>
      <c r="I389" s="42"/>
      <c r="J389" s="42"/>
      <c r="K389" s="42"/>
      <c r="L389" s="42"/>
      <c r="M389" s="42"/>
      <c r="N389" s="42"/>
      <c r="O389" s="42"/>
      <c r="P389" s="42"/>
      <c r="Q389" s="42"/>
      <c r="R389" s="42"/>
      <c r="S389" s="42"/>
      <c r="T389" s="42"/>
      <c r="U389" s="42"/>
    </row>
    <row r="390" spans="1:21" x14ac:dyDescent="0.55000000000000004">
      <c r="A390" s="41"/>
      <c r="B390" s="41"/>
      <c r="C390" s="41"/>
      <c r="D390" s="41"/>
      <c r="E390" s="41"/>
      <c r="F390" s="41"/>
      <c r="G390" s="42"/>
      <c r="H390" s="42"/>
      <c r="I390" s="42"/>
      <c r="J390" s="42"/>
      <c r="K390" s="42"/>
      <c r="L390" s="42"/>
      <c r="M390" s="42"/>
      <c r="N390" s="42"/>
      <c r="O390" s="42"/>
      <c r="P390" s="42"/>
      <c r="Q390" s="42"/>
      <c r="R390" s="42"/>
      <c r="S390" s="42"/>
      <c r="T390" s="42"/>
      <c r="U390" s="42"/>
    </row>
    <row r="391" spans="1:21" x14ac:dyDescent="0.55000000000000004">
      <c r="A391" s="41"/>
      <c r="B391" s="41"/>
      <c r="C391" s="41"/>
      <c r="D391" s="41"/>
      <c r="E391" s="41"/>
      <c r="F391" s="41"/>
      <c r="G391" s="42"/>
      <c r="H391" s="42"/>
      <c r="I391" s="42"/>
      <c r="J391" s="42"/>
      <c r="K391" s="42"/>
      <c r="L391" s="42"/>
      <c r="M391" s="42"/>
      <c r="N391" s="42"/>
      <c r="O391" s="42"/>
      <c r="P391" s="42"/>
      <c r="Q391" s="42"/>
      <c r="R391" s="42"/>
      <c r="S391" s="42"/>
      <c r="T391" s="42"/>
      <c r="U391" s="42"/>
    </row>
    <row r="392" spans="1:21" x14ac:dyDescent="0.55000000000000004">
      <c r="A392" s="41"/>
      <c r="B392" s="41"/>
      <c r="C392" s="41"/>
      <c r="D392" s="41"/>
      <c r="E392" s="41"/>
      <c r="F392" s="41"/>
      <c r="G392" s="42"/>
      <c r="H392" s="42"/>
      <c r="I392" s="42"/>
      <c r="J392" s="42"/>
      <c r="K392" s="42"/>
      <c r="L392" s="42"/>
      <c r="M392" s="42"/>
      <c r="N392" s="42"/>
      <c r="O392" s="42"/>
      <c r="P392" s="42"/>
      <c r="Q392" s="42"/>
      <c r="R392" s="42"/>
      <c r="S392" s="42"/>
      <c r="T392" s="42"/>
      <c r="U392" s="42"/>
    </row>
    <row r="393" spans="1:21" x14ac:dyDescent="0.55000000000000004">
      <c r="A393" s="41"/>
      <c r="B393" s="41"/>
      <c r="C393" s="41"/>
      <c r="D393" s="41"/>
      <c r="E393" s="41"/>
      <c r="F393" s="41"/>
      <c r="G393" s="42"/>
      <c r="H393" s="42"/>
      <c r="I393" s="42"/>
      <c r="J393" s="42"/>
      <c r="K393" s="42"/>
      <c r="L393" s="42"/>
      <c r="M393" s="42"/>
      <c r="N393" s="42"/>
      <c r="O393" s="42"/>
      <c r="P393" s="42"/>
      <c r="Q393" s="42"/>
      <c r="R393" s="42"/>
      <c r="S393" s="42"/>
      <c r="T393" s="42"/>
      <c r="U393" s="42"/>
    </row>
    <row r="394" spans="1:21" x14ac:dyDescent="0.55000000000000004">
      <c r="A394" s="41"/>
      <c r="B394" s="41"/>
      <c r="C394" s="41"/>
      <c r="D394" s="41"/>
      <c r="E394" s="41"/>
      <c r="F394" s="41"/>
      <c r="G394" s="42"/>
      <c r="H394" s="42"/>
      <c r="I394" s="42"/>
      <c r="J394" s="42"/>
      <c r="K394" s="42"/>
      <c r="L394" s="42"/>
      <c r="M394" s="42"/>
      <c r="N394" s="42"/>
      <c r="O394" s="42"/>
      <c r="P394" s="42"/>
      <c r="Q394" s="42"/>
      <c r="R394" s="42"/>
      <c r="S394" s="42"/>
      <c r="T394" s="42"/>
      <c r="U394" s="42"/>
    </row>
    <row r="395" spans="1:21" x14ac:dyDescent="0.55000000000000004">
      <c r="A395" s="41"/>
      <c r="B395" s="41"/>
      <c r="C395" s="41"/>
      <c r="D395" s="41"/>
      <c r="E395" s="41"/>
      <c r="F395" s="41"/>
      <c r="G395" s="42"/>
      <c r="H395" s="42"/>
      <c r="I395" s="42"/>
      <c r="J395" s="42"/>
      <c r="K395" s="42"/>
      <c r="L395" s="42"/>
      <c r="M395" s="42"/>
      <c r="N395" s="42"/>
      <c r="O395" s="42"/>
      <c r="P395" s="42"/>
      <c r="Q395" s="42"/>
      <c r="R395" s="42"/>
      <c r="S395" s="42"/>
      <c r="T395" s="42"/>
      <c r="U395" s="42"/>
    </row>
    <row r="396" spans="1:21" x14ac:dyDescent="0.55000000000000004">
      <c r="A396" s="41"/>
      <c r="B396" s="41"/>
      <c r="C396" s="41"/>
      <c r="D396" s="41"/>
      <c r="E396" s="41"/>
      <c r="F396" s="41"/>
      <c r="G396" s="42"/>
      <c r="H396" s="42"/>
      <c r="I396" s="42"/>
      <c r="J396" s="42"/>
      <c r="K396" s="42"/>
      <c r="L396" s="42"/>
      <c r="M396" s="42"/>
      <c r="N396" s="42"/>
      <c r="O396" s="42"/>
      <c r="P396" s="42"/>
      <c r="Q396" s="42"/>
      <c r="R396" s="42"/>
      <c r="S396" s="42"/>
      <c r="T396" s="42"/>
      <c r="U396" s="42"/>
    </row>
    <row r="397" spans="1:21" x14ac:dyDescent="0.55000000000000004">
      <c r="A397" s="41"/>
      <c r="B397" s="41"/>
      <c r="C397" s="41"/>
      <c r="D397" s="41"/>
      <c r="E397" s="41"/>
      <c r="F397" s="41"/>
      <c r="G397" s="42"/>
      <c r="H397" s="42"/>
      <c r="I397" s="42"/>
      <c r="J397" s="42"/>
      <c r="K397" s="42"/>
      <c r="L397" s="42"/>
      <c r="M397" s="42"/>
      <c r="N397" s="42"/>
      <c r="O397" s="42"/>
      <c r="P397" s="42"/>
      <c r="Q397" s="42"/>
      <c r="R397" s="42"/>
      <c r="S397" s="42"/>
      <c r="T397" s="42"/>
      <c r="U397" s="42"/>
    </row>
    <row r="398" spans="1:21" x14ac:dyDescent="0.55000000000000004">
      <c r="A398" s="41"/>
      <c r="B398" s="41"/>
      <c r="C398" s="41"/>
      <c r="D398" s="41"/>
      <c r="E398" s="41"/>
      <c r="F398" s="41"/>
      <c r="G398" s="42"/>
      <c r="H398" s="42"/>
      <c r="I398" s="42"/>
      <c r="J398" s="42"/>
      <c r="K398" s="42"/>
      <c r="L398" s="42"/>
      <c r="M398" s="42"/>
      <c r="N398" s="42"/>
      <c r="O398" s="42"/>
      <c r="P398" s="42"/>
      <c r="Q398" s="42"/>
      <c r="R398" s="42"/>
      <c r="S398" s="42"/>
      <c r="T398" s="42"/>
      <c r="U398" s="42"/>
    </row>
    <row r="399" spans="1:21" x14ac:dyDescent="0.55000000000000004">
      <c r="A399" s="41"/>
      <c r="B399" s="41"/>
      <c r="C399" s="41"/>
      <c r="D399" s="41"/>
      <c r="E399" s="41"/>
      <c r="F399" s="41"/>
      <c r="G399" s="42"/>
      <c r="H399" s="42"/>
      <c r="I399" s="42"/>
      <c r="J399" s="42"/>
      <c r="K399" s="42"/>
      <c r="L399" s="42"/>
      <c r="M399" s="42"/>
      <c r="N399" s="42"/>
      <c r="O399" s="42"/>
      <c r="P399" s="42"/>
      <c r="Q399" s="42"/>
      <c r="R399" s="42"/>
      <c r="S399" s="42"/>
      <c r="T399" s="42"/>
      <c r="U399" s="42"/>
    </row>
    <row r="400" spans="1:21" x14ac:dyDescent="0.55000000000000004">
      <c r="A400" s="41"/>
      <c r="B400" s="41"/>
      <c r="C400" s="41"/>
      <c r="D400" s="41"/>
      <c r="E400" s="41"/>
      <c r="F400" s="41"/>
      <c r="G400" s="42"/>
      <c r="H400" s="42"/>
      <c r="I400" s="42"/>
      <c r="J400" s="42"/>
      <c r="K400" s="42"/>
      <c r="L400" s="42"/>
      <c r="M400" s="42"/>
      <c r="N400" s="42"/>
      <c r="O400" s="42"/>
      <c r="P400" s="42"/>
      <c r="Q400" s="42"/>
      <c r="R400" s="42"/>
      <c r="S400" s="42"/>
      <c r="T400" s="42"/>
      <c r="U400" s="42"/>
    </row>
    <row r="401" spans="1:21" x14ac:dyDescent="0.55000000000000004">
      <c r="A401" s="41"/>
      <c r="B401" s="41"/>
      <c r="C401" s="41"/>
      <c r="D401" s="41"/>
      <c r="E401" s="41"/>
      <c r="F401" s="41"/>
      <c r="G401" s="42"/>
      <c r="H401" s="42"/>
      <c r="I401" s="42"/>
      <c r="J401" s="42"/>
      <c r="K401" s="42"/>
      <c r="L401" s="42"/>
      <c r="M401" s="42"/>
      <c r="N401" s="42"/>
      <c r="O401" s="42"/>
      <c r="P401" s="42"/>
      <c r="Q401" s="42"/>
      <c r="R401" s="42"/>
      <c r="S401" s="42"/>
      <c r="T401" s="42"/>
      <c r="U401" s="42"/>
    </row>
    <row r="402" spans="1:21" x14ac:dyDescent="0.55000000000000004">
      <c r="A402" s="41"/>
      <c r="B402" s="41"/>
      <c r="C402" s="41"/>
      <c r="D402" s="41"/>
      <c r="E402" s="41"/>
      <c r="F402" s="41"/>
      <c r="G402" s="42"/>
      <c r="H402" s="42"/>
      <c r="I402" s="42"/>
      <c r="J402" s="42"/>
      <c r="K402" s="42"/>
      <c r="L402" s="42"/>
      <c r="M402" s="42"/>
      <c r="N402" s="42"/>
      <c r="O402" s="42"/>
      <c r="P402" s="42"/>
      <c r="Q402" s="42"/>
      <c r="R402" s="42"/>
      <c r="S402" s="42"/>
      <c r="T402" s="42"/>
      <c r="U402" s="42"/>
    </row>
    <row r="403" spans="1:21" x14ac:dyDescent="0.55000000000000004">
      <c r="A403" s="41"/>
      <c r="B403" s="41"/>
      <c r="C403" s="41"/>
      <c r="D403" s="41"/>
      <c r="E403" s="41"/>
      <c r="F403" s="41"/>
      <c r="G403" s="42"/>
      <c r="H403" s="42"/>
      <c r="I403" s="42"/>
      <c r="J403" s="42"/>
      <c r="K403" s="42"/>
      <c r="L403" s="42"/>
      <c r="M403" s="42"/>
      <c r="N403" s="42"/>
      <c r="O403" s="42"/>
      <c r="P403" s="42"/>
      <c r="Q403" s="42"/>
      <c r="R403" s="42"/>
      <c r="S403" s="42"/>
      <c r="T403" s="42"/>
      <c r="U403" s="42"/>
    </row>
    <row r="404" spans="1:21" x14ac:dyDescent="0.55000000000000004">
      <c r="A404" s="41"/>
      <c r="B404" s="41"/>
      <c r="C404" s="41"/>
      <c r="D404" s="41"/>
      <c r="E404" s="41"/>
      <c r="F404" s="41"/>
      <c r="G404" s="42"/>
      <c r="H404" s="42"/>
      <c r="I404" s="42"/>
      <c r="J404" s="42"/>
      <c r="K404" s="42"/>
      <c r="L404" s="42"/>
      <c r="M404" s="42"/>
      <c r="N404" s="42"/>
      <c r="O404" s="42"/>
      <c r="P404" s="42"/>
      <c r="Q404" s="42"/>
      <c r="R404" s="42"/>
      <c r="S404" s="42"/>
      <c r="T404" s="42"/>
      <c r="U404" s="42"/>
    </row>
    <row r="405" spans="1:21" x14ac:dyDescent="0.55000000000000004">
      <c r="A405" s="41"/>
      <c r="B405" s="41"/>
      <c r="C405" s="41"/>
      <c r="D405" s="41"/>
      <c r="E405" s="41"/>
      <c r="F405" s="41"/>
      <c r="G405" s="42"/>
      <c r="H405" s="42"/>
      <c r="I405" s="42"/>
      <c r="J405" s="42"/>
      <c r="K405" s="42"/>
      <c r="L405" s="42"/>
      <c r="M405" s="42"/>
      <c r="N405" s="42"/>
      <c r="O405" s="42"/>
      <c r="P405" s="42"/>
      <c r="Q405" s="42"/>
      <c r="R405" s="42"/>
      <c r="S405" s="42"/>
      <c r="T405" s="42"/>
      <c r="U405" s="42"/>
    </row>
    <row r="406" spans="1:21" x14ac:dyDescent="0.55000000000000004">
      <c r="A406" s="41"/>
      <c r="B406" s="41"/>
      <c r="C406" s="41"/>
      <c r="D406" s="41"/>
      <c r="E406" s="41"/>
      <c r="F406" s="41"/>
      <c r="G406" s="42"/>
      <c r="H406" s="42"/>
      <c r="I406" s="42"/>
      <c r="J406" s="42"/>
      <c r="K406" s="42"/>
      <c r="L406" s="42"/>
      <c r="M406" s="42"/>
      <c r="N406" s="42"/>
      <c r="O406" s="42"/>
      <c r="P406" s="42"/>
      <c r="Q406" s="42"/>
      <c r="R406" s="42"/>
      <c r="S406" s="42"/>
      <c r="T406" s="42"/>
      <c r="U406" s="42"/>
    </row>
    <row r="407" spans="1:21" x14ac:dyDescent="0.55000000000000004">
      <c r="A407" s="41"/>
      <c r="B407" s="41"/>
      <c r="C407" s="41"/>
      <c r="D407" s="41"/>
      <c r="E407" s="41"/>
      <c r="F407" s="41"/>
      <c r="G407" s="42"/>
      <c r="H407" s="42"/>
      <c r="I407" s="42"/>
      <c r="J407" s="42"/>
      <c r="K407" s="42"/>
      <c r="L407" s="42"/>
      <c r="M407" s="42"/>
      <c r="N407" s="42"/>
      <c r="O407" s="42"/>
      <c r="P407" s="42"/>
      <c r="Q407" s="42"/>
      <c r="R407" s="42"/>
      <c r="S407" s="42"/>
      <c r="T407" s="42"/>
      <c r="U407" s="42"/>
    </row>
    <row r="408" spans="1:21" x14ac:dyDescent="0.55000000000000004">
      <c r="A408" s="41"/>
      <c r="B408" s="41"/>
      <c r="C408" s="41"/>
      <c r="D408" s="41"/>
      <c r="E408" s="41"/>
      <c r="F408" s="41"/>
      <c r="G408" s="42"/>
      <c r="H408" s="42"/>
      <c r="I408" s="42"/>
      <c r="J408" s="42"/>
      <c r="K408" s="42"/>
      <c r="L408" s="42"/>
      <c r="M408" s="42"/>
      <c r="N408" s="42"/>
      <c r="O408" s="42"/>
      <c r="P408" s="42"/>
      <c r="Q408" s="42"/>
      <c r="R408" s="42"/>
      <c r="S408" s="42"/>
      <c r="T408" s="42"/>
      <c r="U408" s="42"/>
    </row>
    <row r="409" spans="1:21" x14ac:dyDescent="0.55000000000000004">
      <c r="A409" s="41"/>
      <c r="B409" s="41"/>
      <c r="C409" s="41"/>
      <c r="D409" s="41"/>
      <c r="E409" s="41"/>
      <c r="F409" s="41"/>
      <c r="G409" s="42"/>
      <c r="H409" s="42"/>
      <c r="I409" s="42"/>
      <c r="J409" s="42"/>
      <c r="K409" s="42"/>
      <c r="L409" s="42"/>
      <c r="M409" s="42"/>
      <c r="N409" s="42"/>
      <c r="O409" s="42"/>
      <c r="P409" s="42"/>
      <c r="Q409" s="42"/>
      <c r="R409" s="42"/>
      <c r="S409" s="42"/>
      <c r="T409" s="42"/>
      <c r="U409" s="42"/>
    </row>
    <row r="410" spans="1:21" x14ac:dyDescent="0.55000000000000004">
      <c r="A410" s="41"/>
      <c r="B410" s="41"/>
      <c r="C410" s="41"/>
      <c r="D410" s="41"/>
      <c r="E410" s="41"/>
      <c r="F410" s="41"/>
      <c r="G410" s="42"/>
      <c r="H410" s="42"/>
      <c r="I410" s="42"/>
      <c r="J410" s="42"/>
      <c r="K410" s="42"/>
      <c r="L410" s="42"/>
      <c r="M410" s="42"/>
      <c r="N410" s="42"/>
      <c r="O410" s="42"/>
      <c r="P410" s="42"/>
      <c r="Q410" s="42"/>
      <c r="R410" s="42"/>
      <c r="S410" s="42"/>
      <c r="T410" s="42"/>
      <c r="U410" s="42"/>
    </row>
    <row r="411" spans="1:21" x14ac:dyDescent="0.55000000000000004">
      <c r="A411" s="41"/>
      <c r="B411" s="41"/>
      <c r="C411" s="41"/>
      <c r="D411" s="41"/>
      <c r="E411" s="41"/>
      <c r="F411" s="41"/>
      <c r="G411" s="42"/>
      <c r="H411" s="42"/>
      <c r="I411" s="42"/>
      <c r="J411" s="42"/>
      <c r="K411" s="42"/>
      <c r="L411" s="42"/>
      <c r="M411" s="42"/>
      <c r="N411" s="42"/>
      <c r="O411" s="42"/>
      <c r="P411" s="42"/>
      <c r="Q411" s="42"/>
      <c r="R411" s="42"/>
      <c r="S411" s="42"/>
      <c r="T411" s="42"/>
      <c r="U411" s="42"/>
    </row>
    <row r="412" spans="1:21" x14ac:dyDescent="0.55000000000000004">
      <c r="A412" s="41"/>
      <c r="B412" s="41"/>
      <c r="C412" s="41"/>
      <c r="D412" s="41"/>
      <c r="E412" s="41"/>
      <c r="F412" s="41"/>
      <c r="G412" s="42"/>
      <c r="H412" s="42"/>
      <c r="I412" s="42"/>
      <c r="J412" s="42"/>
      <c r="K412" s="42"/>
      <c r="L412" s="42"/>
      <c r="M412" s="42"/>
      <c r="N412" s="42"/>
      <c r="O412" s="42"/>
      <c r="P412" s="42"/>
      <c r="Q412" s="42"/>
      <c r="R412" s="42"/>
      <c r="S412" s="42"/>
      <c r="T412" s="42"/>
      <c r="U412" s="42"/>
    </row>
    <row r="413" spans="1:21" x14ac:dyDescent="0.55000000000000004">
      <c r="A413" s="41"/>
      <c r="B413" s="41"/>
      <c r="C413" s="41"/>
      <c r="D413" s="41"/>
      <c r="E413" s="41"/>
      <c r="F413" s="41"/>
      <c r="G413" s="42"/>
      <c r="H413" s="42"/>
      <c r="I413" s="42"/>
      <c r="J413" s="42"/>
      <c r="K413" s="42"/>
      <c r="L413" s="42"/>
      <c r="M413" s="42"/>
      <c r="N413" s="42"/>
      <c r="O413" s="42"/>
      <c r="P413" s="42"/>
      <c r="Q413" s="42"/>
      <c r="R413" s="42"/>
      <c r="S413" s="42"/>
      <c r="T413" s="42"/>
      <c r="U413" s="42"/>
    </row>
    <row r="414" spans="1:21" x14ac:dyDescent="0.55000000000000004">
      <c r="A414" s="41"/>
      <c r="B414" s="41"/>
      <c r="C414" s="41"/>
      <c r="D414" s="41"/>
      <c r="E414" s="41"/>
      <c r="F414" s="41"/>
      <c r="G414" s="42"/>
      <c r="H414" s="42"/>
      <c r="I414" s="42"/>
      <c r="J414" s="42"/>
      <c r="K414" s="42"/>
      <c r="L414" s="42"/>
      <c r="M414" s="42"/>
      <c r="N414" s="42"/>
      <c r="O414" s="42"/>
      <c r="P414" s="42"/>
      <c r="Q414" s="42"/>
      <c r="R414" s="42"/>
      <c r="S414" s="42"/>
      <c r="T414" s="42"/>
      <c r="U414" s="42"/>
    </row>
    <row r="415" spans="1:21" x14ac:dyDescent="0.55000000000000004">
      <c r="A415" s="41"/>
      <c r="B415" s="41"/>
      <c r="C415" s="41"/>
      <c r="D415" s="41"/>
      <c r="E415" s="41"/>
      <c r="F415" s="41"/>
      <c r="G415" s="42"/>
      <c r="H415" s="42"/>
      <c r="I415" s="42"/>
      <c r="J415" s="42"/>
      <c r="K415" s="42"/>
      <c r="L415" s="42"/>
      <c r="M415" s="42"/>
      <c r="N415" s="42"/>
      <c r="O415" s="42"/>
      <c r="P415" s="42"/>
      <c r="Q415" s="42"/>
      <c r="R415" s="42"/>
      <c r="S415" s="42"/>
      <c r="T415" s="42"/>
      <c r="U415" s="42"/>
    </row>
    <row r="416" spans="1:21" x14ac:dyDescent="0.55000000000000004">
      <c r="A416" s="41"/>
      <c r="B416" s="41"/>
      <c r="C416" s="41"/>
      <c r="D416" s="41"/>
      <c r="E416" s="41"/>
      <c r="F416" s="41"/>
      <c r="G416" s="42"/>
      <c r="H416" s="42"/>
      <c r="I416" s="42"/>
      <c r="J416" s="42"/>
      <c r="K416" s="42"/>
      <c r="L416" s="42"/>
      <c r="M416" s="42"/>
      <c r="N416" s="42"/>
      <c r="O416" s="42"/>
      <c r="P416" s="42"/>
      <c r="Q416" s="42"/>
      <c r="R416" s="42"/>
      <c r="S416" s="42"/>
      <c r="T416" s="42"/>
      <c r="U416" s="42"/>
    </row>
    <row r="417" spans="1:21" x14ac:dyDescent="0.55000000000000004">
      <c r="A417" s="41"/>
      <c r="B417" s="41"/>
      <c r="C417" s="41"/>
      <c r="D417" s="41"/>
      <c r="E417" s="41"/>
      <c r="F417" s="41"/>
      <c r="G417" s="42"/>
      <c r="H417" s="42"/>
      <c r="I417" s="42"/>
      <c r="J417" s="42"/>
      <c r="K417" s="42"/>
      <c r="L417" s="42"/>
      <c r="M417" s="42"/>
      <c r="N417" s="42"/>
      <c r="O417" s="42"/>
      <c r="P417" s="42"/>
      <c r="Q417" s="42"/>
      <c r="R417" s="42"/>
      <c r="S417" s="42"/>
      <c r="T417" s="42"/>
      <c r="U417" s="42"/>
    </row>
    <row r="418" spans="1:21" x14ac:dyDescent="0.55000000000000004">
      <c r="A418" s="41"/>
      <c r="B418" s="41"/>
      <c r="C418" s="41"/>
      <c r="D418" s="41"/>
      <c r="E418" s="41"/>
      <c r="F418" s="41"/>
      <c r="G418" s="42"/>
      <c r="H418" s="42"/>
      <c r="I418" s="42"/>
      <c r="J418" s="42"/>
      <c r="K418" s="42"/>
      <c r="L418" s="42"/>
      <c r="M418" s="42"/>
      <c r="N418" s="42"/>
      <c r="O418" s="42"/>
      <c r="P418" s="42"/>
      <c r="Q418" s="42"/>
      <c r="R418" s="42"/>
      <c r="S418" s="42"/>
      <c r="T418" s="42"/>
      <c r="U418" s="42"/>
    </row>
    <row r="419" spans="1:21" x14ac:dyDescent="0.55000000000000004">
      <c r="A419" s="41"/>
      <c r="B419" s="41"/>
      <c r="C419" s="41"/>
      <c r="D419" s="41"/>
      <c r="E419" s="41"/>
      <c r="F419" s="41"/>
      <c r="G419" s="42"/>
      <c r="H419" s="42"/>
      <c r="I419" s="42"/>
      <c r="J419" s="42"/>
      <c r="K419" s="42"/>
      <c r="L419" s="42"/>
      <c r="M419" s="42"/>
      <c r="N419" s="42"/>
      <c r="O419" s="42"/>
      <c r="P419" s="42"/>
      <c r="Q419" s="42"/>
      <c r="R419" s="42"/>
      <c r="S419" s="42"/>
      <c r="T419" s="42"/>
      <c r="U419" s="42"/>
    </row>
    <row r="420" spans="1:21" x14ac:dyDescent="0.55000000000000004">
      <c r="A420" s="41"/>
      <c r="B420" s="41"/>
      <c r="C420" s="41"/>
      <c r="D420" s="41"/>
      <c r="E420" s="41"/>
      <c r="F420" s="41"/>
      <c r="G420" s="42"/>
      <c r="H420" s="42"/>
      <c r="I420" s="42"/>
      <c r="J420" s="42"/>
      <c r="K420" s="42"/>
      <c r="L420" s="42"/>
      <c r="M420" s="42"/>
      <c r="N420" s="42"/>
      <c r="O420" s="42"/>
      <c r="P420" s="42"/>
      <c r="Q420" s="42"/>
      <c r="R420" s="42"/>
      <c r="S420" s="42"/>
      <c r="T420" s="42"/>
      <c r="U420" s="42"/>
    </row>
    <row r="421" spans="1:21" x14ac:dyDescent="0.55000000000000004">
      <c r="A421" s="41"/>
      <c r="B421" s="41"/>
      <c r="C421" s="41"/>
      <c r="D421" s="41"/>
      <c r="E421" s="41"/>
      <c r="F421" s="41"/>
      <c r="G421" s="42"/>
      <c r="H421" s="42"/>
      <c r="I421" s="42"/>
      <c r="J421" s="42"/>
      <c r="K421" s="42"/>
      <c r="L421" s="42"/>
      <c r="M421" s="42"/>
      <c r="N421" s="42"/>
      <c r="O421" s="42"/>
      <c r="P421" s="42"/>
      <c r="Q421" s="42"/>
      <c r="R421" s="42"/>
      <c r="S421" s="42"/>
      <c r="T421" s="42"/>
      <c r="U421" s="42"/>
    </row>
    <row r="422" spans="1:21" x14ac:dyDescent="0.55000000000000004">
      <c r="A422" s="41"/>
      <c r="B422" s="41"/>
      <c r="C422" s="41"/>
      <c r="D422" s="41"/>
      <c r="E422" s="41"/>
      <c r="F422" s="41"/>
      <c r="G422" s="42"/>
      <c r="H422" s="42"/>
      <c r="I422" s="42"/>
      <c r="J422" s="42"/>
      <c r="K422" s="42"/>
      <c r="L422" s="42"/>
      <c r="M422" s="42"/>
      <c r="N422" s="42"/>
      <c r="O422" s="42"/>
      <c r="P422" s="42"/>
      <c r="Q422" s="42"/>
      <c r="R422" s="42"/>
      <c r="S422" s="42"/>
      <c r="T422" s="42"/>
      <c r="U422" s="42"/>
    </row>
    <row r="423" spans="1:21" x14ac:dyDescent="0.55000000000000004">
      <c r="A423" s="41"/>
      <c r="B423" s="41"/>
      <c r="C423" s="41"/>
      <c r="D423" s="41"/>
      <c r="E423" s="41"/>
      <c r="F423" s="41"/>
      <c r="G423" s="42"/>
      <c r="H423" s="42"/>
      <c r="I423" s="42"/>
      <c r="J423" s="42"/>
      <c r="K423" s="42"/>
      <c r="L423" s="42"/>
      <c r="M423" s="42"/>
      <c r="N423" s="42"/>
      <c r="O423" s="42"/>
      <c r="P423" s="42"/>
      <c r="Q423" s="42"/>
      <c r="R423" s="42"/>
      <c r="S423" s="42"/>
      <c r="T423" s="42"/>
      <c r="U423" s="42"/>
    </row>
    <row r="424" spans="1:21" x14ac:dyDescent="0.55000000000000004">
      <c r="A424" s="41"/>
      <c r="B424" s="41"/>
      <c r="C424" s="41"/>
      <c r="D424" s="41"/>
      <c r="E424" s="41"/>
      <c r="F424" s="41"/>
      <c r="G424" s="42"/>
      <c r="H424" s="42"/>
      <c r="I424" s="42"/>
      <c r="J424" s="42"/>
      <c r="K424" s="42"/>
      <c r="L424" s="42"/>
      <c r="M424" s="42"/>
      <c r="N424" s="42"/>
      <c r="O424" s="42"/>
      <c r="P424" s="42"/>
      <c r="Q424" s="42"/>
      <c r="R424" s="42"/>
      <c r="S424" s="42"/>
      <c r="T424" s="42"/>
      <c r="U424" s="42"/>
    </row>
    <row r="425" spans="1:21" x14ac:dyDescent="0.55000000000000004">
      <c r="A425" s="41"/>
      <c r="B425" s="41"/>
      <c r="C425" s="41"/>
      <c r="D425" s="41"/>
      <c r="E425" s="41"/>
      <c r="F425" s="41"/>
      <c r="G425" s="42"/>
      <c r="H425" s="42"/>
      <c r="I425" s="42"/>
      <c r="J425" s="42"/>
      <c r="K425" s="42"/>
      <c r="L425" s="42"/>
      <c r="M425" s="42"/>
      <c r="N425" s="42"/>
      <c r="O425" s="42"/>
      <c r="P425" s="42"/>
      <c r="Q425" s="42"/>
      <c r="R425" s="42"/>
      <c r="S425" s="42"/>
      <c r="T425" s="42"/>
      <c r="U425" s="42"/>
    </row>
    <row r="426" spans="1:21" x14ac:dyDescent="0.55000000000000004">
      <c r="A426" s="41"/>
      <c r="B426" s="41"/>
      <c r="C426" s="41"/>
      <c r="D426" s="41"/>
      <c r="E426" s="41"/>
      <c r="F426" s="41"/>
      <c r="G426" s="42"/>
      <c r="H426" s="42"/>
      <c r="I426" s="42"/>
      <c r="J426" s="42"/>
      <c r="K426" s="42"/>
      <c r="L426" s="42"/>
      <c r="M426" s="42"/>
      <c r="N426" s="42"/>
      <c r="O426" s="42"/>
      <c r="P426" s="42"/>
      <c r="Q426" s="42"/>
      <c r="R426" s="42"/>
      <c r="S426" s="42"/>
      <c r="T426" s="42"/>
      <c r="U426" s="42"/>
    </row>
    <row r="427" spans="1:21" x14ac:dyDescent="0.55000000000000004">
      <c r="A427" s="41"/>
      <c r="B427" s="41"/>
      <c r="C427" s="41"/>
      <c r="D427" s="41"/>
      <c r="E427" s="41"/>
      <c r="F427" s="41"/>
      <c r="G427" s="42"/>
      <c r="H427" s="42"/>
      <c r="I427" s="42"/>
      <c r="J427" s="42"/>
      <c r="K427" s="42"/>
      <c r="L427" s="42"/>
      <c r="M427" s="42"/>
      <c r="N427" s="42"/>
      <c r="O427" s="42"/>
      <c r="P427" s="42"/>
      <c r="Q427" s="42"/>
      <c r="R427" s="42"/>
      <c r="S427" s="42"/>
      <c r="T427" s="42"/>
      <c r="U427" s="42"/>
    </row>
    <row r="428" spans="1:21" x14ac:dyDescent="0.55000000000000004">
      <c r="A428" s="41"/>
      <c r="B428" s="41"/>
      <c r="C428" s="41"/>
      <c r="D428" s="41"/>
      <c r="E428" s="41"/>
      <c r="F428" s="41"/>
      <c r="G428" s="42"/>
      <c r="H428" s="42"/>
      <c r="I428" s="42"/>
      <c r="J428" s="42"/>
      <c r="K428" s="42"/>
      <c r="L428" s="42"/>
      <c r="M428" s="42"/>
      <c r="N428" s="42"/>
      <c r="O428" s="42"/>
      <c r="P428" s="42"/>
      <c r="Q428" s="42"/>
      <c r="R428" s="42"/>
      <c r="S428" s="42"/>
      <c r="T428" s="42"/>
      <c r="U428" s="42"/>
    </row>
    <row r="429" spans="1:21" x14ac:dyDescent="0.55000000000000004">
      <c r="A429" s="41"/>
      <c r="B429" s="41"/>
      <c r="C429" s="41"/>
      <c r="D429" s="41"/>
      <c r="E429" s="41"/>
      <c r="F429" s="41"/>
      <c r="G429" s="42"/>
      <c r="H429" s="42"/>
      <c r="I429" s="42"/>
      <c r="J429" s="42"/>
      <c r="K429" s="42"/>
      <c r="L429" s="42"/>
      <c r="M429" s="42"/>
      <c r="N429" s="42"/>
      <c r="O429" s="42"/>
      <c r="P429" s="42"/>
      <c r="Q429" s="42"/>
      <c r="R429" s="42"/>
      <c r="S429" s="42"/>
      <c r="T429" s="42"/>
      <c r="U429" s="42"/>
    </row>
    <row r="430" spans="1:21" x14ac:dyDescent="0.55000000000000004">
      <c r="A430" s="41"/>
      <c r="B430" s="41"/>
      <c r="C430" s="41"/>
      <c r="D430" s="41"/>
      <c r="E430" s="41"/>
      <c r="F430" s="41"/>
      <c r="G430" s="42"/>
      <c r="H430" s="42"/>
      <c r="I430" s="42"/>
      <c r="J430" s="42"/>
      <c r="K430" s="42"/>
      <c r="L430" s="42"/>
      <c r="M430" s="42"/>
      <c r="N430" s="42"/>
      <c r="O430" s="42"/>
      <c r="P430" s="42"/>
      <c r="Q430" s="42"/>
      <c r="R430" s="42"/>
      <c r="S430" s="42"/>
      <c r="T430" s="42"/>
      <c r="U430" s="42"/>
    </row>
    <row r="431" spans="1:21" x14ac:dyDescent="0.55000000000000004">
      <c r="A431" s="41"/>
      <c r="B431" s="41"/>
      <c r="C431" s="41"/>
      <c r="D431" s="41"/>
      <c r="E431" s="41"/>
      <c r="F431" s="41"/>
      <c r="G431" s="42"/>
      <c r="H431" s="42"/>
      <c r="I431" s="42"/>
      <c r="J431" s="42"/>
      <c r="K431" s="42"/>
      <c r="L431" s="42"/>
      <c r="M431" s="42"/>
      <c r="N431" s="42"/>
      <c r="O431" s="42"/>
      <c r="P431" s="42"/>
      <c r="Q431" s="42"/>
      <c r="R431" s="42"/>
      <c r="S431" s="42"/>
      <c r="T431" s="42"/>
      <c r="U431" s="42"/>
    </row>
    <row r="432" spans="1:21" x14ac:dyDescent="0.55000000000000004">
      <c r="A432" s="41"/>
      <c r="B432" s="41"/>
      <c r="C432" s="41"/>
      <c r="D432" s="41"/>
      <c r="E432" s="41"/>
      <c r="F432" s="41"/>
      <c r="G432" s="42"/>
      <c r="H432" s="42"/>
      <c r="I432" s="42"/>
      <c r="J432" s="42"/>
      <c r="K432" s="42"/>
      <c r="L432" s="42"/>
      <c r="M432" s="42"/>
      <c r="N432" s="42"/>
      <c r="O432" s="42"/>
      <c r="P432" s="42"/>
      <c r="Q432" s="42"/>
      <c r="R432" s="42"/>
      <c r="S432" s="42"/>
      <c r="T432" s="42"/>
      <c r="U432" s="42"/>
    </row>
    <row r="433" spans="1:21" x14ac:dyDescent="0.55000000000000004">
      <c r="A433" s="41"/>
      <c r="B433" s="41"/>
      <c r="C433" s="41"/>
      <c r="D433" s="41"/>
      <c r="E433" s="41"/>
      <c r="F433" s="41"/>
      <c r="G433" s="42"/>
      <c r="H433" s="42"/>
      <c r="I433" s="42"/>
      <c r="J433" s="42"/>
      <c r="K433" s="42"/>
      <c r="L433" s="42"/>
      <c r="M433" s="42"/>
      <c r="N433" s="42"/>
      <c r="O433" s="42"/>
      <c r="P433" s="42"/>
      <c r="Q433" s="42"/>
      <c r="R433" s="42"/>
      <c r="S433" s="42"/>
      <c r="T433" s="42"/>
      <c r="U433" s="42"/>
    </row>
    <row r="434" spans="1:21" x14ac:dyDescent="0.55000000000000004">
      <c r="A434" s="41"/>
      <c r="B434" s="41"/>
      <c r="C434" s="41"/>
      <c r="D434" s="41"/>
      <c r="E434" s="41"/>
      <c r="F434" s="41"/>
      <c r="G434" s="42"/>
      <c r="H434" s="42"/>
      <c r="I434" s="42"/>
      <c r="J434" s="42"/>
      <c r="K434" s="42"/>
      <c r="L434" s="42"/>
      <c r="M434" s="42"/>
      <c r="N434" s="42"/>
      <c r="O434" s="42"/>
      <c r="P434" s="42"/>
      <c r="Q434" s="42"/>
      <c r="R434" s="42"/>
      <c r="S434" s="42"/>
      <c r="T434" s="42"/>
      <c r="U434" s="42"/>
    </row>
    <row r="435" spans="1:21" x14ac:dyDescent="0.55000000000000004">
      <c r="A435" s="41"/>
      <c r="B435" s="41"/>
      <c r="C435" s="41"/>
      <c r="D435" s="41"/>
      <c r="E435" s="41"/>
      <c r="F435" s="41"/>
      <c r="G435" s="42"/>
      <c r="H435" s="42"/>
      <c r="I435" s="42"/>
      <c r="J435" s="42"/>
      <c r="K435" s="42"/>
      <c r="L435" s="42"/>
      <c r="M435" s="42"/>
      <c r="N435" s="42"/>
      <c r="O435" s="42"/>
      <c r="P435" s="42"/>
      <c r="Q435" s="42"/>
      <c r="R435" s="42"/>
      <c r="S435" s="42"/>
      <c r="T435" s="42"/>
      <c r="U435" s="42"/>
    </row>
    <row r="436" spans="1:21" x14ac:dyDescent="0.55000000000000004">
      <c r="A436" s="41"/>
      <c r="B436" s="41"/>
      <c r="C436" s="41"/>
      <c r="D436" s="41"/>
      <c r="E436" s="41"/>
      <c r="F436" s="41"/>
      <c r="G436" s="42"/>
      <c r="H436" s="42"/>
      <c r="I436" s="42"/>
      <c r="J436" s="42"/>
      <c r="K436" s="42"/>
      <c r="L436" s="42"/>
      <c r="M436" s="42"/>
      <c r="N436" s="42"/>
      <c r="O436" s="42"/>
      <c r="P436" s="42"/>
      <c r="Q436" s="42"/>
      <c r="R436" s="42"/>
      <c r="S436" s="42"/>
      <c r="T436" s="42"/>
      <c r="U436" s="42"/>
    </row>
    <row r="437" spans="1:21" x14ac:dyDescent="0.55000000000000004">
      <c r="A437" s="41"/>
      <c r="B437" s="41"/>
      <c r="C437" s="41"/>
      <c r="D437" s="41"/>
      <c r="E437" s="41"/>
      <c r="F437" s="41"/>
      <c r="G437" s="42"/>
      <c r="H437" s="42"/>
      <c r="I437" s="42"/>
      <c r="J437" s="42"/>
      <c r="K437" s="42"/>
      <c r="L437" s="42"/>
      <c r="M437" s="42"/>
      <c r="N437" s="42"/>
      <c r="O437" s="42"/>
      <c r="P437" s="42"/>
      <c r="Q437" s="42"/>
      <c r="R437" s="42"/>
      <c r="S437" s="42"/>
      <c r="T437" s="42"/>
      <c r="U437" s="42"/>
    </row>
    <row r="438" spans="1:21" x14ac:dyDescent="0.55000000000000004">
      <c r="A438" s="41"/>
      <c r="B438" s="41"/>
      <c r="C438" s="41"/>
      <c r="D438" s="41"/>
      <c r="E438" s="41"/>
      <c r="F438" s="41"/>
      <c r="G438" s="42"/>
      <c r="H438" s="42"/>
      <c r="I438" s="42"/>
      <c r="J438" s="42"/>
      <c r="K438" s="42"/>
      <c r="L438" s="42"/>
      <c r="M438" s="42"/>
      <c r="N438" s="42"/>
      <c r="O438" s="42"/>
      <c r="P438" s="42"/>
      <c r="Q438" s="42"/>
      <c r="R438" s="42"/>
      <c r="S438" s="42"/>
      <c r="T438" s="42"/>
      <c r="U438" s="42"/>
    </row>
    <row r="439" spans="1:21" x14ac:dyDescent="0.55000000000000004">
      <c r="A439" s="41"/>
      <c r="B439" s="41"/>
      <c r="C439" s="41"/>
      <c r="D439" s="41"/>
      <c r="E439" s="41"/>
      <c r="F439" s="41"/>
      <c r="G439" s="42"/>
      <c r="H439" s="42"/>
      <c r="I439" s="42"/>
      <c r="J439" s="42"/>
      <c r="K439" s="42"/>
      <c r="L439" s="42"/>
      <c r="M439" s="42"/>
      <c r="N439" s="42"/>
      <c r="O439" s="42"/>
      <c r="P439" s="42"/>
      <c r="Q439" s="42"/>
      <c r="R439" s="42"/>
      <c r="S439" s="42"/>
      <c r="T439" s="42"/>
      <c r="U439" s="42"/>
    </row>
    <row r="440" spans="1:21" x14ac:dyDescent="0.55000000000000004">
      <c r="A440" s="41"/>
      <c r="B440" s="41"/>
      <c r="C440" s="41"/>
      <c r="D440" s="41"/>
      <c r="E440" s="41"/>
      <c r="F440" s="41"/>
      <c r="G440" s="42"/>
      <c r="H440" s="42"/>
      <c r="I440" s="42"/>
      <c r="J440" s="42"/>
      <c r="K440" s="42"/>
      <c r="L440" s="42"/>
      <c r="M440" s="42"/>
      <c r="N440" s="42"/>
      <c r="O440" s="42"/>
      <c r="P440" s="42"/>
      <c r="Q440" s="42"/>
      <c r="R440" s="42"/>
      <c r="S440" s="42"/>
      <c r="T440" s="42"/>
      <c r="U440" s="42"/>
    </row>
    <row r="441" spans="1:21" x14ac:dyDescent="0.55000000000000004">
      <c r="A441" s="41"/>
      <c r="B441" s="41"/>
      <c r="C441" s="41"/>
      <c r="D441" s="41"/>
      <c r="E441" s="41"/>
      <c r="F441" s="41"/>
      <c r="G441" s="42"/>
      <c r="H441" s="42"/>
      <c r="I441" s="42"/>
      <c r="J441" s="42"/>
      <c r="K441" s="42"/>
      <c r="L441" s="42"/>
      <c r="M441" s="42"/>
      <c r="N441" s="42"/>
      <c r="O441" s="42"/>
      <c r="P441" s="42"/>
      <c r="Q441" s="42"/>
      <c r="R441" s="42"/>
      <c r="S441" s="42"/>
      <c r="T441" s="42"/>
      <c r="U441" s="42"/>
    </row>
    <row r="442" spans="1:21" x14ac:dyDescent="0.55000000000000004">
      <c r="A442" s="41"/>
      <c r="B442" s="41"/>
      <c r="C442" s="41"/>
      <c r="D442" s="41"/>
      <c r="E442" s="41"/>
      <c r="F442" s="41"/>
      <c r="G442" s="42"/>
      <c r="H442" s="42"/>
      <c r="I442" s="42"/>
      <c r="J442" s="42"/>
      <c r="K442" s="42"/>
      <c r="L442" s="42"/>
      <c r="M442" s="42"/>
      <c r="N442" s="42"/>
      <c r="O442" s="42"/>
      <c r="P442" s="42"/>
      <c r="Q442" s="42"/>
      <c r="R442" s="42"/>
      <c r="S442" s="42"/>
      <c r="T442" s="42"/>
      <c r="U442" s="42"/>
    </row>
    <row r="443" spans="1:21" x14ac:dyDescent="0.55000000000000004">
      <c r="A443" s="41"/>
      <c r="B443" s="41"/>
      <c r="C443" s="41"/>
      <c r="D443" s="41"/>
      <c r="E443" s="41"/>
      <c r="F443" s="41"/>
      <c r="G443" s="42"/>
      <c r="H443" s="42"/>
      <c r="I443" s="42"/>
      <c r="J443" s="42"/>
      <c r="K443" s="42"/>
      <c r="L443" s="42"/>
      <c r="M443" s="42"/>
      <c r="N443" s="42"/>
      <c r="O443" s="42"/>
      <c r="P443" s="42"/>
      <c r="Q443" s="42"/>
      <c r="R443" s="42"/>
      <c r="S443" s="42"/>
      <c r="T443" s="42"/>
      <c r="U443" s="42"/>
    </row>
    <row r="444" spans="1:21" x14ac:dyDescent="0.55000000000000004">
      <c r="A444" s="41"/>
      <c r="B444" s="41"/>
      <c r="C444" s="41"/>
      <c r="D444" s="41"/>
      <c r="E444" s="41"/>
      <c r="F444" s="41"/>
      <c r="G444" s="42"/>
      <c r="H444" s="42"/>
      <c r="I444" s="42"/>
      <c r="J444" s="42"/>
      <c r="K444" s="42"/>
      <c r="L444" s="42"/>
      <c r="M444" s="42"/>
      <c r="N444" s="42"/>
      <c r="O444" s="42"/>
      <c r="P444" s="42"/>
      <c r="Q444" s="42"/>
      <c r="R444" s="42"/>
      <c r="S444" s="42"/>
      <c r="T444" s="42"/>
      <c r="U444" s="42"/>
    </row>
    <row r="445" spans="1:21" x14ac:dyDescent="0.55000000000000004">
      <c r="A445" s="41"/>
      <c r="B445" s="41"/>
      <c r="C445" s="41"/>
      <c r="D445" s="41"/>
      <c r="E445" s="41"/>
      <c r="F445" s="41"/>
      <c r="G445" s="42"/>
      <c r="H445" s="42"/>
      <c r="I445" s="42"/>
      <c r="J445" s="42"/>
      <c r="K445" s="42"/>
      <c r="L445" s="42"/>
      <c r="M445" s="42"/>
      <c r="N445" s="42"/>
      <c r="O445" s="42"/>
      <c r="P445" s="42"/>
      <c r="Q445" s="42"/>
      <c r="R445" s="42"/>
      <c r="S445" s="42"/>
      <c r="T445" s="42"/>
      <c r="U445" s="42"/>
    </row>
    <row r="446" spans="1:21" x14ac:dyDescent="0.55000000000000004">
      <c r="A446" s="41"/>
      <c r="B446" s="41"/>
      <c r="C446" s="41"/>
      <c r="D446" s="41"/>
      <c r="E446" s="41"/>
      <c r="F446" s="41"/>
      <c r="G446" s="42"/>
      <c r="H446" s="42"/>
      <c r="I446" s="42"/>
      <c r="J446" s="42"/>
      <c r="K446" s="42"/>
      <c r="L446" s="42"/>
      <c r="M446" s="42"/>
      <c r="N446" s="42"/>
      <c r="O446" s="42"/>
      <c r="P446" s="42"/>
      <c r="Q446" s="42"/>
      <c r="R446" s="42"/>
      <c r="S446" s="42"/>
      <c r="T446" s="42"/>
      <c r="U446" s="42"/>
    </row>
    <row r="447" spans="1:21" x14ac:dyDescent="0.55000000000000004">
      <c r="A447" s="41"/>
      <c r="B447" s="41"/>
      <c r="C447" s="41"/>
      <c r="D447" s="41"/>
      <c r="E447" s="41"/>
      <c r="F447" s="41"/>
      <c r="G447" s="42"/>
      <c r="H447" s="42"/>
      <c r="I447" s="42"/>
      <c r="J447" s="42"/>
      <c r="K447" s="42"/>
      <c r="L447" s="42"/>
      <c r="M447" s="42"/>
      <c r="N447" s="42"/>
      <c r="O447" s="42"/>
      <c r="P447" s="42"/>
      <c r="Q447" s="42"/>
      <c r="R447" s="42"/>
      <c r="S447" s="42"/>
      <c r="T447" s="42"/>
      <c r="U447" s="42"/>
    </row>
    <row r="448" spans="1:21" x14ac:dyDescent="0.55000000000000004">
      <c r="A448" s="41"/>
      <c r="B448" s="41"/>
      <c r="C448" s="41"/>
      <c r="D448" s="41"/>
      <c r="E448" s="41"/>
      <c r="F448" s="41"/>
      <c r="G448" s="42"/>
      <c r="H448" s="42"/>
      <c r="I448" s="42"/>
      <c r="J448" s="42"/>
      <c r="K448" s="42"/>
      <c r="L448" s="42"/>
      <c r="M448" s="42"/>
      <c r="N448" s="42"/>
      <c r="O448" s="42"/>
      <c r="P448" s="42"/>
      <c r="Q448" s="42"/>
      <c r="R448" s="42"/>
      <c r="S448" s="42"/>
      <c r="T448" s="42"/>
      <c r="U448" s="42"/>
    </row>
    <row r="449" spans="1:21" x14ac:dyDescent="0.55000000000000004">
      <c r="A449" s="41"/>
      <c r="B449" s="41"/>
      <c r="C449" s="41"/>
      <c r="D449" s="41"/>
      <c r="E449" s="41"/>
      <c r="F449" s="41"/>
      <c r="G449" s="42"/>
      <c r="H449" s="42"/>
      <c r="I449" s="42"/>
      <c r="J449" s="42"/>
      <c r="K449" s="42"/>
      <c r="L449" s="42"/>
      <c r="M449" s="42"/>
      <c r="N449" s="42"/>
      <c r="O449" s="42"/>
      <c r="P449" s="42"/>
      <c r="Q449" s="42"/>
      <c r="R449" s="42"/>
      <c r="S449" s="42"/>
      <c r="T449" s="42"/>
      <c r="U449" s="42"/>
    </row>
    <row r="450" spans="1:21" x14ac:dyDescent="0.55000000000000004">
      <c r="A450" s="41"/>
      <c r="B450" s="41"/>
      <c r="C450" s="41"/>
      <c r="D450" s="41"/>
      <c r="E450" s="41"/>
      <c r="F450" s="41"/>
      <c r="G450" s="42"/>
      <c r="H450" s="42"/>
      <c r="I450" s="42"/>
      <c r="J450" s="42"/>
      <c r="K450" s="42"/>
      <c r="L450" s="42"/>
      <c r="M450" s="42"/>
      <c r="N450" s="42"/>
      <c r="O450" s="42"/>
      <c r="P450" s="42"/>
      <c r="Q450" s="42"/>
      <c r="R450" s="42"/>
      <c r="S450" s="42"/>
      <c r="T450" s="42"/>
      <c r="U450" s="42"/>
    </row>
    <row r="451" spans="1:21" x14ac:dyDescent="0.55000000000000004">
      <c r="A451" s="41"/>
      <c r="B451" s="41"/>
      <c r="C451" s="41"/>
      <c r="D451" s="41"/>
      <c r="E451" s="41"/>
      <c r="F451" s="41"/>
      <c r="G451" s="42"/>
      <c r="H451" s="42"/>
      <c r="I451" s="42"/>
      <c r="J451" s="42"/>
      <c r="K451" s="42"/>
      <c r="L451" s="42"/>
      <c r="M451" s="42"/>
      <c r="N451" s="42"/>
      <c r="O451" s="42"/>
      <c r="P451" s="42"/>
      <c r="Q451" s="42"/>
      <c r="R451" s="42"/>
      <c r="S451" s="42"/>
      <c r="T451" s="42"/>
      <c r="U451" s="42"/>
    </row>
    <row r="452" spans="1:21" x14ac:dyDescent="0.55000000000000004">
      <c r="A452" s="41"/>
      <c r="B452" s="41"/>
      <c r="C452" s="41"/>
      <c r="D452" s="41"/>
      <c r="E452" s="41"/>
      <c r="F452" s="41"/>
      <c r="G452" s="42"/>
      <c r="H452" s="42"/>
      <c r="I452" s="42"/>
      <c r="J452" s="42"/>
      <c r="K452" s="42"/>
      <c r="L452" s="42"/>
      <c r="M452" s="42"/>
      <c r="N452" s="42"/>
      <c r="O452" s="42"/>
      <c r="P452" s="42"/>
      <c r="Q452" s="42"/>
      <c r="R452" s="42"/>
      <c r="S452" s="42"/>
      <c r="T452" s="42"/>
      <c r="U452" s="42"/>
    </row>
    <row r="453" spans="1:21" x14ac:dyDescent="0.55000000000000004">
      <c r="A453" s="41"/>
      <c r="B453" s="41"/>
      <c r="C453" s="41"/>
      <c r="D453" s="41"/>
      <c r="E453" s="41"/>
      <c r="F453" s="41"/>
      <c r="G453" s="42"/>
      <c r="H453" s="42"/>
      <c r="I453" s="42"/>
      <c r="J453" s="42"/>
      <c r="K453" s="42"/>
      <c r="L453" s="42"/>
      <c r="M453" s="42"/>
      <c r="N453" s="42"/>
      <c r="O453" s="42"/>
      <c r="P453" s="42"/>
      <c r="Q453" s="42"/>
      <c r="R453" s="42"/>
      <c r="S453" s="42"/>
      <c r="T453" s="42"/>
      <c r="U453" s="42"/>
    </row>
    <row r="454" spans="1:21" x14ac:dyDescent="0.55000000000000004">
      <c r="A454" s="41"/>
      <c r="B454" s="41"/>
      <c r="C454" s="41"/>
      <c r="D454" s="41"/>
      <c r="E454" s="41"/>
      <c r="F454" s="41"/>
      <c r="G454" s="42"/>
      <c r="H454" s="42"/>
      <c r="I454" s="42"/>
      <c r="J454" s="42"/>
      <c r="K454" s="42"/>
      <c r="L454" s="42"/>
      <c r="M454" s="42"/>
      <c r="N454" s="42"/>
      <c r="O454" s="42"/>
      <c r="P454" s="42"/>
      <c r="Q454" s="42"/>
      <c r="R454" s="42"/>
      <c r="S454" s="42"/>
      <c r="T454" s="42"/>
      <c r="U454" s="42"/>
    </row>
    <row r="455" spans="1:21" x14ac:dyDescent="0.55000000000000004">
      <c r="A455" s="41"/>
      <c r="B455" s="41"/>
      <c r="C455" s="41"/>
      <c r="D455" s="41"/>
      <c r="E455" s="41"/>
      <c r="F455" s="41"/>
      <c r="G455" s="42"/>
      <c r="H455" s="42"/>
      <c r="I455" s="42"/>
      <c r="J455" s="42"/>
      <c r="K455" s="42"/>
      <c r="L455" s="42"/>
      <c r="M455" s="42"/>
      <c r="N455" s="42"/>
      <c r="O455" s="42"/>
      <c r="P455" s="42"/>
      <c r="Q455" s="42"/>
      <c r="R455" s="42"/>
      <c r="S455" s="42"/>
      <c r="T455" s="42"/>
      <c r="U455" s="42"/>
    </row>
    <row r="456" spans="1:21" x14ac:dyDescent="0.55000000000000004">
      <c r="A456" s="41"/>
      <c r="B456" s="41"/>
      <c r="C456" s="41"/>
      <c r="D456" s="41"/>
      <c r="E456" s="41"/>
      <c r="F456" s="41"/>
      <c r="G456" s="42"/>
      <c r="H456" s="42"/>
      <c r="I456" s="42"/>
      <c r="J456" s="42"/>
      <c r="K456" s="42"/>
      <c r="L456" s="42"/>
      <c r="M456" s="42"/>
      <c r="N456" s="42"/>
      <c r="O456" s="42"/>
      <c r="P456" s="42"/>
      <c r="Q456" s="42"/>
      <c r="R456" s="42"/>
      <c r="S456" s="42"/>
      <c r="T456" s="42"/>
      <c r="U456" s="42"/>
    </row>
    <row r="457" spans="1:21" x14ac:dyDescent="0.55000000000000004">
      <c r="A457" s="41"/>
      <c r="B457" s="41"/>
      <c r="C457" s="41"/>
      <c r="D457" s="41"/>
      <c r="E457" s="41"/>
      <c r="F457" s="41"/>
      <c r="G457" s="42"/>
      <c r="H457" s="42"/>
      <c r="I457" s="42"/>
      <c r="J457" s="42"/>
      <c r="K457" s="42"/>
      <c r="L457" s="42"/>
      <c r="M457" s="42"/>
      <c r="N457" s="42"/>
      <c r="O457" s="42"/>
      <c r="P457" s="42"/>
      <c r="Q457" s="42"/>
      <c r="R457" s="42"/>
      <c r="S457" s="42"/>
      <c r="T457" s="42"/>
      <c r="U457" s="42"/>
    </row>
    <row r="458" spans="1:21" x14ac:dyDescent="0.55000000000000004">
      <c r="A458" s="41"/>
      <c r="B458" s="41"/>
      <c r="C458" s="41"/>
      <c r="D458" s="41"/>
      <c r="E458" s="41"/>
      <c r="F458" s="41"/>
      <c r="G458" s="42"/>
      <c r="H458" s="42"/>
      <c r="I458" s="42"/>
      <c r="J458" s="42"/>
      <c r="K458" s="42"/>
      <c r="L458" s="42"/>
      <c r="M458" s="42"/>
      <c r="N458" s="42"/>
      <c r="O458" s="42"/>
      <c r="P458" s="42"/>
      <c r="Q458" s="42"/>
      <c r="R458" s="42"/>
      <c r="S458" s="42"/>
      <c r="T458" s="42"/>
      <c r="U458" s="42"/>
    </row>
    <row r="459" spans="1:21" x14ac:dyDescent="0.55000000000000004">
      <c r="A459" s="41"/>
      <c r="B459" s="41"/>
      <c r="C459" s="41"/>
      <c r="D459" s="41"/>
      <c r="E459" s="41"/>
      <c r="F459" s="41"/>
      <c r="G459" s="42"/>
      <c r="H459" s="42"/>
      <c r="I459" s="42"/>
      <c r="J459" s="42"/>
      <c r="K459" s="42"/>
      <c r="L459" s="42"/>
      <c r="M459" s="42"/>
      <c r="N459" s="42"/>
      <c r="O459" s="42"/>
      <c r="P459" s="42"/>
      <c r="Q459" s="42"/>
      <c r="R459" s="42"/>
      <c r="S459" s="42"/>
      <c r="T459" s="42"/>
      <c r="U459" s="42"/>
    </row>
    <row r="460" spans="1:21" x14ac:dyDescent="0.55000000000000004">
      <c r="A460" s="41"/>
      <c r="B460" s="41"/>
      <c r="C460" s="41"/>
      <c r="D460" s="41"/>
      <c r="E460" s="41"/>
      <c r="F460" s="41"/>
      <c r="G460" s="42"/>
      <c r="H460" s="42"/>
      <c r="I460" s="42"/>
      <c r="J460" s="42"/>
      <c r="K460" s="42"/>
      <c r="L460" s="42"/>
      <c r="M460" s="42"/>
      <c r="N460" s="42"/>
      <c r="O460" s="42"/>
      <c r="P460" s="42"/>
      <c r="Q460" s="42"/>
      <c r="R460" s="42"/>
      <c r="S460" s="42"/>
      <c r="T460" s="42"/>
      <c r="U460" s="42"/>
    </row>
    <row r="461" spans="1:21" x14ac:dyDescent="0.55000000000000004">
      <c r="A461" s="41"/>
      <c r="B461" s="41"/>
      <c r="C461" s="41"/>
      <c r="D461" s="41"/>
      <c r="E461" s="41"/>
      <c r="F461" s="41"/>
      <c r="G461" s="42"/>
      <c r="H461" s="42"/>
      <c r="I461" s="42"/>
      <c r="J461" s="42"/>
      <c r="K461" s="42"/>
      <c r="L461" s="42"/>
      <c r="M461" s="42"/>
      <c r="N461" s="42"/>
      <c r="O461" s="42"/>
      <c r="P461" s="42"/>
      <c r="Q461" s="42"/>
      <c r="R461" s="42"/>
      <c r="S461" s="42"/>
      <c r="T461" s="42"/>
      <c r="U461" s="42"/>
    </row>
    <row r="462" spans="1:21" x14ac:dyDescent="0.55000000000000004">
      <c r="A462" s="41"/>
      <c r="B462" s="41"/>
      <c r="C462" s="41"/>
      <c r="D462" s="41"/>
      <c r="E462" s="41"/>
      <c r="F462" s="41"/>
      <c r="G462" s="42"/>
      <c r="H462" s="42"/>
      <c r="I462" s="42"/>
      <c r="J462" s="42"/>
      <c r="K462" s="42"/>
      <c r="L462" s="42"/>
      <c r="M462" s="42"/>
      <c r="N462" s="42"/>
      <c r="O462" s="42"/>
      <c r="P462" s="42"/>
      <c r="Q462" s="42"/>
      <c r="R462" s="42"/>
      <c r="S462" s="42"/>
      <c r="T462" s="42"/>
      <c r="U462" s="42"/>
    </row>
    <row r="463" spans="1:21" x14ac:dyDescent="0.55000000000000004">
      <c r="A463" s="41"/>
      <c r="B463" s="41"/>
      <c r="C463" s="41"/>
      <c r="D463" s="41"/>
      <c r="E463" s="41"/>
      <c r="F463" s="41"/>
      <c r="G463" s="42"/>
      <c r="H463" s="42"/>
      <c r="I463" s="42"/>
      <c r="J463" s="42"/>
      <c r="K463" s="42"/>
      <c r="L463" s="42"/>
      <c r="M463" s="42"/>
      <c r="N463" s="42"/>
      <c r="O463" s="42"/>
      <c r="P463" s="42"/>
      <c r="Q463" s="42"/>
      <c r="R463" s="42"/>
      <c r="S463" s="42"/>
      <c r="T463" s="42"/>
      <c r="U463" s="42"/>
    </row>
    <row r="464" spans="1:21" x14ac:dyDescent="0.55000000000000004">
      <c r="A464" s="41"/>
      <c r="B464" s="41"/>
      <c r="C464" s="41"/>
      <c r="D464" s="41"/>
      <c r="E464" s="41"/>
      <c r="F464" s="41"/>
      <c r="G464" s="42"/>
      <c r="H464" s="42"/>
      <c r="I464" s="42"/>
      <c r="J464" s="42"/>
      <c r="K464" s="42"/>
      <c r="L464" s="42"/>
      <c r="M464" s="42"/>
      <c r="N464" s="42"/>
      <c r="O464" s="42"/>
      <c r="P464" s="42"/>
      <c r="Q464" s="42"/>
      <c r="R464" s="42"/>
      <c r="S464" s="42"/>
      <c r="T464" s="42"/>
      <c r="U464" s="42"/>
    </row>
    <row r="465" spans="1:21" x14ac:dyDescent="0.55000000000000004">
      <c r="A465" s="41"/>
      <c r="B465" s="41"/>
      <c r="C465" s="41"/>
      <c r="D465" s="41"/>
      <c r="E465" s="41"/>
      <c r="F465" s="41"/>
      <c r="G465" s="42"/>
      <c r="H465" s="42"/>
      <c r="I465" s="42"/>
      <c r="J465" s="42"/>
      <c r="K465" s="42"/>
      <c r="L465" s="42"/>
      <c r="M465" s="42"/>
      <c r="N465" s="42"/>
      <c r="O465" s="42"/>
      <c r="P465" s="42"/>
      <c r="Q465" s="42"/>
      <c r="R465" s="42"/>
      <c r="S465" s="42"/>
      <c r="T465" s="42"/>
      <c r="U465" s="42"/>
    </row>
    <row r="466" spans="1:21" x14ac:dyDescent="0.55000000000000004">
      <c r="A466" s="41"/>
      <c r="B466" s="41"/>
      <c r="C466" s="41"/>
      <c r="D466" s="41"/>
      <c r="E466" s="41"/>
      <c r="F466" s="41"/>
      <c r="G466" s="42"/>
      <c r="H466" s="42"/>
      <c r="I466" s="42"/>
      <c r="J466" s="42"/>
      <c r="K466" s="42"/>
      <c r="L466" s="42"/>
      <c r="M466" s="42"/>
      <c r="N466" s="42"/>
      <c r="O466" s="42"/>
      <c r="P466" s="42"/>
      <c r="Q466" s="42"/>
      <c r="R466" s="42"/>
      <c r="S466" s="42"/>
      <c r="T466" s="42"/>
      <c r="U466" s="42"/>
    </row>
    <row r="467" spans="1:21" x14ac:dyDescent="0.55000000000000004">
      <c r="A467" s="41"/>
      <c r="B467" s="41"/>
      <c r="C467" s="41"/>
      <c r="D467" s="41"/>
      <c r="E467" s="41"/>
      <c r="F467" s="41"/>
      <c r="G467" s="42"/>
      <c r="H467" s="42"/>
      <c r="I467" s="42"/>
      <c r="J467" s="42"/>
      <c r="K467" s="42"/>
      <c r="L467" s="42"/>
      <c r="M467" s="42"/>
      <c r="N467" s="42"/>
      <c r="O467" s="42"/>
      <c r="P467" s="42"/>
      <c r="Q467" s="42"/>
      <c r="R467" s="42"/>
      <c r="S467" s="42"/>
      <c r="T467" s="42"/>
      <c r="U467" s="42"/>
    </row>
    <row r="468" spans="1:21" x14ac:dyDescent="0.55000000000000004">
      <c r="A468" s="41"/>
      <c r="B468" s="41"/>
      <c r="C468" s="41"/>
      <c r="D468" s="41"/>
      <c r="E468" s="41"/>
      <c r="F468" s="41"/>
      <c r="G468" s="42"/>
      <c r="H468" s="42"/>
      <c r="I468" s="42"/>
      <c r="J468" s="42"/>
      <c r="K468" s="42"/>
      <c r="L468" s="42"/>
      <c r="M468" s="42"/>
      <c r="N468" s="42"/>
      <c r="O468" s="42"/>
      <c r="P468" s="42"/>
      <c r="Q468" s="42"/>
      <c r="R468" s="42"/>
      <c r="S468" s="42"/>
      <c r="T468" s="42"/>
      <c r="U468" s="42"/>
    </row>
    <row r="469" spans="1:21" x14ac:dyDescent="0.55000000000000004">
      <c r="A469" s="41"/>
      <c r="B469" s="41"/>
      <c r="C469" s="41"/>
      <c r="D469" s="41"/>
      <c r="E469" s="41"/>
      <c r="F469" s="41"/>
      <c r="G469" s="42"/>
      <c r="H469" s="42"/>
      <c r="I469" s="42"/>
      <c r="J469" s="42"/>
      <c r="K469" s="42"/>
      <c r="L469" s="42"/>
      <c r="M469" s="42"/>
      <c r="N469" s="42"/>
      <c r="O469" s="42"/>
      <c r="P469" s="42"/>
      <c r="Q469" s="42"/>
      <c r="R469" s="42"/>
      <c r="S469" s="42"/>
      <c r="T469" s="42"/>
      <c r="U469" s="42"/>
    </row>
    <row r="470" spans="1:21" x14ac:dyDescent="0.55000000000000004">
      <c r="A470" s="41"/>
      <c r="B470" s="41"/>
      <c r="C470" s="41"/>
      <c r="D470" s="41"/>
      <c r="E470" s="41"/>
      <c r="F470" s="41"/>
      <c r="G470" s="42"/>
      <c r="H470" s="42"/>
      <c r="I470" s="42"/>
      <c r="J470" s="42"/>
      <c r="K470" s="42"/>
      <c r="L470" s="42"/>
      <c r="M470" s="42"/>
      <c r="N470" s="42"/>
      <c r="O470" s="42"/>
      <c r="P470" s="42"/>
      <c r="Q470" s="42"/>
      <c r="R470" s="42"/>
      <c r="S470" s="42"/>
      <c r="T470" s="42"/>
      <c r="U470" s="42"/>
    </row>
    <row r="471" spans="1:21" x14ac:dyDescent="0.55000000000000004">
      <c r="A471" s="41"/>
      <c r="B471" s="41"/>
      <c r="C471" s="41"/>
      <c r="D471" s="41"/>
      <c r="E471" s="41"/>
      <c r="F471" s="41"/>
      <c r="G471" s="42"/>
      <c r="H471" s="42"/>
      <c r="I471" s="42"/>
      <c r="J471" s="42"/>
      <c r="K471" s="42"/>
      <c r="L471" s="42"/>
      <c r="M471" s="42"/>
      <c r="N471" s="42"/>
      <c r="O471" s="42"/>
      <c r="P471" s="42"/>
      <c r="Q471" s="42"/>
      <c r="R471" s="42"/>
      <c r="S471" s="42"/>
      <c r="T471" s="42"/>
      <c r="U471" s="42"/>
    </row>
    <row r="472" spans="1:21" x14ac:dyDescent="0.55000000000000004">
      <c r="A472" s="41"/>
      <c r="B472" s="41"/>
      <c r="C472" s="41"/>
      <c r="D472" s="41"/>
      <c r="E472" s="41"/>
      <c r="F472" s="41"/>
      <c r="G472" s="42"/>
      <c r="H472" s="42"/>
      <c r="I472" s="42"/>
      <c r="J472" s="42"/>
      <c r="K472" s="42"/>
      <c r="L472" s="42"/>
      <c r="M472" s="42"/>
      <c r="N472" s="42"/>
      <c r="O472" s="42"/>
      <c r="P472" s="42"/>
      <c r="Q472" s="42"/>
      <c r="R472" s="42"/>
      <c r="S472" s="42"/>
      <c r="T472" s="42"/>
      <c r="U472" s="42"/>
    </row>
    <row r="473" spans="1:21" x14ac:dyDescent="0.55000000000000004">
      <c r="A473" s="41"/>
      <c r="B473" s="41"/>
      <c r="C473" s="41"/>
      <c r="D473" s="41"/>
      <c r="E473" s="41"/>
      <c r="F473" s="41"/>
      <c r="G473" s="42"/>
      <c r="H473" s="42"/>
      <c r="I473" s="42"/>
      <c r="J473" s="42"/>
      <c r="K473" s="42"/>
      <c r="L473" s="42"/>
      <c r="M473" s="42"/>
      <c r="N473" s="42"/>
      <c r="O473" s="42"/>
      <c r="P473" s="42"/>
      <c r="Q473" s="42"/>
      <c r="R473" s="42"/>
      <c r="S473" s="42"/>
      <c r="T473" s="42"/>
      <c r="U473" s="42"/>
    </row>
    <row r="474" spans="1:21" x14ac:dyDescent="0.55000000000000004">
      <c r="A474" s="41"/>
      <c r="B474" s="41"/>
      <c r="C474" s="41"/>
      <c r="D474" s="41"/>
      <c r="E474" s="41"/>
      <c r="F474" s="41"/>
      <c r="G474" s="42"/>
      <c r="H474" s="42"/>
      <c r="I474" s="42"/>
      <c r="J474" s="42"/>
      <c r="K474" s="42"/>
      <c r="L474" s="42"/>
      <c r="M474" s="42"/>
      <c r="N474" s="42"/>
      <c r="O474" s="42"/>
      <c r="P474" s="42"/>
      <c r="Q474" s="42"/>
      <c r="R474" s="42"/>
      <c r="S474" s="42"/>
      <c r="T474" s="42"/>
      <c r="U474" s="42"/>
    </row>
    <row r="475" spans="1:21" x14ac:dyDescent="0.55000000000000004">
      <c r="A475" s="41"/>
      <c r="B475" s="41"/>
      <c r="C475" s="41"/>
      <c r="D475" s="41"/>
      <c r="E475" s="41"/>
      <c r="F475" s="41"/>
      <c r="G475" s="42"/>
      <c r="H475" s="42"/>
      <c r="I475" s="42"/>
      <c r="J475" s="42"/>
      <c r="K475" s="42"/>
      <c r="L475" s="42"/>
      <c r="M475" s="42"/>
      <c r="N475" s="42"/>
      <c r="O475" s="42"/>
      <c r="P475" s="42"/>
      <c r="Q475" s="42"/>
      <c r="R475" s="42"/>
      <c r="S475" s="42"/>
      <c r="T475" s="42"/>
      <c r="U475" s="42"/>
    </row>
    <row r="476" spans="1:21" x14ac:dyDescent="0.55000000000000004">
      <c r="A476" s="41"/>
      <c r="B476" s="41"/>
      <c r="C476" s="41"/>
      <c r="D476" s="41"/>
      <c r="E476" s="41"/>
      <c r="F476" s="41"/>
      <c r="G476" s="42"/>
      <c r="H476" s="42"/>
      <c r="I476" s="42"/>
      <c r="J476" s="42"/>
      <c r="K476" s="42"/>
      <c r="L476" s="42"/>
      <c r="M476" s="42"/>
      <c r="N476" s="42"/>
      <c r="O476" s="42"/>
      <c r="P476" s="42"/>
      <c r="Q476" s="42"/>
      <c r="R476" s="42"/>
      <c r="S476" s="42"/>
      <c r="T476" s="42"/>
      <c r="U476" s="42"/>
    </row>
    <row r="477" spans="1:21" x14ac:dyDescent="0.55000000000000004">
      <c r="A477" s="41"/>
      <c r="B477" s="41"/>
      <c r="C477" s="41"/>
      <c r="D477" s="41"/>
      <c r="E477" s="41"/>
      <c r="F477" s="41"/>
      <c r="G477" s="42"/>
      <c r="H477" s="42"/>
      <c r="I477" s="42"/>
      <c r="J477" s="42"/>
      <c r="K477" s="42"/>
      <c r="L477" s="42"/>
      <c r="M477" s="42"/>
      <c r="N477" s="42"/>
      <c r="O477" s="42"/>
      <c r="P477" s="42"/>
      <c r="Q477" s="42"/>
      <c r="R477" s="42"/>
      <c r="S477" s="42"/>
      <c r="T477" s="42"/>
      <c r="U477" s="42"/>
    </row>
    <row r="478" spans="1:21" x14ac:dyDescent="0.55000000000000004">
      <c r="A478" s="41"/>
      <c r="B478" s="41"/>
      <c r="C478" s="41"/>
      <c r="D478" s="41"/>
      <c r="E478" s="41"/>
      <c r="F478" s="41"/>
      <c r="G478" s="42"/>
      <c r="H478" s="42"/>
      <c r="I478" s="42"/>
      <c r="J478" s="42"/>
      <c r="K478" s="42"/>
      <c r="L478" s="42"/>
      <c r="M478" s="42"/>
      <c r="N478" s="42"/>
      <c r="O478" s="42"/>
      <c r="P478" s="42"/>
      <c r="Q478" s="42"/>
      <c r="R478" s="42"/>
      <c r="S478" s="42"/>
      <c r="T478" s="42"/>
      <c r="U478" s="42"/>
    </row>
    <row r="479" spans="1:21" x14ac:dyDescent="0.55000000000000004">
      <c r="A479" s="41"/>
      <c r="B479" s="41"/>
      <c r="C479" s="41"/>
      <c r="D479" s="41"/>
      <c r="E479" s="41"/>
      <c r="F479" s="41"/>
      <c r="G479" s="42"/>
      <c r="H479" s="42"/>
      <c r="I479" s="42"/>
      <c r="J479" s="42"/>
      <c r="K479" s="42"/>
      <c r="L479" s="42"/>
      <c r="M479" s="42"/>
      <c r="N479" s="42"/>
      <c r="O479" s="42"/>
      <c r="P479" s="42"/>
      <c r="Q479" s="42"/>
      <c r="R479" s="42"/>
      <c r="S479" s="42"/>
      <c r="T479" s="42"/>
      <c r="U479" s="42"/>
    </row>
    <row r="480" spans="1:21" x14ac:dyDescent="0.55000000000000004">
      <c r="A480" s="41"/>
      <c r="B480" s="41"/>
      <c r="C480" s="41"/>
      <c r="D480" s="41"/>
      <c r="E480" s="41"/>
      <c r="F480" s="41"/>
      <c r="G480" s="42"/>
      <c r="H480" s="42"/>
      <c r="I480" s="42"/>
      <c r="J480" s="42"/>
      <c r="K480" s="42"/>
      <c r="L480" s="42"/>
      <c r="M480" s="42"/>
      <c r="N480" s="42"/>
      <c r="O480" s="42"/>
      <c r="P480" s="42"/>
      <c r="Q480" s="42"/>
      <c r="R480" s="42"/>
      <c r="S480" s="42"/>
      <c r="T480" s="42"/>
      <c r="U480" s="42"/>
    </row>
    <row r="481" spans="1:21" x14ac:dyDescent="0.55000000000000004">
      <c r="A481" s="41"/>
      <c r="B481" s="41"/>
      <c r="C481" s="41"/>
      <c r="D481" s="41"/>
      <c r="E481" s="41"/>
      <c r="F481" s="41"/>
      <c r="G481" s="42"/>
      <c r="H481" s="42"/>
      <c r="I481" s="42"/>
      <c r="J481" s="42"/>
      <c r="K481" s="42"/>
      <c r="L481" s="42"/>
      <c r="M481" s="42"/>
      <c r="N481" s="42"/>
      <c r="O481" s="42"/>
      <c r="P481" s="42"/>
      <c r="Q481" s="42"/>
      <c r="R481" s="42"/>
      <c r="S481" s="42"/>
      <c r="T481" s="42"/>
      <c r="U481" s="42"/>
    </row>
    <row r="482" spans="1:21" x14ac:dyDescent="0.55000000000000004">
      <c r="A482" s="41"/>
      <c r="B482" s="41"/>
      <c r="C482" s="41"/>
      <c r="D482" s="41"/>
      <c r="E482" s="41"/>
      <c r="F482" s="41"/>
      <c r="G482" s="42"/>
      <c r="H482" s="42"/>
      <c r="I482" s="42"/>
      <c r="J482" s="42"/>
      <c r="K482" s="42"/>
      <c r="L482" s="42"/>
      <c r="M482" s="42"/>
      <c r="N482" s="42"/>
      <c r="O482" s="42"/>
      <c r="P482" s="42"/>
      <c r="Q482" s="42"/>
      <c r="R482" s="42"/>
      <c r="S482" s="42"/>
      <c r="T482" s="42"/>
      <c r="U482" s="42"/>
    </row>
    <row r="483" spans="1:21" x14ac:dyDescent="0.55000000000000004">
      <c r="A483" s="41"/>
      <c r="B483" s="41"/>
      <c r="C483" s="41"/>
      <c r="D483" s="41"/>
      <c r="E483" s="41"/>
      <c r="F483" s="41"/>
      <c r="G483" s="42"/>
      <c r="H483" s="42"/>
      <c r="I483" s="42"/>
      <c r="J483" s="42"/>
      <c r="K483" s="42"/>
      <c r="L483" s="42"/>
      <c r="M483" s="42"/>
      <c r="N483" s="42"/>
      <c r="O483" s="42"/>
      <c r="P483" s="42"/>
      <c r="Q483" s="42"/>
      <c r="R483" s="42"/>
      <c r="S483" s="42"/>
      <c r="T483" s="42"/>
      <c r="U483" s="42"/>
    </row>
    <row r="484" spans="1:21" x14ac:dyDescent="0.55000000000000004">
      <c r="A484" s="41"/>
      <c r="B484" s="41"/>
      <c r="C484" s="41"/>
      <c r="D484" s="41"/>
      <c r="E484" s="41"/>
      <c r="F484" s="41"/>
      <c r="G484" s="42"/>
      <c r="H484" s="42"/>
      <c r="I484" s="42"/>
      <c r="J484" s="42"/>
      <c r="K484" s="42"/>
      <c r="L484" s="42"/>
      <c r="M484" s="42"/>
      <c r="N484" s="42"/>
      <c r="O484" s="42"/>
      <c r="P484" s="42"/>
      <c r="Q484" s="42"/>
      <c r="R484" s="42"/>
      <c r="S484" s="42"/>
      <c r="T484" s="42"/>
      <c r="U484" s="42"/>
    </row>
    <row r="485" spans="1:21" x14ac:dyDescent="0.55000000000000004">
      <c r="A485" s="41"/>
      <c r="B485" s="41"/>
      <c r="C485" s="41"/>
      <c r="D485" s="41"/>
      <c r="E485" s="41"/>
      <c r="F485" s="41"/>
      <c r="G485" s="42"/>
      <c r="H485" s="42"/>
      <c r="I485" s="42"/>
      <c r="J485" s="42"/>
      <c r="K485" s="42"/>
      <c r="L485" s="42"/>
      <c r="M485" s="42"/>
      <c r="N485" s="42"/>
      <c r="O485" s="42"/>
      <c r="P485" s="42"/>
      <c r="Q485" s="42"/>
      <c r="R485" s="42"/>
      <c r="S485" s="42"/>
      <c r="T485" s="42"/>
      <c r="U485" s="42"/>
    </row>
    <row r="486" spans="1:21" x14ac:dyDescent="0.55000000000000004">
      <c r="A486" s="41"/>
      <c r="B486" s="41"/>
      <c r="C486" s="41"/>
      <c r="D486" s="41"/>
      <c r="E486" s="41"/>
      <c r="F486" s="41"/>
      <c r="G486" s="42"/>
      <c r="H486" s="42"/>
      <c r="I486" s="42"/>
      <c r="J486" s="42"/>
      <c r="K486" s="42"/>
      <c r="L486" s="42"/>
      <c r="M486" s="42"/>
      <c r="N486" s="42"/>
      <c r="O486" s="42"/>
      <c r="P486" s="42"/>
      <c r="Q486" s="42"/>
      <c r="R486" s="42"/>
      <c r="S486" s="42"/>
      <c r="T486" s="42"/>
      <c r="U486" s="42"/>
    </row>
    <row r="487" spans="1:21" x14ac:dyDescent="0.55000000000000004">
      <c r="A487" s="41"/>
      <c r="B487" s="41"/>
      <c r="C487" s="41"/>
      <c r="D487" s="41"/>
      <c r="E487" s="41"/>
      <c r="F487" s="41"/>
      <c r="G487" s="42"/>
      <c r="H487" s="42"/>
      <c r="I487" s="42"/>
      <c r="J487" s="42"/>
      <c r="K487" s="42"/>
      <c r="L487" s="42"/>
      <c r="M487" s="42"/>
      <c r="N487" s="42"/>
      <c r="O487" s="42"/>
      <c r="P487" s="42"/>
      <c r="Q487" s="42"/>
      <c r="R487" s="42"/>
      <c r="S487" s="42"/>
      <c r="T487" s="42"/>
      <c r="U487" s="42"/>
    </row>
    <row r="488" spans="1:21" x14ac:dyDescent="0.55000000000000004">
      <c r="A488" s="41"/>
      <c r="B488" s="41"/>
      <c r="C488" s="41"/>
      <c r="D488" s="41"/>
      <c r="E488" s="41"/>
      <c r="F488" s="41"/>
      <c r="G488" s="42"/>
      <c r="H488" s="42"/>
      <c r="I488" s="42"/>
      <c r="J488" s="42"/>
      <c r="K488" s="42"/>
      <c r="L488" s="42"/>
      <c r="M488" s="42"/>
      <c r="N488" s="42"/>
      <c r="O488" s="42"/>
      <c r="P488" s="42"/>
      <c r="Q488" s="42"/>
      <c r="R488" s="42"/>
      <c r="S488" s="42"/>
      <c r="T488" s="42"/>
      <c r="U488" s="42"/>
    </row>
    <row r="489" spans="1:21" x14ac:dyDescent="0.55000000000000004">
      <c r="A489" s="41"/>
      <c r="B489" s="41"/>
      <c r="C489" s="41"/>
      <c r="D489" s="41"/>
      <c r="E489" s="41"/>
      <c r="F489" s="41"/>
      <c r="G489" s="42"/>
      <c r="H489" s="42"/>
      <c r="I489" s="42"/>
      <c r="J489" s="42"/>
      <c r="K489" s="42"/>
      <c r="L489" s="42"/>
      <c r="M489" s="42"/>
      <c r="N489" s="42"/>
      <c r="O489" s="42"/>
      <c r="P489" s="42"/>
      <c r="Q489" s="42"/>
      <c r="R489" s="42"/>
      <c r="S489" s="42"/>
      <c r="T489" s="42"/>
      <c r="U489" s="42"/>
    </row>
    <row r="490" spans="1:21" x14ac:dyDescent="0.55000000000000004">
      <c r="A490" s="41"/>
      <c r="B490" s="41"/>
      <c r="C490" s="41"/>
      <c r="D490" s="41"/>
      <c r="E490" s="41"/>
      <c r="F490" s="41"/>
      <c r="G490" s="42"/>
      <c r="H490" s="42"/>
      <c r="I490" s="42"/>
      <c r="J490" s="42"/>
      <c r="K490" s="42"/>
      <c r="L490" s="42"/>
      <c r="M490" s="42"/>
      <c r="N490" s="42"/>
      <c r="O490" s="42"/>
      <c r="P490" s="42"/>
      <c r="Q490" s="42"/>
      <c r="R490" s="42"/>
      <c r="S490" s="42"/>
      <c r="T490" s="42"/>
      <c r="U490" s="42"/>
    </row>
    <row r="491" spans="1:21" x14ac:dyDescent="0.55000000000000004">
      <c r="A491" s="41"/>
      <c r="B491" s="41"/>
      <c r="C491" s="41"/>
      <c r="D491" s="41"/>
      <c r="E491" s="41"/>
      <c r="F491" s="41"/>
      <c r="G491" s="42"/>
      <c r="H491" s="42"/>
      <c r="I491" s="42"/>
      <c r="J491" s="42"/>
      <c r="K491" s="42"/>
      <c r="L491" s="42"/>
      <c r="M491" s="42"/>
      <c r="N491" s="42"/>
      <c r="O491" s="42"/>
      <c r="P491" s="42"/>
      <c r="Q491" s="42"/>
      <c r="R491" s="42"/>
      <c r="S491" s="42"/>
      <c r="T491" s="42"/>
      <c r="U491" s="42"/>
    </row>
    <row r="492" spans="1:21" x14ac:dyDescent="0.55000000000000004">
      <c r="A492" s="41"/>
      <c r="B492" s="41"/>
      <c r="C492" s="41"/>
      <c r="D492" s="41"/>
      <c r="E492" s="41"/>
      <c r="F492" s="41"/>
      <c r="G492" s="42"/>
      <c r="H492" s="42"/>
      <c r="I492" s="42"/>
      <c r="J492" s="42"/>
      <c r="K492" s="42"/>
      <c r="L492" s="42"/>
      <c r="M492" s="42"/>
      <c r="N492" s="42"/>
      <c r="O492" s="42"/>
      <c r="P492" s="42"/>
      <c r="Q492" s="42"/>
      <c r="R492" s="42"/>
      <c r="S492" s="42"/>
      <c r="T492" s="42"/>
      <c r="U492" s="42"/>
    </row>
    <row r="493" spans="1:21" x14ac:dyDescent="0.55000000000000004">
      <c r="A493" s="41"/>
      <c r="B493" s="41"/>
      <c r="C493" s="41"/>
      <c r="D493" s="41"/>
      <c r="E493" s="41"/>
      <c r="F493" s="41"/>
      <c r="G493" s="42"/>
      <c r="H493" s="42"/>
      <c r="I493" s="42"/>
      <c r="J493" s="42"/>
      <c r="K493" s="42"/>
      <c r="L493" s="42"/>
      <c r="M493" s="42"/>
      <c r="N493" s="42"/>
      <c r="O493" s="42"/>
      <c r="P493" s="42"/>
      <c r="Q493" s="42"/>
      <c r="R493" s="42"/>
      <c r="S493" s="42"/>
      <c r="T493" s="42"/>
      <c r="U493" s="42"/>
    </row>
    <row r="494" spans="1:21" x14ac:dyDescent="0.55000000000000004">
      <c r="A494" s="41"/>
      <c r="B494" s="41"/>
      <c r="C494" s="41"/>
      <c r="D494" s="41"/>
      <c r="E494" s="41"/>
      <c r="F494" s="41"/>
      <c r="G494" s="42"/>
      <c r="H494" s="42"/>
      <c r="I494" s="42"/>
      <c r="J494" s="42"/>
      <c r="K494" s="42"/>
      <c r="L494" s="42"/>
      <c r="M494" s="42"/>
      <c r="N494" s="42"/>
      <c r="O494" s="42"/>
      <c r="P494" s="42"/>
      <c r="Q494" s="42"/>
      <c r="R494" s="42"/>
      <c r="S494" s="42"/>
      <c r="T494" s="42"/>
      <c r="U494" s="42"/>
    </row>
    <row r="495" spans="1:21" x14ac:dyDescent="0.55000000000000004">
      <c r="A495" s="41"/>
      <c r="B495" s="41"/>
      <c r="C495" s="41"/>
      <c r="D495" s="41"/>
      <c r="E495" s="41"/>
      <c r="F495" s="41"/>
      <c r="G495" s="42"/>
      <c r="H495" s="42"/>
      <c r="I495" s="42"/>
      <c r="J495" s="42"/>
      <c r="K495" s="42"/>
      <c r="L495" s="42"/>
      <c r="M495" s="42"/>
      <c r="N495" s="42"/>
      <c r="O495" s="42"/>
      <c r="P495" s="42"/>
      <c r="Q495" s="42"/>
      <c r="R495" s="42"/>
      <c r="S495" s="42"/>
      <c r="T495" s="42"/>
      <c r="U495" s="42"/>
    </row>
    <row r="496" spans="1:21" x14ac:dyDescent="0.55000000000000004">
      <c r="A496" s="41"/>
      <c r="B496" s="41"/>
      <c r="C496" s="41"/>
      <c r="D496" s="41"/>
      <c r="E496" s="41"/>
      <c r="F496" s="41"/>
      <c r="G496" s="42"/>
      <c r="H496" s="42"/>
      <c r="I496" s="42"/>
      <c r="J496" s="42"/>
      <c r="K496" s="42"/>
      <c r="L496" s="42"/>
      <c r="M496" s="42"/>
      <c r="N496" s="42"/>
      <c r="O496" s="42"/>
      <c r="P496" s="42"/>
      <c r="Q496" s="42"/>
      <c r="R496" s="42"/>
      <c r="S496" s="42"/>
      <c r="T496" s="42"/>
      <c r="U496" s="42"/>
    </row>
    <row r="497" spans="1:21" x14ac:dyDescent="0.55000000000000004">
      <c r="A497" s="41"/>
      <c r="B497" s="41"/>
      <c r="C497" s="41"/>
      <c r="D497" s="41"/>
      <c r="E497" s="41"/>
      <c r="F497" s="41"/>
      <c r="G497" s="42"/>
      <c r="H497" s="42"/>
      <c r="I497" s="42"/>
      <c r="J497" s="42"/>
      <c r="K497" s="42"/>
      <c r="L497" s="42"/>
      <c r="M497" s="42"/>
      <c r="N497" s="42"/>
      <c r="O497" s="42"/>
      <c r="P497" s="42"/>
      <c r="Q497" s="42"/>
      <c r="R497" s="42"/>
      <c r="S497" s="42"/>
      <c r="T497" s="42"/>
      <c r="U497" s="42"/>
    </row>
    <row r="498" spans="1:21" x14ac:dyDescent="0.55000000000000004">
      <c r="A498" s="41"/>
      <c r="B498" s="41"/>
      <c r="C498" s="41"/>
      <c r="D498" s="41"/>
      <c r="E498" s="41"/>
      <c r="F498" s="41"/>
      <c r="G498" s="42"/>
      <c r="H498" s="42"/>
      <c r="I498" s="42"/>
      <c r="J498" s="42"/>
      <c r="K498" s="42"/>
      <c r="L498" s="42"/>
      <c r="M498" s="42"/>
      <c r="N498" s="42"/>
      <c r="O498" s="42"/>
      <c r="P498" s="42"/>
      <c r="Q498" s="42"/>
      <c r="R498" s="42"/>
      <c r="S498" s="42"/>
      <c r="T498" s="42"/>
      <c r="U498" s="42"/>
    </row>
    <row r="499" spans="1:21" x14ac:dyDescent="0.55000000000000004">
      <c r="A499" s="41"/>
      <c r="B499" s="41"/>
      <c r="C499" s="41"/>
      <c r="D499" s="41"/>
      <c r="E499" s="41"/>
      <c r="F499" s="41"/>
      <c r="G499" s="42"/>
      <c r="H499" s="42"/>
      <c r="I499" s="42"/>
      <c r="J499" s="42"/>
      <c r="K499" s="42"/>
      <c r="L499" s="42"/>
      <c r="M499" s="42"/>
      <c r="N499" s="42"/>
      <c r="O499" s="42"/>
      <c r="P499" s="42"/>
      <c r="Q499" s="42"/>
      <c r="R499" s="42"/>
      <c r="S499" s="42"/>
      <c r="T499" s="42"/>
      <c r="U499" s="42"/>
    </row>
    <row r="500" spans="1:21" x14ac:dyDescent="0.55000000000000004">
      <c r="A500" s="41"/>
      <c r="B500" s="41"/>
      <c r="C500" s="41"/>
      <c r="D500" s="41"/>
      <c r="E500" s="41"/>
      <c r="F500" s="41"/>
      <c r="G500" s="42"/>
      <c r="H500" s="42"/>
      <c r="I500" s="42"/>
      <c r="J500" s="42"/>
      <c r="K500" s="42"/>
      <c r="L500" s="42"/>
      <c r="M500" s="42"/>
      <c r="N500" s="42"/>
      <c r="O500" s="42"/>
      <c r="P500" s="42"/>
      <c r="Q500" s="42"/>
      <c r="R500" s="42"/>
      <c r="S500" s="42"/>
      <c r="T500" s="42"/>
      <c r="U500" s="42"/>
    </row>
    <row r="501" spans="1:21" x14ac:dyDescent="0.55000000000000004">
      <c r="A501" s="41"/>
      <c r="B501" s="41"/>
      <c r="C501" s="41"/>
      <c r="D501" s="41"/>
      <c r="E501" s="41"/>
      <c r="F501" s="41"/>
      <c r="G501" s="42"/>
      <c r="H501" s="42"/>
      <c r="I501" s="42"/>
      <c r="J501" s="42"/>
      <c r="K501" s="42"/>
      <c r="L501" s="42"/>
      <c r="M501" s="42"/>
      <c r="N501" s="42"/>
      <c r="O501" s="42"/>
      <c r="P501" s="42"/>
      <c r="Q501" s="42"/>
      <c r="R501" s="42"/>
      <c r="S501" s="42"/>
      <c r="T501" s="42"/>
      <c r="U501" s="42"/>
    </row>
    <row r="502" spans="1:21" x14ac:dyDescent="0.55000000000000004">
      <c r="A502" s="41"/>
      <c r="B502" s="41"/>
      <c r="C502" s="41"/>
      <c r="D502" s="41"/>
      <c r="E502" s="41"/>
      <c r="F502" s="41"/>
      <c r="G502" s="42"/>
      <c r="H502" s="42"/>
      <c r="I502" s="42"/>
      <c r="J502" s="42"/>
      <c r="K502" s="42"/>
      <c r="L502" s="42"/>
      <c r="M502" s="42"/>
      <c r="N502" s="42"/>
      <c r="O502" s="42"/>
      <c r="P502" s="42"/>
      <c r="Q502" s="42"/>
      <c r="R502" s="42"/>
      <c r="S502" s="42"/>
      <c r="T502" s="42"/>
      <c r="U502" s="42"/>
    </row>
    <row r="503" spans="1:21" x14ac:dyDescent="0.55000000000000004">
      <c r="A503" s="41"/>
      <c r="B503" s="41"/>
      <c r="C503" s="41"/>
      <c r="D503" s="41"/>
      <c r="E503" s="41"/>
      <c r="F503" s="41"/>
      <c r="G503" s="42"/>
      <c r="H503" s="42"/>
      <c r="I503" s="42"/>
      <c r="J503" s="42"/>
      <c r="K503" s="42"/>
      <c r="L503" s="42"/>
      <c r="M503" s="42"/>
      <c r="N503" s="42"/>
      <c r="O503" s="42"/>
      <c r="P503" s="42"/>
      <c r="Q503" s="42"/>
      <c r="R503" s="42"/>
      <c r="S503" s="42"/>
      <c r="T503" s="42"/>
      <c r="U503" s="42"/>
    </row>
    <row r="504" spans="1:21" x14ac:dyDescent="0.55000000000000004">
      <c r="A504" s="41"/>
      <c r="B504" s="41"/>
      <c r="C504" s="41"/>
      <c r="D504" s="41"/>
      <c r="E504" s="41"/>
      <c r="F504" s="41"/>
      <c r="G504" s="42"/>
      <c r="H504" s="42"/>
      <c r="I504" s="42"/>
      <c r="J504" s="42"/>
      <c r="K504" s="42"/>
      <c r="L504" s="42"/>
      <c r="M504" s="42"/>
      <c r="N504" s="42"/>
      <c r="O504" s="42"/>
      <c r="P504" s="42"/>
      <c r="Q504" s="42"/>
      <c r="R504" s="42"/>
      <c r="S504" s="42"/>
      <c r="T504" s="42"/>
      <c r="U504" s="42"/>
    </row>
    <row r="505" spans="1:21" x14ac:dyDescent="0.55000000000000004">
      <c r="A505" s="41"/>
      <c r="B505" s="41"/>
      <c r="C505" s="41"/>
      <c r="D505" s="41"/>
      <c r="E505" s="41"/>
      <c r="F505" s="41"/>
      <c r="G505" s="42"/>
      <c r="H505" s="42"/>
      <c r="I505" s="42"/>
      <c r="J505" s="42"/>
      <c r="K505" s="42"/>
      <c r="L505" s="42"/>
      <c r="M505" s="42"/>
      <c r="N505" s="42"/>
      <c r="O505" s="42"/>
      <c r="P505" s="42"/>
      <c r="Q505" s="42"/>
      <c r="R505" s="42"/>
      <c r="S505" s="42"/>
      <c r="T505" s="42"/>
      <c r="U505" s="42"/>
    </row>
    <row r="506" spans="1:21" x14ac:dyDescent="0.55000000000000004">
      <c r="A506" s="41"/>
      <c r="B506" s="41"/>
      <c r="C506" s="41"/>
      <c r="D506" s="41"/>
      <c r="E506" s="41"/>
      <c r="F506" s="41"/>
      <c r="G506" s="42"/>
      <c r="H506" s="42"/>
      <c r="I506" s="42"/>
      <c r="J506" s="42"/>
      <c r="K506" s="42"/>
      <c r="L506" s="42"/>
      <c r="M506" s="42"/>
      <c r="N506" s="42"/>
      <c r="O506" s="42"/>
      <c r="P506" s="42"/>
      <c r="Q506" s="42"/>
      <c r="R506" s="42"/>
      <c r="S506" s="42"/>
      <c r="T506" s="42"/>
      <c r="U506" s="42"/>
    </row>
    <row r="507" spans="1:21" x14ac:dyDescent="0.55000000000000004">
      <c r="A507" s="41"/>
      <c r="B507" s="41"/>
      <c r="C507" s="41"/>
      <c r="D507" s="41"/>
      <c r="E507" s="41"/>
      <c r="F507" s="41"/>
      <c r="G507" s="42"/>
      <c r="H507" s="42"/>
      <c r="I507" s="42"/>
      <c r="J507" s="42"/>
      <c r="K507" s="42"/>
      <c r="L507" s="42"/>
      <c r="M507" s="42"/>
      <c r="N507" s="42"/>
      <c r="O507" s="42"/>
      <c r="P507" s="42"/>
      <c r="Q507" s="42"/>
      <c r="R507" s="42"/>
      <c r="S507" s="42"/>
      <c r="T507" s="42"/>
      <c r="U507" s="42"/>
    </row>
    <row r="508" spans="1:21" x14ac:dyDescent="0.55000000000000004">
      <c r="A508" s="41"/>
      <c r="B508" s="41"/>
      <c r="C508" s="41"/>
      <c r="D508" s="41"/>
      <c r="E508" s="41"/>
      <c r="F508" s="41"/>
      <c r="G508" s="42"/>
      <c r="H508" s="42"/>
      <c r="I508" s="42"/>
      <c r="J508" s="42"/>
      <c r="K508" s="42"/>
      <c r="L508" s="42"/>
      <c r="M508" s="42"/>
      <c r="N508" s="42"/>
      <c r="O508" s="42"/>
      <c r="P508" s="42"/>
      <c r="Q508" s="42"/>
      <c r="R508" s="42"/>
      <c r="S508" s="42"/>
      <c r="T508" s="42"/>
      <c r="U508" s="42"/>
    </row>
    <row r="509" spans="1:21" x14ac:dyDescent="0.55000000000000004">
      <c r="A509" s="41"/>
      <c r="B509" s="41"/>
      <c r="C509" s="41"/>
      <c r="D509" s="41"/>
      <c r="E509" s="41"/>
      <c r="F509" s="41"/>
      <c r="G509" s="42"/>
      <c r="H509" s="42"/>
      <c r="I509" s="42"/>
      <c r="J509" s="42"/>
      <c r="K509" s="42"/>
      <c r="L509" s="42"/>
      <c r="M509" s="42"/>
      <c r="N509" s="42"/>
      <c r="O509" s="42"/>
      <c r="P509" s="42"/>
      <c r="Q509" s="42"/>
      <c r="R509" s="42"/>
      <c r="S509" s="42"/>
      <c r="T509" s="42"/>
      <c r="U509" s="42"/>
    </row>
    <row r="510" spans="1:21" x14ac:dyDescent="0.55000000000000004">
      <c r="A510" s="41"/>
      <c r="B510" s="41"/>
      <c r="C510" s="41"/>
      <c r="D510" s="41"/>
      <c r="E510" s="41"/>
      <c r="F510" s="41"/>
      <c r="G510" s="42"/>
      <c r="H510" s="42"/>
      <c r="I510" s="42"/>
      <c r="J510" s="42"/>
      <c r="K510" s="42"/>
      <c r="L510" s="42"/>
      <c r="M510" s="42"/>
      <c r="N510" s="42"/>
      <c r="O510" s="42"/>
      <c r="P510" s="42"/>
      <c r="Q510" s="42"/>
      <c r="R510" s="42"/>
      <c r="S510" s="42"/>
      <c r="T510" s="42"/>
      <c r="U510" s="42"/>
    </row>
    <row r="511" spans="1:21" x14ac:dyDescent="0.55000000000000004">
      <c r="A511" s="41"/>
      <c r="B511" s="41"/>
      <c r="C511" s="41"/>
      <c r="D511" s="41"/>
      <c r="E511" s="41"/>
      <c r="F511" s="41"/>
      <c r="G511" s="42"/>
      <c r="H511" s="42"/>
      <c r="I511" s="42"/>
      <c r="J511" s="42"/>
      <c r="K511" s="42"/>
      <c r="L511" s="42"/>
      <c r="M511" s="42"/>
      <c r="N511" s="42"/>
      <c r="O511" s="42"/>
      <c r="P511" s="42"/>
      <c r="Q511" s="42"/>
      <c r="R511" s="42"/>
      <c r="S511" s="42"/>
      <c r="T511" s="42"/>
      <c r="U511" s="42"/>
    </row>
    <row r="512" spans="1:21" x14ac:dyDescent="0.55000000000000004">
      <c r="A512" s="41"/>
      <c r="B512" s="41"/>
      <c r="C512" s="41"/>
      <c r="D512" s="41"/>
      <c r="E512" s="41"/>
      <c r="F512" s="41"/>
      <c r="G512" s="42"/>
      <c r="H512" s="42"/>
      <c r="I512" s="42"/>
      <c r="J512" s="42"/>
      <c r="K512" s="42"/>
      <c r="L512" s="42"/>
      <c r="M512" s="42"/>
      <c r="N512" s="42"/>
      <c r="O512" s="42"/>
      <c r="P512" s="42"/>
      <c r="Q512" s="42"/>
      <c r="R512" s="42"/>
      <c r="S512" s="42"/>
      <c r="T512" s="42"/>
      <c r="U512" s="42"/>
    </row>
    <row r="513" spans="1:21" x14ac:dyDescent="0.55000000000000004">
      <c r="A513" s="41"/>
      <c r="B513" s="41"/>
      <c r="C513" s="41"/>
      <c r="D513" s="41"/>
      <c r="E513" s="41"/>
      <c r="F513" s="41"/>
      <c r="G513" s="42"/>
      <c r="H513" s="42"/>
      <c r="I513" s="42"/>
      <c r="J513" s="42"/>
      <c r="K513" s="42"/>
      <c r="L513" s="42"/>
      <c r="M513" s="42"/>
      <c r="N513" s="42"/>
      <c r="O513" s="42"/>
      <c r="P513" s="42"/>
      <c r="Q513" s="42"/>
      <c r="R513" s="42"/>
      <c r="S513" s="42"/>
      <c r="T513" s="42"/>
      <c r="U513" s="42"/>
    </row>
    <row r="514" spans="1:21" x14ac:dyDescent="0.55000000000000004">
      <c r="A514" s="41"/>
      <c r="B514" s="41"/>
      <c r="C514" s="41"/>
      <c r="D514" s="41"/>
      <c r="E514" s="41"/>
      <c r="F514" s="41"/>
      <c r="G514" s="42"/>
      <c r="H514" s="42"/>
      <c r="I514" s="42"/>
      <c r="J514" s="42"/>
      <c r="K514" s="42"/>
      <c r="L514" s="42"/>
      <c r="M514" s="42"/>
      <c r="N514" s="42"/>
      <c r="O514" s="42"/>
      <c r="P514" s="42"/>
      <c r="Q514" s="42"/>
      <c r="R514" s="42"/>
      <c r="S514" s="42"/>
      <c r="T514" s="42"/>
      <c r="U514" s="42"/>
    </row>
    <row r="515" spans="1:21" x14ac:dyDescent="0.55000000000000004">
      <c r="A515" s="41"/>
      <c r="B515" s="41"/>
      <c r="C515" s="41"/>
      <c r="D515" s="41"/>
      <c r="E515" s="41"/>
      <c r="F515" s="41"/>
      <c r="G515" s="42"/>
      <c r="H515" s="42"/>
      <c r="I515" s="42"/>
      <c r="J515" s="42"/>
      <c r="K515" s="42"/>
      <c r="L515" s="42"/>
      <c r="M515" s="42"/>
      <c r="N515" s="42"/>
      <c r="O515" s="42"/>
      <c r="P515" s="42"/>
      <c r="Q515" s="42"/>
      <c r="R515" s="42"/>
      <c r="S515" s="42"/>
      <c r="T515" s="42"/>
      <c r="U515" s="42"/>
    </row>
    <row r="516" spans="1:21" x14ac:dyDescent="0.55000000000000004">
      <c r="A516" s="41"/>
      <c r="B516" s="41"/>
      <c r="C516" s="41"/>
      <c r="D516" s="41"/>
      <c r="E516" s="41"/>
      <c r="F516" s="41"/>
      <c r="G516" s="42"/>
      <c r="H516" s="42"/>
      <c r="I516" s="42"/>
      <c r="J516" s="42"/>
      <c r="K516" s="42"/>
      <c r="L516" s="42"/>
      <c r="M516" s="42"/>
      <c r="N516" s="42"/>
      <c r="O516" s="42"/>
      <c r="P516" s="42"/>
      <c r="Q516" s="42"/>
      <c r="R516" s="42"/>
      <c r="S516" s="42"/>
      <c r="T516" s="42"/>
      <c r="U516" s="42"/>
    </row>
    <row r="517" spans="1:21" x14ac:dyDescent="0.55000000000000004">
      <c r="A517" s="41"/>
      <c r="B517" s="41"/>
      <c r="C517" s="41"/>
      <c r="D517" s="41"/>
      <c r="E517" s="41"/>
      <c r="F517" s="41"/>
      <c r="G517" s="42"/>
      <c r="H517" s="42"/>
      <c r="I517" s="42"/>
      <c r="J517" s="42"/>
      <c r="K517" s="42"/>
      <c r="L517" s="42"/>
      <c r="M517" s="42"/>
      <c r="N517" s="42"/>
      <c r="O517" s="42"/>
      <c r="P517" s="42"/>
      <c r="Q517" s="42"/>
      <c r="R517" s="42"/>
      <c r="S517" s="42"/>
      <c r="T517" s="42"/>
      <c r="U517" s="42"/>
    </row>
    <row r="518" spans="1:21" x14ac:dyDescent="0.55000000000000004">
      <c r="A518" s="41"/>
      <c r="B518" s="41"/>
      <c r="C518" s="41"/>
      <c r="D518" s="41"/>
      <c r="E518" s="41"/>
      <c r="F518" s="41"/>
      <c r="G518" s="42"/>
      <c r="H518" s="42"/>
      <c r="I518" s="42"/>
      <c r="J518" s="42"/>
      <c r="K518" s="42"/>
      <c r="L518" s="42"/>
      <c r="M518" s="42"/>
      <c r="N518" s="42"/>
      <c r="O518" s="42"/>
      <c r="P518" s="42"/>
      <c r="Q518" s="42"/>
      <c r="R518" s="42"/>
      <c r="S518" s="42"/>
      <c r="T518" s="42"/>
      <c r="U518" s="42"/>
    </row>
    <row r="519" spans="1:21" x14ac:dyDescent="0.55000000000000004">
      <c r="A519" s="41"/>
      <c r="B519" s="41"/>
      <c r="C519" s="41"/>
      <c r="D519" s="41"/>
      <c r="E519" s="41"/>
      <c r="F519" s="41"/>
      <c r="G519" s="42"/>
      <c r="H519" s="42"/>
      <c r="I519" s="42"/>
      <c r="J519" s="42"/>
      <c r="K519" s="42"/>
      <c r="L519" s="42"/>
      <c r="M519" s="42"/>
      <c r="N519" s="42"/>
      <c r="O519" s="42"/>
      <c r="P519" s="42"/>
      <c r="Q519" s="42"/>
      <c r="R519" s="42"/>
      <c r="S519" s="42"/>
      <c r="T519" s="42"/>
      <c r="U519" s="42"/>
    </row>
    <row r="520" spans="1:21" x14ac:dyDescent="0.55000000000000004">
      <c r="A520" s="41"/>
      <c r="B520" s="41"/>
      <c r="C520" s="41"/>
      <c r="D520" s="41"/>
      <c r="E520" s="41"/>
      <c r="F520" s="41"/>
      <c r="G520" s="42"/>
      <c r="H520" s="42"/>
      <c r="I520" s="42"/>
      <c r="J520" s="42"/>
      <c r="K520" s="42"/>
      <c r="L520" s="42"/>
      <c r="M520" s="42"/>
      <c r="N520" s="42"/>
      <c r="O520" s="42"/>
      <c r="P520" s="42"/>
      <c r="Q520" s="42"/>
      <c r="R520" s="42"/>
      <c r="S520" s="42"/>
      <c r="T520" s="42"/>
      <c r="U520" s="42"/>
    </row>
    <row r="521" spans="1:21" x14ac:dyDescent="0.55000000000000004">
      <c r="A521" s="41"/>
      <c r="B521" s="41"/>
      <c r="C521" s="41"/>
      <c r="D521" s="41"/>
      <c r="E521" s="41"/>
      <c r="F521" s="41"/>
      <c r="G521" s="42"/>
      <c r="H521" s="42"/>
      <c r="I521" s="42"/>
      <c r="J521" s="42"/>
      <c r="K521" s="42"/>
      <c r="L521" s="42"/>
      <c r="M521" s="42"/>
      <c r="N521" s="42"/>
      <c r="O521" s="42"/>
      <c r="P521" s="42"/>
      <c r="Q521" s="42"/>
      <c r="R521" s="42"/>
      <c r="S521" s="42"/>
      <c r="T521" s="42"/>
      <c r="U521" s="42"/>
    </row>
    <row r="522" spans="1:21" x14ac:dyDescent="0.55000000000000004">
      <c r="A522" s="41"/>
      <c r="B522" s="41"/>
      <c r="C522" s="41"/>
      <c r="D522" s="41"/>
      <c r="E522" s="41"/>
      <c r="F522" s="41"/>
      <c r="G522" s="42"/>
      <c r="H522" s="42"/>
      <c r="I522" s="42"/>
      <c r="J522" s="42"/>
      <c r="K522" s="42"/>
      <c r="L522" s="42"/>
      <c r="M522" s="42"/>
      <c r="N522" s="42"/>
      <c r="O522" s="42"/>
      <c r="P522" s="42"/>
      <c r="Q522" s="42"/>
      <c r="R522" s="42"/>
      <c r="S522" s="42"/>
      <c r="T522" s="42"/>
      <c r="U522" s="42"/>
    </row>
    <row r="523" spans="1:21" x14ac:dyDescent="0.55000000000000004">
      <c r="A523" s="41"/>
      <c r="B523" s="41"/>
      <c r="C523" s="41"/>
      <c r="D523" s="41"/>
      <c r="E523" s="41"/>
      <c r="F523" s="41"/>
      <c r="G523" s="42"/>
      <c r="H523" s="42"/>
      <c r="I523" s="42"/>
      <c r="J523" s="42"/>
      <c r="K523" s="42"/>
      <c r="L523" s="42"/>
      <c r="M523" s="42"/>
      <c r="N523" s="42"/>
      <c r="O523" s="42"/>
      <c r="P523" s="42"/>
      <c r="Q523" s="42"/>
      <c r="R523" s="42"/>
      <c r="S523" s="42"/>
      <c r="T523" s="42"/>
      <c r="U523" s="42"/>
    </row>
    <row r="524" spans="1:21" x14ac:dyDescent="0.55000000000000004">
      <c r="A524" s="41"/>
      <c r="B524" s="41"/>
      <c r="C524" s="41"/>
      <c r="D524" s="41"/>
      <c r="E524" s="41"/>
      <c r="F524" s="41"/>
      <c r="G524" s="42"/>
      <c r="H524" s="42"/>
      <c r="I524" s="42"/>
      <c r="J524" s="42"/>
      <c r="K524" s="42"/>
      <c r="L524" s="42"/>
      <c r="M524" s="42"/>
      <c r="N524" s="42"/>
      <c r="O524" s="42"/>
      <c r="P524" s="42"/>
      <c r="Q524" s="42"/>
      <c r="R524" s="42"/>
      <c r="S524" s="42"/>
      <c r="T524" s="42"/>
      <c r="U524" s="42"/>
    </row>
    <row r="525" spans="1:21" x14ac:dyDescent="0.55000000000000004">
      <c r="A525" s="41"/>
      <c r="B525" s="41"/>
      <c r="C525" s="41"/>
      <c r="D525" s="41"/>
      <c r="E525" s="41"/>
      <c r="F525" s="41"/>
      <c r="G525" s="42"/>
      <c r="H525" s="42"/>
      <c r="I525" s="42"/>
      <c r="J525" s="42"/>
      <c r="K525" s="42"/>
      <c r="L525" s="42"/>
      <c r="M525" s="42"/>
      <c r="N525" s="42"/>
      <c r="O525" s="42"/>
      <c r="P525" s="42"/>
      <c r="Q525" s="42"/>
      <c r="R525" s="42"/>
      <c r="S525" s="42"/>
      <c r="T525" s="42"/>
      <c r="U525" s="42"/>
    </row>
    <row r="526" spans="1:21" x14ac:dyDescent="0.55000000000000004">
      <c r="A526" s="41"/>
      <c r="B526" s="41"/>
      <c r="C526" s="41"/>
      <c r="D526" s="41"/>
      <c r="E526" s="41"/>
      <c r="F526" s="41"/>
      <c r="G526" s="42"/>
      <c r="H526" s="42"/>
      <c r="I526" s="42"/>
      <c r="J526" s="42"/>
      <c r="K526" s="42"/>
      <c r="L526" s="42"/>
      <c r="M526" s="42"/>
      <c r="N526" s="42"/>
      <c r="O526" s="42"/>
      <c r="P526" s="42"/>
      <c r="Q526" s="42"/>
      <c r="R526" s="42"/>
      <c r="S526" s="42"/>
      <c r="T526" s="42"/>
      <c r="U526" s="42"/>
    </row>
    <row r="527" spans="1:21" x14ac:dyDescent="0.55000000000000004">
      <c r="A527" s="41"/>
      <c r="B527" s="41"/>
      <c r="C527" s="41"/>
      <c r="D527" s="41"/>
      <c r="E527" s="41"/>
      <c r="F527" s="41"/>
      <c r="G527" s="42"/>
      <c r="H527" s="42"/>
      <c r="I527" s="42"/>
      <c r="J527" s="42"/>
      <c r="K527" s="42"/>
      <c r="L527" s="42"/>
      <c r="M527" s="42"/>
      <c r="N527" s="42"/>
      <c r="O527" s="42"/>
      <c r="P527" s="42"/>
      <c r="Q527" s="42"/>
      <c r="R527" s="42"/>
      <c r="S527" s="42"/>
      <c r="T527" s="42"/>
      <c r="U527" s="42"/>
    </row>
    <row r="528" spans="1:21" x14ac:dyDescent="0.55000000000000004">
      <c r="A528" s="41"/>
      <c r="B528" s="41"/>
      <c r="C528" s="41"/>
      <c r="D528" s="41"/>
      <c r="E528" s="41"/>
      <c r="F528" s="41"/>
      <c r="G528" s="42"/>
      <c r="H528" s="42"/>
      <c r="I528" s="42"/>
      <c r="J528" s="42"/>
      <c r="K528" s="42"/>
      <c r="L528" s="42"/>
      <c r="M528" s="42"/>
      <c r="N528" s="42"/>
      <c r="O528" s="42"/>
      <c r="P528" s="42"/>
      <c r="Q528" s="42"/>
      <c r="R528" s="42"/>
      <c r="S528" s="42"/>
      <c r="T528" s="42"/>
      <c r="U528" s="42"/>
    </row>
    <row r="529" spans="1:21" x14ac:dyDescent="0.55000000000000004">
      <c r="A529" s="41"/>
      <c r="B529" s="41"/>
      <c r="C529" s="41"/>
      <c r="D529" s="41"/>
      <c r="E529" s="41"/>
      <c r="F529" s="41"/>
      <c r="G529" s="42"/>
      <c r="H529" s="42"/>
      <c r="I529" s="42"/>
      <c r="J529" s="42"/>
      <c r="K529" s="42"/>
      <c r="L529" s="42"/>
      <c r="M529" s="42"/>
      <c r="N529" s="42"/>
      <c r="O529" s="42"/>
      <c r="P529" s="42"/>
      <c r="Q529" s="42"/>
      <c r="R529" s="42"/>
      <c r="S529" s="42"/>
      <c r="T529" s="42"/>
      <c r="U529" s="42"/>
    </row>
    <row r="530" spans="1:21" x14ac:dyDescent="0.55000000000000004">
      <c r="A530" s="41"/>
      <c r="B530" s="41"/>
      <c r="C530" s="41"/>
      <c r="D530" s="41"/>
      <c r="E530" s="41"/>
      <c r="F530" s="41"/>
      <c r="G530" s="42"/>
      <c r="H530" s="42"/>
      <c r="I530" s="42"/>
      <c r="J530" s="42"/>
      <c r="K530" s="42"/>
      <c r="L530" s="42"/>
      <c r="M530" s="42"/>
      <c r="N530" s="42"/>
      <c r="O530" s="42"/>
      <c r="P530" s="42"/>
      <c r="Q530" s="42"/>
      <c r="R530" s="42"/>
      <c r="S530" s="42"/>
      <c r="T530" s="42"/>
      <c r="U530" s="42"/>
    </row>
    <row r="531" spans="1:21" x14ac:dyDescent="0.55000000000000004">
      <c r="A531" s="41"/>
      <c r="B531" s="41"/>
      <c r="C531" s="41"/>
      <c r="D531" s="41"/>
      <c r="E531" s="41"/>
      <c r="F531" s="41"/>
      <c r="G531" s="42"/>
      <c r="H531" s="42"/>
      <c r="I531" s="42"/>
      <c r="J531" s="42"/>
      <c r="K531" s="42"/>
      <c r="L531" s="42"/>
      <c r="M531" s="42"/>
      <c r="N531" s="42"/>
      <c r="O531" s="42"/>
      <c r="P531" s="42"/>
      <c r="Q531" s="42"/>
      <c r="R531" s="42"/>
      <c r="S531" s="42"/>
      <c r="T531" s="42"/>
      <c r="U531" s="42"/>
    </row>
    <row r="532" spans="1:21" x14ac:dyDescent="0.55000000000000004">
      <c r="A532" s="41"/>
      <c r="B532" s="41"/>
      <c r="C532" s="41"/>
      <c r="D532" s="41"/>
      <c r="E532" s="41"/>
      <c r="F532" s="41"/>
      <c r="G532" s="42"/>
      <c r="H532" s="42"/>
      <c r="I532" s="42"/>
      <c r="J532" s="42"/>
      <c r="K532" s="42"/>
      <c r="L532" s="42"/>
      <c r="M532" s="42"/>
      <c r="N532" s="42"/>
      <c r="O532" s="42"/>
      <c r="P532" s="42"/>
      <c r="Q532" s="42"/>
      <c r="R532" s="42"/>
      <c r="S532" s="42"/>
      <c r="T532" s="42"/>
      <c r="U532" s="42"/>
    </row>
    <row r="533" spans="1:21" x14ac:dyDescent="0.55000000000000004">
      <c r="A533" s="41"/>
      <c r="B533" s="41"/>
      <c r="C533" s="41"/>
      <c r="D533" s="41"/>
      <c r="E533" s="41"/>
      <c r="F533" s="41"/>
      <c r="G533" s="42"/>
      <c r="H533" s="42"/>
      <c r="I533" s="42"/>
      <c r="J533" s="42"/>
      <c r="K533" s="42"/>
      <c r="L533" s="42"/>
      <c r="M533" s="42"/>
      <c r="N533" s="42"/>
      <c r="O533" s="42"/>
      <c r="P533" s="42"/>
      <c r="Q533" s="42"/>
      <c r="R533" s="42"/>
      <c r="S533" s="42"/>
      <c r="T533" s="42"/>
      <c r="U533" s="42"/>
    </row>
    <row r="534" spans="1:21" x14ac:dyDescent="0.55000000000000004">
      <c r="A534" s="41"/>
      <c r="B534" s="41"/>
      <c r="C534" s="41"/>
      <c r="D534" s="41"/>
      <c r="E534" s="41"/>
      <c r="F534" s="41"/>
      <c r="G534" s="42"/>
      <c r="H534" s="42"/>
      <c r="I534" s="42"/>
      <c r="J534" s="42"/>
      <c r="K534" s="42"/>
      <c r="L534" s="42"/>
      <c r="M534" s="42"/>
      <c r="N534" s="42"/>
      <c r="O534" s="42"/>
      <c r="P534" s="42"/>
      <c r="Q534" s="42"/>
      <c r="R534" s="42"/>
      <c r="S534" s="42"/>
      <c r="T534" s="42"/>
      <c r="U534" s="42"/>
    </row>
    <row r="535" spans="1:21" x14ac:dyDescent="0.55000000000000004">
      <c r="A535" s="41"/>
      <c r="B535" s="41"/>
      <c r="C535" s="41"/>
      <c r="D535" s="41"/>
      <c r="E535" s="41"/>
      <c r="F535" s="41"/>
      <c r="G535" s="42"/>
      <c r="H535" s="42"/>
      <c r="I535" s="42"/>
      <c r="J535" s="42"/>
      <c r="K535" s="42"/>
      <c r="L535" s="42"/>
      <c r="M535" s="42"/>
      <c r="N535" s="42"/>
      <c r="O535" s="42"/>
      <c r="P535" s="42"/>
      <c r="Q535" s="42"/>
      <c r="R535" s="42"/>
      <c r="S535" s="42"/>
      <c r="T535" s="42"/>
      <c r="U535" s="42"/>
    </row>
    <row r="536" spans="1:21" x14ac:dyDescent="0.55000000000000004">
      <c r="A536" s="41"/>
      <c r="B536" s="41"/>
      <c r="C536" s="41"/>
      <c r="D536" s="41"/>
      <c r="E536" s="41"/>
      <c r="F536" s="41"/>
      <c r="G536" s="42"/>
      <c r="H536" s="42"/>
      <c r="I536" s="42"/>
      <c r="J536" s="42"/>
      <c r="K536" s="42"/>
      <c r="L536" s="42"/>
      <c r="M536" s="42"/>
      <c r="N536" s="42"/>
      <c r="O536" s="42"/>
      <c r="P536" s="42"/>
      <c r="Q536" s="42"/>
      <c r="R536" s="42"/>
      <c r="S536" s="42"/>
      <c r="T536" s="42"/>
      <c r="U536" s="42"/>
    </row>
    <row r="537" spans="1:21" x14ac:dyDescent="0.55000000000000004">
      <c r="A537" s="41"/>
      <c r="B537" s="41"/>
      <c r="C537" s="41"/>
      <c r="D537" s="41"/>
      <c r="E537" s="41"/>
      <c r="F537" s="41"/>
      <c r="G537" s="42"/>
      <c r="H537" s="42"/>
      <c r="I537" s="42"/>
      <c r="J537" s="42"/>
      <c r="K537" s="42"/>
      <c r="L537" s="42"/>
      <c r="M537" s="42"/>
      <c r="N537" s="42"/>
      <c r="O537" s="42"/>
      <c r="P537" s="42"/>
      <c r="Q537" s="42"/>
      <c r="R537" s="42"/>
      <c r="S537" s="42"/>
      <c r="T537" s="42"/>
      <c r="U537" s="42"/>
    </row>
    <row r="538" spans="1:21" x14ac:dyDescent="0.55000000000000004">
      <c r="A538" s="41"/>
      <c r="B538" s="41"/>
      <c r="C538" s="41"/>
      <c r="D538" s="41"/>
      <c r="E538" s="41"/>
      <c r="F538" s="41"/>
      <c r="G538" s="42"/>
      <c r="H538" s="42"/>
      <c r="I538" s="42"/>
      <c r="J538" s="42"/>
      <c r="K538" s="42"/>
      <c r="L538" s="42"/>
      <c r="M538" s="42"/>
      <c r="N538" s="42"/>
      <c r="O538" s="42"/>
      <c r="P538" s="42"/>
      <c r="Q538" s="42"/>
      <c r="R538" s="42"/>
      <c r="S538" s="42"/>
      <c r="T538" s="42"/>
      <c r="U538" s="42"/>
    </row>
    <row r="539" spans="1:21" x14ac:dyDescent="0.55000000000000004">
      <c r="A539" s="41"/>
      <c r="B539" s="41"/>
      <c r="C539" s="41"/>
      <c r="D539" s="41"/>
      <c r="E539" s="41"/>
      <c r="F539" s="41"/>
      <c r="G539" s="42"/>
      <c r="H539" s="42"/>
      <c r="I539" s="42"/>
      <c r="J539" s="42"/>
      <c r="K539" s="42"/>
      <c r="L539" s="42"/>
      <c r="M539" s="42"/>
      <c r="N539" s="42"/>
      <c r="O539" s="42"/>
      <c r="P539" s="42"/>
      <c r="Q539" s="42"/>
      <c r="R539" s="42"/>
      <c r="S539" s="42"/>
      <c r="T539" s="42"/>
      <c r="U539" s="42"/>
    </row>
    <row r="540" spans="1:21" x14ac:dyDescent="0.55000000000000004">
      <c r="A540" s="41"/>
      <c r="B540" s="41"/>
      <c r="C540" s="41"/>
      <c r="D540" s="41"/>
      <c r="E540" s="41"/>
      <c r="F540" s="41"/>
      <c r="G540" s="42"/>
      <c r="H540" s="42"/>
      <c r="I540" s="42"/>
      <c r="J540" s="42"/>
      <c r="K540" s="42"/>
      <c r="L540" s="42"/>
      <c r="M540" s="42"/>
      <c r="N540" s="42"/>
      <c r="O540" s="42"/>
      <c r="P540" s="42"/>
      <c r="Q540" s="42"/>
      <c r="R540" s="42"/>
      <c r="S540" s="42"/>
      <c r="T540" s="42"/>
      <c r="U540" s="42"/>
    </row>
    <row r="541" spans="1:21" x14ac:dyDescent="0.55000000000000004">
      <c r="A541" s="41"/>
      <c r="B541" s="41"/>
      <c r="C541" s="41"/>
      <c r="D541" s="41"/>
      <c r="E541" s="41"/>
      <c r="F541" s="41"/>
      <c r="G541" s="42"/>
      <c r="H541" s="42"/>
      <c r="I541" s="42"/>
      <c r="J541" s="42"/>
      <c r="K541" s="42"/>
      <c r="L541" s="42"/>
      <c r="M541" s="42"/>
      <c r="N541" s="42"/>
      <c r="O541" s="42"/>
      <c r="P541" s="42"/>
      <c r="Q541" s="42"/>
      <c r="R541" s="42"/>
      <c r="S541" s="42"/>
      <c r="T541" s="42"/>
      <c r="U541" s="42"/>
    </row>
    <row r="542" spans="1:21" x14ac:dyDescent="0.55000000000000004">
      <c r="A542" s="41"/>
      <c r="B542" s="41"/>
      <c r="C542" s="41"/>
      <c r="D542" s="41"/>
      <c r="E542" s="41"/>
      <c r="F542" s="41"/>
      <c r="G542" s="42"/>
      <c r="H542" s="42"/>
      <c r="I542" s="42"/>
      <c r="J542" s="42"/>
      <c r="K542" s="42"/>
      <c r="L542" s="42"/>
      <c r="M542" s="42"/>
      <c r="N542" s="42"/>
      <c r="O542" s="42"/>
      <c r="P542" s="42"/>
      <c r="Q542" s="42"/>
      <c r="R542" s="42"/>
      <c r="S542" s="42"/>
      <c r="T542" s="42"/>
      <c r="U542" s="42"/>
    </row>
    <row r="543" spans="1:21" x14ac:dyDescent="0.55000000000000004">
      <c r="A543" s="41"/>
      <c r="B543" s="41"/>
      <c r="C543" s="41"/>
      <c r="D543" s="41"/>
      <c r="E543" s="41"/>
      <c r="F543" s="41"/>
      <c r="G543" s="42"/>
      <c r="H543" s="42"/>
      <c r="I543" s="42"/>
      <c r="J543" s="42"/>
      <c r="K543" s="42"/>
      <c r="L543" s="42"/>
      <c r="M543" s="42"/>
      <c r="N543" s="42"/>
      <c r="O543" s="42"/>
      <c r="P543" s="42"/>
      <c r="Q543" s="42"/>
      <c r="R543" s="42"/>
      <c r="S543" s="42"/>
      <c r="T543" s="42"/>
      <c r="U543" s="42"/>
    </row>
    <row r="544" spans="1:21" x14ac:dyDescent="0.55000000000000004">
      <c r="A544" s="41"/>
      <c r="B544" s="41"/>
      <c r="C544" s="41"/>
      <c r="D544" s="41"/>
      <c r="E544" s="41"/>
      <c r="F544" s="41"/>
      <c r="G544" s="42"/>
      <c r="H544" s="42"/>
      <c r="I544" s="42"/>
      <c r="J544" s="42"/>
      <c r="K544" s="42"/>
      <c r="L544" s="42"/>
      <c r="M544" s="42"/>
      <c r="N544" s="42"/>
      <c r="O544" s="42"/>
      <c r="P544" s="42"/>
      <c r="Q544" s="42"/>
      <c r="R544" s="42"/>
      <c r="S544" s="42"/>
      <c r="T544" s="42"/>
      <c r="U544" s="42"/>
    </row>
    <row r="545" spans="1:21" x14ac:dyDescent="0.55000000000000004">
      <c r="A545" s="41"/>
      <c r="B545" s="41"/>
      <c r="C545" s="41"/>
      <c r="D545" s="41"/>
      <c r="E545" s="41"/>
      <c r="F545" s="41"/>
      <c r="G545" s="42"/>
      <c r="H545" s="42"/>
      <c r="I545" s="42"/>
      <c r="J545" s="42"/>
      <c r="K545" s="42"/>
      <c r="L545" s="42"/>
      <c r="M545" s="42"/>
      <c r="N545" s="42"/>
      <c r="O545" s="42"/>
      <c r="P545" s="42"/>
      <c r="Q545" s="42"/>
      <c r="R545" s="42"/>
      <c r="S545" s="42"/>
      <c r="T545" s="42"/>
      <c r="U545" s="42"/>
    </row>
    <row r="546" spans="1:21" x14ac:dyDescent="0.55000000000000004">
      <c r="A546" s="41"/>
      <c r="B546" s="41"/>
      <c r="C546" s="41"/>
      <c r="D546" s="41"/>
      <c r="E546" s="41"/>
      <c r="F546" s="41"/>
      <c r="G546" s="42"/>
      <c r="H546" s="42"/>
      <c r="I546" s="42"/>
      <c r="J546" s="42"/>
      <c r="K546" s="42"/>
      <c r="L546" s="42"/>
      <c r="M546" s="42"/>
      <c r="N546" s="42"/>
      <c r="O546" s="42"/>
      <c r="P546" s="42"/>
      <c r="Q546" s="42"/>
      <c r="R546" s="42"/>
      <c r="S546" s="42"/>
      <c r="T546" s="42"/>
      <c r="U546" s="42"/>
    </row>
    <row r="547" spans="1:21" x14ac:dyDescent="0.55000000000000004">
      <c r="A547" s="41"/>
      <c r="B547" s="41"/>
      <c r="C547" s="41"/>
      <c r="D547" s="41"/>
      <c r="E547" s="41"/>
      <c r="F547" s="41"/>
      <c r="G547" s="42"/>
      <c r="H547" s="42"/>
      <c r="I547" s="42"/>
      <c r="J547" s="42"/>
      <c r="K547" s="42"/>
      <c r="L547" s="42"/>
      <c r="M547" s="42"/>
      <c r="N547" s="42"/>
      <c r="O547" s="42"/>
      <c r="P547" s="42"/>
      <c r="Q547" s="42"/>
      <c r="R547" s="42"/>
      <c r="S547" s="42"/>
      <c r="T547" s="42"/>
      <c r="U547" s="42"/>
    </row>
    <row r="548" spans="1:21" x14ac:dyDescent="0.55000000000000004">
      <c r="A548" s="41"/>
      <c r="B548" s="41"/>
      <c r="C548" s="41"/>
      <c r="D548" s="41"/>
      <c r="E548" s="41"/>
      <c r="F548" s="41"/>
      <c r="G548" s="42"/>
      <c r="H548" s="42"/>
      <c r="I548" s="42"/>
      <c r="J548" s="42"/>
      <c r="K548" s="42"/>
      <c r="L548" s="42"/>
      <c r="M548" s="42"/>
      <c r="N548" s="42"/>
      <c r="O548" s="42"/>
      <c r="P548" s="42"/>
      <c r="Q548" s="42"/>
      <c r="R548" s="42"/>
      <c r="S548" s="42"/>
      <c r="T548" s="42"/>
      <c r="U548" s="42"/>
    </row>
    <row r="549" spans="1:21" x14ac:dyDescent="0.55000000000000004">
      <c r="A549" s="41"/>
      <c r="B549" s="41"/>
      <c r="C549" s="41"/>
      <c r="D549" s="41"/>
      <c r="E549" s="41"/>
      <c r="F549" s="41"/>
      <c r="G549" s="42"/>
      <c r="H549" s="42"/>
      <c r="I549" s="42"/>
      <c r="J549" s="42"/>
      <c r="K549" s="42"/>
      <c r="L549" s="42"/>
      <c r="M549" s="42"/>
      <c r="N549" s="42"/>
      <c r="O549" s="42"/>
      <c r="P549" s="42"/>
      <c r="Q549" s="42"/>
      <c r="R549" s="42"/>
      <c r="S549" s="42"/>
      <c r="T549" s="42"/>
      <c r="U549" s="42"/>
    </row>
    <row r="550" spans="1:21" x14ac:dyDescent="0.55000000000000004">
      <c r="A550" s="41"/>
      <c r="B550" s="41"/>
      <c r="C550" s="41"/>
      <c r="D550" s="41"/>
      <c r="E550" s="41"/>
      <c r="F550" s="41"/>
      <c r="G550" s="42"/>
      <c r="H550" s="42"/>
      <c r="I550" s="42"/>
      <c r="J550" s="42"/>
      <c r="K550" s="42"/>
      <c r="L550" s="42"/>
      <c r="M550" s="42"/>
      <c r="N550" s="42"/>
      <c r="O550" s="42"/>
      <c r="P550" s="42"/>
      <c r="Q550" s="42"/>
      <c r="R550" s="42"/>
      <c r="S550" s="42"/>
      <c r="T550" s="42"/>
      <c r="U550" s="42"/>
    </row>
    <row r="551" spans="1:21" x14ac:dyDescent="0.55000000000000004">
      <c r="A551" s="41"/>
      <c r="B551" s="41"/>
      <c r="C551" s="41"/>
      <c r="D551" s="41"/>
      <c r="E551" s="41"/>
      <c r="F551" s="41"/>
      <c r="G551" s="42"/>
      <c r="H551" s="42"/>
      <c r="I551" s="42"/>
      <c r="J551" s="42"/>
      <c r="K551" s="42"/>
      <c r="L551" s="42"/>
      <c r="M551" s="42"/>
      <c r="N551" s="42"/>
      <c r="O551" s="42"/>
      <c r="P551" s="42"/>
      <c r="Q551" s="42"/>
      <c r="R551" s="42"/>
      <c r="S551" s="42"/>
      <c r="T551" s="42"/>
      <c r="U551" s="42"/>
    </row>
    <row r="552" spans="1:21" x14ac:dyDescent="0.55000000000000004">
      <c r="A552" s="41"/>
      <c r="B552" s="41"/>
      <c r="C552" s="41"/>
      <c r="D552" s="41"/>
      <c r="E552" s="41"/>
      <c r="F552" s="41"/>
      <c r="G552" s="42"/>
      <c r="H552" s="42"/>
      <c r="I552" s="42"/>
      <c r="J552" s="42"/>
      <c r="K552" s="42"/>
      <c r="L552" s="42"/>
      <c r="M552" s="42"/>
      <c r="N552" s="42"/>
      <c r="O552" s="42"/>
      <c r="P552" s="42"/>
      <c r="Q552" s="42"/>
      <c r="R552" s="42"/>
      <c r="S552" s="42"/>
      <c r="T552" s="42"/>
      <c r="U552" s="42"/>
    </row>
    <row r="553" spans="1:21" x14ac:dyDescent="0.55000000000000004">
      <c r="A553" s="41"/>
      <c r="B553" s="41"/>
      <c r="C553" s="41"/>
      <c r="D553" s="41"/>
      <c r="E553" s="41"/>
      <c r="F553" s="41"/>
      <c r="G553" s="42"/>
      <c r="H553" s="42"/>
      <c r="I553" s="42"/>
      <c r="J553" s="42"/>
      <c r="K553" s="42"/>
      <c r="L553" s="42"/>
      <c r="M553" s="42"/>
      <c r="N553" s="42"/>
      <c r="O553" s="42"/>
      <c r="P553" s="42"/>
      <c r="Q553" s="42"/>
      <c r="R553" s="42"/>
      <c r="S553" s="42"/>
      <c r="T553" s="42"/>
      <c r="U553" s="42"/>
    </row>
    <row r="554" spans="1:21" x14ac:dyDescent="0.55000000000000004">
      <c r="A554" s="41"/>
      <c r="B554" s="41"/>
      <c r="C554" s="41"/>
      <c r="D554" s="41"/>
      <c r="E554" s="41"/>
      <c r="F554" s="41"/>
      <c r="G554" s="42"/>
      <c r="H554" s="42"/>
      <c r="I554" s="42"/>
      <c r="J554" s="42"/>
      <c r="K554" s="42"/>
      <c r="L554" s="42"/>
      <c r="M554" s="42"/>
      <c r="N554" s="42"/>
      <c r="O554" s="42"/>
      <c r="P554" s="42"/>
      <c r="Q554" s="42"/>
      <c r="R554" s="42"/>
      <c r="S554" s="42"/>
      <c r="T554" s="42"/>
      <c r="U554" s="42"/>
    </row>
    <row r="555" spans="1:21" x14ac:dyDescent="0.55000000000000004">
      <c r="A555" s="41"/>
      <c r="B555" s="41"/>
      <c r="C555" s="41"/>
      <c r="D555" s="41"/>
      <c r="E555" s="41"/>
      <c r="F555" s="41"/>
      <c r="G555" s="42"/>
      <c r="H555" s="42"/>
      <c r="I555" s="42"/>
      <c r="J555" s="42"/>
      <c r="K555" s="42"/>
      <c r="L555" s="42"/>
      <c r="M555" s="42"/>
      <c r="N555" s="42"/>
      <c r="O555" s="42"/>
      <c r="P555" s="42"/>
      <c r="Q555" s="42"/>
      <c r="R555" s="42"/>
      <c r="S555" s="42"/>
      <c r="T555" s="42"/>
      <c r="U555" s="42"/>
    </row>
    <row r="556" spans="1:21" x14ac:dyDescent="0.55000000000000004">
      <c r="A556" s="41"/>
      <c r="B556" s="41"/>
      <c r="C556" s="41"/>
      <c r="D556" s="41"/>
      <c r="E556" s="41"/>
      <c r="F556" s="41"/>
      <c r="G556" s="42"/>
      <c r="H556" s="42"/>
      <c r="I556" s="42"/>
      <c r="J556" s="42"/>
      <c r="K556" s="42"/>
      <c r="L556" s="42"/>
      <c r="M556" s="42"/>
      <c r="N556" s="42"/>
      <c r="O556" s="42"/>
      <c r="P556" s="42"/>
      <c r="Q556" s="42"/>
      <c r="R556" s="42"/>
      <c r="S556" s="42"/>
      <c r="T556" s="42"/>
      <c r="U556" s="42"/>
    </row>
    <row r="557" spans="1:21" x14ac:dyDescent="0.55000000000000004">
      <c r="A557" s="41"/>
      <c r="B557" s="41"/>
      <c r="C557" s="41"/>
      <c r="D557" s="41"/>
      <c r="E557" s="41"/>
      <c r="F557" s="41"/>
      <c r="G557" s="42"/>
      <c r="H557" s="42"/>
      <c r="I557" s="42"/>
      <c r="J557" s="42"/>
      <c r="K557" s="42"/>
      <c r="L557" s="42"/>
      <c r="M557" s="42"/>
      <c r="N557" s="42"/>
      <c r="O557" s="42"/>
      <c r="P557" s="42"/>
      <c r="Q557" s="42"/>
      <c r="R557" s="42"/>
      <c r="S557" s="42"/>
      <c r="T557" s="42"/>
      <c r="U557" s="42"/>
    </row>
    <row r="558" spans="1:21" x14ac:dyDescent="0.55000000000000004">
      <c r="A558" s="41"/>
      <c r="B558" s="41"/>
      <c r="C558" s="41"/>
      <c r="D558" s="41"/>
      <c r="E558" s="41"/>
      <c r="F558" s="41"/>
      <c r="G558" s="42"/>
      <c r="H558" s="42"/>
      <c r="I558" s="42"/>
      <c r="J558" s="42"/>
      <c r="K558" s="42"/>
      <c r="L558" s="42"/>
      <c r="M558" s="42"/>
      <c r="N558" s="42"/>
      <c r="O558" s="42"/>
      <c r="P558" s="42"/>
      <c r="Q558" s="42"/>
      <c r="R558" s="42"/>
      <c r="S558" s="42"/>
      <c r="T558" s="42"/>
      <c r="U558" s="42"/>
    </row>
    <row r="559" spans="1:21" x14ac:dyDescent="0.55000000000000004">
      <c r="A559" s="41"/>
      <c r="B559" s="41"/>
      <c r="C559" s="41"/>
      <c r="D559" s="41"/>
      <c r="E559" s="41"/>
      <c r="F559" s="41"/>
      <c r="G559" s="42"/>
      <c r="H559" s="42"/>
      <c r="I559" s="42"/>
      <c r="J559" s="42"/>
      <c r="K559" s="42"/>
      <c r="L559" s="42"/>
      <c r="M559" s="42"/>
      <c r="N559" s="42"/>
      <c r="O559" s="42"/>
      <c r="P559" s="42"/>
      <c r="Q559" s="42"/>
      <c r="R559" s="42"/>
      <c r="S559" s="42"/>
      <c r="T559" s="42"/>
      <c r="U559" s="42"/>
    </row>
    <row r="560" spans="1:21" x14ac:dyDescent="0.55000000000000004">
      <c r="A560" s="41"/>
      <c r="B560" s="41"/>
      <c r="C560" s="41"/>
      <c r="D560" s="41"/>
      <c r="E560" s="41"/>
      <c r="F560" s="41"/>
      <c r="G560" s="42"/>
      <c r="H560" s="42"/>
      <c r="I560" s="42"/>
      <c r="J560" s="42"/>
      <c r="K560" s="42"/>
      <c r="L560" s="42"/>
      <c r="M560" s="42"/>
      <c r="N560" s="42"/>
      <c r="O560" s="42"/>
      <c r="P560" s="42"/>
      <c r="Q560" s="42"/>
      <c r="R560" s="42"/>
      <c r="S560" s="42"/>
      <c r="T560" s="42"/>
      <c r="U560" s="42"/>
    </row>
    <row r="561" spans="1:21" x14ac:dyDescent="0.55000000000000004">
      <c r="A561" s="41"/>
      <c r="B561" s="41"/>
      <c r="C561" s="41"/>
      <c r="D561" s="41"/>
      <c r="E561" s="41"/>
      <c r="F561" s="41"/>
      <c r="G561" s="42"/>
      <c r="H561" s="42"/>
      <c r="I561" s="42"/>
      <c r="J561" s="42"/>
      <c r="K561" s="42"/>
      <c r="L561" s="42"/>
      <c r="M561" s="42"/>
      <c r="N561" s="42"/>
      <c r="O561" s="42"/>
      <c r="P561" s="42"/>
      <c r="Q561" s="42"/>
      <c r="R561" s="42"/>
      <c r="S561" s="42"/>
      <c r="T561" s="42"/>
      <c r="U561" s="42"/>
    </row>
    <row r="562" spans="1:21" x14ac:dyDescent="0.55000000000000004">
      <c r="A562" s="41"/>
      <c r="B562" s="41"/>
      <c r="C562" s="41"/>
      <c r="D562" s="41"/>
      <c r="E562" s="41"/>
      <c r="F562" s="41"/>
      <c r="G562" s="42"/>
      <c r="H562" s="42"/>
      <c r="I562" s="42"/>
      <c r="J562" s="42"/>
      <c r="K562" s="42"/>
      <c r="L562" s="42"/>
      <c r="M562" s="42"/>
      <c r="N562" s="42"/>
      <c r="O562" s="42"/>
      <c r="P562" s="42"/>
      <c r="Q562" s="42"/>
      <c r="R562" s="42"/>
      <c r="S562" s="42"/>
      <c r="T562" s="42"/>
      <c r="U562" s="42"/>
    </row>
    <row r="563" spans="1:21" x14ac:dyDescent="0.55000000000000004">
      <c r="A563" s="41"/>
      <c r="B563" s="41"/>
      <c r="C563" s="41"/>
      <c r="D563" s="41"/>
      <c r="E563" s="41"/>
      <c r="F563" s="41"/>
      <c r="G563" s="42"/>
      <c r="H563" s="42"/>
      <c r="I563" s="42"/>
      <c r="J563" s="42"/>
      <c r="K563" s="42"/>
      <c r="L563" s="42"/>
      <c r="M563" s="42"/>
      <c r="N563" s="42"/>
      <c r="O563" s="42"/>
      <c r="P563" s="42"/>
      <c r="Q563" s="42"/>
      <c r="R563" s="42"/>
      <c r="S563" s="42"/>
      <c r="T563" s="42"/>
      <c r="U563" s="42"/>
    </row>
    <row r="564" spans="1:21" x14ac:dyDescent="0.55000000000000004">
      <c r="A564" s="41"/>
      <c r="B564" s="41"/>
      <c r="C564" s="41"/>
      <c r="D564" s="41"/>
      <c r="E564" s="41"/>
      <c r="F564" s="41"/>
      <c r="G564" s="42"/>
      <c r="H564" s="42"/>
      <c r="I564" s="42"/>
      <c r="J564" s="42"/>
      <c r="K564" s="42"/>
      <c r="L564" s="42"/>
      <c r="M564" s="42"/>
      <c r="N564" s="42"/>
      <c r="O564" s="42"/>
      <c r="P564" s="42"/>
      <c r="Q564" s="42"/>
      <c r="R564" s="42"/>
      <c r="S564" s="42"/>
      <c r="T564" s="42"/>
      <c r="U564" s="42"/>
    </row>
    <row r="565" spans="1:21" x14ac:dyDescent="0.55000000000000004">
      <c r="A565" s="41"/>
      <c r="B565" s="41"/>
      <c r="C565" s="41"/>
      <c r="D565" s="41"/>
      <c r="E565" s="41"/>
      <c r="F565" s="41"/>
      <c r="G565" s="42"/>
      <c r="H565" s="42"/>
      <c r="I565" s="42"/>
      <c r="J565" s="42"/>
      <c r="K565" s="42"/>
      <c r="L565" s="42"/>
      <c r="M565" s="42"/>
      <c r="N565" s="42"/>
      <c r="O565" s="42"/>
      <c r="P565" s="42"/>
      <c r="Q565" s="42"/>
      <c r="R565" s="42"/>
      <c r="S565" s="42"/>
      <c r="T565" s="42"/>
      <c r="U565" s="42"/>
    </row>
    <row r="566" spans="1:21" x14ac:dyDescent="0.55000000000000004">
      <c r="A566" s="41"/>
      <c r="B566" s="41"/>
      <c r="C566" s="41"/>
      <c r="D566" s="41"/>
      <c r="E566" s="41"/>
      <c r="F566" s="41"/>
      <c r="G566" s="42"/>
      <c r="H566" s="42"/>
      <c r="I566" s="42"/>
      <c r="J566" s="42"/>
      <c r="K566" s="42"/>
      <c r="L566" s="42"/>
      <c r="M566" s="42"/>
      <c r="N566" s="42"/>
      <c r="O566" s="42"/>
      <c r="P566" s="42"/>
      <c r="Q566" s="42"/>
      <c r="R566" s="42"/>
      <c r="S566" s="42"/>
      <c r="T566" s="42"/>
      <c r="U566" s="42"/>
    </row>
    <row r="567" spans="1:21" x14ac:dyDescent="0.55000000000000004">
      <c r="A567" s="41"/>
      <c r="B567" s="41"/>
      <c r="C567" s="41"/>
      <c r="D567" s="41"/>
      <c r="E567" s="41"/>
      <c r="F567" s="41"/>
      <c r="G567" s="42"/>
      <c r="H567" s="42"/>
      <c r="I567" s="42"/>
      <c r="J567" s="42"/>
      <c r="K567" s="42"/>
      <c r="L567" s="42"/>
      <c r="M567" s="42"/>
      <c r="N567" s="42"/>
      <c r="O567" s="42"/>
      <c r="P567" s="42"/>
      <c r="Q567" s="42"/>
      <c r="R567" s="42"/>
      <c r="S567" s="42"/>
      <c r="T567" s="42"/>
      <c r="U567" s="42"/>
    </row>
    <row r="568" spans="1:21" x14ac:dyDescent="0.55000000000000004">
      <c r="A568" s="41"/>
      <c r="B568" s="41"/>
      <c r="C568" s="41"/>
      <c r="D568" s="41"/>
      <c r="E568" s="41"/>
      <c r="F568" s="41"/>
      <c r="G568" s="42"/>
      <c r="H568" s="42"/>
      <c r="I568" s="42"/>
      <c r="J568" s="42"/>
      <c r="K568" s="42"/>
      <c r="L568" s="42"/>
      <c r="M568" s="42"/>
      <c r="N568" s="42"/>
      <c r="O568" s="42"/>
      <c r="P568" s="42"/>
      <c r="Q568" s="42"/>
      <c r="R568" s="42"/>
      <c r="S568" s="42"/>
      <c r="T568" s="42"/>
      <c r="U568" s="42"/>
    </row>
    <row r="569" spans="1:21" x14ac:dyDescent="0.55000000000000004">
      <c r="A569" s="41"/>
      <c r="B569" s="41"/>
      <c r="C569" s="41"/>
      <c r="D569" s="41"/>
      <c r="E569" s="41"/>
      <c r="F569" s="41"/>
      <c r="G569" s="42"/>
      <c r="H569" s="42"/>
      <c r="I569" s="42"/>
      <c r="J569" s="42"/>
      <c r="K569" s="42"/>
      <c r="L569" s="42"/>
      <c r="M569" s="42"/>
      <c r="N569" s="42"/>
      <c r="O569" s="42"/>
      <c r="P569" s="42"/>
      <c r="Q569" s="42"/>
      <c r="R569" s="42"/>
      <c r="S569" s="42"/>
      <c r="T569" s="42"/>
      <c r="U569" s="42"/>
    </row>
    <row r="570" spans="1:21" x14ac:dyDescent="0.55000000000000004">
      <c r="A570" s="41"/>
      <c r="B570" s="41"/>
      <c r="C570" s="41"/>
      <c r="D570" s="41"/>
      <c r="E570" s="41"/>
      <c r="F570" s="41"/>
      <c r="G570" s="42"/>
      <c r="H570" s="42"/>
      <c r="I570" s="42"/>
      <c r="J570" s="42"/>
      <c r="K570" s="42"/>
      <c r="L570" s="42"/>
      <c r="M570" s="42"/>
      <c r="N570" s="42"/>
      <c r="O570" s="42"/>
      <c r="P570" s="42"/>
      <c r="Q570" s="42"/>
      <c r="R570" s="42"/>
      <c r="S570" s="42"/>
      <c r="T570" s="42"/>
      <c r="U570" s="42"/>
    </row>
    <row r="571" spans="1:21" x14ac:dyDescent="0.55000000000000004">
      <c r="A571" s="41"/>
      <c r="B571" s="41"/>
      <c r="C571" s="41"/>
      <c r="D571" s="41"/>
      <c r="E571" s="41"/>
      <c r="F571" s="41"/>
      <c r="G571" s="42"/>
      <c r="H571" s="42"/>
      <c r="I571" s="42"/>
      <c r="J571" s="42"/>
      <c r="K571" s="42"/>
      <c r="L571" s="42"/>
      <c r="M571" s="42"/>
      <c r="N571" s="42"/>
      <c r="O571" s="42"/>
      <c r="P571" s="42"/>
      <c r="Q571" s="42"/>
      <c r="R571" s="42"/>
      <c r="S571" s="42"/>
      <c r="T571" s="42"/>
      <c r="U571" s="42"/>
    </row>
    <row r="572" spans="1:21" x14ac:dyDescent="0.55000000000000004">
      <c r="A572" s="41"/>
      <c r="B572" s="41"/>
      <c r="C572" s="41"/>
      <c r="D572" s="41"/>
      <c r="E572" s="41"/>
      <c r="F572" s="41"/>
      <c r="G572" s="42"/>
      <c r="H572" s="42"/>
      <c r="I572" s="42"/>
      <c r="J572" s="42"/>
      <c r="K572" s="42"/>
      <c r="L572" s="42"/>
      <c r="M572" s="42"/>
      <c r="N572" s="42"/>
      <c r="O572" s="42"/>
      <c r="P572" s="42"/>
      <c r="Q572" s="42"/>
      <c r="R572" s="42"/>
      <c r="S572" s="42"/>
      <c r="T572" s="42"/>
      <c r="U572" s="42"/>
    </row>
    <row r="573" spans="1:21" x14ac:dyDescent="0.55000000000000004">
      <c r="A573" s="41"/>
      <c r="B573" s="41"/>
      <c r="C573" s="41"/>
      <c r="D573" s="41"/>
      <c r="E573" s="41"/>
      <c r="F573" s="41"/>
      <c r="G573" s="42"/>
      <c r="H573" s="42"/>
      <c r="I573" s="42"/>
      <c r="J573" s="42"/>
      <c r="K573" s="42"/>
      <c r="L573" s="42"/>
      <c r="M573" s="42"/>
      <c r="N573" s="42"/>
      <c r="O573" s="42"/>
      <c r="P573" s="42"/>
      <c r="Q573" s="42"/>
      <c r="R573" s="42"/>
      <c r="S573" s="42"/>
      <c r="T573" s="42"/>
      <c r="U573" s="42"/>
    </row>
    <row r="574" spans="1:21" x14ac:dyDescent="0.55000000000000004">
      <c r="A574" s="41"/>
      <c r="B574" s="41"/>
      <c r="C574" s="41"/>
      <c r="D574" s="41"/>
      <c r="E574" s="41"/>
      <c r="F574" s="41"/>
      <c r="G574" s="42"/>
      <c r="H574" s="42"/>
      <c r="I574" s="42"/>
      <c r="J574" s="42"/>
      <c r="K574" s="42"/>
      <c r="L574" s="42"/>
      <c r="M574" s="42"/>
      <c r="N574" s="42"/>
      <c r="O574" s="42"/>
      <c r="P574" s="42"/>
      <c r="Q574" s="42"/>
      <c r="R574" s="42"/>
      <c r="S574" s="42"/>
      <c r="T574" s="42"/>
      <c r="U574" s="42"/>
    </row>
    <row r="575" spans="1:21" x14ac:dyDescent="0.55000000000000004">
      <c r="A575" s="41"/>
      <c r="B575" s="41"/>
      <c r="C575" s="41"/>
      <c r="D575" s="41"/>
      <c r="E575" s="41"/>
      <c r="F575" s="41"/>
      <c r="G575" s="42"/>
      <c r="H575" s="42"/>
      <c r="I575" s="42"/>
      <c r="J575" s="42"/>
      <c r="K575" s="42"/>
      <c r="L575" s="42"/>
      <c r="M575" s="42"/>
      <c r="N575" s="42"/>
      <c r="O575" s="42"/>
      <c r="P575" s="42"/>
      <c r="Q575" s="42"/>
      <c r="R575" s="42"/>
      <c r="S575" s="42"/>
      <c r="T575" s="42"/>
      <c r="U575" s="42"/>
    </row>
    <row r="576" spans="1:21" x14ac:dyDescent="0.55000000000000004">
      <c r="A576" s="41"/>
      <c r="B576" s="41"/>
      <c r="C576" s="41"/>
      <c r="D576" s="41"/>
      <c r="E576" s="41"/>
      <c r="F576" s="41"/>
      <c r="G576" s="42"/>
      <c r="H576" s="42"/>
      <c r="I576" s="42"/>
      <c r="J576" s="42"/>
      <c r="K576" s="42"/>
      <c r="L576" s="42"/>
      <c r="M576" s="42"/>
      <c r="N576" s="42"/>
      <c r="O576" s="42"/>
      <c r="P576" s="42"/>
      <c r="Q576" s="42"/>
      <c r="R576" s="42"/>
      <c r="S576" s="42"/>
      <c r="T576" s="42"/>
      <c r="U576" s="42"/>
    </row>
    <row r="577" spans="1:21" x14ac:dyDescent="0.55000000000000004">
      <c r="A577" s="41"/>
      <c r="B577" s="41"/>
      <c r="C577" s="41"/>
      <c r="D577" s="41"/>
      <c r="E577" s="41"/>
      <c r="F577" s="41"/>
      <c r="G577" s="42"/>
      <c r="H577" s="42"/>
      <c r="I577" s="42"/>
      <c r="J577" s="42"/>
      <c r="K577" s="42"/>
      <c r="L577" s="42"/>
      <c r="M577" s="42"/>
      <c r="N577" s="42"/>
      <c r="O577" s="42"/>
      <c r="P577" s="42"/>
      <c r="Q577" s="42"/>
      <c r="R577" s="42"/>
      <c r="S577" s="42"/>
      <c r="T577" s="42"/>
      <c r="U577" s="42"/>
    </row>
    <row r="578" spans="1:21" x14ac:dyDescent="0.55000000000000004">
      <c r="A578" s="41"/>
      <c r="B578" s="41"/>
      <c r="C578" s="41"/>
      <c r="D578" s="41"/>
      <c r="E578" s="41"/>
      <c r="F578" s="41"/>
      <c r="G578" s="42"/>
      <c r="H578" s="42"/>
      <c r="I578" s="42"/>
      <c r="J578" s="42"/>
      <c r="K578" s="42"/>
      <c r="L578" s="42"/>
      <c r="M578" s="42"/>
      <c r="N578" s="42"/>
      <c r="O578" s="42"/>
      <c r="P578" s="42"/>
      <c r="Q578" s="42"/>
      <c r="R578" s="42"/>
      <c r="S578" s="42"/>
      <c r="T578" s="42"/>
      <c r="U578" s="42"/>
    </row>
    <row r="579" spans="1:21" x14ac:dyDescent="0.55000000000000004">
      <c r="A579" s="41"/>
      <c r="B579" s="41"/>
      <c r="C579" s="41"/>
      <c r="D579" s="41"/>
      <c r="E579" s="41"/>
      <c r="F579" s="41"/>
      <c r="G579" s="42"/>
      <c r="H579" s="42"/>
      <c r="I579" s="42"/>
      <c r="J579" s="42"/>
      <c r="K579" s="42"/>
      <c r="L579" s="42"/>
      <c r="M579" s="42"/>
      <c r="N579" s="42"/>
      <c r="O579" s="42"/>
      <c r="P579" s="42"/>
      <c r="Q579" s="42"/>
      <c r="R579" s="42"/>
      <c r="S579" s="42"/>
      <c r="T579" s="42"/>
      <c r="U579" s="42"/>
    </row>
    <row r="580" spans="1:21" x14ac:dyDescent="0.55000000000000004">
      <c r="A580" s="41"/>
      <c r="B580" s="41"/>
      <c r="C580" s="41"/>
      <c r="D580" s="41"/>
      <c r="E580" s="41"/>
      <c r="F580" s="41"/>
      <c r="G580" s="42"/>
      <c r="H580" s="42"/>
      <c r="I580" s="42"/>
      <c r="J580" s="42"/>
      <c r="K580" s="42"/>
      <c r="L580" s="42"/>
      <c r="M580" s="42"/>
      <c r="N580" s="42"/>
      <c r="O580" s="42"/>
      <c r="P580" s="42"/>
      <c r="Q580" s="42"/>
      <c r="R580" s="42"/>
      <c r="S580" s="42"/>
      <c r="T580" s="42"/>
      <c r="U580" s="42"/>
    </row>
    <row r="581" spans="1:21" x14ac:dyDescent="0.55000000000000004">
      <c r="A581" s="41"/>
      <c r="B581" s="41"/>
      <c r="C581" s="41"/>
      <c r="D581" s="41"/>
      <c r="E581" s="41"/>
      <c r="F581" s="41"/>
      <c r="G581" s="42"/>
      <c r="H581" s="42"/>
      <c r="I581" s="42"/>
      <c r="J581" s="42"/>
      <c r="K581" s="42"/>
      <c r="L581" s="42"/>
      <c r="M581" s="42"/>
      <c r="N581" s="42"/>
      <c r="O581" s="42"/>
      <c r="P581" s="42"/>
      <c r="Q581" s="42"/>
      <c r="R581" s="42"/>
      <c r="S581" s="42"/>
      <c r="T581" s="42"/>
      <c r="U581" s="42"/>
    </row>
    <row r="582" spans="1:21" x14ac:dyDescent="0.55000000000000004">
      <c r="A582" s="41"/>
      <c r="B582" s="41"/>
      <c r="C582" s="41"/>
      <c r="D582" s="41"/>
      <c r="E582" s="41"/>
      <c r="F582" s="41"/>
      <c r="G582" s="42"/>
      <c r="H582" s="42"/>
      <c r="I582" s="42"/>
      <c r="J582" s="42"/>
      <c r="K582" s="42"/>
      <c r="L582" s="42"/>
      <c r="M582" s="42"/>
      <c r="N582" s="42"/>
      <c r="O582" s="42"/>
      <c r="P582" s="42"/>
      <c r="Q582" s="42"/>
      <c r="R582" s="42"/>
      <c r="S582" s="42"/>
      <c r="T582" s="42"/>
      <c r="U582" s="42"/>
    </row>
    <row r="583" spans="1:21" x14ac:dyDescent="0.55000000000000004">
      <c r="A583" s="41"/>
      <c r="B583" s="41"/>
      <c r="C583" s="41"/>
      <c r="D583" s="41"/>
      <c r="E583" s="41"/>
      <c r="F583" s="41"/>
      <c r="G583" s="42"/>
      <c r="H583" s="42"/>
      <c r="I583" s="42"/>
      <c r="J583" s="42"/>
      <c r="K583" s="42"/>
      <c r="L583" s="42"/>
      <c r="M583" s="42"/>
      <c r="N583" s="42"/>
      <c r="O583" s="42"/>
      <c r="P583" s="42"/>
      <c r="Q583" s="42"/>
      <c r="R583" s="42"/>
      <c r="S583" s="42"/>
      <c r="T583" s="42"/>
      <c r="U583" s="42"/>
    </row>
    <row r="584" spans="1:21" x14ac:dyDescent="0.55000000000000004">
      <c r="A584" s="41"/>
      <c r="B584" s="41"/>
      <c r="C584" s="41"/>
      <c r="D584" s="41"/>
      <c r="E584" s="41"/>
      <c r="F584" s="41"/>
      <c r="G584" s="42"/>
      <c r="H584" s="42"/>
      <c r="I584" s="42"/>
      <c r="J584" s="42"/>
      <c r="K584" s="42"/>
      <c r="L584" s="42"/>
      <c r="M584" s="42"/>
      <c r="N584" s="42"/>
      <c r="O584" s="42"/>
      <c r="P584" s="42"/>
      <c r="Q584" s="42"/>
      <c r="R584" s="42"/>
      <c r="S584" s="42"/>
      <c r="T584" s="42"/>
      <c r="U584" s="42"/>
    </row>
    <row r="585" spans="1:21" x14ac:dyDescent="0.55000000000000004">
      <c r="A585" s="41"/>
      <c r="B585" s="41"/>
      <c r="C585" s="41"/>
      <c r="D585" s="41"/>
      <c r="E585" s="41"/>
      <c r="F585" s="41"/>
      <c r="G585" s="42"/>
      <c r="H585" s="42"/>
      <c r="I585" s="42"/>
      <c r="J585" s="42"/>
      <c r="K585" s="42"/>
      <c r="L585" s="42"/>
      <c r="M585" s="42"/>
      <c r="N585" s="42"/>
      <c r="O585" s="42"/>
      <c r="P585" s="42"/>
      <c r="Q585" s="42"/>
      <c r="R585" s="42"/>
      <c r="S585" s="42"/>
      <c r="T585" s="42"/>
      <c r="U585" s="42"/>
    </row>
    <row r="586" spans="1:21" x14ac:dyDescent="0.55000000000000004">
      <c r="A586" s="41"/>
      <c r="B586" s="41"/>
      <c r="C586" s="41"/>
      <c r="D586" s="41"/>
      <c r="E586" s="41"/>
      <c r="F586" s="41"/>
      <c r="G586" s="42"/>
      <c r="H586" s="42"/>
      <c r="I586" s="42"/>
      <c r="J586" s="42"/>
      <c r="K586" s="42"/>
      <c r="L586" s="42"/>
      <c r="M586" s="42"/>
      <c r="N586" s="42"/>
      <c r="O586" s="42"/>
      <c r="P586" s="42"/>
      <c r="Q586" s="42"/>
      <c r="R586" s="42"/>
      <c r="S586" s="42"/>
      <c r="T586" s="42"/>
      <c r="U586" s="42"/>
    </row>
    <row r="587" spans="1:21" x14ac:dyDescent="0.55000000000000004">
      <c r="A587" s="41"/>
      <c r="B587" s="41"/>
      <c r="C587" s="41"/>
      <c r="D587" s="41"/>
      <c r="E587" s="41"/>
      <c r="F587" s="41"/>
      <c r="G587" s="42"/>
      <c r="H587" s="42"/>
      <c r="I587" s="42"/>
      <c r="J587" s="42"/>
      <c r="K587" s="42"/>
      <c r="L587" s="42"/>
      <c r="M587" s="42"/>
      <c r="N587" s="42"/>
      <c r="O587" s="42"/>
      <c r="P587" s="42"/>
      <c r="Q587" s="42"/>
      <c r="R587" s="42"/>
      <c r="S587" s="42"/>
      <c r="T587" s="42"/>
      <c r="U587" s="42"/>
    </row>
    <row r="588" spans="1:21" x14ac:dyDescent="0.55000000000000004">
      <c r="A588" s="41"/>
      <c r="B588" s="41"/>
      <c r="C588" s="41"/>
      <c r="D588" s="41"/>
      <c r="E588" s="41"/>
      <c r="F588" s="41"/>
      <c r="G588" s="42"/>
      <c r="H588" s="42"/>
      <c r="I588" s="42"/>
      <c r="J588" s="42"/>
      <c r="K588" s="42"/>
      <c r="L588" s="42"/>
      <c r="M588" s="42"/>
      <c r="N588" s="42"/>
      <c r="O588" s="42"/>
      <c r="P588" s="42"/>
      <c r="Q588" s="42"/>
      <c r="R588" s="42"/>
      <c r="S588" s="42"/>
      <c r="T588" s="42"/>
      <c r="U588" s="42"/>
    </row>
    <row r="589" spans="1:21" x14ac:dyDescent="0.55000000000000004">
      <c r="A589" s="41"/>
      <c r="B589" s="41"/>
      <c r="C589" s="41"/>
      <c r="D589" s="41"/>
      <c r="E589" s="41"/>
      <c r="F589" s="41"/>
      <c r="G589" s="42"/>
      <c r="H589" s="42"/>
      <c r="I589" s="42"/>
      <c r="J589" s="42"/>
      <c r="K589" s="42"/>
      <c r="L589" s="42"/>
      <c r="M589" s="42"/>
      <c r="N589" s="42"/>
      <c r="O589" s="42"/>
      <c r="P589" s="42"/>
      <c r="Q589" s="42"/>
      <c r="R589" s="42"/>
      <c r="S589" s="42"/>
      <c r="T589" s="42"/>
      <c r="U589" s="42"/>
    </row>
    <row r="590" spans="1:21" x14ac:dyDescent="0.55000000000000004">
      <c r="A590" s="41"/>
      <c r="B590" s="41"/>
      <c r="C590" s="41"/>
      <c r="D590" s="41"/>
      <c r="E590" s="41"/>
      <c r="F590" s="41"/>
      <c r="G590" s="42"/>
      <c r="H590" s="42"/>
      <c r="I590" s="42"/>
      <c r="J590" s="42"/>
      <c r="K590" s="42"/>
      <c r="L590" s="42"/>
      <c r="M590" s="42"/>
      <c r="N590" s="42"/>
      <c r="O590" s="42"/>
      <c r="P590" s="42"/>
      <c r="Q590" s="42"/>
      <c r="R590" s="42"/>
      <c r="S590" s="42"/>
      <c r="T590" s="42"/>
      <c r="U590" s="42"/>
    </row>
    <row r="591" spans="1:21" x14ac:dyDescent="0.55000000000000004">
      <c r="A591" s="41"/>
      <c r="B591" s="41"/>
      <c r="C591" s="41"/>
      <c r="D591" s="41"/>
      <c r="E591" s="41"/>
      <c r="F591" s="41"/>
      <c r="G591" s="42"/>
      <c r="H591" s="42"/>
      <c r="I591" s="42"/>
      <c r="J591" s="42"/>
      <c r="K591" s="42"/>
      <c r="L591" s="42"/>
      <c r="M591" s="42"/>
      <c r="N591" s="42"/>
      <c r="O591" s="42"/>
      <c r="P591" s="42"/>
      <c r="Q591" s="42"/>
      <c r="R591" s="42"/>
      <c r="S591" s="42"/>
      <c r="T591" s="42"/>
      <c r="U591" s="42"/>
    </row>
    <row r="592" spans="1:21" x14ac:dyDescent="0.55000000000000004">
      <c r="A592" s="41"/>
      <c r="B592" s="41"/>
      <c r="C592" s="41"/>
      <c r="D592" s="41"/>
      <c r="E592" s="41"/>
      <c r="F592" s="41"/>
      <c r="G592" s="42"/>
      <c r="H592" s="42"/>
      <c r="I592" s="42"/>
      <c r="J592" s="42"/>
      <c r="K592" s="42"/>
      <c r="L592" s="42"/>
      <c r="M592" s="42"/>
      <c r="N592" s="42"/>
      <c r="O592" s="42"/>
      <c r="P592" s="42"/>
      <c r="Q592" s="42"/>
      <c r="R592" s="42"/>
      <c r="S592" s="42"/>
      <c r="T592" s="42"/>
      <c r="U592" s="42"/>
    </row>
    <row r="593" spans="1:21" x14ac:dyDescent="0.55000000000000004">
      <c r="A593" s="41"/>
      <c r="B593" s="41"/>
      <c r="C593" s="41"/>
      <c r="D593" s="41"/>
      <c r="E593" s="41"/>
      <c r="F593" s="41"/>
      <c r="G593" s="42"/>
      <c r="H593" s="42"/>
      <c r="I593" s="42"/>
      <c r="J593" s="42"/>
      <c r="K593" s="42"/>
      <c r="L593" s="42"/>
      <c r="M593" s="42"/>
      <c r="N593" s="42"/>
      <c r="O593" s="42"/>
      <c r="P593" s="42"/>
      <c r="Q593" s="42"/>
      <c r="R593" s="42"/>
      <c r="S593" s="42"/>
      <c r="T593" s="42"/>
      <c r="U593" s="42"/>
    </row>
    <row r="594" spans="1:21" x14ac:dyDescent="0.55000000000000004">
      <c r="A594" s="41"/>
      <c r="B594" s="41"/>
      <c r="C594" s="41"/>
      <c r="D594" s="41"/>
      <c r="E594" s="41"/>
      <c r="F594" s="41"/>
      <c r="G594" s="42"/>
      <c r="H594" s="42"/>
      <c r="I594" s="42"/>
      <c r="J594" s="42"/>
      <c r="K594" s="42"/>
      <c r="L594" s="42"/>
      <c r="M594" s="42"/>
      <c r="N594" s="42"/>
      <c r="O594" s="42"/>
      <c r="P594" s="42"/>
      <c r="Q594" s="42"/>
      <c r="R594" s="42"/>
      <c r="S594" s="42"/>
      <c r="T594" s="42"/>
      <c r="U594" s="42"/>
    </row>
    <row r="595" spans="1:21" x14ac:dyDescent="0.55000000000000004">
      <c r="A595" s="41"/>
      <c r="B595" s="41"/>
      <c r="C595" s="41"/>
      <c r="D595" s="41"/>
      <c r="E595" s="41"/>
      <c r="F595" s="41"/>
      <c r="G595" s="42"/>
      <c r="H595" s="42"/>
      <c r="I595" s="42"/>
      <c r="J595" s="42"/>
      <c r="K595" s="42"/>
      <c r="L595" s="42"/>
      <c r="M595" s="42"/>
      <c r="N595" s="42"/>
      <c r="O595" s="42"/>
      <c r="P595" s="42"/>
      <c r="Q595" s="42"/>
      <c r="R595" s="42"/>
      <c r="S595" s="42"/>
      <c r="T595" s="42"/>
      <c r="U595" s="42"/>
    </row>
    <row r="596" spans="1:21" x14ac:dyDescent="0.55000000000000004">
      <c r="A596" s="41"/>
      <c r="B596" s="41"/>
      <c r="C596" s="41"/>
      <c r="D596" s="41"/>
      <c r="E596" s="41"/>
      <c r="F596" s="41"/>
      <c r="G596" s="42"/>
      <c r="H596" s="42"/>
      <c r="I596" s="42"/>
      <c r="J596" s="42"/>
      <c r="K596" s="42"/>
      <c r="L596" s="42"/>
      <c r="M596" s="42"/>
      <c r="N596" s="42"/>
      <c r="O596" s="42"/>
      <c r="P596" s="42"/>
      <c r="Q596" s="42"/>
      <c r="R596" s="42"/>
      <c r="S596" s="42"/>
      <c r="T596" s="42"/>
      <c r="U596" s="42"/>
    </row>
    <row r="597" spans="1:21" x14ac:dyDescent="0.55000000000000004">
      <c r="A597" s="41"/>
      <c r="B597" s="41"/>
      <c r="C597" s="41"/>
      <c r="D597" s="41"/>
      <c r="E597" s="41"/>
      <c r="F597" s="41"/>
      <c r="G597" s="42"/>
      <c r="H597" s="42"/>
      <c r="I597" s="42"/>
      <c r="J597" s="42"/>
      <c r="K597" s="42"/>
      <c r="L597" s="42"/>
      <c r="M597" s="42"/>
      <c r="N597" s="42"/>
      <c r="O597" s="42"/>
      <c r="P597" s="42"/>
      <c r="Q597" s="42"/>
      <c r="R597" s="42"/>
      <c r="S597" s="42"/>
      <c r="T597" s="42"/>
      <c r="U597" s="42"/>
    </row>
    <row r="598" spans="1:21" x14ac:dyDescent="0.55000000000000004">
      <c r="A598" s="41"/>
      <c r="B598" s="41"/>
      <c r="C598" s="41"/>
      <c r="D598" s="41"/>
      <c r="E598" s="41"/>
      <c r="F598" s="41"/>
      <c r="G598" s="42"/>
      <c r="H598" s="42"/>
      <c r="I598" s="42"/>
      <c r="J598" s="42"/>
      <c r="K598" s="42"/>
      <c r="L598" s="42"/>
      <c r="M598" s="42"/>
      <c r="N598" s="42"/>
      <c r="O598" s="42"/>
      <c r="P598" s="42"/>
      <c r="Q598" s="42"/>
      <c r="R598" s="42"/>
      <c r="S598" s="42"/>
      <c r="T598" s="42"/>
      <c r="U598" s="42"/>
    </row>
    <row r="599" spans="1:21" x14ac:dyDescent="0.55000000000000004">
      <c r="A599" s="41"/>
      <c r="B599" s="41"/>
      <c r="C599" s="41"/>
      <c r="D599" s="41"/>
      <c r="E599" s="41"/>
      <c r="F599" s="41"/>
      <c r="G599" s="42"/>
      <c r="H599" s="42"/>
      <c r="I599" s="42"/>
      <c r="J599" s="42"/>
      <c r="K599" s="42"/>
      <c r="L599" s="42"/>
      <c r="M599" s="42"/>
      <c r="N599" s="42"/>
      <c r="O599" s="42"/>
      <c r="P599" s="42"/>
      <c r="Q599" s="42"/>
      <c r="R599" s="42"/>
      <c r="S599" s="42"/>
      <c r="T599" s="42"/>
      <c r="U599" s="42"/>
    </row>
    <row r="600" spans="1:21" x14ac:dyDescent="0.55000000000000004">
      <c r="A600" s="41"/>
      <c r="B600" s="41"/>
      <c r="C600" s="41"/>
      <c r="D600" s="41"/>
      <c r="E600" s="41"/>
      <c r="F600" s="41"/>
      <c r="G600" s="42"/>
      <c r="H600" s="42"/>
      <c r="I600" s="42"/>
      <c r="J600" s="42"/>
      <c r="K600" s="42"/>
      <c r="L600" s="42"/>
      <c r="M600" s="42"/>
      <c r="N600" s="42"/>
      <c r="O600" s="42"/>
      <c r="P600" s="42"/>
      <c r="Q600" s="42"/>
      <c r="R600" s="42"/>
      <c r="S600" s="42"/>
      <c r="T600" s="42"/>
      <c r="U600" s="42"/>
    </row>
    <row r="601" spans="1:21" x14ac:dyDescent="0.55000000000000004">
      <c r="A601" s="41"/>
      <c r="B601" s="41"/>
      <c r="C601" s="41"/>
      <c r="D601" s="41"/>
      <c r="E601" s="41"/>
      <c r="F601" s="41"/>
      <c r="G601" s="42"/>
      <c r="H601" s="42"/>
      <c r="I601" s="42"/>
      <c r="J601" s="42"/>
      <c r="K601" s="42"/>
      <c r="L601" s="42"/>
      <c r="M601" s="42"/>
      <c r="N601" s="42"/>
      <c r="O601" s="42"/>
      <c r="P601" s="42"/>
      <c r="Q601" s="42"/>
      <c r="R601" s="42"/>
      <c r="S601" s="42"/>
      <c r="T601" s="42"/>
      <c r="U601" s="42"/>
    </row>
    <row r="602" spans="1:21" x14ac:dyDescent="0.55000000000000004">
      <c r="A602" s="41"/>
      <c r="B602" s="41"/>
      <c r="C602" s="41"/>
      <c r="D602" s="41"/>
      <c r="E602" s="41"/>
      <c r="F602" s="41"/>
      <c r="G602" s="42"/>
      <c r="H602" s="42"/>
      <c r="I602" s="42"/>
      <c r="J602" s="42"/>
      <c r="K602" s="42"/>
      <c r="L602" s="42"/>
      <c r="M602" s="42"/>
      <c r="N602" s="42"/>
      <c r="O602" s="42"/>
      <c r="P602" s="42"/>
      <c r="Q602" s="42"/>
      <c r="R602" s="42"/>
      <c r="S602" s="42"/>
      <c r="T602" s="42"/>
      <c r="U602" s="42"/>
    </row>
    <row r="603" spans="1:21" x14ac:dyDescent="0.55000000000000004">
      <c r="A603" s="41"/>
      <c r="B603" s="41"/>
      <c r="C603" s="41"/>
      <c r="D603" s="41"/>
      <c r="E603" s="41"/>
      <c r="F603" s="41"/>
      <c r="G603" s="42"/>
      <c r="H603" s="42"/>
      <c r="I603" s="42"/>
      <c r="J603" s="42"/>
      <c r="K603" s="42"/>
      <c r="L603" s="42"/>
      <c r="M603" s="42"/>
      <c r="N603" s="42"/>
      <c r="O603" s="42"/>
      <c r="P603" s="42"/>
      <c r="Q603" s="42"/>
      <c r="R603" s="42"/>
      <c r="S603" s="42"/>
      <c r="T603" s="42"/>
      <c r="U603" s="42"/>
    </row>
    <row r="604" spans="1:21" x14ac:dyDescent="0.55000000000000004">
      <c r="A604" s="41"/>
      <c r="B604" s="41"/>
      <c r="C604" s="41"/>
      <c r="D604" s="41"/>
      <c r="E604" s="41"/>
      <c r="F604" s="41"/>
      <c r="G604" s="42"/>
      <c r="H604" s="42"/>
      <c r="I604" s="42"/>
      <c r="J604" s="42"/>
      <c r="K604" s="42"/>
      <c r="L604" s="42"/>
      <c r="M604" s="42"/>
      <c r="N604" s="42"/>
      <c r="O604" s="42"/>
      <c r="P604" s="42"/>
      <c r="Q604" s="42"/>
      <c r="R604" s="42"/>
      <c r="S604" s="42"/>
      <c r="T604" s="42"/>
      <c r="U604" s="42"/>
    </row>
    <row r="605" spans="1:21" x14ac:dyDescent="0.55000000000000004">
      <c r="A605" s="41"/>
      <c r="B605" s="41"/>
      <c r="C605" s="41"/>
      <c r="D605" s="41"/>
      <c r="E605" s="41"/>
      <c r="F605" s="41"/>
      <c r="G605" s="42"/>
      <c r="H605" s="42"/>
      <c r="I605" s="42"/>
      <c r="J605" s="42"/>
      <c r="K605" s="42"/>
      <c r="L605" s="42"/>
      <c r="M605" s="42"/>
      <c r="N605" s="42"/>
      <c r="O605" s="42"/>
      <c r="P605" s="42"/>
      <c r="Q605" s="42"/>
      <c r="R605" s="42"/>
      <c r="S605" s="42"/>
      <c r="T605" s="42"/>
      <c r="U605" s="42"/>
    </row>
    <row r="606" spans="1:21" x14ac:dyDescent="0.55000000000000004">
      <c r="A606" s="41"/>
      <c r="B606" s="41"/>
      <c r="C606" s="41"/>
      <c r="D606" s="41"/>
      <c r="E606" s="41"/>
      <c r="F606" s="41"/>
      <c r="G606" s="42"/>
      <c r="H606" s="42"/>
      <c r="I606" s="42"/>
      <c r="J606" s="42"/>
      <c r="K606" s="42"/>
      <c r="L606" s="42"/>
      <c r="M606" s="42"/>
      <c r="N606" s="42"/>
      <c r="O606" s="42"/>
      <c r="P606" s="42"/>
      <c r="Q606" s="42"/>
      <c r="R606" s="42"/>
      <c r="S606" s="42"/>
      <c r="T606" s="42"/>
      <c r="U606" s="42"/>
    </row>
    <row r="607" spans="1:21" x14ac:dyDescent="0.55000000000000004">
      <c r="A607" s="41"/>
      <c r="B607" s="41"/>
      <c r="C607" s="41"/>
      <c r="D607" s="41"/>
      <c r="E607" s="41"/>
      <c r="F607" s="41"/>
      <c r="G607" s="42"/>
      <c r="H607" s="42"/>
      <c r="I607" s="42"/>
      <c r="J607" s="42"/>
      <c r="K607" s="42"/>
      <c r="L607" s="42"/>
      <c r="M607" s="42"/>
      <c r="N607" s="42"/>
      <c r="O607" s="42"/>
      <c r="P607" s="42"/>
      <c r="Q607" s="42"/>
      <c r="R607" s="42"/>
      <c r="S607" s="42"/>
      <c r="T607" s="42"/>
      <c r="U607" s="42"/>
    </row>
    <row r="608" spans="1:21" x14ac:dyDescent="0.55000000000000004">
      <c r="A608" s="41"/>
      <c r="B608" s="41"/>
      <c r="C608" s="41"/>
      <c r="D608" s="41"/>
      <c r="E608" s="41"/>
      <c r="F608" s="41"/>
      <c r="G608" s="42"/>
      <c r="H608" s="42"/>
      <c r="I608" s="42"/>
      <c r="J608" s="42"/>
      <c r="K608" s="42"/>
      <c r="L608" s="42"/>
      <c r="M608" s="42"/>
      <c r="N608" s="42"/>
      <c r="O608" s="42"/>
      <c r="P608" s="42"/>
      <c r="Q608" s="42"/>
      <c r="R608" s="42"/>
      <c r="S608" s="42"/>
      <c r="T608" s="42"/>
      <c r="U608" s="42"/>
    </row>
    <row r="609" spans="1:21" x14ac:dyDescent="0.55000000000000004">
      <c r="A609" s="41"/>
      <c r="B609" s="41"/>
      <c r="C609" s="41"/>
      <c r="D609" s="41"/>
      <c r="E609" s="41"/>
      <c r="F609" s="41"/>
      <c r="G609" s="42"/>
      <c r="H609" s="42"/>
      <c r="I609" s="42"/>
      <c r="J609" s="42"/>
      <c r="K609" s="42"/>
      <c r="L609" s="42"/>
      <c r="M609" s="42"/>
      <c r="N609" s="42"/>
      <c r="O609" s="42"/>
      <c r="P609" s="42"/>
      <c r="Q609" s="42"/>
      <c r="R609" s="42"/>
      <c r="S609" s="42"/>
      <c r="T609" s="42"/>
      <c r="U609" s="42"/>
    </row>
    <row r="610" spans="1:21" x14ac:dyDescent="0.55000000000000004">
      <c r="A610" s="41"/>
      <c r="B610" s="41"/>
      <c r="C610" s="41"/>
      <c r="D610" s="41"/>
      <c r="E610" s="41"/>
      <c r="F610" s="41"/>
      <c r="G610" s="42"/>
      <c r="H610" s="42"/>
      <c r="I610" s="42"/>
      <c r="J610" s="42"/>
      <c r="K610" s="42"/>
      <c r="L610" s="42"/>
      <c r="M610" s="42"/>
      <c r="N610" s="42"/>
      <c r="O610" s="42"/>
      <c r="P610" s="42"/>
      <c r="Q610" s="42"/>
      <c r="R610" s="42"/>
      <c r="S610" s="42"/>
      <c r="T610" s="42"/>
      <c r="U610" s="42"/>
    </row>
    <row r="611" spans="1:21" x14ac:dyDescent="0.55000000000000004">
      <c r="A611" s="41"/>
      <c r="B611" s="41"/>
      <c r="C611" s="41"/>
      <c r="D611" s="41"/>
      <c r="E611" s="41"/>
      <c r="F611" s="41"/>
      <c r="G611" s="42"/>
      <c r="H611" s="42"/>
      <c r="I611" s="42"/>
      <c r="J611" s="42"/>
      <c r="K611" s="42"/>
      <c r="L611" s="42"/>
      <c r="M611" s="42"/>
      <c r="N611" s="42"/>
      <c r="O611" s="42"/>
      <c r="P611" s="42"/>
      <c r="Q611" s="42"/>
      <c r="R611" s="42"/>
      <c r="S611" s="42"/>
      <c r="T611" s="42"/>
      <c r="U611" s="42"/>
    </row>
    <row r="612" spans="1:21" x14ac:dyDescent="0.55000000000000004">
      <c r="A612" s="41"/>
      <c r="B612" s="41"/>
      <c r="C612" s="41"/>
      <c r="D612" s="41"/>
      <c r="E612" s="41"/>
      <c r="F612" s="41"/>
      <c r="G612" s="42"/>
      <c r="H612" s="42"/>
      <c r="I612" s="42"/>
      <c r="J612" s="42"/>
      <c r="K612" s="42"/>
      <c r="L612" s="42"/>
      <c r="M612" s="42"/>
      <c r="N612" s="42"/>
      <c r="O612" s="42"/>
      <c r="P612" s="42"/>
      <c r="Q612" s="42"/>
      <c r="R612" s="42"/>
      <c r="S612" s="42"/>
      <c r="T612" s="42"/>
      <c r="U612" s="42"/>
    </row>
    <row r="613" spans="1:21" x14ac:dyDescent="0.55000000000000004">
      <c r="A613" s="41"/>
      <c r="B613" s="41"/>
      <c r="C613" s="41"/>
      <c r="D613" s="41"/>
      <c r="E613" s="41"/>
      <c r="F613" s="41"/>
      <c r="G613" s="42"/>
      <c r="H613" s="42"/>
      <c r="I613" s="42"/>
      <c r="J613" s="42"/>
      <c r="K613" s="42"/>
      <c r="L613" s="42"/>
      <c r="M613" s="42"/>
      <c r="N613" s="42"/>
      <c r="O613" s="42"/>
      <c r="P613" s="42"/>
      <c r="Q613" s="42"/>
      <c r="R613" s="42"/>
      <c r="S613" s="42"/>
      <c r="T613" s="42"/>
      <c r="U613" s="42"/>
    </row>
    <row r="614" spans="1:21" x14ac:dyDescent="0.55000000000000004">
      <c r="A614" s="41"/>
      <c r="B614" s="41"/>
      <c r="C614" s="41"/>
      <c r="D614" s="41"/>
      <c r="E614" s="41"/>
      <c r="F614" s="41"/>
      <c r="G614" s="42"/>
      <c r="H614" s="42"/>
      <c r="I614" s="42"/>
      <c r="J614" s="42"/>
      <c r="K614" s="42"/>
      <c r="L614" s="42"/>
      <c r="M614" s="42"/>
      <c r="N614" s="42"/>
      <c r="O614" s="42"/>
      <c r="P614" s="42"/>
      <c r="Q614" s="42"/>
      <c r="R614" s="42"/>
      <c r="S614" s="42"/>
      <c r="T614" s="42"/>
      <c r="U614" s="42"/>
    </row>
    <row r="615" spans="1:21" x14ac:dyDescent="0.55000000000000004">
      <c r="A615" s="41"/>
      <c r="B615" s="41"/>
      <c r="C615" s="41"/>
      <c r="D615" s="41"/>
      <c r="E615" s="41"/>
      <c r="F615" s="41"/>
      <c r="G615" s="42"/>
      <c r="H615" s="42"/>
      <c r="I615" s="42"/>
      <c r="J615" s="42"/>
      <c r="K615" s="42"/>
      <c r="L615" s="42"/>
      <c r="M615" s="42"/>
      <c r="N615" s="42"/>
      <c r="O615" s="42"/>
      <c r="P615" s="42"/>
      <c r="Q615" s="42"/>
      <c r="R615" s="42"/>
      <c r="S615" s="42"/>
      <c r="T615" s="42"/>
      <c r="U615" s="42"/>
    </row>
    <row r="616" spans="1:21" x14ac:dyDescent="0.55000000000000004">
      <c r="A616" s="41"/>
      <c r="B616" s="41"/>
      <c r="C616" s="41"/>
      <c r="D616" s="41"/>
      <c r="E616" s="41"/>
      <c r="F616" s="41"/>
      <c r="G616" s="42"/>
      <c r="H616" s="42"/>
      <c r="I616" s="42"/>
      <c r="J616" s="42"/>
      <c r="K616" s="42"/>
      <c r="L616" s="42"/>
      <c r="M616" s="42"/>
      <c r="N616" s="42"/>
      <c r="O616" s="42"/>
      <c r="P616" s="42"/>
      <c r="Q616" s="42"/>
      <c r="R616" s="42"/>
      <c r="S616" s="42"/>
      <c r="T616" s="42"/>
      <c r="U616" s="42"/>
    </row>
    <row r="617" spans="1:21" x14ac:dyDescent="0.55000000000000004">
      <c r="A617" s="41"/>
      <c r="B617" s="41"/>
      <c r="C617" s="41"/>
      <c r="D617" s="41"/>
      <c r="E617" s="41"/>
      <c r="F617" s="41"/>
      <c r="G617" s="42"/>
      <c r="H617" s="42"/>
      <c r="I617" s="42"/>
      <c r="J617" s="42"/>
      <c r="K617" s="42"/>
      <c r="L617" s="42"/>
      <c r="M617" s="42"/>
      <c r="N617" s="42"/>
      <c r="O617" s="42"/>
      <c r="P617" s="42"/>
      <c r="Q617" s="42"/>
      <c r="R617" s="42"/>
      <c r="S617" s="42"/>
      <c r="T617" s="42"/>
      <c r="U617" s="42"/>
    </row>
    <row r="618" spans="1:21" x14ac:dyDescent="0.55000000000000004">
      <c r="A618" s="41"/>
      <c r="B618" s="41"/>
      <c r="C618" s="41"/>
      <c r="D618" s="41"/>
      <c r="E618" s="41"/>
      <c r="F618" s="41"/>
      <c r="G618" s="42"/>
      <c r="H618" s="42"/>
      <c r="I618" s="42"/>
      <c r="J618" s="42"/>
      <c r="K618" s="42"/>
      <c r="L618" s="42"/>
      <c r="M618" s="42"/>
      <c r="N618" s="42"/>
      <c r="O618" s="42"/>
      <c r="P618" s="42"/>
      <c r="Q618" s="42"/>
      <c r="R618" s="42"/>
      <c r="S618" s="42"/>
      <c r="T618" s="42"/>
      <c r="U618" s="42"/>
    </row>
    <row r="619" spans="1:21" x14ac:dyDescent="0.55000000000000004">
      <c r="A619" s="41"/>
      <c r="B619" s="41"/>
      <c r="C619" s="41"/>
      <c r="D619" s="41"/>
      <c r="E619" s="41"/>
      <c r="F619" s="41"/>
      <c r="G619" s="42"/>
      <c r="H619" s="42"/>
      <c r="I619" s="42"/>
      <c r="J619" s="42"/>
      <c r="K619" s="42"/>
      <c r="L619" s="42"/>
      <c r="M619" s="42"/>
      <c r="N619" s="42"/>
      <c r="O619" s="42"/>
      <c r="P619" s="42"/>
      <c r="Q619" s="42"/>
      <c r="R619" s="42"/>
      <c r="S619" s="42"/>
      <c r="T619" s="42"/>
      <c r="U619" s="42"/>
    </row>
    <row r="620" spans="1:21" x14ac:dyDescent="0.55000000000000004">
      <c r="A620" s="41"/>
      <c r="B620" s="41"/>
      <c r="C620" s="41"/>
      <c r="D620" s="41"/>
      <c r="E620" s="41"/>
      <c r="F620" s="41"/>
      <c r="G620" s="42"/>
      <c r="H620" s="42"/>
      <c r="I620" s="42"/>
      <c r="J620" s="42"/>
      <c r="K620" s="42"/>
      <c r="L620" s="42"/>
      <c r="M620" s="42"/>
      <c r="N620" s="42"/>
      <c r="O620" s="42"/>
      <c r="P620" s="42"/>
      <c r="Q620" s="42"/>
      <c r="R620" s="42"/>
      <c r="S620" s="42"/>
      <c r="T620" s="42"/>
      <c r="U620" s="42"/>
    </row>
    <row r="621" spans="1:21" x14ac:dyDescent="0.55000000000000004">
      <c r="A621" s="41"/>
      <c r="B621" s="41"/>
      <c r="C621" s="41"/>
      <c r="D621" s="41"/>
      <c r="E621" s="41"/>
      <c r="F621" s="41"/>
      <c r="G621" s="42"/>
      <c r="H621" s="42"/>
      <c r="I621" s="42"/>
      <c r="J621" s="42"/>
      <c r="K621" s="42"/>
      <c r="L621" s="42"/>
      <c r="M621" s="42"/>
      <c r="N621" s="42"/>
      <c r="O621" s="42"/>
      <c r="P621" s="42"/>
      <c r="Q621" s="42"/>
      <c r="R621" s="42"/>
      <c r="S621" s="42"/>
      <c r="T621" s="42"/>
      <c r="U621" s="42"/>
    </row>
    <row r="622" spans="1:21" x14ac:dyDescent="0.55000000000000004">
      <c r="A622" s="41"/>
      <c r="B622" s="41"/>
      <c r="C622" s="41"/>
      <c r="D622" s="41"/>
      <c r="E622" s="41"/>
      <c r="F622" s="41"/>
      <c r="G622" s="42"/>
      <c r="H622" s="42"/>
      <c r="I622" s="42"/>
      <c r="J622" s="42"/>
      <c r="K622" s="42"/>
      <c r="L622" s="42"/>
      <c r="M622" s="42"/>
      <c r="N622" s="42"/>
      <c r="O622" s="42"/>
      <c r="P622" s="42"/>
      <c r="Q622" s="42"/>
      <c r="R622" s="42"/>
      <c r="S622" s="42"/>
      <c r="T622" s="42"/>
      <c r="U622" s="42"/>
    </row>
    <row r="623" spans="1:21" x14ac:dyDescent="0.55000000000000004">
      <c r="A623" s="41"/>
      <c r="B623" s="41"/>
      <c r="C623" s="41"/>
      <c r="D623" s="41"/>
      <c r="E623" s="41"/>
      <c r="F623" s="41"/>
      <c r="G623" s="42"/>
      <c r="H623" s="42"/>
      <c r="I623" s="42"/>
      <c r="J623" s="42"/>
      <c r="K623" s="42"/>
      <c r="L623" s="42"/>
      <c r="M623" s="42"/>
      <c r="N623" s="42"/>
      <c r="O623" s="42"/>
      <c r="P623" s="42"/>
      <c r="Q623" s="42"/>
      <c r="R623" s="42"/>
      <c r="S623" s="42"/>
      <c r="T623" s="42"/>
      <c r="U623" s="42"/>
    </row>
    <row r="624" spans="1:21" x14ac:dyDescent="0.55000000000000004">
      <c r="A624" s="41"/>
      <c r="B624" s="41"/>
      <c r="C624" s="41"/>
      <c r="D624" s="41"/>
      <c r="E624" s="41"/>
      <c r="F624" s="41"/>
      <c r="G624" s="42"/>
      <c r="H624" s="42"/>
      <c r="I624" s="42"/>
      <c r="J624" s="42"/>
      <c r="K624" s="42"/>
      <c r="L624" s="42"/>
      <c r="M624" s="42"/>
      <c r="N624" s="42"/>
      <c r="O624" s="42"/>
      <c r="P624" s="42"/>
      <c r="Q624" s="42"/>
      <c r="R624" s="42"/>
      <c r="S624" s="42"/>
      <c r="T624" s="42"/>
      <c r="U624" s="42"/>
    </row>
    <row r="625" spans="1:21" x14ac:dyDescent="0.55000000000000004">
      <c r="A625" s="41"/>
      <c r="B625" s="41"/>
      <c r="C625" s="41"/>
      <c r="D625" s="41"/>
      <c r="E625" s="41"/>
      <c r="F625" s="41"/>
      <c r="G625" s="42"/>
      <c r="H625" s="42"/>
      <c r="I625" s="42"/>
      <c r="J625" s="42"/>
      <c r="K625" s="42"/>
      <c r="L625" s="42"/>
      <c r="M625" s="42"/>
      <c r="N625" s="42"/>
      <c r="O625" s="42"/>
      <c r="P625" s="42"/>
      <c r="Q625" s="42"/>
      <c r="R625" s="42"/>
      <c r="S625" s="42"/>
      <c r="T625" s="42"/>
      <c r="U625" s="42"/>
    </row>
    <row r="626" spans="1:21" x14ac:dyDescent="0.55000000000000004">
      <c r="A626" s="41"/>
      <c r="B626" s="41"/>
      <c r="C626" s="41"/>
      <c r="D626" s="41"/>
      <c r="E626" s="41"/>
      <c r="F626" s="41"/>
      <c r="G626" s="42"/>
      <c r="H626" s="42"/>
      <c r="I626" s="42"/>
      <c r="J626" s="42"/>
      <c r="K626" s="42"/>
      <c r="L626" s="42"/>
      <c r="M626" s="42"/>
      <c r="N626" s="42"/>
      <c r="O626" s="42"/>
      <c r="P626" s="42"/>
      <c r="Q626" s="42"/>
      <c r="R626" s="42"/>
      <c r="S626" s="42"/>
      <c r="T626" s="42"/>
      <c r="U626" s="42"/>
    </row>
    <row r="627" spans="1:21" x14ac:dyDescent="0.55000000000000004">
      <c r="A627" s="41"/>
      <c r="B627" s="41"/>
      <c r="C627" s="41"/>
      <c r="D627" s="41"/>
      <c r="E627" s="41"/>
      <c r="F627" s="41"/>
      <c r="G627" s="42"/>
      <c r="H627" s="42"/>
      <c r="I627" s="42"/>
      <c r="J627" s="42"/>
      <c r="K627" s="42"/>
      <c r="L627" s="42"/>
      <c r="M627" s="42"/>
      <c r="N627" s="42"/>
      <c r="O627" s="42"/>
      <c r="P627" s="42"/>
      <c r="Q627" s="42"/>
      <c r="R627" s="42"/>
      <c r="S627" s="42"/>
      <c r="T627" s="42"/>
      <c r="U627" s="42"/>
    </row>
    <row r="628" spans="1:21" x14ac:dyDescent="0.55000000000000004">
      <c r="A628" s="41"/>
      <c r="B628" s="41"/>
      <c r="C628" s="41"/>
      <c r="D628" s="41"/>
      <c r="E628" s="41"/>
      <c r="F628" s="41"/>
      <c r="G628" s="42"/>
      <c r="H628" s="42"/>
      <c r="I628" s="42"/>
      <c r="J628" s="42"/>
      <c r="K628" s="42"/>
      <c r="L628" s="42"/>
      <c r="M628" s="42"/>
      <c r="N628" s="42"/>
      <c r="O628" s="42"/>
      <c r="P628" s="42"/>
      <c r="Q628" s="42"/>
      <c r="R628" s="42"/>
      <c r="S628" s="42"/>
      <c r="T628" s="42"/>
      <c r="U628" s="42"/>
    </row>
    <row r="629" spans="1:21" x14ac:dyDescent="0.55000000000000004">
      <c r="A629" s="41"/>
      <c r="B629" s="41"/>
      <c r="C629" s="41"/>
      <c r="D629" s="41"/>
      <c r="E629" s="41"/>
      <c r="F629" s="41"/>
      <c r="G629" s="42"/>
      <c r="H629" s="42"/>
      <c r="I629" s="42"/>
      <c r="J629" s="42"/>
      <c r="K629" s="42"/>
      <c r="L629" s="42"/>
      <c r="M629" s="42"/>
      <c r="N629" s="42"/>
      <c r="O629" s="42"/>
      <c r="P629" s="42"/>
      <c r="Q629" s="42"/>
      <c r="R629" s="42"/>
      <c r="S629" s="42"/>
      <c r="T629" s="42"/>
      <c r="U629" s="42"/>
    </row>
    <row r="630" spans="1:21" x14ac:dyDescent="0.55000000000000004">
      <c r="A630" s="41"/>
      <c r="B630" s="41"/>
      <c r="C630" s="41"/>
      <c r="D630" s="41"/>
      <c r="E630" s="41"/>
      <c r="F630" s="41"/>
      <c r="G630" s="42"/>
      <c r="H630" s="42"/>
      <c r="I630" s="42"/>
      <c r="J630" s="42"/>
      <c r="K630" s="42"/>
      <c r="L630" s="42"/>
      <c r="M630" s="42"/>
      <c r="N630" s="42"/>
      <c r="O630" s="42"/>
      <c r="P630" s="42"/>
      <c r="Q630" s="42"/>
      <c r="R630" s="42"/>
      <c r="S630" s="42"/>
      <c r="T630" s="42"/>
      <c r="U630" s="42"/>
    </row>
    <row r="631" spans="1:21" x14ac:dyDescent="0.55000000000000004">
      <c r="A631" s="41"/>
      <c r="B631" s="41"/>
      <c r="C631" s="41"/>
      <c r="D631" s="41"/>
      <c r="E631" s="41"/>
      <c r="F631" s="41"/>
      <c r="G631" s="42"/>
      <c r="H631" s="42"/>
      <c r="I631" s="42"/>
      <c r="J631" s="42"/>
      <c r="K631" s="42"/>
      <c r="L631" s="42"/>
      <c r="M631" s="42"/>
      <c r="N631" s="42"/>
      <c r="O631" s="42"/>
      <c r="P631" s="42"/>
      <c r="Q631" s="42"/>
      <c r="R631" s="42"/>
      <c r="S631" s="42"/>
      <c r="T631" s="42"/>
      <c r="U631" s="42"/>
    </row>
    <row r="632" spans="1:21" x14ac:dyDescent="0.55000000000000004">
      <c r="A632" s="41"/>
      <c r="B632" s="41"/>
      <c r="C632" s="41"/>
      <c r="D632" s="41"/>
      <c r="E632" s="41"/>
      <c r="F632" s="41"/>
      <c r="G632" s="42"/>
      <c r="H632" s="42"/>
      <c r="I632" s="42"/>
      <c r="J632" s="42"/>
      <c r="K632" s="42"/>
      <c r="L632" s="42"/>
      <c r="M632" s="42"/>
      <c r="N632" s="42"/>
      <c r="O632" s="42"/>
      <c r="P632" s="42"/>
      <c r="Q632" s="42"/>
      <c r="R632" s="42"/>
      <c r="S632" s="42"/>
      <c r="T632" s="42"/>
      <c r="U632" s="42"/>
    </row>
    <row r="633" spans="1:21" x14ac:dyDescent="0.55000000000000004">
      <c r="A633" s="41"/>
      <c r="B633" s="41"/>
      <c r="C633" s="41"/>
      <c r="D633" s="41"/>
      <c r="E633" s="41"/>
      <c r="F633" s="41"/>
      <c r="G633" s="42"/>
      <c r="H633" s="42"/>
      <c r="I633" s="42"/>
      <c r="J633" s="42"/>
      <c r="K633" s="42"/>
      <c r="L633" s="42"/>
      <c r="M633" s="42"/>
      <c r="N633" s="42"/>
      <c r="O633" s="42"/>
      <c r="P633" s="42"/>
      <c r="Q633" s="42"/>
      <c r="R633" s="42"/>
      <c r="S633" s="42"/>
      <c r="T633" s="42"/>
      <c r="U633" s="42"/>
    </row>
    <row r="634" spans="1:21" x14ac:dyDescent="0.55000000000000004">
      <c r="A634" s="41"/>
      <c r="B634" s="41"/>
      <c r="C634" s="41"/>
      <c r="D634" s="41"/>
      <c r="E634" s="41"/>
      <c r="F634" s="41"/>
      <c r="G634" s="42"/>
      <c r="H634" s="42"/>
      <c r="I634" s="42"/>
      <c r="J634" s="42"/>
      <c r="K634" s="42"/>
      <c r="L634" s="42"/>
      <c r="M634" s="42"/>
      <c r="N634" s="42"/>
      <c r="O634" s="42"/>
      <c r="P634" s="42"/>
      <c r="Q634" s="42"/>
      <c r="R634" s="42"/>
      <c r="S634" s="42"/>
      <c r="T634" s="42"/>
      <c r="U634" s="42"/>
    </row>
    <row r="635" spans="1:21" x14ac:dyDescent="0.55000000000000004">
      <c r="A635" s="41"/>
      <c r="B635" s="41"/>
      <c r="C635" s="41"/>
      <c r="D635" s="41"/>
      <c r="E635" s="41"/>
      <c r="F635" s="41"/>
      <c r="G635" s="42"/>
      <c r="H635" s="42"/>
      <c r="I635" s="42"/>
      <c r="J635" s="42"/>
      <c r="K635" s="42"/>
      <c r="L635" s="42"/>
      <c r="M635" s="42"/>
      <c r="N635" s="42"/>
      <c r="O635" s="42"/>
      <c r="P635" s="42"/>
      <c r="Q635" s="42"/>
      <c r="R635" s="42"/>
      <c r="S635" s="42"/>
      <c r="T635" s="42"/>
      <c r="U635" s="42"/>
    </row>
    <row r="636" spans="1:21" x14ac:dyDescent="0.55000000000000004">
      <c r="A636" s="41"/>
      <c r="B636" s="41"/>
      <c r="C636" s="41"/>
      <c r="D636" s="41"/>
      <c r="E636" s="41"/>
      <c r="F636" s="41"/>
      <c r="G636" s="42"/>
      <c r="H636" s="42"/>
      <c r="I636" s="42"/>
      <c r="J636" s="42"/>
      <c r="K636" s="42"/>
      <c r="L636" s="42"/>
      <c r="M636" s="42"/>
      <c r="N636" s="42"/>
      <c r="O636" s="42"/>
      <c r="P636" s="42"/>
      <c r="Q636" s="42"/>
      <c r="R636" s="42"/>
      <c r="S636" s="42"/>
      <c r="T636" s="42"/>
      <c r="U636" s="42"/>
    </row>
    <row r="637" spans="1:21" x14ac:dyDescent="0.55000000000000004">
      <c r="A637" s="41"/>
      <c r="B637" s="41"/>
      <c r="C637" s="41"/>
      <c r="D637" s="41"/>
      <c r="E637" s="41"/>
      <c r="F637" s="41"/>
      <c r="G637" s="42"/>
      <c r="H637" s="42"/>
      <c r="I637" s="42"/>
      <c r="J637" s="42"/>
      <c r="K637" s="42"/>
      <c r="L637" s="42"/>
      <c r="M637" s="42"/>
      <c r="N637" s="42"/>
      <c r="O637" s="42"/>
      <c r="P637" s="42"/>
      <c r="Q637" s="42"/>
      <c r="R637" s="42"/>
      <c r="S637" s="42"/>
      <c r="T637" s="42"/>
      <c r="U637" s="42"/>
    </row>
    <row r="638" spans="1:21" x14ac:dyDescent="0.55000000000000004">
      <c r="A638" s="41"/>
      <c r="B638" s="41"/>
      <c r="C638" s="41"/>
      <c r="D638" s="41"/>
      <c r="E638" s="41"/>
      <c r="F638" s="41"/>
      <c r="G638" s="42"/>
      <c r="H638" s="42"/>
      <c r="I638" s="42"/>
      <c r="J638" s="42"/>
      <c r="K638" s="42"/>
      <c r="L638" s="42"/>
      <c r="M638" s="42"/>
      <c r="N638" s="42"/>
      <c r="O638" s="42"/>
      <c r="P638" s="42"/>
      <c r="Q638" s="42"/>
      <c r="R638" s="42"/>
      <c r="S638" s="42"/>
      <c r="T638" s="42"/>
      <c r="U638" s="42"/>
    </row>
    <row r="639" spans="1:21" x14ac:dyDescent="0.55000000000000004">
      <c r="A639" s="41"/>
      <c r="B639" s="41"/>
      <c r="C639" s="41"/>
      <c r="D639" s="41"/>
      <c r="E639" s="41"/>
      <c r="F639" s="41"/>
      <c r="G639" s="42"/>
      <c r="H639" s="42"/>
      <c r="I639" s="42"/>
      <c r="J639" s="42"/>
      <c r="K639" s="42"/>
      <c r="L639" s="42"/>
      <c r="M639" s="42"/>
      <c r="N639" s="42"/>
      <c r="O639" s="42"/>
      <c r="P639" s="42"/>
      <c r="Q639" s="42"/>
      <c r="R639" s="42"/>
      <c r="S639" s="42"/>
      <c r="T639" s="42"/>
      <c r="U639" s="42"/>
    </row>
    <row r="640" spans="1:21" x14ac:dyDescent="0.55000000000000004">
      <c r="A640" s="41"/>
      <c r="B640" s="41"/>
      <c r="C640" s="41"/>
      <c r="D640" s="41"/>
      <c r="E640" s="41"/>
      <c r="F640" s="41"/>
      <c r="G640" s="42"/>
      <c r="H640" s="42"/>
      <c r="I640" s="42"/>
      <c r="J640" s="42"/>
      <c r="K640" s="42"/>
      <c r="L640" s="42"/>
      <c r="M640" s="42"/>
      <c r="N640" s="42"/>
      <c r="O640" s="42"/>
      <c r="P640" s="42"/>
      <c r="Q640" s="42"/>
      <c r="R640" s="42"/>
      <c r="S640" s="42"/>
      <c r="T640" s="42"/>
      <c r="U640" s="42"/>
    </row>
    <row r="641" spans="1:21" x14ac:dyDescent="0.55000000000000004">
      <c r="A641" s="41"/>
      <c r="B641" s="41"/>
      <c r="C641" s="41"/>
      <c r="D641" s="41"/>
      <c r="E641" s="41"/>
      <c r="F641" s="41"/>
      <c r="G641" s="42"/>
      <c r="H641" s="42"/>
      <c r="I641" s="42"/>
      <c r="J641" s="42"/>
      <c r="K641" s="42"/>
      <c r="L641" s="42"/>
      <c r="M641" s="42"/>
      <c r="N641" s="42"/>
      <c r="O641" s="42"/>
      <c r="P641" s="42"/>
      <c r="Q641" s="42"/>
      <c r="R641" s="42"/>
      <c r="S641" s="42"/>
      <c r="T641" s="42"/>
      <c r="U641" s="42"/>
    </row>
    <row r="642" spans="1:21" x14ac:dyDescent="0.55000000000000004">
      <c r="A642" s="41"/>
      <c r="B642" s="41"/>
      <c r="C642" s="41"/>
      <c r="D642" s="41"/>
      <c r="E642" s="41"/>
      <c r="F642" s="41"/>
      <c r="G642" s="42"/>
      <c r="H642" s="42"/>
      <c r="I642" s="42"/>
      <c r="J642" s="42"/>
      <c r="K642" s="42"/>
      <c r="L642" s="42"/>
      <c r="M642" s="42"/>
      <c r="N642" s="42"/>
      <c r="O642" s="42"/>
      <c r="P642" s="42"/>
      <c r="Q642" s="42"/>
      <c r="R642" s="42"/>
      <c r="S642" s="42"/>
      <c r="T642" s="42"/>
      <c r="U642" s="42"/>
    </row>
    <row r="643" spans="1:21" x14ac:dyDescent="0.55000000000000004">
      <c r="A643" s="41"/>
      <c r="B643" s="41"/>
      <c r="C643" s="41"/>
      <c r="D643" s="41"/>
      <c r="E643" s="41"/>
      <c r="F643" s="41"/>
      <c r="G643" s="42"/>
      <c r="H643" s="42"/>
      <c r="I643" s="42"/>
      <c r="J643" s="42"/>
      <c r="K643" s="42"/>
      <c r="L643" s="42"/>
      <c r="M643" s="42"/>
      <c r="N643" s="42"/>
      <c r="O643" s="42"/>
      <c r="P643" s="42"/>
      <c r="Q643" s="42"/>
      <c r="R643" s="42"/>
      <c r="S643" s="42"/>
      <c r="T643" s="42"/>
      <c r="U643" s="42"/>
    </row>
    <row r="644" spans="1:21" x14ac:dyDescent="0.55000000000000004">
      <c r="A644" s="41"/>
      <c r="B644" s="41"/>
      <c r="C644" s="41"/>
      <c r="D644" s="41"/>
      <c r="E644" s="41"/>
      <c r="F644" s="41"/>
      <c r="G644" s="42"/>
      <c r="H644" s="42"/>
      <c r="I644" s="42"/>
      <c r="J644" s="42"/>
      <c r="K644" s="42"/>
      <c r="L644" s="42"/>
      <c r="M644" s="42"/>
      <c r="N644" s="42"/>
      <c r="O644" s="42"/>
      <c r="P644" s="42"/>
      <c r="Q644" s="42"/>
      <c r="R644" s="42"/>
      <c r="S644" s="42"/>
      <c r="T644" s="42"/>
      <c r="U644" s="42"/>
    </row>
    <row r="645" spans="1:21" x14ac:dyDescent="0.55000000000000004">
      <c r="A645" s="41"/>
      <c r="B645" s="41"/>
      <c r="C645" s="41"/>
      <c r="D645" s="41"/>
      <c r="E645" s="41"/>
      <c r="F645" s="41"/>
      <c r="G645" s="42"/>
      <c r="H645" s="42"/>
      <c r="I645" s="42"/>
      <c r="J645" s="42"/>
      <c r="K645" s="42"/>
      <c r="L645" s="42"/>
      <c r="M645" s="42"/>
      <c r="N645" s="42"/>
      <c r="O645" s="42"/>
      <c r="P645" s="42"/>
      <c r="Q645" s="42"/>
      <c r="R645" s="42"/>
      <c r="S645" s="42"/>
      <c r="T645" s="42"/>
      <c r="U645" s="42"/>
    </row>
    <row r="646" spans="1:21" x14ac:dyDescent="0.55000000000000004">
      <c r="A646" s="41"/>
      <c r="B646" s="41"/>
      <c r="C646" s="41"/>
      <c r="D646" s="41"/>
      <c r="E646" s="41"/>
      <c r="F646" s="41"/>
      <c r="G646" s="42"/>
      <c r="H646" s="42"/>
      <c r="I646" s="42"/>
      <c r="J646" s="42"/>
      <c r="K646" s="42"/>
      <c r="L646" s="42"/>
      <c r="M646" s="42"/>
      <c r="N646" s="42"/>
      <c r="O646" s="42"/>
      <c r="P646" s="42"/>
      <c r="Q646" s="42"/>
      <c r="R646" s="42"/>
      <c r="S646" s="42"/>
      <c r="T646" s="42"/>
      <c r="U646" s="42"/>
    </row>
    <row r="647" spans="1:21" x14ac:dyDescent="0.55000000000000004">
      <c r="A647" s="41"/>
      <c r="B647" s="41"/>
      <c r="C647" s="41"/>
      <c r="D647" s="41"/>
      <c r="E647" s="41"/>
      <c r="F647" s="41"/>
      <c r="G647" s="42"/>
      <c r="H647" s="42"/>
      <c r="I647" s="42"/>
      <c r="J647" s="42"/>
      <c r="K647" s="42"/>
      <c r="L647" s="42"/>
      <c r="M647" s="42"/>
      <c r="N647" s="42"/>
      <c r="O647" s="42"/>
      <c r="P647" s="42"/>
      <c r="Q647" s="42"/>
      <c r="R647" s="42"/>
      <c r="S647" s="42"/>
      <c r="T647" s="42"/>
      <c r="U647" s="42"/>
    </row>
    <row r="648" spans="1:21" x14ac:dyDescent="0.55000000000000004">
      <c r="A648" s="41"/>
      <c r="B648" s="41"/>
      <c r="C648" s="41"/>
      <c r="D648" s="41"/>
      <c r="E648" s="41"/>
      <c r="F648" s="41"/>
      <c r="G648" s="42"/>
      <c r="H648" s="42"/>
      <c r="I648" s="42"/>
      <c r="J648" s="42"/>
      <c r="K648" s="42"/>
      <c r="L648" s="42"/>
      <c r="M648" s="42"/>
      <c r="N648" s="42"/>
      <c r="O648" s="42"/>
      <c r="P648" s="42"/>
      <c r="Q648" s="42"/>
      <c r="R648" s="42"/>
      <c r="S648" s="42"/>
      <c r="T648" s="42"/>
      <c r="U648" s="42"/>
    </row>
    <row r="649" spans="1:21" x14ac:dyDescent="0.55000000000000004">
      <c r="A649" s="41"/>
      <c r="B649" s="41"/>
      <c r="C649" s="41"/>
      <c r="D649" s="41"/>
      <c r="E649" s="41"/>
      <c r="F649" s="41"/>
      <c r="G649" s="42"/>
      <c r="H649" s="42"/>
      <c r="I649" s="42"/>
      <c r="J649" s="42"/>
      <c r="K649" s="42"/>
      <c r="L649" s="42"/>
      <c r="M649" s="42"/>
      <c r="N649" s="42"/>
      <c r="O649" s="42"/>
      <c r="P649" s="42"/>
      <c r="Q649" s="42"/>
      <c r="R649" s="42"/>
      <c r="S649" s="42"/>
      <c r="T649" s="42"/>
      <c r="U649" s="42"/>
    </row>
    <row r="650" spans="1:21" x14ac:dyDescent="0.55000000000000004">
      <c r="A650" s="41"/>
      <c r="B650" s="41"/>
      <c r="C650" s="41"/>
      <c r="D650" s="41"/>
      <c r="E650" s="41"/>
      <c r="F650" s="41"/>
      <c r="G650" s="42"/>
      <c r="H650" s="42"/>
      <c r="I650" s="42"/>
      <c r="J650" s="42"/>
      <c r="K650" s="42"/>
      <c r="L650" s="42"/>
      <c r="M650" s="42"/>
      <c r="N650" s="42"/>
      <c r="O650" s="42"/>
      <c r="P650" s="42"/>
      <c r="Q650" s="42"/>
      <c r="R650" s="42"/>
      <c r="S650" s="42"/>
      <c r="T650" s="42"/>
      <c r="U650" s="42"/>
    </row>
    <row r="651" spans="1:21" x14ac:dyDescent="0.55000000000000004">
      <c r="A651" s="41"/>
      <c r="B651" s="41"/>
      <c r="C651" s="41"/>
      <c r="D651" s="41"/>
      <c r="E651" s="41"/>
      <c r="F651" s="41"/>
      <c r="G651" s="42"/>
      <c r="H651" s="42"/>
      <c r="I651" s="42"/>
      <c r="J651" s="42"/>
      <c r="K651" s="42"/>
      <c r="L651" s="42"/>
      <c r="M651" s="42"/>
      <c r="N651" s="42"/>
      <c r="O651" s="42"/>
      <c r="P651" s="42"/>
      <c r="Q651" s="42"/>
      <c r="R651" s="42"/>
      <c r="S651" s="42"/>
      <c r="T651" s="42"/>
      <c r="U651" s="42"/>
    </row>
    <row r="652" spans="1:21" x14ac:dyDescent="0.55000000000000004">
      <c r="A652" s="41"/>
      <c r="B652" s="41"/>
      <c r="C652" s="41"/>
      <c r="D652" s="41"/>
      <c r="E652" s="41"/>
      <c r="F652" s="41"/>
      <c r="G652" s="42"/>
      <c r="H652" s="42"/>
      <c r="I652" s="42"/>
      <c r="J652" s="42"/>
      <c r="K652" s="42"/>
      <c r="L652" s="42"/>
      <c r="M652" s="42"/>
      <c r="N652" s="42"/>
      <c r="O652" s="42"/>
      <c r="P652" s="42"/>
      <c r="Q652" s="42"/>
      <c r="R652" s="42"/>
      <c r="S652" s="42"/>
      <c r="T652" s="42"/>
      <c r="U652" s="42"/>
    </row>
    <row r="653" spans="1:21" x14ac:dyDescent="0.55000000000000004">
      <c r="A653" s="41"/>
      <c r="B653" s="41"/>
      <c r="C653" s="41"/>
      <c r="D653" s="41"/>
      <c r="E653" s="41"/>
      <c r="F653" s="41"/>
      <c r="G653" s="42"/>
      <c r="H653" s="42"/>
      <c r="I653" s="42"/>
      <c r="J653" s="42"/>
      <c r="K653" s="42"/>
      <c r="L653" s="42"/>
      <c r="M653" s="42"/>
      <c r="N653" s="42"/>
      <c r="O653" s="42"/>
      <c r="P653" s="42"/>
      <c r="Q653" s="42"/>
      <c r="R653" s="42"/>
      <c r="S653" s="42"/>
      <c r="T653" s="42"/>
      <c r="U653" s="42"/>
    </row>
    <row r="654" spans="1:21" x14ac:dyDescent="0.55000000000000004">
      <c r="A654" s="41"/>
      <c r="B654" s="41"/>
      <c r="C654" s="41"/>
      <c r="D654" s="41"/>
      <c r="E654" s="41"/>
      <c r="F654" s="41"/>
      <c r="G654" s="42"/>
      <c r="H654" s="42"/>
      <c r="I654" s="42"/>
      <c r="J654" s="42"/>
      <c r="K654" s="42"/>
      <c r="L654" s="42"/>
      <c r="M654" s="42"/>
      <c r="N654" s="42"/>
      <c r="O654" s="42"/>
      <c r="P654" s="42"/>
      <c r="Q654" s="42"/>
      <c r="R654" s="42"/>
      <c r="S654" s="42"/>
      <c r="T654" s="42"/>
      <c r="U654" s="42"/>
    </row>
    <row r="655" spans="1:21" x14ac:dyDescent="0.55000000000000004">
      <c r="A655" s="41"/>
      <c r="B655" s="41"/>
      <c r="C655" s="41"/>
      <c r="D655" s="41"/>
      <c r="E655" s="41"/>
      <c r="F655" s="41"/>
      <c r="G655" s="42"/>
      <c r="H655" s="42"/>
      <c r="I655" s="42"/>
      <c r="J655" s="42"/>
      <c r="K655" s="42"/>
      <c r="L655" s="42"/>
      <c r="M655" s="42"/>
      <c r="N655" s="42"/>
      <c r="O655" s="42"/>
      <c r="P655" s="42"/>
      <c r="Q655" s="42"/>
      <c r="R655" s="42"/>
      <c r="S655" s="42"/>
      <c r="T655" s="42"/>
      <c r="U655" s="42"/>
    </row>
    <row r="656" spans="1:21" x14ac:dyDescent="0.55000000000000004">
      <c r="A656" s="41"/>
      <c r="B656" s="41"/>
      <c r="C656" s="41"/>
      <c r="D656" s="41"/>
      <c r="E656" s="41"/>
      <c r="F656" s="41"/>
      <c r="G656" s="42"/>
      <c r="H656" s="42"/>
      <c r="I656" s="42"/>
      <c r="J656" s="42"/>
      <c r="K656" s="42"/>
      <c r="L656" s="42"/>
      <c r="M656" s="42"/>
      <c r="N656" s="42"/>
      <c r="O656" s="42"/>
      <c r="P656" s="42"/>
      <c r="Q656" s="42"/>
      <c r="R656" s="42"/>
      <c r="S656" s="42"/>
      <c r="T656" s="42"/>
      <c r="U656" s="42"/>
    </row>
    <row r="657" spans="1:21" x14ac:dyDescent="0.55000000000000004">
      <c r="A657" s="41"/>
      <c r="B657" s="41"/>
      <c r="C657" s="41"/>
      <c r="D657" s="41"/>
      <c r="E657" s="41"/>
      <c r="F657" s="41"/>
      <c r="G657" s="42"/>
      <c r="H657" s="42"/>
      <c r="I657" s="42"/>
      <c r="J657" s="42"/>
      <c r="K657" s="42"/>
      <c r="L657" s="42"/>
      <c r="M657" s="42"/>
      <c r="N657" s="42"/>
      <c r="O657" s="42"/>
      <c r="P657" s="42"/>
      <c r="Q657" s="42"/>
      <c r="R657" s="42"/>
      <c r="S657" s="42"/>
      <c r="T657" s="42"/>
      <c r="U657" s="42"/>
    </row>
    <row r="658" spans="1:21" x14ac:dyDescent="0.55000000000000004">
      <c r="A658" s="41"/>
      <c r="B658" s="41"/>
      <c r="C658" s="41"/>
      <c r="D658" s="41"/>
      <c r="E658" s="41"/>
      <c r="F658" s="41"/>
      <c r="G658" s="42"/>
      <c r="H658" s="42"/>
      <c r="I658" s="42"/>
      <c r="J658" s="42"/>
      <c r="K658" s="42"/>
      <c r="L658" s="42"/>
      <c r="M658" s="42"/>
      <c r="N658" s="42"/>
      <c r="O658" s="42"/>
      <c r="P658" s="42"/>
      <c r="Q658" s="42"/>
      <c r="R658" s="42"/>
      <c r="S658" s="42"/>
      <c r="T658" s="42"/>
      <c r="U658" s="42"/>
    </row>
    <row r="659" spans="1:21" x14ac:dyDescent="0.55000000000000004">
      <c r="A659" s="41"/>
      <c r="B659" s="41"/>
      <c r="C659" s="41"/>
      <c r="D659" s="41"/>
      <c r="E659" s="41"/>
      <c r="F659" s="41"/>
      <c r="G659" s="42"/>
      <c r="H659" s="42"/>
      <c r="I659" s="42"/>
      <c r="J659" s="42"/>
      <c r="K659" s="42"/>
      <c r="L659" s="42"/>
      <c r="M659" s="42"/>
      <c r="N659" s="42"/>
      <c r="O659" s="42"/>
      <c r="P659" s="42"/>
      <c r="Q659" s="42"/>
      <c r="R659" s="42"/>
      <c r="S659" s="42"/>
      <c r="T659" s="42"/>
      <c r="U659" s="42"/>
    </row>
    <row r="660" spans="1:21" x14ac:dyDescent="0.55000000000000004">
      <c r="A660" s="41"/>
      <c r="B660" s="41"/>
      <c r="C660" s="41"/>
      <c r="D660" s="41"/>
      <c r="E660" s="41"/>
      <c r="F660" s="41"/>
      <c r="G660" s="42"/>
      <c r="H660" s="42"/>
      <c r="I660" s="42"/>
      <c r="J660" s="42"/>
      <c r="K660" s="42"/>
      <c r="L660" s="42"/>
      <c r="M660" s="42"/>
      <c r="N660" s="42"/>
      <c r="O660" s="42"/>
      <c r="P660" s="42"/>
      <c r="Q660" s="42"/>
      <c r="R660" s="42"/>
      <c r="S660" s="42"/>
      <c r="T660" s="42"/>
      <c r="U660" s="42"/>
    </row>
    <row r="661" spans="1:21" x14ac:dyDescent="0.55000000000000004">
      <c r="A661" s="41"/>
      <c r="B661" s="41"/>
      <c r="C661" s="41"/>
      <c r="D661" s="41"/>
      <c r="E661" s="41"/>
      <c r="F661" s="41"/>
      <c r="G661" s="42"/>
      <c r="H661" s="42"/>
      <c r="I661" s="42"/>
      <c r="J661" s="42"/>
      <c r="K661" s="42"/>
      <c r="L661" s="42"/>
      <c r="M661" s="42"/>
      <c r="N661" s="42"/>
      <c r="O661" s="42"/>
      <c r="P661" s="42"/>
      <c r="Q661" s="42"/>
      <c r="R661" s="42"/>
      <c r="S661" s="42"/>
      <c r="T661" s="42"/>
      <c r="U661" s="42"/>
    </row>
    <row r="662" spans="1:21" x14ac:dyDescent="0.55000000000000004">
      <c r="A662" s="41"/>
      <c r="B662" s="41"/>
      <c r="C662" s="41"/>
      <c r="D662" s="41"/>
      <c r="E662" s="41"/>
      <c r="F662" s="41"/>
      <c r="G662" s="42"/>
      <c r="H662" s="42"/>
      <c r="I662" s="42"/>
      <c r="J662" s="42"/>
      <c r="K662" s="42"/>
      <c r="L662" s="42"/>
      <c r="M662" s="42"/>
      <c r="N662" s="42"/>
      <c r="O662" s="42"/>
      <c r="P662" s="42"/>
      <c r="Q662" s="42"/>
      <c r="R662" s="42"/>
      <c r="S662" s="42"/>
      <c r="T662" s="42"/>
      <c r="U662" s="42"/>
    </row>
    <row r="663" spans="1:21" x14ac:dyDescent="0.55000000000000004">
      <c r="A663" s="41"/>
      <c r="B663" s="41"/>
      <c r="C663" s="41"/>
      <c r="D663" s="41"/>
      <c r="E663" s="41"/>
      <c r="F663" s="41"/>
      <c r="G663" s="42"/>
      <c r="H663" s="42"/>
      <c r="I663" s="42"/>
      <c r="J663" s="42"/>
      <c r="K663" s="42"/>
      <c r="L663" s="42"/>
      <c r="M663" s="42"/>
      <c r="N663" s="42"/>
      <c r="O663" s="42"/>
      <c r="P663" s="42"/>
      <c r="Q663" s="42"/>
      <c r="R663" s="42"/>
      <c r="S663" s="42"/>
      <c r="T663" s="42"/>
      <c r="U663" s="42"/>
    </row>
    <row r="664" spans="1:21" x14ac:dyDescent="0.55000000000000004">
      <c r="A664" s="41"/>
      <c r="B664" s="41"/>
      <c r="C664" s="41"/>
      <c r="D664" s="41"/>
      <c r="E664" s="41"/>
      <c r="F664" s="41"/>
      <c r="G664" s="42"/>
      <c r="H664" s="42"/>
      <c r="I664" s="42"/>
      <c r="J664" s="42"/>
      <c r="K664" s="42"/>
      <c r="L664" s="42"/>
      <c r="M664" s="42"/>
      <c r="N664" s="42"/>
      <c r="O664" s="42"/>
      <c r="P664" s="42"/>
      <c r="Q664" s="42"/>
      <c r="R664" s="42"/>
      <c r="S664" s="42"/>
      <c r="T664" s="42"/>
      <c r="U664" s="42"/>
    </row>
    <row r="665" spans="1:21" x14ac:dyDescent="0.55000000000000004">
      <c r="A665" s="41"/>
      <c r="B665" s="41"/>
      <c r="C665" s="41"/>
      <c r="D665" s="41"/>
      <c r="E665" s="41"/>
      <c r="F665" s="41"/>
      <c r="G665" s="42"/>
      <c r="H665" s="42"/>
      <c r="I665" s="42"/>
      <c r="J665" s="42"/>
      <c r="K665" s="42"/>
      <c r="L665" s="42"/>
      <c r="M665" s="42"/>
      <c r="N665" s="42"/>
      <c r="O665" s="42"/>
      <c r="P665" s="42"/>
      <c r="Q665" s="42"/>
      <c r="R665" s="42"/>
      <c r="S665" s="42"/>
      <c r="T665" s="42"/>
      <c r="U665" s="42"/>
    </row>
    <row r="666" spans="1:21" x14ac:dyDescent="0.55000000000000004">
      <c r="A666" s="41"/>
      <c r="B666" s="41"/>
      <c r="C666" s="41"/>
      <c r="D666" s="41"/>
      <c r="E666" s="41"/>
      <c r="F666" s="41"/>
      <c r="G666" s="42"/>
      <c r="H666" s="42"/>
      <c r="I666" s="42"/>
      <c r="J666" s="42"/>
      <c r="K666" s="42"/>
      <c r="L666" s="42"/>
      <c r="M666" s="42"/>
      <c r="N666" s="42"/>
      <c r="O666" s="42"/>
      <c r="P666" s="42"/>
      <c r="Q666" s="42"/>
      <c r="R666" s="42"/>
      <c r="S666" s="42"/>
      <c r="T666" s="42"/>
      <c r="U666" s="42"/>
    </row>
    <row r="667" spans="1:21" x14ac:dyDescent="0.55000000000000004">
      <c r="A667" s="41"/>
      <c r="B667" s="41"/>
      <c r="C667" s="41"/>
      <c r="D667" s="41"/>
      <c r="E667" s="41"/>
      <c r="F667" s="41"/>
      <c r="G667" s="42"/>
      <c r="H667" s="42"/>
      <c r="I667" s="42"/>
      <c r="J667" s="42"/>
      <c r="K667" s="42"/>
      <c r="L667" s="42"/>
      <c r="M667" s="42"/>
      <c r="N667" s="42"/>
      <c r="O667" s="42"/>
      <c r="P667" s="42"/>
      <c r="Q667" s="42"/>
      <c r="R667" s="42"/>
      <c r="S667" s="42"/>
      <c r="T667" s="42"/>
      <c r="U667" s="42"/>
    </row>
    <row r="668" spans="1:21" x14ac:dyDescent="0.55000000000000004">
      <c r="A668" s="41"/>
      <c r="B668" s="41"/>
      <c r="C668" s="41"/>
      <c r="D668" s="41"/>
      <c r="E668" s="41"/>
      <c r="F668" s="41"/>
      <c r="G668" s="42"/>
      <c r="H668" s="42"/>
      <c r="I668" s="42"/>
      <c r="J668" s="42"/>
      <c r="K668" s="42"/>
      <c r="L668" s="42"/>
      <c r="M668" s="42"/>
      <c r="N668" s="42"/>
      <c r="O668" s="42"/>
      <c r="P668" s="42"/>
      <c r="Q668" s="42"/>
      <c r="R668" s="42"/>
      <c r="S668" s="42"/>
      <c r="T668" s="42"/>
      <c r="U668" s="42"/>
    </row>
    <row r="669" spans="1:21" x14ac:dyDescent="0.55000000000000004">
      <c r="A669" s="41"/>
      <c r="B669" s="41"/>
      <c r="C669" s="41"/>
      <c r="D669" s="41"/>
      <c r="E669" s="41"/>
      <c r="F669" s="41"/>
      <c r="G669" s="42"/>
      <c r="H669" s="42"/>
      <c r="I669" s="42"/>
      <c r="J669" s="42"/>
      <c r="K669" s="42"/>
      <c r="L669" s="42"/>
      <c r="M669" s="42"/>
      <c r="N669" s="42"/>
      <c r="O669" s="42"/>
      <c r="P669" s="42"/>
      <c r="Q669" s="42"/>
      <c r="R669" s="42"/>
      <c r="S669" s="42"/>
      <c r="T669" s="42"/>
      <c r="U669" s="42"/>
    </row>
    <row r="670" spans="1:21" x14ac:dyDescent="0.55000000000000004">
      <c r="A670" s="41"/>
      <c r="B670" s="41"/>
      <c r="C670" s="41"/>
      <c r="D670" s="41"/>
      <c r="E670" s="41"/>
      <c r="F670" s="41"/>
      <c r="G670" s="42"/>
      <c r="H670" s="42"/>
      <c r="I670" s="42"/>
      <c r="J670" s="42"/>
      <c r="K670" s="42"/>
      <c r="L670" s="42"/>
      <c r="M670" s="42"/>
      <c r="N670" s="42"/>
      <c r="O670" s="42"/>
      <c r="P670" s="42"/>
      <c r="Q670" s="42"/>
      <c r="R670" s="42"/>
      <c r="S670" s="42"/>
      <c r="T670" s="42"/>
      <c r="U670" s="42"/>
    </row>
    <row r="671" spans="1:21" x14ac:dyDescent="0.55000000000000004">
      <c r="A671" s="41"/>
      <c r="B671" s="41"/>
      <c r="C671" s="41"/>
      <c r="D671" s="41"/>
      <c r="E671" s="41"/>
      <c r="F671" s="41"/>
      <c r="G671" s="42"/>
      <c r="H671" s="42"/>
      <c r="I671" s="42"/>
      <c r="J671" s="42"/>
      <c r="K671" s="42"/>
      <c r="L671" s="42"/>
      <c r="M671" s="42"/>
      <c r="N671" s="42"/>
      <c r="O671" s="42"/>
      <c r="P671" s="42"/>
      <c r="Q671" s="42"/>
      <c r="R671" s="42"/>
      <c r="S671" s="42"/>
      <c r="T671" s="42"/>
      <c r="U671" s="42"/>
    </row>
    <row r="672" spans="1:21" x14ac:dyDescent="0.55000000000000004">
      <c r="A672" s="41"/>
      <c r="B672" s="41"/>
      <c r="C672" s="41"/>
      <c r="D672" s="41"/>
      <c r="E672" s="41"/>
      <c r="F672" s="41"/>
      <c r="G672" s="42"/>
      <c r="H672" s="42"/>
      <c r="I672" s="42"/>
      <c r="J672" s="42"/>
      <c r="K672" s="42"/>
      <c r="L672" s="42"/>
      <c r="M672" s="42"/>
      <c r="N672" s="42"/>
      <c r="O672" s="42"/>
      <c r="P672" s="42"/>
      <c r="Q672" s="42"/>
      <c r="R672" s="42"/>
      <c r="S672" s="42"/>
      <c r="T672" s="42"/>
      <c r="U672" s="42"/>
    </row>
    <row r="673" spans="1:21" x14ac:dyDescent="0.55000000000000004">
      <c r="A673" s="41"/>
      <c r="B673" s="41"/>
      <c r="C673" s="41"/>
      <c r="D673" s="41"/>
      <c r="E673" s="41"/>
      <c r="F673" s="41"/>
      <c r="G673" s="42"/>
      <c r="H673" s="42"/>
      <c r="I673" s="42"/>
      <c r="J673" s="42"/>
      <c r="K673" s="42"/>
      <c r="L673" s="42"/>
      <c r="M673" s="42"/>
      <c r="N673" s="42"/>
      <c r="O673" s="42"/>
      <c r="P673" s="42"/>
      <c r="Q673" s="42"/>
      <c r="R673" s="42"/>
      <c r="S673" s="42"/>
      <c r="T673" s="42"/>
      <c r="U673" s="42"/>
    </row>
    <row r="674" spans="1:21" x14ac:dyDescent="0.55000000000000004">
      <c r="A674" s="41"/>
      <c r="B674" s="41"/>
      <c r="C674" s="41"/>
      <c r="D674" s="41"/>
      <c r="E674" s="41"/>
      <c r="F674" s="41"/>
      <c r="G674" s="42"/>
      <c r="H674" s="42"/>
      <c r="I674" s="42"/>
      <c r="J674" s="42"/>
      <c r="K674" s="42"/>
      <c r="L674" s="42"/>
      <c r="M674" s="42"/>
      <c r="N674" s="42"/>
      <c r="O674" s="42"/>
      <c r="P674" s="42"/>
      <c r="Q674" s="42"/>
      <c r="R674" s="42"/>
      <c r="S674" s="42"/>
      <c r="T674" s="42"/>
      <c r="U674" s="42"/>
    </row>
    <row r="675" spans="1:21" x14ac:dyDescent="0.55000000000000004">
      <c r="A675" s="41"/>
      <c r="B675" s="41"/>
      <c r="C675" s="41"/>
      <c r="D675" s="41"/>
      <c r="E675" s="41"/>
      <c r="F675" s="41"/>
      <c r="G675" s="42"/>
      <c r="H675" s="42"/>
      <c r="I675" s="42"/>
      <c r="J675" s="42"/>
      <c r="K675" s="42"/>
      <c r="L675" s="42"/>
      <c r="M675" s="42"/>
      <c r="N675" s="42"/>
      <c r="O675" s="42"/>
      <c r="P675" s="42"/>
      <c r="Q675" s="42"/>
      <c r="R675" s="42"/>
      <c r="S675" s="42"/>
      <c r="T675" s="42"/>
      <c r="U675" s="42"/>
    </row>
    <row r="676" spans="1:21" x14ac:dyDescent="0.55000000000000004">
      <c r="A676" s="41"/>
      <c r="B676" s="41"/>
      <c r="C676" s="41"/>
      <c r="D676" s="41"/>
      <c r="E676" s="41"/>
      <c r="F676" s="41"/>
      <c r="G676" s="42"/>
      <c r="H676" s="42"/>
      <c r="I676" s="42"/>
      <c r="J676" s="42"/>
      <c r="K676" s="42"/>
      <c r="L676" s="42"/>
      <c r="M676" s="42"/>
      <c r="N676" s="42"/>
      <c r="O676" s="42"/>
      <c r="P676" s="42"/>
      <c r="Q676" s="42"/>
      <c r="R676" s="42"/>
      <c r="S676" s="42"/>
      <c r="T676" s="42"/>
      <c r="U676" s="42"/>
    </row>
    <row r="677" spans="1:21" x14ac:dyDescent="0.55000000000000004">
      <c r="A677" s="41"/>
      <c r="B677" s="41"/>
      <c r="C677" s="41"/>
      <c r="D677" s="41"/>
      <c r="E677" s="41"/>
      <c r="F677" s="41"/>
      <c r="G677" s="42"/>
      <c r="H677" s="42"/>
      <c r="I677" s="42"/>
      <c r="J677" s="42"/>
      <c r="K677" s="42"/>
      <c r="L677" s="42"/>
      <c r="M677" s="42"/>
      <c r="N677" s="42"/>
      <c r="O677" s="42"/>
      <c r="P677" s="42"/>
      <c r="Q677" s="42"/>
      <c r="R677" s="42"/>
      <c r="S677" s="42"/>
      <c r="T677" s="42"/>
      <c r="U677" s="42"/>
    </row>
    <row r="678" spans="1:21" x14ac:dyDescent="0.55000000000000004">
      <c r="A678" s="41"/>
      <c r="B678" s="41"/>
      <c r="C678" s="41"/>
      <c r="D678" s="41"/>
      <c r="E678" s="41"/>
      <c r="F678" s="41"/>
      <c r="G678" s="42"/>
      <c r="H678" s="42"/>
      <c r="I678" s="42"/>
      <c r="J678" s="42"/>
      <c r="K678" s="42"/>
      <c r="L678" s="42"/>
      <c r="M678" s="42"/>
      <c r="N678" s="42"/>
      <c r="O678" s="42"/>
      <c r="P678" s="42"/>
      <c r="Q678" s="42"/>
      <c r="R678" s="42"/>
      <c r="S678" s="42"/>
      <c r="T678" s="42"/>
      <c r="U678" s="42"/>
    </row>
    <row r="679" spans="1:21" x14ac:dyDescent="0.55000000000000004">
      <c r="A679" s="41"/>
      <c r="B679" s="41"/>
      <c r="C679" s="41"/>
      <c r="D679" s="41"/>
      <c r="E679" s="41"/>
      <c r="F679" s="41"/>
      <c r="G679" s="42"/>
      <c r="H679" s="42"/>
      <c r="I679" s="42"/>
      <c r="J679" s="42"/>
      <c r="K679" s="42"/>
      <c r="L679" s="42"/>
      <c r="M679" s="42"/>
      <c r="N679" s="42"/>
      <c r="O679" s="42"/>
      <c r="P679" s="42"/>
      <c r="Q679" s="42"/>
      <c r="R679" s="42"/>
      <c r="S679" s="42"/>
      <c r="T679" s="42"/>
      <c r="U679" s="42"/>
    </row>
    <row r="680" spans="1:21" x14ac:dyDescent="0.55000000000000004">
      <c r="A680" s="41"/>
      <c r="B680" s="41"/>
      <c r="C680" s="41"/>
      <c r="D680" s="41"/>
      <c r="E680" s="41"/>
      <c r="F680" s="41"/>
      <c r="G680" s="42"/>
      <c r="H680" s="42"/>
      <c r="I680" s="42"/>
      <c r="J680" s="42"/>
      <c r="K680" s="42"/>
      <c r="L680" s="42"/>
      <c r="M680" s="42"/>
      <c r="N680" s="42"/>
      <c r="O680" s="42"/>
      <c r="P680" s="42"/>
      <c r="Q680" s="42"/>
      <c r="R680" s="42"/>
      <c r="S680" s="42"/>
      <c r="T680" s="42"/>
      <c r="U680" s="42"/>
    </row>
    <row r="681" spans="1:21" x14ac:dyDescent="0.55000000000000004">
      <c r="A681" s="41"/>
      <c r="B681" s="41"/>
      <c r="C681" s="41"/>
      <c r="D681" s="41"/>
      <c r="E681" s="41"/>
      <c r="F681" s="41"/>
      <c r="G681" s="42"/>
      <c r="H681" s="42"/>
      <c r="I681" s="42"/>
      <c r="J681" s="42"/>
      <c r="K681" s="42"/>
      <c r="L681" s="42"/>
      <c r="M681" s="42"/>
      <c r="N681" s="42"/>
      <c r="O681" s="42"/>
      <c r="P681" s="42"/>
      <c r="Q681" s="42"/>
      <c r="R681" s="42"/>
      <c r="S681" s="42"/>
      <c r="T681" s="42"/>
      <c r="U681" s="42"/>
    </row>
    <row r="682" spans="1:21" x14ac:dyDescent="0.55000000000000004">
      <c r="A682" s="41"/>
      <c r="B682" s="41"/>
      <c r="C682" s="41"/>
      <c r="D682" s="41"/>
      <c r="E682" s="41"/>
      <c r="F682" s="41"/>
      <c r="G682" s="42"/>
      <c r="H682" s="42"/>
      <c r="I682" s="42"/>
      <c r="J682" s="42"/>
      <c r="K682" s="42"/>
      <c r="L682" s="42"/>
      <c r="M682" s="42"/>
      <c r="N682" s="42"/>
      <c r="O682" s="42"/>
      <c r="P682" s="42"/>
      <c r="Q682" s="42"/>
      <c r="R682" s="42"/>
      <c r="S682" s="42"/>
      <c r="T682" s="42"/>
      <c r="U682" s="42"/>
    </row>
    <row r="683" spans="1:21" x14ac:dyDescent="0.55000000000000004">
      <c r="A683" s="41"/>
      <c r="B683" s="41"/>
      <c r="C683" s="41"/>
      <c r="D683" s="41"/>
      <c r="E683" s="41"/>
      <c r="F683" s="41"/>
      <c r="G683" s="42"/>
      <c r="H683" s="42"/>
      <c r="I683" s="42"/>
      <c r="J683" s="42"/>
      <c r="K683" s="42"/>
      <c r="L683" s="42"/>
      <c r="M683" s="42"/>
      <c r="N683" s="42"/>
      <c r="O683" s="42"/>
      <c r="P683" s="42"/>
      <c r="Q683" s="42"/>
      <c r="R683" s="42"/>
      <c r="S683" s="42"/>
      <c r="T683" s="42"/>
      <c r="U683" s="42"/>
    </row>
    <row r="684" spans="1:21" x14ac:dyDescent="0.55000000000000004">
      <c r="A684" s="41"/>
      <c r="B684" s="41"/>
      <c r="C684" s="41"/>
      <c r="D684" s="41"/>
      <c r="E684" s="41"/>
      <c r="F684" s="41"/>
      <c r="G684" s="42"/>
      <c r="H684" s="42"/>
      <c r="I684" s="42"/>
      <c r="J684" s="42"/>
      <c r="K684" s="42"/>
      <c r="L684" s="42"/>
      <c r="M684" s="42"/>
      <c r="N684" s="42"/>
      <c r="O684" s="42"/>
      <c r="P684" s="42"/>
      <c r="Q684" s="42"/>
      <c r="R684" s="42"/>
      <c r="S684" s="42"/>
      <c r="T684" s="42"/>
      <c r="U684" s="42"/>
    </row>
    <row r="685" spans="1:21" x14ac:dyDescent="0.55000000000000004">
      <c r="A685" s="41"/>
      <c r="B685" s="41"/>
      <c r="C685" s="41"/>
      <c r="D685" s="41"/>
      <c r="E685" s="41"/>
      <c r="F685" s="41"/>
      <c r="G685" s="42"/>
      <c r="H685" s="42"/>
      <c r="I685" s="42"/>
      <c r="J685" s="42"/>
      <c r="K685" s="42"/>
      <c r="L685" s="42"/>
      <c r="M685" s="42"/>
      <c r="N685" s="42"/>
      <c r="O685" s="42"/>
      <c r="P685" s="42"/>
      <c r="Q685" s="42"/>
      <c r="R685" s="42"/>
      <c r="S685" s="42"/>
      <c r="T685" s="42"/>
      <c r="U685" s="42"/>
    </row>
    <row r="686" spans="1:21" x14ac:dyDescent="0.55000000000000004">
      <c r="A686" s="41"/>
      <c r="B686" s="41"/>
      <c r="C686" s="41"/>
      <c r="D686" s="41"/>
      <c r="E686" s="41"/>
      <c r="F686" s="41"/>
      <c r="G686" s="42"/>
      <c r="H686" s="42"/>
      <c r="I686" s="42"/>
      <c r="J686" s="42"/>
      <c r="K686" s="42"/>
      <c r="L686" s="42"/>
      <c r="M686" s="42"/>
      <c r="N686" s="42"/>
      <c r="O686" s="42"/>
      <c r="P686" s="42"/>
      <c r="Q686" s="42"/>
      <c r="R686" s="42"/>
      <c r="S686" s="42"/>
      <c r="T686" s="42"/>
      <c r="U686" s="42"/>
    </row>
    <row r="687" spans="1:21" x14ac:dyDescent="0.55000000000000004">
      <c r="A687" s="41"/>
      <c r="B687" s="41"/>
      <c r="C687" s="41"/>
      <c r="D687" s="41"/>
      <c r="E687" s="41"/>
      <c r="F687" s="41"/>
      <c r="G687" s="42"/>
      <c r="H687" s="42"/>
      <c r="I687" s="42"/>
      <c r="J687" s="42"/>
      <c r="K687" s="42"/>
      <c r="L687" s="42"/>
      <c r="M687" s="42"/>
      <c r="N687" s="42"/>
      <c r="O687" s="42"/>
      <c r="P687" s="42"/>
      <c r="Q687" s="42"/>
      <c r="R687" s="42"/>
      <c r="S687" s="42"/>
      <c r="T687" s="42"/>
      <c r="U687" s="42"/>
    </row>
    <row r="688" spans="1:21" x14ac:dyDescent="0.55000000000000004">
      <c r="A688" s="41"/>
      <c r="B688" s="41"/>
      <c r="C688" s="41"/>
      <c r="D688" s="41"/>
      <c r="E688" s="41"/>
      <c r="F688" s="41"/>
      <c r="G688" s="42"/>
      <c r="H688" s="42"/>
      <c r="I688" s="42"/>
      <c r="J688" s="42"/>
      <c r="K688" s="42"/>
      <c r="L688" s="42"/>
      <c r="M688" s="42"/>
      <c r="N688" s="42"/>
      <c r="O688" s="42"/>
      <c r="P688" s="42"/>
      <c r="Q688" s="42"/>
      <c r="R688" s="42"/>
      <c r="S688" s="42"/>
      <c r="T688" s="42"/>
      <c r="U688" s="42"/>
    </row>
    <row r="689" spans="1:21" x14ac:dyDescent="0.55000000000000004">
      <c r="A689" s="41"/>
      <c r="B689" s="41"/>
      <c r="C689" s="41"/>
      <c r="D689" s="41"/>
      <c r="E689" s="41"/>
      <c r="F689" s="41"/>
      <c r="G689" s="42"/>
      <c r="H689" s="42"/>
      <c r="I689" s="42"/>
      <c r="J689" s="42"/>
      <c r="K689" s="42"/>
      <c r="L689" s="42"/>
      <c r="M689" s="42"/>
      <c r="N689" s="42"/>
      <c r="O689" s="42"/>
      <c r="P689" s="42"/>
      <c r="Q689" s="42"/>
      <c r="R689" s="42"/>
      <c r="S689" s="42"/>
      <c r="T689" s="42"/>
      <c r="U689" s="42"/>
    </row>
    <row r="690" spans="1:21" x14ac:dyDescent="0.55000000000000004">
      <c r="A690" s="41"/>
      <c r="B690" s="41"/>
      <c r="C690" s="41"/>
      <c r="D690" s="41"/>
      <c r="E690" s="41"/>
      <c r="F690" s="41"/>
      <c r="G690" s="42"/>
      <c r="H690" s="42"/>
      <c r="I690" s="42"/>
      <c r="J690" s="42"/>
      <c r="K690" s="42"/>
      <c r="L690" s="42"/>
      <c r="M690" s="42"/>
      <c r="N690" s="42"/>
      <c r="O690" s="42"/>
      <c r="P690" s="42"/>
      <c r="Q690" s="42"/>
      <c r="R690" s="42"/>
      <c r="S690" s="42"/>
      <c r="T690" s="42"/>
      <c r="U690" s="42"/>
    </row>
    <row r="691" spans="1:21" x14ac:dyDescent="0.55000000000000004">
      <c r="A691" s="41"/>
      <c r="B691" s="41"/>
      <c r="C691" s="41"/>
      <c r="D691" s="41"/>
      <c r="E691" s="41"/>
      <c r="F691" s="41"/>
      <c r="G691" s="42"/>
      <c r="H691" s="42"/>
      <c r="I691" s="42"/>
      <c r="J691" s="42"/>
      <c r="K691" s="42"/>
      <c r="L691" s="42"/>
      <c r="M691" s="42"/>
      <c r="N691" s="42"/>
      <c r="O691" s="42"/>
      <c r="P691" s="42"/>
      <c r="Q691" s="42"/>
      <c r="R691" s="42"/>
      <c r="S691" s="42"/>
      <c r="T691" s="42"/>
      <c r="U691" s="42"/>
    </row>
    <row r="692" spans="1:21" x14ac:dyDescent="0.55000000000000004">
      <c r="A692" s="41"/>
      <c r="B692" s="41"/>
      <c r="C692" s="41"/>
      <c r="D692" s="41"/>
      <c r="E692" s="41"/>
      <c r="F692" s="41"/>
      <c r="G692" s="42"/>
      <c r="H692" s="42"/>
      <c r="I692" s="42"/>
      <c r="J692" s="42"/>
      <c r="K692" s="42"/>
      <c r="L692" s="42"/>
      <c r="M692" s="42"/>
      <c r="N692" s="42"/>
      <c r="O692" s="42"/>
      <c r="P692" s="42"/>
      <c r="Q692" s="42"/>
      <c r="R692" s="42"/>
      <c r="S692" s="42"/>
      <c r="T692" s="42"/>
      <c r="U692" s="42"/>
    </row>
    <row r="693" spans="1:21" x14ac:dyDescent="0.55000000000000004">
      <c r="A693" s="41"/>
      <c r="B693" s="41"/>
      <c r="C693" s="41"/>
      <c r="D693" s="41"/>
      <c r="E693" s="41"/>
      <c r="F693" s="41"/>
      <c r="G693" s="42"/>
      <c r="H693" s="42"/>
      <c r="I693" s="42"/>
      <c r="J693" s="42"/>
      <c r="K693" s="42"/>
      <c r="L693" s="42"/>
      <c r="M693" s="42"/>
      <c r="N693" s="42"/>
      <c r="O693" s="42"/>
      <c r="P693" s="42"/>
      <c r="Q693" s="42"/>
      <c r="R693" s="42"/>
      <c r="S693" s="42"/>
      <c r="T693" s="42"/>
      <c r="U693" s="42"/>
    </row>
    <row r="694" spans="1:21" x14ac:dyDescent="0.55000000000000004">
      <c r="A694" s="41"/>
      <c r="B694" s="41"/>
      <c r="C694" s="41"/>
      <c r="D694" s="41"/>
      <c r="E694" s="41"/>
      <c r="F694" s="41"/>
      <c r="G694" s="42"/>
      <c r="H694" s="42"/>
      <c r="I694" s="42"/>
      <c r="J694" s="42"/>
      <c r="K694" s="42"/>
      <c r="L694" s="42"/>
      <c r="M694" s="42"/>
      <c r="N694" s="42"/>
      <c r="O694" s="42"/>
      <c r="P694" s="42"/>
      <c r="Q694" s="42"/>
      <c r="R694" s="42"/>
      <c r="S694" s="42"/>
      <c r="T694" s="42"/>
      <c r="U694" s="42"/>
    </row>
    <row r="695" spans="1:21" x14ac:dyDescent="0.55000000000000004">
      <c r="A695" s="41"/>
      <c r="B695" s="41"/>
      <c r="C695" s="41"/>
      <c r="D695" s="41"/>
      <c r="E695" s="41"/>
      <c r="F695" s="41"/>
      <c r="G695" s="42"/>
      <c r="H695" s="42"/>
      <c r="I695" s="42"/>
      <c r="J695" s="42"/>
      <c r="K695" s="42"/>
      <c r="L695" s="42"/>
      <c r="M695" s="42"/>
      <c r="N695" s="42"/>
      <c r="O695" s="42"/>
      <c r="P695" s="42"/>
      <c r="Q695" s="42"/>
      <c r="R695" s="42"/>
      <c r="S695" s="42"/>
      <c r="T695" s="42"/>
      <c r="U695" s="42"/>
    </row>
    <row r="696" spans="1:21" x14ac:dyDescent="0.55000000000000004">
      <c r="A696" s="41"/>
      <c r="B696" s="41"/>
      <c r="C696" s="41"/>
      <c r="D696" s="41"/>
      <c r="E696" s="41"/>
      <c r="F696" s="41"/>
      <c r="G696" s="42"/>
      <c r="H696" s="42"/>
      <c r="I696" s="42"/>
      <c r="J696" s="42"/>
      <c r="K696" s="42"/>
      <c r="L696" s="42"/>
      <c r="M696" s="42"/>
      <c r="N696" s="42"/>
      <c r="O696" s="42"/>
      <c r="P696" s="42"/>
      <c r="Q696" s="42"/>
      <c r="R696" s="42"/>
      <c r="S696" s="42"/>
      <c r="T696" s="42"/>
      <c r="U696" s="42"/>
    </row>
    <row r="697" spans="1:21" x14ac:dyDescent="0.55000000000000004">
      <c r="A697" s="41"/>
      <c r="B697" s="41"/>
      <c r="C697" s="41"/>
      <c r="D697" s="41"/>
      <c r="E697" s="41"/>
      <c r="F697" s="41"/>
      <c r="G697" s="42"/>
      <c r="H697" s="42"/>
      <c r="I697" s="42"/>
      <c r="J697" s="42"/>
      <c r="K697" s="42"/>
      <c r="L697" s="42"/>
      <c r="M697" s="42"/>
      <c r="N697" s="42"/>
      <c r="O697" s="42"/>
      <c r="P697" s="42"/>
      <c r="Q697" s="42"/>
      <c r="R697" s="42"/>
      <c r="S697" s="42"/>
      <c r="T697" s="42"/>
      <c r="U697" s="42"/>
    </row>
    <row r="698" spans="1:21" x14ac:dyDescent="0.55000000000000004">
      <c r="A698" s="41"/>
      <c r="B698" s="41"/>
      <c r="C698" s="41"/>
      <c r="D698" s="41"/>
      <c r="E698" s="41"/>
      <c r="F698" s="41"/>
      <c r="G698" s="42"/>
      <c r="H698" s="42"/>
      <c r="I698" s="42"/>
      <c r="J698" s="42"/>
      <c r="K698" s="42"/>
      <c r="L698" s="42"/>
      <c r="M698" s="42"/>
      <c r="N698" s="42"/>
      <c r="O698" s="42"/>
      <c r="P698" s="42"/>
      <c r="Q698" s="42"/>
      <c r="R698" s="42"/>
      <c r="S698" s="42"/>
      <c r="T698" s="42"/>
      <c r="U698" s="42"/>
    </row>
    <row r="699" spans="1:21" x14ac:dyDescent="0.55000000000000004">
      <c r="A699" s="41"/>
      <c r="B699" s="41"/>
      <c r="C699" s="41"/>
      <c r="D699" s="41"/>
      <c r="E699" s="41"/>
      <c r="F699" s="41"/>
      <c r="G699" s="42"/>
      <c r="H699" s="42"/>
      <c r="I699" s="42"/>
      <c r="J699" s="42"/>
      <c r="K699" s="42"/>
      <c r="L699" s="42"/>
      <c r="M699" s="42"/>
      <c r="N699" s="42"/>
      <c r="O699" s="42"/>
      <c r="P699" s="42"/>
      <c r="Q699" s="42"/>
      <c r="R699" s="42"/>
      <c r="S699" s="42"/>
      <c r="T699" s="42"/>
      <c r="U699" s="42"/>
    </row>
    <row r="700" spans="1:21" x14ac:dyDescent="0.55000000000000004">
      <c r="A700" s="41"/>
      <c r="B700" s="41"/>
      <c r="C700" s="41"/>
      <c r="D700" s="41"/>
      <c r="E700" s="41"/>
      <c r="F700" s="41"/>
      <c r="G700" s="42"/>
      <c r="H700" s="42"/>
      <c r="I700" s="42"/>
      <c r="J700" s="42"/>
      <c r="K700" s="42"/>
      <c r="L700" s="42"/>
      <c r="M700" s="42"/>
      <c r="N700" s="42"/>
      <c r="O700" s="42"/>
      <c r="P700" s="42"/>
      <c r="Q700" s="42"/>
      <c r="R700" s="42"/>
      <c r="S700" s="42"/>
      <c r="T700" s="42"/>
      <c r="U700" s="42"/>
    </row>
    <row r="701" spans="1:21" x14ac:dyDescent="0.55000000000000004">
      <c r="A701" s="41"/>
      <c r="B701" s="41"/>
      <c r="C701" s="41"/>
      <c r="D701" s="41"/>
      <c r="E701" s="41"/>
      <c r="F701" s="41"/>
      <c r="G701" s="42"/>
      <c r="H701" s="42"/>
      <c r="I701" s="42"/>
      <c r="J701" s="42"/>
      <c r="K701" s="42"/>
      <c r="L701" s="42"/>
      <c r="M701" s="42"/>
      <c r="N701" s="42"/>
      <c r="O701" s="42"/>
      <c r="P701" s="42"/>
      <c r="Q701" s="42"/>
      <c r="R701" s="42"/>
      <c r="S701" s="42"/>
      <c r="T701" s="42"/>
      <c r="U701" s="42"/>
    </row>
    <row r="702" spans="1:21" x14ac:dyDescent="0.55000000000000004">
      <c r="A702" s="41"/>
      <c r="B702" s="41"/>
      <c r="C702" s="41"/>
      <c r="D702" s="41"/>
      <c r="E702" s="41"/>
      <c r="F702" s="41"/>
      <c r="G702" s="42"/>
      <c r="H702" s="42"/>
      <c r="I702" s="42"/>
      <c r="J702" s="42"/>
      <c r="K702" s="42"/>
      <c r="L702" s="42"/>
      <c r="M702" s="42"/>
      <c r="N702" s="42"/>
      <c r="O702" s="42"/>
      <c r="P702" s="42"/>
      <c r="Q702" s="42"/>
      <c r="R702" s="42"/>
      <c r="S702" s="42"/>
      <c r="T702" s="42"/>
      <c r="U702" s="42"/>
    </row>
    <row r="703" spans="1:21" x14ac:dyDescent="0.55000000000000004">
      <c r="A703" s="41"/>
      <c r="B703" s="41"/>
      <c r="C703" s="41"/>
      <c r="D703" s="41"/>
      <c r="E703" s="41"/>
      <c r="F703" s="41"/>
      <c r="G703" s="42"/>
      <c r="H703" s="42"/>
      <c r="I703" s="42"/>
      <c r="J703" s="42"/>
      <c r="K703" s="42"/>
      <c r="L703" s="42"/>
      <c r="M703" s="42"/>
      <c r="N703" s="42"/>
      <c r="O703" s="42"/>
      <c r="P703" s="42"/>
      <c r="Q703" s="42"/>
      <c r="R703" s="42"/>
      <c r="S703" s="42"/>
      <c r="T703" s="42"/>
      <c r="U703" s="42"/>
    </row>
    <row r="704" spans="1:21" x14ac:dyDescent="0.55000000000000004">
      <c r="A704" s="41"/>
      <c r="B704" s="41"/>
      <c r="C704" s="41"/>
      <c r="D704" s="41"/>
      <c r="E704" s="41"/>
      <c r="F704" s="41"/>
      <c r="G704" s="42"/>
      <c r="H704" s="42"/>
      <c r="I704" s="42"/>
      <c r="J704" s="42"/>
      <c r="K704" s="42"/>
      <c r="L704" s="42"/>
      <c r="M704" s="42"/>
      <c r="N704" s="42"/>
      <c r="O704" s="42"/>
      <c r="P704" s="42"/>
      <c r="Q704" s="42"/>
      <c r="R704" s="42"/>
      <c r="S704" s="42"/>
      <c r="T704" s="42"/>
      <c r="U704" s="42"/>
    </row>
    <row r="705" spans="1:21" x14ac:dyDescent="0.55000000000000004">
      <c r="A705" s="41"/>
      <c r="B705" s="41"/>
      <c r="C705" s="41"/>
      <c r="D705" s="41"/>
      <c r="E705" s="41"/>
      <c r="F705" s="41"/>
      <c r="G705" s="42"/>
      <c r="H705" s="42"/>
      <c r="I705" s="42"/>
      <c r="J705" s="42"/>
      <c r="K705" s="42"/>
      <c r="L705" s="42"/>
      <c r="M705" s="42"/>
      <c r="N705" s="42"/>
      <c r="O705" s="42"/>
      <c r="P705" s="42"/>
      <c r="Q705" s="42"/>
      <c r="R705" s="42"/>
      <c r="S705" s="42"/>
      <c r="T705" s="42"/>
      <c r="U705" s="42"/>
    </row>
    <row r="706" spans="1:21" x14ac:dyDescent="0.55000000000000004">
      <c r="A706" s="41"/>
      <c r="B706" s="41"/>
      <c r="C706" s="41"/>
      <c r="D706" s="41"/>
      <c r="E706" s="41"/>
      <c r="F706" s="41"/>
      <c r="G706" s="42"/>
      <c r="H706" s="42"/>
      <c r="I706" s="42"/>
      <c r="J706" s="42"/>
      <c r="K706" s="42"/>
      <c r="L706" s="42"/>
      <c r="M706" s="42"/>
      <c r="N706" s="42"/>
      <c r="O706" s="42"/>
      <c r="P706" s="42"/>
      <c r="Q706" s="42"/>
      <c r="R706" s="42"/>
      <c r="S706" s="42"/>
      <c r="T706" s="42"/>
      <c r="U706" s="42"/>
    </row>
    <row r="707" spans="1:21" x14ac:dyDescent="0.55000000000000004">
      <c r="A707" s="41"/>
      <c r="B707" s="41"/>
      <c r="C707" s="41"/>
      <c r="D707" s="41"/>
      <c r="E707" s="41"/>
      <c r="F707" s="41"/>
      <c r="G707" s="42"/>
      <c r="H707" s="42"/>
      <c r="I707" s="42"/>
      <c r="J707" s="42"/>
      <c r="K707" s="42"/>
      <c r="L707" s="42"/>
      <c r="M707" s="42"/>
      <c r="N707" s="42"/>
      <c r="O707" s="42"/>
      <c r="P707" s="42"/>
      <c r="Q707" s="42"/>
      <c r="R707" s="42"/>
      <c r="S707" s="42"/>
      <c r="T707" s="42"/>
      <c r="U707" s="42"/>
    </row>
    <row r="708" spans="1:21" x14ac:dyDescent="0.55000000000000004">
      <c r="A708" s="41"/>
      <c r="B708" s="41"/>
      <c r="C708" s="41"/>
      <c r="D708" s="41"/>
      <c r="E708" s="41"/>
      <c r="F708" s="41"/>
      <c r="G708" s="42"/>
      <c r="H708" s="42"/>
      <c r="I708" s="42"/>
      <c r="J708" s="42"/>
      <c r="K708" s="42"/>
      <c r="L708" s="42"/>
      <c r="M708" s="42"/>
      <c r="N708" s="42"/>
      <c r="O708" s="42"/>
      <c r="P708" s="42"/>
      <c r="Q708" s="42"/>
      <c r="R708" s="42"/>
      <c r="S708" s="42"/>
      <c r="T708" s="42"/>
      <c r="U708" s="42"/>
    </row>
    <row r="709" spans="1:21" x14ac:dyDescent="0.55000000000000004">
      <c r="A709" s="41"/>
      <c r="B709" s="41"/>
      <c r="C709" s="41"/>
      <c r="D709" s="41"/>
      <c r="E709" s="41"/>
      <c r="F709" s="41"/>
      <c r="G709" s="42"/>
      <c r="H709" s="42"/>
      <c r="I709" s="42"/>
      <c r="J709" s="42"/>
      <c r="K709" s="42"/>
      <c r="L709" s="42"/>
      <c r="M709" s="42"/>
      <c r="N709" s="42"/>
      <c r="O709" s="42"/>
      <c r="P709" s="42"/>
      <c r="Q709" s="42"/>
      <c r="R709" s="42"/>
      <c r="S709" s="42"/>
      <c r="T709" s="42"/>
      <c r="U709" s="42"/>
    </row>
    <row r="710" spans="1:21" x14ac:dyDescent="0.55000000000000004">
      <c r="A710" s="41"/>
      <c r="B710" s="41"/>
      <c r="C710" s="41"/>
      <c r="D710" s="41"/>
      <c r="E710" s="41"/>
      <c r="F710" s="41"/>
      <c r="G710" s="42"/>
      <c r="H710" s="42"/>
      <c r="I710" s="42"/>
      <c r="J710" s="42"/>
      <c r="K710" s="42"/>
      <c r="L710" s="42"/>
      <c r="M710" s="42"/>
      <c r="N710" s="42"/>
      <c r="O710" s="42"/>
      <c r="P710" s="42"/>
      <c r="Q710" s="42"/>
      <c r="R710" s="42"/>
      <c r="S710" s="42"/>
      <c r="T710" s="42"/>
      <c r="U710" s="42"/>
    </row>
    <row r="711" spans="1:21" x14ac:dyDescent="0.55000000000000004">
      <c r="A711" s="41"/>
      <c r="B711" s="41"/>
      <c r="C711" s="41"/>
      <c r="D711" s="41"/>
      <c r="E711" s="41"/>
      <c r="F711" s="41"/>
      <c r="G711" s="42"/>
      <c r="H711" s="42"/>
      <c r="I711" s="42"/>
      <c r="J711" s="42"/>
      <c r="K711" s="42"/>
      <c r="L711" s="42"/>
      <c r="M711" s="42"/>
      <c r="N711" s="42"/>
      <c r="O711" s="42"/>
      <c r="P711" s="42"/>
      <c r="Q711" s="42"/>
      <c r="R711" s="42"/>
      <c r="S711" s="42"/>
      <c r="T711" s="42"/>
      <c r="U711" s="42"/>
    </row>
    <row r="712" spans="1:21" x14ac:dyDescent="0.55000000000000004">
      <c r="A712" s="41"/>
      <c r="B712" s="41"/>
      <c r="C712" s="41"/>
      <c r="D712" s="41"/>
      <c r="E712" s="41"/>
      <c r="F712" s="41"/>
      <c r="G712" s="42"/>
      <c r="H712" s="42"/>
      <c r="I712" s="42"/>
      <c r="J712" s="42"/>
      <c r="K712" s="42"/>
      <c r="L712" s="42"/>
      <c r="M712" s="42"/>
      <c r="N712" s="42"/>
      <c r="O712" s="42"/>
      <c r="P712" s="42"/>
      <c r="Q712" s="42"/>
      <c r="R712" s="42"/>
      <c r="S712" s="42"/>
      <c r="T712" s="42"/>
      <c r="U712" s="42"/>
    </row>
    <row r="713" spans="1:21" x14ac:dyDescent="0.55000000000000004">
      <c r="A713" s="41"/>
      <c r="B713" s="41"/>
      <c r="C713" s="41"/>
      <c r="D713" s="41"/>
      <c r="E713" s="41"/>
      <c r="F713" s="41"/>
      <c r="G713" s="42"/>
      <c r="H713" s="42"/>
      <c r="I713" s="42"/>
      <c r="J713" s="42"/>
      <c r="K713" s="42"/>
      <c r="L713" s="42"/>
      <c r="M713" s="42"/>
      <c r="N713" s="42"/>
      <c r="O713" s="42"/>
      <c r="P713" s="42"/>
      <c r="Q713" s="42"/>
      <c r="R713" s="42"/>
      <c r="S713" s="42"/>
      <c r="T713" s="42"/>
      <c r="U713" s="42"/>
    </row>
    <row r="714" spans="1:21" x14ac:dyDescent="0.55000000000000004">
      <c r="A714" s="41"/>
      <c r="B714" s="41"/>
      <c r="C714" s="41"/>
      <c r="D714" s="41"/>
      <c r="E714" s="41"/>
      <c r="F714" s="41"/>
      <c r="G714" s="42"/>
      <c r="H714" s="42"/>
      <c r="I714" s="42"/>
      <c r="J714" s="42"/>
      <c r="K714" s="42"/>
      <c r="L714" s="42"/>
      <c r="M714" s="42"/>
      <c r="N714" s="42"/>
      <c r="O714" s="42"/>
      <c r="P714" s="42"/>
      <c r="Q714" s="42"/>
      <c r="R714" s="42"/>
      <c r="S714" s="42"/>
      <c r="T714" s="42"/>
      <c r="U714" s="42"/>
    </row>
    <row r="715" spans="1:21" x14ac:dyDescent="0.55000000000000004">
      <c r="A715" s="41"/>
      <c r="B715" s="41"/>
      <c r="C715" s="41"/>
      <c r="D715" s="41"/>
      <c r="E715" s="41"/>
      <c r="F715" s="41"/>
      <c r="G715" s="42"/>
      <c r="H715" s="42"/>
      <c r="I715" s="42"/>
      <c r="J715" s="42"/>
      <c r="K715" s="42"/>
      <c r="L715" s="42"/>
      <c r="M715" s="42"/>
      <c r="N715" s="42"/>
      <c r="O715" s="42"/>
      <c r="P715" s="42"/>
      <c r="Q715" s="42"/>
      <c r="R715" s="42"/>
      <c r="S715" s="42"/>
      <c r="T715" s="42"/>
      <c r="U715" s="42"/>
    </row>
    <row r="716" spans="1:21" x14ac:dyDescent="0.55000000000000004">
      <c r="A716" s="41"/>
      <c r="B716" s="41"/>
      <c r="C716" s="41"/>
      <c r="D716" s="41"/>
      <c r="E716" s="41"/>
      <c r="F716" s="41"/>
      <c r="G716" s="42"/>
      <c r="H716" s="42"/>
      <c r="I716" s="42"/>
      <c r="J716" s="42"/>
      <c r="K716" s="42"/>
      <c r="L716" s="42"/>
      <c r="M716" s="42"/>
      <c r="N716" s="42"/>
      <c r="O716" s="42"/>
      <c r="P716" s="42"/>
      <c r="Q716" s="42"/>
      <c r="R716" s="42"/>
      <c r="S716" s="42"/>
      <c r="T716" s="42"/>
      <c r="U716" s="42"/>
    </row>
    <row r="717" spans="1:21" x14ac:dyDescent="0.55000000000000004">
      <c r="A717" s="41"/>
      <c r="B717" s="41"/>
      <c r="C717" s="41"/>
      <c r="D717" s="41"/>
      <c r="E717" s="41"/>
      <c r="F717" s="41"/>
      <c r="G717" s="42"/>
      <c r="H717" s="42"/>
      <c r="I717" s="42"/>
      <c r="J717" s="42"/>
      <c r="K717" s="42"/>
      <c r="L717" s="42"/>
      <c r="M717" s="42"/>
      <c r="N717" s="42"/>
      <c r="O717" s="42"/>
      <c r="P717" s="42"/>
      <c r="Q717" s="42"/>
      <c r="R717" s="42"/>
      <c r="S717" s="42"/>
      <c r="T717" s="42"/>
      <c r="U717" s="42"/>
    </row>
    <row r="718" spans="1:21" x14ac:dyDescent="0.55000000000000004">
      <c r="A718" s="41"/>
      <c r="B718" s="41"/>
      <c r="C718" s="41"/>
      <c r="D718" s="41"/>
      <c r="E718" s="41"/>
      <c r="F718" s="41"/>
      <c r="G718" s="42"/>
      <c r="H718" s="42"/>
      <c r="I718" s="42"/>
      <c r="J718" s="42"/>
      <c r="K718" s="42"/>
      <c r="L718" s="42"/>
      <c r="M718" s="42"/>
      <c r="N718" s="42"/>
      <c r="O718" s="42"/>
      <c r="P718" s="42"/>
      <c r="Q718" s="42"/>
      <c r="R718" s="42"/>
      <c r="S718" s="42"/>
      <c r="T718" s="42"/>
      <c r="U718" s="42"/>
    </row>
    <row r="719" spans="1:21" x14ac:dyDescent="0.55000000000000004">
      <c r="A719" s="41"/>
      <c r="B719" s="41"/>
      <c r="C719" s="41"/>
      <c r="D719" s="41"/>
      <c r="E719" s="41"/>
      <c r="F719" s="41"/>
      <c r="G719" s="42"/>
      <c r="H719" s="42"/>
      <c r="I719" s="42"/>
      <c r="J719" s="42"/>
      <c r="K719" s="42"/>
      <c r="L719" s="42"/>
      <c r="M719" s="42"/>
      <c r="N719" s="42"/>
      <c r="O719" s="42"/>
      <c r="P719" s="42"/>
      <c r="Q719" s="42"/>
      <c r="R719" s="42"/>
      <c r="S719" s="42"/>
      <c r="T719" s="42"/>
      <c r="U719" s="42"/>
    </row>
    <row r="720" spans="1:21" x14ac:dyDescent="0.55000000000000004">
      <c r="A720" s="41"/>
      <c r="B720" s="41"/>
      <c r="C720" s="41"/>
      <c r="D720" s="41"/>
      <c r="E720" s="41"/>
      <c r="F720" s="41"/>
      <c r="G720" s="42"/>
      <c r="H720" s="42"/>
      <c r="I720" s="42"/>
      <c r="J720" s="42"/>
      <c r="K720" s="42"/>
      <c r="L720" s="42"/>
      <c r="M720" s="42"/>
      <c r="N720" s="42"/>
      <c r="O720" s="42"/>
      <c r="P720" s="42"/>
      <c r="Q720" s="42"/>
      <c r="R720" s="42"/>
      <c r="S720" s="42"/>
      <c r="T720" s="42"/>
      <c r="U720" s="42"/>
    </row>
    <row r="721" spans="1:21" x14ac:dyDescent="0.55000000000000004">
      <c r="A721" s="41"/>
      <c r="B721" s="41"/>
      <c r="C721" s="41"/>
      <c r="D721" s="41"/>
      <c r="E721" s="41"/>
      <c r="F721" s="41"/>
      <c r="G721" s="42"/>
      <c r="H721" s="42"/>
      <c r="I721" s="42"/>
      <c r="J721" s="42"/>
      <c r="K721" s="42"/>
      <c r="L721" s="42"/>
      <c r="M721" s="42"/>
      <c r="N721" s="42"/>
      <c r="O721" s="42"/>
      <c r="P721" s="42"/>
      <c r="Q721" s="42"/>
      <c r="R721" s="42"/>
      <c r="S721" s="42"/>
      <c r="T721" s="42"/>
      <c r="U721" s="42"/>
    </row>
    <row r="722" spans="1:21" x14ac:dyDescent="0.55000000000000004">
      <c r="A722" s="41"/>
      <c r="B722" s="41"/>
      <c r="C722" s="41"/>
      <c r="D722" s="41"/>
      <c r="E722" s="41"/>
      <c r="F722" s="41"/>
      <c r="G722" s="42"/>
      <c r="H722" s="42"/>
      <c r="I722" s="42"/>
      <c r="J722" s="42"/>
      <c r="K722" s="42"/>
      <c r="L722" s="42"/>
      <c r="M722" s="42"/>
      <c r="N722" s="42"/>
      <c r="O722" s="42"/>
      <c r="P722" s="42"/>
      <c r="Q722" s="42"/>
      <c r="R722" s="42"/>
      <c r="S722" s="42"/>
      <c r="T722" s="42"/>
      <c r="U722" s="42"/>
    </row>
    <row r="723" spans="1:21" x14ac:dyDescent="0.55000000000000004">
      <c r="A723" s="41"/>
      <c r="B723" s="41"/>
      <c r="C723" s="41"/>
      <c r="D723" s="41"/>
      <c r="E723" s="41"/>
      <c r="F723" s="41"/>
      <c r="G723" s="42"/>
      <c r="H723" s="42"/>
      <c r="I723" s="42"/>
      <c r="J723" s="42"/>
      <c r="K723" s="42"/>
      <c r="L723" s="42"/>
      <c r="M723" s="42"/>
      <c r="N723" s="42"/>
      <c r="O723" s="42"/>
      <c r="P723" s="42"/>
      <c r="Q723" s="42"/>
      <c r="R723" s="42"/>
      <c r="S723" s="42"/>
      <c r="T723" s="42"/>
      <c r="U723" s="42"/>
    </row>
    <row r="724" spans="1:21" x14ac:dyDescent="0.55000000000000004">
      <c r="A724" s="41"/>
      <c r="B724" s="41"/>
      <c r="C724" s="41"/>
      <c r="D724" s="41"/>
      <c r="E724" s="41"/>
      <c r="F724" s="41"/>
      <c r="G724" s="42"/>
      <c r="H724" s="42"/>
      <c r="I724" s="42"/>
      <c r="J724" s="42"/>
      <c r="K724" s="42"/>
      <c r="L724" s="42"/>
      <c r="M724" s="42"/>
      <c r="N724" s="42"/>
      <c r="O724" s="42"/>
      <c r="P724" s="42"/>
      <c r="Q724" s="42"/>
      <c r="R724" s="42"/>
      <c r="S724" s="42"/>
      <c r="T724" s="42"/>
      <c r="U724" s="42"/>
    </row>
    <row r="725" spans="1:21" x14ac:dyDescent="0.55000000000000004">
      <c r="A725" s="41"/>
      <c r="B725" s="41"/>
      <c r="C725" s="41"/>
      <c r="D725" s="41"/>
      <c r="E725" s="41"/>
      <c r="F725" s="41"/>
      <c r="G725" s="42"/>
      <c r="H725" s="42"/>
      <c r="I725" s="42"/>
      <c r="J725" s="42"/>
      <c r="K725" s="42"/>
      <c r="L725" s="42"/>
      <c r="M725" s="42"/>
      <c r="N725" s="42"/>
      <c r="O725" s="42"/>
      <c r="P725" s="42"/>
      <c r="Q725" s="42"/>
      <c r="R725" s="42"/>
      <c r="S725" s="42"/>
      <c r="T725" s="42"/>
      <c r="U725" s="42"/>
    </row>
    <row r="726" spans="1:21" x14ac:dyDescent="0.55000000000000004">
      <c r="A726" s="41"/>
      <c r="B726" s="41"/>
      <c r="C726" s="41"/>
      <c r="D726" s="41"/>
      <c r="E726" s="41"/>
      <c r="F726" s="41"/>
      <c r="G726" s="42"/>
      <c r="H726" s="42"/>
      <c r="I726" s="42"/>
      <c r="J726" s="42"/>
      <c r="K726" s="42"/>
      <c r="L726" s="42"/>
      <c r="M726" s="42"/>
      <c r="N726" s="42"/>
      <c r="O726" s="42"/>
      <c r="P726" s="42"/>
      <c r="Q726" s="42"/>
      <c r="R726" s="42"/>
      <c r="S726" s="42"/>
      <c r="T726" s="42"/>
      <c r="U726" s="42"/>
    </row>
    <row r="727" spans="1:21" x14ac:dyDescent="0.55000000000000004">
      <c r="A727" s="41"/>
      <c r="B727" s="41"/>
      <c r="C727" s="41"/>
      <c r="D727" s="41"/>
      <c r="E727" s="41"/>
      <c r="F727" s="41"/>
      <c r="G727" s="42"/>
      <c r="H727" s="42"/>
      <c r="I727" s="42"/>
      <c r="J727" s="42"/>
      <c r="K727" s="42"/>
      <c r="L727" s="42"/>
      <c r="M727" s="42"/>
      <c r="N727" s="42"/>
      <c r="O727" s="42"/>
      <c r="P727" s="42"/>
      <c r="Q727" s="42"/>
      <c r="R727" s="42"/>
      <c r="S727" s="42"/>
      <c r="T727" s="42"/>
      <c r="U727" s="42"/>
    </row>
    <row r="728" spans="1:21" x14ac:dyDescent="0.55000000000000004">
      <c r="A728" s="41"/>
      <c r="B728" s="41"/>
      <c r="C728" s="41"/>
      <c r="D728" s="41"/>
      <c r="E728" s="41"/>
      <c r="F728" s="41"/>
      <c r="G728" s="42"/>
      <c r="H728" s="42"/>
      <c r="I728" s="42"/>
      <c r="J728" s="42"/>
      <c r="K728" s="42"/>
      <c r="L728" s="42"/>
      <c r="M728" s="42"/>
      <c r="N728" s="42"/>
      <c r="O728" s="42"/>
      <c r="P728" s="42"/>
      <c r="Q728" s="42"/>
      <c r="R728" s="42"/>
      <c r="S728" s="42"/>
      <c r="T728" s="42"/>
      <c r="U728" s="42"/>
    </row>
    <row r="729" spans="1:21" x14ac:dyDescent="0.55000000000000004">
      <c r="A729" s="41"/>
      <c r="B729" s="41"/>
      <c r="C729" s="41"/>
      <c r="D729" s="41"/>
      <c r="E729" s="41"/>
      <c r="F729" s="41"/>
      <c r="G729" s="42"/>
      <c r="H729" s="42"/>
      <c r="I729" s="42"/>
      <c r="J729" s="42"/>
      <c r="K729" s="42"/>
      <c r="L729" s="42"/>
      <c r="M729" s="42"/>
      <c r="N729" s="42"/>
      <c r="O729" s="42"/>
      <c r="P729" s="42"/>
      <c r="Q729" s="42"/>
      <c r="R729" s="42"/>
      <c r="S729" s="42"/>
      <c r="T729" s="42"/>
      <c r="U729" s="42"/>
    </row>
    <row r="730" spans="1:21" x14ac:dyDescent="0.55000000000000004">
      <c r="A730" s="41"/>
      <c r="B730" s="41"/>
      <c r="C730" s="41"/>
      <c r="D730" s="41"/>
      <c r="E730" s="41"/>
      <c r="F730" s="41"/>
      <c r="G730" s="42"/>
      <c r="H730" s="42"/>
      <c r="I730" s="42"/>
      <c r="J730" s="42"/>
      <c r="K730" s="42"/>
      <c r="L730" s="42"/>
      <c r="M730" s="42"/>
      <c r="N730" s="42"/>
      <c r="O730" s="42"/>
      <c r="P730" s="42"/>
      <c r="Q730" s="42"/>
      <c r="R730" s="42"/>
      <c r="S730" s="42"/>
      <c r="T730" s="42"/>
      <c r="U730" s="42"/>
    </row>
    <row r="731" spans="1:21" x14ac:dyDescent="0.55000000000000004">
      <c r="A731" s="41"/>
      <c r="B731" s="41"/>
      <c r="C731" s="41"/>
      <c r="D731" s="41"/>
      <c r="E731" s="41"/>
      <c r="F731" s="41"/>
      <c r="G731" s="42"/>
      <c r="H731" s="42"/>
      <c r="I731" s="42"/>
      <c r="J731" s="42"/>
      <c r="K731" s="42"/>
      <c r="L731" s="42"/>
      <c r="M731" s="42"/>
      <c r="N731" s="42"/>
      <c r="O731" s="42"/>
      <c r="P731" s="42"/>
      <c r="Q731" s="42"/>
      <c r="R731" s="42"/>
      <c r="S731" s="42"/>
      <c r="T731" s="42"/>
      <c r="U731" s="42"/>
    </row>
    <row r="732" spans="1:21" x14ac:dyDescent="0.55000000000000004">
      <c r="A732" s="41"/>
      <c r="B732" s="41"/>
      <c r="C732" s="41"/>
      <c r="D732" s="41"/>
      <c r="E732" s="41"/>
      <c r="F732" s="41"/>
      <c r="G732" s="42"/>
      <c r="H732" s="42"/>
      <c r="I732" s="42"/>
      <c r="J732" s="42"/>
      <c r="K732" s="42"/>
      <c r="L732" s="42"/>
      <c r="M732" s="42"/>
      <c r="N732" s="42"/>
      <c r="O732" s="42"/>
      <c r="P732" s="42"/>
      <c r="Q732" s="42"/>
      <c r="R732" s="42"/>
      <c r="S732" s="42"/>
      <c r="T732" s="42"/>
      <c r="U732" s="42"/>
    </row>
    <row r="733" spans="1:21" x14ac:dyDescent="0.55000000000000004">
      <c r="A733" s="41"/>
      <c r="B733" s="41"/>
      <c r="C733" s="41"/>
      <c r="D733" s="41"/>
      <c r="E733" s="41"/>
      <c r="F733" s="41"/>
      <c r="G733" s="42"/>
      <c r="H733" s="42"/>
      <c r="I733" s="42"/>
      <c r="J733" s="42"/>
      <c r="K733" s="42"/>
      <c r="L733" s="42"/>
      <c r="M733" s="42"/>
      <c r="N733" s="42"/>
      <c r="O733" s="42"/>
      <c r="P733" s="42"/>
      <c r="Q733" s="42"/>
      <c r="R733" s="42"/>
      <c r="S733" s="42"/>
      <c r="T733" s="42"/>
      <c r="U733" s="42"/>
    </row>
    <row r="734" spans="1:21" x14ac:dyDescent="0.55000000000000004">
      <c r="A734" s="41"/>
      <c r="B734" s="41"/>
      <c r="C734" s="41"/>
      <c r="D734" s="41"/>
      <c r="E734" s="41"/>
      <c r="F734" s="41"/>
      <c r="G734" s="42"/>
      <c r="H734" s="42"/>
      <c r="I734" s="42"/>
      <c r="J734" s="42"/>
      <c r="K734" s="42"/>
      <c r="L734" s="42"/>
      <c r="M734" s="42"/>
      <c r="N734" s="42"/>
      <c r="O734" s="42"/>
      <c r="P734" s="42"/>
      <c r="Q734" s="42"/>
      <c r="R734" s="42"/>
      <c r="S734" s="42"/>
      <c r="T734" s="42"/>
      <c r="U734" s="42"/>
    </row>
    <row r="735" spans="1:21" x14ac:dyDescent="0.55000000000000004">
      <c r="A735" s="41"/>
      <c r="B735" s="41"/>
      <c r="C735" s="41"/>
      <c r="D735" s="41"/>
      <c r="E735" s="41"/>
      <c r="F735" s="41"/>
      <c r="G735" s="42"/>
      <c r="H735" s="42"/>
      <c r="I735" s="42"/>
      <c r="J735" s="42"/>
      <c r="K735" s="42"/>
      <c r="L735" s="42"/>
      <c r="M735" s="42"/>
      <c r="N735" s="42"/>
      <c r="O735" s="42"/>
      <c r="P735" s="42"/>
      <c r="Q735" s="42"/>
      <c r="R735" s="42"/>
      <c r="S735" s="42"/>
      <c r="T735" s="42"/>
      <c r="U735" s="42"/>
    </row>
    <row r="736" spans="1:21" x14ac:dyDescent="0.55000000000000004">
      <c r="A736" s="41"/>
      <c r="B736" s="41"/>
      <c r="C736" s="41"/>
      <c r="D736" s="41"/>
      <c r="E736" s="41"/>
      <c r="F736" s="41"/>
      <c r="G736" s="42"/>
      <c r="H736" s="42"/>
      <c r="I736" s="42"/>
      <c r="J736" s="42"/>
      <c r="K736" s="42"/>
      <c r="L736" s="42"/>
      <c r="M736" s="42"/>
      <c r="N736" s="42"/>
      <c r="O736" s="42"/>
      <c r="P736" s="42"/>
      <c r="Q736" s="42"/>
      <c r="R736" s="42"/>
      <c r="S736" s="42"/>
      <c r="T736" s="42"/>
      <c r="U736" s="42"/>
    </row>
    <row r="737" spans="1:21" x14ac:dyDescent="0.55000000000000004">
      <c r="A737" s="41"/>
      <c r="B737" s="41"/>
      <c r="C737" s="41"/>
      <c r="D737" s="41"/>
      <c r="E737" s="41"/>
      <c r="F737" s="41"/>
      <c r="G737" s="42"/>
      <c r="H737" s="42"/>
      <c r="I737" s="42"/>
      <c r="J737" s="42"/>
      <c r="K737" s="42"/>
      <c r="L737" s="42"/>
      <c r="M737" s="42"/>
      <c r="N737" s="42"/>
      <c r="O737" s="42"/>
      <c r="P737" s="42"/>
      <c r="Q737" s="42"/>
      <c r="R737" s="42"/>
      <c r="S737" s="42"/>
      <c r="T737" s="42"/>
      <c r="U737" s="42"/>
    </row>
    <row r="738" spans="1:21" x14ac:dyDescent="0.55000000000000004">
      <c r="A738" s="41"/>
      <c r="B738" s="41"/>
      <c r="C738" s="41"/>
      <c r="D738" s="41"/>
      <c r="E738" s="41"/>
      <c r="F738" s="41"/>
      <c r="G738" s="42"/>
      <c r="H738" s="42"/>
      <c r="I738" s="42"/>
      <c r="J738" s="42"/>
      <c r="K738" s="42"/>
      <c r="L738" s="42"/>
      <c r="M738" s="42"/>
      <c r="N738" s="42"/>
      <c r="O738" s="42"/>
      <c r="P738" s="42"/>
      <c r="Q738" s="42"/>
      <c r="R738" s="42"/>
      <c r="S738" s="42"/>
      <c r="T738" s="42"/>
      <c r="U738" s="42"/>
    </row>
    <row r="739" spans="1:21" x14ac:dyDescent="0.55000000000000004">
      <c r="A739" s="41"/>
      <c r="B739" s="41"/>
      <c r="C739" s="41"/>
      <c r="D739" s="41"/>
      <c r="E739" s="41"/>
      <c r="F739" s="41"/>
      <c r="G739" s="42"/>
      <c r="H739" s="42"/>
      <c r="I739" s="42"/>
      <c r="J739" s="42"/>
      <c r="K739" s="42"/>
      <c r="L739" s="42"/>
      <c r="M739" s="42"/>
      <c r="N739" s="42"/>
      <c r="O739" s="42"/>
      <c r="P739" s="42"/>
      <c r="Q739" s="42"/>
      <c r="R739" s="42"/>
      <c r="S739" s="42"/>
      <c r="T739" s="42"/>
      <c r="U739" s="42"/>
    </row>
    <row r="740" spans="1:21" x14ac:dyDescent="0.55000000000000004">
      <c r="A740" s="41"/>
      <c r="B740" s="41"/>
      <c r="C740" s="41"/>
      <c r="D740" s="41"/>
      <c r="E740" s="41"/>
      <c r="F740" s="41"/>
      <c r="G740" s="42"/>
      <c r="H740" s="42"/>
      <c r="I740" s="42"/>
      <c r="J740" s="42"/>
      <c r="K740" s="42"/>
      <c r="L740" s="42"/>
      <c r="M740" s="42"/>
      <c r="N740" s="42"/>
      <c r="O740" s="42"/>
      <c r="P740" s="42"/>
      <c r="Q740" s="42"/>
      <c r="R740" s="42"/>
      <c r="S740" s="42"/>
      <c r="T740" s="42"/>
      <c r="U740" s="42"/>
    </row>
    <row r="741" spans="1:21" x14ac:dyDescent="0.55000000000000004">
      <c r="A741" s="41"/>
      <c r="B741" s="41"/>
      <c r="C741" s="41"/>
      <c r="D741" s="41"/>
      <c r="E741" s="41"/>
      <c r="F741" s="41"/>
      <c r="G741" s="42"/>
      <c r="H741" s="42"/>
      <c r="I741" s="42"/>
      <c r="J741" s="42"/>
      <c r="K741" s="42"/>
      <c r="L741" s="42"/>
      <c r="M741" s="42"/>
      <c r="N741" s="42"/>
      <c r="O741" s="42"/>
      <c r="P741" s="42"/>
      <c r="Q741" s="42"/>
      <c r="R741" s="42"/>
      <c r="S741" s="42"/>
      <c r="T741" s="42"/>
      <c r="U741" s="42"/>
    </row>
    <row r="742" spans="1:21" x14ac:dyDescent="0.55000000000000004">
      <c r="A742" s="41"/>
      <c r="B742" s="41"/>
      <c r="C742" s="41"/>
      <c r="D742" s="41"/>
      <c r="E742" s="41"/>
      <c r="F742" s="41"/>
      <c r="G742" s="42"/>
      <c r="H742" s="42"/>
      <c r="I742" s="42"/>
      <c r="J742" s="42"/>
      <c r="K742" s="42"/>
      <c r="L742" s="42"/>
      <c r="M742" s="42"/>
      <c r="N742" s="42"/>
      <c r="O742" s="42"/>
      <c r="P742" s="42"/>
      <c r="Q742" s="42"/>
      <c r="R742" s="42"/>
      <c r="S742" s="42"/>
      <c r="T742" s="42"/>
      <c r="U742" s="42"/>
    </row>
    <row r="743" spans="1:21" x14ac:dyDescent="0.55000000000000004">
      <c r="A743" s="41"/>
      <c r="B743" s="41"/>
      <c r="C743" s="41"/>
      <c r="D743" s="41"/>
      <c r="E743" s="41"/>
      <c r="F743" s="41"/>
      <c r="G743" s="42"/>
      <c r="H743" s="42"/>
      <c r="I743" s="42"/>
      <c r="J743" s="42"/>
      <c r="K743" s="42"/>
      <c r="L743" s="42"/>
      <c r="M743" s="42"/>
      <c r="N743" s="42"/>
      <c r="O743" s="42"/>
      <c r="P743" s="42"/>
      <c r="Q743" s="42"/>
      <c r="R743" s="42"/>
      <c r="S743" s="42"/>
      <c r="T743" s="42"/>
      <c r="U743" s="42"/>
    </row>
    <row r="744" spans="1:21" x14ac:dyDescent="0.55000000000000004">
      <c r="A744" s="41"/>
      <c r="B744" s="41"/>
      <c r="C744" s="41"/>
      <c r="D744" s="41"/>
      <c r="E744" s="41"/>
      <c r="F744" s="41"/>
      <c r="G744" s="42"/>
      <c r="H744" s="42"/>
      <c r="I744" s="42"/>
      <c r="J744" s="42"/>
      <c r="K744" s="42"/>
      <c r="L744" s="42"/>
      <c r="M744" s="42"/>
      <c r="N744" s="42"/>
      <c r="O744" s="42"/>
      <c r="P744" s="42"/>
      <c r="Q744" s="42"/>
      <c r="R744" s="42"/>
      <c r="S744" s="42"/>
      <c r="T744" s="42"/>
      <c r="U744" s="42"/>
    </row>
    <row r="745" spans="1:21" x14ac:dyDescent="0.55000000000000004">
      <c r="A745" s="41"/>
      <c r="B745" s="41"/>
      <c r="C745" s="41"/>
      <c r="D745" s="41"/>
      <c r="E745" s="41"/>
      <c r="F745" s="41"/>
      <c r="G745" s="42"/>
      <c r="H745" s="42"/>
      <c r="I745" s="42"/>
      <c r="J745" s="42"/>
      <c r="K745" s="42"/>
      <c r="L745" s="42"/>
      <c r="M745" s="42"/>
      <c r="N745" s="42"/>
      <c r="O745" s="42"/>
      <c r="P745" s="42"/>
      <c r="Q745" s="42"/>
      <c r="R745" s="42"/>
      <c r="S745" s="42"/>
      <c r="T745" s="42"/>
      <c r="U745" s="42"/>
    </row>
    <row r="746" spans="1:21" x14ac:dyDescent="0.55000000000000004">
      <c r="A746" s="41"/>
      <c r="B746" s="41"/>
      <c r="C746" s="41"/>
      <c r="D746" s="41"/>
      <c r="E746" s="41"/>
      <c r="F746" s="41"/>
      <c r="G746" s="42"/>
      <c r="H746" s="42"/>
      <c r="I746" s="42"/>
      <c r="J746" s="42"/>
      <c r="K746" s="42"/>
      <c r="L746" s="42"/>
      <c r="M746" s="42"/>
      <c r="N746" s="42"/>
      <c r="O746" s="42"/>
      <c r="P746" s="42"/>
      <c r="Q746" s="42"/>
      <c r="R746" s="42"/>
      <c r="S746" s="42"/>
      <c r="T746" s="42"/>
      <c r="U746" s="42"/>
    </row>
    <row r="747" spans="1:21" x14ac:dyDescent="0.55000000000000004">
      <c r="A747" s="41"/>
      <c r="B747" s="41"/>
      <c r="C747" s="41"/>
      <c r="D747" s="41"/>
      <c r="E747" s="41"/>
      <c r="F747" s="41"/>
      <c r="G747" s="42"/>
      <c r="H747" s="42"/>
      <c r="I747" s="42"/>
      <c r="J747" s="42"/>
      <c r="K747" s="42"/>
      <c r="L747" s="42"/>
      <c r="M747" s="42"/>
      <c r="N747" s="42"/>
      <c r="O747" s="42"/>
      <c r="P747" s="42"/>
      <c r="Q747" s="42"/>
      <c r="R747" s="42"/>
      <c r="S747" s="42"/>
      <c r="T747" s="42"/>
      <c r="U747" s="42"/>
    </row>
    <row r="748" spans="1:21" x14ac:dyDescent="0.55000000000000004">
      <c r="A748" s="41"/>
      <c r="B748" s="41"/>
      <c r="C748" s="41"/>
      <c r="D748" s="41"/>
      <c r="E748" s="41"/>
      <c r="F748" s="41"/>
      <c r="G748" s="42"/>
      <c r="H748" s="42"/>
      <c r="I748" s="42"/>
      <c r="J748" s="42"/>
      <c r="K748" s="42"/>
      <c r="L748" s="42"/>
      <c r="M748" s="42"/>
      <c r="N748" s="42"/>
      <c r="O748" s="42"/>
      <c r="P748" s="42"/>
      <c r="Q748" s="42"/>
      <c r="R748" s="42"/>
      <c r="S748" s="42"/>
      <c r="T748" s="42"/>
      <c r="U748" s="42"/>
    </row>
    <row r="749" spans="1:21" x14ac:dyDescent="0.55000000000000004">
      <c r="A749" s="41"/>
      <c r="B749" s="41"/>
      <c r="C749" s="41"/>
      <c r="D749" s="41"/>
      <c r="E749" s="41"/>
      <c r="F749" s="41"/>
      <c r="G749" s="42"/>
      <c r="H749" s="42"/>
      <c r="I749" s="42"/>
      <c r="J749" s="42"/>
      <c r="K749" s="42"/>
      <c r="L749" s="42"/>
      <c r="M749" s="42"/>
      <c r="N749" s="42"/>
      <c r="O749" s="42"/>
      <c r="P749" s="42"/>
      <c r="Q749" s="42"/>
      <c r="R749" s="42"/>
      <c r="S749" s="42"/>
      <c r="T749" s="42"/>
      <c r="U749" s="42"/>
    </row>
    <row r="750" spans="1:21" x14ac:dyDescent="0.55000000000000004">
      <c r="A750" s="41"/>
      <c r="B750" s="41"/>
      <c r="C750" s="41"/>
      <c r="D750" s="41"/>
      <c r="E750" s="41"/>
      <c r="F750" s="41"/>
      <c r="G750" s="42"/>
      <c r="H750" s="42"/>
      <c r="I750" s="42"/>
      <c r="J750" s="42"/>
      <c r="K750" s="42"/>
      <c r="L750" s="42"/>
      <c r="M750" s="42"/>
      <c r="N750" s="42"/>
      <c r="O750" s="42"/>
      <c r="P750" s="42"/>
      <c r="Q750" s="42"/>
      <c r="R750" s="42"/>
      <c r="S750" s="42"/>
      <c r="T750" s="42"/>
      <c r="U750" s="42"/>
    </row>
    <row r="751" spans="1:21" x14ac:dyDescent="0.55000000000000004">
      <c r="A751" s="41"/>
      <c r="B751" s="41"/>
      <c r="C751" s="41"/>
      <c r="D751" s="41"/>
      <c r="E751" s="41"/>
      <c r="F751" s="41"/>
      <c r="G751" s="42"/>
      <c r="H751" s="42"/>
      <c r="I751" s="42"/>
      <c r="J751" s="42"/>
      <c r="K751" s="42"/>
      <c r="L751" s="42"/>
      <c r="M751" s="42"/>
      <c r="N751" s="42"/>
      <c r="O751" s="42"/>
      <c r="P751" s="42"/>
      <c r="Q751" s="42"/>
      <c r="R751" s="42"/>
      <c r="S751" s="42"/>
      <c r="T751" s="42"/>
      <c r="U751" s="42"/>
    </row>
    <row r="752" spans="1:21" x14ac:dyDescent="0.55000000000000004">
      <c r="A752" s="41"/>
      <c r="B752" s="41"/>
      <c r="C752" s="41"/>
      <c r="D752" s="41"/>
      <c r="E752" s="41"/>
      <c r="F752" s="41"/>
      <c r="G752" s="42"/>
      <c r="H752" s="42"/>
      <c r="I752" s="42"/>
      <c r="J752" s="42"/>
      <c r="K752" s="42"/>
      <c r="L752" s="42"/>
      <c r="M752" s="42"/>
      <c r="N752" s="42"/>
      <c r="O752" s="42"/>
      <c r="P752" s="42"/>
      <c r="Q752" s="42"/>
      <c r="R752" s="42"/>
      <c r="S752" s="42"/>
      <c r="T752" s="42"/>
      <c r="U752" s="42"/>
    </row>
    <row r="753" spans="1:21" x14ac:dyDescent="0.55000000000000004">
      <c r="A753" s="41"/>
      <c r="B753" s="41"/>
      <c r="C753" s="41"/>
      <c r="D753" s="41"/>
      <c r="E753" s="41"/>
      <c r="F753" s="41"/>
      <c r="G753" s="42"/>
      <c r="H753" s="42"/>
      <c r="I753" s="42"/>
      <c r="J753" s="42"/>
      <c r="K753" s="42"/>
      <c r="L753" s="42"/>
      <c r="M753" s="42"/>
      <c r="N753" s="42"/>
      <c r="O753" s="42"/>
      <c r="P753" s="42"/>
      <c r="Q753" s="42"/>
      <c r="R753" s="42"/>
      <c r="S753" s="42"/>
      <c r="T753" s="42"/>
      <c r="U753" s="42"/>
    </row>
    <row r="754" spans="1:21" x14ac:dyDescent="0.55000000000000004">
      <c r="A754" s="41"/>
      <c r="B754" s="41"/>
      <c r="C754" s="41"/>
      <c r="D754" s="41"/>
      <c r="E754" s="41"/>
      <c r="F754" s="41"/>
      <c r="G754" s="42"/>
      <c r="H754" s="42"/>
      <c r="I754" s="42"/>
      <c r="J754" s="42"/>
      <c r="K754" s="42"/>
      <c r="L754" s="42"/>
      <c r="M754" s="42"/>
      <c r="N754" s="42"/>
      <c r="O754" s="42"/>
      <c r="P754" s="42"/>
      <c r="Q754" s="42"/>
      <c r="R754" s="42"/>
      <c r="S754" s="42"/>
      <c r="T754" s="42"/>
      <c r="U754" s="42"/>
    </row>
    <row r="755" spans="1:21" x14ac:dyDescent="0.55000000000000004">
      <c r="A755" s="41"/>
      <c r="B755" s="41"/>
      <c r="C755" s="41"/>
      <c r="D755" s="41"/>
      <c r="E755" s="41"/>
      <c r="F755" s="41"/>
      <c r="G755" s="42"/>
      <c r="H755" s="42"/>
      <c r="I755" s="42"/>
      <c r="J755" s="42"/>
      <c r="K755" s="42"/>
      <c r="L755" s="42"/>
      <c r="M755" s="42"/>
      <c r="N755" s="42"/>
      <c r="O755" s="42"/>
      <c r="P755" s="42"/>
      <c r="Q755" s="42"/>
      <c r="R755" s="42"/>
      <c r="S755" s="42"/>
      <c r="T755" s="42"/>
      <c r="U755" s="42"/>
    </row>
    <row r="756" spans="1:21" x14ac:dyDescent="0.55000000000000004">
      <c r="A756" s="41"/>
      <c r="B756" s="41"/>
      <c r="C756" s="41"/>
      <c r="D756" s="41"/>
      <c r="E756" s="41"/>
      <c r="F756" s="41"/>
      <c r="G756" s="42"/>
      <c r="H756" s="42"/>
      <c r="I756" s="42"/>
      <c r="J756" s="42"/>
      <c r="K756" s="42"/>
      <c r="L756" s="42"/>
      <c r="M756" s="42"/>
      <c r="N756" s="42"/>
      <c r="O756" s="42"/>
      <c r="P756" s="42"/>
      <c r="Q756" s="42"/>
      <c r="R756" s="42"/>
      <c r="S756" s="42"/>
      <c r="T756" s="42"/>
      <c r="U756" s="42"/>
    </row>
    <row r="757" spans="1:21" x14ac:dyDescent="0.55000000000000004">
      <c r="A757" s="41"/>
      <c r="B757" s="41"/>
      <c r="C757" s="41"/>
      <c r="D757" s="41"/>
      <c r="E757" s="41"/>
      <c r="F757" s="41"/>
      <c r="G757" s="42"/>
      <c r="H757" s="42"/>
      <c r="I757" s="42"/>
      <c r="J757" s="42"/>
      <c r="K757" s="42"/>
      <c r="L757" s="42"/>
      <c r="M757" s="42"/>
      <c r="N757" s="42"/>
      <c r="O757" s="42"/>
      <c r="P757" s="42"/>
      <c r="Q757" s="42"/>
      <c r="R757" s="42"/>
      <c r="S757" s="42"/>
      <c r="T757" s="42"/>
      <c r="U757" s="42"/>
    </row>
    <row r="758" spans="1:21" x14ac:dyDescent="0.55000000000000004">
      <c r="A758" s="41"/>
      <c r="B758" s="41"/>
      <c r="C758" s="41"/>
      <c r="D758" s="41"/>
      <c r="E758" s="41"/>
      <c r="F758" s="41"/>
      <c r="G758" s="42"/>
      <c r="H758" s="42"/>
      <c r="I758" s="42"/>
      <c r="J758" s="42"/>
      <c r="K758" s="42"/>
      <c r="L758" s="42"/>
      <c r="M758" s="42"/>
      <c r="N758" s="42"/>
      <c r="O758" s="42"/>
      <c r="P758" s="42"/>
      <c r="Q758" s="42"/>
      <c r="R758" s="42"/>
      <c r="S758" s="42"/>
      <c r="T758" s="42"/>
      <c r="U758" s="42"/>
    </row>
    <row r="759" spans="1:21" x14ac:dyDescent="0.55000000000000004">
      <c r="A759" s="41"/>
      <c r="B759" s="41"/>
      <c r="C759" s="41"/>
      <c r="D759" s="41"/>
      <c r="E759" s="41"/>
      <c r="F759" s="41"/>
      <c r="G759" s="42"/>
      <c r="H759" s="42"/>
      <c r="I759" s="42"/>
      <c r="J759" s="42"/>
      <c r="K759" s="42"/>
      <c r="L759" s="42"/>
      <c r="M759" s="42"/>
      <c r="N759" s="42"/>
      <c r="O759" s="42"/>
      <c r="P759" s="42"/>
      <c r="Q759" s="42"/>
      <c r="R759" s="42"/>
      <c r="S759" s="42"/>
      <c r="T759" s="42"/>
      <c r="U759" s="42"/>
    </row>
    <row r="760" spans="1:21" x14ac:dyDescent="0.55000000000000004">
      <c r="A760" s="41"/>
      <c r="B760" s="41"/>
      <c r="C760" s="41"/>
      <c r="D760" s="41"/>
      <c r="E760" s="41"/>
      <c r="F760" s="41"/>
      <c r="G760" s="42"/>
      <c r="H760" s="42"/>
      <c r="I760" s="42"/>
      <c r="J760" s="42"/>
      <c r="K760" s="42"/>
      <c r="L760" s="42"/>
      <c r="M760" s="42"/>
      <c r="N760" s="42"/>
      <c r="O760" s="42"/>
      <c r="P760" s="42"/>
      <c r="Q760" s="42"/>
      <c r="R760" s="42"/>
      <c r="S760" s="42"/>
      <c r="T760" s="42"/>
      <c r="U760" s="42"/>
    </row>
    <row r="761" spans="1:21" x14ac:dyDescent="0.55000000000000004">
      <c r="A761" s="41"/>
      <c r="B761" s="41"/>
      <c r="C761" s="41"/>
      <c r="D761" s="41"/>
      <c r="E761" s="41"/>
      <c r="F761" s="41"/>
      <c r="G761" s="42"/>
      <c r="H761" s="42"/>
      <c r="I761" s="42"/>
      <c r="J761" s="42"/>
      <c r="K761" s="42"/>
      <c r="L761" s="42"/>
      <c r="M761" s="42"/>
      <c r="N761" s="42"/>
      <c r="O761" s="42"/>
      <c r="P761" s="42"/>
      <c r="Q761" s="42"/>
      <c r="R761" s="42"/>
      <c r="S761" s="42"/>
      <c r="T761" s="42"/>
      <c r="U761" s="42"/>
    </row>
    <row r="762" spans="1:21" x14ac:dyDescent="0.55000000000000004">
      <c r="A762" s="41"/>
      <c r="B762" s="41"/>
      <c r="C762" s="41"/>
      <c r="D762" s="41"/>
      <c r="E762" s="41"/>
      <c r="F762" s="41"/>
      <c r="G762" s="42"/>
      <c r="H762" s="42"/>
      <c r="I762" s="42"/>
      <c r="J762" s="42"/>
      <c r="K762" s="42"/>
      <c r="L762" s="42"/>
      <c r="M762" s="42"/>
      <c r="N762" s="42"/>
      <c r="O762" s="42"/>
      <c r="P762" s="42"/>
      <c r="Q762" s="42"/>
      <c r="R762" s="42"/>
      <c r="S762" s="42"/>
      <c r="T762" s="42"/>
      <c r="U762" s="42"/>
    </row>
    <row r="763" spans="1:21" x14ac:dyDescent="0.55000000000000004">
      <c r="A763" s="41"/>
      <c r="B763" s="41"/>
      <c r="C763" s="41"/>
      <c r="D763" s="41"/>
      <c r="E763" s="41"/>
      <c r="F763" s="41"/>
      <c r="G763" s="42"/>
      <c r="H763" s="42"/>
      <c r="I763" s="42"/>
      <c r="J763" s="42"/>
      <c r="K763" s="42"/>
      <c r="L763" s="42"/>
      <c r="M763" s="42"/>
      <c r="N763" s="42"/>
      <c r="O763" s="42"/>
      <c r="P763" s="42"/>
      <c r="Q763" s="42"/>
      <c r="R763" s="42"/>
      <c r="S763" s="42"/>
      <c r="T763" s="42"/>
      <c r="U763" s="42"/>
    </row>
    <row r="764" spans="1:21" x14ac:dyDescent="0.55000000000000004">
      <c r="A764" s="41"/>
      <c r="B764" s="41"/>
      <c r="C764" s="41"/>
      <c r="D764" s="41"/>
      <c r="E764" s="41"/>
      <c r="F764" s="41"/>
      <c r="G764" s="42"/>
      <c r="H764" s="42"/>
      <c r="I764" s="42"/>
      <c r="J764" s="42"/>
      <c r="K764" s="42"/>
      <c r="L764" s="42"/>
      <c r="M764" s="42"/>
      <c r="N764" s="42"/>
      <c r="O764" s="42"/>
      <c r="P764" s="42"/>
      <c r="Q764" s="42"/>
      <c r="R764" s="42"/>
      <c r="S764" s="42"/>
      <c r="T764" s="42"/>
      <c r="U764" s="42"/>
    </row>
    <row r="765" spans="1:21" x14ac:dyDescent="0.55000000000000004">
      <c r="A765" s="41"/>
      <c r="B765" s="41"/>
      <c r="C765" s="41"/>
      <c r="D765" s="41"/>
      <c r="E765" s="41"/>
      <c r="F765" s="41"/>
      <c r="G765" s="42"/>
      <c r="H765" s="42"/>
      <c r="I765" s="42"/>
      <c r="J765" s="42"/>
      <c r="K765" s="42"/>
      <c r="L765" s="42"/>
      <c r="M765" s="42"/>
      <c r="N765" s="42"/>
      <c r="O765" s="42"/>
      <c r="P765" s="42"/>
      <c r="Q765" s="42"/>
      <c r="R765" s="42"/>
      <c r="S765" s="42"/>
      <c r="T765" s="42"/>
      <c r="U765" s="42"/>
    </row>
    <row r="766" spans="1:21" x14ac:dyDescent="0.55000000000000004">
      <c r="A766" s="41"/>
      <c r="B766" s="41"/>
      <c r="C766" s="41"/>
      <c r="D766" s="41"/>
      <c r="E766" s="41"/>
      <c r="F766" s="41"/>
      <c r="G766" s="42"/>
      <c r="H766" s="42"/>
      <c r="I766" s="42"/>
      <c r="J766" s="42"/>
      <c r="K766" s="42"/>
      <c r="L766" s="42"/>
      <c r="M766" s="42"/>
      <c r="N766" s="42"/>
      <c r="O766" s="42"/>
      <c r="P766" s="42"/>
      <c r="Q766" s="42"/>
      <c r="R766" s="42"/>
      <c r="S766" s="42"/>
      <c r="T766" s="42"/>
      <c r="U766" s="42"/>
    </row>
    <row r="767" spans="1:21" x14ac:dyDescent="0.55000000000000004">
      <c r="A767" s="41"/>
      <c r="B767" s="41"/>
      <c r="C767" s="41"/>
      <c r="D767" s="41"/>
      <c r="E767" s="41"/>
      <c r="F767" s="41"/>
      <c r="G767" s="42"/>
      <c r="H767" s="42"/>
      <c r="I767" s="42"/>
      <c r="J767" s="42"/>
      <c r="K767" s="42"/>
      <c r="L767" s="42"/>
      <c r="M767" s="42"/>
      <c r="N767" s="42"/>
      <c r="O767" s="42"/>
      <c r="P767" s="42"/>
      <c r="Q767" s="42"/>
      <c r="R767" s="42"/>
      <c r="S767" s="42"/>
      <c r="T767" s="42"/>
      <c r="U767" s="42"/>
    </row>
    <row r="768" spans="1:21" x14ac:dyDescent="0.55000000000000004">
      <c r="A768" s="41"/>
      <c r="B768" s="41"/>
      <c r="C768" s="41"/>
      <c r="D768" s="41"/>
      <c r="E768" s="41"/>
      <c r="F768" s="41"/>
      <c r="G768" s="42"/>
      <c r="H768" s="42"/>
      <c r="I768" s="42"/>
      <c r="J768" s="42"/>
      <c r="K768" s="42"/>
      <c r="L768" s="42"/>
      <c r="M768" s="42"/>
      <c r="N768" s="42"/>
      <c r="O768" s="42"/>
      <c r="P768" s="42"/>
      <c r="Q768" s="42"/>
      <c r="R768" s="42"/>
      <c r="S768" s="42"/>
      <c r="T768" s="42"/>
      <c r="U768" s="42"/>
    </row>
    <row r="769" spans="1:21" x14ac:dyDescent="0.55000000000000004">
      <c r="A769" s="41"/>
      <c r="B769" s="41"/>
      <c r="C769" s="41"/>
      <c r="D769" s="41"/>
      <c r="E769" s="41"/>
      <c r="F769" s="41"/>
      <c r="G769" s="42"/>
      <c r="H769" s="42"/>
      <c r="I769" s="42"/>
      <c r="J769" s="42"/>
      <c r="K769" s="42"/>
      <c r="L769" s="42"/>
      <c r="M769" s="42"/>
      <c r="N769" s="42"/>
      <c r="O769" s="42"/>
      <c r="P769" s="42"/>
      <c r="Q769" s="42"/>
      <c r="R769" s="42"/>
      <c r="S769" s="42"/>
      <c r="T769" s="42"/>
      <c r="U769" s="42"/>
    </row>
    <row r="770" spans="1:21" x14ac:dyDescent="0.55000000000000004">
      <c r="A770" s="41"/>
      <c r="B770" s="41"/>
      <c r="C770" s="41"/>
      <c r="D770" s="41"/>
      <c r="E770" s="41"/>
      <c r="F770" s="41"/>
      <c r="G770" s="42"/>
      <c r="H770" s="42"/>
      <c r="I770" s="42"/>
      <c r="J770" s="42"/>
      <c r="K770" s="42"/>
      <c r="L770" s="42"/>
      <c r="M770" s="42"/>
      <c r="N770" s="42"/>
      <c r="O770" s="42"/>
      <c r="P770" s="42"/>
      <c r="Q770" s="42"/>
      <c r="R770" s="42"/>
      <c r="S770" s="42"/>
      <c r="T770" s="42"/>
      <c r="U770" s="42"/>
    </row>
    <row r="771" spans="1:21" x14ac:dyDescent="0.55000000000000004">
      <c r="A771" s="41"/>
      <c r="B771" s="41"/>
      <c r="C771" s="41"/>
      <c r="D771" s="41"/>
      <c r="E771" s="41"/>
      <c r="F771" s="41"/>
      <c r="G771" s="42"/>
      <c r="H771" s="42"/>
      <c r="I771" s="42"/>
      <c r="J771" s="42"/>
      <c r="K771" s="42"/>
      <c r="L771" s="42"/>
      <c r="M771" s="42"/>
      <c r="N771" s="42"/>
      <c r="O771" s="42"/>
      <c r="P771" s="42"/>
      <c r="Q771" s="42"/>
      <c r="R771" s="42"/>
      <c r="S771" s="42"/>
      <c r="T771" s="42"/>
      <c r="U771" s="42"/>
    </row>
    <row r="772" spans="1:21" x14ac:dyDescent="0.55000000000000004">
      <c r="A772" s="41"/>
      <c r="B772" s="41"/>
      <c r="C772" s="41"/>
      <c r="D772" s="41"/>
      <c r="E772" s="41"/>
      <c r="F772" s="41"/>
      <c r="G772" s="42"/>
      <c r="H772" s="42"/>
      <c r="I772" s="42"/>
      <c r="J772" s="42"/>
      <c r="K772" s="42"/>
      <c r="L772" s="42"/>
      <c r="M772" s="42"/>
      <c r="N772" s="42"/>
      <c r="O772" s="42"/>
      <c r="P772" s="42"/>
      <c r="Q772" s="42"/>
      <c r="R772" s="42"/>
      <c r="S772" s="42"/>
      <c r="T772" s="42"/>
      <c r="U772" s="42"/>
    </row>
    <row r="773" spans="1:21" x14ac:dyDescent="0.55000000000000004">
      <c r="A773" s="41"/>
      <c r="B773" s="41"/>
      <c r="C773" s="41"/>
      <c r="D773" s="41"/>
      <c r="E773" s="41"/>
      <c r="F773" s="41"/>
      <c r="G773" s="42"/>
      <c r="H773" s="42"/>
      <c r="I773" s="42"/>
      <c r="J773" s="42"/>
      <c r="K773" s="42"/>
      <c r="L773" s="42"/>
      <c r="M773" s="42"/>
      <c r="N773" s="42"/>
      <c r="O773" s="42"/>
      <c r="P773" s="42"/>
      <c r="Q773" s="42"/>
      <c r="R773" s="42"/>
      <c r="S773" s="42"/>
      <c r="T773" s="42"/>
      <c r="U773" s="42"/>
    </row>
    <row r="774" spans="1:21" x14ac:dyDescent="0.55000000000000004">
      <c r="A774" s="41"/>
      <c r="B774" s="41"/>
      <c r="C774" s="41"/>
      <c r="D774" s="41"/>
      <c r="E774" s="41"/>
      <c r="F774" s="41"/>
      <c r="G774" s="42"/>
      <c r="H774" s="42"/>
      <c r="I774" s="42"/>
      <c r="J774" s="42"/>
      <c r="K774" s="42"/>
      <c r="L774" s="42"/>
      <c r="M774" s="42"/>
      <c r="N774" s="42"/>
      <c r="O774" s="42"/>
      <c r="P774" s="42"/>
      <c r="Q774" s="42"/>
      <c r="R774" s="42"/>
      <c r="S774" s="42"/>
      <c r="T774" s="42"/>
      <c r="U774" s="42"/>
    </row>
    <row r="775" spans="1:21" x14ac:dyDescent="0.55000000000000004">
      <c r="A775" s="41"/>
      <c r="B775" s="41"/>
      <c r="C775" s="41"/>
      <c r="D775" s="41"/>
      <c r="E775" s="41"/>
      <c r="F775" s="41"/>
      <c r="G775" s="42"/>
      <c r="H775" s="42"/>
      <c r="I775" s="42"/>
      <c r="J775" s="42"/>
      <c r="K775" s="42"/>
      <c r="L775" s="42"/>
      <c r="M775" s="42"/>
      <c r="N775" s="42"/>
      <c r="O775" s="42"/>
      <c r="P775" s="42"/>
      <c r="Q775" s="42"/>
      <c r="R775" s="42"/>
      <c r="S775" s="42"/>
      <c r="T775" s="42"/>
      <c r="U775" s="42"/>
    </row>
    <row r="776" spans="1:21" x14ac:dyDescent="0.55000000000000004">
      <c r="A776" s="41"/>
      <c r="B776" s="41"/>
      <c r="C776" s="41"/>
      <c r="D776" s="41"/>
      <c r="E776" s="41"/>
      <c r="F776" s="41"/>
      <c r="G776" s="42"/>
      <c r="H776" s="42"/>
      <c r="I776" s="42"/>
      <c r="J776" s="42"/>
      <c r="K776" s="42"/>
      <c r="L776" s="42"/>
      <c r="M776" s="42"/>
      <c r="N776" s="42"/>
      <c r="O776" s="42"/>
      <c r="P776" s="42"/>
      <c r="Q776" s="42"/>
      <c r="R776" s="42"/>
      <c r="S776" s="42"/>
      <c r="T776" s="42"/>
      <c r="U776" s="42"/>
    </row>
    <row r="777" spans="1:21" x14ac:dyDescent="0.55000000000000004">
      <c r="A777" s="41"/>
      <c r="B777" s="41"/>
      <c r="C777" s="41"/>
      <c r="D777" s="41"/>
      <c r="E777" s="41"/>
      <c r="F777" s="41"/>
      <c r="G777" s="42"/>
      <c r="H777" s="42"/>
      <c r="I777" s="42"/>
      <c r="J777" s="42"/>
      <c r="K777" s="42"/>
      <c r="L777" s="42"/>
      <c r="M777" s="42"/>
      <c r="N777" s="42"/>
      <c r="O777" s="42"/>
      <c r="P777" s="42"/>
      <c r="Q777" s="42"/>
      <c r="R777" s="42"/>
      <c r="S777" s="42"/>
      <c r="T777" s="42"/>
      <c r="U777" s="42"/>
    </row>
    <row r="778" spans="1:21" x14ac:dyDescent="0.55000000000000004">
      <c r="A778" s="41"/>
      <c r="B778" s="41"/>
      <c r="C778" s="41"/>
      <c r="D778" s="41"/>
      <c r="E778" s="41"/>
      <c r="F778" s="41"/>
      <c r="G778" s="42"/>
      <c r="H778" s="42"/>
      <c r="I778" s="42"/>
      <c r="J778" s="42"/>
      <c r="K778" s="42"/>
      <c r="L778" s="42"/>
      <c r="M778" s="42"/>
      <c r="N778" s="42"/>
      <c r="O778" s="42"/>
      <c r="P778" s="42"/>
      <c r="Q778" s="42"/>
      <c r="R778" s="42"/>
      <c r="S778" s="42"/>
      <c r="T778" s="42"/>
      <c r="U778" s="42"/>
    </row>
    <row r="779" spans="1:21" x14ac:dyDescent="0.55000000000000004">
      <c r="A779" s="41"/>
      <c r="B779" s="41"/>
      <c r="C779" s="41"/>
      <c r="D779" s="41"/>
      <c r="E779" s="41"/>
      <c r="F779" s="41"/>
      <c r="G779" s="42"/>
      <c r="H779" s="42"/>
      <c r="I779" s="42"/>
      <c r="J779" s="42"/>
      <c r="K779" s="42"/>
      <c r="L779" s="42"/>
      <c r="M779" s="42"/>
      <c r="N779" s="42"/>
      <c r="O779" s="42"/>
      <c r="P779" s="42"/>
      <c r="Q779" s="42"/>
      <c r="R779" s="42"/>
      <c r="S779" s="42"/>
      <c r="T779" s="42"/>
      <c r="U779" s="42"/>
    </row>
    <row r="780" spans="1:21" x14ac:dyDescent="0.55000000000000004">
      <c r="A780" s="41"/>
      <c r="B780" s="41"/>
      <c r="C780" s="41"/>
      <c r="D780" s="41"/>
      <c r="E780" s="41"/>
      <c r="F780" s="41"/>
      <c r="G780" s="42"/>
      <c r="H780" s="42"/>
      <c r="I780" s="42"/>
      <c r="J780" s="42"/>
      <c r="K780" s="42"/>
      <c r="L780" s="42"/>
      <c r="M780" s="42"/>
      <c r="N780" s="42"/>
      <c r="O780" s="42"/>
      <c r="P780" s="42"/>
      <c r="Q780" s="42"/>
      <c r="R780" s="42"/>
      <c r="S780" s="42"/>
      <c r="T780" s="42"/>
      <c r="U780" s="42"/>
    </row>
    <row r="781" spans="1:21" x14ac:dyDescent="0.55000000000000004">
      <c r="A781" s="41"/>
      <c r="B781" s="41"/>
      <c r="C781" s="41"/>
      <c r="D781" s="41"/>
      <c r="E781" s="41"/>
      <c r="F781" s="41"/>
      <c r="G781" s="42"/>
      <c r="H781" s="42"/>
      <c r="I781" s="42"/>
      <c r="J781" s="42"/>
      <c r="K781" s="42"/>
      <c r="L781" s="42"/>
      <c r="M781" s="42"/>
      <c r="N781" s="42"/>
      <c r="O781" s="42"/>
      <c r="P781" s="42"/>
      <c r="Q781" s="42"/>
      <c r="R781" s="42"/>
      <c r="S781" s="42"/>
      <c r="T781" s="42"/>
      <c r="U781" s="42"/>
    </row>
    <row r="782" spans="1:21" x14ac:dyDescent="0.55000000000000004">
      <c r="A782" s="41"/>
      <c r="B782" s="41"/>
      <c r="C782" s="41"/>
      <c r="D782" s="41"/>
      <c r="E782" s="41"/>
      <c r="F782" s="41"/>
      <c r="G782" s="42"/>
      <c r="H782" s="42"/>
      <c r="I782" s="42"/>
      <c r="J782" s="42"/>
      <c r="K782" s="42"/>
      <c r="L782" s="42"/>
      <c r="M782" s="42"/>
      <c r="N782" s="42"/>
      <c r="O782" s="42"/>
      <c r="P782" s="42"/>
      <c r="Q782" s="42"/>
      <c r="R782" s="42"/>
      <c r="S782" s="42"/>
      <c r="T782" s="42"/>
      <c r="U782" s="42"/>
    </row>
    <row r="783" spans="1:21" x14ac:dyDescent="0.55000000000000004">
      <c r="A783" s="41"/>
      <c r="B783" s="41"/>
      <c r="C783" s="41"/>
      <c r="D783" s="41"/>
      <c r="E783" s="41"/>
      <c r="F783" s="41"/>
      <c r="G783" s="42"/>
      <c r="H783" s="42"/>
      <c r="I783" s="42"/>
      <c r="J783" s="42"/>
      <c r="K783" s="42"/>
      <c r="L783" s="42"/>
      <c r="M783" s="42"/>
      <c r="N783" s="42"/>
      <c r="O783" s="42"/>
      <c r="P783" s="42"/>
      <c r="Q783" s="42"/>
      <c r="R783" s="42"/>
      <c r="S783" s="42"/>
      <c r="T783" s="42"/>
      <c r="U783" s="42"/>
    </row>
    <row r="784" spans="1:21" x14ac:dyDescent="0.55000000000000004">
      <c r="A784" s="41"/>
      <c r="B784" s="41"/>
      <c r="C784" s="41"/>
      <c r="D784" s="41"/>
      <c r="E784" s="41"/>
      <c r="F784" s="41"/>
      <c r="G784" s="42"/>
      <c r="H784" s="42"/>
      <c r="I784" s="42"/>
      <c r="J784" s="42"/>
      <c r="K784" s="42"/>
      <c r="L784" s="42"/>
      <c r="M784" s="42"/>
      <c r="N784" s="42"/>
      <c r="O784" s="42"/>
      <c r="P784" s="42"/>
      <c r="Q784" s="42"/>
      <c r="R784" s="42"/>
      <c r="S784" s="42"/>
      <c r="T784" s="42"/>
      <c r="U784" s="42"/>
    </row>
    <row r="785" spans="1:21" x14ac:dyDescent="0.55000000000000004">
      <c r="A785" s="41"/>
      <c r="B785" s="41"/>
      <c r="C785" s="41"/>
      <c r="D785" s="41"/>
      <c r="E785" s="41"/>
      <c r="F785" s="41"/>
      <c r="G785" s="42"/>
      <c r="H785" s="42"/>
      <c r="I785" s="42"/>
      <c r="J785" s="42"/>
      <c r="K785" s="42"/>
      <c r="L785" s="42"/>
      <c r="M785" s="42"/>
      <c r="N785" s="42"/>
      <c r="O785" s="42"/>
      <c r="P785" s="42"/>
      <c r="Q785" s="42"/>
      <c r="R785" s="42"/>
      <c r="S785" s="42"/>
      <c r="T785" s="42"/>
      <c r="U785" s="42"/>
    </row>
    <row r="786" spans="1:21" x14ac:dyDescent="0.55000000000000004">
      <c r="A786" s="41"/>
      <c r="B786" s="41"/>
      <c r="C786" s="41"/>
      <c r="D786" s="41"/>
      <c r="E786" s="41"/>
      <c r="F786" s="41"/>
      <c r="G786" s="42"/>
      <c r="H786" s="42"/>
      <c r="I786" s="42"/>
      <c r="J786" s="42"/>
      <c r="K786" s="42"/>
      <c r="L786" s="42"/>
      <c r="M786" s="42"/>
      <c r="N786" s="42"/>
      <c r="O786" s="42"/>
      <c r="P786" s="42"/>
      <c r="Q786" s="42"/>
      <c r="R786" s="42"/>
      <c r="S786" s="42"/>
      <c r="T786" s="42"/>
      <c r="U786" s="42"/>
    </row>
    <row r="787" spans="1:21" x14ac:dyDescent="0.55000000000000004">
      <c r="A787" s="41"/>
      <c r="B787" s="41"/>
      <c r="C787" s="41"/>
      <c r="D787" s="41"/>
      <c r="E787" s="41"/>
      <c r="F787" s="41"/>
      <c r="G787" s="42"/>
      <c r="H787" s="42"/>
      <c r="I787" s="42"/>
      <c r="J787" s="42"/>
      <c r="K787" s="42"/>
      <c r="L787" s="42"/>
      <c r="M787" s="42"/>
      <c r="N787" s="42"/>
      <c r="O787" s="42"/>
      <c r="P787" s="42"/>
      <c r="Q787" s="42"/>
      <c r="R787" s="42"/>
      <c r="S787" s="42"/>
      <c r="T787" s="42"/>
      <c r="U787" s="42"/>
    </row>
    <row r="788" spans="1:21" x14ac:dyDescent="0.55000000000000004">
      <c r="A788" s="41"/>
      <c r="B788" s="41"/>
      <c r="C788" s="41"/>
      <c r="D788" s="41"/>
      <c r="E788" s="41"/>
      <c r="F788" s="41"/>
      <c r="G788" s="42"/>
      <c r="H788" s="42"/>
      <c r="I788" s="42"/>
      <c r="J788" s="42"/>
      <c r="K788" s="42"/>
      <c r="L788" s="42"/>
      <c r="M788" s="42"/>
      <c r="N788" s="42"/>
      <c r="O788" s="42"/>
      <c r="P788" s="42"/>
      <c r="Q788" s="42"/>
      <c r="R788" s="42"/>
      <c r="S788" s="42"/>
      <c r="T788" s="42"/>
      <c r="U788" s="42"/>
    </row>
    <row r="789" spans="1:21" x14ac:dyDescent="0.55000000000000004">
      <c r="A789" s="41"/>
      <c r="B789" s="41"/>
      <c r="C789" s="41"/>
      <c r="D789" s="41"/>
      <c r="E789" s="41"/>
      <c r="F789" s="41"/>
      <c r="G789" s="42"/>
      <c r="H789" s="42"/>
      <c r="I789" s="42"/>
      <c r="J789" s="42"/>
      <c r="K789" s="42"/>
      <c r="L789" s="42"/>
      <c r="M789" s="42"/>
      <c r="N789" s="42"/>
      <c r="O789" s="42"/>
      <c r="P789" s="42"/>
      <c r="Q789" s="42"/>
      <c r="R789" s="42"/>
      <c r="S789" s="42"/>
      <c r="T789" s="42"/>
      <c r="U789" s="42"/>
    </row>
    <row r="790" spans="1:21" x14ac:dyDescent="0.55000000000000004">
      <c r="A790" s="41"/>
      <c r="B790" s="41"/>
      <c r="C790" s="41"/>
      <c r="D790" s="41"/>
      <c r="E790" s="41"/>
      <c r="F790" s="41"/>
      <c r="G790" s="42"/>
      <c r="H790" s="42"/>
      <c r="I790" s="42"/>
      <c r="J790" s="42"/>
      <c r="K790" s="42"/>
      <c r="L790" s="42"/>
      <c r="M790" s="42"/>
      <c r="N790" s="42"/>
      <c r="O790" s="42"/>
      <c r="P790" s="42"/>
      <c r="Q790" s="42"/>
      <c r="R790" s="42"/>
      <c r="S790" s="42"/>
      <c r="T790" s="42"/>
      <c r="U790" s="42"/>
    </row>
    <row r="791" spans="1:21" x14ac:dyDescent="0.55000000000000004">
      <c r="A791" s="41"/>
      <c r="B791" s="41"/>
      <c r="C791" s="41"/>
      <c r="D791" s="41"/>
      <c r="E791" s="41"/>
      <c r="F791" s="41"/>
      <c r="G791" s="42"/>
      <c r="H791" s="42"/>
      <c r="I791" s="42"/>
      <c r="J791" s="42"/>
      <c r="K791" s="42"/>
      <c r="L791" s="42"/>
      <c r="M791" s="42"/>
      <c r="N791" s="42"/>
      <c r="O791" s="42"/>
      <c r="P791" s="42"/>
      <c r="Q791" s="42"/>
      <c r="R791" s="42"/>
      <c r="S791" s="42"/>
      <c r="T791" s="42"/>
      <c r="U791" s="42"/>
    </row>
    <row r="792" spans="1:21" x14ac:dyDescent="0.55000000000000004">
      <c r="A792" s="41"/>
      <c r="B792" s="41"/>
      <c r="C792" s="41"/>
      <c r="D792" s="41"/>
      <c r="E792" s="41"/>
      <c r="F792" s="41"/>
      <c r="G792" s="42"/>
      <c r="H792" s="42"/>
      <c r="I792" s="42"/>
      <c r="J792" s="42"/>
      <c r="K792" s="42"/>
      <c r="L792" s="42"/>
      <c r="M792" s="42"/>
      <c r="N792" s="42"/>
      <c r="O792" s="42"/>
      <c r="P792" s="42"/>
      <c r="Q792" s="42"/>
      <c r="R792" s="42"/>
      <c r="S792" s="42"/>
      <c r="T792" s="42"/>
      <c r="U792" s="42"/>
    </row>
    <row r="793" spans="1:21" x14ac:dyDescent="0.55000000000000004">
      <c r="A793" s="41"/>
      <c r="B793" s="41"/>
      <c r="C793" s="41"/>
      <c r="D793" s="41"/>
      <c r="E793" s="41"/>
      <c r="F793" s="41"/>
      <c r="G793" s="42"/>
      <c r="H793" s="42"/>
      <c r="I793" s="42"/>
      <c r="J793" s="42"/>
      <c r="K793" s="42"/>
      <c r="L793" s="42"/>
      <c r="M793" s="42"/>
      <c r="N793" s="42"/>
      <c r="O793" s="42"/>
      <c r="P793" s="42"/>
      <c r="Q793" s="42"/>
      <c r="R793" s="42"/>
      <c r="S793" s="42"/>
      <c r="T793" s="42"/>
      <c r="U793" s="42"/>
    </row>
    <row r="794" spans="1:21" x14ac:dyDescent="0.55000000000000004">
      <c r="A794" s="41"/>
      <c r="B794" s="41"/>
      <c r="C794" s="41"/>
      <c r="D794" s="41"/>
      <c r="E794" s="41"/>
      <c r="F794" s="41"/>
      <c r="G794" s="42"/>
      <c r="H794" s="42"/>
      <c r="I794" s="42"/>
      <c r="J794" s="42"/>
      <c r="K794" s="42"/>
      <c r="L794" s="42"/>
      <c r="M794" s="42"/>
      <c r="N794" s="42"/>
      <c r="O794" s="42"/>
      <c r="P794" s="42"/>
      <c r="Q794" s="42"/>
      <c r="R794" s="42"/>
      <c r="S794" s="42"/>
      <c r="T794" s="42"/>
      <c r="U794" s="42"/>
    </row>
    <row r="795" spans="1:21" x14ac:dyDescent="0.55000000000000004">
      <c r="A795" s="41"/>
      <c r="B795" s="41"/>
      <c r="C795" s="41"/>
      <c r="D795" s="41"/>
      <c r="E795" s="41"/>
      <c r="F795" s="41"/>
      <c r="G795" s="42"/>
      <c r="H795" s="42"/>
      <c r="I795" s="42"/>
      <c r="J795" s="42"/>
      <c r="K795" s="42"/>
      <c r="L795" s="42"/>
      <c r="M795" s="42"/>
      <c r="N795" s="42"/>
      <c r="O795" s="42"/>
      <c r="P795" s="42"/>
      <c r="Q795" s="42"/>
      <c r="R795" s="42"/>
      <c r="S795" s="42"/>
      <c r="T795" s="42"/>
      <c r="U795" s="42"/>
    </row>
    <row r="796" spans="1:21" x14ac:dyDescent="0.55000000000000004">
      <c r="A796" s="41"/>
      <c r="B796" s="41"/>
      <c r="C796" s="41"/>
      <c r="D796" s="41"/>
      <c r="E796" s="41"/>
      <c r="F796" s="41"/>
      <c r="G796" s="42"/>
      <c r="H796" s="42"/>
      <c r="I796" s="42"/>
      <c r="J796" s="42"/>
      <c r="K796" s="42"/>
      <c r="L796" s="42"/>
      <c r="M796" s="42"/>
      <c r="N796" s="42"/>
      <c r="O796" s="42"/>
      <c r="P796" s="42"/>
      <c r="Q796" s="42"/>
      <c r="R796" s="42"/>
      <c r="S796" s="42"/>
      <c r="T796" s="42"/>
      <c r="U796" s="42"/>
    </row>
    <row r="797" spans="1:21" x14ac:dyDescent="0.55000000000000004">
      <c r="A797" s="41"/>
      <c r="B797" s="41"/>
      <c r="C797" s="41"/>
      <c r="D797" s="41"/>
      <c r="E797" s="41"/>
      <c r="F797" s="41"/>
      <c r="G797" s="42"/>
      <c r="H797" s="42"/>
      <c r="I797" s="42"/>
      <c r="J797" s="42"/>
      <c r="K797" s="42"/>
      <c r="L797" s="42"/>
      <c r="M797" s="42"/>
      <c r="N797" s="42"/>
      <c r="O797" s="42"/>
      <c r="P797" s="42"/>
      <c r="Q797" s="42"/>
      <c r="R797" s="42"/>
      <c r="S797" s="42"/>
      <c r="T797" s="42"/>
      <c r="U797" s="42"/>
    </row>
    <row r="798" spans="1:21" x14ac:dyDescent="0.55000000000000004">
      <c r="A798" s="41"/>
      <c r="B798" s="41"/>
      <c r="C798" s="41"/>
      <c r="D798" s="41"/>
      <c r="E798" s="41"/>
      <c r="F798" s="41"/>
      <c r="G798" s="42"/>
      <c r="H798" s="42"/>
      <c r="I798" s="42"/>
      <c r="J798" s="42"/>
      <c r="K798" s="42"/>
      <c r="L798" s="42"/>
      <c r="M798" s="42"/>
      <c r="N798" s="42"/>
      <c r="O798" s="42"/>
      <c r="P798" s="42"/>
      <c r="Q798" s="42"/>
      <c r="R798" s="42"/>
      <c r="S798" s="42"/>
      <c r="T798" s="42"/>
      <c r="U798" s="42"/>
    </row>
    <row r="799" spans="1:21" x14ac:dyDescent="0.55000000000000004">
      <c r="A799" s="41"/>
      <c r="B799" s="41"/>
      <c r="C799" s="41"/>
      <c r="D799" s="41"/>
      <c r="E799" s="41"/>
      <c r="F799" s="41"/>
      <c r="G799" s="42"/>
      <c r="H799" s="42"/>
      <c r="I799" s="42"/>
      <c r="J799" s="42"/>
      <c r="K799" s="42"/>
      <c r="L799" s="42"/>
      <c r="M799" s="42"/>
      <c r="N799" s="42"/>
      <c r="O799" s="42"/>
      <c r="P799" s="42"/>
      <c r="Q799" s="42"/>
      <c r="R799" s="42"/>
      <c r="S799" s="42"/>
      <c r="T799" s="42"/>
      <c r="U799" s="42"/>
    </row>
    <row r="800" spans="1:21" x14ac:dyDescent="0.55000000000000004">
      <c r="A800" s="41"/>
      <c r="B800" s="41"/>
      <c r="C800" s="41"/>
      <c r="D800" s="41"/>
      <c r="E800" s="41"/>
      <c r="F800" s="41"/>
      <c r="G800" s="42"/>
      <c r="H800" s="42"/>
      <c r="I800" s="42"/>
      <c r="J800" s="42"/>
      <c r="K800" s="42"/>
      <c r="L800" s="42"/>
      <c r="M800" s="42"/>
      <c r="N800" s="42"/>
      <c r="O800" s="42"/>
      <c r="P800" s="42"/>
      <c r="Q800" s="42"/>
      <c r="R800" s="42"/>
      <c r="S800" s="42"/>
      <c r="T800" s="42"/>
      <c r="U800" s="42"/>
    </row>
    <row r="801" spans="1:21" x14ac:dyDescent="0.55000000000000004">
      <c r="A801" s="41"/>
      <c r="B801" s="41"/>
      <c r="C801" s="41"/>
      <c r="D801" s="41"/>
      <c r="E801" s="41"/>
      <c r="F801" s="41"/>
      <c r="G801" s="42"/>
      <c r="H801" s="42"/>
      <c r="I801" s="42"/>
      <c r="J801" s="42"/>
      <c r="K801" s="42"/>
      <c r="L801" s="42"/>
      <c r="M801" s="42"/>
      <c r="N801" s="42"/>
      <c r="O801" s="42"/>
      <c r="P801" s="42"/>
      <c r="Q801" s="42"/>
      <c r="R801" s="42"/>
      <c r="S801" s="42"/>
      <c r="T801" s="42"/>
      <c r="U801" s="42"/>
    </row>
    <row r="802" spans="1:21" x14ac:dyDescent="0.55000000000000004">
      <c r="A802" s="41"/>
      <c r="B802" s="41"/>
      <c r="C802" s="41"/>
      <c r="D802" s="41"/>
      <c r="E802" s="41"/>
      <c r="F802" s="41"/>
      <c r="G802" s="42"/>
      <c r="H802" s="42"/>
      <c r="I802" s="42"/>
      <c r="J802" s="42"/>
      <c r="K802" s="42"/>
      <c r="L802" s="42"/>
      <c r="M802" s="42"/>
      <c r="N802" s="42"/>
      <c r="O802" s="42"/>
      <c r="P802" s="42"/>
      <c r="Q802" s="42"/>
      <c r="R802" s="42"/>
      <c r="S802" s="42"/>
      <c r="T802" s="42"/>
      <c r="U802" s="42"/>
    </row>
    <row r="803" spans="1:21" x14ac:dyDescent="0.55000000000000004">
      <c r="A803" s="41"/>
      <c r="B803" s="41"/>
      <c r="C803" s="41"/>
      <c r="D803" s="41"/>
      <c r="E803" s="41"/>
      <c r="F803" s="41"/>
      <c r="G803" s="42"/>
      <c r="H803" s="42"/>
      <c r="I803" s="42"/>
      <c r="J803" s="42"/>
      <c r="K803" s="42"/>
      <c r="L803" s="42"/>
      <c r="M803" s="42"/>
      <c r="N803" s="42"/>
      <c r="O803" s="42"/>
      <c r="P803" s="42"/>
      <c r="Q803" s="42"/>
      <c r="R803" s="42"/>
      <c r="S803" s="42"/>
      <c r="T803" s="42"/>
      <c r="U803" s="42"/>
    </row>
    <row r="804" spans="1:21" x14ac:dyDescent="0.55000000000000004">
      <c r="A804" s="41"/>
      <c r="B804" s="41"/>
      <c r="C804" s="41"/>
      <c r="D804" s="41"/>
      <c r="E804" s="41"/>
      <c r="F804" s="41"/>
      <c r="G804" s="42"/>
      <c r="H804" s="42"/>
      <c r="I804" s="42"/>
      <c r="J804" s="42"/>
      <c r="K804" s="42"/>
      <c r="L804" s="42"/>
      <c r="M804" s="42"/>
      <c r="N804" s="42"/>
      <c r="O804" s="42"/>
      <c r="P804" s="42"/>
      <c r="Q804" s="42"/>
      <c r="R804" s="42"/>
      <c r="S804" s="42"/>
      <c r="T804" s="42"/>
      <c r="U804" s="42"/>
    </row>
    <row r="805" spans="1:21" x14ac:dyDescent="0.55000000000000004">
      <c r="A805" s="41"/>
      <c r="B805" s="41"/>
      <c r="C805" s="41"/>
      <c r="D805" s="41"/>
      <c r="E805" s="41"/>
      <c r="F805" s="41"/>
      <c r="G805" s="42"/>
      <c r="H805" s="42"/>
      <c r="I805" s="42"/>
      <c r="J805" s="42"/>
      <c r="K805" s="42"/>
      <c r="L805" s="42"/>
      <c r="M805" s="42"/>
      <c r="N805" s="42"/>
      <c r="O805" s="42"/>
      <c r="P805" s="42"/>
      <c r="Q805" s="42"/>
      <c r="R805" s="42"/>
      <c r="S805" s="42"/>
      <c r="T805" s="42"/>
      <c r="U805" s="42"/>
    </row>
    <row r="806" spans="1:21" x14ac:dyDescent="0.55000000000000004">
      <c r="A806" s="41"/>
      <c r="B806" s="41"/>
      <c r="C806" s="41"/>
      <c r="D806" s="41"/>
      <c r="E806" s="41"/>
      <c r="F806" s="41"/>
      <c r="G806" s="42"/>
      <c r="H806" s="42"/>
      <c r="I806" s="42"/>
      <c r="J806" s="42"/>
      <c r="K806" s="42"/>
      <c r="L806" s="42"/>
      <c r="M806" s="42"/>
      <c r="N806" s="42"/>
      <c r="O806" s="42"/>
      <c r="P806" s="42"/>
      <c r="Q806" s="42"/>
      <c r="R806" s="42"/>
      <c r="S806" s="42"/>
      <c r="T806" s="42"/>
      <c r="U806" s="42"/>
    </row>
    <row r="807" spans="1:21" x14ac:dyDescent="0.55000000000000004">
      <c r="A807" s="41"/>
      <c r="B807" s="41"/>
      <c r="C807" s="41"/>
      <c r="D807" s="41"/>
      <c r="E807" s="41"/>
      <c r="F807" s="41"/>
      <c r="G807" s="42"/>
      <c r="H807" s="42"/>
      <c r="I807" s="42"/>
      <c r="J807" s="42"/>
      <c r="K807" s="42"/>
      <c r="L807" s="42"/>
      <c r="M807" s="42"/>
      <c r="N807" s="42"/>
      <c r="O807" s="42"/>
      <c r="P807" s="42"/>
      <c r="Q807" s="42"/>
      <c r="R807" s="42"/>
      <c r="S807" s="42"/>
      <c r="T807" s="42"/>
      <c r="U807" s="42"/>
    </row>
    <row r="808" spans="1:21" x14ac:dyDescent="0.55000000000000004">
      <c r="A808" s="41"/>
      <c r="B808" s="41"/>
      <c r="C808" s="41"/>
      <c r="D808" s="41"/>
      <c r="E808" s="41"/>
      <c r="F808" s="41"/>
      <c r="G808" s="42"/>
      <c r="H808" s="42"/>
      <c r="I808" s="42"/>
      <c r="J808" s="42"/>
      <c r="K808" s="42"/>
      <c r="L808" s="42"/>
      <c r="M808" s="42"/>
      <c r="N808" s="42"/>
      <c r="O808" s="42"/>
      <c r="P808" s="42"/>
      <c r="Q808" s="42"/>
      <c r="R808" s="42"/>
      <c r="S808" s="42"/>
      <c r="T808" s="42"/>
      <c r="U808" s="42"/>
    </row>
    <row r="809" spans="1:21" x14ac:dyDescent="0.55000000000000004">
      <c r="A809" s="41"/>
      <c r="B809" s="41"/>
      <c r="C809" s="41"/>
      <c r="D809" s="41"/>
      <c r="E809" s="41"/>
      <c r="F809" s="41"/>
      <c r="G809" s="42"/>
      <c r="H809" s="42"/>
      <c r="I809" s="42"/>
      <c r="J809" s="42"/>
      <c r="K809" s="42"/>
      <c r="L809" s="42"/>
      <c r="M809" s="42"/>
      <c r="N809" s="42"/>
      <c r="O809" s="42"/>
      <c r="P809" s="42"/>
      <c r="Q809" s="42"/>
      <c r="R809" s="42"/>
      <c r="S809" s="42"/>
      <c r="T809" s="42"/>
      <c r="U809" s="42"/>
    </row>
    <row r="810" spans="1:21" x14ac:dyDescent="0.55000000000000004">
      <c r="A810" s="41"/>
      <c r="B810" s="41"/>
      <c r="C810" s="41"/>
      <c r="D810" s="41"/>
      <c r="E810" s="41"/>
      <c r="F810" s="41"/>
      <c r="G810" s="42"/>
      <c r="H810" s="42"/>
      <c r="I810" s="42"/>
      <c r="J810" s="42"/>
      <c r="K810" s="42"/>
      <c r="L810" s="42"/>
      <c r="M810" s="42"/>
      <c r="N810" s="42"/>
      <c r="O810" s="42"/>
      <c r="P810" s="42"/>
      <c r="Q810" s="42"/>
      <c r="R810" s="42"/>
      <c r="S810" s="42"/>
      <c r="T810" s="42"/>
      <c r="U810" s="42"/>
    </row>
    <row r="811" spans="1:21" x14ac:dyDescent="0.55000000000000004">
      <c r="A811" s="41"/>
      <c r="B811" s="41"/>
      <c r="C811" s="41"/>
      <c r="D811" s="41"/>
      <c r="E811" s="41"/>
      <c r="F811" s="41"/>
      <c r="G811" s="42"/>
      <c r="H811" s="42"/>
      <c r="I811" s="42"/>
      <c r="J811" s="42"/>
      <c r="K811" s="42"/>
      <c r="L811" s="42"/>
      <c r="M811" s="42"/>
      <c r="N811" s="42"/>
      <c r="O811" s="42"/>
      <c r="P811" s="42"/>
      <c r="Q811" s="42"/>
      <c r="R811" s="42"/>
      <c r="S811" s="42"/>
      <c r="T811" s="42"/>
      <c r="U811" s="42"/>
    </row>
    <row r="812" spans="1:21" x14ac:dyDescent="0.55000000000000004">
      <c r="A812" s="41"/>
      <c r="B812" s="41"/>
      <c r="C812" s="41"/>
      <c r="D812" s="41"/>
      <c r="E812" s="41"/>
      <c r="F812" s="41"/>
      <c r="G812" s="42"/>
      <c r="H812" s="42"/>
      <c r="I812" s="42"/>
      <c r="J812" s="42"/>
      <c r="K812" s="42"/>
      <c r="L812" s="42"/>
      <c r="M812" s="42"/>
      <c r="N812" s="42"/>
      <c r="O812" s="42"/>
      <c r="P812" s="42"/>
      <c r="Q812" s="42"/>
      <c r="R812" s="42"/>
      <c r="S812" s="42"/>
      <c r="T812" s="42"/>
      <c r="U812" s="42"/>
    </row>
    <row r="813" spans="1:21" x14ac:dyDescent="0.55000000000000004">
      <c r="A813" s="41"/>
      <c r="B813" s="41"/>
      <c r="C813" s="41"/>
      <c r="D813" s="41"/>
      <c r="E813" s="41"/>
      <c r="F813" s="41"/>
      <c r="G813" s="42"/>
      <c r="H813" s="42"/>
      <c r="I813" s="42"/>
      <c r="J813" s="42"/>
      <c r="K813" s="42"/>
      <c r="L813" s="42"/>
      <c r="M813" s="42"/>
      <c r="N813" s="42"/>
      <c r="O813" s="42"/>
      <c r="P813" s="42"/>
      <c r="Q813" s="42"/>
      <c r="R813" s="42"/>
      <c r="S813" s="42"/>
      <c r="T813" s="42"/>
      <c r="U813" s="42"/>
    </row>
    <row r="814" spans="1:21" x14ac:dyDescent="0.55000000000000004">
      <c r="A814" s="41"/>
      <c r="B814" s="41"/>
      <c r="C814" s="41"/>
      <c r="D814" s="41"/>
      <c r="E814" s="41"/>
      <c r="F814" s="41"/>
      <c r="G814" s="42"/>
      <c r="H814" s="42"/>
      <c r="I814" s="42"/>
      <c r="J814" s="42"/>
      <c r="K814" s="42"/>
      <c r="L814" s="42"/>
      <c r="M814" s="42"/>
      <c r="N814" s="42"/>
      <c r="O814" s="42"/>
      <c r="P814" s="42"/>
      <c r="Q814" s="42"/>
      <c r="R814" s="42"/>
      <c r="S814" s="42"/>
      <c r="T814" s="42"/>
      <c r="U814" s="42"/>
    </row>
    <row r="815" spans="1:21" x14ac:dyDescent="0.55000000000000004">
      <c r="A815" s="41"/>
      <c r="B815" s="41"/>
      <c r="C815" s="41"/>
      <c r="D815" s="41"/>
      <c r="E815" s="41"/>
      <c r="F815" s="41"/>
      <c r="G815" s="42"/>
      <c r="H815" s="42"/>
      <c r="I815" s="42"/>
      <c r="J815" s="42"/>
      <c r="K815" s="42"/>
      <c r="L815" s="42"/>
      <c r="M815" s="42"/>
      <c r="N815" s="42"/>
      <c r="O815" s="42"/>
      <c r="P815" s="42"/>
      <c r="Q815" s="42"/>
      <c r="R815" s="42"/>
      <c r="S815" s="42"/>
      <c r="T815" s="42"/>
      <c r="U815" s="42"/>
    </row>
    <row r="816" spans="1:21" x14ac:dyDescent="0.55000000000000004">
      <c r="A816" s="41"/>
      <c r="B816" s="41"/>
      <c r="C816" s="41"/>
      <c r="D816" s="41"/>
      <c r="E816" s="41"/>
      <c r="F816" s="41"/>
      <c r="G816" s="42"/>
      <c r="H816" s="42"/>
      <c r="I816" s="42"/>
      <c r="J816" s="42"/>
      <c r="K816" s="42"/>
      <c r="L816" s="42"/>
      <c r="M816" s="42"/>
      <c r="N816" s="42"/>
      <c r="O816" s="42"/>
      <c r="P816" s="42"/>
      <c r="Q816" s="42"/>
      <c r="R816" s="42"/>
      <c r="S816" s="42"/>
      <c r="T816" s="42"/>
      <c r="U816" s="42"/>
    </row>
    <row r="817" spans="1:21" x14ac:dyDescent="0.55000000000000004">
      <c r="A817" s="41"/>
      <c r="B817" s="41"/>
      <c r="C817" s="41"/>
      <c r="D817" s="41"/>
      <c r="E817" s="41"/>
      <c r="F817" s="41"/>
      <c r="G817" s="42"/>
      <c r="H817" s="42"/>
      <c r="I817" s="42"/>
      <c r="J817" s="42"/>
      <c r="K817" s="42"/>
      <c r="L817" s="42"/>
      <c r="M817" s="42"/>
      <c r="N817" s="42"/>
      <c r="O817" s="42"/>
      <c r="P817" s="42"/>
      <c r="Q817" s="42"/>
      <c r="R817" s="42"/>
      <c r="S817" s="42"/>
      <c r="T817" s="42"/>
      <c r="U817" s="42"/>
    </row>
    <row r="818" spans="1:21" x14ac:dyDescent="0.55000000000000004">
      <c r="A818" s="41"/>
      <c r="B818" s="41"/>
      <c r="C818" s="41"/>
      <c r="D818" s="41"/>
      <c r="E818" s="41"/>
      <c r="F818" s="41"/>
      <c r="G818" s="42"/>
      <c r="H818" s="42"/>
      <c r="I818" s="42"/>
      <c r="J818" s="42"/>
      <c r="K818" s="42"/>
      <c r="L818" s="42"/>
      <c r="M818" s="42"/>
      <c r="N818" s="42"/>
      <c r="O818" s="42"/>
      <c r="P818" s="42"/>
      <c r="Q818" s="42"/>
      <c r="R818" s="42"/>
      <c r="S818" s="42"/>
      <c r="T818" s="42"/>
      <c r="U818" s="42"/>
    </row>
    <row r="819" spans="1:21" x14ac:dyDescent="0.55000000000000004">
      <c r="A819" s="41"/>
      <c r="B819" s="41"/>
      <c r="C819" s="41"/>
      <c r="D819" s="41"/>
      <c r="E819" s="41"/>
      <c r="F819" s="41"/>
      <c r="G819" s="42"/>
      <c r="H819" s="42"/>
      <c r="I819" s="42"/>
      <c r="J819" s="42"/>
      <c r="K819" s="42"/>
      <c r="L819" s="42"/>
      <c r="M819" s="42"/>
      <c r="N819" s="42"/>
      <c r="O819" s="42"/>
      <c r="P819" s="42"/>
      <c r="Q819" s="42"/>
      <c r="R819" s="42"/>
      <c r="S819" s="42"/>
      <c r="T819" s="42"/>
      <c r="U819" s="42"/>
    </row>
    <row r="820" spans="1:21" x14ac:dyDescent="0.55000000000000004">
      <c r="A820" s="41"/>
      <c r="B820" s="41"/>
      <c r="C820" s="41"/>
      <c r="D820" s="41"/>
      <c r="E820" s="41"/>
      <c r="F820" s="41"/>
      <c r="G820" s="42"/>
      <c r="H820" s="42"/>
      <c r="I820" s="42"/>
      <c r="J820" s="42"/>
      <c r="K820" s="42"/>
      <c r="L820" s="42"/>
      <c r="M820" s="42"/>
      <c r="N820" s="42"/>
      <c r="O820" s="42"/>
      <c r="P820" s="42"/>
      <c r="Q820" s="42"/>
      <c r="R820" s="42"/>
      <c r="S820" s="42"/>
      <c r="T820" s="42"/>
      <c r="U820" s="42"/>
    </row>
    <row r="821" spans="1:21" x14ac:dyDescent="0.55000000000000004">
      <c r="A821" s="41"/>
      <c r="B821" s="41"/>
      <c r="C821" s="41"/>
      <c r="D821" s="41"/>
      <c r="E821" s="41"/>
      <c r="F821" s="41"/>
      <c r="G821" s="42"/>
      <c r="H821" s="42"/>
      <c r="I821" s="42"/>
      <c r="J821" s="42"/>
      <c r="K821" s="42"/>
      <c r="L821" s="42"/>
      <c r="M821" s="42"/>
      <c r="N821" s="42"/>
      <c r="O821" s="42"/>
      <c r="P821" s="42"/>
      <c r="Q821" s="42"/>
      <c r="R821" s="42"/>
      <c r="S821" s="42"/>
      <c r="T821" s="42"/>
      <c r="U821" s="42"/>
    </row>
    <row r="822" spans="1:21" x14ac:dyDescent="0.55000000000000004">
      <c r="A822" s="41"/>
      <c r="B822" s="41"/>
      <c r="C822" s="41"/>
      <c r="D822" s="41"/>
      <c r="E822" s="41"/>
      <c r="F822" s="41"/>
      <c r="G822" s="42"/>
      <c r="H822" s="42"/>
      <c r="I822" s="42"/>
      <c r="J822" s="42"/>
      <c r="K822" s="42"/>
      <c r="L822" s="42"/>
      <c r="M822" s="42"/>
      <c r="N822" s="42"/>
      <c r="O822" s="42"/>
      <c r="P822" s="42"/>
      <c r="Q822" s="42"/>
      <c r="R822" s="42"/>
      <c r="S822" s="42"/>
      <c r="T822" s="42"/>
      <c r="U822" s="42"/>
    </row>
    <row r="823" spans="1:21" x14ac:dyDescent="0.55000000000000004">
      <c r="A823" s="41"/>
      <c r="B823" s="41"/>
      <c r="C823" s="41"/>
      <c r="D823" s="41"/>
      <c r="E823" s="41"/>
      <c r="F823" s="41"/>
      <c r="G823" s="42"/>
      <c r="H823" s="42"/>
      <c r="I823" s="42"/>
      <c r="J823" s="42"/>
      <c r="K823" s="42"/>
      <c r="L823" s="42"/>
      <c r="M823" s="42"/>
      <c r="N823" s="42"/>
      <c r="O823" s="42"/>
      <c r="P823" s="42"/>
      <c r="Q823" s="42"/>
      <c r="R823" s="42"/>
      <c r="S823" s="42"/>
      <c r="T823" s="42"/>
      <c r="U823" s="42"/>
    </row>
    <row r="824" spans="1:21" x14ac:dyDescent="0.55000000000000004">
      <c r="A824" s="41"/>
      <c r="B824" s="41"/>
      <c r="C824" s="41"/>
      <c r="D824" s="41"/>
      <c r="E824" s="41"/>
      <c r="F824" s="41"/>
      <c r="G824" s="42"/>
      <c r="H824" s="42"/>
      <c r="I824" s="42"/>
      <c r="J824" s="42"/>
      <c r="K824" s="42"/>
      <c r="L824" s="42"/>
      <c r="M824" s="42"/>
      <c r="N824" s="42"/>
      <c r="O824" s="42"/>
      <c r="P824" s="42"/>
      <c r="Q824" s="42"/>
      <c r="R824" s="42"/>
      <c r="S824" s="42"/>
      <c r="T824" s="42"/>
      <c r="U824" s="42"/>
    </row>
    <row r="825" spans="1:21" x14ac:dyDescent="0.55000000000000004">
      <c r="A825" s="41"/>
      <c r="B825" s="41"/>
      <c r="C825" s="41"/>
      <c r="D825" s="41"/>
      <c r="E825" s="41"/>
      <c r="F825" s="41"/>
      <c r="G825" s="42"/>
      <c r="H825" s="42"/>
      <c r="I825" s="42"/>
      <c r="J825" s="42"/>
      <c r="K825" s="42"/>
      <c r="L825" s="42"/>
      <c r="M825" s="42"/>
      <c r="N825" s="42"/>
      <c r="O825" s="42"/>
      <c r="P825" s="42"/>
      <c r="Q825" s="42"/>
      <c r="R825" s="42"/>
      <c r="S825" s="42"/>
      <c r="T825" s="42"/>
      <c r="U825" s="42"/>
    </row>
    <row r="826" spans="1:21" x14ac:dyDescent="0.55000000000000004">
      <c r="A826" s="41"/>
      <c r="B826" s="41"/>
      <c r="C826" s="41"/>
      <c r="D826" s="41"/>
      <c r="E826" s="41"/>
      <c r="F826" s="41"/>
      <c r="G826" s="42"/>
      <c r="H826" s="42"/>
      <c r="I826" s="42"/>
      <c r="J826" s="42"/>
      <c r="K826" s="42"/>
      <c r="L826" s="42"/>
      <c r="M826" s="42"/>
      <c r="N826" s="42"/>
      <c r="O826" s="42"/>
      <c r="P826" s="42"/>
      <c r="Q826" s="42"/>
      <c r="R826" s="42"/>
      <c r="S826" s="42"/>
      <c r="T826" s="42"/>
      <c r="U826" s="42"/>
    </row>
    <row r="827" spans="1:21" x14ac:dyDescent="0.55000000000000004">
      <c r="A827" s="41"/>
      <c r="B827" s="41"/>
      <c r="C827" s="41"/>
      <c r="D827" s="41"/>
      <c r="E827" s="41"/>
      <c r="F827" s="41"/>
      <c r="G827" s="42"/>
      <c r="H827" s="42"/>
      <c r="I827" s="42"/>
      <c r="J827" s="42"/>
      <c r="K827" s="42"/>
      <c r="L827" s="42"/>
      <c r="M827" s="42"/>
      <c r="N827" s="42"/>
      <c r="O827" s="42"/>
      <c r="P827" s="42"/>
      <c r="Q827" s="42"/>
      <c r="R827" s="42"/>
      <c r="S827" s="42"/>
      <c r="T827" s="42"/>
      <c r="U827" s="42"/>
    </row>
    <row r="828" spans="1:21" x14ac:dyDescent="0.55000000000000004">
      <c r="A828" s="41"/>
      <c r="B828" s="41"/>
      <c r="C828" s="41"/>
      <c r="D828" s="41"/>
      <c r="E828" s="41"/>
      <c r="F828" s="41"/>
      <c r="G828" s="42"/>
      <c r="H828" s="42"/>
      <c r="I828" s="42"/>
      <c r="J828" s="42"/>
      <c r="K828" s="42"/>
      <c r="L828" s="42"/>
      <c r="M828" s="42"/>
      <c r="N828" s="42"/>
      <c r="O828" s="42"/>
      <c r="P828" s="42"/>
      <c r="Q828" s="42"/>
      <c r="R828" s="42"/>
      <c r="S828" s="42"/>
      <c r="T828" s="42"/>
      <c r="U828" s="42"/>
    </row>
    <row r="829" spans="1:21" x14ac:dyDescent="0.55000000000000004">
      <c r="A829" s="41"/>
      <c r="B829" s="41"/>
      <c r="C829" s="41"/>
      <c r="D829" s="41"/>
      <c r="E829" s="41"/>
      <c r="F829" s="41"/>
      <c r="G829" s="42"/>
      <c r="H829" s="42"/>
      <c r="I829" s="42"/>
      <c r="J829" s="42"/>
      <c r="K829" s="42"/>
      <c r="L829" s="42"/>
      <c r="M829" s="42"/>
      <c r="N829" s="42"/>
      <c r="O829" s="42"/>
      <c r="P829" s="42"/>
      <c r="Q829" s="42"/>
      <c r="R829" s="42"/>
      <c r="S829" s="42"/>
      <c r="T829" s="42"/>
      <c r="U829" s="42"/>
    </row>
    <row r="830" spans="1:21" x14ac:dyDescent="0.55000000000000004">
      <c r="A830" s="41"/>
      <c r="B830" s="41"/>
      <c r="C830" s="41"/>
      <c r="D830" s="41"/>
      <c r="E830" s="41"/>
      <c r="F830" s="41"/>
      <c r="G830" s="42"/>
      <c r="H830" s="42"/>
      <c r="I830" s="42"/>
      <c r="J830" s="42"/>
      <c r="K830" s="42"/>
      <c r="L830" s="42"/>
      <c r="M830" s="42"/>
      <c r="N830" s="42"/>
      <c r="O830" s="42"/>
      <c r="P830" s="42"/>
      <c r="Q830" s="42"/>
      <c r="R830" s="42"/>
      <c r="S830" s="42"/>
      <c r="T830" s="42"/>
      <c r="U830" s="42"/>
    </row>
    <row r="831" spans="1:21" x14ac:dyDescent="0.55000000000000004">
      <c r="A831" s="41"/>
      <c r="B831" s="41"/>
      <c r="C831" s="41"/>
      <c r="D831" s="41"/>
      <c r="E831" s="41"/>
      <c r="F831" s="41"/>
      <c r="G831" s="42"/>
      <c r="H831" s="42"/>
      <c r="I831" s="42"/>
      <c r="J831" s="42"/>
      <c r="K831" s="42"/>
      <c r="L831" s="42"/>
      <c r="M831" s="42"/>
      <c r="N831" s="42"/>
      <c r="O831" s="42"/>
      <c r="P831" s="42"/>
      <c r="Q831" s="42"/>
      <c r="R831" s="42"/>
      <c r="S831" s="42"/>
      <c r="T831" s="42"/>
      <c r="U831" s="42"/>
    </row>
    <row r="832" spans="1:21" x14ac:dyDescent="0.55000000000000004">
      <c r="A832" s="41"/>
      <c r="B832" s="41"/>
      <c r="C832" s="41"/>
      <c r="D832" s="41"/>
      <c r="E832" s="41"/>
      <c r="F832" s="41"/>
      <c r="G832" s="42"/>
      <c r="H832" s="42"/>
      <c r="I832" s="42"/>
      <c r="J832" s="42"/>
      <c r="K832" s="42"/>
      <c r="L832" s="42"/>
      <c r="M832" s="42"/>
      <c r="N832" s="42"/>
      <c r="O832" s="42"/>
      <c r="P832" s="42"/>
      <c r="Q832" s="42"/>
      <c r="R832" s="42"/>
      <c r="S832" s="42"/>
      <c r="T832" s="42"/>
      <c r="U832" s="42"/>
    </row>
    <row r="833" spans="1:21" x14ac:dyDescent="0.55000000000000004">
      <c r="A833" s="41"/>
      <c r="B833" s="41"/>
      <c r="C833" s="41"/>
      <c r="D833" s="41"/>
      <c r="E833" s="41"/>
      <c r="F833" s="41"/>
      <c r="G833" s="42"/>
      <c r="H833" s="42"/>
      <c r="I833" s="42"/>
      <c r="J833" s="42"/>
      <c r="K833" s="42"/>
      <c r="L833" s="42"/>
      <c r="M833" s="42"/>
      <c r="N833" s="42"/>
      <c r="O833" s="42"/>
      <c r="P833" s="42"/>
      <c r="Q833" s="42"/>
      <c r="R833" s="42"/>
      <c r="S833" s="42"/>
      <c r="T833" s="42"/>
      <c r="U833" s="42"/>
    </row>
    <row r="834" spans="1:21" x14ac:dyDescent="0.55000000000000004">
      <c r="A834" s="41"/>
      <c r="B834" s="41"/>
      <c r="C834" s="41"/>
      <c r="D834" s="41"/>
      <c r="E834" s="41"/>
      <c r="F834" s="41"/>
      <c r="G834" s="42"/>
      <c r="H834" s="42"/>
      <c r="I834" s="42"/>
      <c r="J834" s="42"/>
      <c r="K834" s="42"/>
      <c r="L834" s="42"/>
      <c r="M834" s="42"/>
      <c r="N834" s="42"/>
      <c r="O834" s="42"/>
      <c r="P834" s="42"/>
      <c r="Q834" s="42"/>
      <c r="R834" s="42"/>
      <c r="S834" s="42"/>
      <c r="T834" s="42"/>
      <c r="U834" s="42"/>
    </row>
    <row r="835" spans="1:21" x14ac:dyDescent="0.55000000000000004">
      <c r="A835" s="41"/>
      <c r="B835" s="41"/>
      <c r="C835" s="41"/>
      <c r="D835" s="41"/>
      <c r="E835" s="41"/>
      <c r="F835" s="41"/>
      <c r="G835" s="42"/>
      <c r="H835" s="42"/>
      <c r="I835" s="42"/>
      <c r="J835" s="42"/>
      <c r="K835" s="42"/>
      <c r="L835" s="42"/>
      <c r="M835" s="42"/>
      <c r="N835" s="42"/>
      <c r="O835" s="42"/>
      <c r="P835" s="42"/>
      <c r="Q835" s="42"/>
      <c r="R835" s="42"/>
      <c r="S835" s="42"/>
      <c r="T835" s="42"/>
      <c r="U835" s="42"/>
    </row>
    <row r="836" spans="1:21" x14ac:dyDescent="0.55000000000000004">
      <c r="A836" s="41"/>
      <c r="B836" s="41"/>
      <c r="C836" s="41"/>
      <c r="D836" s="41"/>
      <c r="E836" s="41"/>
      <c r="F836" s="41"/>
      <c r="G836" s="42"/>
      <c r="H836" s="42"/>
      <c r="I836" s="42"/>
      <c r="J836" s="42"/>
      <c r="K836" s="42"/>
      <c r="L836" s="42"/>
      <c r="M836" s="42"/>
      <c r="N836" s="42"/>
      <c r="O836" s="42"/>
      <c r="P836" s="42"/>
      <c r="Q836" s="42"/>
      <c r="R836" s="42"/>
      <c r="S836" s="42"/>
      <c r="T836" s="42"/>
      <c r="U836" s="42"/>
    </row>
    <row r="837" spans="1:21" x14ac:dyDescent="0.55000000000000004">
      <c r="A837" s="41"/>
      <c r="B837" s="41"/>
      <c r="C837" s="41"/>
      <c r="D837" s="41"/>
      <c r="E837" s="41"/>
      <c r="F837" s="41"/>
      <c r="G837" s="42"/>
      <c r="H837" s="42"/>
      <c r="I837" s="42"/>
      <c r="J837" s="42"/>
      <c r="K837" s="42"/>
      <c r="L837" s="42"/>
      <c r="M837" s="42"/>
      <c r="N837" s="42"/>
      <c r="O837" s="42"/>
      <c r="P837" s="42"/>
      <c r="Q837" s="42"/>
      <c r="R837" s="42"/>
      <c r="S837" s="42"/>
      <c r="T837" s="42"/>
      <c r="U837" s="42"/>
    </row>
    <row r="838" spans="1:21" x14ac:dyDescent="0.55000000000000004">
      <c r="A838" s="41"/>
      <c r="B838" s="41"/>
      <c r="C838" s="41"/>
      <c r="D838" s="41"/>
      <c r="E838" s="41"/>
      <c r="F838" s="41"/>
      <c r="G838" s="42"/>
      <c r="H838" s="42"/>
      <c r="I838" s="42"/>
      <c r="J838" s="42"/>
      <c r="K838" s="42"/>
      <c r="L838" s="42"/>
      <c r="M838" s="42"/>
      <c r="N838" s="42"/>
      <c r="O838" s="42"/>
      <c r="P838" s="42"/>
      <c r="Q838" s="42"/>
      <c r="R838" s="42"/>
      <c r="S838" s="42"/>
      <c r="T838" s="42"/>
      <c r="U838" s="42"/>
    </row>
    <row r="839" spans="1:21" x14ac:dyDescent="0.55000000000000004">
      <c r="A839" s="41"/>
      <c r="B839" s="41"/>
      <c r="C839" s="41"/>
      <c r="D839" s="41"/>
      <c r="E839" s="41"/>
      <c r="F839" s="41"/>
      <c r="G839" s="42"/>
      <c r="H839" s="42"/>
      <c r="I839" s="42"/>
      <c r="J839" s="42"/>
      <c r="K839" s="42"/>
      <c r="L839" s="42"/>
      <c r="M839" s="42"/>
      <c r="N839" s="42"/>
      <c r="O839" s="42"/>
      <c r="P839" s="42"/>
      <c r="Q839" s="42"/>
      <c r="R839" s="42"/>
      <c r="S839" s="42"/>
      <c r="T839" s="42"/>
      <c r="U839" s="42"/>
    </row>
    <row r="840" spans="1:21" x14ac:dyDescent="0.55000000000000004">
      <c r="A840" s="41"/>
      <c r="B840" s="41"/>
      <c r="C840" s="41"/>
      <c r="D840" s="41"/>
      <c r="E840" s="41"/>
      <c r="F840" s="41"/>
      <c r="G840" s="42"/>
      <c r="H840" s="42"/>
      <c r="I840" s="42"/>
      <c r="J840" s="42"/>
      <c r="K840" s="42"/>
      <c r="L840" s="42"/>
      <c r="M840" s="42"/>
      <c r="N840" s="42"/>
      <c r="O840" s="42"/>
      <c r="P840" s="42"/>
      <c r="Q840" s="42"/>
      <c r="R840" s="42"/>
      <c r="S840" s="42"/>
      <c r="T840" s="42"/>
      <c r="U840" s="42"/>
    </row>
    <row r="841" spans="1:21" x14ac:dyDescent="0.55000000000000004">
      <c r="A841" s="41"/>
      <c r="B841" s="41"/>
      <c r="C841" s="41"/>
      <c r="D841" s="41"/>
      <c r="E841" s="41"/>
      <c r="F841" s="41"/>
      <c r="G841" s="42"/>
      <c r="H841" s="42"/>
      <c r="I841" s="42"/>
      <c r="J841" s="42"/>
      <c r="K841" s="42"/>
      <c r="L841" s="42"/>
      <c r="M841" s="42"/>
      <c r="N841" s="42"/>
      <c r="O841" s="42"/>
      <c r="P841" s="42"/>
      <c r="Q841" s="42"/>
      <c r="R841" s="42"/>
      <c r="S841" s="42"/>
      <c r="T841" s="42"/>
      <c r="U841" s="42"/>
    </row>
    <row r="842" spans="1:21" x14ac:dyDescent="0.55000000000000004">
      <c r="A842" s="41"/>
      <c r="B842" s="41"/>
      <c r="C842" s="41"/>
      <c r="D842" s="41"/>
      <c r="E842" s="41"/>
      <c r="F842" s="41"/>
      <c r="G842" s="42"/>
      <c r="H842" s="42"/>
      <c r="I842" s="42"/>
      <c r="J842" s="42"/>
      <c r="K842" s="42"/>
      <c r="L842" s="42"/>
      <c r="M842" s="42"/>
      <c r="N842" s="42"/>
      <c r="O842" s="42"/>
      <c r="P842" s="42"/>
      <c r="Q842" s="42"/>
      <c r="R842" s="42"/>
      <c r="S842" s="42"/>
      <c r="T842" s="42"/>
      <c r="U842" s="42"/>
    </row>
    <row r="843" spans="1:21" x14ac:dyDescent="0.55000000000000004">
      <c r="A843" s="41"/>
      <c r="B843" s="41"/>
      <c r="C843" s="41"/>
      <c r="D843" s="41"/>
      <c r="E843" s="41"/>
      <c r="F843" s="41"/>
      <c r="G843" s="42"/>
      <c r="H843" s="42"/>
      <c r="I843" s="42"/>
      <c r="J843" s="42"/>
      <c r="K843" s="42"/>
      <c r="L843" s="42"/>
      <c r="M843" s="42"/>
      <c r="N843" s="42"/>
      <c r="O843" s="42"/>
      <c r="P843" s="42"/>
      <c r="Q843" s="42"/>
      <c r="R843" s="42"/>
      <c r="S843" s="42"/>
      <c r="T843" s="42"/>
      <c r="U843" s="42"/>
    </row>
    <row r="844" spans="1:21" x14ac:dyDescent="0.55000000000000004">
      <c r="A844" s="41"/>
      <c r="B844" s="41"/>
      <c r="C844" s="41"/>
      <c r="D844" s="41"/>
      <c r="E844" s="41"/>
      <c r="F844" s="41"/>
      <c r="G844" s="42"/>
      <c r="H844" s="42"/>
      <c r="I844" s="42"/>
      <c r="J844" s="42"/>
      <c r="K844" s="42"/>
      <c r="L844" s="42"/>
      <c r="M844" s="42"/>
      <c r="N844" s="42"/>
      <c r="O844" s="42"/>
      <c r="P844" s="42"/>
      <c r="Q844" s="42"/>
      <c r="R844" s="42"/>
      <c r="S844" s="42"/>
      <c r="T844" s="42"/>
      <c r="U844" s="42"/>
    </row>
    <row r="845" spans="1:21" x14ac:dyDescent="0.55000000000000004">
      <c r="A845" s="41"/>
      <c r="B845" s="41"/>
      <c r="C845" s="41"/>
      <c r="D845" s="41"/>
      <c r="E845" s="41"/>
      <c r="F845" s="41"/>
      <c r="G845" s="42"/>
      <c r="H845" s="42"/>
      <c r="I845" s="42"/>
      <c r="J845" s="42"/>
      <c r="K845" s="42"/>
      <c r="L845" s="42"/>
      <c r="M845" s="42"/>
      <c r="N845" s="42"/>
      <c r="O845" s="42"/>
      <c r="P845" s="42"/>
      <c r="Q845" s="42"/>
      <c r="R845" s="42"/>
      <c r="S845" s="42"/>
      <c r="T845" s="42"/>
      <c r="U845" s="42"/>
    </row>
    <row r="846" spans="1:21" x14ac:dyDescent="0.55000000000000004">
      <c r="A846" s="41"/>
      <c r="B846" s="41"/>
      <c r="C846" s="41"/>
      <c r="D846" s="41"/>
      <c r="E846" s="41"/>
      <c r="F846" s="41"/>
      <c r="G846" s="42"/>
      <c r="H846" s="42"/>
      <c r="I846" s="42"/>
      <c r="J846" s="42"/>
      <c r="K846" s="42"/>
      <c r="L846" s="42"/>
      <c r="M846" s="42"/>
      <c r="N846" s="42"/>
      <c r="O846" s="42"/>
      <c r="P846" s="42"/>
      <c r="Q846" s="42"/>
      <c r="R846" s="42"/>
      <c r="S846" s="42"/>
      <c r="T846" s="42"/>
      <c r="U846" s="42"/>
    </row>
    <row r="847" spans="1:21" x14ac:dyDescent="0.55000000000000004">
      <c r="A847" s="41"/>
      <c r="B847" s="41"/>
      <c r="C847" s="41"/>
      <c r="D847" s="41"/>
      <c r="E847" s="41"/>
      <c r="F847" s="41"/>
      <c r="G847" s="42"/>
      <c r="H847" s="42"/>
      <c r="I847" s="42"/>
      <c r="J847" s="42"/>
      <c r="K847" s="42"/>
      <c r="L847" s="42"/>
      <c r="M847" s="42"/>
      <c r="N847" s="42"/>
      <c r="O847" s="42"/>
      <c r="P847" s="42"/>
      <c r="Q847" s="42"/>
      <c r="R847" s="42"/>
      <c r="S847" s="42"/>
      <c r="T847" s="42"/>
      <c r="U847" s="42"/>
    </row>
    <row r="848" spans="1:21" x14ac:dyDescent="0.55000000000000004">
      <c r="A848" s="41"/>
      <c r="B848" s="41"/>
      <c r="C848" s="41"/>
      <c r="D848" s="41"/>
      <c r="E848" s="41"/>
      <c r="F848" s="41"/>
      <c r="G848" s="42"/>
      <c r="H848" s="42"/>
      <c r="I848" s="42"/>
      <c r="J848" s="42"/>
      <c r="K848" s="42"/>
      <c r="L848" s="42"/>
      <c r="M848" s="42"/>
      <c r="N848" s="42"/>
      <c r="O848" s="42"/>
      <c r="P848" s="42"/>
      <c r="Q848" s="42"/>
      <c r="R848" s="42"/>
      <c r="S848" s="42"/>
      <c r="T848" s="42"/>
      <c r="U848" s="42"/>
    </row>
    <row r="849" spans="1:21" x14ac:dyDescent="0.55000000000000004">
      <c r="A849" s="41"/>
      <c r="B849" s="41"/>
      <c r="C849" s="41"/>
      <c r="D849" s="41"/>
      <c r="E849" s="41"/>
      <c r="F849" s="41"/>
      <c r="G849" s="42"/>
      <c r="H849" s="42"/>
      <c r="I849" s="42"/>
      <c r="J849" s="42"/>
      <c r="K849" s="42"/>
      <c r="L849" s="42"/>
      <c r="M849" s="42"/>
      <c r="N849" s="42"/>
      <c r="O849" s="42"/>
      <c r="P849" s="42"/>
      <c r="Q849" s="42"/>
      <c r="R849" s="42"/>
      <c r="S849" s="42"/>
      <c r="T849" s="42"/>
      <c r="U849" s="42"/>
    </row>
    <row r="850" spans="1:21" x14ac:dyDescent="0.55000000000000004">
      <c r="A850" s="41"/>
      <c r="B850" s="41"/>
      <c r="C850" s="41"/>
      <c r="D850" s="41"/>
      <c r="E850" s="41"/>
      <c r="F850" s="41"/>
      <c r="G850" s="42"/>
      <c r="H850" s="42"/>
      <c r="I850" s="42"/>
      <c r="J850" s="42"/>
      <c r="K850" s="42"/>
      <c r="L850" s="42"/>
      <c r="M850" s="42"/>
      <c r="N850" s="42"/>
      <c r="O850" s="42"/>
      <c r="P850" s="42"/>
      <c r="Q850" s="42"/>
      <c r="R850" s="42"/>
      <c r="S850" s="42"/>
      <c r="T850" s="42"/>
      <c r="U850" s="42"/>
    </row>
    <row r="851" spans="1:21" x14ac:dyDescent="0.55000000000000004">
      <c r="A851" s="41"/>
      <c r="B851" s="41"/>
      <c r="C851" s="41"/>
      <c r="D851" s="41"/>
      <c r="E851" s="41"/>
      <c r="F851" s="41"/>
      <c r="G851" s="42"/>
      <c r="H851" s="42"/>
      <c r="I851" s="42"/>
      <c r="J851" s="42"/>
      <c r="K851" s="42"/>
      <c r="L851" s="42"/>
      <c r="M851" s="42"/>
      <c r="N851" s="42"/>
      <c r="O851" s="42"/>
      <c r="P851" s="42"/>
      <c r="Q851" s="42"/>
      <c r="R851" s="42"/>
      <c r="S851" s="42"/>
      <c r="T851" s="42"/>
      <c r="U851" s="42"/>
    </row>
    <row r="852" spans="1:21" x14ac:dyDescent="0.55000000000000004">
      <c r="A852" s="41"/>
      <c r="B852" s="41"/>
      <c r="C852" s="41"/>
      <c r="D852" s="41"/>
      <c r="E852" s="41"/>
      <c r="F852" s="41"/>
      <c r="G852" s="42"/>
      <c r="H852" s="42"/>
      <c r="I852" s="42"/>
      <c r="J852" s="42"/>
      <c r="K852" s="42"/>
      <c r="L852" s="42"/>
      <c r="M852" s="42"/>
      <c r="N852" s="42"/>
      <c r="O852" s="42"/>
      <c r="P852" s="42"/>
      <c r="Q852" s="42"/>
      <c r="R852" s="42"/>
      <c r="S852" s="42"/>
      <c r="T852" s="42"/>
      <c r="U852" s="42"/>
    </row>
    <row r="853" spans="1:21" x14ac:dyDescent="0.55000000000000004">
      <c r="A853" s="41"/>
      <c r="B853" s="41"/>
      <c r="C853" s="41"/>
      <c r="D853" s="41"/>
      <c r="E853" s="41"/>
      <c r="F853" s="41"/>
      <c r="G853" s="42"/>
      <c r="H853" s="42"/>
      <c r="I853" s="42"/>
      <c r="J853" s="42"/>
      <c r="K853" s="42"/>
      <c r="L853" s="42"/>
      <c r="M853" s="42"/>
      <c r="N853" s="42"/>
      <c r="O853" s="42"/>
      <c r="P853" s="42"/>
      <c r="Q853" s="42"/>
      <c r="R853" s="42"/>
      <c r="S853" s="42"/>
      <c r="T853" s="42"/>
      <c r="U853" s="42"/>
    </row>
    <row r="854" spans="1:21" x14ac:dyDescent="0.55000000000000004">
      <c r="A854" s="41"/>
      <c r="B854" s="41"/>
      <c r="C854" s="41"/>
      <c r="D854" s="41"/>
      <c r="E854" s="41"/>
      <c r="F854" s="41"/>
      <c r="G854" s="42"/>
      <c r="H854" s="42"/>
      <c r="I854" s="42"/>
      <c r="J854" s="42"/>
      <c r="K854" s="42"/>
      <c r="L854" s="42"/>
      <c r="M854" s="42"/>
      <c r="N854" s="42"/>
      <c r="O854" s="42"/>
      <c r="P854" s="42"/>
      <c r="Q854" s="42"/>
      <c r="R854" s="42"/>
      <c r="S854" s="42"/>
      <c r="T854" s="42"/>
      <c r="U854" s="42"/>
    </row>
    <row r="855" spans="1:21" x14ac:dyDescent="0.55000000000000004">
      <c r="A855" s="41"/>
      <c r="B855" s="41"/>
      <c r="C855" s="41"/>
      <c r="D855" s="41"/>
      <c r="E855" s="41"/>
      <c r="F855" s="41"/>
      <c r="G855" s="42"/>
      <c r="H855" s="42"/>
      <c r="I855" s="42"/>
      <c r="J855" s="42"/>
      <c r="K855" s="42"/>
      <c r="L855" s="42"/>
      <c r="M855" s="42"/>
      <c r="N855" s="42"/>
      <c r="O855" s="42"/>
      <c r="P855" s="42"/>
      <c r="Q855" s="42"/>
      <c r="R855" s="42"/>
      <c r="S855" s="42"/>
      <c r="T855" s="42"/>
      <c r="U855" s="42"/>
    </row>
    <row r="856" spans="1:21" x14ac:dyDescent="0.55000000000000004">
      <c r="A856" s="41"/>
      <c r="B856" s="41"/>
      <c r="C856" s="41"/>
      <c r="D856" s="41"/>
      <c r="E856" s="41"/>
      <c r="F856" s="41"/>
      <c r="G856" s="42"/>
      <c r="H856" s="42"/>
      <c r="I856" s="42"/>
      <c r="J856" s="42"/>
      <c r="K856" s="42"/>
      <c r="L856" s="42"/>
      <c r="M856" s="42"/>
      <c r="N856" s="42"/>
      <c r="O856" s="42"/>
      <c r="P856" s="42"/>
      <c r="Q856" s="42"/>
      <c r="R856" s="42"/>
      <c r="S856" s="42"/>
      <c r="T856" s="42"/>
      <c r="U856" s="42"/>
    </row>
    <row r="857" spans="1:21" x14ac:dyDescent="0.55000000000000004">
      <c r="A857" s="41"/>
      <c r="B857" s="41"/>
      <c r="C857" s="41"/>
      <c r="D857" s="41"/>
      <c r="E857" s="41"/>
      <c r="F857" s="41"/>
      <c r="G857" s="42"/>
      <c r="H857" s="42"/>
      <c r="I857" s="42"/>
      <c r="J857" s="42"/>
      <c r="K857" s="42"/>
      <c r="L857" s="42"/>
      <c r="M857" s="42"/>
      <c r="N857" s="42"/>
      <c r="O857" s="42"/>
      <c r="P857" s="42"/>
      <c r="Q857" s="42"/>
      <c r="R857" s="42"/>
      <c r="S857" s="42"/>
      <c r="T857" s="42"/>
      <c r="U857" s="42"/>
    </row>
    <row r="858" spans="1:21" x14ac:dyDescent="0.55000000000000004">
      <c r="A858" s="41"/>
      <c r="B858" s="41"/>
      <c r="C858" s="41"/>
      <c r="D858" s="41"/>
      <c r="E858" s="41"/>
      <c r="F858" s="41"/>
      <c r="G858" s="42"/>
      <c r="H858" s="42"/>
      <c r="I858" s="42"/>
      <c r="J858" s="42"/>
      <c r="K858" s="42"/>
      <c r="L858" s="42"/>
      <c r="M858" s="42"/>
      <c r="N858" s="42"/>
      <c r="O858" s="42"/>
      <c r="P858" s="42"/>
      <c r="Q858" s="42"/>
      <c r="R858" s="42"/>
      <c r="S858" s="42"/>
      <c r="T858" s="42"/>
      <c r="U858" s="42"/>
    </row>
    <row r="859" spans="1:21" x14ac:dyDescent="0.55000000000000004">
      <c r="A859" s="41"/>
      <c r="B859" s="41"/>
      <c r="C859" s="41"/>
      <c r="D859" s="41"/>
      <c r="E859" s="41"/>
      <c r="F859" s="41"/>
      <c r="G859" s="42"/>
      <c r="H859" s="42"/>
      <c r="I859" s="42"/>
      <c r="J859" s="42"/>
      <c r="K859" s="42"/>
      <c r="L859" s="42"/>
      <c r="M859" s="42"/>
      <c r="N859" s="42"/>
      <c r="O859" s="42"/>
      <c r="P859" s="42"/>
      <c r="Q859" s="42"/>
      <c r="R859" s="42"/>
      <c r="S859" s="42"/>
      <c r="T859" s="42"/>
      <c r="U859" s="42"/>
    </row>
    <row r="860" spans="1:21" x14ac:dyDescent="0.55000000000000004">
      <c r="A860" s="41"/>
      <c r="B860" s="41"/>
      <c r="C860" s="41"/>
      <c r="D860" s="41"/>
      <c r="E860" s="41"/>
      <c r="F860" s="41"/>
      <c r="G860" s="42"/>
      <c r="H860" s="42"/>
      <c r="I860" s="42"/>
      <c r="J860" s="42"/>
      <c r="K860" s="42"/>
      <c r="L860" s="42"/>
      <c r="M860" s="42"/>
      <c r="N860" s="42"/>
      <c r="O860" s="42"/>
      <c r="P860" s="42"/>
      <c r="Q860" s="42"/>
      <c r="R860" s="42"/>
      <c r="S860" s="42"/>
      <c r="T860" s="42"/>
      <c r="U860" s="42"/>
    </row>
    <row r="861" spans="1:21" x14ac:dyDescent="0.55000000000000004">
      <c r="A861" s="41"/>
      <c r="B861" s="41"/>
      <c r="C861" s="41"/>
      <c r="D861" s="41"/>
      <c r="E861" s="41"/>
      <c r="F861" s="41"/>
      <c r="G861" s="42"/>
      <c r="H861" s="42"/>
      <c r="I861" s="42"/>
      <c r="J861" s="42"/>
      <c r="K861" s="42"/>
      <c r="L861" s="42"/>
      <c r="M861" s="42"/>
      <c r="N861" s="42"/>
      <c r="O861" s="42"/>
      <c r="P861" s="42"/>
      <c r="Q861" s="42"/>
      <c r="R861" s="42"/>
      <c r="S861" s="42"/>
      <c r="T861" s="42"/>
      <c r="U861" s="42"/>
    </row>
    <row r="862" spans="1:21" x14ac:dyDescent="0.55000000000000004">
      <c r="A862" s="41"/>
      <c r="B862" s="41"/>
      <c r="C862" s="41"/>
      <c r="D862" s="41"/>
      <c r="E862" s="41"/>
      <c r="F862" s="41"/>
      <c r="G862" s="42"/>
      <c r="H862" s="42"/>
      <c r="I862" s="42"/>
      <c r="J862" s="42"/>
      <c r="K862" s="42"/>
      <c r="L862" s="42"/>
      <c r="M862" s="42"/>
      <c r="N862" s="42"/>
      <c r="O862" s="42"/>
      <c r="P862" s="42"/>
      <c r="Q862" s="42"/>
      <c r="R862" s="42"/>
      <c r="S862" s="42"/>
      <c r="T862" s="42"/>
      <c r="U862" s="42"/>
    </row>
    <row r="863" spans="1:21" x14ac:dyDescent="0.55000000000000004">
      <c r="A863" s="41"/>
      <c r="B863" s="41"/>
      <c r="C863" s="41"/>
      <c r="D863" s="41"/>
      <c r="E863" s="41"/>
      <c r="F863" s="41"/>
      <c r="G863" s="42"/>
      <c r="H863" s="42"/>
      <c r="I863" s="42"/>
      <c r="J863" s="42"/>
      <c r="K863" s="42"/>
      <c r="L863" s="42"/>
      <c r="M863" s="42"/>
      <c r="N863" s="42"/>
      <c r="O863" s="42"/>
      <c r="P863" s="42"/>
      <c r="Q863" s="42"/>
      <c r="R863" s="42"/>
      <c r="S863" s="42"/>
      <c r="T863" s="42"/>
      <c r="U863" s="42"/>
    </row>
    <row r="864" spans="1:21" x14ac:dyDescent="0.55000000000000004">
      <c r="A864" s="41"/>
      <c r="B864" s="41"/>
      <c r="C864" s="41"/>
      <c r="D864" s="41"/>
      <c r="E864" s="41"/>
      <c r="F864" s="41"/>
      <c r="G864" s="42"/>
      <c r="H864" s="42"/>
      <c r="I864" s="42"/>
      <c r="J864" s="42"/>
      <c r="K864" s="42"/>
      <c r="L864" s="42"/>
      <c r="M864" s="42"/>
      <c r="N864" s="42"/>
      <c r="O864" s="42"/>
      <c r="P864" s="42"/>
      <c r="Q864" s="42"/>
      <c r="R864" s="42"/>
      <c r="S864" s="42"/>
      <c r="T864" s="42"/>
      <c r="U864" s="42"/>
    </row>
    <row r="865" spans="1:21" x14ac:dyDescent="0.55000000000000004">
      <c r="A865" s="41"/>
      <c r="B865" s="41"/>
      <c r="C865" s="41"/>
      <c r="D865" s="41"/>
      <c r="E865" s="41"/>
      <c r="F865" s="41"/>
      <c r="G865" s="42"/>
      <c r="H865" s="42"/>
      <c r="I865" s="42"/>
      <c r="J865" s="42"/>
      <c r="K865" s="42"/>
      <c r="L865" s="42"/>
      <c r="M865" s="42"/>
      <c r="N865" s="42"/>
      <c r="O865" s="42"/>
      <c r="P865" s="42"/>
      <c r="Q865" s="42"/>
      <c r="R865" s="42"/>
      <c r="S865" s="42"/>
      <c r="T865" s="42"/>
      <c r="U865" s="42"/>
    </row>
    <row r="866" spans="1:21" x14ac:dyDescent="0.55000000000000004">
      <c r="A866" s="41"/>
      <c r="B866" s="41"/>
      <c r="C866" s="41"/>
      <c r="D866" s="41"/>
      <c r="E866" s="41"/>
      <c r="F866" s="41"/>
      <c r="G866" s="42"/>
      <c r="H866" s="42"/>
      <c r="I866" s="42"/>
      <c r="J866" s="42"/>
      <c r="K866" s="42"/>
      <c r="L866" s="42"/>
      <c r="M866" s="42"/>
      <c r="N866" s="42"/>
      <c r="O866" s="42"/>
      <c r="P866" s="42"/>
      <c r="Q866" s="42"/>
      <c r="R866" s="42"/>
      <c r="S866" s="42"/>
      <c r="T866" s="42"/>
      <c r="U866" s="42"/>
    </row>
    <row r="867" spans="1:21" x14ac:dyDescent="0.55000000000000004">
      <c r="A867" s="41"/>
      <c r="B867" s="41"/>
      <c r="C867" s="41"/>
      <c r="D867" s="41"/>
      <c r="E867" s="41"/>
      <c r="F867" s="41"/>
      <c r="G867" s="42"/>
      <c r="H867" s="42"/>
      <c r="I867" s="42"/>
      <c r="J867" s="42"/>
      <c r="K867" s="42"/>
      <c r="L867" s="42"/>
      <c r="M867" s="42"/>
      <c r="N867" s="42"/>
      <c r="O867" s="42"/>
      <c r="P867" s="42"/>
      <c r="Q867" s="42"/>
      <c r="R867" s="42"/>
      <c r="S867" s="42"/>
      <c r="T867" s="42"/>
      <c r="U867" s="42"/>
    </row>
    <row r="868" spans="1:21" x14ac:dyDescent="0.55000000000000004">
      <c r="A868" s="41"/>
      <c r="B868" s="41"/>
      <c r="C868" s="41"/>
      <c r="D868" s="41"/>
      <c r="E868" s="41"/>
      <c r="F868" s="41"/>
      <c r="G868" s="42"/>
      <c r="H868" s="42"/>
      <c r="I868" s="42"/>
      <c r="J868" s="42"/>
      <c r="K868" s="42"/>
      <c r="L868" s="42"/>
      <c r="M868" s="42"/>
      <c r="N868" s="42"/>
      <c r="O868" s="42"/>
      <c r="P868" s="42"/>
      <c r="Q868" s="42"/>
      <c r="R868" s="42"/>
      <c r="S868" s="42"/>
      <c r="T868" s="42"/>
      <c r="U868" s="42"/>
    </row>
    <row r="869" spans="1:21" x14ac:dyDescent="0.55000000000000004">
      <c r="A869" s="41"/>
      <c r="B869" s="41"/>
      <c r="C869" s="41"/>
      <c r="D869" s="41"/>
      <c r="E869" s="41"/>
      <c r="F869" s="41"/>
      <c r="G869" s="42"/>
      <c r="H869" s="42"/>
      <c r="I869" s="42"/>
      <c r="J869" s="42"/>
      <c r="K869" s="42"/>
      <c r="L869" s="42"/>
      <c r="M869" s="42"/>
      <c r="N869" s="42"/>
      <c r="O869" s="42"/>
      <c r="P869" s="42"/>
      <c r="Q869" s="42"/>
      <c r="R869" s="42"/>
      <c r="S869" s="42"/>
      <c r="T869" s="42"/>
      <c r="U869" s="42"/>
    </row>
    <row r="870" spans="1:21" x14ac:dyDescent="0.55000000000000004">
      <c r="A870" s="41"/>
      <c r="B870" s="41"/>
      <c r="C870" s="41"/>
      <c r="D870" s="41"/>
      <c r="E870" s="41"/>
      <c r="F870" s="41"/>
      <c r="G870" s="42"/>
      <c r="H870" s="42"/>
      <c r="I870" s="42"/>
      <c r="J870" s="42"/>
      <c r="K870" s="42"/>
      <c r="L870" s="42"/>
      <c r="M870" s="42"/>
      <c r="N870" s="42"/>
      <c r="O870" s="42"/>
      <c r="P870" s="42"/>
      <c r="Q870" s="42"/>
      <c r="R870" s="42"/>
      <c r="S870" s="42"/>
      <c r="T870" s="42"/>
      <c r="U870" s="42"/>
    </row>
    <row r="871" spans="1:21" x14ac:dyDescent="0.55000000000000004">
      <c r="A871" s="41"/>
      <c r="B871" s="41"/>
      <c r="C871" s="41"/>
      <c r="D871" s="41"/>
      <c r="E871" s="41"/>
      <c r="F871" s="41"/>
      <c r="G871" s="42"/>
      <c r="H871" s="42"/>
      <c r="I871" s="42"/>
      <c r="J871" s="42"/>
      <c r="K871" s="42"/>
      <c r="L871" s="42"/>
      <c r="M871" s="42"/>
      <c r="N871" s="42"/>
      <c r="O871" s="42"/>
      <c r="P871" s="42"/>
      <c r="Q871" s="42"/>
      <c r="R871" s="42"/>
      <c r="S871" s="42"/>
      <c r="T871" s="42"/>
      <c r="U871" s="42"/>
    </row>
    <row r="872" spans="1:21" x14ac:dyDescent="0.55000000000000004">
      <c r="A872" s="41"/>
      <c r="B872" s="41"/>
      <c r="C872" s="41"/>
      <c r="D872" s="41"/>
      <c r="E872" s="41"/>
      <c r="F872" s="41"/>
      <c r="G872" s="42"/>
      <c r="H872" s="42"/>
      <c r="I872" s="42"/>
      <c r="J872" s="42"/>
      <c r="K872" s="42"/>
      <c r="L872" s="42"/>
      <c r="M872" s="42"/>
      <c r="N872" s="42"/>
      <c r="O872" s="42"/>
      <c r="P872" s="42"/>
      <c r="Q872" s="42"/>
      <c r="R872" s="42"/>
      <c r="S872" s="42"/>
      <c r="T872" s="42"/>
      <c r="U872" s="42"/>
    </row>
    <row r="873" spans="1:21" x14ac:dyDescent="0.55000000000000004">
      <c r="A873" s="41"/>
      <c r="B873" s="41"/>
      <c r="C873" s="41"/>
      <c r="D873" s="41"/>
      <c r="E873" s="41"/>
      <c r="F873" s="41"/>
      <c r="G873" s="42"/>
      <c r="H873" s="42"/>
      <c r="I873" s="42"/>
      <c r="J873" s="42"/>
      <c r="K873" s="42"/>
      <c r="L873" s="42"/>
      <c r="M873" s="42"/>
      <c r="N873" s="42"/>
      <c r="O873" s="42"/>
      <c r="P873" s="42"/>
      <c r="Q873" s="42"/>
      <c r="R873" s="42"/>
      <c r="S873" s="42"/>
      <c r="T873" s="42"/>
      <c r="U873" s="42"/>
    </row>
    <row r="874" spans="1:21" x14ac:dyDescent="0.55000000000000004">
      <c r="A874" s="41"/>
      <c r="B874" s="41"/>
      <c r="C874" s="41"/>
      <c r="D874" s="41"/>
      <c r="E874" s="41"/>
      <c r="F874" s="41"/>
      <c r="G874" s="42"/>
      <c r="H874" s="42"/>
      <c r="I874" s="42"/>
      <c r="J874" s="42"/>
      <c r="K874" s="42"/>
      <c r="L874" s="42"/>
      <c r="M874" s="42"/>
      <c r="N874" s="42"/>
      <c r="O874" s="42"/>
      <c r="P874" s="42"/>
      <c r="Q874" s="42"/>
      <c r="R874" s="42"/>
      <c r="S874" s="42"/>
      <c r="T874" s="42"/>
      <c r="U874" s="42"/>
    </row>
    <row r="875" spans="1:21" x14ac:dyDescent="0.55000000000000004">
      <c r="A875" s="41"/>
      <c r="B875" s="41"/>
      <c r="C875" s="41"/>
      <c r="D875" s="41"/>
      <c r="E875" s="41"/>
      <c r="F875" s="41"/>
      <c r="G875" s="42"/>
      <c r="H875" s="42"/>
      <c r="I875" s="42"/>
      <c r="J875" s="42"/>
      <c r="K875" s="42"/>
      <c r="L875" s="42"/>
      <c r="M875" s="42"/>
      <c r="N875" s="42"/>
      <c r="O875" s="42"/>
      <c r="P875" s="42"/>
      <c r="Q875" s="42"/>
      <c r="R875" s="42"/>
      <c r="S875" s="42"/>
      <c r="T875" s="42"/>
      <c r="U875" s="42"/>
    </row>
    <row r="876" spans="1:21" x14ac:dyDescent="0.55000000000000004">
      <c r="A876" s="41"/>
      <c r="B876" s="41"/>
      <c r="C876" s="41"/>
      <c r="D876" s="41"/>
      <c r="E876" s="41"/>
      <c r="F876" s="41"/>
      <c r="G876" s="42"/>
      <c r="H876" s="42"/>
      <c r="I876" s="42"/>
      <c r="J876" s="42"/>
      <c r="K876" s="42"/>
      <c r="L876" s="42"/>
      <c r="M876" s="42"/>
      <c r="N876" s="42"/>
      <c r="O876" s="42"/>
      <c r="P876" s="42"/>
      <c r="Q876" s="42"/>
      <c r="R876" s="42"/>
      <c r="S876" s="42"/>
      <c r="T876" s="42"/>
      <c r="U876" s="42"/>
    </row>
    <row r="877" spans="1:21" x14ac:dyDescent="0.55000000000000004">
      <c r="A877" s="41"/>
      <c r="B877" s="41"/>
      <c r="C877" s="41"/>
      <c r="D877" s="41"/>
      <c r="E877" s="41"/>
      <c r="F877" s="41"/>
      <c r="G877" s="42"/>
      <c r="H877" s="42"/>
      <c r="I877" s="42"/>
      <c r="J877" s="42"/>
      <c r="K877" s="42"/>
      <c r="L877" s="42"/>
      <c r="M877" s="42"/>
      <c r="N877" s="42"/>
      <c r="O877" s="42"/>
      <c r="P877" s="42"/>
      <c r="Q877" s="42"/>
      <c r="R877" s="42"/>
      <c r="S877" s="42"/>
      <c r="T877" s="42"/>
      <c r="U877" s="42"/>
    </row>
    <row r="878" spans="1:21" x14ac:dyDescent="0.55000000000000004">
      <c r="A878" s="41"/>
      <c r="B878" s="41"/>
      <c r="C878" s="41"/>
      <c r="D878" s="41"/>
      <c r="E878" s="41"/>
      <c r="F878" s="41"/>
      <c r="G878" s="42"/>
      <c r="H878" s="42"/>
      <c r="I878" s="42"/>
      <c r="J878" s="42"/>
      <c r="K878" s="42"/>
      <c r="L878" s="42"/>
      <c r="M878" s="42"/>
      <c r="N878" s="42"/>
      <c r="O878" s="42"/>
      <c r="P878" s="42"/>
      <c r="Q878" s="42"/>
      <c r="R878" s="42"/>
      <c r="S878" s="42"/>
      <c r="T878" s="42"/>
      <c r="U878" s="42"/>
    </row>
    <row r="879" spans="1:21" x14ac:dyDescent="0.55000000000000004">
      <c r="A879" s="41"/>
      <c r="B879" s="41"/>
      <c r="C879" s="41"/>
      <c r="D879" s="41"/>
      <c r="E879" s="41"/>
      <c r="F879" s="41"/>
      <c r="G879" s="42"/>
      <c r="H879" s="42"/>
      <c r="I879" s="42"/>
      <c r="J879" s="42"/>
      <c r="K879" s="42"/>
      <c r="L879" s="42"/>
      <c r="M879" s="42"/>
      <c r="N879" s="42"/>
      <c r="O879" s="42"/>
      <c r="P879" s="42"/>
      <c r="Q879" s="42"/>
      <c r="R879" s="42"/>
      <c r="S879" s="42"/>
      <c r="T879" s="42"/>
      <c r="U879" s="42"/>
    </row>
    <row r="880" spans="1:21" x14ac:dyDescent="0.55000000000000004">
      <c r="A880" s="41"/>
      <c r="B880" s="41"/>
      <c r="C880" s="41"/>
      <c r="D880" s="41"/>
      <c r="E880" s="41"/>
      <c r="F880" s="41"/>
      <c r="G880" s="42"/>
      <c r="H880" s="42"/>
      <c r="I880" s="42"/>
      <c r="J880" s="42"/>
      <c r="K880" s="42"/>
      <c r="L880" s="42"/>
      <c r="M880" s="42"/>
      <c r="N880" s="42"/>
      <c r="O880" s="42"/>
      <c r="P880" s="42"/>
      <c r="Q880" s="42"/>
      <c r="R880" s="42"/>
      <c r="S880" s="42"/>
      <c r="T880" s="42"/>
      <c r="U880" s="42"/>
    </row>
    <row r="881" spans="1:21" x14ac:dyDescent="0.55000000000000004">
      <c r="A881" s="41"/>
      <c r="B881" s="41"/>
      <c r="C881" s="41"/>
      <c r="D881" s="41"/>
      <c r="E881" s="41"/>
      <c r="F881" s="41"/>
      <c r="G881" s="42"/>
      <c r="H881" s="42"/>
      <c r="I881" s="42"/>
      <c r="J881" s="42"/>
      <c r="K881" s="42"/>
      <c r="L881" s="42"/>
      <c r="M881" s="42"/>
      <c r="N881" s="42"/>
      <c r="O881" s="42"/>
      <c r="P881" s="42"/>
      <c r="Q881" s="42"/>
      <c r="R881" s="42"/>
      <c r="S881" s="42"/>
      <c r="T881" s="42"/>
      <c r="U881" s="42"/>
    </row>
    <row r="882" spans="1:21" x14ac:dyDescent="0.55000000000000004">
      <c r="A882" s="41"/>
      <c r="B882" s="41"/>
      <c r="C882" s="41"/>
      <c r="D882" s="41"/>
      <c r="E882" s="41"/>
      <c r="F882" s="41"/>
      <c r="G882" s="42"/>
      <c r="H882" s="42"/>
      <c r="I882" s="42"/>
      <c r="J882" s="42"/>
      <c r="K882" s="42"/>
      <c r="L882" s="42"/>
      <c r="M882" s="42"/>
      <c r="N882" s="42"/>
      <c r="O882" s="42"/>
      <c r="P882" s="42"/>
      <c r="Q882" s="42"/>
      <c r="R882" s="42"/>
      <c r="S882" s="42"/>
      <c r="T882" s="42"/>
      <c r="U882" s="42"/>
    </row>
    <row r="883" spans="1:21" x14ac:dyDescent="0.55000000000000004">
      <c r="A883" s="41"/>
      <c r="B883" s="41"/>
      <c r="C883" s="41"/>
      <c r="D883" s="41"/>
      <c r="E883" s="41"/>
      <c r="F883" s="41"/>
      <c r="G883" s="42"/>
      <c r="H883" s="42"/>
      <c r="I883" s="42"/>
      <c r="J883" s="42"/>
      <c r="K883" s="42"/>
      <c r="L883" s="42"/>
      <c r="M883" s="42"/>
      <c r="N883" s="42"/>
      <c r="O883" s="42"/>
      <c r="P883" s="42"/>
      <c r="Q883" s="42"/>
      <c r="R883" s="42"/>
      <c r="S883" s="42"/>
      <c r="T883" s="42"/>
      <c r="U883" s="42"/>
    </row>
    <row r="884" spans="1:21" x14ac:dyDescent="0.55000000000000004">
      <c r="A884" s="41"/>
      <c r="B884" s="41"/>
      <c r="C884" s="41"/>
      <c r="D884" s="41"/>
      <c r="E884" s="41"/>
      <c r="F884" s="41"/>
      <c r="G884" s="42"/>
      <c r="H884" s="42"/>
      <c r="I884" s="42"/>
      <c r="J884" s="42"/>
      <c r="K884" s="42"/>
      <c r="L884" s="42"/>
      <c r="M884" s="42"/>
      <c r="N884" s="42"/>
      <c r="O884" s="42"/>
      <c r="P884" s="42"/>
      <c r="Q884" s="42"/>
      <c r="R884" s="42"/>
      <c r="S884" s="42"/>
      <c r="T884" s="42"/>
      <c r="U884" s="42"/>
    </row>
    <row r="885" spans="1:21" x14ac:dyDescent="0.55000000000000004">
      <c r="A885" s="41"/>
      <c r="B885" s="41"/>
      <c r="C885" s="41"/>
      <c r="D885" s="41"/>
      <c r="E885" s="41"/>
      <c r="F885" s="41"/>
      <c r="G885" s="42"/>
      <c r="H885" s="42"/>
      <c r="I885" s="42"/>
      <c r="J885" s="42"/>
      <c r="K885" s="42"/>
      <c r="L885" s="42"/>
      <c r="M885" s="42"/>
      <c r="N885" s="42"/>
      <c r="O885" s="42"/>
      <c r="P885" s="42"/>
      <c r="Q885" s="42"/>
      <c r="R885" s="42"/>
      <c r="S885" s="42"/>
      <c r="T885" s="42"/>
      <c r="U885" s="42"/>
    </row>
    <row r="886" spans="1:21" x14ac:dyDescent="0.55000000000000004">
      <c r="A886" s="41"/>
      <c r="B886" s="41"/>
      <c r="C886" s="41"/>
      <c r="D886" s="41"/>
      <c r="E886" s="41"/>
      <c r="F886" s="41"/>
      <c r="G886" s="42"/>
      <c r="H886" s="42"/>
      <c r="I886" s="42"/>
      <c r="J886" s="42"/>
      <c r="K886" s="42"/>
      <c r="L886" s="42"/>
      <c r="M886" s="42"/>
      <c r="N886" s="42"/>
      <c r="O886" s="42"/>
      <c r="P886" s="42"/>
      <c r="Q886" s="42"/>
      <c r="R886" s="42"/>
      <c r="S886" s="42"/>
      <c r="T886" s="42"/>
      <c r="U886" s="42"/>
    </row>
    <row r="887" spans="1:21" x14ac:dyDescent="0.55000000000000004">
      <c r="A887" s="41"/>
      <c r="B887" s="41"/>
      <c r="C887" s="41"/>
      <c r="D887" s="41"/>
      <c r="E887" s="41"/>
      <c r="F887" s="41"/>
      <c r="G887" s="42"/>
      <c r="H887" s="42"/>
      <c r="I887" s="42"/>
      <c r="J887" s="42"/>
      <c r="K887" s="42"/>
      <c r="L887" s="42"/>
      <c r="M887" s="42"/>
      <c r="N887" s="42"/>
      <c r="O887" s="42"/>
      <c r="P887" s="42"/>
      <c r="Q887" s="42"/>
      <c r="R887" s="42"/>
      <c r="S887" s="42"/>
      <c r="T887" s="42"/>
      <c r="U887" s="42"/>
    </row>
    <row r="888" spans="1:21" x14ac:dyDescent="0.55000000000000004">
      <c r="A888" s="41"/>
      <c r="B888" s="41"/>
      <c r="C888" s="41"/>
      <c r="D888" s="41"/>
      <c r="E888" s="41"/>
      <c r="F888" s="41"/>
      <c r="G888" s="42"/>
      <c r="H888" s="42"/>
      <c r="I888" s="42"/>
      <c r="J888" s="42"/>
      <c r="K888" s="42"/>
      <c r="L888" s="42"/>
      <c r="M888" s="42"/>
      <c r="N888" s="42"/>
      <c r="O888" s="42"/>
      <c r="P888" s="42"/>
      <c r="Q888" s="42"/>
      <c r="R888" s="42"/>
      <c r="S888" s="42"/>
      <c r="T888" s="42"/>
      <c r="U888" s="42"/>
    </row>
    <row r="889" spans="1:21" x14ac:dyDescent="0.55000000000000004">
      <c r="A889" s="41"/>
      <c r="B889" s="41"/>
      <c r="C889" s="41"/>
      <c r="D889" s="41"/>
      <c r="E889" s="41"/>
      <c r="F889" s="41"/>
      <c r="G889" s="42"/>
      <c r="H889" s="42"/>
      <c r="I889" s="42"/>
      <c r="J889" s="42"/>
      <c r="K889" s="42"/>
      <c r="L889" s="42"/>
      <c r="M889" s="42"/>
      <c r="N889" s="42"/>
      <c r="O889" s="42"/>
      <c r="P889" s="42"/>
      <c r="Q889" s="42"/>
      <c r="R889" s="42"/>
      <c r="S889" s="42"/>
      <c r="T889" s="42"/>
      <c r="U889" s="42"/>
    </row>
    <row r="890" spans="1:21" x14ac:dyDescent="0.55000000000000004">
      <c r="A890" s="41"/>
      <c r="B890" s="41"/>
      <c r="C890" s="41"/>
      <c r="D890" s="41"/>
      <c r="E890" s="41"/>
      <c r="F890" s="41"/>
      <c r="G890" s="42"/>
      <c r="H890" s="42"/>
      <c r="I890" s="42"/>
      <c r="J890" s="42"/>
      <c r="K890" s="42"/>
      <c r="L890" s="42"/>
      <c r="M890" s="42"/>
      <c r="N890" s="42"/>
      <c r="O890" s="42"/>
      <c r="P890" s="42"/>
      <c r="Q890" s="42"/>
      <c r="R890" s="42"/>
      <c r="S890" s="42"/>
      <c r="T890" s="42"/>
      <c r="U890" s="42"/>
    </row>
    <row r="891" spans="1:21" x14ac:dyDescent="0.55000000000000004">
      <c r="A891" s="41"/>
      <c r="B891" s="41"/>
      <c r="C891" s="41"/>
      <c r="D891" s="41"/>
      <c r="E891" s="41"/>
      <c r="F891" s="41"/>
      <c r="G891" s="42"/>
      <c r="H891" s="42"/>
      <c r="I891" s="42"/>
      <c r="J891" s="42"/>
      <c r="K891" s="42"/>
      <c r="L891" s="42"/>
      <c r="M891" s="42"/>
      <c r="N891" s="42"/>
      <c r="O891" s="42"/>
      <c r="P891" s="42"/>
      <c r="Q891" s="42"/>
      <c r="R891" s="42"/>
      <c r="S891" s="42"/>
      <c r="T891" s="42"/>
      <c r="U891" s="42"/>
    </row>
    <row r="892" spans="1:21" x14ac:dyDescent="0.55000000000000004">
      <c r="A892" s="41"/>
      <c r="B892" s="41"/>
      <c r="C892" s="41"/>
      <c r="D892" s="41"/>
      <c r="E892" s="41"/>
      <c r="F892" s="41"/>
      <c r="G892" s="42"/>
      <c r="H892" s="42"/>
      <c r="I892" s="42"/>
      <c r="J892" s="42"/>
      <c r="K892" s="42"/>
      <c r="L892" s="42"/>
      <c r="M892" s="42"/>
      <c r="N892" s="42"/>
      <c r="O892" s="42"/>
      <c r="P892" s="42"/>
      <c r="Q892" s="42"/>
      <c r="R892" s="42"/>
      <c r="S892" s="42"/>
      <c r="T892" s="42"/>
      <c r="U892" s="42"/>
    </row>
    <row r="893" spans="1:21" x14ac:dyDescent="0.55000000000000004">
      <c r="A893" s="41"/>
      <c r="B893" s="41"/>
      <c r="C893" s="41"/>
      <c r="D893" s="41"/>
      <c r="E893" s="41"/>
      <c r="F893" s="41"/>
      <c r="G893" s="42"/>
      <c r="H893" s="42"/>
      <c r="I893" s="42"/>
      <c r="J893" s="42"/>
      <c r="K893" s="42"/>
      <c r="L893" s="42"/>
      <c r="M893" s="42"/>
      <c r="N893" s="42"/>
      <c r="O893" s="42"/>
      <c r="P893" s="42"/>
      <c r="Q893" s="42"/>
      <c r="R893" s="42"/>
      <c r="S893" s="42"/>
      <c r="T893" s="42"/>
      <c r="U893" s="42"/>
    </row>
    <row r="894" spans="1:21" x14ac:dyDescent="0.55000000000000004">
      <c r="A894" s="41"/>
      <c r="B894" s="41"/>
      <c r="C894" s="41"/>
      <c r="D894" s="41"/>
      <c r="E894" s="41"/>
      <c r="F894" s="41"/>
      <c r="G894" s="42"/>
      <c r="H894" s="42"/>
      <c r="I894" s="42"/>
      <c r="J894" s="42"/>
      <c r="K894" s="42"/>
      <c r="L894" s="42"/>
      <c r="M894" s="42"/>
      <c r="N894" s="42"/>
      <c r="O894" s="42"/>
      <c r="P894" s="42"/>
      <c r="Q894" s="42"/>
      <c r="R894" s="42"/>
      <c r="S894" s="42"/>
      <c r="T894" s="42"/>
      <c r="U894" s="42"/>
    </row>
    <row r="895" spans="1:21" x14ac:dyDescent="0.55000000000000004">
      <c r="A895" s="41"/>
      <c r="B895" s="41"/>
      <c r="C895" s="41"/>
      <c r="D895" s="41"/>
      <c r="E895" s="41"/>
      <c r="F895" s="41"/>
      <c r="G895" s="42"/>
      <c r="H895" s="42"/>
      <c r="I895" s="42"/>
      <c r="J895" s="42"/>
      <c r="K895" s="42"/>
      <c r="L895" s="42"/>
      <c r="M895" s="42"/>
      <c r="N895" s="42"/>
      <c r="O895" s="42"/>
      <c r="P895" s="42"/>
      <c r="Q895" s="42"/>
      <c r="R895" s="42"/>
      <c r="S895" s="42"/>
      <c r="T895" s="42"/>
      <c r="U895" s="42"/>
    </row>
    <row r="896" spans="1:21" x14ac:dyDescent="0.55000000000000004">
      <c r="A896" s="41"/>
      <c r="B896" s="41"/>
      <c r="C896" s="41"/>
      <c r="D896" s="41"/>
      <c r="E896" s="41"/>
      <c r="F896" s="41"/>
      <c r="G896" s="42"/>
      <c r="H896" s="42"/>
      <c r="I896" s="42"/>
      <c r="J896" s="42"/>
      <c r="K896" s="42"/>
      <c r="L896" s="42"/>
      <c r="M896" s="42"/>
      <c r="N896" s="42"/>
      <c r="O896" s="42"/>
      <c r="P896" s="42"/>
      <c r="Q896" s="42"/>
      <c r="R896" s="42"/>
      <c r="S896" s="42"/>
      <c r="T896" s="42"/>
      <c r="U896" s="42"/>
    </row>
    <row r="897" spans="1:21" x14ac:dyDescent="0.55000000000000004">
      <c r="A897" s="41"/>
      <c r="B897" s="41"/>
      <c r="C897" s="41"/>
      <c r="D897" s="41"/>
      <c r="E897" s="41"/>
      <c r="F897" s="41"/>
      <c r="G897" s="42"/>
      <c r="H897" s="42"/>
      <c r="I897" s="42"/>
      <c r="J897" s="42"/>
      <c r="K897" s="42"/>
      <c r="L897" s="42"/>
      <c r="M897" s="42"/>
      <c r="N897" s="42"/>
      <c r="O897" s="42"/>
      <c r="P897" s="42"/>
      <c r="Q897" s="42"/>
      <c r="R897" s="42"/>
      <c r="S897" s="42"/>
      <c r="T897" s="42"/>
      <c r="U897" s="42"/>
    </row>
    <row r="898" spans="1:21" x14ac:dyDescent="0.55000000000000004">
      <c r="A898" s="41"/>
      <c r="B898" s="41"/>
      <c r="C898" s="41"/>
      <c r="D898" s="41"/>
      <c r="E898" s="41"/>
      <c r="F898" s="41"/>
      <c r="G898" s="42"/>
      <c r="H898" s="42"/>
      <c r="I898" s="42"/>
      <c r="J898" s="42"/>
      <c r="K898" s="42"/>
      <c r="L898" s="42"/>
      <c r="M898" s="42"/>
      <c r="N898" s="42"/>
      <c r="O898" s="42"/>
      <c r="P898" s="42"/>
      <c r="Q898" s="42"/>
      <c r="R898" s="42"/>
      <c r="S898" s="42"/>
      <c r="T898" s="42"/>
      <c r="U898" s="42"/>
    </row>
    <row r="899" spans="1:21" x14ac:dyDescent="0.55000000000000004">
      <c r="A899" s="41"/>
      <c r="B899" s="41"/>
      <c r="C899" s="41"/>
      <c r="D899" s="41"/>
      <c r="E899" s="41"/>
      <c r="F899" s="41"/>
      <c r="G899" s="42"/>
      <c r="H899" s="42"/>
      <c r="I899" s="42"/>
      <c r="J899" s="42"/>
      <c r="K899" s="42"/>
      <c r="L899" s="42"/>
      <c r="M899" s="42"/>
      <c r="N899" s="42"/>
      <c r="O899" s="42"/>
      <c r="P899" s="42"/>
      <c r="Q899" s="42"/>
      <c r="R899" s="42"/>
      <c r="S899" s="42"/>
      <c r="T899" s="42"/>
      <c r="U899" s="42"/>
    </row>
    <row r="900" spans="1:21" x14ac:dyDescent="0.55000000000000004">
      <c r="A900" s="41"/>
      <c r="B900" s="41"/>
      <c r="C900" s="41"/>
      <c r="D900" s="41"/>
      <c r="E900" s="41"/>
      <c r="F900" s="41"/>
      <c r="G900" s="42"/>
      <c r="H900" s="42"/>
      <c r="I900" s="42"/>
      <c r="J900" s="42"/>
      <c r="K900" s="42"/>
      <c r="L900" s="42"/>
      <c r="M900" s="42"/>
      <c r="N900" s="42"/>
      <c r="O900" s="42"/>
      <c r="P900" s="42"/>
      <c r="Q900" s="42"/>
      <c r="R900" s="42"/>
      <c r="S900" s="42"/>
      <c r="T900" s="42"/>
      <c r="U900" s="42"/>
    </row>
    <row r="901" spans="1:21" x14ac:dyDescent="0.55000000000000004">
      <c r="A901" s="41"/>
      <c r="B901" s="41"/>
      <c r="C901" s="41"/>
      <c r="D901" s="41"/>
      <c r="E901" s="41"/>
      <c r="F901" s="41"/>
      <c r="G901" s="42"/>
      <c r="H901" s="42"/>
      <c r="I901" s="42"/>
      <c r="J901" s="42"/>
      <c r="K901" s="42"/>
      <c r="L901" s="42"/>
      <c r="M901" s="42"/>
      <c r="N901" s="42"/>
      <c r="O901" s="42"/>
      <c r="P901" s="42"/>
      <c r="Q901" s="42"/>
      <c r="R901" s="42"/>
      <c r="S901" s="42"/>
      <c r="T901" s="42"/>
      <c r="U901" s="42"/>
    </row>
    <row r="902" spans="1:21" x14ac:dyDescent="0.55000000000000004">
      <c r="A902" s="41"/>
      <c r="B902" s="41"/>
      <c r="C902" s="41"/>
      <c r="D902" s="41"/>
      <c r="E902" s="41"/>
      <c r="F902" s="41"/>
      <c r="G902" s="42"/>
      <c r="H902" s="42"/>
      <c r="I902" s="42"/>
      <c r="J902" s="42"/>
      <c r="K902" s="42"/>
      <c r="L902" s="42"/>
      <c r="M902" s="42"/>
      <c r="N902" s="42"/>
      <c r="O902" s="42"/>
      <c r="P902" s="42"/>
      <c r="Q902" s="42"/>
      <c r="R902" s="42"/>
      <c r="S902" s="42"/>
      <c r="T902" s="42"/>
      <c r="U902" s="42"/>
    </row>
    <row r="903" spans="1:21" x14ac:dyDescent="0.55000000000000004">
      <c r="A903" s="41"/>
      <c r="B903" s="41"/>
      <c r="C903" s="41"/>
      <c r="D903" s="41"/>
      <c r="E903" s="41"/>
      <c r="F903" s="41"/>
      <c r="G903" s="42"/>
      <c r="H903" s="42"/>
      <c r="I903" s="42"/>
      <c r="J903" s="42"/>
      <c r="K903" s="42"/>
      <c r="L903" s="42"/>
      <c r="M903" s="42"/>
      <c r="N903" s="42"/>
      <c r="O903" s="42"/>
      <c r="P903" s="42"/>
      <c r="Q903" s="42"/>
      <c r="R903" s="42"/>
      <c r="S903" s="42"/>
      <c r="T903" s="42"/>
      <c r="U903" s="42"/>
    </row>
    <row r="904" spans="1:21" x14ac:dyDescent="0.55000000000000004">
      <c r="A904" s="41"/>
      <c r="B904" s="41"/>
      <c r="C904" s="41"/>
      <c r="D904" s="41"/>
      <c r="E904" s="41"/>
      <c r="F904" s="41"/>
      <c r="G904" s="42"/>
      <c r="H904" s="42"/>
      <c r="I904" s="42"/>
      <c r="J904" s="42"/>
      <c r="K904" s="42"/>
      <c r="L904" s="42"/>
      <c r="M904" s="42"/>
      <c r="N904" s="42"/>
      <c r="O904" s="42"/>
      <c r="P904" s="42"/>
      <c r="Q904" s="42"/>
      <c r="R904" s="42"/>
      <c r="S904" s="42"/>
      <c r="T904" s="42"/>
      <c r="U904" s="42"/>
    </row>
    <row r="905" spans="1:21" x14ac:dyDescent="0.55000000000000004">
      <c r="A905" s="41"/>
      <c r="B905" s="41"/>
      <c r="C905" s="41"/>
      <c r="D905" s="41"/>
      <c r="E905" s="41"/>
      <c r="F905" s="41"/>
      <c r="G905" s="42"/>
      <c r="H905" s="42"/>
      <c r="I905" s="42"/>
      <c r="J905" s="42"/>
      <c r="K905" s="42"/>
      <c r="L905" s="42"/>
      <c r="M905" s="42"/>
      <c r="N905" s="42"/>
      <c r="O905" s="42"/>
      <c r="P905" s="42"/>
      <c r="Q905" s="42"/>
      <c r="R905" s="42"/>
      <c r="S905" s="42"/>
      <c r="T905" s="42"/>
      <c r="U905" s="42"/>
    </row>
    <row r="906" spans="1:21" x14ac:dyDescent="0.55000000000000004">
      <c r="A906" s="41"/>
      <c r="B906" s="41"/>
      <c r="C906" s="41"/>
      <c r="D906" s="41"/>
      <c r="E906" s="41"/>
      <c r="F906" s="41"/>
      <c r="G906" s="42"/>
      <c r="H906" s="42"/>
      <c r="I906" s="42"/>
      <c r="J906" s="42"/>
      <c r="K906" s="42"/>
      <c r="L906" s="42"/>
      <c r="M906" s="42"/>
      <c r="N906" s="42"/>
      <c r="O906" s="42"/>
      <c r="P906" s="42"/>
      <c r="Q906" s="42"/>
      <c r="R906" s="42"/>
      <c r="S906" s="42"/>
      <c r="T906" s="42"/>
      <c r="U906" s="42"/>
    </row>
    <row r="907" spans="1:21" x14ac:dyDescent="0.55000000000000004">
      <c r="A907" s="41"/>
      <c r="B907" s="41"/>
      <c r="C907" s="41"/>
      <c r="D907" s="41"/>
      <c r="E907" s="41"/>
      <c r="F907" s="41"/>
      <c r="G907" s="42"/>
      <c r="H907" s="42"/>
      <c r="I907" s="42"/>
      <c r="J907" s="42"/>
      <c r="K907" s="42"/>
      <c r="L907" s="42"/>
      <c r="M907" s="42"/>
      <c r="N907" s="42"/>
      <c r="O907" s="42"/>
      <c r="P907" s="42"/>
      <c r="Q907" s="42"/>
      <c r="R907" s="42"/>
      <c r="S907" s="42"/>
      <c r="T907" s="42"/>
      <c r="U907" s="42"/>
    </row>
    <row r="908" spans="1:21" x14ac:dyDescent="0.55000000000000004">
      <c r="A908" s="41"/>
      <c r="B908" s="41"/>
      <c r="C908" s="41"/>
      <c r="D908" s="41"/>
      <c r="E908" s="41"/>
      <c r="F908" s="41"/>
      <c r="G908" s="42"/>
      <c r="H908" s="42"/>
      <c r="I908" s="42"/>
      <c r="J908" s="42"/>
      <c r="K908" s="42"/>
      <c r="L908" s="42"/>
      <c r="M908" s="42"/>
      <c r="N908" s="42"/>
      <c r="O908" s="42"/>
      <c r="P908" s="42"/>
      <c r="Q908" s="42"/>
      <c r="R908" s="42"/>
      <c r="S908" s="42"/>
      <c r="T908" s="42"/>
      <c r="U908" s="42"/>
    </row>
    <row r="909" spans="1:21" x14ac:dyDescent="0.55000000000000004">
      <c r="A909" s="41"/>
      <c r="B909" s="41"/>
      <c r="C909" s="41"/>
      <c r="D909" s="41"/>
      <c r="E909" s="41"/>
      <c r="F909" s="41"/>
      <c r="G909" s="42"/>
      <c r="H909" s="42"/>
      <c r="I909" s="42"/>
      <c r="J909" s="42"/>
      <c r="K909" s="42"/>
      <c r="L909" s="42"/>
      <c r="M909" s="42"/>
      <c r="N909" s="42"/>
      <c r="O909" s="42"/>
      <c r="P909" s="42"/>
      <c r="Q909" s="42"/>
      <c r="R909" s="42"/>
      <c r="S909" s="42"/>
      <c r="T909" s="42"/>
      <c r="U909" s="42"/>
    </row>
    <row r="910" spans="1:21" x14ac:dyDescent="0.55000000000000004">
      <c r="A910" s="41"/>
      <c r="B910" s="41"/>
      <c r="C910" s="41"/>
      <c r="D910" s="41"/>
      <c r="E910" s="41"/>
      <c r="F910" s="41"/>
      <c r="G910" s="42"/>
      <c r="H910" s="42"/>
      <c r="I910" s="42"/>
      <c r="J910" s="42"/>
      <c r="K910" s="42"/>
      <c r="L910" s="42"/>
      <c r="M910" s="42"/>
      <c r="N910" s="42"/>
      <c r="O910" s="42"/>
      <c r="P910" s="42"/>
      <c r="Q910" s="42"/>
      <c r="R910" s="42"/>
      <c r="S910" s="42"/>
      <c r="T910" s="42"/>
      <c r="U910" s="42"/>
    </row>
    <row r="911" spans="1:21" x14ac:dyDescent="0.55000000000000004">
      <c r="A911" s="41"/>
      <c r="B911" s="41"/>
      <c r="C911" s="41"/>
      <c r="D911" s="41"/>
      <c r="E911" s="41"/>
      <c r="F911" s="41"/>
      <c r="G911" s="42"/>
      <c r="H911" s="42"/>
      <c r="I911" s="42"/>
      <c r="J911" s="42"/>
      <c r="K911" s="42"/>
      <c r="L911" s="42"/>
      <c r="M911" s="42"/>
      <c r="N911" s="42"/>
      <c r="O911" s="42"/>
      <c r="P911" s="42"/>
      <c r="Q911" s="42"/>
      <c r="R911" s="42"/>
      <c r="S911" s="42"/>
      <c r="T911" s="42"/>
      <c r="U911" s="42"/>
    </row>
    <row r="912" spans="1:21" x14ac:dyDescent="0.55000000000000004">
      <c r="A912" s="41"/>
      <c r="B912" s="41"/>
      <c r="C912" s="41"/>
      <c r="D912" s="41"/>
      <c r="E912" s="41"/>
      <c r="F912" s="41"/>
      <c r="G912" s="42"/>
      <c r="H912" s="42"/>
      <c r="I912" s="42"/>
      <c r="J912" s="42"/>
      <c r="K912" s="42"/>
      <c r="L912" s="42"/>
      <c r="M912" s="42"/>
      <c r="N912" s="42"/>
      <c r="O912" s="42"/>
      <c r="P912" s="42"/>
      <c r="Q912" s="42"/>
      <c r="R912" s="42"/>
      <c r="S912" s="42"/>
      <c r="T912" s="42"/>
      <c r="U912" s="42"/>
    </row>
    <row r="913" spans="1:21" x14ac:dyDescent="0.55000000000000004">
      <c r="A913" s="41"/>
      <c r="B913" s="41"/>
      <c r="C913" s="41"/>
      <c r="D913" s="41"/>
      <c r="E913" s="41"/>
      <c r="F913" s="41"/>
      <c r="G913" s="42"/>
      <c r="H913" s="42"/>
      <c r="I913" s="42"/>
      <c r="J913" s="42"/>
      <c r="K913" s="42"/>
      <c r="L913" s="42"/>
      <c r="M913" s="42"/>
      <c r="N913" s="42"/>
      <c r="O913" s="42"/>
      <c r="P913" s="42"/>
      <c r="Q913" s="42"/>
      <c r="R913" s="42"/>
      <c r="S913" s="42"/>
      <c r="T913" s="42"/>
      <c r="U913" s="42"/>
    </row>
    <row r="914" spans="1:21" x14ac:dyDescent="0.55000000000000004">
      <c r="A914" s="41"/>
      <c r="B914" s="41"/>
      <c r="C914" s="41"/>
      <c r="D914" s="41"/>
      <c r="E914" s="41"/>
      <c r="F914" s="41"/>
      <c r="G914" s="42"/>
      <c r="H914" s="42"/>
      <c r="I914" s="42"/>
      <c r="J914" s="42"/>
      <c r="K914" s="42"/>
      <c r="L914" s="42"/>
      <c r="M914" s="42"/>
      <c r="N914" s="42"/>
      <c r="O914" s="42"/>
      <c r="P914" s="42"/>
      <c r="Q914" s="42"/>
      <c r="R914" s="42"/>
      <c r="S914" s="42"/>
      <c r="T914" s="42"/>
      <c r="U914" s="42"/>
    </row>
    <row r="915" spans="1:21" x14ac:dyDescent="0.55000000000000004">
      <c r="A915" s="41"/>
      <c r="B915" s="41"/>
      <c r="C915" s="41"/>
      <c r="D915" s="41"/>
      <c r="E915" s="41"/>
      <c r="F915" s="41"/>
      <c r="G915" s="42"/>
      <c r="H915" s="42"/>
      <c r="I915" s="42"/>
      <c r="J915" s="42"/>
      <c r="K915" s="42"/>
      <c r="L915" s="42"/>
      <c r="M915" s="42"/>
      <c r="N915" s="42"/>
      <c r="O915" s="42"/>
      <c r="P915" s="42"/>
      <c r="Q915" s="42"/>
      <c r="R915" s="42"/>
      <c r="S915" s="42"/>
      <c r="T915" s="42"/>
      <c r="U915" s="42"/>
    </row>
    <row r="916" spans="1:21" x14ac:dyDescent="0.55000000000000004">
      <c r="A916" s="41"/>
      <c r="B916" s="41"/>
      <c r="C916" s="41"/>
      <c r="D916" s="41"/>
      <c r="E916" s="41"/>
      <c r="F916" s="41"/>
      <c r="G916" s="42"/>
      <c r="H916" s="42"/>
      <c r="I916" s="42"/>
      <c r="J916" s="42"/>
      <c r="K916" s="42"/>
      <c r="L916" s="42"/>
      <c r="M916" s="42"/>
      <c r="N916" s="42"/>
      <c r="O916" s="42"/>
      <c r="P916" s="42"/>
      <c r="Q916" s="42"/>
      <c r="R916" s="42"/>
      <c r="S916" s="42"/>
      <c r="T916" s="42"/>
      <c r="U916" s="42"/>
    </row>
    <row r="917" spans="1:21" x14ac:dyDescent="0.55000000000000004">
      <c r="A917" s="41"/>
      <c r="B917" s="41"/>
      <c r="C917" s="41"/>
      <c r="D917" s="41"/>
      <c r="E917" s="41"/>
      <c r="F917" s="41"/>
      <c r="G917" s="42"/>
      <c r="H917" s="42"/>
      <c r="I917" s="42"/>
      <c r="J917" s="42"/>
      <c r="K917" s="42"/>
      <c r="L917" s="42"/>
      <c r="M917" s="42"/>
      <c r="N917" s="42"/>
      <c r="O917" s="42"/>
      <c r="P917" s="42"/>
      <c r="Q917" s="42"/>
      <c r="R917" s="42"/>
      <c r="S917" s="42"/>
      <c r="T917" s="42"/>
      <c r="U917" s="42"/>
    </row>
    <row r="918" spans="1:21" x14ac:dyDescent="0.55000000000000004">
      <c r="A918" s="41"/>
      <c r="B918" s="41"/>
      <c r="C918" s="41"/>
      <c r="D918" s="41"/>
      <c r="E918" s="41"/>
      <c r="F918" s="41"/>
      <c r="G918" s="42"/>
      <c r="H918" s="42"/>
      <c r="I918" s="42"/>
      <c r="J918" s="42"/>
      <c r="K918" s="42"/>
      <c r="L918" s="42"/>
      <c r="M918" s="42"/>
      <c r="N918" s="42"/>
      <c r="O918" s="42"/>
      <c r="P918" s="42"/>
      <c r="Q918" s="42"/>
      <c r="R918" s="42"/>
      <c r="S918" s="42"/>
      <c r="T918" s="42"/>
      <c r="U918" s="42"/>
    </row>
    <row r="919" spans="1:21" x14ac:dyDescent="0.55000000000000004">
      <c r="A919" s="41"/>
      <c r="B919" s="41"/>
      <c r="C919" s="41"/>
      <c r="D919" s="41"/>
      <c r="E919" s="41"/>
      <c r="F919" s="41"/>
      <c r="G919" s="42"/>
      <c r="H919" s="42"/>
      <c r="I919" s="42"/>
      <c r="J919" s="42"/>
      <c r="K919" s="42"/>
      <c r="L919" s="42"/>
      <c r="M919" s="42"/>
      <c r="N919" s="42"/>
      <c r="O919" s="42"/>
      <c r="P919" s="42"/>
      <c r="Q919" s="42"/>
      <c r="R919" s="42"/>
      <c r="S919" s="42"/>
      <c r="T919" s="42"/>
      <c r="U919" s="42"/>
    </row>
    <row r="920" spans="1:21" x14ac:dyDescent="0.55000000000000004">
      <c r="A920" s="41"/>
      <c r="B920" s="41"/>
      <c r="C920" s="41"/>
      <c r="D920" s="41"/>
      <c r="E920" s="41"/>
      <c r="F920" s="41"/>
      <c r="G920" s="42"/>
      <c r="H920" s="42"/>
      <c r="I920" s="42"/>
      <c r="J920" s="42"/>
      <c r="K920" s="42"/>
      <c r="L920" s="42"/>
      <c r="M920" s="42"/>
      <c r="N920" s="42"/>
      <c r="O920" s="42"/>
      <c r="P920" s="42"/>
      <c r="Q920" s="42"/>
      <c r="R920" s="42"/>
      <c r="S920" s="42"/>
      <c r="T920" s="42"/>
      <c r="U920" s="42"/>
    </row>
    <row r="921" spans="1:21" x14ac:dyDescent="0.55000000000000004">
      <c r="A921" s="41"/>
      <c r="B921" s="41"/>
      <c r="C921" s="41"/>
      <c r="D921" s="41"/>
      <c r="E921" s="41"/>
      <c r="F921" s="41"/>
      <c r="G921" s="42"/>
      <c r="H921" s="42"/>
      <c r="I921" s="42"/>
      <c r="J921" s="42"/>
      <c r="K921" s="42"/>
      <c r="L921" s="42"/>
      <c r="M921" s="42"/>
      <c r="N921" s="42"/>
      <c r="O921" s="42"/>
      <c r="P921" s="42"/>
      <c r="Q921" s="42"/>
      <c r="R921" s="42"/>
      <c r="S921" s="42"/>
      <c r="T921" s="42"/>
      <c r="U921" s="42"/>
    </row>
    <row r="922" spans="1:21" x14ac:dyDescent="0.55000000000000004">
      <c r="A922" s="41"/>
      <c r="B922" s="41"/>
      <c r="C922" s="41"/>
      <c r="D922" s="41"/>
      <c r="E922" s="41"/>
      <c r="F922" s="41"/>
      <c r="G922" s="42"/>
      <c r="H922" s="42"/>
      <c r="I922" s="42"/>
      <c r="J922" s="42"/>
      <c r="K922" s="42"/>
      <c r="L922" s="42"/>
      <c r="M922" s="42"/>
      <c r="N922" s="42"/>
      <c r="O922" s="42"/>
      <c r="P922" s="42"/>
      <c r="Q922" s="42"/>
      <c r="R922" s="42"/>
      <c r="S922" s="42"/>
      <c r="T922" s="42"/>
      <c r="U922" s="42"/>
    </row>
    <row r="923" spans="1:21" x14ac:dyDescent="0.55000000000000004">
      <c r="A923" s="41"/>
      <c r="B923" s="41"/>
      <c r="C923" s="41"/>
      <c r="D923" s="41"/>
      <c r="E923" s="41"/>
      <c r="F923" s="41"/>
      <c r="G923" s="42"/>
      <c r="H923" s="42"/>
      <c r="I923" s="42"/>
      <c r="J923" s="42"/>
      <c r="K923" s="42"/>
      <c r="L923" s="42"/>
      <c r="M923" s="42"/>
      <c r="N923" s="42"/>
      <c r="O923" s="42"/>
      <c r="P923" s="42"/>
      <c r="Q923" s="42"/>
      <c r="R923" s="42"/>
      <c r="S923" s="42"/>
      <c r="T923" s="42"/>
      <c r="U923" s="42"/>
    </row>
    <row r="924" spans="1:21" x14ac:dyDescent="0.55000000000000004">
      <c r="A924" s="41"/>
      <c r="B924" s="41"/>
      <c r="C924" s="41"/>
      <c r="D924" s="41"/>
      <c r="E924" s="41"/>
      <c r="F924" s="41"/>
      <c r="G924" s="42"/>
      <c r="H924" s="42"/>
      <c r="I924" s="42"/>
      <c r="J924" s="42"/>
      <c r="K924" s="42"/>
      <c r="L924" s="42"/>
      <c r="M924" s="42"/>
      <c r="N924" s="42"/>
      <c r="O924" s="42"/>
      <c r="P924" s="42"/>
      <c r="Q924" s="42"/>
      <c r="R924" s="42"/>
      <c r="S924" s="42"/>
      <c r="T924" s="42"/>
      <c r="U924" s="42"/>
    </row>
    <row r="925" spans="1:21" x14ac:dyDescent="0.55000000000000004">
      <c r="A925" s="41"/>
      <c r="B925" s="41"/>
      <c r="C925" s="41"/>
      <c r="D925" s="41"/>
      <c r="E925" s="41"/>
      <c r="F925" s="41"/>
      <c r="G925" s="42"/>
      <c r="H925" s="42"/>
      <c r="I925" s="42"/>
      <c r="J925" s="42"/>
      <c r="K925" s="42"/>
      <c r="L925" s="42"/>
      <c r="M925" s="42"/>
      <c r="N925" s="42"/>
      <c r="O925" s="42"/>
      <c r="P925" s="42"/>
      <c r="Q925" s="42"/>
      <c r="R925" s="42"/>
      <c r="S925" s="42"/>
      <c r="T925" s="42"/>
      <c r="U925" s="42"/>
    </row>
    <row r="926" spans="1:21" x14ac:dyDescent="0.55000000000000004">
      <c r="A926" s="41"/>
      <c r="B926" s="41"/>
      <c r="C926" s="41"/>
      <c r="D926" s="41"/>
      <c r="E926" s="41"/>
      <c r="F926" s="41"/>
      <c r="G926" s="42"/>
      <c r="H926" s="42"/>
      <c r="I926" s="42"/>
      <c r="J926" s="42"/>
      <c r="K926" s="42"/>
      <c r="L926" s="42"/>
      <c r="M926" s="42"/>
      <c r="N926" s="42"/>
      <c r="O926" s="42"/>
      <c r="P926" s="42"/>
      <c r="Q926" s="42"/>
      <c r="R926" s="42"/>
      <c r="S926" s="42"/>
      <c r="T926" s="42"/>
      <c r="U926" s="42"/>
    </row>
    <row r="927" spans="1:21" x14ac:dyDescent="0.55000000000000004">
      <c r="A927" s="41"/>
      <c r="B927" s="41"/>
      <c r="C927" s="41"/>
      <c r="D927" s="41"/>
      <c r="E927" s="41"/>
      <c r="F927" s="41"/>
      <c r="G927" s="42"/>
      <c r="H927" s="42"/>
      <c r="I927" s="42"/>
      <c r="J927" s="42"/>
      <c r="K927" s="42"/>
      <c r="L927" s="42"/>
      <c r="M927" s="42"/>
      <c r="N927" s="42"/>
      <c r="O927" s="42"/>
      <c r="P927" s="42"/>
      <c r="Q927" s="42"/>
      <c r="R927" s="42"/>
      <c r="S927" s="42"/>
      <c r="T927" s="42"/>
      <c r="U927" s="42"/>
    </row>
    <row r="928" spans="1:21" x14ac:dyDescent="0.55000000000000004">
      <c r="A928" s="41"/>
      <c r="B928" s="41"/>
      <c r="C928" s="41"/>
      <c r="D928" s="41"/>
      <c r="E928" s="41"/>
      <c r="F928" s="41"/>
      <c r="G928" s="42"/>
      <c r="H928" s="42"/>
      <c r="I928" s="42"/>
      <c r="J928" s="42"/>
      <c r="K928" s="42"/>
      <c r="L928" s="42"/>
      <c r="M928" s="42"/>
      <c r="N928" s="42"/>
      <c r="O928" s="42"/>
      <c r="P928" s="42"/>
      <c r="Q928" s="42"/>
      <c r="R928" s="42"/>
      <c r="S928" s="42"/>
      <c r="T928" s="42"/>
      <c r="U928" s="42"/>
    </row>
    <row r="929" spans="1:21" x14ac:dyDescent="0.55000000000000004">
      <c r="A929" s="41"/>
      <c r="B929" s="41"/>
      <c r="C929" s="41"/>
      <c r="D929" s="41"/>
      <c r="E929" s="41"/>
      <c r="F929" s="41"/>
      <c r="G929" s="42"/>
      <c r="H929" s="42"/>
      <c r="I929" s="42"/>
      <c r="J929" s="42"/>
      <c r="K929" s="42"/>
      <c r="L929" s="42"/>
      <c r="M929" s="42"/>
      <c r="N929" s="42"/>
      <c r="O929" s="42"/>
      <c r="P929" s="42"/>
      <c r="Q929" s="42"/>
      <c r="R929" s="42"/>
      <c r="S929" s="42"/>
      <c r="T929" s="42"/>
      <c r="U929" s="42"/>
    </row>
    <row r="930" spans="1:21" x14ac:dyDescent="0.55000000000000004">
      <c r="A930" s="41"/>
      <c r="B930" s="41"/>
      <c r="C930" s="41"/>
      <c r="D930" s="41"/>
      <c r="E930" s="41"/>
      <c r="F930" s="41"/>
      <c r="G930" s="42"/>
      <c r="H930" s="42"/>
      <c r="I930" s="42"/>
      <c r="J930" s="42"/>
      <c r="K930" s="42"/>
      <c r="L930" s="42"/>
      <c r="M930" s="42"/>
      <c r="N930" s="42"/>
      <c r="O930" s="42"/>
      <c r="P930" s="42"/>
      <c r="Q930" s="42"/>
      <c r="R930" s="42"/>
      <c r="S930" s="42"/>
      <c r="T930" s="42"/>
      <c r="U930" s="42"/>
    </row>
    <row r="931" spans="1:21" x14ac:dyDescent="0.55000000000000004">
      <c r="A931" s="41"/>
      <c r="B931" s="41"/>
      <c r="C931" s="41"/>
      <c r="D931" s="41"/>
      <c r="E931" s="41"/>
      <c r="F931" s="41"/>
      <c r="G931" s="42"/>
      <c r="H931" s="42"/>
      <c r="I931" s="42"/>
      <c r="J931" s="42"/>
      <c r="K931" s="42"/>
      <c r="L931" s="42"/>
      <c r="M931" s="42"/>
      <c r="N931" s="42"/>
      <c r="O931" s="42"/>
      <c r="P931" s="42"/>
      <c r="Q931" s="42"/>
      <c r="R931" s="42"/>
      <c r="S931" s="42"/>
      <c r="T931" s="42"/>
      <c r="U931" s="42"/>
    </row>
    <row r="932" spans="1:21" x14ac:dyDescent="0.55000000000000004">
      <c r="A932" s="41"/>
      <c r="B932" s="41"/>
      <c r="C932" s="41"/>
      <c r="D932" s="41"/>
      <c r="E932" s="41"/>
      <c r="F932" s="41"/>
      <c r="G932" s="42"/>
      <c r="H932" s="42"/>
      <c r="I932" s="42"/>
      <c r="J932" s="42"/>
      <c r="K932" s="42"/>
      <c r="L932" s="42"/>
      <c r="M932" s="42"/>
      <c r="N932" s="42"/>
      <c r="O932" s="42"/>
      <c r="P932" s="42"/>
      <c r="Q932" s="42"/>
      <c r="R932" s="42"/>
      <c r="S932" s="42"/>
      <c r="T932" s="42"/>
      <c r="U932" s="42"/>
    </row>
    <row r="933" spans="1:21" x14ac:dyDescent="0.55000000000000004">
      <c r="A933" s="41"/>
      <c r="B933" s="41"/>
      <c r="C933" s="41"/>
      <c r="D933" s="41"/>
      <c r="E933" s="41"/>
      <c r="F933" s="41"/>
      <c r="G933" s="42"/>
      <c r="H933" s="42"/>
      <c r="I933" s="42"/>
      <c r="J933" s="42"/>
      <c r="K933" s="42"/>
      <c r="L933" s="42"/>
      <c r="M933" s="42"/>
      <c r="N933" s="42"/>
      <c r="O933" s="42"/>
      <c r="P933" s="42"/>
      <c r="Q933" s="42"/>
      <c r="R933" s="42"/>
      <c r="S933" s="42"/>
      <c r="T933" s="42"/>
      <c r="U933" s="42"/>
    </row>
    <row r="934" spans="1:21" x14ac:dyDescent="0.55000000000000004">
      <c r="A934" s="41"/>
      <c r="B934" s="41"/>
      <c r="C934" s="41"/>
      <c r="D934" s="41"/>
      <c r="E934" s="41"/>
      <c r="F934" s="41"/>
      <c r="G934" s="42"/>
      <c r="H934" s="42"/>
      <c r="I934" s="42"/>
      <c r="J934" s="42"/>
      <c r="K934" s="42"/>
      <c r="L934" s="42"/>
      <c r="M934" s="42"/>
      <c r="N934" s="42"/>
      <c r="O934" s="42"/>
      <c r="P934" s="42"/>
      <c r="Q934" s="42"/>
      <c r="R934" s="42"/>
      <c r="S934" s="42"/>
      <c r="T934" s="42"/>
      <c r="U934" s="42"/>
    </row>
    <row r="935" spans="1:21" x14ac:dyDescent="0.55000000000000004">
      <c r="A935" s="41"/>
      <c r="B935" s="41"/>
      <c r="C935" s="41"/>
      <c r="D935" s="41"/>
      <c r="E935" s="41"/>
      <c r="F935" s="41"/>
      <c r="G935" s="42"/>
      <c r="H935" s="42"/>
      <c r="I935" s="42"/>
      <c r="J935" s="42"/>
      <c r="K935" s="42"/>
      <c r="L935" s="42"/>
      <c r="M935" s="42"/>
      <c r="N935" s="42"/>
      <c r="O935" s="42"/>
      <c r="P935" s="42"/>
      <c r="Q935" s="42"/>
      <c r="R935" s="42"/>
      <c r="S935" s="42"/>
      <c r="T935" s="42"/>
      <c r="U935" s="42"/>
    </row>
    <row r="936" spans="1:21" x14ac:dyDescent="0.55000000000000004">
      <c r="A936" s="41"/>
      <c r="B936" s="41"/>
      <c r="C936" s="41"/>
      <c r="D936" s="41"/>
      <c r="E936" s="41"/>
      <c r="F936" s="41"/>
      <c r="G936" s="42"/>
      <c r="H936" s="42"/>
      <c r="I936" s="42"/>
      <c r="J936" s="42"/>
      <c r="K936" s="42"/>
      <c r="L936" s="42"/>
      <c r="M936" s="42"/>
      <c r="N936" s="42"/>
      <c r="O936" s="42"/>
      <c r="P936" s="42"/>
      <c r="Q936" s="42"/>
      <c r="R936" s="42"/>
      <c r="S936" s="42"/>
      <c r="T936" s="42"/>
      <c r="U936" s="42"/>
    </row>
    <row r="937" spans="1:21" x14ac:dyDescent="0.55000000000000004">
      <c r="A937" s="41"/>
      <c r="B937" s="41"/>
      <c r="C937" s="41"/>
      <c r="D937" s="41"/>
      <c r="E937" s="41"/>
      <c r="F937" s="41"/>
      <c r="G937" s="42"/>
      <c r="H937" s="42"/>
      <c r="I937" s="42"/>
      <c r="J937" s="42"/>
      <c r="K937" s="42"/>
      <c r="L937" s="42"/>
      <c r="M937" s="42"/>
      <c r="N937" s="42"/>
      <c r="O937" s="42"/>
      <c r="P937" s="42"/>
      <c r="Q937" s="42"/>
      <c r="R937" s="42"/>
      <c r="S937" s="42"/>
      <c r="T937" s="42"/>
      <c r="U937" s="42"/>
    </row>
    <row r="938" spans="1:21" x14ac:dyDescent="0.55000000000000004">
      <c r="A938" s="41"/>
      <c r="B938" s="41"/>
      <c r="C938" s="41"/>
      <c r="D938" s="41"/>
      <c r="E938" s="41"/>
      <c r="F938" s="41"/>
      <c r="G938" s="42"/>
      <c r="H938" s="42"/>
      <c r="I938" s="42"/>
      <c r="J938" s="42"/>
      <c r="K938" s="42"/>
      <c r="L938" s="42"/>
      <c r="M938" s="42"/>
      <c r="N938" s="42"/>
      <c r="O938" s="42"/>
      <c r="P938" s="42"/>
      <c r="Q938" s="42"/>
      <c r="R938" s="42"/>
      <c r="S938" s="42"/>
      <c r="T938" s="42"/>
      <c r="U938" s="42"/>
    </row>
    <row r="939" spans="1:21" x14ac:dyDescent="0.55000000000000004">
      <c r="A939" s="41"/>
      <c r="B939" s="41"/>
      <c r="C939" s="41"/>
      <c r="D939" s="41"/>
      <c r="E939" s="41"/>
      <c r="F939" s="41"/>
      <c r="G939" s="42"/>
      <c r="H939" s="42"/>
      <c r="I939" s="42"/>
      <c r="J939" s="42"/>
      <c r="K939" s="42"/>
      <c r="L939" s="42"/>
      <c r="M939" s="42"/>
      <c r="N939" s="42"/>
      <c r="O939" s="42"/>
      <c r="P939" s="42"/>
      <c r="Q939" s="42"/>
      <c r="R939" s="42"/>
      <c r="S939" s="42"/>
      <c r="T939" s="42"/>
      <c r="U939" s="42"/>
    </row>
    <row r="940" spans="1:21" x14ac:dyDescent="0.55000000000000004">
      <c r="A940" s="41"/>
      <c r="B940" s="41"/>
      <c r="C940" s="41"/>
      <c r="D940" s="41"/>
      <c r="E940" s="41"/>
      <c r="F940" s="41"/>
      <c r="G940" s="42"/>
      <c r="H940" s="42"/>
      <c r="I940" s="42"/>
      <c r="J940" s="42"/>
      <c r="K940" s="42"/>
      <c r="L940" s="42"/>
      <c r="M940" s="42"/>
      <c r="N940" s="42"/>
      <c r="O940" s="42"/>
      <c r="P940" s="42"/>
      <c r="Q940" s="42"/>
      <c r="R940" s="42"/>
      <c r="S940" s="42"/>
      <c r="T940" s="42"/>
      <c r="U940" s="42"/>
    </row>
    <row r="941" spans="1:21" x14ac:dyDescent="0.55000000000000004">
      <c r="A941" s="41"/>
      <c r="B941" s="41"/>
      <c r="C941" s="41"/>
      <c r="D941" s="41"/>
      <c r="E941" s="41"/>
      <c r="F941" s="41"/>
      <c r="G941" s="42"/>
      <c r="H941" s="42"/>
      <c r="I941" s="42"/>
      <c r="J941" s="42"/>
      <c r="K941" s="42"/>
      <c r="L941" s="42"/>
      <c r="M941" s="42"/>
      <c r="N941" s="42"/>
      <c r="O941" s="42"/>
      <c r="P941" s="42"/>
      <c r="Q941" s="42"/>
      <c r="R941" s="42"/>
      <c r="S941" s="42"/>
      <c r="T941" s="42"/>
      <c r="U941" s="42"/>
    </row>
    <row r="942" spans="1:21" x14ac:dyDescent="0.55000000000000004">
      <c r="A942" s="41"/>
      <c r="B942" s="41"/>
      <c r="C942" s="41"/>
      <c r="D942" s="41"/>
      <c r="E942" s="41"/>
      <c r="F942" s="41"/>
      <c r="G942" s="42"/>
      <c r="H942" s="42"/>
      <c r="I942" s="42"/>
      <c r="J942" s="42"/>
      <c r="K942" s="42"/>
      <c r="L942" s="42"/>
      <c r="M942" s="42"/>
      <c r="N942" s="42"/>
      <c r="O942" s="42"/>
      <c r="P942" s="42"/>
      <c r="Q942" s="42"/>
      <c r="R942" s="42"/>
      <c r="S942" s="42"/>
      <c r="T942" s="42"/>
      <c r="U942" s="42"/>
    </row>
    <row r="943" spans="1:21" x14ac:dyDescent="0.55000000000000004">
      <c r="A943" s="41"/>
      <c r="B943" s="41"/>
      <c r="C943" s="41"/>
      <c r="D943" s="41"/>
      <c r="E943" s="41"/>
      <c r="F943" s="41"/>
      <c r="G943" s="42"/>
      <c r="H943" s="42"/>
      <c r="I943" s="42"/>
      <c r="J943" s="42"/>
      <c r="K943" s="42"/>
      <c r="L943" s="42"/>
      <c r="M943" s="42"/>
      <c r="N943" s="42"/>
      <c r="O943" s="42"/>
      <c r="P943" s="42"/>
      <c r="Q943" s="42"/>
      <c r="R943" s="42"/>
      <c r="S943" s="42"/>
      <c r="T943" s="42"/>
      <c r="U943" s="42"/>
    </row>
    <row r="944" spans="1:21" x14ac:dyDescent="0.55000000000000004">
      <c r="A944" s="41"/>
      <c r="B944" s="41"/>
      <c r="C944" s="41"/>
      <c r="D944" s="41"/>
      <c r="E944" s="41"/>
      <c r="F944" s="41"/>
      <c r="G944" s="42"/>
      <c r="H944" s="42"/>
      <c r="I944" s="42"/>
      <c r="J944" s="42"/>
      <c r="K944" s="42"/>
      <c r="L944" s="42"/>
      <c r="M944" s="42"/>
      <c r="N944" s="42"/>
      <c r="O944" s="42"/>
      <c r="P944" s="42"/>
      <c r="Q944" s="42"/>
      <c r="R944" s="42"/>
      <c r="S944" s="42"/>
      <c r="T944" s="42"/>
      <c r="U944" s="42"/>
    </row>
    <row r="945" spans="1:21" x14ac:dyDescent="0.55000000000000004">
      <c r="A945" s="41"/>
      <c r="B945" s="41"/>
      <c r="C945" s="41"/>
      <c r="D945" s="41"/>
      <c r="E945" s="41"/>
      <c r="F945" s="41"/>
      <c r="G945" s="42"/>
      <c r="H945" s="42"/>
      <c r="I945" s="42"/>
      <c r="J945" s="42"/>
      <c r="K945" s="42"/>
      <c r="L945" s="42"/>
      <c r="M945" s="42"/>
      <c r="N945" s="42"/>
      <c r="O945" s="42"/>
      <c r="P945" s="42"/>
      <c r="Q945" s="42"/>
      <c r="R945" s="42"/>
      <c r="S945" s="42"/>
      <c r="T945" s="42"/>
      <c r="U945" s="42"/>
    </row>
    <row r="946" spans="1:21" x14ac:dyDescent="0.55000000000000004">
      <c r="A946" s="41"/>
      <c r="B946" s="41"/>
      <c r="C946" s="41"/>
      <c r="D946" s="41"/>
      <c r="E946" s="41"/>
      <c r="F946" s="41"/>
      <c r="G946" s="42"/>
      <c r="H946" s="42"/>
      <c r="I946" s="42"/>
      <c r="J946" s="42"/>
      <c r="K946" s="42"/>
      <c r="L946" s="42"/>
      <c r="M946" s="42"/>
      <c r="N946" s="42"/>
      <c r="O946" s="42"/>
      <c r="P946" s="42"/>
      <c r="Q946" s="42"/>
      <c r="R946" s="42"/>
      <c r="S946" s="42"/>
      <c r="T946" s="42"/>
      <c r="U946" s="42"/>
    </row>
    <row r="947" spans="1:21" x14ac:dyDescent="0.55000000000000004">
      <c r="A947" s="41"/>
      <c r="B947" s="41"/>
      <c r="C947" s="41"/>
      <c r="D947" s="41"/>
      <c r="E947" s="41"/>
      <c r="F947" s="41"/>
      <c r="G947" s="42"/>
      <c r="H947" s="42"/>
      <c r="I947" s="42"/>
      <c r="J947" s="42"/>
      <c r="K947" s="42"/>
      <c r="L947" s="42"/>
      <c r="M947" s="42"/>
      <c r="N947" s="42"/>
      <c r="O947" s="42"/>
      <c r="P947" s="42"/>
      <c r="Q947" s="42"/>
      <c r="R947" s="42"/>
      <c r="S947" s="42"/>
      <c r="T947" s="42"/>
      <c r="U947" s="42"/>
    </row>
    <row r="948" spans="1:21" x14ac:dyDescent="0.55000000000000004">
      <c r="A948" s="41"/>
      <c r="B948" s="41"/>
      <c r="C948" s="41"/>
      <c r="D948" s="41"/>
      <c r="E948" s="41"/>
      <c r="F948" s="41"/>
      <c r="G948" s="42"/>
      <c r="H948" s="42"/>
      <c r="I948" s="42"/>
      <c r="J948" s="42"/>
      <c r="K948" s="42"/>
      <c r="L948" s="42"/>
      <c r="M948" s="42"/>
      <c r="N948" s="42"/>
      <c r="O948" s="42"/>
      <c r="P948" s="42"/>
      <c r="Q948" s="42"/>
      <c r="R948" s="42"/>
      <c r="S948" s="42"/>
      <c r="T948" s="42"/>
      <c r="U948" s="42"/>
    </row>
    <row r="949" spans="1:21" x14ac:dyDescent="0.55000000000000004">
      <c r="A949" s="41"/>
      <c r="B949" s="41"/>
      <c r="C949" s="41"/>
      <c r="D949" s="41"/>
      <c r="E949" s="41"/>
      <c r="F949" s="41"/>
      <c r="G949" s="42"/>
      <c r="H949" s="42"/>
      <c r="I949" s="42"/>
      <c r="J949" s="42"/>
      <c r="K949" s="42"/>
      <c r="L949" s="42"/>
      <c r="M949" s="42"/>
      <c r="N949" s="42"/>
      <c r="O949" s="42"/>
      <c r="P949" s="42"/>
      <c r="Q949" s="42"/>
      <c r="R949" s="42"/>
      <c r="S949" s="42"/>
      <c r="T949" s="42"/>
      <c r="U949" s="42"/>
    </row>
    <row r="950" spans="1:21" x14ac:dyDescent="0.55000000000000004">
      <c r="A950" s="41"/>
      <c r="B950" s="41"/>
      <c r="C950" s="41"/>
      <c r="D950" s="41"/>
      <c r="E950" s="41"/>
      <c r="F950" s="41"/>
      <c r="G950" s="42"/>
      <c r="H950" s="42"/>
      <c r="I950" s="42"/>
      <c r="J950" s="42"/>
      <c r="K950" s="42"/>
      <c r="L950" s="42"/>
      <c r="M950" s="42"/>
      <c r="N950" s="42"/>
      <c r="O950" s="42"/>
      <c r="P950" s="42"/>
      <c r="Q950" s="42"/>
      <c r="R950" s="42"/>
      <c r="S950" s="42"/>
      <c r="T950" s="42"/>
      <c r="U950" s="42"/>
    </row>
    <row r="951" spans="1:21" x14ac:dyDescent="0.55000000000000004">
      <c r="A951" s="41"/>
      <c r="B951" s="41"/>
      <c r="C951" s="41"/>
      <c r="D951" s="41"/>
      <c r="E951" s="41"/>
      <c r="F951" s="41"/>
      <c r="G951" s="42"/>
      <c r="H951" s="42"/>
      <c r="I951" s="42"/>
      <c r="J951" s="42"/>
      <c r="K951" s="42"/>
      <c r="L951" s="42"/>
      <c r="M951" s="42"/>
      <c r="N951" s="42"/>
      <c r="O951" s="42"/>
      <c r="P951" s="42"/>
      <c r="Q951" s="42"/>
      <c r="R951" s="42"/>
      <c r="S951" s="42"/>
      <c r="T951" s="42"/>
      <c r="U951" s="42"/>
    </row>
    <row r="952" spans="1:21" x14ac:dyDescent="0.55000000000000004">
      <c r="A952" s="41"/>
      <c r="B952" s="41"/>
      <c r="C952" s="41"/>
      <c r="D952" s="41"/>
      <c r="E952" s="41"/>
      <c r="F952" s="41"/>
      <c r="G952" s="42"/>
      <c r="H952" s="42"/>
      <c r="I952" s="42"/>
      <c r="J952" s="42"/>
      <c r="K952" s="42"/>
      <c r="L952" s="42"/>
      <c r="M952" s="42"/>
      <c r="N952" s="42"/>
      <c r="O952" s="42"/>
      <c r="P952" s="42"/>
      <c r="Q952" s="42"/>
      <c r="R952" s="42"/>
      <c r="S952" s="42"/>
      <c r="T952" s="42"/>
      <c r="U952" s="42"/>
    </row>
    <row r="953" spans="1:21" x14ac:dyDescent="0.55000000000000004">
      <c r="A953" s="41"/>
      <c r="B953" s="41"/>
      <c r="C953" s="41"/>
      <c r="D953" s="41"/>
      <c r="E953" s="41"/>
      <c r="F953" s="41"/>
      <c r="G953" s="42"/>
      <c r="H953" s="42"/>
      <c r="I953" s="42"/>
      <c r="J953" s="42"/>
      <c r="K953" s="42"/>
      <c r="L953" s="42"/>
      <c r="M953" s="42"/>
      <c r="N953" s="42"/>
      <c r="O953" s="42"/>
      <c r="P953" s="42"/>
      <c r="Q953" s="42"/>
      <c r="R953" s="42"/>
      <c r="S953" s="42"/>
      <c r="T953" s="42"/>
      <c r="U953" s="42"/>
    </row>
    <row r="954" spans="1:21" x14ac:dyDescent="0.55000000000000004">
      <c r="A954" s="41"/>
      <c r="B954" s="41"/>
      <c r="C954" s="41"/>
      <c r="D954" s="41"/>
      <c r="E954" s="41"/>
      <c r="F954" s="41"/>
      <c r="G954" s="42"/>
      <c r="H954" s="42"/>
      <c r="I954" s="42"/>
      <c r="J954" s="42"/>
      <c r="K954" s="42"/>
      <c r="L954" s="42"/>
      <c r="M954" s="42"/>
      <c r="N954" s="42"/>
      <c r="O954" s="42"/>
      <c r="P954" s="42"/>
      <c r="Q954" s="42"/>
      <c r="R954" s="42"/>
      <c r="S954" s="42"/>
      <c r="T954" s="42"/>
      <c r="U954" s="42"/>
    </row>
    <row r="955" spans="1:21" x14ac:dyDescent="0.55000000000000004">
      <c r="A955" s="41"/>
      <c r="B955" s="41"/>
      <c r="C955" s="41"/>
      <c r="D955" s="41"/>
      <c r="E955" s="41"/>
      <c r="F955" s="41"/>
      <c r="G955" s="42"/>
      <c r="H955" s="42"/>
      <c r="I955" s="42"/>
      <c r="J955" s="42"/>
      <c r="K955" s="42"/>
      <c r="L955" s="42"/>
      <c r="M955" s="42"/>
      <c r="N955" s="42"/>
      <c r="O955" s="42"/>
      <c r="P955" s="42"/>
      <c r="Q955" s="42"/>
      <c r="R955" s="42"/>
      <c r="S955" s="42"/>
      <c r="T955" s="42"/>
      <c r="U955" s="42"/>
    </row>
    <row r="956" spans="1:21" x14ac:dyDescent="0.55000000000000004">
      <c r="A956" s="41"/>
      <c r="B956" s="41"/>
      <c r="C956" s="41"/>
      <c r="D956" s="41"/>
      <c r="E956" s="41"/>
      <c r="F956" s="41"/>
      <c r="G956" s="42"/>
      <c r="H956" s="42"/>
      <c r="I956" s="42"/>
      <c r="J956" s="42"/>
      <c r="K956" s="42"/>
      <c r="L956" s="42"/>
      <c r="M956" s="42"/>
      <c r="N956" s="42"/>
      <c r="O956" s="42"/>
      <c r="P956" s="42"/>
      <c r="Q956" s="42"/>
      <c r="R956" s="42"/>
      <c r="S956" s="42"/>
      <c r="T956" s="42"/>
      <c r="U956" s="42"/>
    </row>
    <row r="957" spans="1:21" x14ac:dyDescent="0.55000000000000004">
      <c r="A957" s="41"/>
      <c r="B957" s="41"/>
      <c r="C957" s="41"/>
      <c r="D957" s="41"/>
      <c r="E957" s="41"/>
      <c r="F957" s="41"/>
      <c r="G957" s="42"/>
      <c r="H957" s="42"/>
      <c r="I957" s="42"/>
      <c r="J957" s="42"/>
      <c r="K957" s="42"/>
      <c r="L957" s="42"/>
      <c r="M957" s="42"/>
      <c r="N957" s="42"/>
      <c r="O957" s="42"/>
      <c r="P957" s="42"/>
      <c r="Q957" s="42"/>
      <c r="R957" s="42"/>
      <c r="S957" s="42"/>
      <c r="T957" s="42"/>
      <c r="U957" s="42"/>
    </row>
    <row r="958" spans="1:21" x14ac:dyDescent="0.55000000000000004">
      <c r="A958" s="41"/>
      <c r="B958" s="41"/>
      <c r="C958" s="41"/>
      <c r="D958" s="41"/>
      <c r="E958" s="41"/>
      <c r="F958" s="41"/>
      <c r="G958" s="42"/>
      <c r="H958" s="42"/>
      <c r="I958" s="42"/>
      <c r="J958" s="42"/>
      <c r="K958" s="42"/>
      <c r="L958" s="42"/>
      <c r="M958" s="42"/>
      <c r="N958" s="42"/>
      <c r="O958" s="42"/>
      <c r="P958" s="42"/>
      <c r="Q958" s="42"/>
      <c r="R958" s="42"/>
      <c r="S958" s="42"/>
      <c r="T958" s="42"/>
      <c r="U958" s="42"/>
    </row>
    <row r="959" spans="1:21" x14ac:dyDescent="0.55000000000000004">
      <c r="A959" s="41"/>
      <c r="B959" s="41"/>
      <c r="C959" s="41"/>
      <c r="D959" s="41"/>
      <c r="E959" s="41"/>
      <c r="F959" s="41"/>
      <c r="G959" s="42"/>
      <c r="H959" s="42"/>
      <c r="I959" s="42"/>
      <c r="J959" s="42"/>
      <c r="K959" s="42"/>
      <c r="L959" s="42"/>
      <c r="M959" s="42"/>
      <c r="N959" s="42"/>
      <c r="O959" s="42"/>
      <c r="P959" s="42"/>
      <c r="Q959" s="42"/>
      <c r="R959" s="42"/>
      <c r="S959" s="42"/>
      <c r="T959" s="42"/>
      <c r="U959" s="42"/>
    </row>
    <row r="960" spans="1:21" x14ac:dyDescent="0.55000000000000004">
      <c r="A960" s="41"/>
      <c r="B960" s="41"/>
      <c r="C960" s="41"/>
      <c r="D960" s="41"/>
      <c r="E960" s="41"/>
      <c r="F960" s="41"/>
      <c r="G960" s="42"/>
      <c r="H960" s="42"/>
      <c r="I960" s="42"/>
      <c r="J960" s="42"/>
      <c r="K960" s="42"/>
      <c r="L960" s="42"/>
      <c r="M960" s="42"/>
      <c r="N960" s="42"/>
      <c r="O960" s="42"/>
      <c r="P960" s="42"/>
      <c r="Q960" s="42"/>
      <c r="R960" s="42"/>
      <c r="S960" s="42"/>
      <c r="T960" s="42"/>
      <c r="U960" s="42"/>
    </row>
    <row r="961" spans="1:21" x14ac:dyDescent="0.55000000000000004">
      <c r="A961" s="41"/>
      <c r="B961" s="41"/>
      <c r="C961" s="41"/>
      <c r="D961" s="41"/>
      <c r="E961" s="41"/>
      <c r="F961" s="41"/>
      <c r="G961" s="42"/>
      <c r="H961" s="42"/>
      <c r="I961" s="42"/>
      <c r="J961" s="42"/>
      <c r="K961" s="42"/>
      <c r="L961" s="42"/>
      <c r="M961" s="42"/>
      <c r="N961" s="42"/>
      <c r="O961" s="42"/>
      <c r="P961" s="42"/>
      <c r="Q961" s="42"/>
      <c r="R961" s="42"/>
      <c r="S961" s="42"/>
      <c r="T961" s="42"/>
      <c r="U961" s="42"/>
    </row>
    <row r="962" spans="1:21" x14ac:dyDescent="0.55000000000000004">
      <c r="A962" s="41"/>
      <c r="B962" s="41"/>
      <c r="C962" s="41"/>
      <c r="D962" s="41"/>
      <c r="E962" s="41"/>
      <c r="F962" s="41"/>
      <c r="G962" s="42"/>
      <c r="H962" s="42"/>
      <c r="I962" s="42"/>
      <c r="J962" s="42"/>
      <c r="K962" s="42"/>
      <c r="L962" s="42"/>
      <c r="M962" s="42"/>
      <c r="N962" s="42"/>
      <c r="O962" s="42"/>
      <c r="P962" s="42"/>
      <c r="Q962" s="42"/>
      <c r="R962" s="42"/>
      <c r="S962" s="42"/>
      <c r="T962" s="42"/>
      <c r="U962" s="42"/>
    </row>
    <row r="963" spans="1:21" x14ac:dyDescent="0.55000000000000004">
      <c r="A963" s="41"/>
      <c r="B963" s="41"/>
      <c r="C963" s="41"/>
      <c r="D963" s="41"/>
      <c r="E963" s="41"/>
      <c r="F963" s="41"/>
      <c r="G963" s="42"/>
      <c r="H963" s="42"/>
      <c r="I963" s="42"/>
      <c r="J963" s="42"/>
      <c r="K963" s="42"/>
      <c r="L963" s="42"/>
      <c r="M963" s="42"/>
      <c r="N963" s="42"/>
      <c r="O963" s="42"/>
      <c r="P963" s="42"/>
      <c r="Q963" s="42"/>
      <c r="R963" s="42"/>
      <c r="S963" s="42"/>
      <c r="T963" s="42"/>
      <c r="U963" s="42"/>
    </row>
    <row r="964" spans="1:21" x14ac:dyDescent="0.55000000000000004">
      <c r="A964" s="41"/>
      <c r="B964" s="41"/>
      <c r="C964" s="41"/>
      <c r="D964" s="41"/>
      <c r="E964" s="41"/>
      <c r="F964" s="41"/>
      <c r="G964" s="42"/>
      <c r="H964" s="42"/>
      <c r="I964" s="42"/>
      <c r="J964" s="42"/>
      <c r="K964" s="42"/>
      <c r="L964" s="42"/>
      <c r="M964" s="42"/>
      <c r="N964" s="42"/>
      <c r="O964" s="42"/>
      <c r="P964" s="42"/>
      <c r="Q964" s="42"/>
      <c r="R964" s="42"/>
      <c r="S964" s="42"/>
      <c r="T964" s="42"/>
      <c r="U964" s="42"/>
    </row>
    <row r="965" spans="1:21" x14ac:dyDescent="0.55000000000000004">
      <c r="A965" s="41"/>
      <c r="B965" s="41"/>
      <c r="C965" s="41"/>
      <c r="D965" s="41"/>
      <c r="E965" s="41"/>
      <c r="F965" s="41"/>
      <c r="G965" s="42"/>
      <c r="H965" s="42"/>
      <c r="I965" s="42"/>
      <c r="J965" s="42"/>
      <c r="K965" s="42"/>
      <c r="L965" s="42"/>
      <c r="M965" s="42"/>
      <c r="N965" s="42"/>
      <c r="O965" s="42"/>
      <c r="P965" s="42"/>
      <c r="Q965" s="42"/>
      <c r="R965" s="42"/>
      <c r="S965" s="42"/>
      <c r="T965" s="42"/>
      <c r="U965" s="42"/>
    </row>
    <row r="966" spans="1:21" x14ac:dyDescent="0.55000000000000004">
      <c r="A966" s="41"/>
      <c r="B966" s="41"/>
      <c r="C966" s="41"/>
      <c r="D966" s="41"/>
      <c r="E966" s="41"/>
      <c r="F966" s="41"/>
      <c r="G966" s="42"/>
      <c r="H966" s="42"/>
      <c r="I966" s="42"/>
      <c r="J966" s="42"/>
      <c r="K966" s="42"/>
      <c r="L966" s="42"/>
      <c r="M966" s="42"/>
      <c r="N966" s="42"/>
      <c r="O966" s="42"/>
      <c r="P966" s="42"/>
      <c r="Q966" s="42"/>
      <c r="R966" s="42"/>
      <c r="S966" s="42"/>
      <c r="T966" s="42"/>
      <c r="U966" s="42"/>
    </row>
    <row r="967" spans="1:21" x14ac:dyDescent="0.55000000000000004">
      <c r="A967" s="41"/>
      <c r="B967" s="41"/>
      <c r="C967" s="41"/>
      <c r="D967" s="41"/>
      <c r="E967" s="41"/>
      <c r="F967" s="41"/>
      <c r="G967" s="42"/>
      <c r="H967" s="42"/>
      <c r="I967" s="42"/>
      <c r="J967" s="42"/>
      <c r="K967" s="42"/>
      <c r="L967" s="42"/>
      <c r="M967" s="42"/>
      <c r="N967" s="42"/>
      <c r="O967" s="42"/>
      <c r="P967" s="42"/>
      <c r="Q967" s="42"/>
      <c r="R967" s="42"/>
      <c r="S967" s="42"/>
      <c r="T967" s="42"/>
      <c r="U967" s="42"/>
    </row>
    <row r="968" spans="1:21" x14ac:dyDescent="0.55000000000000004">
      <c r="A968" s="41"/>
      <c r="B968" s="41"/>
      <c r="C968" s="41"/>
      <c r="D968" s="41"/>
      <c r="E968" s="41"/>
      <c r="F968" s="41"/>
      <c r="G968" s="42"/>
      <c r="H968" s="42"/>
      <c r="I968" s="42"/>
      <c r="J968" s="42"/>
      <c r="K968" s="42"/>
      <c r="L968" s="42"/>
      <c r="M968" s="42"/>
      <c r="N968" s="42"/>
      <c r="O968" s="42"/>
      <c r="P968" s="42"/>
      <c r="Q968" s="42"/>
      <c r="R968" s="42"/>
      <c r="S968" s="42"/>
      <c r="T968" s="42"/>
      <c r="U968" s="42"/>
    </row>
    <row r="969" spans="1:21" x14ac:dyDescent="0.55000000000000004">
      <c r="A969" s="41"/>
      <c r="B969" s="41"/>
      <c r="C969" s="41"/>
      <c r="D969" s="41"/>
      <c r="E969" s="41"/>
      <c r="F969" s="41"/>
      <c r="G969" s="42"/>
      <c r="H969" s="42"/>
      <c r="I969" s="42"/>
      <c r="J969" s="42"/>
      <c r="K969" s="42"/>
      <c r="L969" s="42"/>
      <c r="M969" s="42"/>
      <c r="N969" s="42"/>
      <c r="O969" s="42"/>
      <c r="P969" s="42"/>
      <c r="Q969" s="42"/>
      <c r="R969" s="42"/>
      <c r="S969" s="42"/>
      <c r="T969" s="42"/>
      <c r="U969" s="42"/>
    </row>
    <row r="970" spans="1:21" x14ac:dyDescent="0.55000000000000004">
      <c r="A970" s="41"/>
      <c r="B970" s="41"/>
      <c r="C970" s="41"/>
      <c r="D970" s="41"/>
      <c r="E970" s="41"/>
      <c r="F970" s="41"/>
      <c r="G970" s="42"/>
      <c r="H970" s="42"/>
      <c r="I970" s="42"/>
      <c r="J970" s="42"/>
      <c r="K970" s="42"/>
      <c r="L970" s="42"/>
      <c r="M970" s="42"/>
      <c r="N970" s="42"/>
      <c r="O970" s="42"/>
      <c r="P970" s="42"/>
      <c r="Q970" s="42"/>
      <c r="R970" s="42"/>
      <c r="S970" s="42"/>
      <c r="T970" s="42"/>
      <c r="U970" s="42"/>
    </row>
    <row r="971" spans="1:21" x14ac:dyDescent="0.55000000000000004">
      <c r="A971" s="41"/>
      <c r="B971" s="41"/>
      <c r="C971" s="41"/>
      <c r="D971" s="41"/>
      <c r="E971" s="41"/>
      <c r="F971" s="41"/>
      <c r="G971" s="42"/>
      <c r="H971" s="42"/>
      <c r="I971" s="42"/>
      <c r="J971" s="42"/>
      <c r="K971" s="42"/>
      <c r="L971" s="42"/>
      <c r="M971" s="42"/>
      <c r="N971" s="42"/>
      <c r="O971" s="42"/>
      <c r="P971" s="42"/>
      <c r="Q971" s="42"/>
      <c r="R971" s="42"/>
      <c r="S971" s="42"/>
      <c r="T971" s="42"/>
      <c r="U971" s="42"/>
    </row>
    <row r="972" spans="1:21" x14ac:dyDescent="0.55000000000000004">
      <c r="A972" s="41"/>
      <c r="B972" s="41"/>
      <c r="C972" s="41"/>
      <c r="D972" s="41"/>
      <c r="E972" s="41"/>
      <c r="F972" s="41"/>
      <c r="G972" s="42"/>
      <c r="H972" s="42"/>
      <c r="I972" s="42"/>
      <c r="J972" s="42"/>
      <c r="K972" s="42"/>
      <c r="L972" s="42"/>
      <c r="M972" s="42"/>
      <c r="N972" s="42"/>
      <c r="O972" s="42"/>
      <c r="P972" s="42"/>
      <c r="Q972" s="42"/>
      <c r="R972" s="42"/>
      <c r="S972" s="42"/>
      <c r="T972" s="42"/>
      <c r="U972" s="42"/>
    </row>
    <row r="973" spans="1:21" x14ac:dyDescent="0.55000000000000004">
      <c r="A973" s="41"/>
      <c r="B973" s="41"/>
      <c r="C973" s="41"/>
      <c r="D973" s="41"/>
      <c r="E973" s="41"/>
      <c r="F973" s="41"/>
      <c r="G973" s="42"/>
      <c r="H973" s="42"/>
      <c r="I973" s="42"/>
      <c r="J973" s="42"/>
      <c r="K973" s="42"/>
      <c r="L973" s="42"/>
      <c r="M973" s="42"/>
      <c r="N973" s="42"/>
      <c r="O973" s="42"/>
      <c r="P973" s="42"/>
      <c r="Q973" s="42"/>
      <c r="R973" s="42"/>
      <c r="S973" s="42"/>
      <c r="T973" s="42"/>
      <c r="U973" s="42"/>
    </row>
    <row r="974" spans="1:21" x14ac:dyDescent="0.55000000000000004">
      <c r="A974" s="41"/>
      <c r="B974" s="41"/>
      <c r="C974" s="41"/>
      <c r="D974" s="41"/>
      <c r="E974" s="41"/>
      <c r="F974" s="41"/>
      <c r="G974" s="42"/>
      <c r="H974" s="42"/>
      <c r="I974" s="42"/>
      <c r="J974" s="42"/>
      <c r="K974" s="42"/>
      <c r="L974" s="42"/>
      <c r="M974" s="42"/>
      <c r="N974" s="42"/>
      <c r="O974" s="42"/>
      <c r="P974" s="42"/>
      <c r="Q974" s="42"/>
      <c r="R974" s="42"/>
      <c r="S974" s="42"/>
      <c r="T974" s="42"/>
      <c r="U974" s="42"/>
    </row>
    <row r="975" spans="1:21" x14ac:dyDescent="0.55000000000000004">
      <c r="A975" s="41"/>
      <c r="B975" s="41"/>
      <c r="C975" s="41"/>
      <c r="D975" s="41"/>
      <c r="E975" s="41"/>
      <c r="F975" s="41"/>
      <c r="G975" s="42"/>
      <c r="H975" s="42"/>
      <c r="I975" s="42"/>
      <c r="J975" s="42"/>
      <c r="K975" s="42"/>
      <c r="L975" s="42"/>
      <c r="M975" s="42"/>
      <c r="N975" s="42"/>
      <c r="O975" s="42"/>
      <c r="P975" s="42"/>
      <c r="Q975" s="42"/>
      <c r="R975" s="42"/>
      <c r="S975" s="42"/>
      <c r="T975" s="42"/>
      <c r="U975" s="42"/>
    </row>
    <row r="976" spans="1:21" x14ac:dyDescent="0.55000000000000004">
      <c r="A976" s="41"/>
      <c r="B976" s="41"/>
      <c r="C976" s="41"/>
      <c r="D976" s="41"/>
      <c r="E976" s="41"/>
      <c r="F976" s="41"/>
      <c r="G976" s="42"/>
      <c r="H976" s="42"/>
      <c r="I976" s="42"/>
      <c r="J976" s="42"/>
      <c r="K976" s="42"/>
      <c r="L976" s="42"/>
      <c r="M976" s="42"/>
      <c r="N976" s="42"/>
      <c r="O976" s="42"/>
      <c r="P976" s="42"/>
      <c r="Q976" s="42"/>
      <c r="R976" s="42"/>
      <c r="S976" s="42"/>
      <c r="T976" s="42"/>
      <c r="U976" s="42"/>
    </row>
    <row r="977" spans="1:21" x14ac:dyDescent="0.55000000000000004">
      <c r="A977" s="41"/>
      <c r="B977" s="41"/>
      <c r="C977" s="41"/>
      <c r="D977" s="41"/>
      <c r="E977" s="41"/>
      <c r="F977" s="41"/>
      <c r="G977" s="42"/>
      <c r="H977" s="42"/>
      <c r="I977" s="42"/>
      <c r="J977" s="42"/>
      <c r="K977" s="42"/>
      <c r="L977" s="42"/>
      <c r="M977" s="42"/>
      <c r="N977" s="42"/>
      <c r="O977" s="42"/>
      <c r="P977" s="42"/>
      <c r="Q977" s="42"/>
      <c r="R977" s="42"/>
      <c r="S977" s="42"/>
      <c r="T977" s="42"/>
      <c r="U977" s="42"/>
    </row>
    <row r="978" spans="1:21" x14ac:dyDescent="0.55000000000000004">
      <c r="A978" s="41"/>
      <c r="B978" s="41"/>
      <c r="C978" s="41"/>
      <c r="D978" s="41"/>
      <c r="E978" s="41"/>
      <c r="F978" s="41"/>
      <c r="G978" s="42"/>
      <c r="H978" s="42"/>
      <c r="I978" s="42"/>
      <c r="J978" s="42"/>
      <c r="K978" s="42"/>
      <c r="L978" s="42"/>
      <c r="M978" s="42"/>
      <c r="N978" s="42"/>
      <c r="O978" s="42"/>
      <c r="P978" s="42"/>
      <c r="Q978" s="42"/>
      <c r="R978" s="42"/>
      <c r="S978" s="42"/>
      <c r="T978" s="42"/>
      <c r="U978" s="42"/>
    </row>
    <row r="979" spans="1:21" x14ac:dyDescent="0.55000000000000004">
      <c r="A979" s="41"/>
      <c r="B979" s="41"/>
      <c r="C979" s="41"/>
      <c r="D979" s="41"/>
      <c r="E979" s="41"/>
      <c r="F979" s="41"/>
      <c r="G979" s="42"/>
      <c r="H979" s="42"/>
      <c r="I979" s="42"/>
      <c r="J979" s="42"/>
      <c r="K979" s="42"/>
      <c r="L979" s="42"/>
      <c r="M979" s="42"/>
      <c r="N979" s="42"/>
      <c r="O979" s="42"/>
      <c r="P979" s="42"/>
      <c r="Q979" s="42"/>
      <c r="R979" s="42"/>
      <c r="S979" s="42"/>
      <c r="T979" s="42"/>
      <c r="U979" s="42"/>
    </row>
    <row r="980" spans="1:21" x14ac:dyDescent="0.55000000000000004">
      <c r="A980" s="41"/>
      <c r="B980" s="41"/>
      <c r="C980" s="41"/>
      <c r="D980" s="41"/>
      <c r="E980" s="41"/>
      <c r="F980" s="41"/>
      <c r="G980" s="42"/>
      <c r="H980" s="42"/>
      <c r="I980" s="42"/>
      <c r="J980" s="42"/>
      <c r="K980" s="42"/>
      <c r="L980" s="42"/>
      <c r="M980" s="42"/>
      <c r="N980" s="42"/>
      <c r="O980" s="42"/>
      <c r="P980" s="42"/>
      <c r="Q980" s="42"/>
      <c r="R980" s="42"/>
      <c r="S980" s="42"/>
      <c r="T980" s="42"/>
      <c r="U980" s="42"/>
    </row>
    <row r="981" spans="1:21" x14ac:dyDescent="0.55000000000000004">
      <c r="A981" s="41"/>
      <c r="B981" s="41"/>
      <c r="C981" s="41"/>
      <c r="D981" s="41"/>
      <c r="E981" s="41"/>
      <c r="F981" s="41"/>
      <c r="G981" s="42"/>
      <c r="H981" s="42"/>
      <c r="I981" s="42"/>
      <c r="J981" s="42"/>
      <c r="K981" s="42"/>
      <c r="L981" s="42"/>
      <c r="M981" s="42"/>
      <c r="N981" s="42"/>
      <c r="O981" s="42"/>
      <c r="P981" s="42"/>
      <c r="Q981" s="42"/>
      <c r="R981" s="42"/>
      <c r="S981" s="42"/>
      <c r="T981" s="42"/>
      <c r="U981" s="42"/>
    </row>
    <row r="982" spans="1:21" x14ac:dyDescent="0.55000000000000004">
      <c r="A982" s="41"/>
      <c r="B982" s="41"/>
      <c r="C982" s="41"/>
      <c r="D982" s="41"/>
      <c r="E982" s="41"/>
      <c r="F982" s="41"/>
      <c r="G982" s="42"/>
      <c r="H982" s="42"/>
      <c r="I982" s="42"/>
      <c r="J982" s="42"/>
      <c r="K982" s="42"/>
      <c r="L982" s="42"/>
      <c r="M982" s="42"/>
      <c r="N982" s="42"/>
      <c r="O982" s="42"/>
      <c r="P982" s="42"/>
      <c r="Q982" s="42"/>
      <c r="R982" s="42"/>
      <c r="S982" s="42"/>
      <c r="T982" s="42"/>
      <c r="U982" s="42"/>
    </row>
    <row r="983" spans="1:21" x14ac:dyDescent="0.55000000000000004">
      <c r="A983" s="41"/>
      <c r="B983" s="41"/>
      <c r="C983" s="41"/>
      <c r="D983" s="41"/>
      <c r="E983" s="41"/>
      <c r="F983" s="41"/>
      <c r="G983" s="42"/>
      <c r="H983" s="42"/>
      <c r="I983" s="42"/>
      <c r="J983" s="42"/>
      <c r="K983" s="42"/>
      <c r="L983" s="42"/>
      <c r="M983" s="42"/>
      <c r="N983" s="42"/>
      <c r="O983" s="42"/>
      <c r="P983" s="42"/>
      <c r="Q983" s="42"/>
      <c r="R983" s="42"/>
      <c r="S983" s="42"/>
      <c r="T983" s="42"/>
      <c r="U983" s="42"/>
    </row>
    <row r="984" spans="1:21" x14ac:dyDescent="0.55000000000000004">
      <c r="A984" s="41"/>
      <c r="B984" s="41"/>
      <c r="C984" s="41"/>
      <c r="D984" s="41"/>
      <c r="E984" s="41"/>
      <c r="F984" s="41"/>
      <c r="G984" s="42"/>
      <c r="H984" s="42"/>
      <c r="I984" s="42"/>
      <c r="J984" s="42"/>
      <c r="K984" s="42"/>
      <c r="L984" s="42"/>
      <c r="M984" s="42"/>
      <c r="N984" s="42"/>
      <c r="O984" s="42"/>
      <c r="P984" s="42"/>
      <c r="Q984" s="42"/>
      <c r="R984" s="42"/>
      <c r="S984" s="42"/>
      <c r="T984" s="42"/>
      <c r="U984" s="42"/>
    </row>
    <row r="985" spans="1:21" x14ac:dyDescent="0.55000000000000004">
      <c r="A985" s="41"/>
      <c r="B985" s="41"/>
      <c r="C985" s="41"/>
      <c r="D985" s="41"/>
      <c r="E985" s="41"/>
      <c r="F985" s="41"/>
      <c r="G985" s="42"/>
      <c r="H985" s="42"/>
      <c r="I985" s="42"/>
      <c r="J985" s="42"/>
      <c r="K985" s="42"/>
      <c r="L985" s="42"/>
      <c r="M985" s="42"/>
      <c r="N985" s="42"/>
      <c r="O985" s="42"/>
      <c r="P985" s="42"/>
      <c r="Q985" s="42"/>
      <c r="R985" s="42"/>
      <c r="S985" s="42"/>
      <c r="T985" s="42"/>
      <c r="U985" s="42"/>
    </row>
    <row r="986" spans="1:21" x14ac:dyDescent="0.55000000000000004">
      <c r="A986" s="41"/>
      <c r="B986" s="41"/>
      <c r="C986" s="41"/>
      <c r="D986" s="41"/>
      <c r="E986" s="41"/>
      <c r="F986" s="41"/>
      <c r="G986" s="42"/>
      <c r="H986" s="42"/>
      <c r="I986" s="42"/>
      <c r="J986" s="42"/>
      <c r="K986" s="42"/>
      <c r="L986" s="42"/>
      <c r="M986" s="42"/>
      <c r="N986" s="42"/>
      <c r="O986" s="42"/>
      <c r="P986" s="42"/>
      <c r="Q986" s="42"/>
      <c r="R986" s="42"/>
      <c r="S986" s="42"/>
      <c r="T986" s="42"/>
      <c r="U986" s="42"/>
    </row>
    <row r="987" spans="1:21" x14ac:dyDescent="0.55000000000000004">
      <c r="A987" s="41"/>
      <c r="B987" s="41"/>
      <c r="C987" s="41"/>
      <c r="D987" s="41"/>
      <c r="E987" s="41"/>
      <c r="F987" s="41"/>
      <c r="G987" s="42"/>
      <c r="H987" s="42"/>
      <c r="I987" s="42"/>
      <c r="J987" s="42"/>
      <c r="K987" s="42"/>
      <c r="L987" s="42"/>
      <c r="M987" s="42"/>
      <c r="N987" s="42"/>
      <c r="O987" s="42"/>
      <c r="P987" s="42"/>
      <c r="Q987" s="42"/>
      <c r="R987" s="42"/>
      <c r="S987" s="42"/>
      <c r="T987" s="42"/>
      <c r="U987" s="42"/>
    </row>
    <row r="988" spans="1:21" x14ac:dyDescent="0.55000000000000004">
      <c r="A988" s="41"/>
      <c r="B988" s="41"/>
      <c r="C988" s="41"/>
      <c r="D988" s="41"/>
      <c r="E988" s="41"/>
      <c r="F988" s="41"/>
      <c r="G988" s="42"/>
      <c r="H988" s="42"/>
      <c r="I988" s="42"/>
      <c r="J988" s="42"/>
      <c r="K988" s="42"/>
      <c r="L988" s="42"/>
      <c r="M988" s="42"/>
      <c r="N988" s="42"/>
      <c r="O988" s="42"/>
      <c r="P988" s="42"/>
      <c r="Q988" s="42"/>
      <c r="R988" s="42"/>
      <c r="S988" s="42"/>
      <c r="T988" s="42"/>
      <c r="U988" s="42"/>
    </row>
    <row r="989" spans="1:21" x14ac:dyDescent="0.55000000000000004">
      <c r="A989" s="41"/>
      <c r="B989" s="41"/>
      <c r="C989" s="41"/>
      <c r="D989" s="41"/>
      <c r="E989" s="41"/>
      <c r="F989" s="41"/>
      <c r="G989" s="42"/>
      <c r="H989" s="42"/>
      <c r="I989" s="42"/>
      <c r="J989" s="42"/>
      <c r="K989" s="42"/>
      <c r="L989" s="42"/>
      <c r="M989" s="42"/>
      <c r="N989" s="42"/>
      <c r="O989" s="42"/>
      <c r="P989" s="42"/>
      <c r="Q989" s="42"/>
      <c r="R989" s="42"/>
      <c r="S989" s="42"/>
      <c r="T989" s="42"/>
      <c r="U989" s="42"/>
    </row>
    <row r="990" spans="1:21" x14ac:dyDescent="0.55000000000000004">
      <c r="A990" s="41"/>
      <c r="B990" s="41"/>
      <c r="C990" s="41"/>
      <c r="D990" s="41"/>
      <c r="E990" s="41"/>
      <c r="F990" s="41"/>
      <c r="G990" s="42"/>
      <c r="H990" s="42"/>
      <c r="I990" s="42"/>
      <c r="J990" s="42"/>
      <c r="K990" s="42"/>
      <c r="L990" s="42"/>
      <c r="M990" s="42"/>
      <c r="N990" s="42"/>
      <c r="O990" s="42"/>
      <c r="P990" s="42"/>
      <c r="Q990" s="42"/>
      <c r="R990" s="42"/>
      <c r="S990" s="42"/>
      <c r="T990" s="42"/>
      <c r="U990" s="42"/>
    </row>
    <row r="991" spans="1:21" x14ac:dyDescent="0.55000000000000004">
      <c r="A991" s="41"/>
      <c r="B991" s="41"/>
      <c r="C991" s="41"/>
      <c r="D991" s="41"/>
      <c r="E991" s="41"/>
      <c r="F991" s="41"/>
      <c r="G991" s="42"/>
      <c r="H991" s="42"/>
      <c r="I991" s="42"/>
      <c r="J991" s="42"/>
      <c r="K991" s="42"/>
      <c r="L991" s="42"/>
      <c r="M991" s="42"/>
      <c r="N991" s="42"/>
      <c r="O991" s="42"/>
      <c r="P991" s="42"/>
      <c r="Q991" s="42"/>
      <c r="R991" s="42"/>
      <c r="S991" s="42"/>
      <c r="T991" s="42"/>
      <c r="U991" s="42"/>
    </row>
    <row r="992" spans="1:21" x14ac:dyDescent="0.55000000000000004">
      <c r="A992" s="41"/>
      <c r="B992" s="41"/>
      <c r="C992" s="41"/>
      <c r="D992" s="41"/>
      <c r="E992" s="41"/>
      <c r="F992" s="41"/>
      <c r="G992" s="42"/>
      <c r="H992" s="42"/>
      <c r="I992" s="42"/>
      <c r="J992" s="42"/>
      <c r="K992" s="42"/>
      <c r="L992" s="42"/>
      <c r="M992" s="42"/>
      <c r="N992" s="42"/>
      <c r="O992" s="42"/>
      <c r="P992" s="42"/>
      <c r="Q992" s="42"/>
      <c r="R992" s="42"/>
      <c r="S992" s="42"/>
      <c r="T992" s="42"/>
      <c r="U992" s="42"/>
    </row>
    <row r="993" spans="1:21" x14ac:dyDescent="0.55000000000000004">
      <c r="A993" s="41"/>
      <c r="B993" s="41"/>
      <c r="C993" s="41"/>
      <c r="D993" s="41"/>
      <c r="E993" s="41"/>
      <c r="F993" s="41"/>
      <c r="G993" s="42"/>
      <c r="H993" s="42"/>
      <c r="I993" s="42"/>
      <c r="J993" s="42"/>
      <c r="K993" s="42"/>
      <c r="L993" s="42"/>
      <c r="M993" s="42"/>
      <c r="N993" s="42"/>
      <c r="O993" s="42"/>
      <c r="P993" s="42"/>
      <c r="Q993" s="42"/>
      <c r="R993" s="42"/>
      <c r="S993" s="42"/>
      <c r="T993" s="42"/>
      <c r="U993" s="42"/>
    </row>
    <row r="994" spans="1:21" x14ac:dyDescent="0.55000000000000004">
      <c r="A994" s="41"/>
      <c r="B994" s="41"/>
      <c r="C994" s="41"/>
      <c r="D994" s="41"/>
      <c r="E994" s="41"/>
      <c r="F994" s="41"/>
      <c r="G994" s="42"/>
      <c r="H994" s="42"/>
      <c r="I994" s="42"/>
      <c r="J994" s="42"/>
      <c r="K994" s="42"/>
      <c r="L994" s="42"/>
      <c r="M994" s="42"/>
      <c r="N994" s="42"/>
      <c r="O994" s="42"/>
      <c r="P994" s="42"/>
      <c r="Q994" s="42"/>
      <c r="R994" s="42"/>
      <c r="S994" s="42"/>
      <c r="T994" s="42"/>
      <c r="U994" s="42"/>
    </row>
    <row r="995" spans="1:21" x14ac:dyDescent="0.55000000000000004">
      <c r="A995" s="41"/>
      <c r="B995" s="41"/>
      <c r="C995" s="41"/>
      <c r="D995" s="41"/>
      <c r="E995" s="41"/>
      <c r="F995" s="41"/>
      <c r="G995" s="42"/>
      <c r="H995" s="42"/>
      <c r="I995" s="42"/>
      <c r="J995" s="42"/>
      <c r="K995" s="42"/>
      <c r="L995" s="42"/>
      <c r="M995" s="42"/>
      <c r="N995" s="42"/>
      <c r="O995" s="42"/>
      <c r="P995" s="42"/>
      <c r="Q995" s="42"/>
      <c r="R995" s="42"/>
      <c r="S995" s="42"/>
      <c r="T995" s="42"/>
      <c r="U995" s="42"/>
    </row>
    <row r="996" spans="1:21" x14ac:dyDescent="0.55000000000000004">
      <c r="A996" s="41"/>
      <c r="B996" s="41"/>
      <c r="C996" s="41"/>
      <c r="D996" s="41"/>
      <c r="E996" s="41"/>
      <c r="F996" s="41"/>
      <c r="G996" s="42"/>
      <c r="H996" s="42"/>
      <c r="I996" s="42"/>
      <c r="J996" s="42"/>
      <c r="K996" s="42"/>
      <c r="L996" s="42"/>
      <c r="M996" s="42"/>
      <c r="N996" s="42"/>
      <c r="O996" s="42"/>
      <c r="P996" s="42"/>
      <c r="Q996" s="42"/>
      <c r="R996" s="42"/>
      <c r="S996" s="42"/>
      <c r="T996" s="42"/>
      <c r="U996" s="42"/>
    </row>
    <row r="997" spans="1:21" x14ac:dyDescent="0.55000000000000004">
      <c r="A997" s="41"/>
      <c r="B997" s="41"/>
      <c r="C997" s="41"/>
      <c r="D997" s="41"/>
      <c r="E997" s="41"/>
      <c r="F997" s="41"/>
      <c r="G997" s="42"/>
      <c r="H997" s="42"/>
      <c r="I997" s="42"/>
      <c r="J997" s="42"/>
      <c r="K997" s="42"/>
      <c r="L997" s="42"/>
      <c r="M997" s="42"/>
      <c r="N997" s="42"/>
      <c r="O997" s="42"/>
      <c r="P997" s="42"/>
      <c r="Q997" s="42"/>
      <c r="R997" s="42"/>
      <c r="S997" s="42"/>
      <c r="T997" s="42"/>
      <c r="U997" s="42"/>
    </row>
    <row r="998" spans="1:21" x14ac:dyDescent="0.55000000000000004">
      <c r="A998" s="41"/>
      <c r="B998" s="41"/>
      <c r="C998" s="41"/>
      <c r="D998" s="41"/>
      <c r="E998" s="41"/>
      <c r="F998" s="41"/>
      <c r="G998" s="42"/>
      <c r="H998" s="42"/>
      <c r="I998" s="42"/>
      <c r="J998" s="42"/>
      <c r="K998" s="42"/>
      <c r="L998" s="42"/>
      <c r="M998" s="42"/>
      <c r="N998" s="42"/>
      <c r="O998" s="42"/>
      <c r="P998" s="42"/>
      <c r="Q998" s="42"/>
      <c r="R998" s="42"/>
      <c r="S998" s="42"/>
      <c r="T998" s="42"/>
      <c r="U998" s="42"/>
    </row>
    <row r="999" spans="1:21" x14ac:dyDescent="0.55000000000000004">
      <c r="A999" s="41"/>
      <c r="B999" s="41"/>
      <c r="C999" s="41"/>
      <c r="D999" s="41"/>
      <c r="E999" s="41"/>
      <c r="F999" s="41"/>
      <c r="G999" s="42"/>
      <c r="H999" s="42"/>
      <c r="I999" s="42"/>
      <c r="J999" s="42"/>
      <c r="K999" s="42"/>
      <c r="L999" s="42"/>
      <c r="M999" s="42"/>
      <c r="N999" s="42"/>
      <c r="O999" s="42"/>
      <c r="P999" s="42"/>
      <c r="Q999" s="42"/>
      <c r="R999" s="42"/>
      <c r="S999" s="42"/>
      <c r="T999" s="42"/>
      <c r="U999" s="42"/>
    </row>
    <row r="1000" spans="1:21" x14ac:dyDescent="0.55000000000000004">
      <c r="A1000" s="41"/>
      <c r="B1000" s="41"/>
      <c r="C1000" s="41"/>
      <c r="D1000" s="41"/>
      <c r="E1000" s="41"/>
      <c r="F1000" s="41"/>
      <c r="G1000" s="42"/>
      <c r="H1000" s="42"/>
      <c r="I1000" s="42"/>
      <c r="J1000" s="42"/>
      <c r="K1000" s="42"/>
      <c r="L1000" s="42"/>
      <c r="M1000" s="42"/>
      <c r="N1000" s="42"/>
      <c r="O1000" s="42"/>
      <c r="P1000" s="42"/>
      <c r="Q1000" s="42"/>
      <c r="R1000" s="42"/>
      <c r="S1000" s="42"/>
      <c r="T1000" s="42"/>
      <c r="U1000" s="42"/>
    </row>
    <row r="1001" spans="1:21" x14ac:dyDescent="0.55000000000000004">
      <c r="A1001" s="41"/>
      <c r="B1001" s="41"/>
      <c r="C1001" s="41"/>
      <c r="D1001" s="41"/>
      <c r="E1001" s="41"/>
      <c r="F1001" s="41"/>
      <c r="G1001" s="42"/>
      <c r="H1001" s="42"/>
      <c r="I1001" s="42"/>
      <c r="J1001" s="42"/>
      <c r="K1001" s="42"/>
      <c r="L1001" s="42"/>
      <c r="M1001" s="42"/>
      <c r="N1001" s="42"/>
      <c r="O1001" s="42"/>
      <c r="P1001" s="42"/>
      <c r="Q1001" s="42"/>
      <c r="R1001" s="42"/>
      <c r="S1001" s="42"/>
      <c r="T1001" s="42"/>
      <c r="U1001" s="42"/>
    </row>
    <row r="1002" spans="1:21" x14ac:dyDescent="0.55000000000000004">
      <c r="A1002" s="41"/>
      <c r="B1002" s="41"/>
      <c r="C1002" s="41"/>
      <c r="D1002" s="41"/>
      <c r="E1002" s="41"/>
      <c r="F1002" s="41"/>
      <c r="G1002" s="42"/>
      <c r="H1002" s="42"/>
      <c r="I1002" s="42"/>
      <c r="J1002" s="42"/>
      <c r="K1002" s="42"/>
      <c r="L1002" s="42"/>
      <c r="M1002" s="42"/>
      <c r="N1002" s="42"/>
      <c r="O1002" s="42"/>
      <c r="P1002" s="42"/>
      <c r="Q1002" s="42"/>
      <c r="R1002" s="42"/>
      <c r="S1002" s="42"/>
      <c r="T1002" s="42"/>
      <c r="U1002" s="42"/>
    </row>
    <row r="1003" spans="1:21" x14ac:dyDescent="0.55000000000000004">
      <c r="A1003" s="41"/>
      <c r="B1003" s="41"/>
      <c r="C1003" s="41"/>
      <c r="D1003" s="41"/>
      <c r="E1003" s="41"/>
      <c r="F1003" s="41"/>
      <c r="G1003" s="42"/>
      <c r="H1003" s="42"/>
      <c r="I1003" s="42"/>
      <c r="J1003" s="42"/>
      <c r="K1003" s="42"/>
      <c r="L1003" s="42"/>
      <c r="M1003" s="42"/>
      <c r="N1003" s="42"/>
      <c r="O1003" s="42"/>
      <c r="P1003" s="42"/>
      <c r="Q1003" s="42"/>
      <c r="R1003" s="42"/>
      <c r="S1003" s="42"/>
      <c r="T1003" s="42"/>
      <c r="U1003" s="42"/>
    </row>
  </sheetData>
  <sheetProtection formatCells="0" formatColumns="0" formatRows="0" insertColumns="0" insertRows="0" insertHyperlinks="0" deleteColumns="0" deleteRows="0" sort="0" autoFilter="0" pivotTables="0"/>
  <mergeCells count="260">
    <mergeCell ref="A1:U1"/>
    <mergeCell ref="A2:U2"/>
    <mergeCell ref="A3:U3"/>
    <mergeCell ref="A4:A5"/>
    <mergeCell ref="B4:B5"/>
    <mergeCell ref="C4:C5"/>
    <mergeCell ref="D4:D5"/>
    <mergeCell ref="E4:G4"/>
    <mergeCell ref="H4:H5"/>
    <mergeCell ref="I4:T4"/>
    <mergeCell ref="U4:U5"/>
    <mergeCell ref="A6:U6"/>
    <mergeCell ref="A7:A8"/>
    <mergeCell ref="B7:B8"/>
    <mergeCell ref="C7:C8"/>
    <mergeCell ref="D7:D8"/>
    <mergeCell ref="G7:G8"/>
    <mergeCell ref="H7:H8"/>
    <mergeCell ref="I7:I8"/>
    <mergeCell ref="J7:J8"/>
    <mergeCell ref="Q7:Q8"/>
    <mergeCell ref="R7:R8"/>
    <mergeCell ref="S7:S8"/>
    <mergeCell ref="T7:T8"/>
    <mergeCell ref="U7:U8"/>
    <mergeCell ref="O7:O8"/>
    <mergeCell ref="P7:P8"/>
    <mergeCell ref="A9:A10"/>
    <mergeCell ref="B9:B10"/>
    <mergeCell ref="C9:C10"/>
    <mergeCell ref="D9:D10"/>
    <mergeCell ref="G9:G10"/>
    <mergeCell ref="K7:K8"/>
    <mergeCell ref="L7:L8"/>
    <mergeCell ref="M7:M8"/>
    <mergeCell ref="N7:N8"/>
    <mergeCell ref="T9:T10"/>
    <mergeCell ref="U9:U10"/>
    <mergeCell ref="A11:A12"/>
    <mergeCell ref="B11:B12"/>
    <mergeCell ref="C11:C12"/>
    <mergeCell ref="D11:D12"/>
    <mergeCell ref="G11:G12"/>
    <mergeCell ref="H11:H12"/>
    <mergeCell ref="I11:I12"/>
    <mergeCell ref="J11:J12"/>
    <mergeCell ref="N9:N10"/>
    <mergeCell ref="O9:O10"/>
    <mergeCell ref="P9:P10"/>
    <mergeCell ref="Q9:Q10"/>
    <mergeCell ref="R9:R10"/>
    <mergeCell ref="S9:S10"/>
    <mergeCell ref="H9:H10"/>
    <mergeCell ref="I9:I10"/>
    <mergeCell ref="J9:J10"/>
    <mergeCell ref="K9:K10"/>
    <mergeCell ref="L9:L10"/>
    <mergeCell ref="M9:M10"/>
    <mergeCell ref="Q11:Q12"/>
    <mergeCell ref="R11:R12"/>
    <mergeCell ref="S11:S12"/>
    <mergeCell ref="T11:T12"/>
    <mergeCell ref="U11:U12"/>
    <mergeCell ref="A13:A14"/>
    <mergeCell ref="B13:B14"/>
    <mergeCell ref="C13:C14"/>
    <mergeCell ref="D13:D14"/>
    <mergeCell ref="G13:G14"/>
    <mergeCell ref="K11:K12"/>
    <mergeCell ref="L11:L12"/>
    <mergeCell ref="M11:M12"/>
    <mergeCell ref="N11:N12"/>
    <mergeCell ref="O11:O12"/>
    <mergeCell ref="P11:P12"/>
    <mergeCell ref="T13:T14"/>
    <mergeCell ref="U13:U14"/>
    <mergeCell ref="O13:O14"/>
    <mergeCell ref="P13:P14"/>
    <mergeCell ref="Q13:Q14"/>
    <mergeCell ref="R13:R14"/>
    <mergeCell ref="S13:S14"/>
    <mergeCell ref="B15:B16"/>
    <mergeCell ref="C15:C16"/>
    <mergeCell ref="D15:D16"/>
    <mergeCell ref="G15:G16"/>
    <mergeCell ref="H15:H16"/>
    <mergeCell ref="I15:I16"/>
    <mergeCell ref="J15:J16"/>
    <mergeCell ref="N13:N14"/>
    <mergeCell ref="H13:H14"/>
    <mergeCell ref="I13:I14"/>
    <mergeCell ref="J13:J14"/>
    <mergeCell ref="K13:K14"/>
    <mergeCell ref="L13:L14"/>
    <mergeCell ref="M13:M14"/>
    <mergeCell ref="Q15:Q16"/>
    <mergeCell ref="R15:R16"/>
    <mergeCell ref="S15:S16"/>
    <mergeCell ref="T15:T16"/>
    <mergeCell ref="U15:U16"/>
    <mergeCell ref="A17:A18"/>
    <mergeCell ref="B17:B18"/>
    <mergeCell ref="C17:C18"/>
    <mergeCell ref="D17:D18"/>
    <mergeCell ref="G17:G18"/>
    <mergeCell ref="K15:K16"/>
    <mergeCell ref="L15:L16"/>
    <mergeCell ref="M15:M16"/>
    <mergeCell ref="N15:N16"/>
    <mergeCell ref="O15:O16"/>
    <mergeCell ref="P15:P16"/>
    <mergeCell ref="T17:T18"/>
    <mergeCell ref="U17:U18"/>
    <mergeCell ref="O17:O18"/>
    <mergeCell ref="P17:P18"/>
    <mergeCell ref="Q17:Q18"/>
    <mergeCell ref="R17:R18"/>
    <mergeCell ref="S17:S18"/>
    <mergeCell ref="A15:A16"/>
    <mergeCell ref="B19:B21"/>
    <mergeCell ref="C19:C21"/>
    <mergeCell ref="D19:D21"/>
    <mergeCell ref="G19:G21"/>
    <mergeCell ref="H19:H21"/>
    <mergeCell ref="I19:I21"/>
    <mergeCell ref="J19:J21"/>
    <mergeCell ref="N17:N18"/>
    <mergeCell ref="H17:H18"/>
    <mergeCell ref="I17:I18"/>
    <mergeCell ref="J17:J18"/>
    <mergeCell ref="K17:K18"/>
    <mergeCell ref="L17:L18"/>
    <mergeCell ref="M17:M18"/>
    <mergeCell ref="Q19:Q21"/>
    <mergeCell ref="R19:R21"/>
    <mergeCell ref="S19:S21"/>
    <mergeCell ref="T19:T21"/>
    <mergeCell ref="U19:U21"/>
    <mergeCell ref="A25:A27"/>
    <mergeCell ref="B25:B27"/>
    <mergeCell ref="C25:C27"/>
    <mergeCell ref="D25:D27"/>
    <mergeCell ref="G25:G27"/>
    <mergeCell ref="K19:K21"/>
    <mergeCell ref="L19:L21"/>
    <mergeCell ref="M19:M21"/>
    <mergeCell ref="N19:N21"/>
    <mergeCell ref="O19:O21"/>
    <mergeCell ref="P19:P21"/>
    <mergeCell ref="T25:T27"/>
    <mergeCell ref="U25:U27"/>
    <mergeCell ref="O25:O27"/>
    <mergeCell ref="P25:P27"/>
    <mergeCell ref="Q25:Q27"/>
    <mergeCell ref="R25:R27"/>
    <mergeCell ref="S25:S27"/>
    <mergeCell ref="A19:A21"/>
    <mergeCell ref="B28:B29"/>
    <mergeCell ref="C28:C29"/>
    <mergeCell ref="D28:D29"/>
    <mergeCell ref="G28:G29"/>
    <mergeCell ref="H28:H29"/>
    <mergeCell ref="I28:I29"/>
    <mergeCell ref="J28:J29"/>
    <mergeCell ref="N25:N27"/>
    <mergeCell ref="H25:H27"/>
    <mergeCell ref="I25:I27"/>
    <mergeCell ref="J25:J27"/>
    <mergeCell ref="K25:K27"/>
    <mergeCell ref="L25:L27"/>
    <mergeCell ref="M25:M27"/>
    <mergeCell ref="Q28:Q29"/>
    <mergeCell ref="R28:R29"/>
    <mergeCell ref="S28:S29"/>
    <mergeCell ref="T28:T29"/>
    <mergeCell ref="U28:U29"/>
    <mergeCell ref="A30:A31"/>
    <mergeCell ref="B30:B31"/>
    <mergeCell ref="C30:C31"/>
    <mergeCell ref="D30:D31"/>
    <mergeCell ref="G30:G31"/>
    <mergeCell ref="K28:K29"/>
    <mergeCell ref="L28:L29"/>
    <mergeCell ref="M28:M29"/>
    <mergeCell ref="N28:N29"/>
    <mergeCell ref="O28:O29"/>
    <mergeCell ref="P28:P29"/>
    <mergeCell ref="T30:T31"/>
    <mergeCell ref="U30:U31"/>
    <mergeCell ref="O30:O31"/>
    <mergeCell ref="P30:P31"/>
    <mergeCell ref="Q30:Q31"/>
    <mergeCell ref="R30:R31"/>
    <mergeCell ref="S30:S31"/>
    <mergeCell ref="A28:A29"/>
    <mergeCell ref="D32:D33"/>
    <mergeCell ref="G32:G33"/>
    <mergeCell ref="H32:H33"/>
    <mergeCell ref="I32:I33"/>
    <mergeCell ref="J32:J33"/>
    <mergeCell ref="N30:N31"/>
    <mergeCell ref="H30:H31"/>
    <mergeCell ref="I30:I31"/>
    <mergeCell ref="J30:J31"/>
    <mergeCell ref="K30:K31"/>
    <mergeCell ref="L30:L31"/>
    <mergeCell ref="M30:M31"/>
    <mergeCell ref="S32:S33"/>
    <mergeCell ref="T32:T33"/>
    <mergeCell ref="U32:U33"/>
    <mergeCell ref="A34:A35"/>
    <mergeCell ref="B34:B35"/>
    <mergeCell ref="C34:C35"/>
    <mergeCell ref="D34:D35"/>
    <mergeCell ref="G34:G35"/>
    <mergeCell ref="K32:K33"/>
    <mergeCell ref="L32:L33"/>
    <mergeCell ref="M32:M33"/>
    <mergeCell ref="N32:N33"/>
    <mergeCell ref="O32:O33"/>
    <mergeCell ref="P32:P33"/>
    <mergeCell ref="T34:T35"/>
    <mergeCell ref="U34:U35"/>
    <mergeCell ref="O34:O35"/>
    <mergeCell ref="P34:P35"/>
    <mergeCell ref="Q34:Q35"/>
    <mergeCell ref="R34:R35"/>
    <mergeCell ref="S34:S35"/>
    <mergeCell ref="A32:A33"/>
    <mergeCell ref="B32:B33"/>
    <mergeCell ref="C32:C33"/>
    <mergeCell ref="N34:N35"/>
    <mergeCell ref="H34:H35"/>
    <mergeCell ref="I34:I35"/>
    <mergeCell ref="J34:J35"/>
    <mergeCell ref="K34:K35"/>
    <mergeCell ref="L34:L35"/>
    <mergeCell ref="M34:M35"/>
    <mergeCell ref="Q32:Q33"/>
    <mergeCell ref="R32:R33"/>
    <mergeCell ref="Q36:Q37"/>
    <mergeCell ref="R36:R37"/>
    <mergeCell ref="S36:S37"/>
    <mergeCell ref="T36:T37"/>
    <mergeCell ref="U36:U37"/>
    <mergeCell ref="A38:D38"/>
    <mergeCell ref="K36:K37"/>
    <mergeCell ref="L36:L37"/>
    <mergeCell ref="M36:M37"/>
    <mergeCell ref="N36:N37"/>
    <mergeCell ref="O36:O37"/>
    <mergeCell ref="P36:P37"/>
    <mergeCell ref="A36:A37"/>
    <mergeCell ref="B36:B37"/>
    <mergeCell ref="C36:C37"/>
    <mergeCell ref="D36:D37"/>
    <mergeCell ref="G36:G37"/>
    <mergeCell ref="H36:H37"/>
    <mergeCell ref="I36:I37"/>
    <mergeCell ref="J36:J37"/>
  </mergeCells>
  <pageMargins left="0.23" right="0.21" top="0.72" bottom="0.74" header="0.31496062992125984" footer="0.31496062992125984"/>
  <pageSetup paperSize="9"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U1000"/>
  <sheetViews>
    <sheetView topLeftCell="A34" workbookViewId="0">
      <selection activeCell="M28" sqref="M28:M29"/>
    </sheetView>
  </sheetViews>
  <sheetFormatPr defaultColWidth="9.28515625" defaultRowHeight="18.600000000000001" x14ac:dyDescent="0.55000000000000004"/>
  <cols>
    <col min="1" max="3" width="20" style="22" customWidth="1"/>
    <col min="4" max="4" width="18" style="22" customWidth="1"/>
    <col min="5" max="5" width="27" style="22" customWidth="1"/>
    <col min="6" max="6" width="14" style="22" customWidth="1"/>
    <col min="7" max="8" width="7" style="22" customWidth="1"/>
    <col min="9" max="20" width="5" style="22" customWidth="1"/>
    <col min="21" max="21" width="7" style="22" customWidth="1"/>
    <col min="22" max="16384" width="9.28515625" style="22"/>
  </cols>
  <sheetData>
    <row r="1" spans="1:21" ht="24.6" x14ac:dyDescent="0.7">
      <c r="A1" s="477" t="s">
        <v>0</v>
      </c>
      <c r="B1" s="477"/>
      <c r="C1" s="477"/>
      <c r="D1" s="477"/>
      <c r="E1" s="477"/>
      <c r="F1" s="477"/>
      <c r="G1" s="477"/>
      <c r="H1" s="477"/>
      <c r="I1" s="477"/>
      <c r="J1" s="477"/>
      <c r="K1" s="477"/>
      <c r="L1" s="477"/>
      <c r="M1" s="477"/>
      <c r="N1" s="477"/>
      <c r="O1" s="477"/>
      <c r="P1" s="477"/>
      <c r="Q1" s="477"/>
      <c r="R1" s="477"/>
      <c r="S1" s="477"/>
      <c r="T1" s="477"/>
      <c r="U1" s="477"/>
    </row>
    <row r="2" spans="1:21" ht="21" x14ac:dyDescent="0.6">
      <c r="A2" s="478" t="s">
        <v>85</v>
      </c>
      <c r="B2" s="478"/>
      <c r="C2" s="478"/>
      <c r="D2" s="478"/>
      <c r="E2" s="478"/>
      <c r="F2" s="478"/>
      <c r="G2" s="479"/>
      <c r="H2" s="479"/>
      <c r="I2" s="479"/>
      <c r="J2" s="479"/>
      <c r="K2" s="479"/>
      <c r="L2" s="479"/>
      <c r="M2" s="479"/>
      <c r="N2" s="479"/>
      <c r="O2" s="479"/>
      <c r="P2" s="479"/>
      <c r="Q2" s="479"/>
      <c r="R2" s="479"/>
      <c r="S2" s="479"/>
      <c r="T2" s="479"/>
      <c r="U2" s="479"/>
    </row>
    <row r="3" spans="1:21" ht="21.6" thickBot="1" x14ac:dyDescent="0.65">
      <c r="A3" s="478" t="s">
        <v>86</v>
      </c>
      <c r="B3" s="478"/>
      <c r="C3" s="478"/>
      <c r="D3" s="478"/>
      <c r="E3" s="478"/>
      <c r="F3" s="478"/>
      <c r="G3" s="479"/>
      <c r="H3" s="479"/>
      <c r="I3" s="479"/>
      <c r="J3" s="479"/>
      <c r="K3" s="479"/>
      <c r="L3" s="479"/>
      <c r="M3" s="479"/>
      <c r="N3" s="479"/>
      <c r="O3" s="479"/>
      <c r="P3" s="479"/>
      <c r="Q3" s="479"/>
      <c r="R3" s="479"/>
      <c r="S3" s="479"/>
      <c r="T3" s="479"/>
      <c r="U3" s="479"/>
    </row>
    <row r="4" spans="1:21" x14ac:dyDescent="0.55000000000000004">
      <c r="A4" s="480" t="s">
        <v>3</v>
      </c>
      <c r="B4" s="482" t="s">
        <v>4</v>
      </c>
      <c r="C4" s="482" t="s">
        <v>5</v>
      </c>
      <c r="D4" s="482" t="s">
        <v>6</v>
      </c>
      <c r="E4" s="482" t="s">
        <v>7</v>
      </c>
      <c r="F4" s="482"/>
      <c r="G4" s="482"/>
      <c r="H4" s="482" t="s">
        <v>8</v>
      </c>
      <c r="I4" s="482" t="s">
        <v>9</v>
      </c>
      <c r="J4" s="482"/>
      <c r="K4" s="482"/>
      <c r="L4" s="482"/>
      <c r="M4" s="482"/>
      <c r="N4" s="482"/>
      <c r="O4" s="482"/>
      <c r="P4" s="482"/>
      <c r="Q4" s="482"/>
      <c r="R4" s="482"/>
      <c r="S4" s="482"/>
      <c r="T4" s="482"/>
      <c r="U4" s="484" t="s">
        <v>10</v>
      </c>
    </row>
    <row r="5" spans="1:21" ht="37.799999999999997" thickBot="1" x14ac:dyDescent="0.6">
      <c r="A5" s="481"/>
      <c r="B5" s="483"/>
      <c r="C5" s="483"/>
      <c r="D5" s="483"/>
      <c r="E5" s="23" t="s">
        <v>11</v>
      </c>
      <c r="F5" s="23" t="s">
        <v>12</v>
      </c>
      <c r="G5" s="23" t="s">
        <v>13</v>
      </c>
      <c r="H5" s="483"/>
      <c r="I5" s="24" t="s">
        <v>14</v>
      </c>
      <c r="J5" s="24" t="s">
        <v>15</v>
      </c>
      <c r="K5" s="24" t="s">
        <v>16</v>
      </c>
      <c r="L5" s="24" t="s">
        <v>17</v>
      </c>
      <c r="M5" s="24" t="s">
        <v>18</v>
      </c>
      <c r="N5" s="24" t="s">
        <v>19</v>
      </c>
      <c r="O5" s="24" t="s">
        <v>20</v>
      </c>
      <c r="P5" s="24" t="s">
        <v>21</v>
      </c>
      <c r="Q5" s="24" t="s">
        <v>22</v>
      </c>
      <c r="R5" s="24" t="s">
        <v>23</v>
      </c>
      <c r="S5" s="24" t="s">
        <v>24</v>
      </c>
      <c r="T5" s="24" t="s">
        <v>25</v>
      </c>
      <c r="U5" s="485"/>
    </row>
    <row r="6" spans="1:21" ht="21" x14ac:dyDescent="0.6">
      <c r="A6" s="473" t="s">
        <v>252</v>
      </c>
      <c r="B6" s="474"/>
      <c r="C6" s="474"/>
      <c r="D6" s="474"/>
      <c r="E6" s="474"/>
      <c r="F6" s="474"/>
      <c r="G6" s="475"/>
      <c r="H6" s="475"/>
      <c r="I6" s="475"/>
      <c r="J6" s="475"/>
      <c r="K6" s="475"/>
      <c r="L6" s="475"/>
      <c r="M6" s="475"/>
      <c r="N6" s="475"/>
      <c r="O6" s="475"/>
      <c r="P6" s="475"/>
      <c r="Q6" s="475"/>
      <c r="R6" s="475"/>
      <c r="S6" s="475"/>
      <c r="T6" s="475"/>
      <c r="U6" s="476"/>
    </row>
    <row r="7" spans="1:21" ht="37.200000000000003" x14ac:dyDescent="0.55000000000000004">
      <c r="A7" s="425" t="s">
        <v>284</v>
      </c>
      <c r="B7" s="426" t="s">
        <v>285</v>
      </c>
      <c r="C7" s="426" t="s">
        <v>286</v>
      </c>
      <c r="D7" s="426" t="s">
        <v>287</v>
      </c>
      <c r="E7" s="25" t="s">
        <v>288</v>
      </c>
      <c r="F7" s="26">
        <v>2400</v>
      </c>
      <c r="G7" s="427" t="s">
        <v>27</v>
      </c>
      <c r="H7" s="427" t="s">
        <v>28</v>
      </c>
      <c r="I7" s="413"/>
      <c r="J7" s="413"/>
      <c r="K7" s="413"/>
      <c r="L7" s="413"/>
      <c r="M7" s="413"/>
      <c r="N7" s="413"/>
      <c r="O7" s="413"/>
      <c r="P7" s="413"/>
      <c r="Q7" s="413"/>
      <c r="R7" s="413"/>
      <c r="S7" s="413"/>
      <c r="T7" s="420">
        <v>4500</v>
      </c>
      <c r="U7" s="428" t="s">
        <v>289</v>
      </c>
    </row>
    <row r="8" spans="1:21" ht="89.25" customHeight="1" x14ac:dyDescent="0.55000000000000004">
      <c r="A8" s="425"/>
      <c r="B8" s="426"/>
      <c r="C8" s="426"/>
      <c r="D8" s="426"/>
      <c r="E8" s="25" t="s">
        <v>290</v>
      </c>
      <c r="F8" s="26">
        <v>2100</v>
      </c>
      <c r="G8" s="413"/>
      <c r="H8" s="413"/>
      <c r="I8" s="413"/>
      <c r="J8" s="413"/>
      <c r="K8" s="413"/>
      <c r="L8" s="413"/>
      <c r="M8" s="413"/>
      <c r="N8" s="413"/>
      <c r="O8" s="413"/>
      <c r="P8" s="413"/>
      <c r="Q8" s="413"/>
      <c r="R8" s="413"/>
      <c r="S8" s="413"/>
      <c r="T8" s="413"/>
      <c r="U8" s="429"/>
    </row>
    <row r="9" spans="1:21" x14ac:dyDescent="0.55000000000000004">
      <c r="A9" s="425"/>
      <c r="B9" s="426"/>
      <c r="C9" s="426"/>
      <c r="D9" s="426"/>
      <c r="E9" s="27" t="s">
        <v>30</v>
      </c>
      <c r="F9" s="28">
        <v>4500</v>
      </c>
      <c r="G9" s="413"/>
      <c r="H9" s="413"/>
      <c r="I9" s="413"/>
      <c r="J9" s="413"/>
      <c r="K9" s="413"/>
      <c r="L9" s="413"/>
      <c r="M9" s="413"/>
      <c r="N9" s="413"/>
      <c r="O9" s="413"/>
      <c r="P9" s="413"/>
      <c r="Q9" s="413"/>
      <c r="R9" s="413"/>
      <c r="S9" s="413"/>
      <c r="T9" s="413"/>
      <c r="U9" s="429"/>
    </row>
    <row r="10" spans="1:21" ht="37.200000000000003" x14ac:dyDescent="0.55000000000000004">
      <c r="A10" s="425" t="s">
        <v>291</v>
      </c>
      <c r="B10" s="426" t="s">
        <v>292</v>
      </c>
      <c r="C10" s="426" t="s">
        <v>293</v>
      </c>
      <c r="D10" s="426" t="s">
        <v>294</v>
      </c>
      <c r="E10" s="25" t="s">
        <v>295</v>
      </c>
      <c r="F10" s="26">
        <v>2400</v>
      </c>
      <c r="G10" s="427" t="s">
        <v>27</v>
      </c>
      <c r="H10" s="427" t="s">
        <v>28</v>
      </c>
      <c r="I10" s="413"/>
      <c r="J10" s="413"/>
      <c r="K10" s="413"/>
      <c r="L10" s="413"/>
      <c r="M10" s="413"/>
      <c r="N10" s="413"/>
      <c r="O10" s="413"/>
      <c r="P10" s="413"/>
      <c r="Q10" s="413"/>
      <c r="R10" s="413"/>
      <c r="S10" s="413"/>
      <c r="T10" s="420">
        <v>4500</v>
      </c>
      <c r="U10" s="428" t="s">
        <v>289</v>
      </c>
    </row>
    <row r="11" spans="1:21" ht="78" customHeight="1" x14ac:dyDescent="0.55000000000000004">
      <c r="A11" s="425"/>
      <c r="B11" s="426"/>
      <c r="C11" s="426"/>
      <c r="D11" s="426"/>
      <c r="E11" s="25" t="s">
        <v>296</v>
      </c>
      <c r="F11" s="26">
        <v>2100</v>
      </c>
      <c r="G11" s="413"/>
      <c r="H11" s="413"/>
      <c r="I11" s="413"/>
      <c r="J11" s="413"/>
      <c r="K11" s="413"/>
      <c r="L11" s="413"/>
      <c r="M11" s="413"/>
      <c r="N11" s="413"/>
      <c r="O11" s="413"/>
      <c r="P11" s="413"/>
      <c r="Q11" s="413"/>
      <c r="R11" s="413"/>
      <c r="S11" s="413"/>
      <c r="T11" s="413"/>
      <c r="U11" s="429"/>
    </row>
    <row r="12" spans="1:21" x14ac:dyDescent="0.55000000000000004">
      <c r="A12" s="425"/>
      <c r="B12" s="426"/>
      <c r="C12" s="426"/>
      <c r="D12" s="426"/>
      <c r="E12" s="27" t="s">
        <v>30</v>
      </c>
      <c r="F12" s="28">
        <v>4500</v>
      </c>
      <c r="G12" s="413"/>
      <c r="H12" s="413"/>
      <c r="I12" s="413"/>
      <c r="J12" s="413"/>
      <c r="K12" s="413"/>
      <c r="L12" s="413"/>
      <c r="M12" s="413"/>
      <c r="N12" s="413"/>
      <c r="O12" s="413"/>
      <c r="P12" s="413"/>
      <c r="Q12" s="413"/>
      <c r="R12" s="413"/>
      <c r="S12" s="413"/>
      <c r="T12" s="413"/>
      <c r="U12" s="429"/>
    </row>
    <row r="13" spans="1:21" ht="54.75" customHeight="1" x14ac:dyDescent="0.55000000000000004">
      <c r="A13" s="425" t="s">
        <v>297</v>
      </c>
      <c r="B13" s="426" t="s">
        <v>298</v>
      </c>
      <c r="C13" s="426" t="s">
        <v>299</v>
      </c>
      <c r="D13" s="426" t="s">
        <v>300</v>
      </c>
      <c r="E13" s="244" t="s">
        <v>301</v>
      </c>
      <c r="F13" s="26">
        <v>0</v>
      </c>
      <c r="G13" s="427"/>
      <c r="H13" s="427" t="s">
        <v>302</v>
      </c>
      <c r="I13" s="413"/>
      <c r="J13" s="413"/>
      <c r="K13" s="420">
        <v>0</v>
      </c>
      <c r="L13" s="413"/>
      <c r="M13" s="413"/>
      <c r="N13" s="413"/>
      <c r="O13" s="413"/>
      <c r="P13" s="413"/>
      <c r="Q13" s="413"/>
      <c r="R13" s="413"/>
      <c r="S13" s="413"/>
      <c r="T13" s="413"/>
      <c r="U13" s="428" t="s">
        <v>303</v>
      </c>
    </row>
    <row r="14" spans="1:21" x14ac:dyDescent="0.55000000000000004">
      <c r="A14" s="425"/>
      <c r="B14" s="426"/>
      <c r="C14" s="426"/>
      <c r="D14" s="426"/>
      <c r="E14" s="27" t="s">
        <v>30</v>
      </c>
      <c r="F14" s="28">
        <v>0</v>
      </c>
      <c r="G14" s="413"/>
      <c r="H14" s="413"/>
      <c r="I14" s="413"/>
      <c r="J14" s="413"/>
      <c r="K14" s="413"/>
      <c r="L14" s="413"/>
      <c r="M14" s="413"/>
      <c r="N14" s="413"/>
      <c r="O14" s="413"/>
      <c r="P14" s="413"/>
      <c r="Q14" s="413"/>
      <c r="R14" s="413"/>
      <c r="S14" s="413"/>
      <c r="T14" s="413"/>
      <c r="U14" s="429"/>
    </row>
    <row r="15" spans="1:21" ht="100.5" customHeight="1" x14ac:dyDescent="0.55000000000000004">
      <c r="A15" s="425" t="s">
        <v>304</v>
      </c>
      <c r="B15" s="426" t="s">
        <v>305</v>
      </c>
      <c r="C15" s="426" t="s">
        <v>306</v>
      </c>
      <c r="D15" s="426" t="s">
        <v>307</v>
      </c>
      <c r="E15" s="244" t="s">
        <v>301</v>
      </c>
      <c r="F15" s="26">
        <v>0</v>
      </c>
      <c r="G15" s="427" t="s">
        <v>27</v>
      </c>
      <c r="H15" s="427" t="s">
        <v>302</v>
      </c>
      <c r="I15" s="413"/>
      <c r="J15" s="413"/>
      <c r="K15" s="420">
        <v>0</v>
      </c>
      <c r="L15" s="413"/>
      <c r="M15" s="413"/>
      <c r="N15" s="413"/>
      <c r="O15" s="413"/>
      <c r="P15" s="413"/>
      <c r="Q15" s="413"/>
      <c r="R15" s="413"/>
      <c r="S15" s="413"/>
      <c r="T15" s="413"/>
      <c r="U15" s="428" t="s">
        <v>289</v>
      </c>
    </row>
    <row r="16" spans="1:21" x14ac:dyDescent="0.55000000000000004">
      <c r="A16" s="425"/>
      <c r="B16" s="426"/>
      <c r="C16" s="426"/>
      <c r="D16" s="426"/>
      <c r="E16" s="27" t="s">
        <v>30</v>
      </c>
      <c r="F16" s="28">
        <v>0</v>
      </c>
      <c r="G16" s="413"/>
      <c r="H16" s="413"/>
      <c r="I16" s="413"/>
      <c r="J16" s="413"/>
      <c r="K16" s="413"/>
      <c r="L16" s="413"/>
      <c r="M16" s="413"/>
      <c r="N16" s="413"/>
      <c r="O16" s="413"/>
      <c r="P16" s="413"/>
      <c r="Q16" s="413"/>
      <c r="R16" s="413"/>
      <c r="S16" s="413"/>
      <c r="T16" s="413"/>
      <c r="U16" s="429"/>
    </row>
    <row r="17" spans="1:21" ht="33.75" customHeight="1" x14ac:dyDescent="0.55000000000000004">
      <c r="A17" s="492" t="s">
        <v>308</v>
      </c>
      <c r="B17" s="426" t="s">
        <v>309</v>
      </c>
      <c r="C17" s="426" t="s">
        <v>310</v>
      </c>
      <c r="D17" s="426" t="s">
        <v>311</v>
      </c>
      <c r="E17" s="25" t="s">
        <v>312</v>
      </c>
      <c r="F17" s="26">
        <v>10800</v>
      </c>
      <c r="G17" s="427"/>
      <c r="H17" s="427" t="s">
        <v>313</v>
      </c>
      <c r="I17" s="413"/>
      <c r="J17" s="413"/>
      <c r="K17" s="413"/>
      <c r="L17" s="413"/>
      <c r="M17" s="413"/>
      <c r="N17" s="413"/>
      <c r="O17" s="413"/>
      <c r="P17" s="413"/>
      <c r="Q17" s="420">
        <v>22600</v>
      </c>
      <c r="R17" s="413"/>
      <c r="S17" s="413"/>
      <c r="T17" s="413"/>
      <c r="U17" s="428" t="s">
        <v>289</v>
      </c>
    </row>
    <row r="18" spans="1:21" ht="34.5" customHeight="1" x14ac:dyDescent="0.55000000000000004">
      <c r="A18" s="492"/>
      <c r="B18" s="426"/>
      <c r="C18" s="426"/>
      <c r="D18" s="426"/>
      <c r="E18" s="25" t="s">
        <v>314</v>
      </c>
      <c r="F18" s="26">
        <v>4800</v>
      </c>
      <c r="G18" s="413"/>
      <c r="H18" s="413"/>
      <c r="I18" s="413"/>
      <c r="J18" s="413"/>
      <c r="K18" s="413"/>
      <c r="L18" s="413"/>
      <c r="M18" s="413"/>
      <c r="N18" s="413"/>
      <c r="O18" s="413"/>
      <c r="P18" s="413"/>
      <c r="Q18" s="413"/>
      <c r="R18" s="413"/>
      <c r="S18" s="413"/>
      <c r="T18" s="413"/>
      <c r="U18" s="429"/>
    </row>
    <row r="19" spans="1:21" ht="65.25" customHeight="1" x14ac:dyDescent="0.55000000000000004">
      <c r="A19" s="492"/>
      <c r="B19" s="426"/>
      <c r="C19" s="426"/>
      <c r="D19" s="426"/>
      <c r="E19" s="244" t="s">
        <v>315</v>
      </c>
      <c r="F19" s="26">
        <v>5000</v>
      </c>
      <c r="G19" s="413"/>
      <c r="H19" s="413"/>
      <c r="I19" s="413"/>
      <c r="J19" s="413"/>
      <c r="K19" s="413"/>
      <c r="L19" s="413"/>
      <c r="M19" s="413"/>
      <c r="N19" s="413"/>
      <c r="O19" s="413"/>
      <c r="P19" s="413"/>
      <c r="Q19" s="413"/>
      <c r="R19" s="413"/>
      <c r="S19" s="413"/>
      <c r="T19" s="413"/>
      <c r="U19" s="429"/>
    </row>
    <row r="20" spans="1:21" ht="37.200000000000003" x14ac:dyDescent="0.55000000000000004">
      <c r="A20" s="492"/>
      <c r="B20" s="426"/>
      <c r="C20" s="426"/>
      <c r="D20" s="426"/>
      <c r="E20" s="25" t="s">
        <v>316</v>
      </c>
      <c r="F20" s="26">
        <v>2000</v>
      </c>
      <c r="G20" s="413"/>
      <c r="H20" s="413"/>
      <c r="I20" s="413"/>
      <c r="J20" s="413"/>
      <c r="K20" s="413"/>
      <c r="L20" s="413"/>
      <c r="M20" s="413"/>
      <c r="N20" s="413"/>
      <c r="O20" s="413"/>
      <c r="P20" s="413"/>
      <c r="Q20" s="413"/>
      <c r="R20" s="413"/>
      <c r="S20" s="413"/>
      <c r="T20" s="413"/>
      <c r="U20" s="429"/>
    </row>
    <row r="21" spans="1:21" x14ac:dyDescent="0.55000000000000004">
      <c r="A21" s="492"/>
      <c r="B21" s="426"/>
      <c r="C21" s="426"/>
      <c r="D21" s="426"/>
      <c r="E21" s="27" t="s">
        <v>30</v>
      </c>
      <c r="F21" s="28">
        <v>22600</v>
      </c>
      <c r="G21" s="413"/>
      <c r="H21" s="413"/>
      <c r="I21" s="413"/>
      <c r="J21" s="413"/>
      <c r="K21" s="413"/>
      <c r="L21" s="413"/>
      <c r="M21" s="413"/>
      <c r="N21" s="413"/>
      <c r="O21" s="413"/>
      <c r="P21" s="413"/>
      <c r="Q21" s="413"/>
      <c r="R21" s="413"/>
      <c r="S21" s="413"/>
      <c r="T21" s="413"/>
      <c r="U21" s="429"/>
    </row>
    <row r="22" spans="1:21" ht="72" customHeight="1" x14ac:dyDescent="0.55000000000000004">
      <c r="A22" s="425" t="s">
        <v>317</v>
      </c>
      <c r="B22" s="426" t="s">
        <v>318</v>
      </c>
      <c r="C22" s="426" t="s">
        <v>319</v>
      </c>
      <c r="D22" s="426" t="s">
        <v>320</v>
      </c>
      <c r="E22" s="25" t="s">
        <v>321</v>
      </c>
      <c r="F22" s="26">
        <v>3000</v>
      </c>
      <c r="G22" s="427" t="s">
        <v>27</v>
      </c>
      <c r="H22" s="427" t="s">
        <v>322</v>
      </c>
      <c r="I22" s="413"/>
      <c r="J22" s="413"/>
      <c r="K22" s="413"/>
      <c r="L22" s="413"/>
      <c r="M22" s="413"/>
      <c r="N22" s="413"/>
      <c r="O22" s="413"/>
      <c r="P22" s="413"/>
      <c r="Q22" s="413"/>
      <c r="R22" s="420">
        <v>3000</v>
      </c>
      <c r="S22" s="413"/>
      <c r="T22" s="413"/>
      <c r="U22" s="428" t="s">
        <v>289</v>
      </c>
    </row>
    <row r="23" spans="1:21" x14ac:dyDescent="0.55000000000000004">
      <c r="A23" s="425"/>
      <c r="B23" s="426"/>
      <c r="C23" s="426"/>
      <c r="D23" s="426"/>
      <c r="E23" s="27" t="s">
        <v>30</v>
      </c>
      <c r="F23" s="28">
        <v>3000</v>
      </c>
      <c r="G23" s="413"/>
      <c r="H23" s="413"/>
      <c r="I23" s="413"/>
      <c r="J23" s="413"/>
      <c r="K23" s="413"/>
      <c r="L23" s="413"/>
      <c r="M23" s="413"/>
      <c r="N23" s="413"/>
      <c r="O23" s="413"/>
      <c r="P23" s="413"/>
      <c r="Q23" s="413"/>
      <c r="R23" s="413"/>
      <c r="S23" s="413"/>
      <c r="T23" s="413"/>
      <c r="U23" s="429"/>
    </row>
    <row r="24" spans="1:21" ht="33" x14ac:dyDescent="0.55000000000000004">
      <c r="A24" s="486" t="s">
        <v>323</v>
      </c>
      <c r="B24" s="487"/>
      <c r="C24" s="487"/>
      <c r="D24" s="487"/>
      <c r="E24" s="31" t="s">
        <v>66</v>
      </c>
      <c r="F24" s="32">
        <v>34600</v>
      </c>
      <c r="G24" s="33"/>
      <c r="H24" s="33"/>
      <c r="I24" s="34">
        <f t="shared" ref="I24:T24" si="0">SUM(I7:I23)</f>
        <v>0</v>
      </c>
      <c r="J24" s="34">
        <f t="shared" si="0"/>
        <v>0</v>
      </c>
      <c r="K24" s="34">
        <f t="shared" si="0"/>
        <v>0</v>
      </c>
      <c r="L24" s="34">
        <f t="shared" si="0"/>
        <v>0</v>
      </c>
      <c r="M24" s="34">
        <f t="shared" si="0"/>
        <v>0</v>
      </c>
      <c r="N24" s="34">
        <f t="shared" si="0"/>
        <v>0</v>
      </c>
      <c r="O24" s="34">
        <f t="shared" si="0"/>
        <v>0</v>
      </c>
      <c r="P24" s="34">
        <f t="shared" si="0"/>
        <v>0</v>
      </c>
      <c r="Q24" s="34">
        <f t="shared" si="0"/>
        <v>22600</v>
      </c>
      <c r="R24" s="34">
        <f t="shared" si="0"/>
        <v>3000</v>
      </c>
      <c r="S24" s="34">
        <f t="shared" si="0"/>
        <v>0</v>
      </c>
      <c r="T24" s="34">
        <f t="shared" si="0"/>
        <v>9000</v>
      </c>
      <c r="U24" s="35"/>
    </row>
    <row r="25" spans="1:21" ht="21" x14ac:dyDescent="0.55000000000000004">
      <c r="A25" s="488" t="s">
        <v>251</v>
      </c>
      <c r="B25" s="489"/>
      <c r="C25" s="489"/>
      <c r="D25" s="489"/>
      <c r="E25" s="489"/>
      <c r="F25" s="489"/>
      <c r="G25" s="490"/>
      <c r="H25" s="490"/>
      <c r="I25" s="490"/>
      <c r="J25" s="490"/>
      <c r="K25" s="490"/>
      <c r="L25" s="490"/>
      <c r="M25" s="490"/>
      <c r="N25" s="490"/>
      <c r="O25" s="490"/>
      <c r="P25" s="490"/>
      <c r="Q25" s="490"/>
      <c r="R25" s="490"/>
      <c r="S25" s="490"/>
      <c r="T25" s="490"/>
      <c r="U25" s="491"/>
    </row>
    <row r="26" spans="1:21" ht="95.25" customHeight="1" x14ac:dyDescent="0.55000000000000004">
      <c r="A26" s="425" t="s">
        <v>324</v>
      </c>
      <c r="B26" s="426" t="s">
        <v>325</v>
      </c>
      <c r="C26" s="426" t="s">
        <v>326</v>
      </c>
      <c r="D26" s="426" t="s">
        <v>327</v>
      </c>
      <c r="E26" s="25" t="s">
        <v>40</v>
      </c>
      <c r="F26" s="26">
        <v>0</v>
      </c>
      <c r="G26" s="427"/>
      <c r="H26" s="427" t="s">
        <v>328</v>
      </c>
      <c r="I26" s="413"/>
      <c r="J26" s="413"/>
      <c r="K26" s="413"/>
      <c r="L26" s="413"/>
      <c r="M26" s="413"/>
      <c r="N26" s="413"/>
      <c r="O26" s="413"/>
      <c r="P26" s="413"/>
      <c r="Q26" s="413"/>
      <c r="R26" s="413"/>
      <c r="S26" s="413"/>
      <c r="T26" s="420">
        <v>0</v>
      </c>
      <c r="U26" s="428" t="s">
        <v>289</v>
      </c>
    </row>
    <row r="27" spans="1:21" x14ac:dyDescent="0.55000000000000004">
      <c r="A27" s="425"/>
      <c r="B27" s="426"/>
      <c r="C27" s="426"/>
      <c r="D27" s="426"/>
      <c r="E27" s="27" t="s">
        <v>30</v>
      </c>
      <c r="F27" s="28">
        <v>0</v>
      </c>
      <c r="G27" s="413"/>
      <c r="H27" s="413"/>
      <c r="I27" s="413"/>
      <c r="J27" s="413"/>
      <c r="K27" s="413"/>
      <c r="L27" s="413"/>
      <c r="M27" s="413"/>
      <c r="N27" s="413"/>
      <c r="O27" s="413"/>
      <c r="P27" s="413"/>
      <c r="Q27" s="413"/>
      <c r="R27" s="413"/>
      <c r="S27" s="413"/>
      <c r="T27" s="413"/>
      <c r="U27" s="429"/>
    </row>
    <row r="28" spans="1:21" ht="72" customHeight="1" x14ac:dyDescent="0.55000000000000004">
      <c r="A28" s="425" t="s">
        <v>329</v>
      </c>
      <c r="B28" s="426" t="s">
        <v>330</v>
      </c>
      <c r="C28" s="426" t="s">
        <v>331</v>
      </c>
      <c r="D28" s="426" t="s">
        <v>332</v>
      </c>
      <c r="E28" s="25" t="s">
        <v>333</v>
      </c>
      <c r="F28" s="26">
        <v>2100</v>
      </c>
      <c r="G28" s="427" t="s">
        <v>27</v>
      </c>
      <c r="H28" s="427" t="s">
        <v>302</v>
      </c>
      <c r="I28" s="413"/>
      <c r="J28" s="413"/>
      <c r="K28" s="420">
        <v>2100</v>
      </c>
      <c r="L28" s="413"/>
      <c r="M28" s="413"/>
      <c r="N28" s="413"/>
      <c r="O28" s="413"/>
      <c r="P28" s="413"/>
      <c r="Q28" s="413"/>
      <c r="R28" s="413"/>
      <c r="S28" s="413"/>
      <c r="T28" s="413"/>
      <c r="U28" s="428" t="s">
        <v>289</v>
      </c>
    </row>
    <row r="29" spans="1:21" x14ac:dyDescent="0.55000000000000004">
      <c r="A29" s="425"/>
      <c r="B29" s="426"/>
      <c r="C29" s="426"/>
      <c r="D29" s="426"/>
      <c r="E29" s="27" t="s">
        <v>30</v>
      </c>
      <c r="F29" s="28">
        <v>2100</v>
      </c>
      <c r="G29" s="413"/>
      <c r="H29" s="413"/>
      <c r="I29" s="413"/>
      <c r="J29" s="413"/>
      <c r="K29" s="413"/>
      <c r="L29" s="413"/>
      <c r="M29" s="413"/>
      <c r="N29" s="413"/>
      <c r="O29" s="413"/>
      <c r="P29" s="413"/>
      <c r="Q29" s="413"/>
      <c r="R29" s="413"/>
      <c r="S29" s="413"/>
      <c r="T29" s="413"/>
      <c r="U29" s="429"/>
    </row>
    <row r="30" spans="1:21" ht="43.5" customHeight="1" x14ac:dyDescent="0.55000000000000004">
      <c r="A30" s="425" t="s">
        <v>334</v>
      </c>
      <c r="B30" s="426" t="s">
        <v>335</v>
      </c>
      <c r="C30" s="426" t="s">
        <v>331</v>
      </c>
      <c r="D30" s="426" t="s">
        <v>336</v>
      </c>
      <c r="E30" s="25" t="s">
        <v>40</v>
      </c>
      <c r="F30" s="26">
        <v>0</v>
      </c>
      <c r="G30" s="427"/>
      <c r="H30" s="427" t="s">
        <v>302</v>
      </c>
      <c r="I30" s="413"/>
      <c r="J30" s="413"/>
      <c r="K30" s="420">
        <v>0</v>
      </c>
      <c r="L30" s="413"/>
      <c r="M30" s="413"/>
      <c r="N30" s="413"/>
      <c r="O30" s="413"/>
      <c r="P30" s="413"/>
      <c r="Q30" s="413"/>
      <c r="R30" s="413"/>
      <c r="S30" s="413"/>
      <c r="T30" s="413"/>
      <c r="U30" s="428" t="s">
        <v>303</v>
      </c>
    </row>
    <row r="31" spans="1:21" x14ac:dyDescent="0.55000000000000004">
      <c r="A31" s="425"/>
      <c r="B31" s="426"/>
      <c r="C31" s="426"/>
      <c r="D31" s="426"/>
      <c r="E31" s="27" t="s">
        <v>30</v>
      </c>
      <c r="F31" s="28">
        <v>0</v>
      </c>
      <c r="G31" s="413"/>
      <c r="H31" s="413"/>
      <c r="I31" s="413"/>
      <c r="J31" s="413"/>
      <c r="K31" s="413"/>
      <c r="L31" s="413"/>
      <c r="M31" s="413"/>
      <c r="N31" s="413"/>
      <c r="O31" s="413"/>
      <c r="P31" s="413"/>
      <c r="Q31" s="413"/>
      <c r="R31" s="413"/>
      <c r="S31" s="413"/>
      <c r="T31" s="413"/>
      <c r="U31" s="429"/>
    </row>
    <row r="32" spans="1:21" ht="48.75" customHeight="1" x14ac:dyDescent="0.55000000000000004">
      <c r="A32" s="425" t="s">
        <v>337</v>
      </c>
      <c r="B32" s="426" t="s">
        <v>338</v>
      </c>
      <c r="C32" s="426" t="s">
        <v>339</v>
      </c>
      <c r="D32" s="426" t="s">
        <v>340</v>
      </c>
      <c r="E32" s="25" t="s">
        <v>40</v>
      </c>
      <c r="F32" s="26">
        <v>0</v>
      </c>
      <c r="G32" s="427"/>
      <c r="H32" s="427" t="s">
        <v>302</v>
      </c>
      <c r="I32" s="413"/>
      <c r="J32" s="413"/>
      <c r="K32" s="420">
        <v>0</v>
      </c>
      <c r="L32" s="413"/>
      <c r="M32" s="413"/>
      <c r="N32" s="413"/>
      <c r="O32" s="413"/>
      <c r="P32" s="413"/>
      <c r="Q32" s="413"/>
      <c r="R32" s="413"/>
      <c r="S32" s="413"/>
      <c r="T32" s="413"/>
      <c r="U32" s="428" t="s">
        <v>303</v>
      </c>
    </row>
    <row r="33" spans="1:21" x14ac:dyDescent="0.55000000000000004">
      <c r="A33" s="425"/>
      <c r="B33" s="426"/>
      <c r="C33" s="426"/>
      <c r="D33" s="426"/>
      <c r="E33" s="27" t="s">
        <v>30</v>
      </c>
      <c r="F33" s="28">
        <v>0</v>
      </c>
      <c r="G33" s="413"/>
      <c r="H33" s="413"/>
      <c r="I33" s="413"/>
      <c r="J33" s="413"/>
      <c r="K33" s="413"/>
      <c r="L33" s="413"/>
      <c r="M33" s="413"/>
      <c r="N33" s="413"/>
      <c r="O33" s="413"/>
      <c r="P33" s="413"/>
      <c r="Q33" s="413"/>
      <c r="R33" s="413"/>
      <c r="S33" s="413"/>
      <c r="T33" s="413"/>
      <c r="U33" s="429"/>
    </row>
    <row r="34" spans="1:21" ht="100.5" customHeight="1" x14ac:dyDescent="0.55000000000000004">
      <c r="A34" s="425" t="s">
        <v>341</v>
      </c>
      <c r="B34" s="426" t="s">
        <v>342</v>
      </c>
      <c r="C34" s="426" t="s">
        <v>343</v>
      </c>
      <c r="D34" s="426" t="s">
        <v>344</v>
      </c>
      <c r="E34" s="25" t="s">
        <v>40</v>
      </c>
      <c r="F34" s="26">
        <v>0</v>
      </c>
      <c r="G34" s="427"/>
      <c r="H34" s="427" t="s">
        <v>345</v>
      </c>
      <c r="I34" s="413"/>
      <c r="J34" s="413"/>
      <c r="K34" s="413"/>
      <c r="L34" s="413"/>
      <c r="M34" s="413"/>
      <c r="N34" s="413"/>
      <c r="O34" s="413"/>
      <c r="P34" s="413"/>
      <c r="Q34" s="413"/>
      <c r="R34" s="413"/>
      <c r="S34" s="413"/>
      <c r="T34" s="420">
        <v>0</v>
      </c>
      <c r="U34" s="428" t="s">
        <v>289</v>
      </c>
    </row>
    <row r="35" spans="1:21" x14ac:dyDescent="0.55000000000000004">
      <c r="A35" s="425"/>
      <c r="B35" s="426"/>
      <c r="C35" s="426"/>
      <c r="D35" s="426"/>
      <c r="E35" s="27" t="s">
        <v>30</v>
      </c>
      <c r="F35" s="28">
        <v>0</v>
      </c>
      <c r="G35" s="413"/>
      <c r="H35" s="413"/>
      <c r="I35" s="413"/>
      <c r="J35" s="413"/>
      <c r="K35" s="413"/>
      <c r="L35" s="413"/>
      <c r="M35" s="413"/>
      <c r="N35" s="413"/>
      <c r="O35" s="413"/>
      <c r="P35" s="413"/>
      <c r="Q35" s="413"/>
      <c r="R35" s="413"/>
      <c r="S35" s="413"/>
      <c r="T35" s="413"/>
      <c r="U35" s="429"/>
    </row>
    <row r="36" spans="1:21" ht="37.200000000000003" x14ac:dyDescent="0.55000000000000004">
      <c r="A36" s="425" t="s">
        <v>436</v>
      </c>
      <c r="B36" s="426" t="s">
        <v>331</v>
      </c>
      <c r="C36" s="426" t="s">
        <v>346</v>
      </c>
      <c r="D36" s="426" t="s">
        <v>347</v>
      </c>
      <c r="E36" s="25" t="s">
        <v>348</v>
      </c>
      <c r="F36" s="26">
        <v>4800</v>
      </c>
      <c r="G36" s="427" t="s">
        <v>27</v>
      </c>
      <c r="H36" s="427" t="s">
        <v>349</v>
      </c>
      <c r="I36" s="413"/>
      <c r="J36" s="413"/>
      <c r="K36" s="413"/>
      <c r="L36" s="413"/>
      <c r="M36" s="413"/>
      <c r="N36" s="420">
        <v>9000</v>
      </c>
      <c r="O36" s="413"/>
      <c r="P36" s="413"/>
      <c r="Q36" s="413"/>
      <c r="R36" s="413"/>
      <c r="S36" s="413"/>
      <c r="T36" s="413"/>
      <c r="U36" s="428" t="s">
        <v>289</v>
      </c>
    </row>
    <row r="37" spans="1:21" ht="66.75" customHeight="1" x14ac:dyDescent="0.55000000000000004">
      <c r="A37" s="425"/>
      <c r="B37" s="426"/>
      <c r="C37" s="426"/>
      <c r="D37" s="426"/>
      <c r="E37" s="25" t="s">
        <v>350</v>
      </c>
      <c r="F37" s="26">
        <v>4200</v>
      </c>
      <c r="G37" s="413"/>
      <c r="H37" s="413"/>
      <c r="I37" s="413"/>
      <c r="J37" s="413"/>
      <c r="K37" s="413"/>
      <c r="L37" s="413"/>
      <c r="M37" s="413"/>
      <c r="N37" s="413"/>
      <c r="O37" s="413"/>
      <c r="P37" s="413"/>
      <c r="Q37" s="413"/>
      <c r="R37" s="413"/>
      <c r="S37" s="413"/>
      <c r="T37" s="413"/>
      <c r="U37" s="429"/>
    </row>
    <row r="38" spans="1:21" x14ac:dyDescent="0.55000000000000004">
      <c r="A38" s="425"/>
      <c r="B38" s="426"/>
      <c r="C38" s="426"/>
      <c r="D38" s="426"/>
      <c r="E38" s="27" t="s">
        <v>30</v>
      </c>
      <c r="F38" s="28">
        <v>9000</v>
      </c>
      <c r="G38" s="413"/>
      <c r="H38" s="413"/>
      <c r="I38" s="413"/>
      <c r="J38" s="413"/>
      <c r="K38" s="413"/>
      <c r="L38" s="413"/>
      <c r="M38" s="413"/>
      <c r="N38" s="413"/>
      <c r="O38" s="413"/>
      <c r="P38" s="413"/>
      <c r="Q38" s="413"/>
      <c r="R38" s="413"/>
      <c r="S38" s="413"/>
      <c r="T38" s="413"/>
      <c r="U38" s="429"/>
    </row>
    <row r="39" spans="1:21" ht="33.6" thickBot="1" x14ac:dyDescent="0.6">
      <c r="A39" s="463" t="s">
        <v>351</v>
      </c>
      <c r="B39" s="464"/>
      <c r="C39" s="464"/>
      <c r="D39" s="464"/>
      <c r="E39" s="36" t="s">
        <v>66</v>
      </c>
      <c r="F39" s="37">
        <v>11100</v>
      </c>
      <c r="G39" s="38"/>
      <c r="H39" s="38"/>
      <c r="I39" s="39">
        <f t="shared" ref="I39:T39" si="1">SUM(I7:I38)</f>
        <v>0</v>
      </c>
      <c r="J39" s="39">
        <f t="shared" si="1"/>
        <v>0</v>
      </c>
      <c r="K39" s="39">
        <f t="shared" si="1"/>
        <v>2100</v>
      </c>
      <c r="L39" s="39">
        <f t="shared" si="1"/>
        <v>0</v>
      </c>
      <c r="M39" s="39">
        <f t="shared" si="1"/>
        <v>0</v>
      </c>
      <c r="N39" s="39">
        <f t="shared" si="1"/>
        <v>9000</v>
      </c>
      <c r="O39" s="39">
        <f t="shared" si="1"/>
        <v>0</v>
      </c>
      <c r="P39" s="39">
        <f t="shared" si="1"/>
        <v>0</v>
      </c>
      <c r="Q39" s="39">
        <f t="shared" si="1"/>
        <v>45200</v>
      </c>
      <c r="R39" s="39">
        <f t="shared" si="1"/>
        <v>6000</v>
      </c>
      <c r="S39" s="39">
        <f t="shared" si="1"/>
        <v>0</v>
      </c>
      <c r="T39" s="39">
        <f t="shared" si="1"/>
        <v>18000</v>
      </c>
      <c r="U39" s="40"/>
    </row>
    <row r="40" spans="1:21" x14ac:dyDescent="0.55000000000000004">
      <c r="A40" s="41"/>
      <c r="B40" s="41"/>
      <c r="C40" s="41"/>
      <c r="D40" s="41"/>
      <c r="E40" s="41"/>
      <c r="F40" s="41"/>
      <c r="G40" s="42"/>
      <c r="H40" s="42"/>
      <c r="I40" s="42"/>
      <c r="J40" s="42"/>
      <c r="K40" s="42"/>
      <c r="L40" s="42"/>
      <c r="M40" s="42"/>
      <c r="N40" s="42"/>
      <c r="O40" s="42"/>
      <c r="P40" s="42"/>
      <c r="Q40" s="42"/>
      <c r="R40" s="42"/>
      <c r="S40" s="42"/>
      <c r="T40" s="42"/>
      <c r="U40" s="42"/>
    </row>
    <row r="41" spans="1:21" x14ac:dyDescent="0.55000000000000004">
      <c r="A41" s="41"/>
      <c r="B41" s="41"/>
      <c r="C41" s="41"/>
      <c r="D41" s="41"/>
      <c r="E41" s="41"/>
      <c r="F41" s="41"/>
      <c r="G41" s="42"/>
      <c r="H41" s="42"/>
      <c r="I41" s="42"/>
      <c r="J41" s="42"/>
      <c r="K41" s="42"/>
      <c r="L41" s="42"/>
      <c r="M41" s="42"/>
      <c r="N41" s="42"/>
      <c r="O41" s="42"/>
      <c r="P41" s="42"/>
      <c r="Q41" s="42"/>
      <c r="R41" s="42"/>
      <c r="S41" s="42"/>
      <c r="T41" s="42"/>
      <c r="U41" s="42"/>
    </row>
    <row r="42" spans="1:21" x14ac:dyDescent="0.55000000000000004">
      <c r="A42" s="41"/>
      <c r="B42" s="41"/>
      <c r="C42" s="41"/>
      <c r="D42" s="41"/>
      <c r="E42" s="41"/>
      <c r="F42" s="41"/>
      <c r="G42" s="42"/>
      <c r="H42" s="42"/>
      <c r="I42" s="42"/>
      <c r="J42" s="42"/>
      <c r="K42" s="42"/>
      <c r="L42" s="42"/>
      <c r="M42" s="42"/>
      <c r="N42" s="42"/>
      <c r="O42" s="42"/>
      <c r="P42" s="42"/>
      <c r="Q42" s="42"/>
      <c r="R42" s="42"/>
      <c r="S42" s="42"/>
      <c r="T42" s="42"/>
      <c r="U42" s="42"/>
    </row>
    <row r="43" spans="1:21" x14ac:dyDescent="0.55000000000000004">
      <c r="A43" s="41"/>
      <c r="B43" s="41"/>
      <c r="C43" s="41"/>
      <c r="D43" s="41"/>
      <c r="E43" s="41"/>
      <c r="F43" s="41"/>
      <c r="G43" s="42"/>
      <c r="H43" s="42"/>
      <c r="I43" s="42"/>
      <c r="J43" s="42"/>
      <c r="K43" s="42"/>
      <c r="L43" s="42"/>
      <c r="M43" s="42"/>
      <c r="N43" s="42"/>
      <c r="O43" s="42"/>
      <c r="P43" s="42"/>
      <c r="Q43" s="42"/>
      <c r="R43" s="42"/>
      <c r="S43" s="42"/>
      <c r="T43" s="42"/>
      <c r="U43" s="42"/>
    </row>
    <row r="44" spans="1:21" x14ac:dyDescent="0.55000000000000004">
      <c r="A44" s="41"/>
      <c r="B44" s="41"/>
      <c r="C44" s="41"/>
      <c r="D44" s="41"/>
      <c r="E44" s="41"/>
      <c r="F44" s="41"/>
      <c r="G44" s="42"/>
      <c r="H44" s="42"/>
      <c r="I44" s="42"/>
      <c r="J44" s="42"/>
      <c r="K44" s="42"/>
      <c r="L44" s="42"/>
      <c r="M44" s="42"/>
      <c r="N44" s="42"/>
      <c r="O44" s="42"/>
      <c r="P44" s="42"/>
      <c r="Q44" s="42"/>
      <c r="R44" s="42"/>
      <c r="S44" s="42"/>
      <c r="T44" s="42"/>
      <c r="U44" s="42"/>
    </row>
    <row r="45" spans="1:21" x14ac:dyDescent="0.55000000000000004">
      <c r="A45" s="41"/>
      <c r="B45" s="41"/>
      <c r="C45" s="41"/>
      <c r="D45" s="41"/>
      <c r="E45" s="41"/>
      <c r="F45" s="41"/>
      <c r="G45" s="42"/>
      <c r="H45" s="42"/>
      <c r="I45" s="42"/>
      <c r="J45" s="42"/>
      <c r="K45" s="42"/>
      <c r="L45" s="42"/>
      <c r="M45" s="42"/>
      <c r="N45" s="42"/>
      <c r="O45" s="42"/>
      <c r="P45" s="42"/>
      <c r="Q45" s="42"/>
      <c r="R45" s="42"/>
      <c r="S45" s="42"/>
      <c r="T45" s="42"/>
      <c r="U45" s="42"/>
    </row>
    <row r="46" spans="1:21" x14ac:dyDescent="0.55000000000000004">
      <c r="A46" s="41"/>
      <c r="B46" s="41"/>
      <c r="C46" s="41"/>
      <c r="D46" s="41"/>
      <c r="E46" s="41"/>
      <c r="F46" s="41"/>
      <c r="G46" s="42"/>
      <c r="H46" s="42"/>
      <c r="I46" s="42"/>
      <c r="J46" s="42"/>
      <c r="K46" s="42"/>
      <c r="L46" s="42"/>
      <c r="M46" s="42"/>
      <c r="N46" s="42"/>
      <c r="O46" s="42"/>
      <c r="P46" s="42"/>
      <c r="Q46" s="42"/>
      <c r="R46" s="42"/>
      <c r="S46" s="42"/>
      <c r="T46" s="42"/>
      <c r="U46" s="42"/>
    </row>
    <row r="47" spans="1:21" x14ac:dyDescent="0.55000000000000004">
      <c r="A47" s="41"/>
      <c r="B47" s="41"/>
      <c r="C47" s="41"/>
      <c r="D47" s="41"/>
      <c r="E47" s="41"/>
      <c r="F47" s="41"/>
      <c r="G47" s="42"/>
      <c r="H47" s="42"/>
      <c r="I47" s="42"/>
      <c r="J47" s="42"/>
      <c r="K47" s="42"/>
      <c r="L47" s="42"/>
      <c r="M47" s="42"/>
      <c r="N47" s="42"/>
      <c r="O47" s="42"/>
      <c r="P47" s="42"/>
      <c r="Q47" s="42"/>
      <c r="R47" s="42"/>
      <c r="S47" s="42"/>
      <c r="T47" s="42"/>
      <c r="U47" s="42"/>
    </row>
    <row r="48" spans="1:21" x14ac:dyDescent="0.55000000000000004">
      <c r="A48" s="41"/>
      <c r="B48" s="41"/>
      <c r="C48" s="41"/>
      <c r="D48" s="41"/>
      <c r="E48" s="41"/>
      <c r="F48" s="41"/>
      <c r="G48" s="42"/>
      <c r="H48" s="42"/>
      <c r="I48" s="42"/>
      <c r="J48" s="42"/>
      <c r="K48" s="42"/>
      <c r="L48" s="42"/>
      <c r="M48" s="42"/>
      <c r="N48" s="42"/>
      <c r="O48" s="42"/>
      <c r="P48" s="42"/>
      <c r="Q48" s="42"/>
      <c r="R48" s="42"/>
      <c r="S48" s="42"/>
      <c r="T48" s="42"/>
      <c r="U48" s="42"/>
    </row>
    <row r="49" spans="1:21" x14ac:dyDescent="0.55000000000000004">
      <c r="A49" s="41"/>
      <c r="B49" s="41"/>
      <c r="C49" s="41"/>
      <c r="D49" s="41"/>
      <c r="E49" s="41"/>
      <c r="F49" s="41"/>
      <c r="G49" s="42"/>
      <c r="H49" s="42"/>
      <c r="I49" s="42"/>
      <c r="J49" s="42"/>
      <c r="K49" s="42"/>
      <c r="L49" s="42"/>
      <c r="M49" s="42"/>
      <c r="N49" s="42"/>
      <c r="O49" s="42"/>
      <c r="P49" s="42"/>
      <c r="Q49" s="42"/>
      <c r="R49" s="42"/>
      <c r="S49" s="42"/>
      <c r="T49" s="42"/>
      <c r="U49" s="42"/>
    </row>
    <row r="50" spans="1:21" x14ac:dyDescent="0.55000000000000004">
      <c r="A50" s="41"/>
      <c r="B50" s="41"/>
      <c r="C50" s="41"/>
      <c r="D50" s="41"/>
      <c r="E50" s="41"/>
      <c r="F50" s="41"/>
      <c r="G50" s="42"/>
      <c r="H50" s="42"/>
      <c r="I50" s="42"/>
      <c r="J50" s="42"/>
      <c r="K50" s="42"/>
      <c r="L50" s="42"/>
      <c r="M50" s="42"/>
      <c r="N50" s="42"/>
      <c r="O50" s="42"/>
      <c r="P50" s="42"/>
      <c r="Q50" s="42"/>
      <c r="R50" s="42"/>
      <c r="S50" s="42"/>
      <c r="T50" s="42"/>
      <c r="U50" s="42"/>
    </row>
    <row r="51" spans="1:21" x14ac:dyDescent="0.55000000000000004">
      <c r="A51" s="41"/>
      <c r="B51" s="41"/>
      <c r="C51" s="41"/>
      <c r="D51" s="41"/>
      <c r="E51" s="41"/>
      <c r="F51" s="41"/>
      <c r="G51" s="42"/>
      <c r="H51" s="42"/>
      <c r="I51" s="42"/>
      <c r="J51" s="42"/>
      <c r="K51" s="42"/>
      <c r="L51" s="42"/>
      <c r="M51" s="42"/>
      <c r="N51" s="42"/>
      <c r="O51" s="42"/>
      <c r="P51" s="42"/>
      <c r="Q51" s="42"/>
      <c r="R51" s="42"/>
      <c r="S51" s="42"/>
      <c r="T51" s="42"/>
      <c r="U51" s="42"/>
    </row>
    <row r="52" spans="1:21" x14ac:dyDescent="0.55000000000000004">
      <c r="A52" s="41"/>
      <c r="B52" s="41"/>
      <c r="C52" s="41"/>
      <c r="D52" s="41"/>
      <c r="E52" s="41"/>
      <c r="F52" s="41"/>
      <c r="G52" s="42"/>
      <c r="H52" s="42"/>
      <c r="I52" s="42"/>
      <c r="J52" s="42"/>
      <c r="K52" s="42"/>
      <c r="L52" s="42"/>
      <c r="M52" s="42"/>
      <c r="N52" s="42"/>
      <c r="O52" s="42"/>
      <c r="P52" s="42"/>
      <c r="Q52" s="42"/>
      <c r="R52" s="42"/>
      <c r="S52" s="42"/>
      <c r="T52" s="42"/>
      <c r="U52" s="42"/>
    </row>
    <row r="53" spans="1:21" x14ac:dyDescent="0.55000000000000004">
      <c r="A53" s="41"/>
      <c r="B53" s="41"/>
      <c r="C53" s="41"/>
      <c r="D53" s="41"/>
      <c r="E53" s="41"/>
      <c r="F53" s="41"/>
      <c r="G53" s="42"/>
      <c r="H53" s="42"/>
      <c r="I53" s="42"/>
      <c r="J53" s="42"/>
      <c r="K53" s="42"/>
      <c r="L53" s="42"/>
      <c r="M53" s="42"/>
      <c r="N53" s="42"/>
      <c r="O53" s="42"/>
      <c r="P53" s="42"/>
      <c r="Q53" s="42"/>
      <c r="R53" s="42"/>
      <c r="S53" s="42"/>
      <c r="T53" s="42"/>
      <c r="U53" s="42"/>
    </row>
    <row r="54" spans="1:21" x14ac:dyDescent="0.55000000000000004">
      <c r="A54" s="41"/>
      <c r="B54" s="41"/>
      <c r="C54" s="41"/>
      <c r="D54" s="41"/>
      <c r="E54" s="41"/>
      <c r="F54" s="41"/>
      <c r="G54" s="42"/>
      <c r="H54" s="42"/>
      <c r="I54" s="42"/>
      <c r="J54" s="42"/>
      <c r="K54" s="42"/>
      <c r="L54" s="42"/>
      <c r="M54" s="42"/>
      <c r="N54" s="42"/>
      <c r="O54" s="42"/>
      <c r="P54" s="42"/>
      <c r="Q54" s="42"/>
      <c r="R54" s="42"/>
      <c r="S54" s="42"/>
      <c r="T54" s="42"/>
      <c r="U54" s="42"/>
    </row>
    <row r="55" spans="1:21" x14ac:dyDescent="0.55000000000000004">
      <c r="A55" s="41"/>
      <c r="B55" s="41"/>
      <c r="C55" s="41"/>
      <c r="D55" s="41"/>
      <c r="E55" s="41"/>
      <c r="F55" s="41"/>
      <c r="G55" s="42"/>
      <c r="H55" s="42"/>
      <c r="I55" s="42"/>
      <c r="J55" s="42"/>
      <c r="K55" s="42"/>
      <c r="L55" s="42"/>
      <c r="M55" s="42"/>
      <c r="N55" s="42"/>
      <c r="O55" s="42"/>
      <c r="P55" s="42"/>
      <c r="Q55" s="42"/>
      <c r="R55" s="42"/>
      <c r="S55" s="42"/>
      <c r="T55" s="42"/>
      <c r="U55" s="42"/>
    </row>
    <row r="56" spans="1:21" x14ac:dyDescent="0.55000000000000004">
      <c r="A56" s="41"/>
      <c r="B56" s="41"/>
      <c r="C56" s="41"/>
      <c r="D56" s="41"/>
      <c r="E56" s="41"/>
      <c r="F56" s="41"/>
      <c r="G56" s="42"/>
      <c r="H56" s="42"/>
      <c r="I56" s="42"/>
      <c r="J56" s="42"/>
      <c r="K56" s="42"/>
      <c r="L56" s="42"/>
      <c r="M56" s="42"/>
      <c r="N56" s="42"/>
      <c r="O56" s="42"/>
      <c r="P56" s="42"/>
      <c r="Q56" s="42"/>
      <c r="R56" s="42"/>
      <c r="S56" s="42"/>
      <c r="T56" s="42"/>
      <c r="U56" s="42"/>
    </row>
    <row r="57" spans="1:21" x14ac:dyDescent="0.55000000000000004">
      <c r="A57" s="41"/>
      <c r="B57" s="41"/>
      <c r="C57" s="41"/>
      <c r="D57" s="41"/>
      <c r="E57" s="41"/>
      <c r="F57" s="41"/>
      <c r="G57" s="42"/>
      <c r="H57" s="42"/>
      <c r="I57" s="42"/>
      <c r="J57" s="42"/>
      <c r="K57" s="42"/>
      <c r="L57" s="42"/>
      <c r="M57" s="42"/>
      <c r="N57" s="42"/>
      <c r="O57" s="42"/>
      <c r="P57" s="42"/>
      <c r="Q57" s="42"/>
      <c r="R57" s="42"/>
      <c r="S57" s="42"/>
      <c r="T57" s="42"/>
      <c r="U57" s="42"/>
    </row>
    <row r="58" spans="1:21" x14ac:dyDescent="0.55000000000000004">
      <c r="A58" s="41"/>
      <c r="B58" s="41"/>
      <c r="C58" s="41"/>
      <c r="D58" s="41"/>
      <c r="E58" s="41"/>
      <c r="F58" s="41"/>
      <c r="G58" s="42"/>
      <c r="H58" s="42"/>
      <c r="I58" s="42"/>
      <c r="J58" s="42"/>
      <c r="K58" s="42"/>
      <c r="L58" s="42"/>
      <c r="M58" s="42"/>
      <c r="N58" s="42"/>
      <c r="O58" s="42"/>
      <c r="P58" s="42"/>
      <c r="Q58" s="42"/>
      <c r="R58" s="42"/>
      <c r="S58" s="42"/>
      <c r="T58" s="42"/>
      <c r="U58" s="42"/>
    </row>
    <row r="59" spans="1:21" x14ac:dyDescent="0.55000000000000004">
      <c r="A59" s="41"/>
      <c r="B59" s="41"/>
      <c r="C59" s="41"/>
      <c r="D59" s="41"/>
      <c r="E59" s="41"/>
      <c r="F59" s="41"/>
      <c r="G59" s="42"/>
      <c r="H59" s="42"/>
      <c r="I59" s="42"/>
      <c r="J59" s="42"/>
      <c r="K59" s="42"/>
      <c r="L59" s="42"/>
      <c r="M59" s="42"/>
      <c r="N59" s="42"/>
      <c r="O59" s="42"/>
      <c r="P59" s="42"/>
      <c r="Q59" s="42"/>
      <c r="R59" s="42"/>
      <c r="S59" s="42"/>
      <c r="T59" s="42"/>
      <c r="U59" s="42"/>
    </row>
    <row r="60" spans="1:21" x14ac:dyDescent="0.55000000000000004">
      <c r="A60" s="41"/>
      <c r="B60" s="41"/>
      <c r="C60" s="41"/>
      <c r="D60" s="41"/>
      <c r="E60" s="41"/>
      <c r="F60" s="41"/>
      <c r="G60" s="42"/>
      <c r="H60" s="42"/>
      <c r="I60" s="42"/>
      <c r="J60" s="42"/>
      <c r="K60" s="42"/>
      <c r="L60" s="42"/>
      <c r="M60" s="42"/>
      <c r="N60" s="42"/>
      <c r="O60" s="42"/>
      <c r="P60" s="42"/>
      <c r="Q60" s="42"/>
      <c r="R60" s="42"/>
      <c r="S60" s="42"/>
      <c r="T60" s="42"/>
      <c r="U60" s="42"/>
    </row>
    <row r="61" spans="1:21" x14ac:dyDescent="0.55000000000000004">
      <c r="A61" s="41"/>
      <c r="B61" s="41"/>
      <c r="C61" s="41"/>
      <c r="D61" s="41"/>
      <c r="E61" s="41"/>
      <c r="F61" s="41"/>
      <c r="G61" s="42"/>
      <c r="H61" s="42"/>
      <c r="I61" s="42"/>
      <c r="J61" s="42"/>
      <c r="K61" s="42"/>
      <c r="L61" s="42"/>
      <c r="M61" s="42"/>
      <c r="N61" s="42"/>
      <c r="O61" s="42"/>
      <c r="P61" s="42"/>
      <c r="Q61" s="42"/>
      <c r="R61" s="42"/>
      <c r="S61" s="42"/>
      <c r="T61" s="42"/>
      <c r="U61" s="42"/>
    </row>
    <row r="62" spans="1:21" x14ac:dyDescent="0.55000000000000004">
      <c r="A62" s="41"/>
      <c r="B62" s="41"/>
      <c r="C62" s="41"/>
      <c r="D62" s="41"/>
      <c r="E62" s="41"/>
      <c r="F62" s="41"/>
      <c r="G62" s="42"/>
      <c r="H62" s="42"/>
      <c r="I62" s="42"/>
      <c r="J62" s="42"/>
      <c r="K62" s="42"/>
      <c r="L62" s="42"/>
      <c r="M62" s="42"/>
      <c r="N62" s="42"/>
      <c r="O62" s="42"/>
      <c r="P62" s="42"/>
      <c r="Q62" s="42"/>
      <c r="R62" s="42"/>
      <c r="S62" s="42"/>
      <c r="T62" s="42"/>
      <c r="U62" s="42"/>
    </row>
    <row r="63" spans="1:21" x14ac:dyDescent="0.55000000000000004">
      <c r="A63" s="41"/>
      <c r="B63" s="41"/>
      <c r="C63" s="41"/>
      <c r="D63" s="41"/>
      <c r="E63" s="41"/>
      <c r="F63" s="41"/>
      <c r="G63" s="42"/>
      <c r="H63" s="42"/>
      <c r="I63" s="42"/>
      <c r="J63" s="42"/>
      <c r="K63" s="42"/>
      <c r="L63" s="42"/>
      <c r="M63" s="42"/>
      <c r="N63" s="42"/>
      <c r="O63" s="42"/>
      <c r="P63" s="42"/>
      <c r="Q63" s="42"/>
      <c r="R63" s="42"/>
      <c r="S63" s="42"/>
      <c r="T63" s="42"/>
      <c r="U63" s="42"/>
    </row>
    <row r="64" spans="1:21" x14ac:dyDescent="0.55000000000000004">
      <c r="A64" s="41"/>
      <c r="B64" s="41"/>
      <c r="C64" s="41"/>
      <c r="D64" s="41"/>
      <c r="E64" s="41"/>
      <c r="F64" s="41"/>
      <c r="G64" s="42"/>
      <c r="H64" s="42"/>
      <c r="I64" s="42"/>
      <c r="J64" s="42"/>
      <c r="K64" s="42"/>
      <c r="L64" s="42"/>
      <c r="M64" s="42"/>
      <c r="N64" s="42"/>
      <c r="O64" s="42"/>
      <c r="P64" s="42"/>
      <c r="Q64" s="42"/>
      <c r="R64" s="42"/>
      <c r="S64" s="42"/>
      <c r="T64" s="42"/>
      <c r="U64" s="42"/>
    </row>
    <row r="65" spans="1:21" x14ac:dyDescent="0.55000000000000004">
      <c r="A65" s="41"/>
      <c r="B65" s="41"/>
      <c r="C65" s="41"/>
      <c r="D65" s="41"/>
      <c r="E65" s="41"/>
      <c r="F65" s="41"/>
      <c r="G65" s="42"/>
      <c r="H65" s="42"/>
      <c r="I65" s="42"/>
      <c r="J65" s="42"/>
      <c r="K65" s="42"/>
      <c r="L65" s="42"/>
      <c r="M65" s="42"/>
      <c r="N65" s="42"/>
      <c r="O65" s="42"/>
      <c r="P65" s="42"/>
      <c r="Q65" s="42"/>
      <c r="R65" s="42"/>
      <c r="S65" s="42"/>
      <c r="T65" s="42"/>
      <c r="U65" s="42"/>
    </row>
    <row r="66" spans="1:21" x14ac:dyDescent="0.55000000000000004">
      <c r="A66" s="41"/>
      <c r="B66" s="41"/>
      <c r="C66" s="41"/>
      <c r="D66" s="41"/>
      <c r="E66" s="41"/>
      <c r="F66" s="41"/>
      <c r="G66" s="42"/>
      <c r="H66" s="42"/>
      <c r="I66" s="42"/>
      <c r="J66" s="42"/>
      <c r="K66" s="42"/>
      <c r="L66" s="42"/>
      <c r="M66" s="42"/>
      <c r="N66" s="42"/>
      <c r="O66" s="42"/>
      <c r="P66" s="42"/>
      <c r="Q66" s="42"/>
      <c r="R66" s="42"/>
      <c r="S66" s="42"/>
      <c r="T66" s="42"/>
      <c r="U66" s="42"/>
    </row>
    <row r="67" spans="1:21" x14ac:dyDescent="0.55000000000000004">
      <c r="A67" s="41"/>
      <c r="B67" s="41"/>
      <c r="C67" s="41"/>
      <c r="D67" s="41"/>
      <c r="E67" s="41"/>
      <c r="F67" s="41"/>
      <c r="G67" s="42"/>
      <c r="H67" s="42"/>
      <c r="I67" s="42"/>
      <c r="J67" s="42"/>
      <c r="K67" s="42"/>
      <c r="L67" s="42"/>
      <c r="M67" s="42"/>
      <c r="N67" s="42"/>
      <c r="O67" s="42"/>
      <c r="P67" s="42"/>
      <c r="Q67" s="42"/>
      <c r="R67" s="42"/>
      <c r="S67" s="42"/>
      <c r="T67" s="42"/>
      <c r="U67" s="42"/>
    </row>
    <row r="68" spans="1:21" x14ac:dyDescent="0.55000000000000004">
      <c r="A68" s="41"/>
      <c r="B68" s="41"/>
      <c r="C68" s="41"/>
      <c r="D68" s="41"/>
      <c r="E68" s="41"/>
      <c r="F68" s="41"/>
      <c r="G68" s="42"/>
      <c r="H68" s="42"/>
      <c r="I68" s="42"/>
      <c r="J68" s="42"/>
      <c r="K68" s="42"/>
      <c r="L68" s="42"/>
      <c r="M68" s="42"/>
      <c r="N68" s="42"/>
      <c r="O68" s="42"/>
      <c r="P68" s="42"/>
      <c r="Q68" s="42"/>
      <c r="R68" s="42"/>
      <c r="S68" s="42"/>
      <c r="T68" s="42"/>
      <c r="U68" s="42"/>
    </row>
    <row r="69" spans="1:21" x14ac:dyDescent="0.55000000000000004">
      <c r="A69" s="41"/>
      <c r="B69" s="41"/>
      <c r="C69" s="41"/>
      <c r="D69" s="41"/>
      <c r="E69" s="41"/>
      <c r="F69" s="41"/>
      <c r="G69" s="42"/>
      <c r="H69" s="42"/>
      <c r="I69" s="42"/>
      <c r="J69" s="42"/>
      <c r="K69" s="42"/>
      <c r="L69" s="42"/>
      <c r="M69" s="42"/>
      <c r="N69" s="42"/>
      <c r="O69" s="42"/>
      <c r="P69" s="42"/>
      <c r="Q69" s="42"/>
      <c r="R69" s="42"/>
      <c r="S69" s="42"/>
      <c r="T69" s="42"/>
      <c r="U69" s="42"/>
    </row>
    <row r="70" spans="1:21" x14ac:dyDescent="0.55000000000000004">
      <c r="A70" s="41"/>
      <c r="B70" s="41"/>
      <c r="C70" s="41"/>
      <c r="D70" s="41"/>
      <c r="E70" s="41"/>
      <c r="F70" s="41"/>
      <c r="G70" s="42"/>
      <c r="H70" s="42"/>
      <c r="I70" s="42"/>
      <c r="J70" s="42"/>
      <c r="K70" s="42"/>
      <c r="L70" s="42"/>
      <c r="M70" s="42"/>
      <c r="N70" s="42"/>
      <c r="O70" s="42"/>
      <c r="P70" s="42"/>
      <c r="Q70" s="42"/>
      <c r="R70" s="42"/>
      <c r="S70" s="42"/>
      <c r="T70" s="42"/>
      <c r="U70" s="42"/>
    </row>
    <row r="71" spans="1:21" x14ac:dyDescent="0.55000000000000004">
      <c r="A71" s="41"/>
      <c r="B71" s="41"/>
      <c r="C71" s="41"/>
      <c r="D71" s="41"/>
      <c r="E71" s="41"/>
      <c r="F71" s="41"/>
      <c r="G71" s="42"/>
      <c r="H71" s="42"/>
      <c r="I71" s="42"/>
      <c r="J71" s="42"/>
      <c r="K71" s="42"/>
      <c r="L71" s="42"/>
      <c r="M71" s="42"/>
      <c r="N71" s="42"/>
      <c r="O71" s="42"/>
      <c r="P71" s="42"/>
      <c r="Q71" s="42"/>
      <c r="R71" s="42"/>
      <c r="S71" s="42"/>
      <c r="T71" s="42"/>
      <c r="U71" s="42"/>
    </row>
    <row r="72" spans="1:21" x14ac:dyDescent="0.55000000000000004">
      <c r="A72" s="41"/>
      <c r="B72" s="41"/>
      <c r="C72" s="41"/>
      <c r="D72" s="41"/>
      <c r="E72" s="41"/>
      <c r="F72" s="41"/>
      <c r="G72" s="42"/>
      <c r="H72" s="42"/>
      <c r="I72" s="42"/>
      <c r="J72" s="42"/>
      <c r="K72" s="42"/>
      <c r="L72" s="42"/>
      <c r="M72" s="42"/>
      <c r="N72" s="42"/>
      <c r="O72" s="42"/>
      <c r="P72" s="42"/>
      <c r="Q72" s="42"/>
      <c r="R72" s="42"/>
      <c r="S72" s="42"/>
      <c r="T72" s="42"/>
      <c r="U72" s="42"/>
    </row>
    <row r="73" spans="1:21" x14ac:dyDescent="0.55000000000000004">
      <c r="A73" s="41"/>
      <c r="B73" s="41"/>
      <c r="C73" s="41"/>
      <c r="D73" s="41"/>
      <c r="E73" s="41"/>
      <c r="F73" s="41"/>
      <c r="G73" s="42"/>
      <c r="H73" s="42"/>
      <c r="I73" s="42"/>
      <c r="J73" s="42"/>
      <c r="K73" s="42"/>
      <c r="L73" s="42"/>
      <c r="M73" s="42"/>
      <c r="N73" s="42"/>
      <c r="O73" s="42"/>
      <c r="P73" s="42"/>
      <c r="Q73" s="42"/>
      <c r="R73" s="42"/>
      <c r="S73" s="42"/>
      <c r="T73" s="42"/>
      <c r="U73" s="42"/>
    </row>
    <row r="74" spans="1:21" x14ac:dyDescent="0.55000000000000004">
      <c r="A74" s="41"/>
      <c r="B74" s="41"/>
      <c r="C74" s="41"/>
      <c r="D74" s="41"/>
      <c r="E74" s="41"/>
      <c r="F74" s="41"/>
      <c r="G74" s="42"/>
      <c r="H74" s="42"/>
      <c r="I74" s="42"/>
      <c r="J74" s="42"/>
      <c r="K74" s="42"/>
      <c r="L74" s="42"/>
      <c r="M74" s="42"/>
      <c r="N74" s="42"/>
      <c r="O74" s="42"/>
      <c r="P74" s="42"/>
      <c r="Q74" s="42"/>
      <c r="R74" s="42"/>
      <c r="S74" s="42"/>
      <c r="T74" s="42"/>
      <c r="U74" s="42"/>
    </row>
    <row r="75" spans="1:21" x14ac:dyDescent="0.55000000000000004">
      <c r="A75" s="41"/>
      <c r="B75" s="41"/>
      <c r="C75" s="41"/>
      <c r="D75" s="41"/>
      <c r="E75" s="41"/>
      <c r="F75" s="41"/>
      <c r="G75" s="42"/>
      <c r="H75" s="42"/>
      <c r="I75" s="42"/>
      <c r="J75" s="42"/>
      <c r="K75" s="42"/>
      <c r="L75" s="42"/>
      <c r="M75" s="42"/>
      <c r="N75" s="42"/>
      <c r="O75" s="42"/>
      <c r="P75" s="42"/>
      <c r="Q75" s="42"/>
      <c r="R75" s="42"/>
      <c r="S75" s="42"/>
      <c r="T75" s="42"/>
      <c r="U75" s="42"/>
    </row>
    <row r="76" spans="1:21" x14ac:dyDescent="0.55000000000000004">
      <c r="A76" s="41"/>
      <c r="B76" s="41"/>
      <c r="C76" s="41"/>
      <c r="D76" s="41"/>
      <c r="E76" s="41"/>
      <c r="F76" s="41"/>
      <c r="G76" s="42"/>
      <c r="H76" s="42"/>
      <c r="I76" s="42"/>
      <c r="J76" s="42"/>
      <c r="K76" s="42"/>
      <c r="L76" s="42"/>
      <c r="M76" s="42"/>
      <c r="N76" s="42"/>
      <c r="O76" s="42"/>
      <c r="P76" s="42"/>
      <c r="Q76" s="42"/>
      <c r="R76" s="42"/>
      <c r="S76" s="42"/>
      <c r="T76" s="42"/>
      <c r="U76" s="42"/>
    </row>
    <row r="77" spans="1:21" x14ac:dyDescent="0.55000000000000004">
      <c r="A77" s="41"/>
      <c r="B77" s="41"/>
      <c r="C77" s="41"/>
      <c r="D77" s="41"/>
      <c r="E77" s="41"/>
      <c r="F77" s="41"/>
      <c r="G77" s="42"/>
      <c r="H77" s="42"/>
      <c r="I77" s="42"/>
      <c r="J77" s="42"/>
      <c r="K77" s="42"/>
      <c r="L77" s="42"/>
      <c r="M77" s="42"/>
      <c r="N77" s="42"/>
      <c r="O77" s="42"/>
      <c r="P77" s="42"/>
      <c r="Q77" s="42"/>
      <c r="R77" s="42"/>
      <c r="S77" s="42"/>
      <c r="T77" s="42"/>
      <c r="U77" s="42"/>
    </row>
    <row r="78" spans="1:21" x14ac:dyDescent="0.55000000000000004">
      <c r="A78" s="41"/>
      <c r="B78" s="41"/>
      <c r="C78" s="41"/>
      <c r="D78" s="41"/>
      <c r="E78" s="41"/>
      <c r="F78" s="41"/>
      <c r="G78" s="42"/>
      <c r="H78" s="42"/>
      <c r="I78" s="42"/>
      <c r="J78" s="42"/>
      <c r="K78" s="42"/>
      <c r="L78" s="42"/>
      <c r="M78" s="42"/>
      <c r="N78" s="42"/>
      <c r="O78" s="42"/>
      <c r="P78" s="42"/>
      <c r="Q78" s="42"/>
      <c r="R78" s="42"/>
      <c r="S78" s="42"/>
      <c r="T78" s="42"/>
      <c r="U78" s="42"/>
    </row>
    <row r="79" spans="1:21" x14ac:dyDescent="0.55000000000000004">
      <c r="A79" s="41"/>
      <c r="B79" s="41"/>
      <c r="C79" s="41"/>
      <c r="D79" s="41"/>
      <c r="E79" s="41"/>
      <c r="F79" s="41"/>
      <c r="G79" s="42"/>
      <c r="H79" s="42"/>
      <c r="I79" s="42"/>
      <c r="J79" s="42"/>
      <c r="K79" s="42"/>
      <c r="L79" s="42"/>
      <c r="M79" s="42"/>
      <c r="N79" s="42"/>
      <c r="O79" s="42"/>
      <c r="P79" s="42"/>
      <c r="Q79" s="42"/>
      <c r="R79" s="42"/>
      <c r="S79" s="42"/>
      <c r="T79" s="42"/>
      <c r="U79" s="42"/>
    </row>
    <row r="80" spans="1:21" x14ac:dyDescent="0.55000000000000004">
      <c r="A80" s="41"/>
      <c r="B80" s="41"/>
      <c r="C80" s="41"/>
      <c r="D80" s="41"/>
      <c r="E80" s="41"/>
      <c r="F80" s="41"/>
      <c r="G80" s="42"/>
      <c r="H80" s="42"/>
      <c r="I80" s="42"/>
      <c r="J80" s="42"/>
      <c r="K80" s="42"/>
      <c r="L80" s="42"/>
      <c r="M80" s="42"/>
      <c r="N80" s="42"/>
      <c r="O80" s="42"/>
      <c r="P80" s="42"/>
      <c r="Q80" s="42"/>
      <c r="R80" s="42"/>
      <c r="S80" s="42"/>
      <c r="T80" s="42"/>
      <c r="U80" s="42"/>
    </row>
    <row r="81" spans="1:21" x14ac:dyDescent="0.55000000000000004">
      <c r="A81" s="41"/>
      <c r="B81" s="41"/>
      <c r="C81" s="41"/>
      <c r="D81" s="41"/>
      <c r="E81" s="41"/>
      <c r="F81" s="41"/>
      <c r="G81" s="42"/>
      <c r="H81" s="42"/>
      <c r="I81" s="42"/>
      <c r="J81" s="42"/>
      <c r="K81" s="42"/>
      <c r="L81" s="42"/>
      <c r="M81" s="42"/>
      <c r="N81" s="42"/>
      <c r="O81" s="42"/>
      <c r="P81" s="42"/>
      <c r="Q81" s="42"/>
      <c r="R81" s="42"/>
      <c r="S81" s="42"/>
      <c r="T81" s="42"/>
      <c r="U81" s="42"/>
    </row>
    <row r="82" spans="1:21" x14ac:dyDescent="0.55000000000000004">
      <c r="A82" s="41"/>
      <c r="B82" s="41"/>
      <c r="C82" s="41"/>
      <c r="D82" s="41"/>
      <c r="E82" s="41"/>
      <c r="F82" s="41"/>
      <c r="G82" s="42"/>
      <c r="H82" s="42"/>
      <c r="I82" s="42"/>
      <c r="J82" s="42"/>
      <c r="K82" s="42"/>
      <c r="L82" s="42"/>
      <c r="M82" s="42"/>
      <c r="N82" s="42"/>
      <c r="O82" s="42"/>
      <c r="P82" s="42"/>
      <c r="Q82" s="42"/>
      <c r="R82" s="42"/>
      <c r="S82" s="42"/>
      <c r="T82" s="42"/>
      <c r="U82" s="42"/>
    </row>
    <row r="83" spans="1:21" x14ac:dyDescent="0.55000000000000004">
      <c r="A83" s="41"/>
      <c r="B83" s="41"/>
      <c r="C83" s="41"/>
      <c r="D83" s="41"/>
      <c r="E83" s="41"/>
      <c r="F83" s="41"/>
      <c r="G83" s="42"/>
      <c r="H83" s="42"/>
      <c r="I83" s="42"/>
      <c r="J83" s="42"/>
      <c r="K83" s="42"/>
      <c r="L83" s="42"/>
      <c r="M83" s="42"/>
      <c r="N83" s="42"/>
      <c r="O83" s="42"/>
      <c r="P83" s="42"/>
      <c r="Q83" s="42"/>
      <c r="R83" s="42"/>
      <c r="S83" s="42"/>
      <c r="T83" s="42"/>
      <c r="U83" s="42"/>
    </row>
    <row r="84" spans="1:21" x14ac:dyDescent="0.55000000000000004">
      <c r="A84" s="41"/>
      <c r="B84" s="41"/>
      <c r="C84" s="41"/>
      <c r="D84" s="41"/>
      <c r="E84" s="41"/>
      <c r="F84" s="41"/>
      <c r="G84" s="42"/>
      <c r="H84" s="42"/>
      <c r="I84" s="42"/>
      <c r="J84" s="42"/>
      <c r="K84" s="42"/>
      <c r="L84" s="42"/>
      <c r="M84" s="42"/>
      <c r="N84" s="42"/>
      <c r="O84" s="42"/>
      <c r="P84" s="42"/>
      <c r="Q84" s="42"/>
      <c r="R84" s="42"/>
      <c r="S84" s="42"/>
      <c r="T84" s="42"/>
      <c r="U84" s="42"/>
    </row>
    <row r="85" spans="1:21" x14ac:dyDescent="0.55000000000000004">
      <c r="A85" s="41"/>
      <c r="B85" s="41"/>
      <c r="C85" s="41"/>
      <c r="D85" s="41"/>
      <c r="E85" s="41"/>
      <c r="F85" s="41"/>
      <c r="G85" s="42"/>
      <c r="H85" s="42"/>
      <c r="I85" s="42"/>
      <c r="J85" s="42"/>
      <c r="K85" s="42"/>
      <c r="L85" s="42"/>
      <c r="M85" s="42"/>
      <c r="N85" s="42"/>
      <c r="O85" s="42"/>
      <c r="P85" s="42"/>
      <c r="Q85" s="42"/>
      <c r="R85" s="42"/>
      <c r="S85" s="42"/>
      <c r="T85" s="42"/>
      <c r="U85" s="42"/>
    </row>
    <row r="86" spans="1:21" x14ac:dyDescent="0.55000000000000004">
      <c r="A86" s="41"/>
      <c r="B86" s="41"/>
      <c r="C86" s="41"/>
      <c r="D86" s="41"/>
      <c r="E86" s="41"/>
      <c r="F86" s="41"/>
      <c r="G86" s="42"/>
      <c r="H86" s="42"/>
      <c r="I86" s="42"/>
      <c r="J86" s="42"/>
      <c r="K86" s="42"/>
      <c r="L86" s="42"/>
      <c r="M86" s="42"/>
      <c r="N86" s="42"/>
      <c r="O86" s="42"/>
      <c r="P86" s="42"/>
      <c r="Q86" s="42"/>
      <c r="R86" s="42"/>
      <c r="S86" s="42"/>
      <c r="T86" s="42"/>
      <c r="U86" s="42"/>
    </row>
    <row r="87" spans="1:21" x14ac:dyDescent="0.55000000000000004">
      <c r="A87" s="41"/>
      <c r="B87" s="41"/>
      <c r="C87" s="41"/>
      <c r="D87" s="41"/>
      <c r="E87" s="41"/>
      <c r="F87" s="41"/>
      <c r="G87" s="42"/>
      <c r="H87" s="42"/>
      <c r="I87" s="42"/>
      <c r="J87" s="42"/>
      <c r="K87" s="42"/>
      <c r="L87" s="42"/>
      <c r="M87" s="42"/>
      <c r="N87" s="42"/>
      <c r="O87" s="42"/>
      <c r="P87" s="42"/>
      <c r="Q87" s="42"/>
      <c r="R87" s="42"/>
      <c r="S87" s="42"/>
      <c r="T87" s="42"/>
      <c r="U87" s="42"/>
    </row>
    <row r="88" spans="1:21" x14ac:dyDescent="0.55000000000000004">
      <c r="A88" s="41"/>
      <c r="B88" s="41"/>
      <c r="C88" s="41"/>
      <c r="D88" s="41"/>
      <c r="E88" s="41"/>
      <c r="F88" s="41"/>
      <c r="G88" s="42"/>
      <c r="H88" s="42"/>
      <c r="I88" s="42"/>
      <c r="J88" s="42"/>
      <c r="K88" s="42"/>
      <c r="L88" s="42"/>
      <c r="M88" s="42"/>
      <c r="N88" s="42"/>
      <c r="O88" s="42"/>
      <c r="P88" s="42"/>
      <c r="Q88" s="42"/>
      <c r="R88" s="42"/>
      <c r="S88" s="42"/>
      <c r="T88" s="42"/>
      <c r="U88" s="42"/>
    </row>
    <row r="89" spans="1:21" x14ac:dyDescent="0.55000000000000004">
      <c r="A89" s="41"/>
      <c r="B89" s="41"/>
      <c r="C89" s="41"/>
      <c r="D89" s="41"/>
      <c r="E89" s="41"/>
      <c r="F89" s="41"/>
      <c r="G89" s="42"/>
      <c r="H89" s="42"/>
      <c r="I89" s="42"/>
      <c r="J89" s="42"/>
      <c r="K89" s="42"/>
      <c r="L89" s="42"/>
      <c r="M89" s="42"/>
      <c r="N89" s="42"/>
      <c r="O89" s="42"/>
      <c r="P89" s="42"/>
      <c r="Q89" s="42"/>
      <c r="R89" s="42"/>
      <c r="S89" s="42"/>
      <c r="T89" s="42"/>
      <c r="U89" s="42"/>
    </row>
    <row r="90" spans="1:21" x14ac:dyDescent="0.55000000000000004">
      <c r="A90" s="41"/>
      <c r="B90" s="41"/>
      <c r="C90" s="41"/>
      <c r="D90" s="41"/>
      <c r="E90" s="41"/>
      <c r="F90" s="41"/>
      <c r="G90" s="42"/>
      <c r="H90" s="42"/>
      <c r="I90" s="42"/>
      <c r="J90" s="42"/>
      <c r="K90" s="42"/>
      <c r="L90" s="42"/>
      <c r="M90" s="42"/>
      <c r="N90" s="42"/>
      <c r="O90" s="42"/>
      <c r="P90" s="42"/>
      <c r="Q90" s="42"/>
      <c r="R90" s="42"/>
      <c r="S90" s="42"/>
      <c r="T90" s="42"/>
      <c r="U90" s="42"/>
    </row>
    <row r="91" spans="1:21" x14ac:dyDescent="0.55000000000000004">
      <c r="A91" s="41"/>
      <c r="B91" s="41"/>
      <c r="C91" s="41"/>
      <c r="D91" s="41"/>
      <c r="E91" s="41"/>
      <c r="F91" s="41"/>
      <c r="G91" s="42"/>
      <c r="H91" s="42"/>
      <c r="I91" s="42"/>
      <c r="J91" s="42"/>
      <c r="K91" s="42"/>
      <c r="L91" s="42"/>
      <c r="M91" s="42"/>
      <c r="N91" s="42"/>
      <c r="O91" s="42"/>
      <c r="P91" s="42"/>
      <c r="Q91" s="42"/>
      <c r="R91" s="42"/>
      <c r="S91" s="42"/>
      <c r="T91" s="42"/>
      <c r="U91" s="42"/>
    </row>
    <row r="92" spans="1:21" x14ac:dyDescent="0.55000000000000004">
      <c r="A92" s="41"/>
      <c r="B92" s="41"/>
      <c r="C92" s="41"/>
      <c r="D92" s="41"/>
      <c r="E92" s="41"/>
      <c r="F92" s="41"/>
      <c r="G92" s="42"/>
      <c r="H92" s="42"/>
      <c r="I92" s="42"/>
      <c r="J92" s="42"/>
      <c r="K92" s="42"/>
      <c r="L92" s="42"/>
      <c r="M92" s="42"/>
      <c r="N92" s="42"/>
      <c r="O92" s="42"/>
      <c r="P92" s="42"/>
      <c r="Q92" s="42"/>
      <c r="R92" s="42"/>
      <c r="S92" s="42"/>
      <c r="T92" s="42"/>
      <c r="U92" s="42"/>
    </row>
    <row r="93" spans="1:21" x14ac:dyDescent="0.55000000000000004">
      <c r="A93" s="41"/>
      <c r="B93" s="41"/>
      <c r="C93" s="41"/>
      <c r="D93" s="41"/>
      <c r="E93" s="41"/>
      <c r="F93" s="41"/>
      <c r="G93" s="42"/>
      <c r="H93" s="42"/>
      <c r="I93" s="42"/>
      <c r="J93" s="42"/>
      <c r="K93" s="42"/>
      <c r="L93" s="42"/>
      <c r="M93" s="42"/>
      <c r="N93" s="42"/>
      <c r="O93" s="42"/>
      <c r="P93" s="42"/>
      <c r="Q93" s="42"/>
      <c r="R93" s="42"/>
      <c r="S93" s="42"/>
      <c r="T93" s="42"/>
      <c r="U93" s="42"/>
    </row>
    <row r="94" spans="1:21" x14ac:dyDescent="0.55000000000000004">
      <c r="A94" s="41"/>
      <c r="B94" s="41"/>
      <c r="C94" s="41"/>
      <c r="D94" s="41"/>
      <c r="E94" s="41"/>
      <c r="F94" s="41"/>
      <c r="G94" s="42"/>
      <c r="H94" s="42"/>
      <c r="I94" s="42"/>
      <c r="J94" s="42"/>
      <c r="K94" s="42"/>
      <c r="L94" s="42"/>
      <c r="M94" s="42"/>
      <c r="N94" s="42"/>
      <c r="O94" s="42"/>
      <c r="P94" s="42"/>
      <c r="Q94" s="42"/>
      <c r="R94" s="42"/>
      <c r="S94" s="42"/>
      <c r="T94" s="42"/>
      <c r="U94" s="42"/>
    </row>
    <row r="95" spans="1:21" x14ac:dyDescent="0.55000000000000004">
      <c r="A95" s="41"/>
      <c r="B95" s="41"/>
      <c r="C95" s="41"/>
      <c r="D95" s="41"/>
      <c r="E95" s="41"/>
      <c r="F95" s="41"/>
      <c r="G95" s="42"/>
      <c r="H95" s="42"/>
      <c r="I95" s="42"/>
      <c r="J95" s="42"/>
      <c r="K95" s="42"/>
      <c r="L95" s="42"/>
      <c r="M95" s="42"/>
      <c r="N95" s="42"/>
      <c r="O95" s="42"/>
      <c r="P95" s="42"/>
      <c r="Q95" s="42"/>
      <c r="R95" s="42"/>
      <c r="S95" s="42"/>
      <c r="T95" s="42"/>
      <c r="U95" s="42"/>
    </row>
    <row r="96" spans="1:21" x14ac:dyDescent="0.55000000000000004">
      <c r="A96" s="41"/>
      <c r="B96" s="41"/>
      <c r="C96" s="41"/>
      <c r="D96" s="41"/>
      <c r="E96" s="41"/>
      <c r="F96" s="41"/>
      <c r="G96" s="42"/>
      <c r="H96" s="42"/>
      <c r="I96" s="42"/>
      <c r="J96" s="42"/>
      <c r="K96" s="42"/>
      <c r="L96" s="42"/>
      <c r="M96" s="42"/>
      <c r="N96" s="42"/>
      <c r="O96" s="42"/>
      <c r="P96" s="42"/>
      <c r="Q96" s="42"/>
      <c r="R96" s="42"/>
      <c r="S96" s="42"/>
      <c r="T96" s="42"/>
      <c r="U96" s="42"/>
    </row>
    <row r="97" spans="1:21" x14ac:dyDescent="0.55000000000000004">
      <c r="A97" s="41"/>
      <c r="B97" s="41"/>
      <c r="C97" s="41"/>
      <c r="D97" s="41"/>
      <c r="E97" s="41"/>
      <c r="F97" s="41"/>
      <c r="G97" s="42"/>
      <c r="H97" s="42"/>
      <c r="I97" s="42"/>
      <c r="J97" s="42"/>
      <c r="K97" s="42"/>
      <c r="L97" s="42"/>
      <c r="M97" s="42"/>
      <c r="N97" s="42"/>
      <c r="O97" s="42"/>
      <c r="P97" s="42"/>
      <c r="Q97" s="42"/>
      <c r="R97" s="42"/>
      <c r="S97" s="42"/>
      <c r="T97" s="42"/>
      <c r="U97" s="42"/>
    </row>
    <row r="98" spans="1:21" x14ac:dyDescent="0.55000000000000004">
      <c r="A98" s="41"/>
      <c r="B98" s="41"/>
      <c r="C98" s="41"/>
      <c r="D98" s="41"/>
      <c r="E98" s="41"/>
      <c r="F98" s="41"/>
      <c r="G98" s="42"/>
      <c r="H98" s="42"/>
      <c r="I98" s="42"/>
      <c r="J98" s="42"/>
      <c r="K98" s="42"/>
      <c r="L98" s="42"/>
      <c r="M98" s="42"/>
      <c r="N98" s="42"/>
      <c r="O98" s="42"/>
      <c r="P98" s="42"/>
      <c r="Q98" s="42"/>
      <c r="R98" s="42"/>
      <c r="S98" s="42"/>
      <c r="T98" s="42"/>
      <c r="U98" s="42"/>
    </row>
    <row r="99" spans="1:21" x14ac:dyDescent="0.55000000000000004">
      <c r="A99" s="41"/>
      <c r="B99" s="41"/>
      <c r="C99" s="41"/>
      <c r="D99" s="41"/>
      <c r="E99" s="41"/>
      <c r="F99" s="41"/>
      <c r="G99" s="42"/>
      <c r="H99" s="42"/>
      <c r="I99" s="42"/>
      <c r="J99" s="42"/>
      <c r="K99" s="42"/>
      <c r="L99" s="42"/>
      <c r="M99" s="42"/>
      <c r="N99" s="42"/>
      <c r="O99" s="42"/>
      <c r="P99" s="42"/>
      <c r="Q99" s="42"/>
      <c r="R99" s="42"/>
      <c r="S99" s="42"/>
      <c r="T99" s="42"/>
      <c r="U99" s="42"/>
    </row>
    <row r="100" spans="1:21" x14ac:dyDescent="0.55000000000000004">
      <c r="A100" s="41"/>
      <c r="B100" s="41"/>
      <c r="C100" s="41"/>
      <c r="D100" s="41"/>
      <c r="E100" s="41"/>
      <c r="F100" s="41"/>
      <c r="G100" s="42"/>
      <c r="H100" s="42"/>
      <c r="I100" s="42"/>
      <c r="J100" s="42"/>
      <c r="K100" s="42"/>
      <c r="L100" s="42"/>
      <c r="M100" s="42"/>
      <c r="N100" s="42"/>
      <c r="O100" s="42"/>
      <c r="P100" s="42"/>
      <c r="Q100" s="42"/>
      <c r="R100" s="42"/>
      <c r="S100" s="42"/>
      <c r="T100" s="42"/>
      <c r="U100" s="42"/>
    </row>
    <row r="101" spans="1:21" x14ac:dyDescent="0.55000000000000004">
      <c r="A101" s="41"/>
      <c r="B101" s="41"/>
      <c r="C101" s="41"/>
      <c r="D101" s="41"/>
      <c r="E101" s="41"/>
      <c r="F101" s="41"/>
      <c r="G101" s="42"/>
      <c r="H101" s="42"/>
      <c r="I101" s="42"/>
      <c r="J101" s="42"/>
      <c r="K101" s="42"/>
      <c r="L101" s="42"/>
      <c r="M101" s="42"/>
      <c r="N101" s="42"/>
      <c r="O101" s="42"/>
      <c r="P101" s="42"/>
      <c r="Q101" s="42"/>
      <c r="R101" s="42"/>
      <c r="S101" s="42"/>
      <c r="T101" s="42"/>
      <c r="U101" s="42"/>
    </row>
    <row r="102" spans="1:21" x14ac:dyDescent="0.55000000000000004">
      <c r="A102" s="41"/>
      <c r="B102" s="41"/>
      <c r="C102" s="41"/>
      <c r="D102" s="41"/>
      <c r="E102" s="41"/>
      <c r="F102" s="41"/>
      <c r="G102" s="42"/>
      <c r="H102" s="42"/>
      <c r="I102" s="42"/>
      <c r="J102" s="42"/>
      <c r="K102" s="42"/>
      <c r="L102" s="42"/>
      <c r="M102" s="42"/>
      <c r="N102" s="42"/>
      <c r="O102" s="42"/>
      <c r="P102" s="42"/>
      <c r="Q102" s="42"/>
      <c r="R102" s="42"/>
      <c r="S102" s="42"/>
      <c r="T102" s="42"/>
      <c r="U102" s="42"/>
    </row>
    <row r="103" spans="1:21" x14ac:dyDescent="0.55000000000000004">
      <c r="A103" s="41"/>
      <c r="B103" s="41"/>
      <c r="C103" s="41"/>
      <c r="D103" s="41"/>
      <c r="E103" s="41"/>
      <c r="F103" s="41"/>
      <c r="G103" s="42"/>
      <c r="H103" s="42"/>
      <c r="I103" s="42"/>
      <c r="J103" s="42"/>
      <c r="K103" s="42"/>
      <c r="L103" s="42"/>
      <c r="M103" s="42"/>
      <c r="N103" s="42"/>
      <c r="O103" s="42"/>
      <c r="P103" s="42"/>
      <c r="Q103" s="42"/>
      <c r="R103" s="42"/>
      <c r="S103" s="42"/>
      <c r="T103" s="42"/>
      <c r="U103" s="42"/>
    </row>
    <row r="104" spans="1:21" x14ac:dyDescent="0.55000000000000004">
      <c r="A104" s="41"/>
      <c r="B104" s="41"/>
      <c r="C104" s="41"/>
      <c r="D104" s="41"/>
      <c r="E104" s="41"/>
      <c r="F104" s="41"/>
      <c r="G104" s="42"/>
      <c r="H104" s="42"/>
      <c r="I104" s="42"/>
      <c r="J104" s="42"/>
      <c r="K104" s="42"/>
      <c r="L104" s="42"/>
      <c r="M104" s="42"/>
      <c r="N104" s="42"/>
      <c r="O104" s="42"/>
      <c r="P104" s="42"/>
      <c r="Q104" s="42"/>
      <c r="R104" s="42"/>
      <c r="S104" s="42"/>
      <c r="T104" s="42"/>
      <c r="U104" s="42"/>
    </row>
    <row r="105" spans="1:21" x14ac:dyDescent="0.55000000000000004">
      <c r="A105" s="41"/>
      <c r="B105" s="41"/>
      <c r="C105" s="41"/>
      <c r="D105" s="41"/>
      <c r="E105" s="41"/>
      <c r="F105" s="41"/>
      <c r="G105" s="42"/>
      <c r="H105" s="42"/>
      <c r="I105" s="42"/>
      <c r="J105" s="42"/>
      <c r="K105" s="42"/>
      <c r="L105" s="42"/>
      <c r="M105" s="42"/>
      <c r="N105" s="42"/>
      <c r="O105" s="42"/>
      <c r="P105" s="42"/>
      <c r="Q105" s="42"/>
      <c r="R105" s="42"/>
      <c r="S105" s="42"/>
      <c r="T105" s="42"/>
      <c r="U105" s="42"/>
    </row>
    <row r="106" spans="1:21" x14ac:dyDescent="0.55000000000000004">
      <c r="A106" s="41"/>
      <c r="B106" s="41"/>
      <c r="C106" s="41"/>
      <c r="D106" s="41"/>
      <c r="E106" s="41"/>
      <c r="F106" s="41"/>
      <c r="G106" s="42"/>
      <c r="H106" s="42"/>
      <c r="I106" s="42"/>
      <c r="J106" s="42"/>
      <c r="K106" s="42"/>
      <c r="L106" s="42"/>
      <c r="M106" s="42"/>
      <c r="N106" s="42"/>
      <c r="O106" s="42"/>
      <c r="P106" s="42"/>
      <c r="Q106" s="42"/>
      <c r="R106" s="42"/>
      <c r="S106" s="42"/>
      <c r="T106" s="42"/>
      <c r="U106" s="42"/>
    </row>
    <row r="107" spans="1:21" x14ac:dyDescent="0.55000000000000004">
      <c r="A107" s="41"/>
      <c r="B107" s="41"/>
      <c r="C107" s="41"/>
      <c r="D107" s="41"/>
      <c r="E107" s="41"/>
      <c r="F107" s="41"/>
      <c r="G107" s="42"/>
      <c r="H107" s="42"/>
      <c r="I107" s="42"/>
      <c r="J107" s="42"/>
      <c r="K107" s="42"/>
      <c r="L107" s="42"/>
      <c r="M107" s="42"/>
      <c r="N107" s="42"/>
      <c r="O107" s="42"/>
      <c r="P107" s="42"/>
      <c r="Q107" s="42"/>
      <c r="R107" s="42"/>
      <c r="S107" s="42"/>
      <c r="T107" s="42"/>
      <c r="U107" s="42"/>
    </row>
    <row r="108" spans="1:21" x14ac:dyDescent="0.55000000000000004">
      <c r="A108" s="41"/>
      <c r="B108" s="41"/>
      <c r="C108" s="41"/>
      <c r="D108" s="41"/>
      <c r="E108" s="41"/>
      <c r="F108" s="41"/>
      <c r="G108" s="42"/>
      <c r="H108" s="42"/>
      <c r="I108" s="42"/>
      <c r="J108" s="42"/>
      <c r="K108" s="42"/>
      <c r="L108" s="42"/>
      <c r="M108" s="42"/>
      <c r="N108" s="42"/>
      <c r="O108" s="42"/>
      <c r="P108" s="42"/>
      <c r="Q108" s="42"/>
      <c r="R108" s="42"/>
      <c r="S108" s="42"/>
      <c r="T108" s="42"/>
      <c r="U108" s="42"/>
    </row>
    <row r="109" spans="1:21" x14ac:dyDescent="0.55000000000000004">
      <c r="A109" s="41"/>
      <c r="B109" s="41"/>
      <c r="C109" s="41"/>
      <c r="D109" s="41"/>
      <c r="E109" s="41"/>
      <c r="F109" s="41"/>
      <c r="G109" s="42"/>
      <c r="H109" s="42"/>
      <c r="I109" s="42"/>
      <c r="J109" s="42"/>
      <c r="K109" s="42"/>
      <c r="L109" s="42"/>
      <c r="M109" s="42"/>
      <c r="N109" s="42"/>
      <c r="O109" s="42"/>
      <c r="P109" s="42"/>
      <c r="Q109" s="42"/>
      <c r="R109" s="42"/>
      <c r="S109" s="42"/>
      <c r="T109" s="42"/>
      <c r="U109" s="42"/>
    </row>
    <row r="110" spans="1:21" x14ac:dyDescent="0.55000000000000004">
      <c r="A110" s="41"/>
      <c r="B110" s="41"/>
      <c r="C110" s="41"/>
      <c r="D110" s="41"/>
      <c r="E110" s="41"/>
      <c r="F110" s="41"/>
      <c r="G110" s="42"/>
      <c r="H110" s="42"/>
      <c r="I110" s="42"/>
      <c r="J110" s="42"/>
      <c r="K110" s="42"/>
      <c r="L110" s="42"/>
      <c r="M110" s="42"/>
      <c r="N110" s="42"/>
      <c r="O110" s="42"/>
      <c r="P110" s="42"/>
      <c r="Q110" s="42"/>
      <c r="R110" s="42"/>
      <c r="S110" s="42"/>
      <c r="T110" s="42"/>
      <c r="U110" s="42"/>
    </row>
    <row r="111" spans="1:21" x14ac:dyDescent="0.55000000000000004">
      <c r="A111" s="41"/>
      <c r="B111" s="41"/>
      <c r="C111" s="41"/>
      <c r="D111" s="41"/>
      <c r="E111" s="41"/>
      <c r="F111" s="41"/>
      <c r="G111" s="42"/>
      <c r="H111" s="42"/>
      <c r="I111" s="42"/>
      <c r="J111" s="42"/>
      <c r="K111" s="42"/>
      <c r="L111" s="42"/>
      <c r="M111" s="42"/>
      <c r="N111" s="42"/>
      <c r="O111" s="42"/>
      <c r="P111" s="42"/>
      <c r="Q111" s="42"/>
      <c r="R111" s="42"/>
      <c r="S111" s="42"/>
      <c r="T111" s="42"/>
      <c r="U111" s="42"/>
    </row>
    <row r="112" spans="1:21" x14ac:dyDescent="0.55000000000000004">
      <c r="A112" s="41"/>
      <c r="B112" s="41"/>
      <c r="C112" s="41"/>
      <c r="D112" s="41"/>
      <c r="E112" s="41"/>
      <c r="F112" s="41"/>
      <c r="G112" s="42"/>
      <c r="H112" s="42"/>
      <c r="I112" s="42"/>
      <c r="J112" s="42"/>
      <c r="K112" s="42"/>
      <c r="L112" s="42"/>
      <c r="M112" s="42"/>
      <c r="N112" s="42"/>
      <c r="O112" s="42"/>
      <c r="P112" s="42"/>
      <c r="Q112" s="42"/>
      <c r="R112" s="42"/>
      <c r="S112" s="42"/>
      <c r="T112" s="42"/>
      <c r="U112" s="42"/>
    </row>
    <row r="113" spans="1:21" x14ac:dyDescent="0.55000000000000004">
      <c r="A113" s="41"/>
      <c r="B113" s="41"/>
      <c r="C113" s="41"/>
      <c r="D113" s="41"/>
      <c r="E113" s="41"/>
      <c r="F113" s="41"/>
      <c r="G113" s="42"/>
      <c r="H113" s="42"/>
      <c r="I113" s="42"/>
      <c r="J113" s="42"/>
      <c r="K113" s="42"/>
      <c r="L113" s="42"/>
      <c r="M113" s="42"/>
      <c r="N113" s="42"/>
      <c r="O113" s="42"/>
      <c r="P113" s="42"/>
      <c r="Q113" s="42"/>
      <c r="R113" s="42"/>
      <c r="S113" s="42"/>
      <c r="T113" s="42"/>
      <c r="U113" s="42"/>
    </row>
    <row r="114" spans="1:21" x14ac:dyDescent="0.55000000000000004">
      <c r="A114" s="41"/>
      <c r="B114" s="41"/>
      <c r="C114" s="41"/>
      <c r="D114" s="41"/>
      <c r="E114" s="41"/>
      <c r="F114" s="41"/>
      <c r="G114" s="42"/>
      <c r="H114" s="42"/>
      <c r="I114" s="42"/>
      <c r="J114" s="42"/>
      <c r="K114" s="42"/>
      <c r="L114" s="42"/>
      <c r="M114" s="42"/>
      <c r="N114" s="42"/>
      <c r="O114" s="42"/>
      <c r="P114" s="42"/>
      <c r="Q114" s="42"/>
      <c r="R114" s="42"/>
      <c r="S114" s="42"/>
      <c r="T114" s="42"/>
      <c r="U114" s="42"/>
    </row>
    <row r="115" spans="1:21" x14ac:dyDescent="0.55000000000000004">
      <c r="A115" s="41"/>
      <c r="B115" s="41"/>
      <c r="C115" s="41"/>
      <c r="D115" s="41"/>
      <c r="E115" s="41"/>
      <c r="F115" s="41"/>
      <c r="G115" s="42"/>
      <c r="H115" s="42"/>
      <c r="I115" s="42"/>
      <c r="J115" s="42"/>
      <c r="K115" s="42"/>
      <c r="L115" s="42"/>
      <c r="M115" s="42"/>
      <c r="N115" s="42"/>
      <c r="O115" s="42"/>
      <c r="P115" s="42"/>
      <c r="Q115" s="42"/>
      <c r="R115" s="42"/>
      <c r="S115" s="42"/>
      <c r="T115" s="42"/>
      <c r="U115" s="42"/>
    </row>
    <row r="116" spans="1:21" x14ac:dyDescent="0.55000000000000004">
      <c r="A116" s="41"/>
      <c r="B116" s="41"/>
      <c r="C116" s="41"/>
      <c r="D116" s="41"/>
      <c r="E116" s="41"/>
      <c r="F116" s="41"/>
      <c r="G116" s="42"/>
      <c r="H116" s="42"/>
      <c r="I116" s="42"/>
      <c r="J116" s="42"/>
      <c r="K116" s="42"/>
      <c r="L116" s="42"/>
      <c r="M116" s="42"/>
      <c r="N116" s="42"/>
      <c r="O116" s="42"/>
      <c r="P116" s="42"/>
      <c r="Q116" s="42"/>
      <c r="R116" s="42"/>
      <c r="S116" s="42"/>
      <c r="T116" s="42"/>
      <c r="U116" s="42"/>
    </row>
    <row r="117" spans="1:21" x14ac:dyDescent="0.55000000000000004">
      <c r="A117" s="41"/>
      <c r="B117" s="41"/>
      <c r="C117" s="41"/>
      <c r="D117" s="41"/>
      <c r="E117" s="41"/>
      <c r="F117" s="41"/>
      <c r="G117" s="42"/>
      <c r="H117" s="42"/>
      <c r="I117" s="42"/>
      <c r="J117" s="42"/>
      <c r="K117" s="42"/>
      <c r="L117" s="42"/>
      <c r="M117" s="42"/>
      <c r="N117" s="42"/>
      <c r="O117" s="42"/>
      <c r="P117" s="42"/>
      <c r="Q117" s="42"/>
      <c r="R117" s="42"/>
      <c r="S117" s="42"/>
      <c r="T117" s="42"/>
      <c r="U117" s="42"/>
    </row>
    <row r="118" spans="1:21" x14ac:dyDescent="0.55000000000000004">
      <c r="A118" s="41"/>
      <c r="B118" s="41"/>
      <c r="C118" s="41"/>
      <c r="D118" s="41"/>
      <c r="E118" s="41"/>
      <c r="F118" s="41"/>
      <c r="G118" s="42"/>
      <c r="H118" s="42"/>
      <c r="I118" s="42"/>
      <c r="J118" s="42"/>
      <c r="K118" s="42"/>
      <c r="L118" s="42"/>
      <c r="M118" s="42"/>
      <c r="N118" s="42"/>
      <c r="O118" s="42"/>
      <c r="P118" s="42"/>
      <c r="Q118" s="42"/>
      <c r="R118" s="42"/>
      <c r="S118" s="42"/>
      <c r="T118" s="42"/>
      <c r="U118" s="42"/>
    </row>
    <row r="119" spans="1:21" x14ac:dyDescent="0.55000000000000004">
      <c r="A119" s="41"/>
      <c r="B119" s="41"/>
      <c r="C119" s="41"/>
      <c r="D119" s="41"/>
      <c r="E119" s="41"/>
      <c r="F119" s="41"/>
      <c r="G119" s="42"/>
      <c r="H119" s="42"/>
      <c r="I119" s="42"/>
      <c r="J119" s="42"/>
      <c r="K119" s="42"/>
      <c r="L119" s="42"/>
      <c r="M119" s="42"/>
      <c r="N119" s="42"/>
      <c r="O119" s="42"/>
      <c r="P119" s="42"/>
      <c r="Q119" s="42"/>
      <c r="R119" s="42"/>
      <c r="S119" s="42"/>
      <c r="T119" s="42"/>
      <c r="U119" s="42"/>
    </row>
    <row r="120" spans="1:21" x14ac:dyDescent="0.55000000000000004">
      <c r="A120" s="41"/>
      <c r="B120" s="41"/>
      <c r="C120" s="41"/>
      <c r="D120" s="41"/>
      <c r="E120" s="41"/>
      <c r="F120" s="41"/>
      <c r="G120" s="42"/>
      <c r="H120" s="42"/>
      <c r="I120" s="42"/>
      <c r="J120" s="42"/>
      <c r="K120" s="42"/>
      <c r="L120" s="42"/>
      <c r="M120" s="42"/>
      <c r="N120" s="42"/>
      <c r="O120" s="42"/>
      <c r="P120" s="42"/>
      <c r="Q120" s="42"/>
      <c r="R120" s="42"/>
      <c r="S120" s="42"/>
      <c r="T120" s="42"/>
      <c r="U120" s="42"/>
    </row>
    <row r="121" spans="1:21" x14ac:dyDescent="0.55000000000000004">
      <c r="A121" s="41"/>
      <c r="B121" s="41"/>
      <c r="C121" s="41"/>
      <c r="D121" s="41"/>
      <c r="E121" s="41"/>
      <c r="F121" s="41"/>
      <c r="G121" s="42"/>
      <c r="H121" s="42"/>
      <c r="I121" s="42"/>
      <c r="J121" s="42"/>
      <c r="K121" s="42"/>
      <c r="L121" s="42"/>
      <c r="M121" s="42"/>
      <c r="N121" s="42"/>
      <c r="O121" s="42"/>
      <c r="P121" s="42"/>
      <c r="Q121" s="42"/>
      <c r="R121" s="42"/>
      <c r="S121" s="42"/>
      <c r="T121" s="42"/>
      <c r="U121" s="42"/>
    </row>
    <row r="122" spans="1:21" x14ac:dyDescent="0.55000000000000004">
      <c r="A122" s="41"/>
      <c r="B122" s="41"/>
      <c r="C122" s="41"/>
      <c r="D122" s="41"/>
      <c r="E122" s="41"/>
      <c r="F122" s="41"/>
      <c r="G122" s="42"/>
      <c r="H122" s="42"/>
      <c r="I122" s="42"/>
      <c r="J122" s="42"/>
      <c r="K122" s="42"/>
      <c r="L122" s="42"/>
      <c r="M122" s="42"/>
      <c r="N122" s="42"/>
      <c r="O122" s="42"/>
      <c r="P122" s="42"/>
      <c r="Q122" s="42"/>
      <c r="R122" s="42"/>
      <c r="S122" s="42"/>
      <c r="T122" s="42"/>
      <c r="U122" s="42"/>
    </row>
    <row r="123" spans="1:21" x14ac:dyDescent="0.55000000000000004">
      <c r="A123" s="41"/>
      <c r="B123" s="41"/>
      <c r="C123" s="41"/>
      <c r="D123" s="41"/>
      <c r="E123" s="41"/>
      <c r="F123" s="41"/>
      <c r="G123" s="42"/>
      <c r="H123" s="42"/>
      <c r="I123" s="42"/>
      <c r="J123" s="42"/>
      <c r="K123" s="42"/>
      <c r="L123" s="42"/>
      <c r="M123" s="42"/>
      <c r="N123" s="42"/>
      <c r="O123" s="42"/>
      <c r="P123" s="42"/>
      <c r="Q123" s="42"/>
      <c r="R123" s="42"/>
      <c r="S123" s="42"/>
      <c r="T123" s="42"/>
      <c r="U123" s="42"/>
    </row>
    <row r="124" spans="1:21" x14ac:dyDescent="0.55000000000000004">
      <c r="A124" s="41"/>
      <c r="B124" s="41"/>
      <c r="C124" s="41"/>
      <c r="D124" s="41"/>
      <c r="E124" s="41"/>
      <c r="F124" s="41"/>
      <c r="G124" s="42"/>
      <c r="H124" s="42"/>
      <c r="I124" s="42"/>
      <c r="J124" s="42"/>
      <c r="K124" s="42"/>
      <c r="L124" s="42"/>
      <c r="M124" s="42"/>
      <c r="N124" s="42"/>
      <c r="O124" s="42"/>
      <c r="P124" s="42"/>
      <c r="Q124" s="42"/>
      <c r="R124" s="42"/>
      <c r="S124" s="42"/>
      <c r="T124" s="42"/>
      <c r="U124" s="42"/>
    </row>
    <row r="125" spans="1:21" x14ac:dyDescent="0.55000000000000004">
      <c r="A125" s="41"/>
      <c r="B125" s="41"/>
      <c r="C125" s="41"/>
      <c r="D125" s="41"/>
      <c r="E125" s="41"/>
      <c r="F125" s="41"/>
      <c r="G125" s="42"/>
      <c r="H125" s="42"/>
      <c r="I125" s="42"/>
      <c r="J125" s="42"/>
      <c r="K125" s="42"/>
      <c r="L125" s="42"/>
      <c r="M125" s="42"/>
      <c r="N125" s="42"/>
      <c r="O125" s="42"/>
      <c r="P125" s="42"/>
      <c r="Q125" s="42"/>
      <c r="R125" s="42"/>
      <c r="S125" s="42"/>
      <c r="T125" s="42"/>
      <c r="U125" s="42"/>
    </row>
    <row r="126" spans="1:21" x14ac:dyDescent="0.55000000000000004">
      <c r="A126" s="41"/>
      <c r="B126" s="41"/>
      <c r="C126" s="41"/>
      <c r="D126" s="41"/>
      <c r="E126" s="41"/>
      <c r="F126" s="41"/>
      <c r="G126" s="42"/>
      <c r="H126" s="42"/>
      <c r="I126" s="42"/>
      <c r="J126" s="42"/>
      <c r="K126" s="42"/>
      <c r="L126" s="42"/>
      <c r="M126" s="42"/>
      <c r="N126" s="42"/>
      <c r="O126" s="42"/>
      <c r="P126" s="42"/>
      <c r="Q126" s="42"/>
      <c r="R126" s="42"/>
      <c r="S126" s="42"/>
      <c r="T126" s="42"/>
      <c r="U126" s="42"/>
    </row>
    <row r="127" spans="1:21" x14ac:dyDescent="0.55000000000000004">
      <c r="A127" s="41"/>
      <c r="B127" s="41"/>
      <c r="C127" s="41"/>
      <c r="D127" s="41"/>
      <c r="E127" s="41"/>
      <c r="F127" s="41"/>
      <c r="G127" s="42"/>
      <c r="H127" s="42"/>
      <c r="I127" s="42"/>
      <c r="J127" s="42"/>
      <c r="K127" s="42"/>
      <c r="L127" s="42"/>
      <c r="M127" s="42"/>
      <c r="N127" s="42"/>
      <c r="O127" s="42"/>
      <c r="P127" s="42"/>
      <c r="Q127" s="42"/>
      <c r="R127" s="42"/>
      <c r="S127" s="42"/>
      <c r="T127" s="42"/>
      <c r="U127" s="42"/>
    </row>
    <row r="128" spans="1:21" x14ac:dyDescent="0.55000000000000004">
      <c r="A128" s="41"/>
      <c r="B128" s="41"/>
      <c r="C128" s="41"/>
      <c r="D128" s="41"/>
      <c r="E128" s="41"/>
      <c r="F128" s="41"/>
      <c r="G128" s="42"/>
      <c r="H128" s="42"/>
      <c r="I128" s="42"/>
      <c r="J128" s="42"/>
      <c r="K128" s="42"/>
      <c r="L128" s="42"/>
      <c r="M128" s="42"/>
      <c r="N128" s="42"/>
      <c r="O128" s="42"/>
      <c r="P128" s="42"/>
      <c r="Q128" s="42"/>
      <c r="R128" s="42"/>
      <c r="S128" s="42"/>
      <c r="T128" s="42"/>
      <c r="U128" s="42"/>
    </row>
    <row r="129" spans="1:21" x14ac:dyDescent="0.55000000000000004">
      <c r="A129" s="41"/>
      <c r="B129" s="41"/>
      <c r="C129" s="41"/>
      <c r="D129" s="41"/>
      <c r="E129" s="41"/>
      <c r="F129" s="41"/>
      <c r="G129" s="42"/>
      <c r="H129" s="42"/>
      <c r="I129" s="42"/>
      <c r="J129" s="42"/>
      <c r="K129" s="42"/>
      <c r="L129" s="42"/>
      <c r="M129" s="42"/>
      <c r="N129" s="42"/>
      <c r="O129" s="42"/>
      <c r="P129" s="42"/>
      <c r="Q129" s="42"/>
      <c r="R129" s="42"/>
      <c r="S129" s="42"/>
      <c r="T129" s="42"/>
      <c r="U129" s="42"/>
    </row>
    <row r="130" spans="1:21" x14ac:dyDescent="0.55000000000000004">
      <c r="A130" s="41"/>
      <c r="B130" s="41"/>
      <c r="C130" s="41"/>
      <c r="D130" s="41"/>
      <c r="E130" s="41"/>
      <c r="F130" s="41"/>
      <c r="G130" s="42"/>
      <c r="H130" s="42"/>
      <c r="I130" s="42"/>
      <c r="J130" s="42"/>
      <c r="K130" s="42"/>
      <c r="L130" s="42"/>
      <c r="M130" s="42"/>
      <c r="N130" s="42"/>
      <c r="O130" s="42"/>
      <c r="P130" s="42"/>
      <c r="Q130" s="42"/>
      <c r="R130" s="42"/>
      <c r="S130" s="42"/>
      <c r="T130" s="42"/>
      <c r="U130" s="42"/>
    </row>
    <row r="131" spans="1:21" x14ac:dyDescent="0.55000000000000004">
      <c r="A131" s="41"/>
      <c r="B131" s="41"/>
      <c r="C131" s="41"/>
      <c r="D131" s="41"/>
      <c r="E131" s="41"/>
      <c r="F131" s="41"/>
      <c r="G131" s="42"/>
      <c r="H131" s="42"/>
      <c r="I131" s="42"/>
      <c r="J131" s="42"/>
      <c r="K131" s="42"/>
      <c r="L131" s="42"/>
      <c r="M131" s="42"/>
      <c r="N131" s="42"/>
      <c r="O131" s="42"/>
      <c r="P131" s="42"/>
      <c r="Q131" s="42"/>
      <c r="R131" s="42"/>
      <c r="S131" s="42"/>
      <c r="T131" s="42"/>
      <c r="U131" s="42"/>
    </row>
    <row r="132" spans="1:21" x14ac:dyDescent="0.55000000000000004">
      <c r="A132" s="41"/>
      <c r="B132" s="41"/>
      <c r="C132" s="41"/>
      <c r="D132" s="41"/>
      <c r="E132" s="41"/>
      <c r="F132" s="41"/>
      <c r="G132" s="42"/>
      <c r="H132" s="42"/>
      <c r="I132" s="42"/>
      <c r="J132" s="42"/>
      <c r="K132" s="42"/>
      <c r="L132" s="42"/>
      <c r="M132" s="42"/>
      <c r="N132" s="42"/>
      <c r="O132" s="42"/>
      <c r="P132" s="42"/>
      <c r="Q132" s="42"/>
      <c r="R132" s="42"/>
      <c r="S132" s="42"/>
      <c r="T132" s="42"/>
      <c r="U132" s="42"/>
    </row>
    <row r="133" spans="1:21" x14ac:dyDescent="0.55000000000000004">
      <c r="A133" s="41"/>
      <c r="B133" s="41"/>
      <c r="C133" s="41"/>
      <c r="D133" s="41"/>
      <c r="E133" s="41"/>
      <c r="F133" s="41"/>
      <c r="G133" s="42"/>
      <c r="H133" s="42"/>
      <c r="I133" s="42"/>
      <c r="J133" s="42"/>
      <c r="K133" s="42"/>
      <c r="L133" s="42"/>
      <c r="M133" s="42"/>
      <c r="N133" s="42"/>
      <c r="O133" s="42"/>
      <c r="P133" s="42"/>
      <c r="Q133" s="42"/>
      <c r="R133" s="42"/>
      <c r="S133" s="42"/>
      <c r="T133" s="42"/>
      <c r="U133" s="42"/>
    </row>
    <row r="134" spans="1:21" x14ac:dyDescent="0.55000000000000004">
      <c r="A134" s="41"/>
      <c r="B134" s="41"/>
      <c r="C134" s="41"/>
      <c r="D134" s="41"/>
      <c r="E134" s="41"/>
      <c r="F134" s="41"/>
      <c r="G134" s="42"/>
      <c r="H134" s="42"/>
      <c r="I134" s="42"/>
      <c r="J134" s="42"/>
      <c r="K134" s="42"/>
      <c r="L134" s="42"/>
      <c r="M134" s="42"/>
      <c r="N134" s="42"/>
      <c r="O134" s="42"/>
      <c r="P134" s="42"/>
      <c r="Q134" s="42"/>
      <c r="R134" s="42"/>
      <c r="S134" s="42"/>
      <c r="T134" s="42"/>
      <c r="U134" s="42"/>
    </row>
    <row r="135" spans="1:21" x14ac:dyDescent="0.55000000000000004">
      <c r="A135" s="41"/>
      <c r="B135" s="41"/>
      <c r="C135" s="41"/>
      <c r="D135" s="41"/>
      <c r="E135" s="41"/>
      <c r="F135" s="41"/>
      <c r="G135" s="42"/>
      <c r="H135" s="42"/>
      <c r="I135" s="42"/>
      <c r="J135" s="42"/>
      <c r="K135" s="42"/>
      <c r="L135" s="42"/>
      <c r="M135" s="42"/>
      <c r="N135" s="42"/>
      <c r="O135" s="42"/>
      <c r="P135" s="42"/>
      <c r="Q135" s="42"/>
      <c r="R135" s="42"/>
      <c r="S135" s="42"/>
      <c r="T135" s="42"/>
      <c r="U135" s="42"/>
    </row>
    <row r="136" spans="1:21" x14ac:dyDescent="0.55000000000000004">
      <c r="A136" s="41"/>
      <c r="B136" s="41"/>
      <c r="C136" s="41"/>
      <c r="D136" s="41"/>
      <c r="E136" s="41"/>
      <c r="F136" s="41"/>
      <c r="G136" s="42"/>
      <c r="H136" s="42"/>
      <c r="I136" s="42"/>
      <c r="J136" s="42"/>
      <c r="K136" s="42"/>
      <c r="L136" s="42"/>
      <c r="M136" s="42"/>
      <c r="N136" s="42"/>
      <c r="O136" s="42"/>
      <c r="P136" s="42"/>
      <c r="Q136" s="42"/>
      <c r="R136" s="42"/>
      <c r="S136" s="42"/>
      <c r="T136" s="42"/>
      <c r="U136" s="42"/>
    </row>
    <row r="137" spans="1:21" x14ac:dyDescent="0.55000000000000004">
      <c r="A137" s="41"/>
      <c r="B137" s="41"/>
      <c r="C137" s="41"/>
      <c r="D137" s="41"/>
      <c r="E137" s="41"/>
      <c r="F137" s="41"/>
      <c r="G137" s="42"/>
      <c r="H137" s="42"/>
      <c r="I137" s="42"/>
      <c r="J137" s="42"/>
      <c r="K137" s="42"/>
      <c r="L137" s="42"/>
      <c r="M137" s="42"/>
      <c r="N137" s="42"/>
      <c r="O137" s="42"/>
      <c r="P137" s="42"/>
      <c r="Q137" s="42"/>
      <c r="R137" s="42"/>
      <c r="S137" s="42"/>
      <c r="T137" s="42"/>
      <c r="U137" s="42"/>
    </row>
    <row r="138" spans="1:21" x14ac:dyDescent="0.55000000000000004">
      <c r="A138" s="41"/>
      <c r="B138" s="41"/>
      <c r="C138" s="41"/>
      <c r="D138" s="41"/>
      <c r="E138" s="41"/>
      <c r="F138" s="41"/>
      <c r="G138" s="42"/>
      <c r="H138" s="42"/>
      <c r="I138" s="42"/>
      <c r="J138" s="42"/>
      <c r="K138" s="42"/>
      <c r="L138" s="42"/>
      <c r="M138" s="42"/>
      <c r="N138" s="42"/>
      <c r="O138" s="42"/>
      <c r="P138" s="42"/>
      <c r="Q138" s="42"/>
      <c r="R138" s="42"/>
      <c r="S138" s="42"/>
      <c r="T138" s="42"/>
      <c r="U138" s="42"/>
    </row>
    <row r="139" spans="1:21" x14ac:dyDescent="0.55000000000000004">
      <c r="A139" s="41"/>
      <c r="B139" s="41"/>
      <c r="C139" s="41"/>
      <c r="D139" s="41"/>
      <c r="E139" s="41"/>
      <c r="F139" s="41"/>
      <c r="G139" s="42"/>
      <c r="H139" s="42"/>
      <c r="I139" s="42"/>
      <c r="J139" s="42"/>
      <c r="K139" s="42"/>
      <c r="L139" s="42"/>
      <c r="M139" s="42"/>
      <c r="N139" s="42"/>
      <c r="O139" s="42"/>
      <c r="P139" s="42"/>
      <c r="Q139" s="42"/>
      <c r="R139" s="42"/>
      <c r="S139" s="42"/>
      <c r="T139" s="42"/>
      <c r="U139" s="42"/>
    </row>
    <row r="140" spans="1:21" x14ac:dyDescent="0.55000000000000004">
      <c r="A140" s="41"/>
      <c r="B140" s="41"/>
      <c r="C140" s="41"/>
      <c r="D140" s="41"/>
      <c r="E140" s="41"/>
      <c r="F140" s="41"/>
      <c r="G140" s="42"/>
      <c r="H140" s="42"/>
      <c r="I140" s="42"/>
      <c r="J140" s="42"/>
      <c r="K140" s="42"/>
      <c r="L140" s="42"/>
      <c r="M140" s="42"/>
      <c r="N140" s="42"/>
      <c r="O140" s="42"/>
      <c r="P140" s="42"/>
      <c r="Q140" s="42"/>
      <c r="R140" s="42"/>
      <c r="S140" s="42"/>
      <c r="T140" s="42"/>
      <c r="U140" s="42"/>
    </row>
    <row r="141" spans="1:21" x14ac:dyDescent="0.55000000000000004">
      <c r="A141" s="41"/>
      <c r="B141" s="41"/>
      <c r="C141" s="41"/>
      <c r="D141" s="41"/>
      <c r="E141" s="41"/>
      <c r="F141" s="41"/>
      <c r="G141" s="42"/>
      <c r="H141" s="42"/>
      <c r="I141" s="42"/>
      <c r="J141" s="42"/>
      <c r="K141" s="42"/>
      <c r="L141" s="42"/>
      <c r="M141" s="42"/>
      <c r="N141" s="42"/>
      <c r="O141" s="42"/>
      <c r="P141" s="42"/>
      <c r="Q141" s="42"/>
      <c r="R141" s="42"/>
      <c r="S141" s="42"/>
      <c r="T141" s="42"/>
      <c r="U141" s="42"/>
    </row>
    <row r="142" spans="1:21" x14ac:dyDescent="0.55000000000000004">
      <c r="A142" s="41"/>
      <c r="B142" s="41"/>
      <c r="C142" s="41"/>
      <c r="D142" s="41"/>
      <c r="E142" s="41"/>
      <c r="F142" s="41"/>
      <c r="G142" s="42"/>
      <c r="H142" s="42"/>
      <c r="I142" s="42"/>
      <c r="J142" s="42"/>
      <c r="K142" s="42"/>
      <c r="L142" s="42"/>
      <c r="M142" s="42"/>
      <c r="N142" s="42"/>
      <c r="O142" s="42"/>
      <c r="P142" s="42"/>
      <c r="Q142" s="42"/>
      <c r="R142" s="42"/>
      <c r="S142" s="42"/>
      <c r="T142" s="42"/>
      <c r="U142" s="42"/>
    </row>
    <row r="143" spans="1:21" x14ac:dyDescent="0.55000000000000004">
      <c r="A143" s="41"/>
      <c r="B143" s="41"/>
      <c r="C143" s="41"/>
      <c r="D143" s="41"/>
      <c r="E143" s="41"/>
      <c r="F143" s="41"/>
      <c r="G143" s="42"/>
      <c r="H143" s="42"/>
      <c r="I143" s="42"/>
      <c r="J143" s="42"/>
      <c r="K143" s="42"/>
      <c r="L143" s="42"/>
      <c r="M143" s="42"/>
      <c r="N143" s="42"/>
      <c r="O143" s="42"/>
      <c r="P143" s="42"/>
      <c r="Q143" s="42"/>
      <c r="R143" s="42"/>
      <c r="S143" s="42"/>
      <c r="T143" s="42"/>
      <c r="U143" s="42"/>
    </row>
    <row r="144" spans="1:21" x14ac:dyDescent="0.55000000000000004">
      <c r="A144" s="41"/>
      <c r="B144" s="41"/>
      <c r="C144" s="41"/>
      <c r="D144" s="41"/>
      <c r="E144" s="41"/>
      <c r="F144" s="41"/>
      <c r="G144" s="42"/>
      <c r="H144" s="42"/>
      <c r="I144" s="42"/>
      <c r="J144" s="42"/>
      <c r="K144" s="42"/>
      <c r="L144" s="42"/>
      <c r="M144" s="42"/>
      <c r="N144" s="42"/>
      <c r="O144" s="42"/>
      <c r="P144" s="42"/>
      <c r="Q144" s="42"/>
      <c r="R144" s="42"/>
      <c r="S144" s="42"/>
      <c r="T144" s="42"/>
      <c r="U144" s="42"/>
    </row>
    <row r="145" spans="1:21" x14ac:dyDescent="0.55000000000000004">
      <c r="A145" s="41"/>
      <c r="B145" s="41"/>
      <c r="C145" s="41"/>
      <c r="D145" s="41"/>
      <c r="E145" s="41"/>
      <c r="F145" s="41"/>
      <c r="G145" s="42"/>
      <c r="H145" s="42"/>
      <c r="I145" s="42"/>
      <c r="J145" s="42"/>
      <c r="K145" s="42"/>
      <c r="L145" s="42"/>
      <c r="M145" s="42"/>
      <c r="N145" s="42"/>
      <c r="O145" s="42"/>
      <c r="P145" s="42"/>
      <c r="Q145" s="42"/>
      <c r="R145" s="42"/>
      <c r="S145" s="42"/>
      <c r="T145" s="42"/>
      <c r="U145" s="42"/>
    </row>
    <row r="146" spans="1:21" x14ac:dyDescent="0.55000000000000004">
      <c r="A146" s="41"/>
      <c r="B146" s="41"/>
      <c r="C146" s="41"/>
      <c r="D146" s="41"/>
      <c r="E146" s="41"/>
      <c r="F146" s="41"/>
      <c r="G146" s="42"/>
      <c r="H146" s="42"/>
      <c r="I146" s="42"/>
      <c r="J146" s="42"/>
      <c r="K146" s="42"/>
      <c r="L146" s="42"/>
      <c r="M146" s="42"/>
      <c r="N146" s="42"/>
      <c r="O146" s="42"/>
      <c r="P146" s="42"/>
      <c r="Q146" s="42"/>
      <c r="R146" s="42"/>
      <c r="S146" s="42"/>
      <c r="T146" s="42"/>
      <c r="U146" s="42"/>
    </row>
    <row r="147" spans="1:21" x14ac:dyDescent="0.55000000000000004">
      <c r="A147" s="41"/>
      <c r="B147" s="41"/>
      <c r="C147" s="41"/>
      <c r="D147" s="41"/>
      <c r="E147" s="41"/>
      <c r="F147" s="41"/>
      <c r="G147" s="42"/>
      <c r="H147" s="42"/>
      <c r="I147" s="42"/>
      <c r="J147" s="42"/>
      <c r="K147" s="42"/>
      <c r="L147" s="42"/>
      <c r="M147" s="42"/>
      <c r="N147" s="42"/>
      <c r="O147" s="42"/>
      <c r="P147" s="42"/>
      <c r="Q147" s="42"/>
      <c r="R147" s="42"/>
      <c r="S147" s="42"/>
      <c r="T147" s="42"/>
      <c r="U147" s="42"/>
    </row>
    <row r="148" spans="1:21" x14ac:dyDescent="0.55000000000000004">
      <c r="A148" s="41"/>
      <c r="B148" s="41"/>
      <c r="C148" s="41"/>
      <c r="D148" s="41"/>
      <c r="E148" s="41"/>
      <c r="F148" s="41"/>
      <c r="G148" s="42"/>
      <c r="H148" s="42"/>
      <c r="I148" s="42"/>
      <c r="J148" s="42"/>
      <c r="K148" s="42"/>
      <c r="L148" s="42"/>
      <c r="M148" s="42"/>
      <c r="N148" s="42"/>
      <c r="O148" s="42"/>
      <c r="P148" s="42"/>
      <c r="Q148" s="42"/>
      <c r="R148" s="42"/>
      <c r="S148" s="42"/>
      <c r="T148" s="42"/>
      <c r="U148" s="42"/>
    </row>
    <row r="149" spans="1:21" x14ac:dyDescent="0.55000000000000004">
      <c r="A149" s="41"/>
      <c r="B149" s="41"/>
      <c r="C149" s="41"/>
      <c r="D149" s="41"/>
      <c r="E149" s="41"/>
      <c r="F149" s="41"/>
      <c r="G149" s="42"/>
      <c r="H149" s="42"/>
      <c r="I149" s="42"/>
      <c r="J149" s="42"/>
      <c r="K149" s="42"/>
      <c r="L149" s="42"/>
      <c r="M149" s="42"/>
      <c r="N149" s="42"/>
      <c r="O149" s="42"/>
      <c r="P149" s="42"/>
      <c r="Q149" s="42"/>
      <c r="R149" s="42"/>
      <c r="S149" s="42"/>
      <c r="T149" s="42"/>
      <c r="U149" s="42"/>
    </row>
    <row r="150" spans="1:21" x14ac:dyDescent="0.55000000000000004">
      <c r="A150" s="41"/>
      <c r="B150" s="41"/>
      <c r="C150" s="41"/>
      <c r="D150" s="41"/>
      <c r="E150" s="41"/>
      <c r="F150" s="41"/>
      <c r="G150" s="42"/>
      <c r="H150" s="42"/>
      <c r="I150" s="42"/>
      <c r="J150" s="42"/>
      <c r="K150" s="42"/>
      <c r="L150" s="42"/>
      <c r="M150" s="42"/>
      <c r="N150" s="42"/>
      <c r="O150" s="42"/>
      <c r="P150" s="42"/>
      <c r="Q150" s="42"/>
      <c r="R150" s="42"/>
      <c r="S150" s="42"/>
      <c r="T150" s="42"/>
      <c r="U150" s="42"/>
    </row>
    <row r="151" spans="1:21" x14ac:dyDescent="0.55000000000000004">
      <c r="A151" s="41"/>
      <c r="B151" s="41"/>
      <c r="C151" s="41"/>
      <c r="D151" s="41"/>
      <c r="E151" s="41"/>
      <c r="F151" s="41"/>
      <c r="G151" s="42"/>
      <c r="H151" s="42"/>
      <c r="I151" s="42"/>
      <c r="J151" s="42"/>
      <c r="K151" s="42"/>
      <c r="L151" s="42"/>
      <c r="M151" s="42"/>
      <c r="N151" s="42"/>
      <c r="O151" s="42"/>
      <c r="P151" s="42"/>
      <c r="Q151" s="42"/>
      <c r="R151" s="42"/>
      <c r="S151" s="42"/>
      <c r="T151" s="42"/>
      <c r="U151" s="42"/>
    </row>
    <row r="152" spans="1:21" x14ac:dyDescent="0.55000000000000004">
      <c r="A152" s="41"/>
      <c r="B152" s="41"/>
      <c r="C152" s="41"/>
      <c r="D152" s="41"/>
      <c r="E152" s="41"/>
      <c r="F152" s="41"/>
      <c r="G152" s="42"/>
      <c r="H152" s="42"/>
      <c r="I152" s="42"/>
      <c r="J152" s="42"/>
      <c r="K152" s="42"/>
      <c r="L152" s="42"/>
      <c r="M152" s="42"/>
      <c r="N152" s="42"/>
      <c r="O152" s="42"/>
      <c r="P152" s="42"/>
      <c r="Q152" s="42"/>
      <c r="R152" s="42"/>
      <c r="S152" s="42"/>
      <c r="T152" s="42"/>
      <c r="U152" s="42"/>
    </row>
    <row r="153" spans="1:21" x14ac:dyDescent="0.55000000000000004">
      <c r="A153" s="41"/>
      <c r="B153" s="41"/>
      <c r="C153" s="41"/>
      <c r="D153" s="41"/>
      <c r="E153" s="41"/>
      <c r="F153" s="41"/>
      <c r="G153" s="42"/>
      <c r="H153" s="42"/>
      <c r="I153" s="42"/>
      <c r="J153" s="42"/>
      <c r="K153" s="42"/>
      <c r="L153" s="42"/>
      <c r="M153" s="42"/>
      <c r="N153" s="42"/>
      <c r="O153" s="42"/>
      <c r="P153" s="42"/>
      <c r="Q153" s="42"/>
      <c r="R153" s="42"/>
      <c r="S153" s="42"/>
      <c r="T153" s="42"/>
      <c r="U153" s="42"/>
    </row>
    <row r="154" spans="1:21" x14ac:dyDescent="0.55000000000000004">
      <c r="A154" s="41"/>
      <c r="B154" s="41"/>
      <c r="C154" s="41"/>
      <c r="D154" s="41"/>
      <c r="E154" s="41"/>
      <c r="F154" s="41"/>
      <c r="G154" s="42"/>
      <c r="H154" s="42"/>
      <c r="I154" s="42"/>
      <c r="J154" s="42"/>
      <c r="K154" s="42"/>
      <c r="L154" s="42"/>
      <c r="M154" s="42"/>
      <c r="N154" s="42"/>
      <c r="O154" s="42"/>
      <c r="P154" s="42"/>
      <c r="Q154" s="42"/>
      <c r="R154" s="42"/>
      <c r="S154" s="42"/>
      <c r="T154" s="42"/>
      <c r="U154" s="42"/>
    </row>
    <row r="155" spans="1:21" x14ac:dyDescent="0.55000000000000004">
      <c r="A155" s="41"/>
      <c r="B155" s="41"/>
      <c r="C155" s="41"/>
      <c r="D155" s="41"/>
      <c r="E155" s="41"/>
      <c r="F155" s="41"/>
      <c r="G155" s="42"/>
      <c r="H155" s="42"/>
      <c r="I155" s="42"/>
      <c r="J155" s="42"/>
      <c r="K155" s="42"/>
      <c r="L155" s="42"/>
      <c r="M155" s="42"/>
      <c r="N155" s="42"/>
      <c r="O155" s="42"/>
      <c r="P155" s="42"/>
      <c r="Q155" s="42"/>
      <c r="R155" s="42"/>
      <c r="S155" s="42"/>
      <c r="T155" s="42"/>
      <c r="U155" s="42"/>
    </row>
    <row r="156" spans="1:21" x14ac:dyDescent="0.55000000000000004">
      <c r="A156" s="41"/>
      <c r="B156" s="41"/>
      <c r="C156" s="41"/>
      <c r="D156" s="41"/>
      <c r="E156" s="41"/>
      <c r="F156" s="41"/>
      <c r="G156" s="42"/>
      <c r="H156" s="42"/>
      <c r="I156" s="42"/>
      <c r="J156" s="42"/>
      <c r="K156" s="42"/>
      <c r="L156" s="42"/>
      <c r="M156" s="42"/>
      <c r="N156" s="42"/>
      <c r="O156" s="42"/>
      <c r="P156" s="42"/>
      <c r="Q156" s="42"/>
      <c r="R156" s="42"/>
      <c r="S156" s="42"/>
      <c r="T156" s="42"/>
      <c r="U156" s="42"/>
    </row>
    <row r="157" spans="1:21" x14ac:dyDescent="0.55000000000000004">
      <c r="A157" s="41"/>
      <c r="B157" s="41"/>
      <c r="C157" s="41"/>
      <c r="D157" s="41"/>
      <c r="E157" s="41"/>
      <c r="F157" s="41"/>
      <c r="G157" s="42"/>
      <c r="H157" s="42"/>
      <c r="I157" s="42"/>
      <c r="J157" s="42"/>
      <c r="K157" s="42"/>
      <c r="L157" s="42"/>
      <c r="M157" s="42"/>
      <c r="N157" s="42"/>
      <c r="O157" s="42"/>
      <c r="P157" s="42"/>
      <c r="Q157" s="42"/>
      <c r="R157" s="42"/>
      <c r="S157" s="42"/>
      <c r="T157" s="42"/>
      <c r="U157" s="42"/>
    </row>
    <row r="158" spans="1:21" x14ac:dyDescent="0.55000000000000004">
      <c r="A158" s="41"/>
      <c r="B158" s="41"/>
      <c r="C158" s="41"/>
      <c r="D158" s="41"/>
      <c r="E158" s="41"/>
      <c r="F158" s="41"/>
      <c r="G158" s="42"/>
      <c r="H158" s="42"/>
      <c r="I158" s="42"/>
      <c r="J158" s="42"/>
      <c r="K158" s="42"/>
      <c r="L158" s="42"/>
      <c r="M158" s="42"/>
      <c r="N158" s="42"/>
      <c r="O158" s="42"/>
      <c r="P158" s="42"/>
      <c r="Q158" s="42"/>
      <c r="R158" s="42"/>
      <c r="S158" s="42"/>
      <c r="T158" s="42"/>
      <c r="U158" s="42"/>
    </row>
    <row r="159" spans="1:21" x14ac:dyDescent="0.55000000000000004">
      <c r="A159" s="41"/>
      <c r="B159" s="41"/>
      <c r="C159" s="41"/>
      <c r="D159" s="41"/>
      <c r="E159" s="41"/>
      <c r="F159" s="41"/>
      <c r="G159" s="42"/>
      <c r="H159" s="42"/>
      <c r="I159" s="42"/>
      <c r="J159" s="42"/>
      <c r="K159" s="42"/>
      <c r="L159" s="42"/>
      <c r="M159" s="42"/>
      <c r="N159" s="42"/>
      <c r="O159" s="42"/>
      <c r="P159" s="42"/>
      <c r="Q159" s="42"/>
      <c r="R159" s="42"/>
      <c r="S159" s="42"/>
      <c r="T159" s="42"/>
      <c r="U159" s="42"/>
    </row>
    <row r="160" spans="1:21" x14ac:dyDescent="0.55000000000000004">
      <c r="A160" s="41"/>
      <c r="B160" s="41"/>
      <c r="C160" s="41"/>
      <c r="D160" s="41"/>
      <c r="E160" s="41"/>
      <c r="F160" s="41"/>
      <c r="G160" s="42"/>
      <c r="H160" s="42"/>
      <c r="I160" s="42"/>
      <c r="J160" s="42"/>
      <c r="K160" s="42"/>
      <c r="L160" s="42"/>
      <c r="M160" s="42"/>
      <c r="N160" s="42"/>
      <c r="O160" s="42"/>
      <c r="P160" s="42"/>
      <c r="Q160" s="42"/>
      <c r="R160" s="42"/>
      <c r="S160" s="42"/>
      <c r="T160" s="42"/>
      <c r="U160" s="42"/>
    </row>
    <row r="161" spans="1:21" x14ac:dyDescent="0.55000000000000004">
      <c r="A161" s="41"/>
      <c r="B161" s="41"/>
      <c r="C161" s="41"/>
      <c r="D161" s="41"/>
      <c r="E161" s="41"/>
      <c r="F161" s="41"/>
      <c r="G161" s="42"/>
      <c r="H161" s="42"/>
      <c r="I161" s="42"/>
      <c r="J161" s="42"/>
      <c r="K161" s="42"/>
      <c r="L161" s="42"/>
      <c r="M161" s="42"/>
      <c r="N161" s="42"/>
      <c r="O161" s="42"/>
      <c r="P161" s="42"/>
      <c r="Q161" s="42"/>
      <c r="R161" s="42"/>
      <c r="S161" s="42"/>
      <c r="T161" s="42"/>
      <c r="U161" s="42"/>
    </row>
    <row r="162" spans="1:21" x14ac:dyDescent="0.55000000000000004">
      <c r="A162" s="41"/>
      <c r="B162" s="41"/>
      <c r="C162" s="41"/>
      <c r="D162" s="41"/>
      <c r="E162" s="41"/>
      <c r="F162" s="41"/>
      <c r="G162" s="42"/>
      <c r="H162" s="42"/>
      <c r="I162" s="42"/>
      <c r="J162" s="42"/>
      <c r="K162" s="42"/>
      <c r="L162" s="42"/>
      <c r="M162" s="42"/>
      <c r="N162" s="42"/>
      <c r="O162" s="42"/>
      <c r="P162" s="42"/>
      <c r="Q162" s="42"/>
      <c r="R162" s="42"/>
      <c r="S162" s="42"/>
      <c r="T162" s="42"/>
      <c r="U162" s="42"/>
    </row>
    <row r="163" spans="1:21" x14ac:dyDescent="0.55000000000000004">
      <c r="A163" s="41"/>
      <c r="B163" s="41"/>
      <c r="C163" s="41"/>
      <c r="D163" s="41"/>
      <c r="E163" s="41"/>
      <c r="F163" s="41"/>
      <c r="G163" s="42"/>
      <c r="H163" s="42"/>
      <c r="I163" s="42"/>
      <c r="J163" s="42"/>
      <c r="K163" s="42"/>
      <c r="L163" s="42"/>
      <c r="M163" s="42"/>
      <c r="N163" s="42"/>
      <c r="O163" s="42"/>
      <c r="P163" s="42"/>
      <c r="Q163" s="42"/>
      <c r="R163" s="42"/>
      <c r="S163" s="42"/>
      <c r="T163" s="42"/>
      <c r="U163" s="42"/>
    </row>
    <row r="164" spans="1:21" x14ac:dyDescent="0.55000000000000004">
      <c r="A164" s="41"/>
      <c r="B164" s="41"/>
      <c r="C164" s="41"/>
      <c r="D164" s="41"/>
      <c r="E164" s="41"/>
      <c r="F164" s="41"/>
      <c r="G164" s="42"/>
      <c r="H164" s="42"/>
      <c r="I164" s="42"/>
      <c r="J164" s="42"/>
      <c r="K164" s="42"/>
      <c r="L164" s="42"/>
      <c r="M164" s="42"/>
      <c r="N164" s="42"/>
      <c r="O164" s="42"/>
      <c r="P164" s="42"/>
      <c r="Q164" s="42"/>
      <c r="R164" s="42"/>
      <c r="S164" s="42"/>
      <c r="T164" s="42"/>
      <c r="U164" s="42"/>
    </row>
    <row r="165" spans="1:21" x14ac:dyDescent="0.55000000000000004">
      <c r="A165" s="41"/>
      <c r="B165" s="41"/>
      <c r="C165" s="41"/>
      <c r="D165" s="41"/>
      <c r="E165" s="41"/>
      <c r="F165" s="41"/>
      <c r="G165" s="42"/>
      <c r="H165" s="42"/>
      <c r="I165" s="42"/>
      <c r="J165" s="42"/>
      <c r="K165" s="42"/>
      <c r="L165" s="42"/>
      <c r="M165" s="42"/>
      <c r="N165" s="42"/>
      <c r="O165" s="42"/>
      <c r="P165" s="42"/>
      <c r="Q165" s="42"/>
      <c r="R165" s="42"/>
      <c r="S165" s="42"/>
      <c r="T165" s="42"/>
      <c r="U165" s="42"/>
    </row>
    <row r="166" spans="1:21" x14ac:dyDescent="0.55000000000000004">
      <c r="A166" s="41"/>
      <c r="B166" s="41"/>
      <c r="C166" s="41"/>
      <c r="D166" s="41"/>
      <c r="E166" s="41"/>
      <c r="F166" s="41"/>
      <c r="G166" s="42"/>
      <c r="H166" s="42"/>
      <c r="I166" s="42"/>
      <c r="J166" s="42"/>
      <c r="K166" s="42"/>
      <c r="L166" s="42"/>
      <c r="M166" s="42"/>
      <c r="N166" s="42"/>
      <c r="O166" s="42"/>
      <c r="P166" s="42"/>
      <c r="Q166" s="42"/>
      <c r="R166" s="42"/>
      <c r="S166" s="42"/>
      <c r="T166" s="42"/>
      <c r="U166" s="42"/>
    </row>
    <row r="167" spans="1:21" x14ac:dyDescent="0.55000000000000004">
      <c r="A167" s="41"/>
      <c r="B167" s="41"/>
      <c r="C167" s="41"/>
      <c r="D167" s="41"/>
      <c r="E167" s="41"/>
      <c r="F167" s="41"/>
      <c r="G167" s="42"/>
      <c r="H167" s="42"/>
      <c r="I167" s="42"/>
      <c r="J167" s="42"/>
      <c r="K167" s="42"/>
      <c r="L167" s="42"/>
      <c r="M167" s="42"/>
      <c r="N167" s="42"/>
      <c r="O167" s="42"/>
      <c r="P167" s="42"/>
      <c r="Q167" s="42"/>
      <c r="R167" s="42"/>
      <c r="S167" s="42"/>
      <c r="T167" s="42"/>
      <c r="U167" s="42"/>
    </row>
    <row r="168" spans="1:21" x14ac:dyDescent="0.55000000000000004">
      <c r="A168" s="41"/>
      <c r="B168" s="41"/>
      <c r="C168" s="41"/>
      <c r="D168" s="41"/>
      <c r="E168" s="41"/>
      <c r="F168" s="41"/>
      <c r="G168" s="42"/>
      <c r="H168" s="42"/>
      <c r="I168" s="42"/>
      <c r="J168" s="42"/>
      <c r="K168" s="42"/>
      <c r="L168" s="42"/>
      <c r="M168" s="42"/>
      <c r="N168" s="42"/>
      <c r="O168" s="42"/>
      <c r="P168" s="42"/>
      <c r="Q168" s="42"/>
      <c r="R168" s="42"/>
      <c r="S168" s="42"/>
      <c r="T168" s="42"/>
      <c r="U168" s="42"/>
    </row>
    <row r="169" spans="1:21" x14ac:dyDescent="0.55000000000000004">
      <c r="A169" s="41"/>
      <c r="B169" s="41"/>
      <c r="C169" s="41"/>
      <c r="D169" s="41"/>
      <c r="E169" s="41"/>
      <c r="F169" s="41"/>
      <c r="G169" s="42"/>
      <c r="H169" s="42"/>
      <c r="I169" s="42"/>
      <c r="J169" s="42"/>
      <c r="K169" s="42"/>
      <c r="L169" s="42"/>
      <c r="M169" s="42"/>
      <c r="N169" s="42"/>
      <c r="O169" s="42"/>
      <c r="P169" s="42"/>
      <c r="Q169" s="42"/>
      <c r="R169" s="42"/>
      <c r="S169" s="42"/>
      <c r="T169" s="42"/>
      <c r="U169" s="42"/>
    </row>
    <row r="170" spans="1:21" x14ac:dyDescent="0.55000000000000004">
      <c r="A170" s="41"/>
      <c r="B170" s="41"/>
      <c r="C170" s="41"/>
      <c r="D170" s="41"/>
      <c r="E170" s="41"/>
      <c r="F170" s="41"/>
      <c r="G170" s="42"/>
      <c r="H170" s="42"/>
      <c r="I170" s="42"/>
      <c r="J170" s="42"/>
      <c r="K170" s="42"/>
      <c r="L170" s="42"/>
      <c r="M170" s="42"/>
      <c r="N170" s="42"/>
      <c r="O170" s="42"/>
      <c r="P170" s="42"/>
      <c r="Q170" s="42"/>
      <c r="R170" s="42"/>
      <c r="S170" s="42"/>
      <c r="T170" s="42"/>
      <c r="U170" s="42"/>
    </row>
    <row r="171" spans="1:21" x14ac:dyDescent="0.55000000000000004">
      <c r="A171" s="41"/>
      <c r="B171" s="41"/>
      <c r="C171" s="41"/>
      <c r="D171" s="41"/>
      <c r="E171" s="41"/>
      <c r="F171" s="41"/>
      <c r="G171" s="42"/>
      <c r="H171" s="42"/>
      <c r="I171" s="42"/>
      <c r="J171" s="42"/>
      <c r="K171" s="42"/>
      <c r="L171" s="42"/>
      <c r="M171" s="42"/>
      <c r="N171" s="42"/>
      <c r="O171" s="42"/>
      <c r="P171" s="42"/>
      <c r="Q171" s="42"/>
      <c r="R171" s="42"/>
      <c r="S171" s="42"/>
      <c r="T171" s="42"/>
      <c r="U171" s="42"/>
    </row>
    <row r="172" spans="1:21" x14ac:dyDescent="0.55000000000000004">
      <c r="A172" s="41"/>
      <c r="B172" s="41"/>
      <c r="C172" s="41"/>
      <c r="D172" s="41"/>
      <c r="E172" s="41"/>
      <c r="F172" s="41"/>
      <c r="G172" s="42"/>
      <c r="H172" s="42"/>
      <c r="I172" s="42"/>
      <c r="J172" s="42"/>
      <c r="K172" s="42"/>
      <c r="L172" s="42"/>
      <c r="M172" s="42"/>
      <c r="N172" s="42"/>
      <c r="O172" s="42"/>
      <c r="P172" s="42"/>
      <c r="Q172" s="42"/>
      <c r="R172" s="42"/>
      <c r="S172" s="42"/>
      <c r="T172" s="42"/>
      <c r="U172" s="42"/>
    </row>
    <row r="173" spans="1:21" x14ac:dyDescent="0.55000000000000004">
      <c r="A173" s="41"/>
      <c r="B173" s="41"/>
      <c r="C173" s="41"/>
      <c r="D173" s="41"/>
      <c r="E173" s="41"/>
      <c r="F173" s="41"/>
      <c r="G173" s="42"/>
      <c r="H173" s="42"/>
      <c r="I173" s="42"/>
      <c r="J173" s="42"/>
      <c r="K173" s="42"/>
      <c r="L173" s="42"/>
      <c r="M173" s="42"/>
      <c r="N173" s="42"/>
      <c r="O173" s="42"/>
      <c r="P173" s="42"/>
      <c r="Q173" s="42"/>
      <c r="R173" s="42"/>
      <c r="S173" s="42"/>
      <c r="T173" s="42"/>
      <c r="U173" s="42"/>
    </row>
    <row r="174" spans="1:21" x14ac:dyDescent="0.55000000000000004">
      <c r="A174" s="41"/>
      <c r="B174" s="41"/>
      <c r="C174" s="41"/>
      <c r="D174" s="41"/>
      <c r="E174" s="41"/>
      <c r="F174" s="41"/>
      <c r="G174" s="42"/>
      <c r="H174" s="42"/>
      <c r="I174" s="42"/>
      <c r="J174" s="42"/>
      <c r="K174" s="42"/>
      <c r="L174" s="42"/>
      <c r="M174" s="42"/>
      <c r="N174" s="42"/>
      <c r="O174" s="42"/>
      <c r="P174" s="42"/>
      <c r="Q174" s="42"/>
      <c r="R174" s="42"/>
      <c r="S174" s="42"/>
      <c r="T174" s="42"/>
      <c r="U174" s="42"/>
    </row>
    <row r="175" spans="1:21" x14ac:dyDescent="0.55000000000000004">
      <c r="A175" s="41"/>
      <c r="B175" s="41"/>
      <c r="C175" s="41"/>
      <c r="D175" s="41"/>
      <c r="E175" s="41"/>
      <c r="F175" s="41"/>
      <c r="G175" s="42"/>
      <c r="H175" s="42"/>
      <c r="I175" s="42"/>
      <c r="J175" s="42"/>
      <c r="K175" s="42"/>
      <c r="L175" s="42"/>
      <c r="M175" s="42"/>
      <c r="N175" s="42"/>
      <c r="O175" s="42"/>
      <c r="P175" s="42"/>
      <c r="Q175" s="42"/>
      <c r="R175" s="42"/>
      <c r="S175" s="42"/>
      <c r="T175" s="42"/>
      <c r="U175" s="42"/>
    </row>
    <row r="176" spans="1:21" x14ac:dyDescent="0.55000000000000004">
      <c r="A176" s="41"/>
      <c r="B176" s="41"/>
      <c r="C176" s="41"/>
      <c r="D176" s="41"/>
      <c r="E176" s="41"/>
      <c r="F176" s="41"/>
      <c r="G176" s="42"/>
      <c r="H176" s="42"/>
      <c r="I176" s="42"/>
      <c r="J176" s="42"/>
      <c r="K176" s="42"/>
      <c r="L176" s="42"/>
      <c r="M176" s="42"/>
      <c r="N176" s="42"/>
      <c r="O176" s="42"/>
      <c r="P176" s="42"/>
      <c r="Q176" s="42"/>
      <c r="R176" s="42"/>
      <c r="S176" s="42"/>
      <c r="T176" s="42"/>
      <c r="U176" s="42"/>
    </row>
    <row r="177" spans="1:21" x14ac:dyDescent="0.55000000000000004">
      <c r="A177" s="41"/>
      <c r="B177" s="41"/>
      <c r="C177" s="41"/>
      <c r="D177" s="41"/>
      <c r="E177" s="41"/>
      <c r="F177" s="41"/>
      <c r="G177" s="42"/>
      <c r="H177" s="42"/>
      <c r="I177" s="42"/>
      <c r="J177" s="42"/>
      <c r="K177" s="42"/>
      <c r="L177" s="42"/>
      <c r="M177" s="42"/>
      <c r="N177" s="42"/>
      <c r="O177" s="42"/>
      <c r="P177" s="42"/>
      <c r="Q177" s="42"/>
      <c r="R177" s="42"/>
      <c r="S177" s="42"/>
      <c r="T177" s="42"/>
      <c r="U177" s="42"/>
    </row>
    <row r="178" spans="1:21" x14ac:dyDescent="0.55000000000000004">
      <c r="A178" s="41"/>
      <c r="B178" s="41"/>
      <c r="C178" s="41"/>
      <c r="D178" s="41"/>
      <c r="E178" s="41"/>
      <c r="F178" s="41"/>
      <c r="G178" s="42"/>
      <c r="H178" s="42"/>
      <c r="I178" s="42"/>
      <c r="J178" s="42"/>
      <c r="K178" s="42"/>
      <c r="L178" s="42"/>
      <c r="M178" s="42"/>
      <c r="N178" s="42"/>
      <c r="O178" s="42"/>
      <c r="P178" s="42"/>
      <c r="Q178" s="42"/>
      <c r="R178" s="42"/>
      <c r="S178" s="42"/>
      <c r="T178" s="42"/>
      <c r="U178" s="42"/>
    </row>
    <row r="179" spans="1:21" x14ac:dyDescent="0.55000000000000004">
      <c r="A179" s="41"/>
      <c r="B179" s="41"/>
      <c r="C179" s="41"/>
      <c r="D179" s="41"/>
      <c r="E179" s="41"/>
      <c r="F179" s="41"/>
      <c r="G179" s="42"/>
      <c r="H179" s="42"/>
      <c r="I179" s="42"/>
      <c r="J179" s="42"/>
      <c r="K179" s="42"/>
      <c r="L179" s="42"/>
      <c r="M179" s="42"/>
      <c r="N179" s="42"/>
      <c r="O179" s="42"/>
      <c r="P179" s="42"/>
      <c r="Q179" s="42"/>
      <c r="R179" s="42"/>
      <c r="S179" s="42"/>
      <c r="T179" s="42"/>
      <c r="U179" s="42"/>
    </row>
    <row r="180" spans="1:21" x14ac:dyDescent="0.55000000000000004">
      <c r="A180" s="41"/>
      <c r="B180" s="41"/>
      <c r="C180" s="41"/>
      <c r="D180" s="41"/>
      <c r="E180" s="41"/>
      <c r="F180" s="41"/>
      <c r="G180" s="42"/>
      <c r="H180" s="42"/>
      <c r="I180" s="42"/>
      <c r="J180" s="42"/>
      <c r="K180" s="42"/>
      <c r="L180" s="42"/>
      <c r="M180" s="42"/>
      <c r="N180" s="42"/>
      <c r="O180" s="42"/>
      <c r="P180" s="42"/>
      <c r="Q180" s="42"/>
      <c r="R180" s="42"/>
      <c r="S180" s="42"/>
      <c r="T180" s="42"/>
      <c r="U180" s="42"/>
    </row>
    <row r="181" spans="1:21" x14ac:dyDescent="0.55000000000000004">
      <c r="A181" s="41"/>
      <c r="B181" s="41"/>
      <c r="C181" s="41"/>
      <c r="D181" s="41"/>
      <c r="E181" s="41"/>
      <c r="F181" s="41"/>
      <c r="G181" s="42"/>
      <c r="H181" s="42"/>
      <c r="I181" s="42"/>
      <c r="J181" s="42"/>
      <c r="K181" s="42"/>
      <c r="L181" s="42"/>
      <c r="M181" s="42"/>
      <c r="N181" s="42"/>
      <c r="O181" s="42"/>
      <c r="P181" s="42"/>
      <c r="Q181" s="42"/>
      <c r="R181" s="42"/>
      <c r="S181" s="42"/>
      <c r="T181" s="42"/>
      <c r="U181" s="42"/>
    </row>
    <row r="182" spans="1:21" x14ac:dyDescent="0.55000000000000004">
      <c r="A182" s="41"/>
      <c r="B182" s="41"/>
      <c r="C182" s="41"/>
      <c r="D182" s="41"/>
      <c r="E182" s="41"/>
      <c r="F182" s="41"/>
      <c r="G182" s="42"/>
      <c r="H182" s="42"/>
      <c r="I182" s="42"/>
      <c r="J182" s="42"/>
      <c r="K182" s="42"/>
      <c r="L182" s="42"/>
      <c r="M182" s="42"/>
      <c r="N182" s="42"/>
      <c r="O182" s="42"/>
      <c r="P182" s="42"/>
      <c r="Q182" s="42"/>
      <c r="R182" s="42"/>
      <c r="S182" s="42"/>
      <c r="T182" s="42"/>
      <c r="U182" s="42"/>
    </row>
    <row r="183" spans="1:21" x14ac:dyDescent="0.55000000000000004">
      <c r="A183" s="41"/>
      <c r="B183" s="41"/>
      <c r="C183" s="41"/>
      <c r="D183" s="41"/>
      <c r="E183" s="41"/>
      <c r="F183" s="41"/>
      <c r="G183" s="42"/>
      <c r="H183" s="42"/>
      <c r="I183" s="42"/>
      <c r="J183" s="42"/>
      <c r="K183" s="42"/>
      <c r="L183" s="42"/>
      <c r="M183" s="42"/>
      <c r="N183" s="42"/>
      <c r="O183" s="42"/>
      <c r="P183" s="42"/>
      <c r="Q183" s="42"/>
      <c r="R183" s="42"/>
      <c r="S183" s="42"/>
      <c r="T183" s="42"/>
      <c r="U183" s="42"/>
    </row>
    <row r="184" spans="1:21" x14ac:dyDescent="0.55000000000000004">
      <c r="A184" s="41"/>
      <c r="B184" s="41"/>
      <c r="C184" s="41"/>
      <c r="D184" s="41"/>
      <c r="E184" s="41"/>
      <c r="F184" s="41"/>
      <c r="G184" s="42"/>
      <c r="H184" s="42"/>
      <c r="I184" s="42"/>
      <c r="J184" s="42"/>
      <c r="K184" s="42"/>
      <c r="L184" s="42"/>
      <c r="M184" s="42"/>
      <c r="N184" s="42"/>
      <c r="O184" s="42"/>
      <c r="P184" s="42"/>
      <c r="Q184" s="42"/>
      <c r="R184" s="42"/>
      <c r="S184" s="42"/>
      <c r="T184" s="42"/>
      <c r="U184" s="42"/>
    </row>
    <row r="185" spans="1:21" x14ac:dyDescent="0.55000000000000004">
      <c r="A185" s="41"/>
      <c r="B185" s="41"/>
      <c r="C185" s="41"/>
      <c r="D185" s="41"/>
      <c r="E185" s="41"/>
      <c r="F185" s="41"/>
      <c r="G185" s="42"/>
      <c r="H185" s="42"/>
      <c r="I185" s="42"/>
      <c r="J185" s="42"/>
      <c r="K185" s="42"/>
      <c r="L185" s="42"/>
      <c r="M185" s="42"/>
      <c r="N185" s="42"/>
      <c r="O185" s="42"/>
      <c r="P185" s="42"/>
      <c r="Q185" s="42"/>
      <c r="R185" s="42"/>
      <c r="S185" s="42"/>
      <c r="T185" s="42"/>
      <c r="U185" s="42"/>
    </row>
    <row r="186" spans="1:21" x14ac:dyDescent="0.55000000000000004">
      <c r="A186" s="41"/>
      <c r="B186" s="41"/>
      <c r="C186" s="41"/>
      <c r="D186" s="41"/>
      <c r="E186" s="41"/>
      <c r="F186" s="41"/>
      <c r="G186" s="42"/>
      <c r="H186" s="42"/>
      <c r="I186" s="42"/>
      <c r="J186" s="42"/>
      <c r="K186" s="42"/>
      <c r="L186" s="42"/>
      <c r="M186" s="42"/>
      <c r="N186" s="42"/>
      <c r="O186" s="42"/>
      <c r="P186" s="42"/>
      <c r="Q186" s="42"/>
      <c r="R186" s="42"/>
      <c r="S186" s="42"/>
      <c r="T186" s="42"/>
      <c r="U186" s="42"/>
    </row>
    <row r="187" spans="1:21" x14ac:dyDescent="0.55000000000000004">
      <c r="A187" s="41"/>
      <c r="B187" s="41"/>
      <c r="C187" s="41"/>
      <c r="D187" s="41"/>
      <c r="E187" s="41"/>
      <c r="F187" s="41"/>
      <c r="G187" s="42"/>
      <c r="H187" s="42"/>
      <c r="I187" s="42"/>
      <c r="J187" s="42"/>
      <c r="K187" s="42"/>
      <c r="L187" s="42"/>
      <c r="M187" s="42"/>
      <c r="N187" s="42"/>
      <c r="O187" s="42"/>
      <c r="P187" s="42"/>
      <c r="Q187" s="42"/>
      <c r="R187" s="42"/>
      <c r="S187" s="42"/>
      <c r="T187" s="42"/>
      <c r="U187" s="42"/>
    </row>
    <row r="188" spans="1:21" x14ac:dyDescent="0.55000000000000004">
      <c r="A188" s="41"/>
      <c r="B188" s="41"/>
      <c r="C188" s="41"/>
      <c r="D188" s="41"/>
      <c r="E188" s="41"/>
      <c r="F188" s="41"/>
      <c r="G188" s="42"/>
      <c r="H188" s="42"/>
      <c r="I188" s="42"/>
      <c r="J188" s="42"/>
      <c r="K188" s="42"/>
      <c r="L188" s="42"/>
      <c r="M188" s="42"/>
      <c r="N188" s="42"/>
      <c r="O188" s="42"/>
      <c r="P188" s="42"/>
      <c r="Q188" s="42"/>
      <c r="R188" s="42"/>
      <c r="S188" s="42"/>
      <c r="T188" s="42"/>
      <c r="U188" s="42"/>
    </row>
    <row r="189" spans="1:21" x14ac:dyDescent="0.55000000000000004">
      <c r="A189" s="41"/>
      <c r="B189" s="41"/>
      <c r="C189" s="41"/>
      <c r="D189" s="41"/>
      <c r="E189" s="41"/>
      <c r="F189" s="41"/>
      <c r="G189" s="42"/>
      <c r="H189" s="42"/>
      <c r="I189" s="42"/>
      <c r="J189" s="42"/>
      <c r="K189" s="42"/>
      <c r="L189" s="42"/>
      <c r="M189" s="42"/>
      <c r="N189" s="42"/>
      <c r="O189" s="42"/>
      <c r="P189" s="42"/>
      <c r="Q189" s="42"/>
      <c r="R189" s="42"/>
      <c r="S189" s="42"/>
      <c r="T189" s="42"/>
      <c r="U189" s="42"/>
    </row>
    <row r="190" spans="1:21" x14ac:dyDescent="0.55000000000000004">
      <c r="A190" s="41"/>
      <c r="B190" s="41"/>
      <c r="C190" s="41"/>
      <c r="D190" s="41"/>
      <c r="E190" s="41"/>
      <c r="F190" s="41"/>
      <c r="G190" s="42"/>
      <c r="H190" s="42"/>
      <c r="I190" s="42"/>
      <c r="J190" s="42"/>
      <c r="K190" s="42"/>
      <c r="L190" s="42"/>
      <c r="M190" s="42"/>
      <c r="N190" s="42"/>
      <c r="O190" s="42"/>
      <c r="P190" s="42"/>
      <c r="Q190" s="42"/>
      <c r="R190" s="42"/>
      <c r="S190" s="42"/>
      <c r="T190" s="42"/>
      <c r="U190" s="42"/>
    </row>
    <row r="191" spans="1:21" x14ac:dyDescent="0.55000000000000004">
      <c r="A191" s="41"/>
      <c r="B191" s="41"/>
      <c r="C191" s="41"/>
      <c r="D191" s="41"/>
      <c r="E191" s="41"/>
      <c r="F191" s="41"/>
      <c r="G191" s="42"/>
      <c r="H191" s="42"/>
      <c r="I191" s="42"/>
      <c r="J191" s="42"/>
      <c r="K191" s="42"/>
      <c r="L191" s="42"/>
      <c r="M191" s="42"/>
      <c r="N191" s="42"/>
      <c r="O191" s="42"/>
      <c r="P191" s="42"/>
      <c r="Q191" s="42"/>
      <c r="R191" s="42"/>
      <c r="S191" s="42"/>
      <c r="T191" s="42"/>
      <c r="U191" s="42"/>
    </row>
    <row r="192" spans="1:21" x14ac:dyDescent="0.55000000000000004">
      <c r="A192" s="41"/>
      <c r="B192" s="41"/>
      <c r="C192" s="41"/>
      <c r="D192" s="41"/>
      <c r="E192" s="41"/>
      <c r="F192" s="41"/>
      <c r="G192" s="42"/>
      <c r="H192" s="42"/>
      <c r="I192" s="42"/>
      <c r="J192" s="42"/>
      <c r="K192" s="42"/>
      <c r="L192" s="42"/>
      <c r="M192" s="42"/>
      <c r="N192" s="42"/>
      <c r="O192" s="42"/>
      <c r="P192" s="42"/>
      <c r="Q192" s="42"/>
      <c r="R192" s="42"/>
      <c r="S192" s="42"/>
      <c r="T192" s="42"/>
      <c r="U192" s="42"/>
    </row>
    <row r="193" spans="1:21" x14ac:dyDescent="0.55000000000000004">
      <c r="A193" s="41"/>
      <c r="B193" s="41"/>
      <c r="C193" s="41"/>
      <c r="D193" s="41"/>
      <c r="E193" s="41"/>
      <c r="F193" s="41"/>
      <c r="G193" s="42"/>
      <c r="H193" s="42"/>
      <c r="I193" s="42"/>
      <c r="J193" s="42"/>
      <c r="K193" s="42"/>
      <c r="L193" s="42"/>
      <c r="M193" s="42"/>
      <c r="N193" s="42"/>
      <c r="O193" s="42"/>
      <c r="P193" s="42"/>
      <c r="Q193" s="42"/>
      <c r="R193" s="42"/>
      <c r="S193" s="42"/>
      <c r="T193" s="42"/>
      <c r="U193" s="42"/>
    </row>
    <row r="194" spans="1:21" x14ac:dyDescent="0.55000000000000004">
      <c r="A194" s="41"/>
      <c r="B194" s="41"/>
      <c r="C194" s="41"/>
      <c r="D194" s="41"/>
      <c r="E194" s="41"/>
      <c r="F194" s="41"/>
      <c r="G194" s="42"/>
      <c r="H194" s="42"/>
      <c r="I194" s="42"/>
      <c r="J194" s="42"/>
      <c r="K194" s="42"/>
      <c r="L194" s="42"/>
      <c r="M194" s="42"/>
      <c r="N194" s="42"/>
      <c r="O194" s="42"/>
      <c r="P194" s="42"/>
      <c r="Q194" s="42"/>
      <c r="R194" s="42"/>
      <c r="S194" s="42"/>
      <c r="T194" s="42"/>
      <c r="U194" s="42"/>
    </row>
    <row r="195" spans="1:21" x14ac:dyDescent="0.55000000000000004">
      <c r="A195" s="41"/>
      <c r="B195" s="41"/>
      <c r="C195" s="41"/>
      <c r="D195" s="41"/>
      <c r="E195" s="41"/>
      <c r="F195" s="41"/>
      <c r="G195" s="42"/>
      <c r="H195" s="42"/>
      <c r="I195" s="42"/>
      <c r="J195" s="42"/>
      <c r="K195" s="42"/>
      <c r="L195" s="42"/>
      <c r="M195" s="42"/>
      <c r="N195" s="42"/>
      <c r="O195" s="42"/>
      <c r="P195" s="42"/>
      <c r="Q195" s="42"/>
      <c r="R195" s="42"/>
      <c r="S195" s="42"/>
      <c r="T195" s="42"/>
      <c r="U195" s="42"/>
    </row>
    <row r="196" spans="1:21" x14ac:dyDescent="0.55000000000000004">
      <c r="A196" s="41"/>
      <c r="B196" s="41"/>
      <c r="C196" s="41"/>
      <c r="D196" s="41"/>
      <c r="E196" s="41"/>
      <c r="F196" s="41"/>
      <c r="G196" s="42"/>
      <c r="H196" s="42"/>
      <c r="I196" s="42"/>
      <c r="J196" s="42"/>
      <c r="K196" s="42"/>
      <c r="L196" s="42"/>
      <c r="M196" s="42"/>
      <c r="N196" s="42"/>
      <c r="O196" s="42"/>
      <c r="P196" s="42"/>
      <c r="Q196" s="42"/>
      <c r="R196" s="42"/>
      <c r="S196" s="42"/>
      <c r="T196" s="42"/>
      <c r="U196" s="42"/>
    </row>
    <row r="197" spans="1:21" x14ac:dyDescent="0.55000000000000004">
      <c r="A197" s="41"/>
      <c r="B197" s="41"/>
      <c r="C197" s="41"/>
      <c r="D197" s="41"/>
      <c r="E197" s="41"/>
      <c r="F197" s="41"/>
      <c r="G197" s="42"/>
      <c r="H197" s="42"/>
      <c r="I197" s="42"/>
      <c r="J197" s="42"/>
      <c r="K197" s="42"/>
      <c r="L197" s="42"/>
      <c r="M197" s="42"/>
      <c r="N197" s="42"/>
      <c r="O197" s="42"/>
      <c r="P197" s="42"/>
      <c r="Q197" s="42"/>
      <c r="R197" s="42"/>
      <c r="S197" s="42"/>
      <c r="T197" s="42"/>
      <c r="U197" s="42"/>
    </row>
    <row r="198" spans="1:21" x14ac:dyDescent="0.55000000000000004">
      <c r="A198" s="41"/>
      <c r="B198" s="41"/>
      <c r="C198" s="41"/>
      <c r="D198" s="41"/>
      <c r="E198" s="41"/>
      <c r="F198" s="41"/>
      <c r="G198" s="42"/>
      <c r="H198" s="42"/>
      <c r="I198" s="42"/>
      <c r="J198" s="42"/>
      <c r="K198" s="42"/>
      <c r="L198" s="42"/>
      <c r="M198" s="42"/>
      <c r="N198" s="42"/>
      <c r="O198" s="42"/>
      <c r="P198" s="42"/>
      <c r="Q198" s="42"/>
      <c r="R198" s="42"/>
      <c r="S198" s="42"/>
      <c r="T198" s="42"/>
      <c r="U198" s="42"/>
    </row>
    <row r="199" spans="1:21" x14ac:dyDescent="0.55000000000000004">
      <c r="A199" s="41"/>
      <c r="B199" s="41"/>
      <c r="C199" s="41"/>
      <c r="D199" s="41"/>
      <c r="E199" s="41"/>
      <c r="F199" s="41"/>
      <c r="G199" s="42"/>
      <c r="H199" s="42"/>
      <c r="I199" s="42"/>
      <c r="J199" s="42"/>
      <c r="K199" s="42"/>
      <c r="L199" s="42"/>
      <c r="M199" s="42"/>
      <c r="N199" s="42"/>
      <c r="O199" s="42"/>
      <c r="P199" s="42"/>
      <c r="Q199" s="42"/>
      <c r="R199" s="42"/>
      <c r="S199" s="42"/>
      <c r="T199" s="42"/>
      <c r="U199" s="42"/>
    </row>
    <row r="200" spans="1:21" x14ac:dyDescent="0.55000000000000004">
      <c r="A200" s="41"/>
      <c r="B200" s="41"/>
      <c r="C200" s="41"/>
      <c r="D200" s="41"/>
      <c r="E200" s="41"/>
      <c r="F200" s="41"/>
      <c r="G200" s="42"/>
      <c r="H200" s="42"/>
      <c r="I200" s="42"/>
      <c r="J200" s="42"/>
      <c r="K200" s="42"/>
      <c r="L200" s="42"/>
      <c r="M200" s="42"/>
      <c r="N200" s="42"/>
      <c r="O200" s="42"/>
      <c r="P200" s="42"/>
      <c r="Q200" s="42"/>
      <c r="R200" s="42"/>
      <c r="S200" s="42"/>
      <c r="T200" s="42"/>
      <c r="U200" s="42"/>
    </row>
    <row r="201" spans="1:21" x14ac:dyDescent="0.55000000000000004">
      <c r="A201" s="41"/>
      <c r="B201" s="41"/>
      <c r="C201" s="41"/>
      <c r="D201" s="41"/>
      <c r="E201" s="41"/>
      <c r="F201" s="41"/>
      <c r="G201" s="42"/>
      <c r="H201" s="42"/>
      <c r="I201" s="42"/>
      <c r="J201" s="42"/>
      <c r="K201" s="42"/>
      <c r="L201" s="42"/>
      <c r="M201" s="42"/>
      <c r="N201" s="42"/>
      <c r="O201" s="42"/>
      <c r="P201" s="42"/>
      <c r="Q201" s="42"/>
      <c r="R201" s="42"/>
      <c r="S201" s="42"/>
      <c r="T201" s="42"/>
      <c r="U201" s="42"/>
    </row>
    <row r="202" spans="1:21" x14ac:dyDescent="0.55000000000000004">
      <c r="A202" s="41"/>
      <c r="B202" s="41"/>
      <c r="C202" s="41"/>
      <c r="D202" s="41"/>
      <c r="E202" s="41"/>
      <c r="F202" s="41"/>
      <c r="G202" s="42"/>
      <c r="H202" s="42"/>
      <c r="I202" s="42"/>
      <c r="J202" s="42"/>
      <c r="K202" s="42"/>
      <c r="L202" s="42"/>
      <c r="M202" s="42"/>
      <c r="N202" s="42"/>
      <c r="O202" s="42"/>
      <c r="P202" s="42"/>
      <c r="Q202" s="42"/>
      <c r="R202" s="42"/>
      <c r="S202" s="42"/>
      <c r="T202" s="42"/>
      <c r="U202" s="42"/>
    </row>
    <row r="203" spans="1:21" x14ac:dyDescent="0.55000000000000004">
      <c r="A203" s="41"/>
      <c r="B203" s="41"/>
      <c r="C203" s="41"/>
      <c r="D203" s="41"/>
      <c r="E203" s="41"/>
      <c r="F203" s="41"/>
      <c r="G203" s="42"/>
      <c r="H203" s="42"/>
      <c r="I203" s="42"/>
      <c r="J203" s="42"/>
      <c r="K203" s="42"/>
      <c r="L203" s="42"/>
      <c r="M203" s="42"/>
      <c r="N203" s="42"/>
      <c r="O203" s="42"/>
      <c r="P203" s="42"/>
      <c r="Q203" s="42"/>
      <c r="R203" s="42"/>
      <c r="S203" s="42"/>
      <c r="T203" s="42"/>
      <c r="U203" s="42"/>
    </row>
    <row r="204" spans="1:21" x14ac:dyDescent="0.55000000000000004">
      <c r="A204" s="41"/>
      <c r="B204" s="41"/>
      <c r="C204" s="41"/>
      <c r="D204" s="41"/>
      <c r="E204" s="41"/>
      <c r="F204" s="41"/>
      <c r="G204" s="42"/>
      <c r="H204" s="42"/>
      <c r="I204" s="42"/>
      <c r="J204" s="42"/>
      <c r="K204" s="42"/>
      <c r="L204" s="42"/>
      <c r="M204" s="42"/>
      <c r="N204" s="42"/>
      <c r="O204" s="42"/>
      <c r="P204" s="42"/>
      <c r="Q204" s="42"/>
      <c r="R204" s="42"/>
      <c r="S204" s="42"/>
      <c r="T204" s="42"/>
      <c r="U204" s="42"/>
    </row>
    <row r="205" spans="1:21" x14ac:dyDescent="0.55000000000000004">
      <c r="A205" s="41"/>
      <c r="B205" s="41"/>
      <c r="C205" s="41"/>
      <c r="D205" s="41"/>
      <c r="E205" s="41"/>
      <c r="F205" s="41"/>
      <c r="G205" s="42"/>
      <c r="H205" s="42"/>
      <c r="I205" s="42"/>
      <c r="J205" s="42"/>
      <c r="K205" s="42"/>
      <c r="L205" s="42"/>
      <c r="M205" s="42"/>
      <c r="N205" s="42"/>
      <c r="O205" s="42"/>
      <c r="P205" s="42"/>
      <c r="Q205" s="42"/>
      <c r="R205" s="42"/>
      <c r="S205" s="42"/>
      <c r="T205" s="42"/>
      <c r="U205" s="42"/>
    </row>
    <row r="206" spans="1:21" x14ac:dyDescent="0.55000000000000004">
      <c r="A206" s="41"/>
      <c r="B206" s="41"/>
      <c r="C206" s="41"/>
      <c r="D206" s="41"/>
      <c r="E206" s="41"/>
      <c r="F206" s="41"/>
      <c r="G206" s="42"/>
      <c r="H206" s="42"/>
      <c r="I206" s="42"/>
      <c r="J206" s="42"/>
      <c r="K206" s="42"/>
      <c r="L206" s="42"/>
      <c r="M206" s="42"/>
      <c r="N206" s="42"/>
      <c r="O206" s="42"/>
      <c r="P206" s="42"/>
      <c r="Q206" s="42"/>
      <c r="R206" s="42"/>
      <c r="S206" s="42"/>
      <c r="T206" s="42"/>
      <c r="U206" s="42"/>
    </row>
    <row r="207" spans="1:21" x14ac:dyDescent="0.55000000000000004">
      <c r="A207" s="41"/>
      <c r="B207" s="41"/>
      <c r="C207" s="41"/>
      <c r="D207" s="41"/>
      <c r="E207" s="41"/>
      <c r="F207" s="41"/>
      <c r="G207" s="42"/>
      <c r="H207" s="42"/>
      <c r="I207" s="42"/>
      <c r="J207" s="42"/>
      <c r="K207" s="42"/>
      <c r="L207" s="42"/>
      <c r="M207" s="42"/>
      <c r="N207" s="42"/>
      <c r="O207" s="42"/>
      <c r="P207" s="42"/>
      <c r="Q207" s="42"/>
      <c r="R207" s="42"/>
      <c r="S207" s="42"/>
      <c r="T207" s="42"/>
      <c r="U207" s="42"/>
    </row>
    <row r="208" spans="1:21" x14ac:dyDescent="0.55000000000000004">
      <c r="A208" s="41"/>
      <c r="B208" s="41"/>
      <c r="C208" s="41"/>
      <c r="D208" s="41"/>
      <c r="E208" s="41"/>
      <c r="F208" s="41"/>
      <c r="G208" s="42"/>
      <c r="H208" s="42"/>
      <c r="I208" s="42"/>
      <c r="J208" s="42"/>
      <c r="K208" s="42"/>
      <c r="L208" s="42"/>
      <c r="M208" s="42"/>
      <c r="N208" s="42"/>
      <c r="O208" s="42"/>
      <c r="P208" s="42"/>
      <c r="Q208" s="42"/>
      <c r="R208" s="42"/>
      <c r="S208" s="42"/>
      <c r="T208" s="42"/>
      <c r="U208" s="42"/>
    </row>
    <row r="209" spans="1:21" x14ac:dyDescent="0.55000000000000004">
      <c r="A209" s="41"/>
      <c r="B209" s="41"/>
      <c r="C209" s="41"/>
      <c r="D209" s="41"/>
      <c r="E209" s="41"/>
      <c r="F209" s="41"/>
      <c r="G209" s="42"/>
      <c r="H209" s="42"/>
      <c r="I209" s="42"/>
      <c r="J209" s="42"/>
      <c r="K209" s="42"/>
      <c r="L209" s="42"/>
      <c r="M209" s="42"/>
      <c r="N209" s="42"/>
      <c r="O209" s="42"/>
      <c r="P209" s="42"/>
      <c r="Q209" s="42"/>
      <c r="R209" s="42"/>
      <c r="S209" s="42"/>
      <c r="T209" s="42"/>
      <c r="U209" s="42"/>
    </row>
    <row r="210" spans="1:21" x14ac:dyDescent="0.55000000000000004">
      <c r="A210" s="41"/>
      <c r="B210" s="41"/>
      <c r="C210" s="41"/>
      <c r="D210" s="41"/>
      <c r="E210" s="41"/>
      <c r="F210" s="41"/>
      <c r="G210" s="42"/>
      <c r="H210" s="42"/>
      <c r="I210" s="42"/>
      <c r="J210" s="42"/>
      <c r="K210" s="42"/>
      <c r="L210" s="42"/>
      <c r="M210" s="42"/>
      <c r="N210" s="42"/>
      <c r="O210" s="42"/>
      <c r="P210" s="42"/>
      <c r="Q210" s="42"/>
      <c r="R210" s="42"/>
      <c r="S210" s="42"/>
      <c r="T210" s="42"/>
      <c r="U210" s="42"/>
    </row>
    <row r="211" spans="1:21" x14ac:dyDescent="0.55000000000000004">
      <c r="A211" s="41"/>
      <c r="B211" s="41"/>
      <c r="C211" s="41"/>
      <c r="D211" s="41"/>
      <c r="E211" s="41"/>
      <c r="F211" s="41"/>
      <c r="G211" s="42"/>
      <c r="H211" s="42"/>
      <c r="I211" s="42"/>
      <c r="J211" s="42"/>
      <c r="K211" s="42"/>
      <c r="L211" s="42"/>
      <c r="M211" s="42"/>
      <c r="N211" s="42"/>
      <c r="O211" s="42"/>
      <c r="P211" s="42"/>
      <c r="Q211" s="42"/>
      <c r="R211" s="42"/>
      <c r="S211" s="42"/>
      <c r="T211" s="42"/>
      <c r="U211" s="42"/>
    </row>
    <row r="212" spans="1:21" x14ac:dyDescent="0.55000000000000004">
      <c r="A212" s="41"/>
      <c r="B212" s="41"/>
      <c r="C212" s="41"/>
      <c r="D212" s="41"/>
      <c r="E212" s="41"/>
      <c r="F212" s="41"/>
      <c r="G212" s="42"/>
      <c r="H212" s="42"/>
      <c r="I212" s="42"/>
      <c r="J212" s="42"/>
      <c r="K212" s="42"/>
      <c r="L212" s="42"/>
      <c r="M212" s="42"/>
      <c r="N212" s="42"/>
      <c r="O212" s="42"/>
      <c r="P212" s="42"/>
      <c r="Q212" s="42"/>
      <c r="R212" s="42"/>
      <c r="S212" s="42"/>
      <c r="T212" s="42"/>
      <c r="U212" s="42"/>
    </row>
    <row r="213" spans="1:21" x14ac:dyDescent="0.55000000000000004">
      <c r="A213" s="41"/>
      <c r="B213" s="41"/>
      <c r="C213" s="41"/>
      <c r="D213" s="41"/>
      <c r="E213" s="41"/>
      <c r="F213" s="41"/>
      <c r="G213" s="42"/>
      <c r="H213" s="42"/>
      <c r="I213" s="42"/>
      <c r="J213" s="42"/>
      <c r="K213" s="42"/>
      <c r="L213" s="42"/>
      <c r="M213" s="42"/>
      <c r="N213" s="42"/>
      <c r="O213" s="42"/>
      <c r="P213" s="42"/>
      <c r="Q213" s="42"/>
      <c r="R213" s="42"/>
      <c r="S213" s="42"/>
      <c r="T213" s="42"/>
      <c r="U213" s="42"/>
    </row>
    <row r="214" spans="1:21" x14ac:dyDescent="0.55000000000000004">
      <c r="A214" s="41"/>
      <c r="B214" s="41"/>
      <c r="C214" s="41"/>
      <c r="D214" s="41"/>
      <c r="E214" s="41"/>
      <c r="F214" s="41"/>
      <c r="G214" s="42"/>
      <c r="H214" s="42"/>
      <c r="I214" s="42"/>
      <c r="J214" s="42"/>
      <c r="K214" s="42"/>
      <c r="L214" s="42"/>
      <c r="M214" s="42"/>
      <c r="N214" s="42"/>
      <c r="O214" s="42"/>
      <c r="P214" s="42"/>
      <c r="Q214" s="42"/>
      <c r="R214" s="42"/>
      <c r="S214" s="42"/>
      <c r="T214" s="42"/>
      <c r="U214" s="42"/>
    </row>
    <row r="215" spans="1:21" x14ac:dyDescent="0.55000000000000004">
      <c r="A215" s="41"/>
      <c r="B215" s="41"/>
      <c r="C215" s="41"/>
      <c r="D215" s="41"/>
      <c r="E215" s="41"/>
      <c r="F215" s="41"/>
      <c r="G215" s="42"/>
      <c r="H215" s="42"/>
      <c r="I215" s="42"/>
      <c r="J215" s="42"/>
      <c r="K215" s="42"/>
      <c r="L215" s="42"/>
      <c r="M215" s="42"/>
      <c r="N215" s="42"/>
      <c r="O215" s="42"/>
      <c r="P215" s="42"/>
      <c r="Q215" s="42"/>
      <c r="R215" s="42"/>
      <c r="S215" s="42"/>
      <c r="T215" s="42"/>
      <c r="U215" s="42"/>
    </row>
    <row r="216" spans="1:21" x14ac:dyDescent="0.55000000000000004">
      <c r="A216" s="41"/>
      <c r="B216" s="41"/>
      <c r="C216" s="41"/>
      <c r="D216" s="41"/>
      <c r="E216" s="41"/>
      <c r="F216" s="41"/>
      <c r="G216" s="42"/>
      <c r="H216" s="42"/>
      <c r="I216" s="42"/>
      <c r="J216" s="42"/>
      <c r="K216" s="42"/>
      <c r="L216" s="42"/>
      <c r="M216" s="42"/>
      <c r="N216" s="42"/>
      <c r="O216" s="42"/>
      <c r="P216" s="42"/>
      <c r="Q216" s="42"/>
      <c r="R216" s="42"/>
      <c r="S216" s="42"/>
      <c r="T216" s="42"/>
      <c r="U216" s="42"/>
    </row>
    <row r="217" spans="1:21" x14ac:dyDescent="0.55000000000000004">
      <c r="A217" s="41"/>
      <c r="B217" s="41"/>
      <c r="C217" s="41"/>
      <c r="D217" s="41"/>
      <c r="E217" s="41"/>
      <c r="F217" s="41"/>
      <c r="G217" s="42"/>
      <c r="H217" s="42"/>
      <c r="I217" s="42"/>
      <c r="J217" s="42"/>
      <c r="K217" s="42"/>
      <c r="L217" s="42"/>
      <c r="M217" s="42"/>
      <c r="N217" s="42"/>
      <c r="O217" s="42"/>
      <c r="P217" s="42"/>
      <c r="Q217" s="42"/>
      <c r="R217" s="42"/>
      <c r="S217" s="42"/>
      <c r="T217" s="42"/>
      <c r="U217" s="42"/>
    </row>
    <row r="218" spans="1:21" x14ac:dyDescent="0.55000000000000004">
      <c r="A218" s="41"/>
      <c r="B218" s="41"/>
      <c r="C218" s="41"/>
      <c r="D218" s="41"/>
      <c r="E218" s="41"/>
      <c r="F218" s="41"/>
      <c r="G218" s="42"/>
      <c r="H218" s="42"/>
      <c r="I218" s="42"/>
      <c r="J218" s="42"/>
      <c r="K218" s="42"/>
      <c r="L218" s="42"/>
      <c r="M218" s="42"/>
      <c r="N218" s="42"/>
      <c r="O218" s="42"/>
      <c r="P218" s="42"/>
      <c r="Q218" s="42"/>
      <c r="R218" s="42"/>
      <c r="S218" s="42"/>
      <c r="T218" s="42"/>
      <c r="U218" s="42"/>
    </row>
    <row r="219" spans="1:21" x14ac:dyDescent="0.55000000000000004">
      <c r="A219" s="41"/>
      <c r="B219" s="41"/>
      <c r="C219" s="41"/>
      <c r="D219" s="41"/>
      <c r="E219" s="41"/>
      <c r="F219" s="41"/>
      <c r="G219" s="42"/>
      <c r="H219" s="42"/>
      <c r="I219" s="42"/>
      <c r="J219" s="42"/>
      <c r="K219" s="42"/>
      <c r="L219" s="42"/>
      <c r="M219" s="42"/>
      <c r="N219" s="42"/>
      <c r="O219" s="42"/>
      <c r="P219" s="42"/>
      <c r="Q219" s="42"/>
      <c r="R219" s="42"/>
      <c r="S219" s="42"/>
      <c r="T219" s="42"/>
      <c r="U219" s="42"/>
    </row>
    <row r="220" spans="1:21" x14ac:dyDescent="0.55000000000000004">
      <c r="A220" s="41"/>
      <c r="B220" s="41"/>
      <c r="C220" s="41"/>
      <c r="D220" s="41"/>
      <c r="E220" s="41"/>
      <c r="F220" s="41"/>
      <c r="G220" s="42"/>
      <c r="H220" s="42"/>
      <c r="I220" s="42"/>
      <c r="J220" s="42"/>
      <c r="K220" s="42"/>
      <c r="L220" s="42"/>
      <c r="M220" s="42"/>
      <c r="N220" s="42"/>
      <c r="O220" s="42"/>
      <c r="P220" s="42"/>
      <c r="Q220" s="42"/>
      <c r="R220" s="42"/>
      <c r="S220" s="42"/>
      <c r="T220" s="42"/>
      <c r="U220" s="42"/>
    </row>
    <row r="221" spans="1:21" x14ac:dyDescent="0.55000000000000004">
      <c r="A221" s="41"/>
      <c r="B221" s="41"/>
      <c r="C221" s="41"/>
      <c r="D221" s="41"/>
      <c r="E221" s="41"/>
      <c r="F221" s="41"/>
      <c r="G221" s="42"/>
      <c r="H221" s="42"/>
      <c r="I221" s="42"/>
      <c r="J221" s="42"/>
      <c r="K221" s="42"/>
      <c r="L221" s="42"/>
      <c r="M221" s="42"/>
      <c r="N221" s="42"/>
      <c r="O221" s="42"/>
      <c r="P221" s="42"/>
      <c r="Q221" s="42"/>
      <c r="R221" s="42"/>
      <c r="S221" s="42"/>
      <c r="T221" s="42"/>
      <c r="U221" s="42"/>
    </row>
    <row r="222" spans="1:21" x14ac:dyDescent="0.55000000000000004">
      <c r="A222" s="41"/>
      <c r="B222" s="41"/>
      <c r="C222" s="41"/>
      <c r="D222" s="41"/>
      <c r="E222" s="41"/>
      <c r="F222" s="41"/>
      <c r="G222" s="42"/>
      <c r="H222" s="42"/>
      <c r="I222" s="42"/>
      <c r="J222" s="42"/>
      <c r="K222" s="42"/>
      <c r="L222" s="42"/>
      <c r="M222" s="42"/>
      <c r="N222" s="42"/>
      <c r="O222" s="42"/>
      <c r="P222" s="42"/>
      <c r="Q222" s="42"/>
      <c r="R222" s="42"/>
      <c r="S222" s="42"/>
      <c r="T222" s="42"/>
      <c r="U222" s="42"/>
    </row>
    <row r="223" spans="1:21" x14ac:dyDescent="0.55000000000000004">
      <c r="A223" s="41"/>
      <c r="B223" s="41"/>
      <c r="C223" s="41"/>
      <c r="D223" s="41"/>
      <c r="E223" s="41"/>
      <c r="F223" s="41"/>
      <c r="G223" s="42"/>
      <c r="H223" s="42"/>
      <c r="I223" s="42"/>
      <c r="J223" s="42"/>
      <c r="K223" s="42"/>
      <c r="L223" s="42"/>
      <c r="M223" s="42"/>
      <c r="N223" s="42"/>
      <c r="O223" s="42"/>
      <c r="P223" s="42"/>
      <c r="Q223" s="42"/>
      <c r="R223" s="42"/>
      <c r="S223" s="42"/>
      <c r="T223" s="42"/>
      <c r="U223" s="42"/>
    </row>
    <row r="224" spans="1:21" x14ac:dyDescent="0.55000000000000004">
      <c r="A224" s="41"/>
      <c r="B224" s="41"/>
      <c r="C224" s="41"/>
      <c r="D224" s="41"/>
      <c r="E224" s="41"/>
      <c r="F224" s="41"/>
      <c r="G224" s="42"/>
      <c r="H224" s="42"/>
      <c r="I224" s="42"/>
      <c r="J224" s="42"/>
      <c r="K224" s="42"/>
      <c r="L224" s="42"/>
      <c r="M224" s="42"/>
      <c r="N224" s="42"/>
      <c r="O224" s="42"/>
      <c r="P224" s="42"/>
      <c r="Q224" s="42"/>
      <c r="R224" s="42"/>
      <c r="S224" s="42"/>
      <c r="T224" s="42"/>
      <c r="U224" s="42"/>
    </row>
    <row r="225" spans="1:21" x14ac:dyDescent="0.55000000000000004">
      <c r="A225" s="41"/>
      <c r="B225" s="41"/>
      <c r="C225" s="41"/>
      <c r="D225" s="41"/>
      <c r="E225" s="41"/>
      <c r="F225" s="41"/>
      <c r="G225" s="42"/>
      <c r="H225" s="42"/>
      <c r="I225" s="42"/>
      <c r="J225" s="42"/>
      <c r="K225" s="42"/>
      <c r="L225" s="42"/>
      <c r="M225" s="42"/>
      <c r="N225" s="42"/>
      <c r="O225" s="42"/>
      <c r="P225" s="42"/>
      <c r="Q225" s="42"/>
      <c r="R225" s="42"/>
      <c r="S225" s="42"/>
      <c r="T225" s="42"/>
      <c r="U225" s="42"/>
    </row>
    <row r="226" spans="1:21" x14ac:dyDescent="0.55000000000000004">
      <c r="A226" s="41"/>
      <c r="B226" s="41"/>
      <c r="C226" s="41"/>
      <c r="D226" s="41"/>
      <c r="E226" s="41"/>
      <c r="F226" s="41"/>
      <c r="G226" s="42"/>
      <c r="H226" s="42"/>
      <c r="I226" s="42"/>
      <c r="J226" s="42"/>
      <c r="K226" s="42"/>
      <c r="L226" s="42"/>
      <c r="M226" s="42"/>
      <c r="N226" s="42"/>
      <c r="O226" s="42"/>
      <c r="P226" s="42"/>
      <c r="Q226" s="42"/>
      <c r="R226" s="42"/>
      <c r="S226" s="42"/>
      <c r="T226" s="42"/>
      <c r="U226" s="42"/>
    </row>
    <row r="227" spans="1:21" x14ac:dyDescent="0.55000000000000004">
      <c r="A227" s="41"/>
      <c r="B227" s="41"/>
      <c r="C227" s="41"/>
      <c r="D227" s="41"/>
      <c r="E227" s="41"/>
      <c r="F227" s="41"/>
      <c r="G227" s="42"/>
      <c r="H227" s="42"/>
      <c r="I227" s="42"/>
      <c r="J227" s="42"/>
      <c r="K227" s="42"/>
      <c r="L227" s="42"/>
      <c r="M227" s="42"/>
      <c r="N227" s="42"/>
      <c r="O227" s="42"/>
      <c r="P227" s="42"/>
      <c r="Q227" s="42"/>
      <c r="R227" s="42"/>
      <c r="S227" s="42"/>
      <c r="T227" s="42"/>
      <c r="U227" s="42"/>
    </row>
    <row r="228" spans="1:21" x14ac:dyDescent="0.55000000000000004">
      <c r="A228" s="41"/>
      <c r="B228" s="41"/>
      <c r="C228" s="41"/>
      <c r="D228" s="41"/>
      <c r="E228" s="41"/>
      <c r="F228" s="41"/>
      <c r="G228" s="42"/>
      <c r="H228" s="42"/>
      <c r="I228" s="42"/>
      <c r="J228" s="42"/>
      <c r="K228" s="42"/>
      <c r="L228" s="42"/>
      <c r="M228" s="42"/>
      <c r="N228" s="42"/>
      <c r="O228" s="42"/>
      <c r="P228" s="42"/>
      <c r="Q228" s="42"/>
      <c r="R228" s="42"/>
      <c r="S228" s="42"/>
      <c r="T228" s="42"/>
      <c r="U228" s="42"/>
    </row>
    <row r="229" spans="1:21" x14ac:dyDescent="0.55000000000000004">
      <c r="A229" s="41"/>
      <c r="B229" s="41"/>
      <c r="C229" s="41"/>
      <c r="D229" s="41"/>
      <c r="E229" s="41"/>
      <c r="F229" s="41"/>
      <c r="G229" s="42"/>
      <c r="H229" s="42"/>
      <c r="I229" s="42"/>
      <c r="J229" s="42"/>
      <c r="K229" s="42"/>
      <c r="L229" s="42"/>
      <c r="M229" s="42"/>
      <c r="N229" s="42"/>
      <c r="O229" s="42"/>
      <c r="P229" s="42"/>
      <c r="Q229" s="42"/>
      <c r="R229" s="42"/>
      <c r="S229" s="42"/>
      <c r="T229" s="42"/>
      <c r="U229" s="42"/>
    </row>
    <row r="230" spans="1:21" x14ac:dyDescent="0.55000000000000004">
      <c r="A230" s="41"/>
      <c r="B230" s="41"/>
      <c r="C230" s="41"/>
      <c r="D230" s="41"/>
      <c r="E230" s="41"/>
      <c r="F230" s="41"/>
      <c r="G230" s="42"/>
      <c r="H230" s="42"/>
      <c r="I230" s="42"/>
      <c r="J230" s="42"/>
      <c r="K230" s="42"/>
      <c r="L230" s="42"/>
      <c r="M230" s="42"/>
      <c r="N230" s="42"/>
      <c r="O230" s="42"/>
      <c r="P230" s="42"/>
      <c r="Q230" s="42"/>
      <c r="R230" s="42"/>
      <c r="S230" s="42"/>
      <c r="T230" s="42"/>
      <c r="U230" s="42"/>
    </row>
    <row r="231" spans="1:21" x14ac:dyDescent="0.55000000000000004">
      <c r="A231" s="41"/>
      <c r="B231" s="41"/>
      <c r="C231" s="41"/>
      <c r="D231" s="41"/>
      <c r="E231" s="41"/>
      <c r="F231" s="41"/>
      <c r="G231" s="42"/>
      <c r="H231" s="42"/>
      <c r="I231" s="42"/>
      <c r="J231" s="42"/>
      <c r="K231" s="42"/>
      <c r="L231" s="42"/>
      <c r="M231" s="42"/>
      <c r="N231" s="42"/>
      <c r="O231" s="42"/>
      <c r="P231" s="42"/>
      <c r="Q231" s="42"/>
      <c r="R231" s="42"/>
      <c r="S231" s="42"/>
      <c r="T231" s="42"/>
      <c r="U231" s="42"/>
    </row>
    <row r="232" spans="1:21" x14ac:dyDescent="0.55000000000000004">
      <c r="A232" s="41"/>
      <c r="B232" s="41"/>
      <c r="C232" s="41"/>
      <c r="D232" s="41"/>
      <c r="E232" s="41"/>
      <c r="F232" s="41"/>
      <c r="G232" s="42"/>
      <c r="H232" s="42"/>
      <c r="I232" s="42"/>
      <c r="J232" s="42"/>
      <c r="K232" s="42"/>
      <c r="L232" s="42"/>
      <c r="M232" s="42"/>
      <c r="N232" s="42"/>
      <c r="O232" s="42"/>
      <c r="P232" s="42"/>
      <c r="Q232" s="42"/>
      <c r="R232" s="42"/>
      <c r="S232" s="42"/>
      <c r="T232" s="42"/>
      <c r="U232" s="42"/>
    </row>
    <row r="233" spans="1:21" x14ac:dyDescent="0.55000000000000004">
      <c r="A233" s="41"/>
      <c r="B233" s="41"/>
      <c r="C233" s="41"/>
      <c r="D233" s="41"/>
      <c r="E233" s="41"/>
      <c r="F233" s="41"/>
      <c r="G233" s="42"/>
      <c r="H233" s="42"/>
      <c r="I233" s="42"/>
      <c r="J233" s="42"/>
      <c r="K233" s="42"/>
      <c r="L233" s="42"/>
      <c r="M233" s="42"/>
      <c r="N233" s="42"/>
      <c r="O233" s="42"/>
      <c r="P233" s="42"/>
      <c r="Q233" s="42"/>
      <c r="R233" s="42"/>
      <c r="S233" s="42"/>
      <c r="T233" s="42"/>
      <c r="U233" s="42"/>
    </row>
    <row r="234" spans="1:21" x14ac:dyDescent="0.55000000000000004">
      <c r="A234" s="41"/>
      <c r="B234" s="41"/>
      <c r="C234" s="41"/>
      <c r="D234" s="41"/>
      <c r="E234" s="41"/>
      <c r="F234" s="41"/>
      <c r="G234" s="42"/>
      <c r="H234" s="42"/>
      <c r="I234" s="42"/>
      <c r="J234" s="42"/>
      <c r="K234" s="42"/>
      <c r="L234" s="42"/>
      <c r="M234" s="42"/>
      <c r="N234" s="42"/>
      <c r="O234" s="42"/>
      <c r="P234" s="42"/>
      <c r="Q234" s="42"/>
      <c r="R234" s="42"/>
      <c r="S234" s="42"/>
      <c r="T234" s="42"/>
      <c r="U234" s="42"/>
    </row>
    <row r="235" spans="1:21" x14ac:dyDescent="0.55000000000000004">
      <c r="A235" s="41"/>
      <c r="B235" s="41"/>
      <c r="C235" s="41"/>
      <c r="D235" s="41"/>
      <c r="E235" s="41"/>
      <c r="F235" s="41"/>
      <c r="G235" s="42"/>
      <c r="H235" s="42"/>
      <c r="I235" s="42"/>
      <c r="J235" s="42"/>
      <c r="K235" s="42"/>
      <c r="L235" s="42"/>
      <c r="M235" s="42"/>
      <c r="N235" s="42"/>
      <c r="O235" s="42"/>
      <c r="P235" s="42"/>
      <c r="Q235" s="42"/>
      <c r="R235" s="42"/>
      <c r="S235" s="42"/>
      <c r="T235" s="42"/>
      <c r="U235" s="42"/>
    </row>
    <row r="236" spans="1:21" x14ac:dyDescent="0.55000000000000004">
      <c r="A236" s="41"/>
      <c r="B236" s="41"/>
      <c r="C236" s="41"/>
      <c r="D236" s="41"/>
      <c r="E236" s="41"/>
      <c r="F236" s="41"/>
      <c r="G236" s="42"/>
      <c r="H236" s="42"/>
      <c r="I236" s="42"/>
      <c r="J236" s="42"/>
      <c r="K236" s="42"/>
      <c r="L236" s="42"/>
      <c r="M236" s="42"/>
      <c r="N236" s="42"/>
      <c r="O236" s="42"/>
      <c r="P236" s="42"/>
      <c r="Q236" s="42"/>
      <c r="R236" s="42"/>
      <c r="S236" s="42"/>
      <c r="T236" s="42"/>
      <c r="U236" s="42"/>
    </row>
    <row r="237" spans="1:21" x14ac:dyDescent="0.55000000000000004">
      <c r="A237" s="41"/>
      <c r="B237" s="41"/>
      <c r="C237" s="41"/>
      <c r="D237" s="41"/>
      <c r="E237" s="41"/>
      <c r="F237" s="41"/>
      <c r="G237" s="42"/>
      <c r="H237" s="42"/>
      <c r="I237" s="42"/>
      <c r="J237" s="42"/>
      <c r="K237" s="42"/>
      <c r="L237" s="42"/>
      <c r="M237" s="42"/>
      <c r="N237" s="42"/>
      <c r="O237" s="42"/>
      <c r="P237" s="42"/>
      <c r="Q237" s="42"/>
      <c r="R237" s="42"/>
      <c r="S237" s="42"/>
      <c r="T237" s="42"/>
      <c r="U237" s="42"/>
    </row>
    <row r="238" spans="1:21" x14ac:dyDescent="0.55000000000000004">
      <c r="A238" s="41"/>
      <c r="B238" s="41"/>
      <c r="C238" s="41"/>
      <c r="D238" s="41"/>
      <c r="E238" s="41"/>
      <c r="F238" s="41"/>
      <c r="G238" s="42"/>
      <c r="H238" s="42"/>
      <c r="I238" s="42"/>
      <c r="J238" s="42"/>
      <c r="K238" s="42"/>
      <c r="L238" s="42"/>
      <c r="M238" s="42"/>
      <c r="N238" s="42"/>
      <c r="O238" s="42"/>
      <c r="P238" s="42"/>
      <c r="Q238" s="42"/>
      <c r="R238" s="42"/>
      <c r="S238" s="42"/>
      <c r="T238" s="42"/>
      <c r="U238" s="42"/>
    </row>
    <row r="239" spans="1:21" x14ac:dyDescent="0.55000000000000004">
      <c r="A239" s="41"/>
      <c r="B239" s="41"/>
      <c r="C239" s="41"/>
      <c r="D239" s="41"/>
      <c r="E239" s="41"/>
      <c r="F239" s="41"/>
      <c r="G239" s="42"/>
      <c r="H239" s="42"/>
      <c r="I239" s="42"/>
      <c r="J239" s="42"/>
      <c r="K239" s="42"/>
      <c r="L239" s="42"/>
      <c r="M239" s="42"/>
      <c r="N239" s="42"/>
      <c r="O239" s="42"/>
      <c r="P239" s="42"/>
      <c r="Q239" s="42"/>
      <c r="R239" s="42"/>
      <c r="S239" s="42"/>
      <c r="T239" s="42"/>
      <c r="U239" s="42"/>
    </row>
    <row r="240" spans="1:21" x14ac:dyDescent="0.55000000000000004">
      <c r="A240" s="41"/>
      <c r="B240" s="41"/>
      <c r="C240" s="41"/>
      <c r="D240" s="41"/>
      <c r="E240" s="41"/>
      <c r="F240" s="41"/>
      <c r="G240" s="42"/>
      <c r="H240" s="42"/>
      <c r="I240" s="42"/>
      <c r="J240" s="42"/>
      <c r="K240" s="42"/>
      <c r="L240" s="42"/>
      <c r="M240" s="42"/>
      <c r="N240" s="42"/>
      <c r="O240" s="42"/>
      <c r="P240" s="42"/>
      <c r="Q240" s="42"/>
      <c r="R240" s="42"/>
      <c r="S240" s="42"/>
      <c r="T240" s="42"/>
      <c r="U240" s="42"/>
    </row>
    <row r="241" spans="1:21" x14ac:dyDescent="0.55000000000000004">
      <c r="A241" s="41"/>
      <c r="B241" s="41"/>
      <c r="C241" s="41"/>
      <c r="D241" s="41"/>
      <c r="E241" s="41"/>
      <c r="F241" s="41"/>
      <c r="G241" s="42"/>
      <c r="H241" s="42"/>
      <c r="I241" s="42"/>
      <c r="J241" s="42"/>
      <c r="K241" s="42"/>
      <c r="L241" s="42"/>
      <c r="M241" s="42"/>
      <c r="N241" s="42"/>
      <c r="O241" s="42"/>
      <c r="P241" s="42"/>
      <c r="Q241" s="42"/>
      <c r="R241" s="42"/>
      <c r="S241" s="42"/>
      <c r="T241" s="42"/>
      <c r="U241" s="42"/>
    </row>
    <row r="242" spans="1:21" x14ac:dyDescent="0.55000000000000004">
      <c r="A242" s="41"/>
      <c r="B242" s="41"/>
      <c r="C242" s="41"/>
      <c r="D242" s="41"/>
      <c r="E242" s="41"/>
      <c r="F242" s="41"/>
      <c r="G242" s="42"/>
      <c r="H242" s="42"/>
      <c r="I242" s="42"/>
      <c r="J242" s="42"/>
      <c r="K242" s="42"/>
      <c r="L242" s="42"/>
      <c r="M242" s="42"/>
      <c r="N242" s="42"/>
      <c r="O242" s="42"/>
      <c r="P242" s="42"/>
      <c r="Q242" s="42"/>
      <c r="R242" s="42"/>
      <c r="S242" s="42"/>
      <c r="T242" s="42"/>
      <c r="U242" s="42"/>
    </row>
    <row r="243" spans="1:21" x14ac:dyDescent="0.55000000000000004">
      <c r="A243" s="41"/>
      <c r="B243" s="41"/>
      <c r="C243" s="41"/>
      <c r="D243" s="41"/>
      <c r="E243" s="41"/>
      <c r="F243" s="41"/>
      <c r="G243" s="42"/>
      <c r="H243" s="42"/>
      <c r="I243" s="42"/>
      <c r="J243" s="42"/>
      <c r="K243" s="42"/>
      <c r="L243" s="42"/>
      <c r="M243" s="42"/>
      <c r="N243" s="42"/>
      <c r="O243" s="42"/>
      <c r="P243" s="42"/>
      <c r="Q243" s="42"/>
      <c r="R243" s="42"/>
      <c r="S243" s="42"/>
      <c r="T243" s="42"/>
      <c r="U243" s="42"/>
    </row>
    <row r="244" spans="1:21" x14ac:dyDescent="0.55000000000000004">
      <c r="A244" s="41"/>
      <c r="B244" s="41"/>
      <c r="C244" s="41"/>
      <c r="D244" s="41"/>
      <c r="E244" s="41"/>
      <c r="F244" s="41"/>
      <c r="G244" s="42"/>
      <c r="H244" s="42"/>
      <c r="I244" s="42"/>
      <c r="J244" s="42"/>
      <c r="K244" s="42"/>
      <c r="L244" s="42"/>
      <c r="M244" s="42"/>
      <c r="N244" s="42"/>
      <c r="O244" s="42"/>
      <c r="P244" s="42"/>
      <c r="Q244" s="42"/>
      <c r="R244" s="42"/>
      <c r="S244" s="42"/>
      <c r="T244" s="42"/>
      <c r="U244" s="42"/>
    </row>
    <row r="245" spans="1:21" x14ac:dyDescent="0.55000000000000004">
      <c r="A245" s="41"/>
      <c r="B245" s="41"/>
      <c r="C245" s="41"/>
      <c r="D245" s="41"/>
      <c r="E245" s="41"/>
      <c r="F245" s="41"/>
      <c r="G245" s="42"/>
      <c r="H245" s="42"/>
      <c r="I245" s="42"/>
      <c r="J245" s="42"/>
      <c r="K245" s="42"/>
      <c r="L245" s="42"/>
      <c r="M245" s="42"/>
      <c r="N245" s="42"/>
      <c r="O245" s="42"/>
      <c r="P245" s="42"/>
      <c r="Q245" s="42"/>
      <c r="R245" s="42"/>
      <c r="S245" s="42"/>
      <c r="T245" s="42"/>
      <c r="U245" s="42"/>
    </row>
    <row r="246" spans="1:21" x14ac:dyDescent="0.55000000000000004">
      <c r="A246" s="41"/>
      <c r="B246" s="41"/>
      <c r="C246" s="41"/>
      <c r="D246" s="41"/>
      <c r="E246" s="41"/>
      <c r="F246" s="41"/>
      <c r="G246" s="42"/>
      <c r="H246" s="42"/>
      <c r="I246" s="42"/>
      <c r="J246" s="42"/>
      <c r="K246" s="42"/>
      <c r="L246" s="42"/>
      <c r="M246" s="42"/>
      <c r="N246" s="42"/>
      <c r="O246" s="42"/>
      <c r="P246" s="42"/>
      <c r="Q246" s="42"/>
      <c r="R246" s="42"/>
      <c r="S246" s="42"/>
      <c r="T246" s="42"/>
      <c r="U246" s="42"/>
    </row>
    <row r="247" spans="1:21" x14ac:dyDescent="0.55000000000000004">
      <c r="A247" s="41"/>
      <c r="B247" s="41"/>
      <c r="C247" s="41"/>
      <c r="D247" s="41"/>
      <c r="E247" s="41"/>
      <c r="F247" s="41"/>
      <c r="G247" s="42"/>
      <c r="H247" s="42"/>
      <c r="I247" s="42"/>
      <c r="J247" s="42"/>
      <c r="K247" s="42"/>
      <c r="L247" s="42"/>
      <c r="M247" s="42"/>
      <c r="N247" s="42"/>
      <c r="O247" s="42"/>
      <c r="P247" s="42"/>
      <c r="Q247" s="42"/>
      <c r="R247" s="42"/>
      <c r="S247" s="42"/>
      <c r="T247" s="42"/>
      <c r="U247" s="42"/>
    </row>
    <row r="248" spans="1:21" x14ac:dyDescent="0.55000000000000004">
      <c r="A248" s="41"/>
      <c r="B248" s="41"/>
      <c r="C248" s="41"/>
      <c r="D248" s="41"/>
      <c r="E248" s="41"/>
      <c r="F248" s="41"/>
      <c r="G248" s="42"/>
      <c r="H248" s="42"/>
      <c r="I248" s="42"/>
      <c r="J248" s="42"/>
      <c r="K248" s="42"/>
      <c r="L248" s="42"/>
      <c r="M248" s="42"/>
      <c r="N248" s="42"/>
      <c r="O248" s="42"/>
      <c r="P248" s="42"/>
      <c r="Q248" s="42"/>
      <c r="R248" s="42"/>
      <c r="S248" s="42"/>
      <c r="T248" s="42"/>
      <c r="U248" s="42"/>
    </row>
    <row r="249" spans="1:21" x14ac:dyDescent="0.55000000000000004">
      <c r="A249" s="41"/>
      <c r="B249" s="41"/>
      <c r="C249" s="41"/>
      <c r="D249" s="41"/>
      <c r="E249" s="41"/>
      <c r="F249" s="41"/>
      <c r="G249" s="42"/>
      <c r="H249" s="42"/>
      <c r="I249" s="42"/>
      <c r="J249" s="42"/>
      <c r="K249" s="42"/>
      <c r="L249" s="42"/>
      <c r="M249" s="42"/>
      <c r="N249" s="42"/>
      <c r="O249" s="42"/>
      <c r="P249" s="42"/>
      <c r="Q249" s="42"/>
      <c r="R249" s="42"/>
      <c r="S249" s="42"/>
      <c r="T249" s="42"/>
      <c r="U249" s="42"/>
    </row>
    <row r="250" spans="1:21" x14ac:dyDescent="0.55000000000000004">
      <c r="A250" s="41"/>
      <c r="B250" s="41"/>
      <c r="C250" s="41"/>
      <c r="D250" s="41"/>
      <c r="E250" s="41"/>
      <c r="F250" s="41"/>
      <c r="G250" s="42"/>
      <c r="H250" s="42"/>
      <c r="I250" s="42"/>
      <c r="J250" s="42"/>
      <c r="K250" s="42"/>
      <c r="L250" s="42"/>
      <c r="M250" s="42"/>
      <c r="N250" s="42"/>
      <c r="O250" s="42"/>
      <c r="P250" s="42"/>
      <c r="Q250" s="42"/>
      <c r="R250" s="42"/>
      <c r="S250" s="42"/>
      <c r="T250" s="42"/>
      <c r="U250" s="42"/>
    </row>
    <row r="251" spans="1:21" x14ac:dyDescent="0.55000000000000004">
      <c r="A251" s="41"/>
      <c r="B251" s="41"/>
      <c r="C251" s="41"/>
      <c r="D251" s="41"/>
      <c r="E251" s="41"/>
      <c r="F251" s="41"/>
      <c r="G251" s="42"/>
      <c r="H251" s="42"/>
      <c r="I251" s="42"/>
      <c r="J251" s="42"/>
      <c r="K251" s="42"/>
      <c r="L251" s="42"/>
      <c r="M251" s="42"/>
      <c r="N251" s="42"/>
      <c r="O251" s="42"/>
      <c r="P251" s="42"/>
      <c r="Q251" s="42"/>
      <c r="R251" s="42"/>
      <c r="S251" s="42"/>
      <c r="T251" s="42"/>
      <c r="U251" s="42"/>
    </row>
    <row r="252" spans="1:21" x14ac:dyDescent="0.55000000000000004">
      <c r="A252" s="41"/>
      <c r="B252" s="41"/>
      <c r="C252" s="41"/>
      <c r="D252" s="41"/>
      <c r="E252" s="41"/>
      <c r="F252" s="41"/>
      <c r="G252" s="42"/>
      <c r="H252" s="42"/>
      <c r="I252" s="42"/>
      <c r="J252" s="42"/>
      <c r="K252" s="42"/>
      <c r="L252" s="42"/>
      <c r="M252" s="42"/>
      <c r="N252" s="42"/>
      <c r="O252" s="42"/>
      <c r="P252" s="42"/>
      <c r="Q252" s="42"/>
      <c r="R252" s="42"/>
      <c r="S252" s="42"/>
      <c r="T252" s="42"/>
      <c r="U252" s="42"/>
    </row>
    <row r="253" spans="1:21" x14ac:dyDescent="0.55000000000000004">
      <c r="A253" s="41"/>
      <c r="B253" s="41"/>
      <c r="C253" s="41"/>
      <c r="D253" s="41"/>
      <c r="E253" s="41"/>
      <c r="F253" s="41"/>
      <c r="G253" s="42"/>
      <c r="H253" s="42"/>
      <c r="I253" s="42"/>
      <c r="J253" s="42"/>
      <c r="K253" s="42"/>
      <c r="L253" s="42"/>
      <c r="M253" s="42"/>
      <c r="N253" s="42"/>
      <c r="O253" s="42"/>
      <c r="P253" s="42"/>
      <c r="Q253" s="42"/>
      <c r="R253" s="42"/>
      <c r="S253" s="42"/>
      <c r="T253" s="42"/>
      <c r="U253" s="42"/>
    </row>
    <row r="254" spans="1:21" x14ac:dyDescent="0.55000000000000004">
      <c r="A254" s="41"/>
      <c r="B254" s="41"/>
      <c r="C254" s="41"/>
      <c r="D254" s="41"/>
      <c r="E254" s="41"/>
      <c r="F254" s="41"/>
      <c r="G254" s="42"/>
      <c r="H254" s="42"/>
      <c r="I254" s="42"/>
      <c r="J254" s="42"/>
      <c r="K254" s="42"/>
      <c r="L254" s="42"/>
      <c r="M254" s="42"/>
      <c r="N254" s="42"/>
      <c r="O254" s="42"/>
      <c r="P254" s="42"/>
      <c r="Q254" s="42"/>
      <c r="R254" s="42"/>
      <c r="S254" s="42"/>
      <c r="T254" s="42"/>
      <c r="U254" s="42"/>
    </row>
    <row r="255" spans="1:21" x14ac:dyDescent="0.55000000000000004">
      <c r="A255" s="41"/>
      <c r="B255" s="41"/>
      <c r="C255" s="41"/>
      <c r="D255" s="41"/>
      <c r="E255" s="41"/>
      <c r="F255" s="41"/>
      <c r="G255" s="42"/>
      <c r="H255" s="42"/>
      <c r="I255" s="42"/>
      <c r="J255" s="42"/>
      <c r="K255" s="42"/>
      <c r="L255" s="42"/>
      <c r="M255" s="42"/>
      <c r="N255" s="42"/>
      <c r="O255" s="42"/>
      <c r="P255" s="42"/>
      <c r="Q255" s="42"/>
      <c r="R255" s="42"/>
      <c r="S255" s="42"/>
      <c r="T255" s="42"/>
      <c r="U255" s="42"/>
    </row>
    <row r="256" spans="1:21" x14ac:dyDescent="0.55000000000000004">
      <c r="A256" s="41"/>
      <c r="B256" s="41"/>
      <c r="C256" s="41"/>
      <c r="D256" s="41"/>
      <c r="E256" s="41"/>
      <c r="F256" s="41"/>
      <c r="G256" s="42"/>
      <c r="H256" s="42"/>
      <c r="I256" s="42"/>
      <c r="J256" s="42"/>
      <c r="K256" s="42"/>
      <c r="L256" s="42"/>
      <c r="M256" s="42"/>
      <c r="N256" s="42"/>
      <c r="O256" s="42"/>
      <c r="P256" s="42"/>
      <c r="Q256" s="42"/>
      <c r="R256" s="42"/>
      <c r="S256" s="42"/>
      <c r="T256" s="42"/>
      <c r="U256" s="42"/>
    </row>
    <row r="257" spans="1:21" x14ac:dyDescent="0.55000000000000004">
      <c r="A257" s="41"/>
      <c r="B257" s="41"/>
      <c r="C257" s="41"/>
      <c r="D257" s="41"/>
      <c r="E257" s="41"/>
      <c r="F257" s="41"/>
      <c r="G257" s="42"/>
      <c r="H257" s="42"/>
      <c r="I257" s="42"/>
      <c r="J257" s="42"/>
      <c r="K257" s="42"/>
      <c r="L257" s="42"/>
      <c r="M257" s="42"/>
      <c r="N257" s="42"/>
      <c r="O257" s="42"/>
      <c r="P257" s="42"/>
      <c r="Q257" s="42"/>
      <c r="R257" s="42"/>
      <c r="S257" s="42"/>
      <c r="T257" s="42"/>
      <c r="U257" s="42"/>
    </row>
    <row r="258" spans="1:21" x14ac:dyDescent="0.55000000000000004">
      <c r="A258" s="41"/>
      <c r="B258" s="41"/>
      <c r="C258" s="41"/>
      <c r="D258" s="41"/>
      <c r="E258" s="41"/>
      <c r="F258" s="41"/>
      <c r="G258" s="42"/>
      <c r="H258" s="42"/>
      <c r="I258" s="42"/>
      <c r="J258" s="42"/>
      <c r="K258" s="42"/>
      <c r="L258" s="42"/>
      <c r="M258" s="42"/>
      <c r="N258" s="42"/>
      <c r="O258" s="42"/>
      <c r="P258" s="42"/>
      <c r="Q258" s="42"/>
      <c r="R258" s="42"/>
      <c r="S258" s="42"/>
      <c r="T258" s="42"/>
      <c r="U258" s="42"/>
    </row>
    <row r="259" spans="1:21" x14ac:dyDescent="0.55000000000000004">
      <c r="A259" s="41"/>
      <c r="B259" s="41"/>
      <c r="C259" s="41"/>
      <c r="D259" s="41"/>
      <c r="E259" s="41"/>
      <c r="F259" s="41"/>
      <c r="G259" s="42"/>
      <c r="H259" s="42"/>
      <c r="I259" s="42"/>
      <c r="J259" s="42"/>
      <c r="K259" s="42"/>
      <c r="L259" s="42"/>
      <c r="M259" s="42"/>
      <c r="N259" s="42"/>
      <c r="O259" s="42"/>
      <c r="P259" s="42"/>
      <c r="Q259" s="42"/>
      <c r="R259" s="42"/>
      <c r="S259" s="42"/>
      <c r="T259" s="42"/>
      <c r="U259" s="42"/>
    </row>
    <row r="260" spans="1:21" x14ac:dyDescent="0.55000000000000004">
      <c r="A260" s="41"/>
      <c r="B260" s="41"/>
      <c r="C260" s="41"/>
      <c r="D260" s="41"/>
      <c r="E260" s="41"/>
      <c r="F260" s="41"/>
      <c r="G260" s="42"/>
      <c r="H260" s="42"/>
      <c r="I260" s="42"/>
      <c r="J260" s="42"/>
      <c r="K260" s="42"/>
      <c r="L260" s="42"/>
      <c r="M260" s="42"/>
      <c r="N260" s="42"/>
      <c r="O260" s="42"/>
      <c r="P260" s="42"/>
      <c r="Q260" s="42"/>
      <c r="R260" s="42"/>
      <c r="S260" s="42"/>
      <c r="T260" s="42"/>
      <c r="U260" s="42"/>
    </row>
    <row r="261" spans="1:21" x14ac:dyDescent="0.55000000000000004">
      <c r="A261" s="41"/>
      <c r="B261" s="41"/>
      <c r="C261" s="41"/>
      <c r="D261" s="41"/>
      <c r="E261" s="41"/>
      <c r="F261" s="41"/>
      <c r="G261" s="42"/>
      <c r="H261" s="42"/>
      <c r="I261" s="42"/>
      <c r="J261" s="42"/>
      <c r="K261" s="42"/>
      <c r="L261" s="42"/>
      <c r="M261" s="42"/>
      <c r="N261" s="42"/>
      <c r="O261" s="42"/>
      <c r="P261" s="42"/>
      <c r="Q261" s="42"/>
      <c r="R261" s="42"/>
      <c r="S261" s="42"/>
      <c r="T261" s="42"/>
      <c r="U261" s="42"/>
    </row>
    <row r="262" spans="1:21" x14ac:dyDescent="0.55000000000000004">
      <c r="A262" s="41"/>
      <c r="B262" s="41"/>
      <c r="C262" s="41"/>
      <c r="D262" s="41"/>
      <c r="E262" s="41"/>
      <c r="F262" s="41"/>
      <c r="G262" s="42"/>
      <c r="H262" s="42"/>
      <c r="I262" s="42"/>
      <c r="J262" s="42"/>
      <c r="K262" s="42"/>
      <c r="L262" s="42"/>
      <c r="M262" s="42"/>
      <c r="N262" s="42"/>
      <c r="O262" s="42"/>
      <c r="P262" s="42"/>
      <c r="Q262" s="42"/>
      <c r="R262" s="42"/>
      <c r="S262" s="42"/>
      <c r="T262" s="42"/>
      <c r="U262" s="42"/>
    </row>
    <row r="263" spans="1:21" x14ac:dyDescent="0.55000000000000004">
      <c r="A263" s="41"/>
      <c r="B263" s="41"/>
      <c r="C263" s="41"/>
      <c r="D263" s="41"/>
      <c r="E263" s="41"/>
      <c r="F263" s="41"/>
      <c r="G263" s="42"/>
      <c r="H263" s="42"/>
      <c r="I263" s="42"/>
      <c r="J263" s="42"/>
      <c r="K263" s="42"/>
      <c r="L263" s="42"/>
      <c r="M263" s="42"/>
      <c r="N263" s="42"/>
      <c r="O263" s="42"/>
      <c r="P263" s="42"/>
      <c r="Q263" s="42"/>
      <c r="R263" s="42"/>
      <c r="S263" s="42"/>
      <c r="T263" s="42"/>
      <c r="U263" s="42"/>
    </row>
    <row r="264" spans="1:21" x14ac:dyDescent="0.55000000000000004">
      <c r="A264" s="41"/>
      <c r="B264" s="41"/>
      <c r="C264" s="41"/>
      <c r="D264" s="41"/>
      <c r="E264" s="41"/>
      <c r="F264" s="41"/>
      <c r="G264" s="42"/>
      <c r="H264" s="42"/>
      <c r="I264" s="42"/>
      <c r="J264" s="42"/>
      <c r="K264" s="42"/>
      <c r="L264" s="42"/>
      <c r="M264" s="42"/>
      <c r="N264" s="42"/>
      <c r="O264" s="42"/>
      <c r="P264" s="42"/>
      <c r="Q264" s="42"/>
      <c r="R264" s="42"/>
      <c r="S264" s="42"/>
      <c r="T264" s="42"/>
      <c r="U264" s="42"/>
    </row>
    <row r="265" spans="1:21" x14ac:dyDescent="0.55000000000000004">
      <c r="A265" s="41"/>
      <c r="B265" s="41"/>
      <c r="C265" s="41"/>
      <c r="D265" s="41"/>
      <c r="E265" s="41"/>
      <c r="F265" s="41"/>
      <c r="G265" s="42"/>
      <c r="H265" s="42"/>
      <c r="I265" s="42"/>
      <c r="J265" s="42"/>
      <c r="K265" s="42"/>
      <c r="L265" s="42"/>
      <c r="M265" s="42"/>
      <c r="N265" s="42"/>
      <c r="O265" s="42"/>
      <c r="P265" s="42"/>
      <c r="Q265" s="42"/>
      <c r="R265" s="42"/>
      <c r="S265" s="42"/>
      <c r="T265" s="42"/>
      <c r="U265" s="42"/>
    </row>
    <row r="266" spans="1:21" x14ac:dyDescent="0.55000000000000004">
      <c r="A266" s="41"/>
      <c r="B266" s="41"/>
      <c r="C266" s="41"/>
      <c r="D266" s="41"/>
      <c r="E266" s="41"/>
      <c r="F266" s="41"/>
      <c r="G266" s="42"/>
      <c r="H266" s="42"/>
      <c r="I266" s="42"/>
      <c r="J266" s="42"/>
      <c r="K266" s="42"/>
      <c r="L266" s="42"/>
      <c r="M266" s="42"/>
      <c r="N266" s="42"/>
      <c r="O266" s="42"/>
      <c r="P266" s="42"/>
      <c r="Q266" s="42"/>
      <c r="R266" s="42"/>
      <c r="S266" s="42"/>
      <c r="T266" s="42"/>
      <c r="U266" s="42"/>
    </row>
    <row r="267" spans="1:21" x14ac:dyDescent="0.55000000000000004">
      <c r="A267" s="41"/>
      <c r="B267" s="41"/>
      <c r="C267" s="41"/>
      <c r="D267" s="41"/>
      <c r="E267" s="41"/>
      <c r="F267" s="41"/>
      <c r="G267" s="42"/>
      <c r="H267" s="42"/>
      <c r="I267" s="42"/>
      <c r="J267" s="42"/>
      <c r="K267" s="42"/>
      <c r="L267" s="42"/>
      <c r="M267" s="42"/>
      <c r="N267" s="42"/>
      <c r="O267" s="42"/>
      <c r="P267" s="42"/>
      <c r="Q267" s="42"/>
      <c r="R267" s="42"/>
      <c r="S267" s="42"/>
      <c r="T267" s="42"/>
      <c r="U267" s="42"/>
    </row>
    <row r="268" spans="1:21" x14ac:dyDescent="0.55000000000000004">
      <c r="A268" s="41"/>
      <c r="B268" s="41"/>
      <c r="C268" s="41"/>
      <c r="D268" s="41"/>
      <c r="E268" s="41"/>
      <c r="F268" s="41"/>
      <c r="G268" s="42"/>
      <c r="H268" s="42"/>
      <c r="I268" s="42"/>
      <c r="J268" s="42"/>
      <c r="K268" s="42"/>
      <c r="L268" s="42"/>
      <c r="M268" s="42"/>
      <c r="N268" s="42"/>
      <c r="O268" s="42"/>
      <c r="P268" s="42"/>
      <c r="Q268" s="42"/>
      <c r="R268" s="42"/>
      <c r="S268" s="42"/>
      <c r="T268" s="42"/>
      <c r="U268" s="42"/>
    </row>
    <row r="269" spans="1:21" x14ac:dyDescent="0.55000000000000004">
      <c r="A269" s="41"/>
      <c r="B269" s="41"/>
      <c r="C269" s="41"/>
      <c r="D269" s="41"/>
      <c r="E269" s="41"/>
      <c r="F269" s="41"/>
      <c r="G269" s="42"/>
      <c r="H269" s="42"/>
      <c r="I269" s="42"/>
      <c r="J269" s="42"/>
      <c r="K269" s="42"/>
      <c r="L269" s="42"/>
      <c r="M269" s="42"/>
      <c r="N269" s="42"/>
      <c r="O269" s="42"/>
      <c r="P269" s="42"/>
      <c r="Q269" s="42"/>
      <c r="R269" s="42"/>
      <c r="S269" s="42"/>
      <c r="T269" s="42"/>
      <c r="U269" s="42"/>
    </row>
    <row r="270" spans="1:21" x14ac:dyDescent="0.55000000000000004">
      <c r="A270" s="41"/>
      <c r="B270" s="41"/>
      <c r="C270" s="41"/>
      <c r="D270" s="41"/>
      <c r="E270" s="41"/>
      <c r="F270" s="41"/>
      <c r="G270" s="42"/>
      <c r="H270" s="42"/>
      <c r="I270" s="42"/>
      <c r="J270" s="42"/>
      <c r="K270" s="42"/>
      <c r="L270" s="42"/>
      <c r="M270" s="42"/>
      <c r="N270" s="42"/>
      <c r="O270" s="42"/>
      <c r="P270" s="42"/>
      <c r="Q270" s="42"/>
      <c r="R270" s="42"/>
      <c r="S270" s="42"/>
      <c r="T270" s="42"/>
      <c r="U270" s="42"/>
    </row>
    <row r="271" spans="1:21" x14ac:dyDescent="0.55000000000000004">
      <c r="A271" s="41"/>
      <c r="B271" s="41"/>
      <c r="C271" s="41"/>
      <c r="D271" s="41"/>
      <c r="E271" s="41"/>
      <c r="F271" s="41"/>
      <c r="G271" s="42"/>
      <c r="H271" s="42"/>
      <c r="I271" s="42"/>
      <c r="J271" s="42"/>
      <c r="K271" s="42"/>
      <c r="L271" s="42"/>
      <c r="M271" s="42"/>
      <c r="N271" s="42"/>
      <c r="O271" s="42"/>
      <c r="P271" s="42"/>
      <c r="Q271" s="42"/>
      <c r="R271" s="42"/>
      <c r="S271" s="42"/>
      <c r="T271" s="42"/>
      <c r="U271" s="42"/>
    </row>
    <row r="272" spans="1:21" x14ac:dyDescent="0.55000000000000004">
      <c r="A272" s="41"/>
      <c r="B272" s="41"/>
      <c r="C272" s="41"/>
      <c r="D272" s="41"/>
      <c r="E272" s="41"/>
      <c r="F272" s="41"/>
      <c r="G272" s="42"/>
      <c r="H272" s="42"/>
      <c r="I272" s="42"/>
      <c r="J272" s="42"/>
      <c r="K272" s="42"/>
      <c r="L272" s="42"/>
      <c r="M272" s="42"/>
      <c r="N272" s="42"/>
      <c r="O272" s="42"/>
      <c r="P272" s="42"/>
      <c r="Q272" s="42"/>
      <c r="R272" s="42"/>
      <c r="S272" s="42"/>
      <c r="T272" s="42"/>
      <c r="U272" s="42"/>
    </row>
    <row r="273" spans="1:21" x14ac:dyDescent="0.55000000000000004">
      <c r="A273" s="41"/>
      <c r="B273" s="41"/>
      <c r="C273" s="41"/>
      <c r="D273" s="41"/>
      <c r="E273" s="41"/>
      <c r="F273" s="41"/>
      <c r="G273" s="42"/>
      <c r="H273" s="42"/>
      <c r="I273" s="42"/>
      <c r="J273" s="42"/>
      <c r="K273" s="42"/>
      <c r="L273" s="42"/>
      <c r="M273" s="42"/>
      <c r="N273" s="42"/>
      <c r="O273" s="42"/>
      <c r="P273" s="42"/>
      <c r="Q273" s="42"/>
      <c r="R273" s="42"/>
      <c r="S273" s="42"/>
      <c r="T273" s="42"/>
      <c r="U273" s="42"/>
    </row>
    <row r="274" spans="1:21" x14ac:dyDescent="0.55000000000000004">
      <c r="A274" s="41"/>
      <c r="B274" s="41"/>
      <c r="C274" s="41"/>
      <c r="D274" s="41"/>
      <c r="E274" s="41"/>
      <c r="F274" s="41"/>
      <c r="G274" s="42"/>
      <c r="H274" s="42"/>
      <c r="I274" s="42"/>
      <c r="J274" s="42"/>
      <c r="K274" s="42"/>
      <c r="L274" s="42"/>
      <c r="M274" s="42"/>
      <c r="N274" s="42"/>
      <c r="O274" s="42"/>
      <c r="P274" s="42"/>
      <c r="Q274" s="42"/>
      <c r="R274" s="42"/>
      <c r="S274" s="42"/>
      <c r="T274" s="42"/>
      <c r="U274" s="42"/>
    </row>
    <row r="275" spans="1:21" x14ac:dyDescent="0.55000000000000004">
      <c r="A275" s="41"/>
      <c r="B275" s="41"/>
      <c r="C275" s="41"/>
      <c r="D275" s="41"/>
      <c r="E275" s="41"/>
      <c r="F275" s="41"/>
      <c r="G275" s="42"/>
      <c r="H275" s="42"/>
      <c r="I275" s="42"/>
      <c r="J275" s="42"/>
      <c r="K275" s="42"/>
      <c r="L275" s="42"/>
      <c r="M275" s="42"/>
      <c r="N275" s="42"/>
      <c r="O275" s="42"/>
      <c r="P275" s="42"/>
      <c r="Q275" s="42"/>
      <c r="R275" s="42"/>
      <c r="S275" s="42"/>
      <c r="T275" s="42"/>
      <c r="U275" s="42"/>
    </row>
    <row r="276" spans="1:21" x14ac:dyDescent="0.55000000000000004">
      <c r="A276" s="41"/>
      <c r="B276" s="41"/>
      <c r="C276" s="41"/>
      <c r="D276" s="41"/>
      <c r="E276" s="41"/>
      <c r="F276" s="41"/>
      <c r="G276" s="42"/>
      <c r="H276" s="42"/>
      <c r="I276" s="42"/>
      <c r="J276" s="42"/>
      <c r="K276" s="42"/>
      <c r="L276" s="42"/>
      <c r="M276" s="42"/>
      <c r="N276" s="42"/>
      <c r="O276" s="42"/>
      <c r="P276" s="42"/>
      <c r="Q276" s="42"/>
      <c r="R276" s="42"/>
      <c r="S276" s="42"/>
      <c r="T276" s="42"/>
      <c r="U276" s="42"/>
    </row>
    <row r="277" spans="1:21" x14ac:dyDescent="0.55000000000000004">
      <c r="A277" s="41"/>
      <c r="B277" s="41"/>
      <c r="C277" s="41"/>
      <c r="D277" s="41"/>
      <c r="E277" s="41"/>
      <c r="F277" s="41"/>
      <c r="G277" s="42"/>
      <c r="H277" s="42"/>
      <c r="I277" s="42"/>
      <c r="J277" s="42"/>
      <c r="K277" s="42"/>
      <c r="L277" s="42"/>
      <c r="M277" s="42"/>
      <c r="N277" s="42"/>
      <c r="O277" s="42"/>
      <c r="P277" s="42"/>
      <c r="Q277" s="42"/>
      <c r="R277" s="42"/>
      <c r="S277" s="42"/>
      <c r="T277" s="42"/>
      <c r="U277" s="42"/>
    </row>
    <row r="278" spans="1:21" x14ac:dyDescent="0.55000000000000004">
      <c r="A278" s="41"/>
      <c r="B278" s="41"/>
      <c r="C278" s="41"/>
      <c r="D278" s="41"/>
      <c r="E278" s="41"/>
      <c r="F278" s="41"/>
      <c r="G278" s="42"/>
      <c r="H278" s="42"/>
      <c r="I278" s="42"/>
      <c r="J278" s="42"/>
      <c r="K278" s="42"/>
      <c r="L278" s="42"/>
      <c r="M278" s="42"/>
      <c r="N278" s="42"/>
      <c r="O278" s="42"/>
      <c r="P278" s="42"/>
      <c r="Q278" s="42"/>
      <c r="R278" s="42"/>
      <c r="S278" s="42"/>
      <c r="T278" s="42"/>
      <c r="U278" s="42"/>
    </row>
    <row r="279" spans="1:21" x14ac:dyDescent="0.55000000000000004">
      <c r="A279" s="41"/>
      <c r="B279" s="41"/>
      <c r="C279" s="41"/>
      <c r="D279" s="41"/>
      <c r="E279" s="41"/>
      <c r="F279" s="41"/>
      <c r="G279" s="42"/>
      <c r="H279" s="42"/>
      <c r="I279" s="42"/>
      <c r="J279" s="42"/>
      <c r="K279" s="42"/>
      <c r="L279" s="42"/>
      <c r="M279" s="42"/>
      <c r="N279" s="42"/>
      <c r="O279" s="42"/>
      <c r="P279" s="42"/>
      <c r="Q279" s="42"/>
      <c r="R279" s="42"/>
      <c r="S279" s="42"/>
      <c r="T279" s="42"/>
      <c r="U279" s="42"/>
    </row>
    <row r="280" spans="1:21" x14ac:dyDescent="0.55000000000000004">
      <c r="A280" s="41"/>
      <c r="B280" s="41"/>
      <c r="C280" s="41"/>
      <c r="D280" s="41"/>
      <c r="E280" s="41"/>
      <c r="F280" s="41"/>
      <c r="G280" s="42"/>
      <c r="H280" s="42"/>
      <c r="I280" s="42"/>
      <c r="J280" s="42"/>
      <c r="K280" s="42"/>
      <c r="L280" s="42"/>
      <c r="M280" s="42"/>
      <c r="N280" s="42"/>
      <c r="O280" s="42"/>
      <c r="P280" s="42"/>
      <c r="Q280" s="42"/>
      <c r="R280" s="42"/>
      <c r="S280" s="42"/>
      <c r="T280" s="42"/>
      <c r="U280" s="42"/>
    </row>
    <row r="281" spans="1:21" x14ac:dyDescent="0.55000000000000004">
      <c r="A281" s="41"/>
      <c r="B281" s="41"/>
      <c r="C281" s="41"/>
      <c r="D281" s="41"/>
      <c r="E281" s="41"/>
      <c r="F281" s="41"/>
      <c r="G281" s="42"/>
      <c r="H281" s="42"/>
      <c r="I281" s="42"/>
      <c r="J281" s="42"/>
      <c r="K281" s="42"/>
      <c r="L281" s="42"/>
      <c r="M281" s="42"/>
      <c r="N281" s="42"/>
      <c r="O281" s="42"/>
      <c r="P281" s="42"/>
      <c r="Q281" s="42"/>
      <c r="R281" s="42"/>
      <c r="S281" s="42"/>
      <c r="T281" s="42"/>
      <c r="U281" s="42"/>
    </row>
    <row r="282" spans="1:21" x14ac:dyDescent="0.55000000000000004">
      <c r="A282" s="41"/>
      <c r="B282" s="41"/>
      <c r="C282" s="41"/>
      <c r="D282" s="41"/>
      <c r="E282" s="41"/>
      <c r="F282" s="41"/>
      <c r="G282" s="42"/>
      <c r="H282" s="42"/>
      <c r="I282" s="42"/>
      <c r="J282" s="42"/>
      <c r="K282" s="42"/>
      <c r="L282" s="42"/>
      <c r="M282" s="42"/>
      <c r="N282" s="42"/>
      <c r="O282" s="42"/>
      <c r="P282" s="42"/>
      <c r="Q282" s="42"/>
      <c r="R282" s="42"/>
      <c r="S282" s="42"/>
      <c r="T282" s="42"/>
      <c r="U282" s="42"/>
    </row>
    <row r="283" spans="1:21" x14ac:dyDescent="0.55000000000000004">
      <c r="A283" s="41"/>
      <c r="B283" s="41"/>
      <c r="C283" s="41"/>
      <c r="D283" s="41"/>
      <c r="E283" s="41"/>
      <c r="F283" s="41"/>
      <c r="G283" s="42"/>
      <c r="H283" s="42"/>
      <c r="I283" s="42"/>
      <c r="J283" s="42"/>
      <c r="K283" s="42"/>
      <c r="L283" s="42"/>
      <c r="M283" s="42"/>
      <c r="N283" s="42"/>
      <c r="O283" s="42"/>
      <c r="P283" s="42"/>
      <c r="Q283" s="42"/>
      <c r="R283" s="42"/>
      <c r="S283" s="42"/>
      <c r="T283" s="42"/>
      <c r="U283" s="42"/>
    </row>
    <row r="284" spans="1:21" x14ac:dyDescent="0.55000000000000004">
      <c r="A284" s="41"/>
      <c r="B284" s="41"/>
      <c r="C284" s="41"/>
      <c r="D284" s="41"/>
      <c r="E284" s="41"/>
      <c r="F284" s="41"/>
      <c r="G284" s="42"/>
      <c r="H284" s="42"/>
      <c r="I284" s="42"/>
      <c r="J284" s="42"/>
      <c r="K284" s="42"/>
      <c r="L284" s="42"/>
      <c r="M284" s="42"/>
      <c r="N284" s="42"/>
      <c r="O284" s="42"/>
      <c r="P284" s="42"/>
      <c r="Q284" s="42"/>
      <c r="R284" s="42"/>
      <c r="S284" s="42"/>
      <c r="T284" s="42"/>
      <c r="U284" s="42"/>
    </row>
    <row r="285" spans="1:21" x14ac:dyDescent="0.55000000000000004">
      <c r="A285" s="41"/>
      <c r="B285" s="41"/>
      <c r="C285" s="41"/>
      <c r="D285" s="41"/>
      <c r="E285" s="41"/>
      <c r="F285" s="41"/>
      <c r="G285" s="42"/>
      <c r="H285" s="42"/>
      <c r="I285" s="42"/>
      <c r="J285" s="42"/>
      <c r="K285" s="42"/>
      <c r="L285" s="42"/>
      <c r="M285" s="42"/>
      <c r="N285" s="42"/>
      <c r="O285" s="42"/>
      <c r="P285" s="42"/>
      <c r="Q285" s="42"/>
      <c r="R285" s="42"/>
      <c r="S285" s="42"/>
      <c r="T285" s="42"/>
      <c r="U285" s="42"/>
    </row>
    <row r="286" spans="1:21" x14ac:dyDescent="0.55000000000000004">
      <c r="A286" s="41"/>
      <c r="B286" s="41"/>
      <c r="C286" s="41"/>
      <c r="D286" s="41"/>
      <c r="E286" s="41"/>
      <c r="F286" s="41"/>
      <c r="G286" s="42"/>
      <c r="H286" s="42"/>
      <c r="I286" s="42"/>
      <c r="J286" s="42"/>
      <c r="K286" s="42"/>
      <c r="L286" s="42"/>
      <c r="M286" s="42"/>
      <c r="N286" s="42"/>
      <c r="O286" s="42"/>
      <c r="P286" s="42"/>
      <c r="Q286" s="42"/>
      <c r="R286" s="42"/>
      <c r="S286" s="42"/>
      <c r="T286" s="42"/>
      <c r="U286" s="42"/>
    </row>
    <row r="287" spans="1:21" x14ac:dyDescent="0.55000000000000004">
      <c r="A287" s="41"/>
      <c r="B287" s="41"/>
      <c r="C287" s="41"/>
      <c r="D287" s="41"/>
      <c r="E287" s="41"/>
      <c r="F287" s="41"/>
      <c r="G287" s="42"/>
      <c r="H287" s="42"/>
      <c r="I287" s="42"/>
      <c r="J287" s="42"/>
      <c r="K287" s="42"/>
      <c r="L287" s="42"/>
      <c r="M287" s="42"/>
      <c r="N287" s="42"/>
      <c r="O287" s="42"/>
      <c r="P287" s="42"/>
      <c r="Q287" s="42"/>
      <c r="R287" s="42"/>
      <c r="S287" s="42"/>
      <c r="T287" s="42"/>
      <c r="U287" s="42"/>
    </row>
    <row r="288" spans="1:21" x14ac:dyDescent="0.55000000000000004">
      <c r="A288" s="41"/>
      <c r="B288" s="41"/>
      <c r="C288" s="41"/>
      <c r="D288" s="41"/>
      <c r="E288" s="41"/>
      <c r="F288" s="41"/>
      <c r="G288" s="42"/>
      <c r="H288" s="42"/>
      <c r="I288" s="42"/>
      <c r="J288" s="42"/>
      <c r="K288" s="42"/>
      <c r="L288" s="42"/>
      <c r="M288" s="42"/>
      <c r="N288" s="42"/>
      <c r="O288" s="42"/>
      <c r="P288" s="42"/>
      <c r="Q288" s="42"/>
      <c r="R288" s="42"/>
      <c r="S288" s="42"/>
      <c r="T288" s="42"/>
      <c r="U288" s="42"/>
    </row>
    <row r="289" spans="1:21" x14ac:dyDescent="0.55000000000000004">
      <c r="A289" s="41"/>
      <c r="B289" s="41"/>
      <c r="C289" s="41"/>
      <c r="D289" s="41"/>
      <c r="E289" s="41"/>
      <c r="F289" s="41"/>
      <c r="G289" s="42"/>
      <c r="H289" s="42"/>
      <c r="I289" s="42"/>
      <c r="J289" s="42"/>
      <c r="K289" s="42"/>
      <c r="L289" s="42"/>
      <c r="M289" s="42"/>
      <c r="N289" s="42"/>
      <c r="O289" s="42"/>
      <c r="P289" s="42"/>
      <c r="Q289" s="42"/>
      <c r="R289" s="42"/>
      <c r="S289" s="42"/>
      <c r="T289" s="42"/>
      <c r="U289" s="42"/>
    </row>
    <row r="290" spans="1:21" x14ac:dyDescent="0.55000000000000004">
      <c r="A290" s="41"/>
      <c r="B290" s="41"/>
      <c r="C290" s="41"/>
      <c r="D290" s="41"/>
      <c r="E290" s="41"/>
      <c r="F290" s="41"/>
      <c r="G290" s="42"/>
      <c r="H290" s="42"/>
      <c r="I290" s="42"/>
      <c r="J290" s="42"/>
      <c r="K290" s="42"/>
      <c r="L290" s="42"/>
      <c r="M290" s="42"/>
      <c r="N290" s="42"/>
      <c r="O290" s="42"/>
      <c r="P290" s="42"/>
      <c r="Q290" s="42"/>
      <c r="R290" s="42"/>
      <c r="S290" s="42"/>
      <c r="T290" s="42"/>
      <c r="U290" s="42"/>
    </row>
    <row r="291" spans="1:21" x14ac:dyDescent="0.55000000000000004">
      <c r="A291" s="41"/>
      <c r="B291" s="41"/>
      <c r="C291" s="41"/>
      <c r="D291" s="41"/>
      <c r="E291" s="41"/>
      <c r="F291" s="41"/>
      <c r="G291" s="42"/>
      <c r="H291" s="42"/>
      <c r="I291" s="42"/>
      <c r="J291" s="42"/>
      <c r="K291" s="42"/>
      <c r="L291" s="42"/>
      <c r="M291" s="42"/>
      <c r="N291" s="42"/>
      <c r="O291" s="42"/>
      <c r="P291" s="42"/>
      <c r="Q291" s="42"/>
      <c r="R291" s="42"/>
      <c r="S291" s="42"/>
      <c r="T291" s="42"/>
      <c r="U291" s="42"/>
    </row>
    <row r="292" spans="1:21" x14ac:dyDescent="0.55000000000000004">
      <c r="A292" s="41"/>
      <c r="B292" s="41"/>
      <c r="C292" s="41"/>
      <c r="D292" s="41"/>
      <c r="E292" s="41"/>
      <c r="F292" s="41"/>
      <c r="G292" s="42"/>
      <c r="H292" s="42"/>
      <c r="I292" s="42"/>
      <c r="J292" s="42"/>
      <c r="K292" s="42"/>
      <c r="L292" s="42"/>
      <c r="M292" s="42"/>
      <c r="N292" s="42"/>
      <c r="O292" s="42"/>
      <c r="P292" s="42"/>
      <c r="Q292" s="42"/>
      <c r="R292" s="42"/>
      <c r="S292" s="42"/>
      <c r="T292" s="42"/>
      <c r="U292" s="42"/>
    </row>
    <row r="293" spans="1:21" x14ac:dyDescent="0.55000000000000004">
      <c r="A293" s="41"/>
      <c r="B293" s="41"/>
      <c r="C293" s="41"/>
      <c r="D293" s="41"/>
      <c r="E293" s="41"/>
      <c r="F293" s="41"/>
      <c r="G293" s="42"/>
      <c r="H293" s="42"/>
      <c r="I293" s="42"/>
      <c r="J293" s="42"/>
      <c r="K293" s="42"/>
      <c r="L293" s="42"/>
      <c r="M293" s="42"/>
      <c r="N293" s="42"/>
      <c r="O293" s="42"/>
      <c r="P293" s="42"/>
      <c r="Q293" s="42"/>
      <c r="R293" s="42"/>
      <c r="S293" s="42"/>
      <c r="T293" s="42"/>
      <c r="U293" s="42"/>
    </row>
    <row r="294" spans="1:21" x14ac:dyDescent="0.55000000000000004">
      <c r="A294" s="41"/>
      <c r="B294" s="41"/>
      <c r="C294" s="41"/>
      <c r="D294" s="41"/>
      <c r="E294" s="41"/>
      <c r="F294" s="41"/>
      <c r="G294" s="42"/>
      <c r="H294" s="42"/>
      <c r="I294" s="42"/>
      <c r="J294" s="42"/>
      <c r="K294" s="42"/>
      <c r="L294" s="42"/>
      <c r="M294" s="42"/>
      <c r="N294" s="42"/>
      <c r="O294" s="42"/>
      <c r="P294" s="42"/>
      <c r="Q294" s="42"/>
      <c r="R294" s="42"/>
      <c r="S294" s="42"/>
      <c r="T294" s="42"/>
      <c r="U294" s="42"/>
    </row>
    <row r="295" spans="1:21" x14ac:dyDescent="0.55000000000000004">
      <c r="A295" s="41"/>
      <c r="B295" s="41"/>
      <c r="C295" s="41"/>
      <c r="D295" s="41"/>
      <c r="E295" s="41"/>
      <c r="F295" s="41"/>
      <c r="G295" s="42"/>
      <c r="H295" s="42"/>
      <c r="I295" s="42"/>
      <c r="J295" s="42"/>
      <c r="K295" s="42"/>
      <c r="L295" s="42"/>
      <c r="M295" s="42"/>
      <c r="N295" s="42"/>
      <c r="O295" s="42"/>
      <c r="P295" s="42"/>
      <c r="Q295" s="42"/>
      <c r="R295" s="42"/>
      <c r="S295" s="42"/>
      <c r="T295" s="42"/>
      <c r="U295" s="42"/>
    </row>
    <row r="296" spans="1:21" x14ac:dyDescent="0.55000000000000004">
      <c r="A296" s="41"/>
      <c r="B296" s="41"/>
      <c r="C296" s="41"/>
      <c r="D296" s="41"/>
      <c r="E296" s="41"/>
      <c r="F296" s="41"/>
      <c r="G296" s="42"/>
      <c r="H296" s="42"/>
      <c r="I296" s="42"/>
      <c r="J296" s="42"/>
      <c r="K296" s="42"/>
      <c r="L296" s="42"/>
      <c r="M296" s="42"/>
      <c r="N296" s="42"/>
      <c r="O296" s="42"/>
      <c r="P296" s="42"/>
      <c r="Q296" s="42"/>
      <c r="R296" s="42"/>
      <c r="S296" s="42"/>
      <c r="T296" s="42"/>
      <c r="U296" s="42"/>
    </row>
    <row r="297" spans="1:21" x14ac:dyDescent="0.55000000000000004">
      <c r="A297" s="41"/>
      <c r="B297" s="41"/>
      <c r="C297" s="41"/>
      <c r="D297" s="41"/>
      <c r="E297" s="41"/>
      <c r="F297" s="41"/>
      <c r="G297" s="42"/>
      <c r="H297" s="42"/>
      <c r="I297" s="42"/>
      <c r="J297" s="42"/>
      <c r="K297" s="42"/>
      <c r="L297" s="42"/>
      <c r="M297" s="42"/>
      <c r="N297" s="42"/>
      <c r="O297" s="42"/>
      <c r="P297" s="42"/>
      <c r="Q297" s="42"/>
      <c r="R297" s="42"/>
      <c r="S297" s="42"/>
      <c r="T297" s="42"/>
      <c r="U297" s="42"/>
    </row>
    <row r="298" spans="1:21" x14ac:dyDescent="0.55000000000000004">
      <c r="A298" s="41"/>
      <c r="B298" s="41"/>
      <c r="C298" s="41"/>
      <c r="D298" s="41"/>
      <c r="E298" s="41"/>
      <c r="F298" s="41"/>
      <c r="G298" s="42"/>
      <c r="H298" s="42"/>
      <c r="I298" s="42"/>
      <c r="J298" s="42"/>
      <c r="K298" s="42"/>
      <c r="L298" s="42"/>
      <c r="M298" s="42"/>
      <c r="N298" s="42"/>
      <c r="O298" s="42"/>
      <c r="P298" s="42"/>
      <c r="Q298" s="42"/>
      <c r="R298" s="42"/>
      <c r="S298" s="42"/>
      <c r="T298" s="42"/>
      <c r="U298" s="42"/>
    </row>
    <row r="299" spans="1:21" x14ac:dyDescent="0.55000000000000004">
      <c r="A299" s="41"/>
      <c r="B299" s="41"/>
      <c r="C299" s="41"/>
      <c r="D299" s="41"/>
      <c r="E299" s="41"/>
      <c r="F299" s="41"/>
      <c r="G299" s="42"/>
      <c r="H299" s="42"/>
      <c r="I299" s="42"/>
      <c r="J299" s="42"/>
      <c r="K299" s="42"/>
      <c r="L299" s="42"/>
      <c r="M299" s="42"/>
      <c r="N299" s="42"/>
      <c r="O299" s="42"/>
      <c r="P299" s="42"/>
      <c r="Q299" s="42"/>
      <c r="R299" s="42"/>
      <c r="S299" s="42"/>
      <c r="T299" s="42"/>
      <c r="U299" s="42"/>
    </row>
    <row r="300" spans="1:21" x14ac:dyDescent="0.55000000000000004">
      <c r="A300" s="41"/>
      <c r="B300" s="41"/>
      <c r="C300" s="41"/>
      <c r="D300" s="41"/>
      <c r="E300" s="41"/>
      <c r="F300" s="41"/>
      <c r="G300" s="42"/>
      <c r="H300" s="42"/>
      <c r="I300" s="42"/>
      <c r="J300" s="42"/>
      <c r="K300" s="42"/>
      <c r="L300" s="42"/>
      <c r="M300" s="42"/>
      <c r="N300" s="42"/>
      <c r="O300" s="42"/>
      <c r="P300" s="42"/>
      <c r="Q300" s="42"/>
      <c r="R300" s="42"/>
      <c r="S300" s="42"/>
      <c r="T300" s="42"/>
      <c r="U300" s="42"/>
    </row>
    <row r="301" spans="1:21" x14ac:dyDescent="0.55000000000000004">
      <c r="A301" s="41"/>
      <c r="B301" s="41"/>
      <c r="C301" s="41"/>
      <c r="D301" s="41"/>
      <c r="E301" s="41"/>
      <c r="F301" s="41"/>
      <c r="G301" s="42"/>
      <c r="H301" s="42"/>
      <c r="I301" s="42"/>
      <c r="J301" s="42"/>
      <c r="K301" s="42"/>
      <c r="L301" s="42"/>
      <c r="M301" s="42"/>
      <c r="N301" s="42"/>
      <c r="O301" s="42"/>
      <c r="P301" s="42"/>
      <c r="Q301" s="42"/>
      <c r="R301" s="42"/>
      <c r="S301" s="42"/>
      <c r="T301" s="42"/>
      <c r="U301" s="42"/>
    </row>
    <row r="302" spans="1:21" x14ac:dyDescent="0.55000000000000004">
      <c r="A302" s="41"/>
      <c r="B302" s="41"/>
      <c r="C302" s="41"/>
      <c r="D302" s="41"/>
      <c r="E302" s="41"/>
      <c r="F302" s="41"/>
      <c r="G302" s="42"/>
      <c r="H302" s="42"/>
      <c r="I302" s="42"/>
      <c r="J302" s="42"/>
      <c r="K302" s="42"/>
      <c r="L302" s="42"/>
      <c r="M302" s="42"/>
      <c r="N302" s="42"/>
      <c r="O302" s="42"/>
      <c r="P302" s="42"/>
      <c r="Q302" s="42"/>
      <c r="R302" s="42"/>
      <c r="S302" s="42"/>
      <c r="T302" s="42"/>
      <c r="U302" s="42"/>
    </row>
    <row r="303" spans="1:21" x14ac:dyDescent="0.55000000000000004">
      <c r="A303" s="41"/>
      <c r="B303" s="41"/>
      <c r="C303" s="41"/>
      <c r="D303" s="41"/>
      <c r="E303" s="41"/>
      <c r="F303" s="41"/>
      <c r="G303" s="42"/>
      <c r="H303" s="42"/>
      <c r="I303" s="42"/>
      <c r="J303" s="42"/>
      <c r="K303" s="42"/>
      <c r="L303" s="42"/>
      <c r="M303" s="42"/>
      <c r="N303" s="42"/>
      <c r="O303" s="42"/>
      <c r="P303" s="42"/>
      <c r="Q303" s="42"/>
      <c r="R303" s="42"/>
      <c r="S303" s="42"/>
      <c r="T303" s="42"/>
      <c r="U303" s="42"/>
    </row>
    <row r="304" spans="1:21" x14ac:dyDescent="0.55000000000000004">
      <c r="A304" s="41"/>
      <c r="B304" s="41"/>
      <c r="C304" s="41"/>
      <c r="D304" s="41"/>
      <c r="E304" s="41"/>
      <c r="F304" s="41"/>
      <c r="G304" s="42"/>
      <c r="H304" s="42"/>
      <c r="I304" s="42"/>
      <c r="J304" s="42"/>
      <c r="K304" s="42"/>
      <c r="L304" s="42"/>
      <c r="M304" s="42"/>
      <c r="N304" s="42"/>
      <c r="O304" s="42"/>
      <c r="P304" s="42"/>
      <c r="Q304" s="42"/>
      <c r="R304" s="42"/>
      <c r="S304" s="42"/>
      <c r="T304" s="42"/>
      <c r="U304" s="42"/>
    </row>
    <row r="305" spans="1:21" x14ac:dyDescent="0.55000000000000004">
      <c r="A305" s="41"/>
      <c r="B305" s="41"/>
      <c r="C305" s="41"/>
      <c r="D305" s="41"/>
      <c r="E305" s="41"/>
      <c r="F305" s="41"/>
      <c r="G305" s="42"/>
      <c r="H305" s="42"/>
      <c r="I305" s="42"/>
      <c r="J305" s="42"/>
      <c r="K305" s="42"/>
      <c r="L305" s="42"/>
      <c r="M305" s="42"/>
      <c r="N305" s="42"/>
      <c r="O305" s="42"/>
      <c r="P305" s="42"/>
      <c r="Q305" s="42"/>
      <c r="R305" s="42"/>
      <c r="S305" s="42"/>
      <c r="T305" s="42"/>
      <c r="U305" s="42"/>
    </row>
    <row r="306" spans="1:21" x14ac:dyDescent="0.55000000000000004">
      <c r="A306" s="41"/>
      <c r="B306" s="41"/>
      <c r="C306" s="41"/>
      <c r="D306" s="41"/>
      <c r="E306" s="41"/>
      <c r="F306" s="41"/>
      <c r="G306" s="42"/>
      <c r="H306" s="42"/>
      <c r="I306" s="42"/>
      <c r="J306" s="42"/>
      <c r="K306" s="42"/>
      <c r="L306" s="42"/>
      <c r="M306" s="42"/>
      <c r="N306" s="42"/>
      <c r="O306" s="42"/>
      <c r="P306" s="42"/>
      <c r="Q306" s="42"/>
      <c r="R306" s="42"/>
      <c r="S306" s="42"/>
      <c r="T306" s="42"/>
      <c r="U306" s="42"/>
    </row>
    <row r="307" spans="1:21" x14ac:dyDescent="0.55000000000000004">
      <c r="A307" s="41"/>
      <c r="B307" s="41"/>
      <c r="C307" s="41"/>
      <c r="D307" s="41"/>
      <c r="E307" s="41"/>
      <c r="F307" s="41"/>
      <c r="G307" s="42"/>
      <c r="H307" s="42"/>
      <c r="I307" s="42"/>
      <c r="J307" s="42"/>
      <c r="K307" s="42"/>
      <c r="L307" s="42"/>
      <c r="M307" s="42"/>
      <c r="N307" s="42"/>
      <c r="O307" s="42"/>
      <c r="P307" s="42"/>
      <c r="Q307" s="42"/>
      <c r="R307" s="42"/>
      <c r="S307" s="42"/>
      <c r="T307" s="42"/>
      <c r="U307" s="42"/>
    </row>
    <row r="308" spans="1:21" x14ac:dyDescent="0.55000000000000004">
      <c r="A308" s="41"/>
      <c r="B308" s="41"/>
      <c r="C308" s="41"/>
      <c r="D308" s="41"/>
      <c r="E308" s="41"/>
      <c r="F308" s="41"/>
      <c r="G308" s="42"/>
      <c r="H308" s="42"/>
      <c r="I308" s="42"/>
      <c r="J308" s="42"/>
      <c r="K308" s="42"/>
      <c r="L308" s="42"/>
      <c r="M308" s="42"/>
      <c r="N308" s="42"/>
      <c r="O308" s="42"/>
      <c r="P308" s="42"/>
      <c r="Q308" s="42"/>
      <c r="R308" s="42"/>
      <c r="S308" s="42"/>
      <c r="T308" s="42"/>
      <c r="U308" s="42"/>
    </row>
    <row r="309" spans="1:21" x14ac:dyDescent="0.55000000000000004">
      <c r="A309" s="41"/>
      <c r="B309" s="41"/>
      <c r="C309" s="41"/>
      <c r="D309" s="41"/>
      <c r="E309" s="41"/>
      <c r="F309" s="41"/>
      <c r="G309" s="42"/>
      <c r="H309" s="42"/>
      <c r="I309" s="42"/>
      <c r="J309" s="42"/>
      <c r="K309" s="42"/>
      <c r="L309" s="42"/>
      <c r="M309" s="42"/>
      <c r="N309" s="42"/>
      <c r="O309" s="42"/>
      <c r="P309" s="42"/>
      <c r="Q309" s="42"/>
      <c r="R309" s="42"/>
      <c r="S309" s="42"/>
      <c r="T309" s="42"/>
      <c r="U309" s="42"/>
    </row>
    <row r="310" spans="1:21" x14ac:dyDescent="0.55000000000000004">
      <c r="A310" s="41"/>
      <c r="B310" s="41"/>
      <c r="C310" s="41"/>
      <c r="D310" s="41"/>
      <c r="E310" s="41"/>
      <c r="F310" s="41"/>
      <c r="G310" s="42"/>
      <c r="H310" s="42"/>
      <c r="I310" s="42"/>
      <c r="J310" s="42"/>
      <c r="K310" s="42"/>
      <c r="L310" s="42"/>
      <c r="M310" s="42"/>
      <c r="N310" s="42"/>
      <c r="O310" s="42"/>
      <c r="P310" s="42"/>
      <c r="Q310" s="42"/>
      <c r="R310" s="42"/>
      <c r="S310" s="42"/>
      <c r="T310" s="42"/>
      <c r="U310" s="42"/>
    </row>
    <row r="311" spans="1:21" x14ac:dyDescent="0.55000000000000004">
      <c r="A311" s="41"/>
      <c r="B311" s="41"/>
      <c r="C311" s="41"/>
      <c r="D311" s="41"/>
      <c r="E311" s="41"/>
      <c r="F311" s="41"/>
      <c r="G311" s="42"/>
      <c r="H311" s="42"/>
      <c r="I311" s="42"/>
      <c r="J311" s="42"/>
      <c r="K311" s="42"/>
      <c r="L311" s="42"/>
      <c r="M311" s="42"/>
      <c r="N311" s="42"/>
      <c r="O311" s="42"/>
      <c r="P311" s="42"/>
      <c r="Q311" s="42"/>
      <c r="R311" s="42"/>
      <c r="S311" s="42"/>
      <c r="T311" s="42"/>
      <c r="U311" s="42"/>
    </row>
    <row r="312" spans="1:21" x14ac:dyDescent="0.55000000000000004">
      <c r="A312" s="41"/>
      <c r="B312" s="41"/>
      <c r="C312" s="41"/>
      <c r="D312" s="41"/>
      <c r="E312" s="41"/>
      <c r="F312" s="41"/>
      <c r="G312" s="42"/>
      <c r="H312" s="42"/>
      <c r="I312" s="42"/>
      <c r="J312" s="42"/>
      <c r="K312" s="42"/>
      <c r="L312" s="42"/>
      <c r="M312" s="42"/>
      <c r="N312" s="42"/>
      <c r="O312" s="42"/>
      <c r="P312" s="42"/>
      <c r="Q312" s="42"/>
      <c r="R312" s="42"/>
      <c r="S312" s="42"/>
      <c r="T312" s="42"/>
      <c r="U312" s="42"/>
    </row>
    <row r="313" spans="1:21" x14ac:dyDescent="0.55000000000000004">
      <c r="A313" s="41"/>
      <c r="B313" s="41"/>
      <c r="C313" s="41"/>
      <c r="D313" s="41"/>
      <c r="E313" s="41"/>
      <c r="F313" s="41"/>
      <c r="G313" s="42"/>
      <c r="H313" s="42"/>
      <c r="I313" s="42"/>
      <c r="J313" s="42"/>
      <c r="K313" s="42"/>
      <c r="L313" s="42"/>
      <c r="M313" s="42"/>
      <c r="N313" s="42"/>
      <c r="O313" s="42"/>
      <c r="P313" s="42"/>
      <c r="Q313" s="42"/>
      <c r="R313" s="42"/>
      <c r="S313" s="42"/>
      <c r="T313" s="42"/>
      <c r="U313" s="42"/>
    </row>
    <row r="314" spans="1:21" x14ac:dyDescent="0.55000000000000004">
      <c r="A314" s="41"/>
      <c r="B314" s="41"/>
      <c r="C314" s="41"/>
      <c r="D314" s="41"/>
      <c r="E314" s="41"/>
      <c r="F314" s="41"/>
      <c r="G314" s="42"/>
      <c r="H314" s="42"/>
      <c r="I314" s="42"/>
      <c r="J314" s="42"/>
      <c r="K314" s="42"/>
      <c r="L314" s="42"/>
      <c r="M314" s="42"/>
      <c r="N314" s="42"/>
      <c r="O314" s="42"/>
      <c r="P314" s="42"/>
      <c r="Q314" s="42"/>
      <c r="R314" s="42"/>
      <c r="S314" s="42"/>
      <c r="T314" s="42"/>
      <c r="U314" s="42"/>
    </row>
    <row r="315" spans="1:21" x14ac:dyDescent="0.55000000000000004">
      <c r="A315" s="41"/>
      <c r="B315" s="41"/>
      <c r="C315" s="41"/>
      <c r="D315" s="41"/>
      <c r="E315" s="41"/>
      <c r="F315" s="41"/>
      <c r="G315" s="42"/>
      <c r="H315" s="42"/>
      <c r="I315" s="42"/>
      <c r="J315" s="42"/>
      <c r="K315" s="42"/>
      <c r="L315" s="42"/>
      <c r="M315" s="42"/>
      <c r="N315" s="42"/>
      <c r="O315" s="42"/>
      <c r="P315" s="42"/>
      <c r="Q315" s="42"/>
      <c r="R315" s="42"/>
      <c r="S315" s="42"/>
      <c r="T315" s="42"/>
      <c r="U315" s="42"/>
    </row>
    <row r="316" spans="1:21" x14ac:dyDescent="0.55000000000000004">
      <c r="A316" s="41"/>
      <c r="B316" s="41"/>
      <c r="C316" s="41"/>
      <c r="D316" s="41"/>
      <c r="E316" s="41"/>
      <c r="F316" s="41"/>
      <c r="G316" s="42"/>
      <c r="H316" s="42"/>
      <c r="I316" s="42"/>
      <c r="J316" s="42"/>
      <c r="K316" s="42"/>
      <c r="L316" s="42"/>
      <c r="M316" s="42"/>
      <c r="N316" s="42"/>
      <c r="O316" s="42"/>
      <c r="P316" s="42"/>
      <c r="Q316" s="42"/>
      <c r="R316" s="42"/>
      <c r="S316" s="42"/>
      <c r="T316" s="42"/>
      <c r="U316" s="42"/>
    </row>
    <row r="317" spans="1:21" x14ac:dyDescent="0.55000000000000004">
      <c r="A317" s="41"/>
      <c r="B317" s="41"/>
      <c r="C317" s="41"/>
      <c r="D317" s="41"/>
      <c r="E317" s="41"/>
      <c r="F317" s="41"/>
      <c r="G317" s="42"/>
      <c r="H317" s="42"/>
      <c r="I317" s="42"/>
      <c r="J317" s="42"/>
      <c r="K317" s="42"/>
      <c r="L317" s="42"/>
      <c r="M317" s="42"/>
      <c r="N317" s="42"/>
      <c r="O317" s="42"/>
      <c r="P317" s="42"/>
      <c r="Q317" s="42"/>
      <c r="R317" s="42"/>
      <c r="S317" s="42"/>
      <c r="T317" s="42"/>
      <c r="U317" s="42"/>
    </row>
    <row r="318" spans="1:21" x14ac:dyDescent="0.55000000000000004">
      <c r="A318" s="41"/>
      <c r="B318" s="41"/>
      <c r="C318" s="41"/>
      <c r="D318" s="41"/>
      <c r="E318" s="41"/>
      <c r="F318" s="41"/>
      <c r="G318" s="42"/>
      <c r="H318" s="42"/>
      <c r="I318" s="42"/>
      <c r="J318" s="42"/>
      <c r="K318" s="42"/>
      <c r="L318" s="42"/>
      <c r="M318" s="42"/>
      <c r="N318" s="42"/>
      <c r="O318" s="42"/>
      <c r="P318" s="42"/>
      <c r="Q318" s="42"/>
      <c r="R318" s="42"/>
      <c r="S318" s="42"/>
      <c r="T318" s="42"/>
      <c r="U318" s="42"/>
    </row>
    <row r="319" spans="1:21" x14ac:dyDescent="0.55000000000000004">
      <c r="A319" s="41"/>
      <c r="B319" s="41"/>
      <c r="C319" s="41"/>
      <c r="D319" s="41"/>
      <c r="E319" s="41"/>
      <c r="F319" s="41"/>
      <c r="G319" s="42"/>
      <c r="H319" s="42"/>
      <c r="I319" s="42"/>
      <c r="J319" s="42"/>
      <c r="K319" s="42"/>
      <c r="L319" s="42"/>
      <c r="M319" s="42"/>
      <c r="N319" s="42"/>
      <c r="O319" s="42"/>
      <c r="P319" s="42"/>
      <c r="Q319" s="42"/>
      <c r="R319" s="42"/>
      <c r="S319" s="42"/>
      <c r="T319" s="42"/>
      <c r="U319" s="42"/>
    </row>
    <row r="320" spans="1:21" x14ac:dyDescent="0.55000000000000004">
      <c r="A320" s="41"/>
      <c r="B320" s="41"/>
      <c r="C320" s="41"/>
      <c r="D320" s="41"/>
      <c r="E320" s="41"/>
      <c r="F320" s="41"/>
      <c r="G320" s="42"/>
      <c r="H320" s="42"/>
      <c r="I320" s="42"/>
      <c r="J320" s="42"/>
      <c r="K320" s="42"/>
      <c r="L320" s="42"/>
      <c r="M320" s="42"/>
      <c r="N320" s="42"/>
      <c r="O320" s="42"/>
      <c r="P320" s="42"/>
      <c r="Q320" s="42"/>
      <c r="R320" s="42"/>
      <c r="S320" s="42"/>
      <c r="T320" s="42"/>
      <c r="U320" s="42"/>
    </row>
    <row r="321" spans="1:21" x14ac:dyDescent="0.55000000000000004">
      <c r="A321" s="41"/>
      <c r="B321" s="41"/>
      <c r="C321" s="41"/>
      <c r="D321" s="41"/>
      <c r="E321" s="41"/>
      <c r="F321" s="41"/>
      <c r="G321" s="42"/>
      <c r="H321" s="42"/>
      <c r="I321" s="42"/>
      <c r="J321" s="42"/>
      <c r="K321" s="42"/>
      <c r="L321" s="42"/>
      <c r="M321" s="42"/>
      <c r="N321" s="42"/>
      <c r="O321" s="42"/>
      <c r="P321" s="42"/>
      <c r="Q321" s="42"/>
      <c r="R321" s="42"/>
      <c r="S321" s="42"/>
      <c r="T321" s="42"/>
      <c r="U321" s="42"/>
    </row>
    <row r="322" spans="1:21" x14ac:dyDescent="0.55000000000000004">
      <c r="A322" s="41"/>
      <c r="B322" s="41"/>
      <c r="C322" s="41"/>
      <c r="D322" s="41"/>
      <c r="E322" s="41"/>
      <c r="F322" s="41"/>
      <c r="G322" s="42"/>
      <c r="H322" s="42"/>
      <c r="I322" s="42"/>
      <c r="J322" s="42"/>
      <c r="K322" s="42"/>
      <c r="L322" s="42"/>
      <c r="M322" s="42"/>
      <c r="N322" s="42"/>
      <c r="O322" s="42"/>
      <c r="P322" s="42"/>
      <c r="Q322" s="42"/>
      <c r="R322" s="42"/>
      <c r="S322" s="42"/>
      <c r="T322" s="42"/>
      <c r="U322" s="42"/>
    </row>
    <row r="323" spans="1:21" x14ac:dyDescent="0.55000000000000004">
      <c r="A323" s="41"/>
      <c r="B323" s="41"/>
      <c r="C323" s="41"/>
      <c r="D323" s="41"/>
      <c r="E323" s="41"/>
      <c r="F323" s="41"/>
      <c r="G323" s="42"/>
      <c r="H323" s="42"/>
      <c r="I323" s="42"/>
      <c r="J323" s="42"/>
      <c r="K323" s="42"/>
      <c r="L323" s="42"/>
      <c r="M323" s="42"/>
      <c r="N323" s="42"/>
      <c r="O323" s="42"/>
      <c r="P323" s="42"/>
      <c r="Q323" s="42"/>
      <c r="R323" s="42"/>
      <c r="S323" s="42"/>
      <c r="T323" s="42"/>
      <c r="U323" s="42"/>
    </row>
    <row r="324" spans="1:21" x14ac:dyDescent="0.55000000000000004">
      <c r="A324" s="41"/>
      <c r="B324" s="41"/>
      <c r="C324" s="41"/>
      <c r="D324" s="41"/>
      <c r="E324" s="41"/>
      <c r="F324" s="41"/>
      <c r="G324" s="42"/>
      <c r="H324" s="42"/>
      <c r="I324" s="42"/>
      <c r="J324" s="42"/>
      <c r="K324" s="42"/>
      <c r="L324" s="42"/>
      <c r="M324" s="42"/>
      <c r="N324" s="42"/>
      <c r="O324" s="42"/>
      <c r="P324" s="42"/>
      <c r="Q324" s="42"/>
      <c r="R324" s="42"/>
      <c r="S324" s="42"/>
      <c r="T324" s="42"/>
      <c r="U324" s="42"/>
    </row>
    <row r="325" spans="1:21" x14ac:dyDescent="0.55000000000000004">
      <c r="A325" s="41"/>
      <c r="B325" s="41"/>
      <c r="C325" s="41"/>
      <c r="D325" s="41"/>
      <c r="E325" s="41"/>
      <c r="F325" s="41"/>
      <c r="G325" s="42"/>
      <c r="H325" s="42"/>
      <c r="I325" s="42"/>
      <c r="J325" s="42"/>
      <c r="K325" s="42"/>
      <c r="L325" s="42"/>
      <c r="M325" s="42"/>
      <c r="N325" s="42"/>
      <c r="O325" s="42"/>
      <c r="P325" s="42"/>
      <c r="Q325" s="42"/>
      <c r="R325" s="42"/>
      <c r="S325" s="42"/>
      <c r="T325" s="42"/>
      <c r="U325" s="42"/>
    </row>
    <row r="326" spans="1:21" x14ac:dyDescent="0.55000000000000004">
      <c r="A326" s="41"/>
      <c r="B326" s="41"/>
      <c r="C326" s="41"/>
      <c r="D326" s="41"/>
      <c r="E326" s="41"/>
      <c r="F326" s="41"/>
      <c r="G326" s="42"/>
      <c r="H326" s="42"/>
      <c r="I326" s="42"/>
      <c r="J326" s="42"/>
      <c r="K326" s="42"/>
      <c r="L326" s="42"/>
      <c r="M326" s="42"/>
      <c r="N326" s="42"/>
      <c r="O326" s="42"/>
      <c r="P326" s="42"/>
      <c r="Q326" s="42"/>
      <c r="R326" s="42"/>
      <c r="S326" s="42"/>
      <c r="T326" s="42"/>
      <c r="U326" s="42"/>
    </row>
    <row r="327" spans="1:21" x14ac:dyDescent="0.55000000000000004">
      <c r="A327" s="41"/>
      <c r="B327" s="41"/>
      <c r="C327" s="41"/>
      <c r="D327" s="41"/>
      <c r="E327" s="41"/>
      <c r="F327" s="41"/>
      <c r="G327" s="42"/>
      <c r="H327" s="42"/>
      <c r="I327" s="42"/>
      <c r="J327" s="42"/>
      <c r="K327" s="42"/>
      <c r="L327" s="42"/>
      <c r="M327" s="42"/>
      <c r="N327" s="42"/>
      <c r="O327" s="42"/>
      <c r="P327" s="42"/>
      <c r="Q327" s="42"/>
      <c r="R327" s="42"/>
      <c r="S327" s="42"/>
      <c r="T327" s="42"/>
      <c r="U327" s="42"/>
    </row>
    <row r="328" spans="1:21" x14ac:dyDescent="0.55000000000000004">
      <c r="A328" s="41"/>
      <c r="B328" s="41"/>
      <c r="C328" s="41"/>
      <c r="D328" s="41"/>
      <c r="E328" s="41"/>
      <c r="F328" s="41"/>
      <c r="G328" s="42"/>
      <c r="H328" s="42"/>
      <c r="I328" s="42"/>
      <c r="J328" s="42"/>
      <c r="K328" s="42"/>
      <c r="L328" s="42"/>
      <c r="M328" s="42"/>
      <c r="N328" s="42"/>
      <c r="O328" s="42"/>
      <c r="P328" s="42"/>
      <c r="Q328" s="42"/>
      <c r="R328" s="42"/>
      <c r="S328" s="42"/>
      <c r="T328" s="42"/>
      <c r="U328" s="42"/>
    </row>
    <row r="329" spans="1:21" x14ac:dyDescent="0.55000000000000004">
      <c r="A329" s="41"/>
      <c r="B329" s="41"/>
      <c r="C329" s="41"/>
      <c r="D329" s="41"/>
      <c r="E329" s="41"/>
      <c r="F329" s="41"/>
      <c r="G329" s="42"/>
      <c r="H329" s="42"/>
      <c r="I329" s="42"/>
      <c r="J329" s="42"/>
      <c r="K329" s="42"/>
      <c r="L329" s="42"/>
      <c r="M329" s="42"/>
      <c r="N329" s="42"/>
      <c r="O329" s="42"/>
      <c r="P329" s="42"/>
      <c r="Q329" s="42"/>
      <c r="R329" s="42"/>
      <c r="S329" s="42"/>
      <c r="T329" s="42"/>
      <c r="U329" s="42"/>
    </row>
    <row r="330" spans="1:21" x14ac:dyDescent="0.55000000000000004">
      <c r="A330" s="41"/>
      <c r="B330" s="41"/>
      <c r="C330" s="41"/>
      <c r="D330" s="41"/>
      <c r="E330" s="41"/>
      <c r="F330" s="41"/>
      <c r="G330" s="42"/>
      <c r="H330" s="42"/>
      <c r="I330" s="42"/>
      <c r="J330" s="42"/>
      <c r="K330" s="42"/>
      <c r="L330" s="42"/>
      <c r="M330" s="42"/>
      <c r="N330" s="42"/>
      <c r="O330" s="42"/>
      <c r="P330" s="42"/>
      <c r="Q330" s="42"/>
      <c r="R330" s="42"/>
      <c r="S330" s="42"/>
      <c r="T330" s="42"/>
      <c r="U330" s="42"/>
    </row>
    <row r="331" spans="1:21" x14ac:dyDescent="0.55000000000000004">
      <c r="A331" s="41"/>
      <c r="B331" s="41"/>
      <c r="C331" s="41"/>
      <c r="D331" s="41"/>
      <c r="E331" s="41"/>
      <c r="F331" s="41"/>
      <c r="G331" s="42"/>
      <c r="H331" s="42"/>
      <c r="I331" s="42"/>
      <c r="J331" s="42"/>
      <c r="K331" s="42"/>
      <c r="L331" s="42"/>
      <c r="M331" s="42"/>
      <c r="N331" s="42"/>
      <c r="O331" s="42"/>
      <c r="P331" s="42"/>
      <c r="Q331" s="42"/>
      <c r="R331" s="42"/>
      <c r="S331" s="42"/>
      <c r="T331" s="42"/>
      <c r="U331" s="42"/>
    </row>
    <row r="332" spans="1:21" x14ac:dyDescent="0.55000000000000004">
      <c r="A332" s="41"/>
      <c r="B332" s="41"/>
      <c r="C332" s="41"/>
      <c r="D332" s="41"/>
      <c r="E332" s="41"/>
      <c r="F332" s="41"/>
      <c r="G332" s="42"/>
      <c r="H332" s="42"/>
      <c r="I332" s="42"/>
      <c r="J332" s="42"/>
      <c r="K332" s="42"/>
      <c r="L332" s="42"/>
      <c r="M332" s="42"/>
      <c r="N332" s="42"/>
      <c r="O332" s="42"/>
      <c r="P332" s="42"/>
      <c r="Q332" s="42"/>
      <c r="R332" s="42"/>
      <c r="S332" s="42"/>
      <c r="T332" s="42"/>
      <c r="U332" s="42"/>
    </row>
    <row r="333" spans="1:21" x14ac:dyDescent="0.55000000000000004">
      <c r="A333" s="41"/>
      <c r="B333" s="41"/>
      <c r="C333" s="41"/>
      <c r="D333" s="41"/>
      <c r="E333" s="41"/>
      <c r="F333" s="41"/>
      <c r="G333" s="42"/>
      <c r="H333" s="42"/>
      <c r="I333" s="42"/>
      <c r="J333" s="42"/>
      <c r="K333" s="42"/>
      <c r="L333" s="42"/>
      <c r="M333" s="42"/>
      <c r="N333" s="42"/>
      <c r="O333" s="42"/>
      <c r="P333" s="42"/>
      <c r="Q333" s="42"/>
      <c r="R333" s="42"/>
      <c r="S333" s="42"/>
      <c r="T333" s="42"/>
      <c r="U333" s="42"/>
    </row>
    <row r="334" spans="1:21" x14ac:dyDescent="0.55000000000000004">
      <c r="A334" s="41"/>
      <c r="B334" s="41"/>
      <c r="C334" s="41"/>
      <c r="D334" s="41"/>
      <c r="E334" s="41"/>
      <c r="F334" s="41"/>
      <c r="G334" s="42"/>
      <c r="H334" s="42"/>
      <c r="I334" s="42"/>
      <c r="J334" s="42"/>
      <c r="K334" s="42"/>
      <c r="L334" s="42"/>
      <c r="M334" s="42"/>
      <c r="N334" s="42"/>
      <c r="O334" s="42"/>
      <c r="P334" s="42"/>
      <c r="Q334" s="42"/>
      <c r="R334" s="42"/>
      <c r="S334" s="42"/>
      <c r="T334" s="42"/>
      <c r="U334" s="42"/>
    </row>
    <row r="335" spans="1:21" x14ac:dyDescent="0.55000000000000004">
      <c r="A335" s="41"/>
      <c r="B335" s="41"/>
      <c r="C335" s="41"/>
      <c r="D335" s="41"/>
      <c r="E335" s="41"/>
      <c r="F335" s="41"/>
      <c r="G335" s="42"/>
      <c r="H335" s="42"/>
      <c r="I335" s="42"/>
      <c r="J335" s="42"/>
      <c r="K335" s="42"/>
      <c r="L335" s="42"/>
      <c r="M335" s="42"/>
      <c r="N335" s="42"/>
      <c r="O335" s="42"/>
      <c r="P335" s="42"/>
      <c r="Q335" s="42"/>
      <c r="R335" s="42"/>
      <c r="S335" s="42"/>
      <c r="T335" s="42"/>
      <c r="U335" s="42"/>
    </row>
    <row r="336" spans="1:21" x14ac:dyDescent="0.55000000000000004">
      <c r="A336" s="41"/>
      <c r="B336" s="41"/>
      <c r="C336" s="41"/>
      <c r="D336" s="41"/>
      <c r="E336" s="41"/>
      <c r="F336" s="41"/>
      <c r="G336" s="42"/>
      <c r="H336" s="42"/>
      <c r="I336" s="42"/>
      <c r="J336" s="42"/>
      <c r="K336" s="42"/>
      <c r="L336" s="42"/>
      <c r="M336" s="42"/>
      <c r="N336" s="42"/>
      <c r="O336" s="42"/>
      <c r="P336" s="42"/>
      <c r="Q336" s="42"/>
      <c r="R336" s="42"/>
      <c r="S336" s="42"/>
      <c r="T336" s="42"/>
      <c r="U336" s="42"/>
    </row>
    <row r="337" spans="1:21" x14ac:dyDescent="0.55000000000000004">
      <c r="A337" s="41"/>
      <c r="B337" s="41"/>
      <c r="C337" s="41"/>
      <c r="D337" s="41"/>
      <c r="E337" s="41"/>
      <c r="F337" s="41"/>
      <c r="G337" s="42"/>
      <c r="H337" s="42"/>
      <c r="I337" s="42"/>
      <c r="J337" s="42"/>
      <c r="K337" s="42"/>
      <c r="L337" s="42"/>
      <c r="M337" s="42"/>
      <c r="N337" s="42"/>
      <c r="O337" s="42"/>
      <c r="P337" s="42"/>
      <c r="Q337" s="42"/>
      <c r="R337" s="42"/>
      <c r="S337" s="42"/>
      <c r="T337" s="42"/>
      <c r="U337" s="42"/>
    </row>
    <row r="338" spans="1:21" x14ac:dyDescent="0.55000000000000004">
      <c r="A338" s="41"/>
      <c r="B338" s="41"/>
      <c r="C338" s="41"/>
      <c r="D338" s="41"/>
      <c r="E338" s="41"/>
      <c r="F338" s="41"/>
      <c r="G338" s="42"/>
      <c r="H338" s="42"/>
      <c r="I338" s="42"/>
      <c r="J338" s="42"/>
      <c r="K338" s="42"/>
      <c r="L338" s="42"/>
      <c r="M338" s="42"/>
      <c r="N338" s="42"/>
      <c r="O338" s="42"/>
      <c r="P338" s="42"/>
      <c r="Q338" s="42"/>
      <c r="R338" s="42"/>
      <c r="S338" s="42"/>
      <c r="T338" s="42"/>
      <c r="U338" s="42"/>
    </row>
    <row r="339" spans="1:21" x14ac:dyDescent="0.55000000000000004">
      <c r="A339" s="41"/>
      <c r="B339" s="41"/>
      <c r="C339" s="41"/>
      <c r="D339" s="41"/>
      <c r="E339" s="41"/>
      <c r="F339" s="41"/>
      <c r="G339" s="42"/>
      <c r="H339" s="42"/>
      <c r="I339" s="42"/>
      <c r="J339" s="42"/>
      <c r="K339" s="42"/>
      <c r="L339" s="42"/>
      <c r="M339" s="42"/>
      <c r="N339" s="42"/>
      <c r="O339" s="42"/>
      <c r="P339" s="42"/>
      <c r="Q339" s="42"/>
      <c r="R339" s="42"/>
      <c r="S339" s="42"/>
      <c r="T339" s="42"/>
      <c r="U339" s="42"/>
    </row>
    <row r="340" spans="1:21" x14ac:dyDescent="0.55000000000000004">
      <c r="A340" s="41"/>
      <c r="B340" s="41"/>
      <c r="C340" s="41"/>
      <c r="D340" s="41"/>
      <c r="E340" s="41"/>
      <c r="F340" s="41"/>
      <c r="G340" s="42"/>
      <c r="H340" s="42"/>
      <c r="I340" s="42"/>
      <c r="J340" s="42"/>
      <c r="K340" s="42"/>
      <c r="L340" s="42"/>
      <c r="M340" s="42"/>
      <c r="N340" s="42"/>
      <c r="O340" s="42"/>
      <c r="P340" s="42"/>
      <c r="Q340" s="42"/>
      <c r="R340" s="42"/>
      <c r="S340" s="42"/>
      <c r="T340" s="42"/>
      <c r="U340" s="42"/>
    </row>
    <row r="341" spans="1:21" x14ac:dyDescent="0.55000000000000004">
      <c r="A341" s="41"/>
      <c r="B341" s="41"/>
      <c r="C341" s="41"/>
      <c r="D341" s="41"/>
      <c r="E341" s="41"/>
      <c r="F341" s="41"/>
      <c r="G341" s="42"/>
      <c r="H341" s="42"/>
      <c r="I341" s="42"/>
      <c r="J341" s="42"/>
      <c r="K341" s="42"/>
      <c r="L341" s="42"/>
      <c r="M341" s="42"/>
      <c r="N341" s="42"/>
      <c r="O341" s="42"/>
      <c r="P341" s="42"/>
      <c r="Q341" s="42"/>
      <c r="R341" s="42"/>
      <c r="S341" s="42"/>
      <c r="T341" s="42"/>
      <c r="U341" s="42"/>
    </row>
    <row r="342" spans="1:21" x14ac:dyDescent="0.55000000000000004">
      <c r="A342" s="41"/>
      <c r="B342" s="41"/>
      <c r="C342" s="41"/>
      <c r="D342" s="41"/>
      <c r="E342" s="41"/>
      <c r="F342" s="41"/>
      <c r="G342" s="42"/>
      <c r="H342" s="42"/>
      <c r="I342" s="42"/>
      <c r="J342" s="42"/>
      <c r="K342" s="42"/>
      <c r="L342" s="42"/>
      <c r="M342" s="42"/>
      <c r="N342" s="42"/>
      <c r="O342" s="42"/>
      <c r="P342" s="42"/>
      <c r="Q342" s="42"/>
      <c r="R342" s="42"/>
      <c r="S342" s="42"/>
      <c r="T342" s="42"/>
      <c r="U342" s="42"/>
    </row>
    <row r="343" spans="1:21" x14ac:dyDescent="0.55000000000000004">
      <c r="A343" s="41"/>
      <c r="B343" s="41"/>
      <c r="C343" s="41"/>
      <c r="D343" s="41"/>
      <c r="E343" s="41"/>
      <c r="F343" s="41"/>
      <c r="G343" s="42"/>
      <c r="H343" s="42"/>
      <c r="I343" s="42"/>
      <c r="J343" s="42"/>
      <c r="K343" s="42"/>
      <c r="L343" s="42"/>
      <c r="M343" s="42"/>
      <c r="N343" s="42"/>
      <c r="O343" s="42"/>
      <c r="P343" s="42"/>
      <c r="Q343" s="42"/>
      <c r="R343" s="42"/>
      <c r="S343" s="42"/>
      <c r="T343" s="42"/>
      <c r="U343" s="42"/>
    </row>
    <row r="344" spans="1:21" x14ac:dyDescent="0.55000000000000004">
      <c r="A344" s="41"/>
      <c r="B344" s="41"/>
      <c r="C344" s="41"/>
      <c r="D344" s="41"/>
      <c r="E344" s="41"/>
      <c r="F344" s="41"/>
      <c r="G344" s="42"/>
      <c r="H344" s="42"/>
      <c r="I344" s="42"/>
      <c r="J344" s="42"/>
      <c r="K344" s="42"/>
      <c r="L344" s="42"/>
      <c r="M344" s="42"/>
      <c r="N344" s="42"/>
      <c r="O344" s="42"/>
      <c r="P344" s="42"/>
      <c r="Q344" s="42"/>
      <c r="R344" s="42"/>
      <c r="S344" s="42"/>
      <c r="T344" s="42"/>
      <c r="U344" s="42"/>
    </row>
    <row r="345" spans="1:21" x14ac:dyDescent="0.55000000000000004">
      <c r="A345" s="41"/>
      <c r="B345" s="41"/>
      <c r="C345" s="41"/>
      <c r="D345" s="41"/>
      <c r="E345" s="41"/>
      <c r="F345" s="41"/>
      <c r="G345" s="42"/>
      <c r="H345" s="42"/>
      <c r="I345" s="42"/>
      <c r="J345" s="42"/>
      <c r="K345" s="42"/>
      <c r="L345" s="42"/>
      <c r="M345" s="42"/>
      <c r="N345" s="42"/>
      <c r="O345" s="42"/>
      <c r="P345" s="42"/>
      <c r="Q345" s="42"/>
      <c r="R345" s="42"/>
      <c r="S345" s="42"/>
      <c r="T345" s="42"/>
      <c r="U345" s="42"/>
    </row>
    <row r="346" spans="1:21" x14ac:dyDescent="0.55000000000000004">
      <c r="A346" s="41"/>
      <c r="B346" s="41"/>
      <c r="C346" s="41"/>
      <c r="D346" s="41"/>
      <c r="E346" s="41"/>
      <c r="F346" s="41"/>
      <c r="G346" s="42"/>
      <c r="H346" s="42"/>
      <c r="I346" s="42"/>
      <c r="J346" s="42"/>
      <c r="K346" s="42"/>
      <c r="L346" s="42"/>
      <c r="M346" s="42"/>
      <c r="N346" s="42"/>
      <c r="O346" s="42"/>
      <c r="P346" s="42"/>
      <c r="Q346" s="42"/>
      <c r="R346" s="42"/>
      <c r="S346" s="42"/>
      <c r="T346" s="42"/>
      <c r="U346" s="42"/>
    </row>
    <row r="347" spans="1:21" x14ac:dyDescent="0.55000000000000004">
      <c r="A347" s="41"/>
      <c r="B347" s="41"/>
      <c r="C347" s="41"/>
      <c r="D347" s="41"/>
      <c r="E347" s="41"/>
      <c r="F347" s="41"/>
      <c r="G347" s="42"/>
      <c r="H347" s="42"/>
      <c r="I347" s="42"/>
      <c r="J347" s="42"/>
      <c r="K347" s="42"/>
      <c r="L347" s="42"/>
      <c r="M347" s="42"/>
      <c r="N347" s="42"/>
      <c r="O347" s="42"/>
      <c r="P347" s="42"/>
      <c r="Q347" s="42"/>
      <c r="R347" s="42"/>
      <c r="S347" s="42"/>
      <c r="T347" s="42"/>
      <c r="U347" s="42"/>
    </row>
    <row r="348" spans="1:21" x14ac:dyDescent="0.55000000000000004">
      <c r="A348" s="41"/>
      <c r="B348" s="41"/>
      <c r="C348" s="41"/>
      <c r="D348" s="41"/>
      <c r="E348" s="41"/>
      <c r="F348" s="41"/>
      <c r="G348" s="42"/>
      <c r="H348" s="42"/>
      <c r="I348" s="42"/>
      <c r="J348" s="42"/>
      <c r="K348" s="42"/>
      <c r="L348" s="42"/>
      <c r="M348" s="42"/>
      <c r="N348" s="42"/>
      <c r="O348" s="42"/>
      <c r="P348" s="42"/>
      <c r="Q348" s="42"/>
      <c r="R348" s="42"/>
      <c r="S348" s="42"/>
      <c r="T348" s="42"/>
      <c r="U348" s="42"/>
    </row>
    <row r="349" spans="1:21" x14ac:dyDescent="0.55000000000000004">
      <c r="A349" s="41"/>
      <c r="B349" s="41"/>
      <c r="C349" s="41"/>
      <c r="D349" s="41"/>
      <c r="E349" s="41"/>
      <c r="F349" s="41"/>
      <c r="G349" s="42"/>
      <c r="H349" s="42"/>
      <c r="I349" s="42"/>
      <c r="J349" s="42"/>
      <c r="K349" s="42"/>
      <c r="L349" s="42"/>
      <c r="M349" s="42"/>
      <c r="N349" s="42"/>
      <c r="O349" s="42"/>
      <c r="P349" s="42"/>
      <c r="Q349" s="42"/>
      <c r="R349" s="42"/>
      <c r="S349" s="42"/>
      <c r="T349" s="42"/>
      <c r="U349" s="42"/>
    </row>
    <row r="350" spans="1:21" x14ac:dyDescent="0.55000000000000004">
      <c r="A350" s="41"/>
      <c r="B350" s="41"/>
      <c r="C350" s="41"/>
      <c r="D350" s="41"/>
      <c r="E350" s="41"/>
      <c r="F350" s="41"/>
      <c r="G350" s="42"/>
      <c r="H350" s="42"/>
      <c r="I350" s="42"/>
      <c r="J350" s="42"/>
      <c r="K350" s="42"/>
      <c r="L350" s="42"/>
      <c r="M350" s="42"/>
      <c r="N350" s="42"/>
      <c r="O350" s="42"/>
      <c r="P350" s="42"/>
      <c r="Q350" s="42"/>
      <c r="R350" s="42"/>
      <c r="S350" s="42"/>
      <c r="T350" s="42"/>
      <c r="U350" s="42"/>
    </row>
    <row r="351" spans="1:21" x14ac:dyDescent="0.55000000000000004">
      <c r="A351" s="41"/>
      <c r="B351" s="41"/>
      <c r="C351" s="41"/>
      <c r="D351" s="41"/>
      <c r="E351" s="41"/>
      <c r="F351" s="41"/>
      <c r="G351" s="42"/>
      <c r="H351" s="42"/>
      <c r="I351" s="42"/>
      <c r="J351" s="42"/>
      <c r="K351" s="42"/>
      <c r="L351" s="42"/>
      <c r="M351" s="42"/>
      <c r="N351" s="42"/>
      <c r="O351" s="42"/>
      <c r="P351" s="42"/>
      <c r="Q351" s="42"/>
      <c r="R351" s="42"/>
      <c r="S351" s="42"/>
      <c r="T351" s="42"/>
      <c r="U351" s="42"/>
    </row>
    <row r="352" spans="1:21" x14ac:dyDescent="0.55000000000000004">
      <c r="A352" s="41"/>
      <c r="B352" s="41"/>
      <c r="C352" s="41"/>
      <c r="D352" s="41"/>
      <c r="E352" s="41"/>
      <c r="F352" s="41"/>
      <c r="G352" s="42"/>
      <c r="H352" s="42"/>
      <c r="I352" s="42"/>
      <c r="J352" s="42"/>
      <c r="K352" s="42"/>
      <c r="L352" s="42"/>
      <c r="M352" s="42"/>
      <c r="N352" s="42"/>
      <c r="O352" s="42"/>
      <c r="P352" s="42"/>
      <c r="Q352" s="42"/>
      <c r="R352" s="42"/>
      <c r="S352" s="42"/>
      <c r="T352" s="42"/>
      <c r="U352" s="42"/>
    </row>
    <row r="353" spans="1:21" x14ac:dyDescent="0.55000000000000004">
      <c r="A353" s="41"/>
      <c r="B353" s="41"/>
      <c r="C353" s="41"/>
      <c r="D353" s="41"/>
      <c r="E353" s="41"/>
      <c r="F353" s="41"/>
      <c r="G353" s="42"/>
      <c r="H353" s="42"/>
      <c r="I353" s="42"/>
      <c r="J353" s="42"/>
      <c r="K353" s="42"/>
      <c r="L353" s="42"/>
      <c r="M353" s="42"/>
      <c r="N353" s="42"/>
      <c r="O353" s="42"/>
      <c r="P353" s="42"/>
      <c r="Q353" s="42"/>
      <c r="R353" s="42"/>
      <c r="S353" s="42"/>
      <c r="T353" s="42"/>
      <c r="U353" s="42"/>
    </row>
    <row r="354" spans="1:21" x14ac:dyDescent="0.55000000000000004">
      <c r="A354" s="41"/>
      <c r="B354" s="41"/>
      <c r="C354" s="41"/>
      <c r="D354" s="41"/>
      <c r="E354" s="41"/>
      <c r="F354" s="41"/>
      <c r="G354" s="42"/>
      <c r="H354" s="42"/>
      <c r="I354" s="42"/>
      <c r="J354" s="42"/>
      <c r="K354" s="42"/>
      <c r="L354" s="42"/>
      <c r="M354" s="42"/>
      <c r="N354" s="42"/>
      <c r="O354" s="42"/>
      <c r="P354" s="42"/>
      <c r="Q354" s="42"/>
      <c r="R354" s="42"/>
      <c r="S354" s="42"/>
      <c r="T354" s="42"/>
      <c r="U354" s="42"/>
    </row>
    <row r="355" spans="1:21" x14ac:dyDescent="0.55000000000000004">
      <c r="A355" s="41"/>
      <c r="B355" s="41"/>
      <c r="C355" s="41"/>
      <c r="D355" s="41"/>
      <c r="E355" s="41"/>
      <c r="F355" s="41"/>
      <c r="G355" s="42"/>
      <c r="H355" s="42"/>
      <c r="I355" s="42"/>
      <c r="J355" s="42"/>
      <c r="K355" s="42"/>
      <c r="L355" s="42"/>
      <c r="M355" s="42"/>
      <c r="N355" s="42"/>
      <c r="O355" s="42"/>
      <c r="P355" s="42"/>
      <c r="Q355" s="42"/>
      <c r="R355" s="42"/>
      <c r="S355" s="42"/>
      <c r="T355" s="42"/>
      <c r="U355" s="42"/>
    </row>
    <row r="356" spans="1:21" x14ac:dyDescent="0.55000000000000004">
      <c r="A356" s="41"/>
      <c r="B356" s="41"/>
      <c r="C356" s="41"/>
      <c r="D356" s="41"/>
      <c r="E356" s="41"/>
      <c r="F356" s="41"/>
      <c r="G356" s="42"/>
      <c r="H356" s="42"/>
      <c r="I356" s="42"/>
      <c r="J356" s="42"/>
      <c r="K356" s="42"/>
      <c r="L356" s="42"/>
      <c r="M356" s="42"/>
      <c r="N356" s="42"/>
      <c r="O356" s="42"/>
      <c r="P356" s="42"/>
      <c r="Q356" s="42"/>
      <c r="R356" s="42"/>
      <c r="S356" s="42"/>
      <c r="T356" s="42"/>
      <c r="U356" s="42"/>
    </row>
    <row r="357" spans="1:21" x14ac:dyDescent="0.55000000000000004">
      <c r="A357" s="41"/>
      <c r="B357" s="41"/>
      <c r="C357" s="41"/>
      <c r="D357" s="41"/>
      <c r="E357" s="41"/>
      <c r="F357" s="41"/>
      <c r="G357" s="42"/>
      <c r="H357" s="42"/>
      <c r="I357" s="42"/>
      <c r="J357" s="42"/>
      <c r="K357" s="42"/>
      <c r="L357" s="42"/>
      <c r="M357" s="42"/>
      <c r="N357" s="42"/>
      <c r="O357" s="42"/>
      <c r="P357" s="42"/>
      <c r="Q357" s="42"/>
      <c r="R357" s="42"/>
      <c r="S357" s="42"/>
      <c r="T357" s="42"/>
      <c r="U357" s="42"/>
    </row>
    <row r="358" spans="1:21" x14ac:dyDescent="0.55000000000000004">
      <c r="A358" s="41"/>
      <c r="B358" s="41"/>
      <c r="C358" s="41"/>
      <c r="D358" s="41"/>
      <c r="E358" s="41"/>
      <c r="F358" s="41"/>
      <c r="G358" s="42"/>
      <c r="H358" s="42"/>
      <c r="I358" s="42"/>
      <c r="J358" s="42"/>
      <c r="K358" s="42"/>
      <c r="L358" s="42"/>
      <c r="M358" s="42"/>
      <c r="N358" s="42"/>
      <c r="O358" s="42"/>
      <c r="P358" s="42"/>
      <c r="Q358" s="42"/>
      <c r="R358" s="42"/>
      <c r="S358" s="42"/>
      <c r="T358" s="42"/>
      <c r="U358" s="42"/>
    </row>
    <row r="359" spans="1:21" x14ac:dyDescent="0.55000000000000004">
      <c r="A359" s="41"/>
      <c r="B359" s="41"/>
      <c r="C359" s="41"/>
      <c r="D359" s="41"/>
      <c r="E359" s="41"/>
      <c r="F359" s="41"/>
      <c r="G359" s="42"/>
      <c r="H359" s="42"/>
      <c r="I359" s="42"/>
      <c r="J359" s="42"/>
      <c r="K359" s="42"/>
      <c r="L359" s="42"/>
      <c r="M359" s="42"/>
      <c r="N359" s="42"/>
      <c r="O359" s="42"/>
      <c r="P359" s="42"/>
      <c r="Q359" s="42"/>
      <c r="R359" s="42"/>
      <c r="S359" s="42"/>
      <c r="T359" s="42"/>
      <c r="U359" s="42"/>
    </row>
    <row r="360" spans="1:21" x14ac:dyDescent="0.55000000000000004">
      <c r="A360" s="41"/>
      <c r="B360" s="41"/>
      <c r="C360" s="41"/>
      <c r="D360" s="41"/>
      <c r="E360" s="41"/>
      <c r="F360" s="41"/>
      <c r="G360" s="42"/>
      <c r="H360" s="42"/>
      <c r="I360" s="42"/>
      <c r="J360" s="42"/>
      <c r="K360" s="42"/>
      <c r="L360" s="42"/>
      <c r="M360" s="42"/>
      <c r="N360" s="42"/>
      <c r="O360" s="42"/>
      <c r="P360" s="42"/>
      <c r="Q360" s="42"/>
      <c r="R360" s="42"/>
      <c r="S360" s="42"/>
      <c r="T360" s="42"/>
      <c r="U360" s="42"/>
    </row>
    <row r="361" spans="1:21" x14ac:dyDescent="0.55000000000000004">
      <c r="A361" s="41"/>
      <c r="B361" s="41"/>
      <c r="C361" s="41"/>
      <c r="D361" s="41"/>
      <c r="E361" s="41"/>
      <c r="F361" s="41"/>
      <c r="G361" s="42"/>
      <c r="H361" s="42"/>
      <c r="I361" s="42"/>
      <c r="J361" s="42"/>
      <c r="K361" s="42"/>
      <c r="L361" s="42"/>
      <c r="M361" s="42"/>
      <c r="N361" s="42"/>
      <c r="O361" s="42"/>
      <c r="P361" s="42"/>
      <c r="Q361" s="42"/>
      <c r="R361" s="42"/>
      <c r="S361" s="42"/>
      <c r="T361" s="42"/>
      <c r="U361" s="42"/>
    </row>
    <row r="362" spans="1:21" x14ac:dyDescent="0.55000000000000004">
      <c r="A362" s="41"/>
      <c r="B362" s="41"/>
      <c r="C362" s="41"/>
      <c r="D362" s="41"/>
      <c r="E362" s="41"/>
      <c r="F362" s="41"/>
      <c r="G362" s="42"/>
      <c r="H362" s="42"/>
      <c r="I362" s="42"/>
      <c r="J362" s="42"/>
      <c r="K362" s="42"/>
      <c r="L362" s="42"/>
      <c r="M362" s="42"/>
      <c r="N362" s="42"/>
      <c r="O362" s="42"/>
      <c r="P362" s="42"/>
      <c r="Q362" s="42"/>
      <c r="R362" s="42"/>
      <c r="S362" s="42"/>
      <c r="T362" s="42"/>
      <c r="U362" s="42"/>
    </row>
    <row r="363" spans="1:21" x14ac:dyDescent="0.55000000000000004">
      <c r="A363" s="41"/>
      <c r="B363" s="41"/>
      <c r="C363" s="41"/>
      <c r="D363" s="41"/>
      <c r="E363" s="41"/>
      <c r="F363" s="41"/>
      <c r="G363" s="42"/>
      <c r="H363" s="42"/>
      <c r="I363" s="42"/>
      <c r="J363" s="42"/>
      <c r="K363" s="42"/>
      <c r="L363" s="42"/>
      <c r="M363" s="42"/>
      <c r="N363" s="42"/>
      <c r="O363" s="42"/>
      <c r="P363" s="42"/>
      <c r="Q363" s="42"/>
      <c r="R363" s="42"/>
      <c r="S363" s="42"/>
      <c r="T363" s="42"/>
      <c r="U363" s="42"/>
    </row>
    <row r="364" spans="1:21" x14ac:dyDescent="0.55000000000000004">
      <c r="A364" s="41"/>
      <c r="B364" s="41"/>
      <c r="C364" s="41"/>
      <c r="D364" s="41"/>
      <c r="E364" s="41"/>
      <c r="F364" s="41"/>
      <c r="G364" s="42"/>
      <c r="H364" s="42"/>
      <c r="I364" s="42"/>
      <c r="J364" s="42"/>
      <c r="K364" s="42"/>
      <c r="L364" s="42"/>
      <c r="M364" s="42"/>
      <c r="N364" s="42"/>
      <c r="O364" s="42"/>
      <c r="P364" s="42"/>
      <c r="Q364" s="42"/>
      <c r="R364" s="42"/>
      <c r="S364" s="42"/>
      <c r="T364" s="42"/>
      <c r="U364" s="42"/>
    </row>
    <row r="365" spans="1:21" x14ac:dyDescent="0.55000000000000004">
      <c r="A365" s="41"/>
      <c r="B365" s="41"/>
      <c r="C365" s="41"/>
      <c r="D365" s="41"/>
      <c r="E365" s="41"/>
      <c r="F365" s="41"/>
      <c r="G365" s="42"/>
      <c r="H365" s="42"/>
      <c r="I365" s="42"/>
      <c r="J365" s="42"/>
      <c r="K365" s="42"/>
      <c r="L365" s="42"/>
      <c r="M365" s="42"/>
      <c r="N365" s="42"/>
      <c r="O365" s="42"/>
      <c r="P365" s="42"/>
      <c r="Q365" s="42"/>
      <c r="R365" s="42"/>
      <c r="S365" s="42"/>
      <c r="T365" s="42"/>
      <c r="U365" s="42"/>
    </row>
    <row r="366" spans="1:21" x14ac:dyDescent="0.55000000000000004">
      <c r="A366" s="41"/>
      <c r="B366" s="41"/>
      <c r="C366" s="41"/>
      <c r="D366" s="41"/>
      <c r="E366" s="41"/>
      <c r="F366" s="41"/>
      <c r="G366" s="42"/>
      <c r="H366" s="42"/>
      <c r="I366" s="42"/>
      <c r="J366" s="42"/>
      <c r="K366" s="42"/>
      <c r="L366" s="42"/>
      <c r="M366" s="42"/>
      <c r="N366" s="42"/>
      <c r="O366" s="42"/>
      <c r="P366" s="42"/>
      <c r="Q366" s="42"/>
      <c r="R366" s="42"/>
      <c r="S366" s="42"/>
      <c r="T366" s="42"/>
      <c r="U366" s="42"/>
    </row>
    <row r="367" spans="1:21" x14ac:dyDescent="0.55000000000000004">
      <c r="A367" s="41"/>
      <c r="B367" s="41"/>
      <c r="C367" s="41"/>
      <c r="D367" s="41"/>
      <c r="E367" s="41"/>
      <c r="F367" s="41"/>
      <c r="G367" s="42"/>
      <c r="H367" s="42"/>
      <c r="I367" s="42"/>
      <c r="J367" s="42"/>
      <c r="K367" s="42"/>
      <c r="L367" s="42"/>
      <c r="M367" s="42"/>
      <c r="N367" s="42"/>
      <c r="O367" s="42"/>
      <c r="P367" s="42"/>
      <c r="Q367" s="42"/>
      <c r="R367" s="42"/>
      <c r="S367" s="42"/>
      <c r="T367" s="42"/>
      <c r="U367" s="42"/>
    </row>
    <row r="368" spans="1:21" x14ac:dyDescent="0.55000000000000004">
      <c r="A368" s="41"/>
      <c r="B368" s="41"/>
      <c r="C368" s="41"/>
      <c r="D368" s="41"/>
      <c r="E368" s="41"/>
      <c r="F368" s="41"/>
      <c r="G368" s="42"/>
      <c r="H368" s="42"/>
      <c r="I368" s="42"/>
      <c r="J368" s="42"/>
      <c r="K368" s="42"/>
      <c r="L368" s="42"/>
      <c r="M368" s="42"/>
      <c r="N368" s="42"/>
      <c r="O368" s="42"/>
      <c r="P368" s="42"/>
      <c r="Q368" s="42"/>
      <c r="R368" s="42"/>
      <c r="S368" s="42"/>
      <c r="T368" s="42"/>
      <c r="U368" s="42"/>
    </row>
    <row r="369" spans="1:21" x14ac:dyDescent="0.55000000000000004">
      <c r="A369" s="41"/>
      <c r="B369" s="41"/>
      <c r="C369" s="41"/>
      <c r="D369" s="41"/>
      <c r="E369" s="41"/>
      <c r="F369" s="41"/>
      <c r="G369" s="42"/>
      <c r="H369" s="42"/>
      <c r="I369" s="42"/>
      <c r="J369" s="42"/>
      <c r="K369" s="42"/>
      <c r="L369" s="42"/>
      <c r="M369" s="42"/>
      <c r="N369" s="42"/>
      <c r="O369" s="42"/>
      <c r="P369" s="42"/>
      <c r="Q369" s="42"/>
      <c r="R369" s="42"/>
      <c r="S369" s="42"/>
      <c r="T369" s="42"/>
      <c r="U369" s="42"/>
    </row>
    <row r="370" spans="1:21" x14ac:dyDescent="0.55000000000000004">
      <c r="A370" s="41"/>
      <c r="B370" s="41"/>
      <c r="C370" s="41"/>
      <c r="D370" s="41"/>
      <c r="E370" s="41"/>
      <c r="F370" s="41"/>
      <c r="G370" s="42"/>
      <c r="H370" s="42"/>
      <c r="I370" s="42"/>
      <c r="J370" s="42"/>
      <c r="K370" s="42"/>
      <c r="L370" s="42"/>
      <c r="M370" s="42"/>
      <c r="N370" s="42"/>
      <c r="O370" s="42"/>
      <c r="P370" s="42"/>
      <c r="Q370" s="42"/>
      <c r="R370" s="42"/>
      <c r="S370" s="42"/>
      <c r="T370" s="42"/>
      <c r="U370" s="42"/>
    </row>
    <row r="371" spans="1:21" x14ac:dyDescent="0.55000000000000004">
      <c r="A371" s="41"/>
      <c r="B371" s="41"/>
      <c r="C371" s="41"/>
      <c r="D371" s="41"/>
      <c r="E371" s="41"/>
      <c r="F371" s="41"/>
      <c r="G371" s="42"/>
      <c r="H371" s="42"/>
      <c r="I371" s="42"/>
      <c r="J371" s="42"/>
      <c r="K371" s="42"/>
      <c r="L371" s="42"/>
      <c r="M371" s="42"/>
      <c r="N371" s="42"/>
      <c r="O371" s="42"/>
      <c r="P371" s="42"/>
      <c r="Q371" s="42"/>
      <c r="R371" s="42"/>
      <c r="S371" s="42"/>
      <c r="T371" s="42"/>
      <c r="U371" s="42"/>
    </row>
    <row r="372" spans="1:21" x14ac:dyDescent="0.55000000000000004">
      <c r="A372" s="41"/>
      <c r="B372" s="41"/>
      <c r="C372" s="41"/>
      <c r="D372" s="41"/>
      <c r="E372" s="41"/>
      <c r="F372" s="41"/>
      <c r="G372" s="42"/>
      <c r="H372" s="42"/>
      <c r="I372" s="42"/>
      <c r="J372" s="42"/>
      <c r="K372" s="42"/>
      <c r="L372" s="42"/>
      <c r="M372" s="42"/>
      <c r="N372" s="42"/>
      <c r="O372" s="42"/>
      <c r="P372" s="42"/>
      <c r="Q372" s="42"/>
      <c r="R372" s="42"/>
      <c r="S372" s="42"/>
      <c r="T372" s="42"/>
      <c r="U372" s="42"/>
    </row>
    <row r="373" spans="1:21" x14ac:dyDescent="0.55000000000000004">
      <c r="A373" s="41"/>
      <c r="B373" s="41"/>
      <c r="C373" s="41"/>
      <c r="D373" s="41"/>
      <c r="E373" s="41"/>
      <c r="F373" s="41"/>
      <c r="G373" s="42"/>
      <c r="H373" s="42"/>
      <c r="I373" s="42"/>
      <c r="J373" s="42"/>
      <c r="K373" s="42"/>
      <c r="L373" s="42"/>
      <c r="M373" s="42"/>
      <c r="N373" s="42"/>
      <c r="O373" s="42"/>
      <c r="P373" s="42"/>
      <c r="Q373" s="42"/>
      <c r="R373" s="42"/>
      <c r="S373" s="42"/>
      <c r="T373" s="42"/>
      <c r="U373" s="42"/>
    </row>
    <row r="374" spans="1:21" x14ac:dyDescent="0.55000000000000004">
      <c r="A374" s="41"/>
      <c r="B374" s="41"/>
      <c r="C374" s="41"/>
      <c r="D374" s="41"/>
      <c r="E374" s="41"/>
      <c r="F374" s="41"/>
      <c r="G374" s="42"/>
      <c r="H374" s="42"/>
      <c r="I374" s="42"/>
      <c r="J374" s="42"/>
      <c r="K374" s="42"/>
      <c r="L374" s="42"/>
      <c r="M374" s="42"/>
      <c r="N374" s="42"/>
      <c r="O374" s="42"/>
      <c r="P374" s="42"/>
      <c r="Q374" s="42"/>
      <c r="R374" s="42"/>
      <c r="S374" s="42"/>
      <c r="T374" s="42"/>
      <c r="U374" s="42"/>
    </row>
    <row r="375" spans="1:21" x14ac:dyDescent="0.55000000000000004">
      <c r="A375" s="41"/>
      <c r="B375" s="41"/>
      <c r="C375" s="41"/>
      <c r="D375" s="41"/>
      <c r="E375" s="41"/>
      <c r="F375" s="41"/>
      <c r="G375" s="42"/>
      <c r="H375" s="42"/>
      <c r="I375" s="42"/>
      <c r="J375" s="42"/>
      <c r="K375" s="42"/>
      <c r="L375" s="42"/>
      <c r="M375" s="42"/>
      <c r="N375" s="42"/>
      <c r="O375" s="42"/>
      <c r="P375" s="42"/>
      <c r="Q375" s="42"/>
      <c r="R375" s="42"/>
      <c r="S375" s="42"/>
      <c r="T375" s="42"/>
      <c r="U375" s="42"/>
    </row>
    <row r="376" spans="1:21" x14ac:dyDescent="0.55000000000000004">
      <c r="A376" s="41"/>
      <c r="B376" s="41"/>
      <c r="C376" s="41"/>
      <c r="D376" s="41"/>
      <c r="E376" s="41"/>
      <c r="F376" s="41"/>
      <c r="G376" s="42"/>
      <c r="H376" s="42"/>
      <c r="I376" s="42"/>
      <c r="J376" s="42"/>
      <c r="K376" s="42"/>
      <c r="L376" s="42"/>
      <c r="M376" s="42"/>
      <c r="N376" s="42"/>
      <c r="O376" s="42"/>
      <c r="P376" s="42"/>
      <c r="Q376" s="42"/>
      <c r="R376" s="42"/>
      <c r="S376" s="42"/>
      <c r="T376" s="42"/>
      <c r="U376" s="42"/>
    </row>
    <row r="377" spans="1:21" x14ac:dyDescent="0.55000000000000004">
      <c r="A377" s="41"/>
      <c r="B377" s="41"/>
      <c r="C377" s="41"/>
      <c r="D377" s="41"/>
      <c r="E377" s="41"/>
      <c r="F377" s="41"/>
      <c r="G377" s="42"/>
      <c r="H377" s="42"/>
      <c r="I377" s="42"/>
      <c r="J377" s="42"/>
      <c r="K377" s="42"/>
      <c r="L377" s="42"/>
      <c r="M377" s="42"/>
      <c r="N377" s="42"/>
      <c r="O377" s="42"/>
      <c r="P377" s="42"/>
      <c r="Q377" s="42"/>
      <c r="R377" s="42"/>
      <c r="S377" s="42"/>
      <c r="T377" s="42"/>
      <c r="U377" s="42"/>
    </row>
    <row r="378" spans="1:21" x14ac:dyDescent="0.55000000000000004">
      <c r="A378" s="41"/>
      <c r="B378" s="41"/>
      <c r="C378" s="41"/>
      <c r="D378" s="41"/>
      <c r="E378" s="41"/>
      <c r="F378" s="41"/>
      <c r="G378" s="42"/>
      <c r="H378" s="42"/>
      <c r="I378" s="42"/>
      <c r="J378" s="42"/>
      <c r="K378" s="42"/>
      <c r="L378" s="42"/>
      <c r="M378" s="42"/>
      <c r="N378" s="42"/>
      <c r="O378" s="42"/>
      <c r="P378" s="42"/>
      <c r="Q378" s="42"/>
      <c r="R378" s="42"/>
      <c r="S378" s="42"/>
      <c r="T378" s="42"/>
      <c r="U378" s="42"/>
    </row>
    <row r="379" spans="1:21" x14ac:dyDescent="0.55000000000000004">
      <c r="A379" s="41"/>
      <c r="B379" s="41"/>
      <c r="C379" s="41"/>
      <c r="D379" s="41"/>
      <c r="E379" s="41"/>
      <c r="F379" s="41"/>
      <c r="G379" s="42"/>
      <c r="H379" s="42"/>
      <c r="I379" s="42"/>
      <c r="J379" s="42"/>
      <c r="K379" s="42"/>
      <c r="L379" s="42"/>
      <c r="M379" s="42"/>
      <c r="N379" s="42"/>
      <c r="O379" s="42"/>
      <c r="P379" s="42"/>
      <c r="Q379" s="42"/>
      <c r="R379" s="42"/>
      <c r="S379" s="42"/>
      <c r="T379" s="42"/>
      <c r="U379" s="42"/>
    </row>
    <row r="380" spans="1:21" x14ac:dyDescent="0.55000000000000004">
      <c r="A380" s="41"/>
      <c r="B380" s="41"/>
      <c r="C380" s="41"/>
      <c r="D380" s="41"/>
      <c r="E380" s="41"/>
      <c r="F380" s="41"/>
      <c r="G380" s="42"/>
      <c r="H380" s="42"/>
      <c r="I380" s="42"/>
      <c r="J380" s="42"/>
      <c r="K380" s="42"/>
      <c r="L380" s="42"/>
      <c r="M380" s="42"/>
      <c r="N380" s="42"/>
      <c r="O380" s="42"/>
      <c r="P380" s="42"/>
      <c r="Q380" s="42"/>
      <c r="R380" s="42"/>
      <c r="S380" s="42"/>
      <c r="T380" s="42"/>
      <c r="U380" s="42"/>
    </row>
    <row r="381" spans="1:21" x14ac:dyDescent="0.55000000000000004">
      <c r="A381" s="41"/>
      <c r="B381" s="41"/>
      <c r="C381" s="41"/>
      <c r="D381" s="41"/>
      <c r="E381" s="41"/>
      <c r="F381" s="41"/>
      <c r="G381" s="42"/>
      <c r="H381" s="42"/>
      <c r="I381" s="42"/>
      <c r="J381" s="42"/>
      <c r="K381" s="42"/>
      <c r="L381" s="42"/>
      <c r="M381" s="42"/>
      <c r="N381" s="42"/>
      <c r="O381" s="42"/>
      <c r="P381" s="42"/>
      <c r="Q381" s="42"/>
      <c r="R381" s="42"/>
      <c r="S381" s="42"/>
      <c r="T381" s="42"/>
      <c r="U381" s="42"/>
    </row>
    <row r="382" spans="1:21" x14ac:dyDescent="0.55000000000000004">
      <c r="A382" s="41"/>
      <c r="B382" s="41"/>
      <c r="C382" s="41"/>
      <c r="D382" s="41"/>
      <c r="E382" s="41"/>
      <c r="F382" s="41"/>
      <c r="G382" s="42"/>
      <c r="H382" s="42"/>
      <c r="I382" s="42"/>
      <c r="J382" s="42"/>
      <c r="K382" s="42"/>
      <c r="L382" s="42"/>
      <c r="M382" s="42"/>
      <c r="N382" s="42"/>
      <c r="O382" s="42"/>
      <c r="P382" s="42"/>
      <c r="Q382" s="42"/>
      <c r="R382" s="42"/>
      <c r="S382" s="42"/>
      <c r="T382" s="42"/>
      <c r="U382" s="42"/>
    </row>
    <row r="383" spans="1:21" x14ac:dyDescent="0.55000000000000004">
      <c r="A383" s="41"/>
      <c r="B383" s="41"/>
      <c r="C383" s="41"/>
      <c r="D383" s="41"/>
      <c r="E383" s="41"/>
      <c r="F383" s="41"/>
      <c r="G383" s="42"/>
      <c r="H383" s="42"/>
      <c r="I383" s="42"/>
      <c r="J383" s="42"/>
      <c r="K383" s="42"/>
      <c r="L383" s="42"/>
      <c r="M383" s="42"/>
      <c r="N383" s="42"/>
      <c r="O383" s="42"/>
      <c r="P383" s="42"/>
      <c r="Q383" s="42"/>
      <c r="R383" s="42"/>
      <c r="S383" s="42"/>
      <c r="T383" s="42"/>
      <c r="U383" s="42"/>
    </row>
    <row r="384" spans="1:21" x14ac:dyDescent="0.55000000000000004">
      <c r="A384" s="41"/>
      <c r="B384" s="41"/>
      <c r="C384" s="41"/>
      <c r="D384" s="41"/>
      <c r="E384" s="41"/>
      <c r="F384" s="41"/>
      <c r="G384" s="42"/>
      <c r="H384" s="42"/>
      <c r="I384" s="42"/>
      <c r="J384" s="42"/>
      <c r="K384" s="42"/>
      <c r="L384" s="42"/>
      <c r="M384" s="42"/>
      <c r="N384" s="42"/>
      <c r="O384" s="42"/>
      <c r="P384" s="42"/>
      <c r="Q384" s="42"/>
      <c r="R384" s="42"/>
      <c r="S384" s="42"/>
      <c r="T384" s="42"/>
      <c r="U384" s="42"/>
    </row>
    <row r="385" spans="1:21" x14ac:dyDescent="0.55000000000000004">
      <c r="A385" s="41"/>
      <c r="B385" s="41"/>
      <c r="C385" s="41"/>
      <c r="D385" s="41"/>
      <c r="E385" s="41"/>
      <c r="F385" s="41"/>
      <c r="G385" s="42"/>
      <c r="H385" s="42"/>
      <c r="I385" s="42"/>
      <c r="J385" s="42"/>
      <c r="K385" s="42"/>
      <c r="L385" s="42"/>
      <c r="M385" s="42"/>
      <c r="N385" s="42"/>
      <c r="O385" s="42"/>
      <c r="P385" s="42"/>
      <c r="Q385" s="42"/>
      <c r="R385" s="42"/>
      <c r="S385" s="42"/>
      <c r="T385" s="42"/>
      <c r="U385" s="42"/>
    </row>
    <row r="386" spans="1:21" x14ac:dyDescent="0.55000000000000004">
      <c r="A386" s="41"/>
      <c r="B386" s="41"/>
      <c r="C386" s="41"/>
      <c r="D386" s="41"/>
      <c r="E386" s="41"/>
      <c r="F386" s="41"/>
      <c r="G386" s="42"/>
      <c r="H386" s="42"/>
      <c r="I386" s="42"/>
      <c r="J386" s="42"/>
      <c r="K386" s="42"/>
      <c r="L386" s="42"/>
      <c r="M386" s="42"/>
      <c r="N386" s="42"/>
      <c r="O386" s="42"/>
      <c r="P386" s="42"/>
      <c r="Q386" s="42"/>
      <c r="R386" s="42"/>
      <c r="S386" s="42"/>
      <c r="T386" s="42"/>
      <c r="U386" s="42"/>
    </row>
    <row r="387" spans="1:21" x14ac:dyDescent="0.55000000000000004">
      <c r="A387" s="41"/>
      <c r="B387" s="41"/>
      <c r="C387" s="41"/>
      <c r="D387" s="41"/>
      <c r="E387" s="41"/>
      <c r="F387" s="41"/>
      <c r="G387" s="42"/>
      <c r="H387" s="42"/>
      <c r="I387" s="42"/>
      <c r="J387" s="42"/>
      <c r="K387" s="42"/>
      <c r="L387" s="42"/>
      <c r="M387" s="42"/>
      <c r="N387" s="42"/>
      <c r="O387" s="42"/>
      <c r="P387" s="42"/>
      <c r="Q387" s="42"/>
      <c r="R387" s="42"/>
      <c r="S387" s="42"/>
      <c r="T387" s="42"/>
      <c r="U387" s="42"/>
    </row>
    <row r="388" spans="1:21" x14ac:dyDescent="0.55000000000000004">
      <c r="A388" s="41"/>
      <c r="B388" s="41"/>
      <c r="C388" s="41"/>
      <c r="D388" s="41"/>
      <c r="E388" s="41"/>
      <c r="F388" s="41"/>
      <c r="G388" s="42"/>
      <c r="H388" s="42"/>
      <c r="I388" s="42"/>
      <c r="J388" s="42"/>
      <c r="K388" s="42"/>
      <c r="L388" s="42"/>
      <c r="M388" s="42"/>
      <c r="N388" s="42"/>
      <c r="O388" s="42"/>
      <c r="P388" s="42"/>
      <c r="Q388" s="42"/>
      <c r="R388" s="42"/>
      <c r="S388" s="42"/>
      <c r="T388" s="42"/>
      <c r="U388" s="42"/>
    </row>
    <row r="389" spans="1:21" x14ac:dyDescent="0.55000000000000004">
      <c r="A389" s="41"/>
      <c r="B389" s="41"/>
      <c r="C389" s="41"/>
      <c r="D389" s="41"/>
      <c r="E389" s="41"/>
      <c r="F389" s="41"/>
      <c r="G389" s="42"/>
      <c r="H389" s="42"/>
      <c r="I389" s="42"/>
      <c r="J389" s="42"/>
      <c r="K389" s="42"/>
      <c r="L389" s="42"/>
      <c r="M389" s="42"/>
      <c r="N389" s="42"/>
      <c r="O389" s="42"/>
      <c r="P389" s="42"/>
      <c r="Q389" s="42"/>
      <c r="R389" s="42"/>
      <c r="S389" s="42"/>
      <c r="T389" s="42"/>
      <c r="U389" s="42"/>
    </row>
    <row r="390" spans="1:21" x14ac:dyDescent="0.55000000000000004">
      <c r="A390" s="41"/>
      <c r="B390" s="41"/>
      <c r="C390" s="41"/>
      <c r="D390" s="41"/>
      <c r="E390" s="41"/>
      <c r="F390" s="41"/>
      <c r="G390" s="42"/>
      <c r="H390" s="42"/>
      <c r="I390" s="42"/>
      <c r="J390" s="42"/>
      <c r="K390" s="42"/>
      <c r="L390" s="42"/>
      <c r="M390" s="42"/>
      <c r="N390" s="42"/>
      <c r="O390" s="42"/>
      <c r="P390" s="42"/>
      <c r="Q390" s="42"/>
      <c r="R390" s="42"/>
      <c r="S390" s="42"/>
      <c r="T390" s="42"/>
      <c r="U390" s="42"/>
    </row>
    <row r="391" spans="1:21" x14ac:dyDescent="0.55000000000000004">
      <c r="A391" s="41"/>
      <c r="B391" s="41"/>
      <c r="C391" s="41"/>
      <c r="D391" s="41"/>
      <c r="E391" s="41"/>
      <c r="F391" s="41"/>
      <c r="G391" s="42"/>
      <c r="H391" s="42"/>
      <c r="I391" s="42"/>
      <c r="J391" s="42"/>
      <c r="K391" s="42"/>
      <c r="L391" s="42"/>
      <c r="M391" s="42"/>
      <c r="N391" s="42"/>
      <c r="O391" s="42"/>
      <c r="P391" s="42"/>
      <c r="Q391" s="42"/>
      <c r="R391" s="42"/>
      <c r="S391" s="42"/>
      <c r="T391" s="42"/>
      <c r="U391" s="42"/>
    </row>
    <row r="392" spans="1:21" x14ac:dyDescent="0.55000000000000004">
      <c r="A392" s="41"/>
      <c r="B392" s="41"/>
      <c r="C392" s="41"/>
      <c r="D392" s="41"/>
      <c r="E392" s="41"/>
      <c r="F392" s="41"/>
      <c r="G392" s="42"/>
      <c r="H392" s="42"/>
      <c r="I392" s="42"/>
      <c r="J392" s="42"/>
      <c r="K392" s="42"/>
      <c r="L392" s="42"/>
      <c r="M392" s="42"/>
      <c r="N392" s="42"/>
      <c r="O392" s="42"/>
      <c r="P392" s="42"/>
      <c r="Q392" s="42"/>
      <c r="R392" s="42"/>
      <c r="S392" s="42"/>
      <c r="T392" s="42"/>
      <c r="U392" s="42"/>
    </row>
    <row r="393" spans="1:21" x14ac:dyDescent="0.55000000000000004">
      <c r="A393" s="41"/>
      <c r="B393" s="41"/>
      <c r="C393" s="41"/>
      <c r="D393" s="41"/>
      <c r="E393" s="41"/>
      <c r="F393" s="41"/>
      <c r="G393" s="42"/>
      <c r="H393" s="42"/>
      <c r="I393" s="42"/>
      <c r="J393" s="42"/>
      <c r="K393" s="42"/>
      <c r="L393" s="42"/>
      <c r="M393" s="42"/>
      <c r="N393" s="42"/>
      <c r="O393" s="42"/>
      <c r="P393" s="42"/>
      <c r="Q393" s="42"/>
      <c r="R393" s="42"/>
      <c r="S393" s="42"/>
      <c r="T393" s="42"/>
      <c r="U393" s="42"/>
    </row>
    <row r="394" spans="1:21" x14ac:dyDescent="0.55000000000000004">
      <c r="A394" s="41"/>
      <c r="B394" s="41"/>
      <c r="C394" s="41"/>
      <c r="D394" s="41"/>
      <c r="E394" s="41"/>
      <c r="F394" s="41"/>
      <c r="G394" s="42"/>
      <c r="H394" s="42"/>
      <c r="I394" s="42"/>
      <c r="J394" s="42"/>
      <c r="K394" s="42"/>
      <c r="L394" s="42"/>
      <c r="M394" s="42"/>
      <c r="N394" s="42"/>
      <c r="O394" s="42"/>
      <c r="P394" s="42"/>
      <c r="Q394" s="42"/>
      <c r="R394" s="42"/>
      <c r="S394" s="42"/>
      <c r="T394" s="42"/>
      <c r="U394" s="42"/>
    </row>
    <row r="395" spans="1:21" x14ac:dyDescent="0.55000000000000004">
      <c r="A395" s="41"/>
      <c r="B395" s="41"/>
      <c r="C395" s="41"/>
      <c r="D395" s="41"/>
      <c r="E395" s="41"/>
      <c r="F395" s="41"/>
      <c r="G395" s="42"/>
      <c r="H395" s="42"/>
      <c r="I395" s="42"/>
      <c r="J395" s="42"/>
      <c r="K395" s="42"/>
      <c r="L395" s="42"/>
      <c r="M395" s="42"/>
      <c r="N395" s="42"/>
      <c r="O395" s="42"/>
      <c r="P395" s="42"/>
      <c r="Q395" s="42"/>
      <c r="R395" s="42"/>
      <c r="S395" s="42"/>
      <c r="T395" s="42"/>
      <c r="U395" s="42"/>
    </row>
    <row r="396" spans="1:21" x14ac:dyDescent="0.55000000000000004">
      <c r="A396" s="41"/>
      <c r="B396" s="41"/>
      <c r="C396" s="41"/>
      <c r="D396" s="41"/>
      <c r="E396" s="41"/>
      <c r="F396" s="41"/>
      <c r="G396" s="42"/>
      <c r="H396" s="42"/>
      <c r="I396" s="42"/>
      <c r="J396" s="42"/>
      <c r="K396" s="42"/>
      <c r="L396" s="42"/>
      <c r="M396" s="42"/>
      <c r="N396" s="42"/>
      <c r="O396" s="42"/>
      <c r="P396" s="42"/>
      <c r="Q396" s="42"/>
      <c r="R396" s="42"/>
      <c r="S396" s="42"/>
      <c r="T396" s="42"/>
      <c r="U396" s="42"/>
    </row>
    <row r="397" spans="1:21" x14ac:dyDescent="0.55000000000000004">
      <c r="A397" s="41"/>
      <c r="B397" s="41"/>
      <c r="C397" s="41"/>
      <c r="D397" s="41"/>
      <c r="E397" s="41"/>
      <c r="F397" s="41"/>
      <c r="G397" s="42"/>
      <c r="H397" s="42"/>
      <c r="I397" s="42"/>
      <c r="J397" s="42"/>
      <c r="K397" s="42"/>
      <c r="L397" s="42"/>
      <c r="M397" s="42"/>
      <c r="N397" s="42"/>
      <c r="O397" s="42"/>
      <c r="P397" s="42"/>
      <c r="Q397" s="42"/>
      <c r="R397" s="42"/>
      <c r="S397" s="42"/>
      <c r="T397" s="42"/>
      <c r="U397" s="42"/>
    </row>
    <row r="398" spans="1:21" x14ac:dyDescent="0.55000000000000004">
      <c r="A398" s="41"/>
      <c r="B398" s="41"/>
      <c r="C398" s="41"/>
      <c r="D398" s="41"/>
      <c r="E398" s="41"/>
      <c r="F398" s="41"/>
      <c r="G398" s="42"/>
      <c r="H398" s="42"/>
      <c r="I398" s="42"/>
      <c r="J398" s="42"/>
      <c r="K398" s="42"/>
      <c r="L398" s="42"/>
      <c r="M398" s="42"/>
      <c r="N398" s="42"/>
      <c r="O398" s="42"/>
      <c r="P398" s="42"/>
      <c r="Q398" s="42"/>
      <c r="R398" s="42"/>
      <c r="S398" s="42"/>
      <c r="T398" s="42"/>
      <c r="U398" s="42"/>
    </row>
    <row r="399" spans="1:21" x14ac:dyDescent="0.55000000000000004">
      <c r="A399" s="41"/>
      <c r="B399" s="41"/>
      <c r="C399" s="41"/>
      <c r="D399" s="41"/>
      <c r="E399" s="41"/>
      <c r="F399" s="41"/>
      <c r="G399" s="42"/>
      <c r="H399" s="42"/>
      <c r="I399" s="42"/>
      <c r="J399" s="42"/>
      <c r="K399" s="42"/>
      <c r="L399" s="42"/>
      <c r="M399" s="42"/>
      <c r="N399" s="42"/>
      <c r="O399" s="42"/>
      <c r="P399" s="42"/>
      <c r="Q399" s="42"/>
      <c r="R399" s="42"/>
      <c r="S399" s="42"/>
      <c r="T399" s="42"/>
      <c r="U399" s="42"/>
    </row>
    <row r="400" spans="1:21" x14ac:dyDescent="0.55000000000000004">
      <c r="A400" s="41"/>
      <c r="B400" s="41"/>
      <c r="C400" s="41"/>
      <c r="D400" s="41"/>
      <c r="E400" s="41"/>
      <c r="F400" s="41"/>
      <c r="G400" s="42"/>
      <c r="H400" s="42"/>
      <c r="I400" s="42"/>
      <c r="J400" s="42"/>
      <c r="K400" s="42"/>
      <c r="L400" s="42"/>
      <c r="M400" s="42"/>
      <c r="N400" s="42"/>
      <c r="O400" s="42"/>
      <c r="P400" s="42"/>
      <c r="Q400" s="42"/>
      <c r="R400" s="42"/>
      <c r="S400" s="42"/>
      <c r="T400" s="42"/>
      <c r="U400" s="42"/>
    </row>
    <row r="401" spans="1:21" x14ac:dyDescent="0.55000000000000004">
      <c r="A401" s="41"/>
      <c r="B401" s="41"/>
      <c r="C401" s="41"/>
      <c r="D401" s="41"/>
      <c r="E401" s="41"/>
      <c r="F401" s="41"/>
      <c r="G401" s="42"/>
      <c r="H401" s="42"/>
      <c r="I401" s="42"/>
      <c r="J401" s="42"/>
      <c r="K401" s="42"/>
      <c r="L401" s="42"/>
      <c r="M401" s="42"/>
      <c r="N401" s="42"/>
      <c r="O401" s="42"/>
      <c r="P401" s="42"/>
      <c r="Q401" s="42"/>
      <c r="R401" s="42"/>
      <c r="S401" s="42"/>
      <c r="T401" s="42"/>
      <c r="U401" s="42"/>
    </row>
    <row r="402" spans="1:21" x14ac:dyDescent="0.55000000000000004">
      <c r="A402" s="41"/>
      <c r="B402" s="41"/>
      <c r="C402" s="41"/>
      <c r="D402" s="41"/>
      <c r="E402" s="41"/>
      <c r="F402" s="41"/>
      <c r="G402" s="42"/>
      <c r="H402" s="42"/>
      <c r="I402" s="42"/>
      <c r="J402" s="42"/>
      <c r="K402" s="42"/>
      <c r="L402" s="42"/>
      <c r="M402" s="42"/>
      <c r="N402" s="42"/>
      <c r="O402" s="42"/>
      <c r="P402" s="42"/>
      <c r="Q402" s="42"/>
      <c r="R402" s="42"/>
      <c r="S402" s="42"/>
      <c r="T402" s="42"/>
      <c r="U402" s="42"/>
    </row>
    <row r="403" spans="1:21" x14ac:dyDescent="0.55000000000000004">
      <c r="A403" s="41"/>
      <c r="B403" s="41"/>
      <c r="C403" s="41"/>
      <c r="D403" s="41"/>
      <c r="E403" s="41"/>
      <c r="F403" s="41"/>
      <c r="G403" s="42"/>
      <c r="H403" s="42"/>
      <c r="I403" s="42"/>
      <c r="J403" s="42"/>
      <c r="K403" s="42"/>
      <c r="L403" s="42"/>
      <c r="M403" s="42"/>
      <c r="N403" s="42"/>
      <c r="O403" s="42"/>
      <c r="P403" s="42"/>
      <c r="Q403" s="42"/>
      <c r="R403" s="42"/>
      <c r="S403" s="42"/>
      <c r="T403" s="42"/>
      <c r="U403" s="42"/>
    </row>
    <row r="404" spans="1:21" x14ac:dyDescent="0.55000000000000004">
      <c r="A404" s="41"/>
      <c r="B404" s="41"/>
      <c r="C404" s="41"/>
      <c r="D404" s="41"/>
      <c r="E404" s="41"/>
      <c r="F404" s="41"/>
      <c r="G404" s="42"/>
      <c r="H404" s="42"/>
      <c r="I404" s="42"/>
      <c r="J404" s="42"/>
      <c r="K404" s="42"/>
      <c r="L404" s="42"/>
      <c r="M404" s="42"/>
      <c r="N404" s="42"/>
      <c r="O404" s="42"/>
      <c r="P404" s="42"/>
      <c r="Q404" s="42"/>
      <c r="R404" s="42"/>
      <c r="S404" s="42"/>
      <c r="T404" s="42"/>
      <c r="U404" s="42"/>
    </row>
    <row r="405" spans="1:21" x14ac:dyDescent="0.55000000000000004">
      <c r="A405" s="41"/>
      <c r="B405" s="41"/>
      <c r="C405" s="41"/>
      <c r="D405" s="41"/>
      <c r="E405" s="41"/>
      <c r="F405" s="41"/>
      <c r="G405" s="42"/>
      <c r="H405" s="42"/>
      <c r="I405" s="42"/>
      <c r="J405" s="42"/>
      <c r="K405" s="42"/>
      <c r="L405" s="42"/>
      <c r="M405" s="42"/>
      <c r="N405" s="42"/>
      <c r="O405" s="42"/>
      <c r="P405" s="42"/>
      <c r="Q405" s="42"/>
      <c r="R405" s="42"/>
      <c r="S405" s="42"/>
      <c r="T405" s="42"/>
      <c r="U405" s="42"/>
    </row>
    <row r="406" spans="1:21" x14ac:dyDescent="0.55000000000000004">
      <c r="A406" s="41"/>
      <c r="B406" s="41"/>
      <c r="C406" s="41"/>
      <c r="D406" s="41"/>
      <c r="E406" s="41"/>
      <c r="F406" s="41"/>
      <c r="G406" s="42"/>
      <c r="H406" s="42"/>
      <c r="I406" s="42"/>
      <c r="J406" s="42"/>
      <c r="K406" s="42"/>
      <c r="L406" s="42"/>
      <c r="M406" s="42"/>
      <c r="N406" s="42"/>
      <c r="O406" s="42"/>
      <c r="P406" s="42"/>
      <c r="Q406" s="42"/>
      <c r="R406" s="42"/>
      <c r="S406" s="42"/>
      <c r="T406" s="42"/>
      <c r="U406" s="42"/>
    </row>
    <row r="407" spans="1:21" x14ac:dyDescent="0.55000000000000004">
      <c r="A407" s="41"/>
      <c r="B407" s="41"/>
      <c r="C407" s="41"/>
      <c r="D407" s="41"/>
      <c r="E407" s="41"/>
      <c r="F407" s="41"/>
      <c r="G407" s="42"/>
      <c r="H407" s="42"/>
      <c r="I407" s="42"/>
      <c r="J407" s="42"/>
      <c r="K407" s="42"/>
      <c r="L407" s="42"/>
      <c r="M407" s="42"/>
      <c r="N407" s="42"/>
      <c r="O407" s="42"/>
      <c r="P407" s="42"/>
      <c r="Q407" s="42"/>
      <c r="R407" s="42"/>
      <c r="S407" s="42"/>
      <c r="T407" s="42"/>
      <c r="U407" s="42"/>
    </row>
    <row r="408" spans="1:21" x14ac:dyDescent="0.55000000000000004">
      <c r="A408" s="41"/>
      <c r="B408" s="41"/>
      <c r="C408" s="41"/>
      <c r="D408" s="41"/>
      <c r="E408" s="41"/>
      <c r="F408" s="41"/>
      <c r="G408" s="42"/>
      <c r="H408" s="42"/>
      <c r="I408" s="42"/>
      <c r="J408" s="42"/>
      <c r="K408" s="42"/>
      <c r="L408" s="42"/>
      <c r="M408" s="42"/>
      <c r="N408" s="42"/>
      <c r="O408" s="42"/>
      <c r="P408" s="42"/>
      <c r="Q408" s="42"/>
      <c r="R408" s="42"/>
      <c r="S408" s="42"/>
      <c r="T408" s="42"/>
      <c r="U408" s="42"/>
    </row>
    <row r="409" spans="1:21" x14ac:dyDescent="0.55000000000000004">
      <c r="A409" s="41"/>
      <c r="B409" s="41"/>
      <c r="C409" s="41"/>
      <c r="D409" s="41"/>
      <c r="E409" s="41"/>
      <c r="F409" s="41"/>
      <c r="G409" s="42"/>
      <c r="H409" s="42"/>
      <c r="I409" s="42"/>
      <c r="J409" s="42"/>
      <c r="K409" s="42"/>
      <c r="L409" s="42"/>
      <c r="M409" s="42"/>
      <c r="N409" s="42"/>
      <c r="O409" s="42"/>
      <c r="P409" s="42"/>
      <c r="Q409" s="42"/>
      <c r="R409" s="42"/>
      <c r="S409" s="42"/>
      <c r="T409" s="42"/>
      <c r="U409" s="42"/>
    </row>
    <row r="410" spans="1:21" x14ac:dyDescent="0.55000000000000004">
      <c r="A410" s="41"/>
      <c r="B410" s="41"/>
      <c r="C410" s="41"/>
      <c r="D410" s="41"/>
      <c r="E410" s="41"/>
      <c r="F410" s="41"/>
      <c r="G410" s="42"/>
      <c r="H410" s="42"/>
      <c r="I410" s="42"/>
      <c r="J410" s="42"/>
      <c r="K410" s="42"/>
      <c r="L410" s="42"/>
      <c r="M410" s="42"/>
      <c r="N410" s="42"/>
      <c r="O410" s="42"/>
      <c r="P410" s="42"/>
      <c r="Q410" s="42"/>
      <c r="R410" s="42"/>
      <c r="S410" s="42"/>
      <c r="T410" s="42"/>
      <c r="U410" s="42"/>
    </row>
    <row r="411" spans="1:21" x14ac:dyDescent="0.55000000000000004">
      <c r="A411" s="41"/>
      <c r="B411" s="41"/>
      <c r="C411" s="41"/>
      <c r="D411" s="41"/>
      <c r="E411" s="41"/>
      <c r="F411" s="41"/>
      <c r="G411" s="42"/>
      <c r="H411" s="42"/>
      <c r="I411" s="42"/>
      <c r="J411" s="42"/>
      <c r="K411" s="42"/>
      <c r="L411" s="42"/>
      <c r="M411" s="42"/>
      <c r="N411" s="42"/>
      <c r="O411" s="42"/>
      <c r="P411" s="42"/>
      <c r="Q411" s="42"/>
      <c r="R411" s="42"/>
      <c r="S411" s="42"/>
      <c r="T411" s="42"/>
      <c r="U411" s="42"/>
    </row>
    <row r="412" spans="1:21" x14ac:dyDescent="0.55000000000000004">
      <c r="A412" s="41"/>
      <c r="B412" s="41"/>
      <c r="C412" s="41"/>
      <c r="D412" s="41"/>
      <c r="E412" s="41"/>
      <c r="F412" s="41"/>
      <c r="G412" s="42"/>
      <c r="H412" s="42"/>
      <c r="I412" s="42"/>
      <c r="J412" s="42"/>
      <c r="K412" s="42"/>
      <c r="L412" s="42"/>
      <c r="M412" s="42"/>
      <c r="N412" s="42"/>
      <c r="O412" s="42"/>
      <c r="P412" s="42"/>
      <c r="Q412" s="42"/>
      <c r="R412" s="42"/>
      <c r="S412" s="42"/>
      <c r="T412" s="42"/>
      <c r="U412" s="42"/>
    </row>
    <row r="413" spans="1:21" x14ac:dyDescent="0.55000000000000004">
      <c r="A413" s="41"/>
      <c r="B413" s="41"/>
      <c r="C413" s="41"/>
      <c r="D413" s="41"/>
      <c r="E413" s="41"/>
      <c r="F413" s="41"/>
      <c r="G413" s="42"/>
      <c r="H413" s="42"/>
      <c r="I413" s="42"/>
      <c r="J413" s="42"/>
      <c r="K413" s="42"/>
      <c r="L413" s="42"/>
      <c r="M413" s="42"/>
      <c r="N413" s="42"/>
      <c r="O413" s="42"/>
      <c r="P413" s="42"/>
      <c r="Q413" s="42"/>
      <c r="R413" s="42"/>
      <c r="S413" s="42"/>
      <c r="T413" s="42"/>
      <c r="U413" s="42"/>
    </row>
    <row r="414" spans="1:21" x14ac:dyDescent="0.55000000000000004">
      <c r="A414" s="41"/>
      <c r="B414" s="41"/>
      <c r="C414" s="41"/>
      <c r="D414" s="41"/>
      <c r="E414" s="41"/>
      <c r="F414" s="41"/>
      <c r="G414" s="42"/>
      <c r="H414" s="42"/>
      <c r="I414" s="42"/>
      <c r="J414" s="42"/>
      <c r="K414" s="42"/>
      <c r="L414" s="42"/>
      <c r="M414" s="42"/>
      <c r="N414" s="42"/>
      <c r="O414" s="42"/>
      <c r="P414" s="42"/>
      <c r="Q414" s="42"/>
      <c r="R414" s="42"/>
      <c r="S414" s="42"/>
      <c r="T414" s="42"/>
      <c r="U414" s="42"/>
    </row>
    <row r="415" spans="1:21" x14ac:dyDescent="0.55000000000000004">
      <c r="A415" s="41"/>
      <c r="B415" s="41"/>
      <c r="C415" s="41"/>
      <c r="D415" s="41"/>
      <c r="E415" s="41"/>
      <c r="F415" s="41"/>
      <c r="G415" s="42"/>
      <c r="H415" s="42"/>
      <c r="I415" s="42"/>
      <c r="J415" s="42"/>
      <c r="K415" s="42"/>
      <c r="L415" s="42"/>
      <c r="M415" s="42"/>
      <c r="N415" s="42"/>
      <c r="O415" s="42"/>
      <c r="P415" s="42"/>
      <c r="Q415" s="42"/>
      <c r="R415" s="42"/>
      <c r="S415" s="42"/>
      <c r="T415" s="42"/>
      <c r="U415" s="42"/>
    </row>
    <row r="416" spans="1:21" x14ac:dyDescent="0.55000000000000004">
      <c r="A416" s="41"/>
      <c r="B416" s="41"/>
      <c r="C416" s="41"/>
      <c r="D416" s="41"/>
      <c r="E416" s="41"/>
      <c r="F416" s="41"/>
      <c r="G416" s="42"/>
      <c r="H416" s="42"/>
      <c r="I416" s="42"/>
      <c r="J416" s="42"/>
      <c r="K416" s="42"/>
      <c r="L416" s="42"/>
      <c r="M416" s="42"/>
      <c r="N416" s="42"/>
      <c r="O416" s="42"/>
      <c r="P416" s="42"/>
      <c r="Q416" s="42"/>
      <c r="R416" s="42"/>
      <c r="S416" s="42"/>
      <c r="T416" s="42"/>
      <c r="U416" s="42"/>
    </row>
    <row r="417" spans="1:21" x14ac:dyDescent="0.55000000000000004">
      <c r="A417" s="41"/>
      <c r="B417" s="41"/>
      <c r="C417" s="41"/>
      <c r="D417" s="41"/>
      <c r="E417" s="41"/>
      <c r="F417" s="41"/>
      <c r="G417" s="42"/>
      <c r="H417" s="42"/>
      <c r="I417" s="42"/>
      <c r="J417" s="42"/>
      <c r="K417" s="42"/>
      <c r="L417" s="42"/>
      <c r="M417" s="42"/>
      <c r="N417" s="42"/>
      <c r="O417" s="42"/>
      <c r="P417" s="42"/>
      <c r="Q417" s="42"/>
      <c r="R417" s="42"/>
      <c r="S417" s="42"/>
      <c r="T417" s="42"/>
      <c r="U417" s="42"/>
    </row>
    <row r="418" spans="1:21" x14ac:dyDescent="0.55000000000000004">
      <c r="A418" s="41"/>
      <c r="B418" s="41"/>
      <c r="C418" s="41"/>
      <c r="D418" s="41"/>
      <c r="E418" s="41"/>
      <c r="F418" s="41"/>
      <c r="G418" s="42"/>
      <c r="H418" s="42"/>
      <c r="I418" s="42"/>
      <c r="J418" s="42"/>
      <c r="K418" s="42"/>
      <c r="L418" s="42"/>
      <c r="M418" s="42"/>
      <c r="N418" s="42"/>
      <c r="O418" s="42"/>
      <c r="P418" s="42"/>
      <c r="Q418" s="42"/>
      <c r="R418" s="42"/>
      <c r="S418" s="42"/>
      <c r="T418" s="42"/>
      <c r="U418" s="42"/>
    </row>
    <row r="419" spans="1:21" x14ac:dyDescent="0.55000000000000004">
      <c r="A419" s="41"/>
      <c r="B419" s="41"/>
      <c r="C419" s="41"/>
      <c r="D419" s="41"/>
      <c r="E419" s="41"/>
      <c r="F419" s="41"/>
      <c r="G419" s="42"/>
      <c r="H419" s="42"/>
      <c r="I419" s="42"/>
      <c r="J419" s="42"/>
      <c r="K419" s="42"/>
      <c r="L419" s="42"/>
      <c r="M419" s="42"/>
      <c r="N419" s="42"/>
      <c r="O419" s="42"/>
      <c r="P419" s="42"/>
      <c r="Q419" s="42"/>
      <c r="R419" s="42"/>
      <c r="S419" s="42"/>
      <c r="T419" s="42"/>
      <c r="U419" s="42"/>
    </row>
    <row r="420" spans="1:21" x14ac:dyDescent="0.55000000000000004">
      <c r="A420" s="41"/>
      <c r="B420" s="41"/>
      <c r="C420" s="41"/>
      <c r="D420" s="41"/>
      <c r="E420" s="41"/>
      <c r="F420" s="41"/>
      <c r="G420" s="42"/>
      <c r="H420" s="42"/>
      <c r="I420" s="42"/>
      <c r="J420" s="42"/>
      <c r="K420" s="42"/>
      <c r="L420" s="42"/>
      <c r="M420" s="42"/>
      <c r="N420" s="42"/>
      <c r="O420" s="42"/>
      <c r="P420" s="42"/>
      <c r="Q420" s="42"/>
      <c r="R420" s="42"/>
      <c r="S420" s="42"/>
      <c r="T420" s="42"/>
      <c r="U420" s="42"/>
    </row>
    <row r="421" spans="1:21" x14ac:dyDescent="0.55000000000000004">
      <c r="A421" s="41"/>
      <c r="B421" s="41"/>
      <c r="C421" s="41"/>
      <c r="D421" s="41"/>
      <c r="E421" s="41"/>
      <c r="F421" s="41"/>
      <c r="G421" s="42"/>
      <c r="H421" s="42"/>
      <c r="I421" s="42"/>
      <c r="J421" s="42"/>
      <c r="K421" s="42"/>
      <c r="L421" s="42"/>
      <c r="M421" s="42"/>
      <c r="N421" s="42"/>
      <c r="O421" s="42"/>
      <c r="P421" s="42"/>
      <c r="Q421" s="42"/>
      <c r="R421" s="42"/>
      <c r="S421" s="42"/>
      <c r="T421" s="42"/>
      <c r="U421" s="42"/>
    </row>
    <row r="422" spans="1:21" x14ac:dyDescent="0.55000000000000004">
      <c r="A422" s="41"/>
      <c r="B422" s="41"/>
      <c r="C422" s="41"/>
      <c r="D422" s="41"/>
      <c r="E422" s="41"/>
      <c r="F422" s="41"/>
      <c r="G422" s="42"/>
      <c r="H422" s="42"/>
      <c r="I422" s="42"/>
      <c r="J422" s="42"/>
      <c r="K422" s="42"/>
      <c r="L422" s="42"/>
      <c r="M422" s="42"/>
      <c r="N422" s="42"/>
      <c r="O422" s="42"/>
      <c r="P422" s="42"/>
      <c r="Q422" s="42"/>
      <c r="R422" s="42"/>
      <c r="S422" s="42"/>
      <c r="T422" s="42"/>
      <c r="U422" s="42"/>
    </row>
    <row r="423" spans="1:21" x14ac:dyDescent="0.55000000000000004">
      <c r="A423" s="41"/>
      <c r="B423" s="41"/>
      <c r="C423" s="41"/>
      <c r="D423" s="41"/>
      <c r="E423" s="41"/>
      <c r="F423" s="41"/>
      <c r="G423" s="42"/>
      <c r="H423" s="42"/>
      <c r="I423" s="42"/>
      <c r="J423" s="42"/>
      <c r="K423" s="42"/>
      <c r="L423" s="42"/>
      <c r="M423" s="42"/>
      <c r="N423" s="42"/>
      <c r="O423" s="42"/>
      <c r="P423" s="42"/>
      <c r="Q423" s="42"/>
      <c r="R423" s="42"/>
      <c r="S423" s="42"/>
      <c r="T423" s="42"/>
      <c r="U423" s="42"/>
    </row>
    <row r="424" spans="1:21" x14ac:dyDescent="0.55000000000000004">
      <c r="A424" s="41"/>
      <c r="B424" s="41"/>
      <c r="C424" s="41"/>
      <c r="D424" s="41"/>
      <c r="E424" s="41"/>
      <c r="F424" s="41"/>
      <c r="G424" s="42"/>
      <c r="H424" s="42"/>
      <c r="I424" s="42"/>
      <c r="J424" s="42"/>
      <c r="K424" s="42"/>
      <c r="L424" s="42"/>
      <c r="M424" s="42"/>
      <c r="N424" s="42"/>
      <c r="O424" s="42"/>
      <c r="P424" s="42"/>
      <c r="Q424" s="42"/>
      <c r="R424" s="42"/>
      <c r="S424" s="42"/>
      <c r="T424" s="42"/>
      <c r="U424" s="42"/>
    </row>
    <row r="425" spans="1:21" x14ac:dyDescent="0.55000000000000004">
      <c r="A425" s="41"/>
      <c r="B425" s="41"/>
      <c r="C425" s="41"/>
      <c r="D425" s="41"/>
      <c r="E425" s="41"/>
      <c r="F425" s="41"/>
      <c r="G425" s="42"/>
      <c r="H425" s="42"/>
      <c r="I425" s="42"/>
      <c r="J425" s="42"/>
      <c r="K425" s="42"/>
      <c r="L425" s="42"/>
      <c r="M425" s="42"/>
      <c r="N425" s="42"/>
      <c r="O425" s="42"/>
      <c r="P425" s="42"/>
      <c r="Q425" s="42"/>
      <c r="R425" s="42"/>
      <c r="S425" s="42"/>
      <c r="T425" s="42"/>
      <c r="U425" s="42"/>
    </row>
    <row r="426" spans="1:21" x14ac:dyDescent="0.55000000000000004">
      <c r="A426" s="41"/>
      <c r="B426" s="41"/>
      <c r="C426" s="41"/>
      <c r="D426" s="41"/>
      <c r="E426" s="41"/>
      <c r="F426" s="41"/>
      <c r="G426" s="42"/>
      <c r="H426" s="42"/>
      <c r="I426" s="42"/>
      <c r="J426" s="42"/>
      <c r="K426" s="42"/>
      <c r="L426" s="42"/>
      <c r="M426" s="42"/>
      <c r="N426" s="42"/>
      <c r="O426" s="42"/>
      <c r="P426" s="42"/>
      <c r="Q426" s="42"/>
      <c r="R426" s="42"/>
      <c r="S426" s="42"/>
      <c r="T426" s="42"/>
      <c r="U426" s="42"/>
    </row>
    <row r="427" spans="1:21" x14ac:dyDescent="0.55000000000000004">
      <c r="A427" s="41"/>
      <c r="B427" s="41"/>
      <c r="C427" s="41"/>
      <c r="D427" s="41"/>
      <c r="E427" s="41"/>
      <c r="F427" s="41"/>
      <c r="G427" s="42"/>
      <c r="H427" s="42"/>
      <c r="I427" s="42"/>
      <c r="J427" s="42"/>
      <c r="K427" s="42"/>
      <c r="L427" s="42"/>
      <c r="M427" s="42"/>
      <c r="N427" s="42"/>
      <c r="O427" s="42"/>
      <c r="P427" s="42"/>
      <c r="Q427" s="42"/>
      <c r="R427" s="42"/>
      <c r="S427" s="42"/>
      <c r="T427" s="42"/>
      <c r="U427" s="42"/>
    </row>
    <row r="428" spans="1:21" x14ac:dyDescent="0.55000000000000004">
      <c r="A428" s="41"/>
      <c r="B428" s="41"/>
      <c r="C428" s="41"/>
      <c r="D428" s="41"/>
      <c r="E428" s="41"/>
      <c r="F428" s="41"/>
      <c r="G428" s="42"/>
      <c r="H428" s="42"/>
      <c r="I428" s="42"/>
      <c r="J428" s="42"/>
      <c r="K428" s="42"/>
      <c r="L428" s="42"/>
      <c r="M428" s="42"/>
      <c r="N428" s="42"/>
      <c r="O428" s="42"/>
      <c r="P428" s="42"/>
      <c r="Q428" s="42"/>
      <c r="R428" s="42"/>
      <c r="S428" s="42"/>
      <c r="T428" s="42"/>
      <c r="U428" s="42"/>
    </row>
    <row r="429" spans="1:21" x14ac:dyDescent="0.55000000000000004">
      <c r="A429" s="41"/>
      <c r="B429" s="41"/>
      <c r="C429" s="41"/>
      <c r="D429" s="41"/>
      <c r="E429" s="41"/>
      <c r="F429" s="41"/>
      <c r="G429" s="42"/>
      <c r="H429" s="42"/>
      <c r="I429" s="42"/>
      <c r="J429" s="42"/>
      <c r="K429" s="42"/>
      <c r="L429" s="42"/>
      <c r="M429" s="42"/>
      <c r="N429" s="42"/>
      <c r="O429" s="42"/>
      <c r="P429" s="42"/>
      <c r="Q429" s="42"/>
      <c r="R429" s="42"/>
      <c r="S429" s="42"/>
      <c r="T429" s="42"/>
      <c r="U429" s="42"/>
    </row>
    <row r="430" spans="1:21" x14ac:dyDescent="0.55000000000000004">
      <c r="A430" s="41"/>
      <c r="B430" s="41"/>
      <c r="C430" s="41"/>
      <c r="D430" s="41"/>
      <c r="E430" s="41"/>
      <c r="F430" s="41"/>
      <c r="G430" s="42"/>
      <c r="H430" s="42"/>
      <c r="I430" s="42"/>
      <c r="J430" s="42"/>
      <c r="K430" s="42"/>
      <c r="L430" s="42"/>
      <c r="M430" s="42"/>
      <c r="N430" s="42"/>
      <c r="O430" s="42"/>
      <c r="P430" s="42"/>
      <c r="Q430" s="42"/>
      <c r="R430" s="42"/>
      <c r="S430" s="42"/>
      <c r="T430" s="42"/>
      <c r="U430" s="42"/>
    </row>
    <row r="431" spans="1:21" x14ac:dyDescent="0.55000000000000004">
      <c r="A431" s="41"/>
      <c r="B431" s="41"/>
      <c r="C431" s="41"/>
      <c r="D431" s="41"/>
      <c r="E431" s="41"/>
      <c r="F431" s="41"/>
      <c r="G431" s="42"/>
      <c r="H431" s="42"/>
      <c r="I431" s="42"/>
      <c r="J431" s="42"/>
      <c r="K431" s="42"/>
      <c r="L431" s="42"/>
      <c r="M431" s="42"/>
      <c r="N431" s="42"/>
      <c r="O431" s="42"/>
      <c r="P431" s="42"/>
      <c r="Q431" s="42"/>
      <c r="R431" s="42"/>
      <c r="S431" s="42"/>
      <c r="T431" s="42"/>
      <c r="U431" s="42"/>
    </row>
    <row r="432" spans="1:21" x14ac:dyDescent="0.55000000000000004">
      <c r="A432" s="41"/>
      <c r="B432" s="41"/>
      <c r="C432" s="41"/>
      <c r="D432" s="41"/>
      <c r="E432" s="41"/>
      <c r="F432" s="41"/>
      <c r="G432" s="42"/>
      <c r="H432" s="42"/>
      <c r="I432" s="42"/>
      <c r="J432" s="42"/>
      <c r="K432" s="42"/>
      <c r="L432" s="42"/>
      <c r="M432" s="42"/>
      <c r="N432" s="42"/>
      <c r="O432" s="42"/>
      <c r="P432" s="42"/>
      <c r="Q432" s="42"/>
      <c r="R432" s="42"/>
      <c r="S432" s="42"/>
      <c r="T432" s="42"/>
      <c r="U432" s="42"/>
    </row>
    <row r="433" spans="1:21" x14ac:dyDescent="0.55000000000000004">
      <c r="A433" s="41"/>
      <c r="B433" s="41"/>
      <c r="C433" s="41"/>
      <c r="D433" s="41"/>
      <c r="E433" s="41"/>
      <c r="F433" s="41"/>
      <c r="G433" s="42"/>
      <c r="H433" s="42"/>
      <c r="I433" s="42"/>
      <c r="J433" s="42"/>
      <c r="K433" s="42"/>
      <c r="L433" s="42"/>
      <c r="M433" s="42"/>
      <c r="N433" s="42"/>
      <c r="O433" s="42"/>
      <c r="P433" s="42"/>
      <c r="Q433" s="42"/>
      <c r="R433" s="42"/>
      <c r="S433" s="42"/>
      <c r="T433" s="42"/>
      <c r="U433" s="42"/>
    </row>
    <row r="434" spans="1:21" x14ac:dyDescent="0.55000000000000004">
      <c r="A434" s="41"/>
      <c r="B434" s="41"/>
      <c r="C434" s="41"/>
      <c r="D434" s="41"/>
      <c r="E434" s="41"/>
      <c r="F434" s="41"/>
      <c r="G434" s="42"/>
      <c r="H434" s="42"/>
      <c r="I434" s="42"/>
      <c r="J434" s="42"/>
      <c r="K434" s="42"/>
      <c r="L434" s="42"/>
      <c r="M434" s="42"/>
      <c r="N434" s="42"/>
      <c r="O434" s="42"/>
      <c r="P434" s="42"/>
      <c r="Q434" s="42"/>
      <c r="R434" s="42"/>
      <c r="S434" s="42"/>
      <c r="T434" s="42"/>
      <c r="U434" s="42"/>
    </row>
    <row r="435" spans="1:21" x14ac:dyDescent="0.55000000000000004">
      <c r="A435" s="41"/>
      <c r="B435" s="41"/>
      <c r="C435" s="41"/>
      <c r="D435" s="41"/>
      <c r="E435" s="41"/>
      <c r="F435" s="41"/>
      <c r="G435" s="42"/>
      <c r="H435" s="42"/>
      <c r="I435" s="42"/>
      <c r="J435" s="42"/>
      <c r="K435" s="42"/>
      <c r="L435" s="42"/>
      <c r="M435" s="42"/>
      <c r="N435" s="42"/>
      <c r="O435" s="42"/>
      <c r="P435" s="42"/>
      <c r="Q435" s="42"/>
      <c r="R435" s="42"/>
      <c r="S435" s="42"/>
      <c r="T435" s="42"/>
      <c r="U435" s="42"/>
    </row>
    <row r="436" spans="1:21" x14ac:dyDescent="0.55000000000000004">
      <c r="A436" s="41"/>
      <c r="B436" s="41"/>
      <c r="C436" s="41"/>
      <c r="D436" s="41"/>
      <c r="E436" s="41"/>
      <c r="F436" s="41"/>
      <c r="G436" s="42"/>
      <c r="H436" s="42"/>
      <c r="I436" s="42"/>
      <c r="J436" s="42"/>
      <c r="K436" s="42"/>
      <c r="L436" s="42"/>
      <c r="M436" s="42"/>
      <c r="N436" s="42"/>
      <c r="O436" s="42"/>
      <c r="P436" s="42"/>
      <c r="Q436" s="42"/>
      <c r="R436" s="42"/>
      <c r="S436" s="42"/>
      <c r="T436" s="42"/>
      <c r="U436" s="42"/>
    </row>
    <row r="437" spans="1:21" x14ac:dyDescent="0.55000000000000004">
      <c r="A437" s="41"/>
      <c r="B437" s="41"/>
      <c r="C437" s="41"/>
      <c r="D437" s="41"/>
      <c r="E437" s="41"/>
      <c r="F437" s="41"/>
      <c r="G437" s="42"/>
      <c r="H437" s="42"/>
      <c r="I437" s="42"/>
      <c r="J437" s="42"/>
      <c r="K437" s="42"/>
      <c r="L437" s="42"/>
      <c r="M437" s="42"/>
      <c r="N437" s="42"/>
      <c r="O437" s="42"/>
      <c r="P437" s="42"/>
      <c r="Q437" s="42"/>
      <c r="R437" s="42"/>
      <c r="S437" s="42"/>
      <c r="T437" s="42"/>
      <c r="U437" s="42"/>
    </row>
    <row r="438" spans="1:21" x14ac:dyDescent="0.55000000000000004">
      <c r="A438" s="41"/>
      <c r="B438" s="41"/>
      <c r="C438" s="41"/>
      <c r="D438" s="41"/>
      <c r="E438" s="41"/>
      <c r="F438" s="41"/>
      <c r="G438" s="42"/>
      <c r="H438" s="42"/>
      <c r="I438" s="42"/>
      <c r="J438" s="42"/>
      <c r="K438" s="42"/>
      <c r="L438" s="42"/>
      <c r="M438" s="42"/>
      <c r="N438" s="42"/>
      <c r="O438" s="42"/>
      <c r="P438" s="42"/>
      <c r="Q438" s="42"/>
      <c r="R438" s="42"/>
      <c r="S438" s="42"/>
      <c r="T438" s="42"/>
      <c r="U438" s="42"/>
    </row>
    <row r="439" spans="1:21" x14ac:dyDescent="0.55000000000000004">
      <c r="A439" s="41"/>
      <c r="B439" s="41"/>
      <c r="C439" s="41"/>
      <c r="D439" s="41"/>
      <c r="E439" s="41"/>
      <c r="F439" s="41"/>
      <c r="G439" s="42"/>
      <c r="H439" s="42"/>
      <c r="I439" s="42"/>
      <c r="J439" s="42"/>
      <c r="K439" s="42"/>
      <c r="L439" s="42"/>
      <c r="M439" s="42"/>
      <c r="N439" s="42"/>
      <c r="O439" s="42"/>
      <c r="P439" s="42"/>
      <c r="Q439" s="42"/>
      <c r="R439" s="42"/>
      <c r="S439" s="42"/>
      <c r="T439" s="42"/>
      <c r="U439" s="42"/>
    </row>
    <row r="440" spans="1:21" x14ac:dyDescent="0.55000000000000004">
      <c r="A440" s="41"/>
      <c r="B440" s="41"/>
      <c r="C440" s="41"/>
      <c r="D440" s="41"/>
      <c r="E440" s="41"/>
      <c r="F440" s="41"/>
      <c r="G440" s="42"/>
      <c r="H440" s="42"/>
      <c r="I440" s="42"/>
      <c r="J440" s="42"/>
      <c r="K440" s="42"/>
      <c r="L440" s="42"/>
      <c r="M440" s="42"/>
      <c r="N440" s="42"/>
      <c r="O440" s="42"/>
      <c r="P440" s="42"/>
      <c r="Q440" s="42"/>
      <c r="R440" s="42"/>
      <c r="S440" s="42"/>
      <c r="T440" s="42"/>
      <c r="U440" s="42"/>
    </row>
    <row r="441" spans="1:21" x14ac:dyDescent="0.55000000000000004">
      <c r="A441" s="41"/>
      <c r="B441" s="41"/>
      <c r="C441" s="41"/>
      <c r="D441" s="41"/>
      <c r="E441" s="41"/>
      <c r="F441" s="41"/>
      <c r="G441" s="42"/>
      <c r="H441" s="42"/>
      <c r="I441" s="42"/>
      <c r="J441" s="42"/>
      <c r="K441" s="42"/>
      <c r="L441" s="42"/>
      <c r="M441" s="42"/>
      <c r="N441" s="42"/>
      <c r="O441" s="42"/>
      <c r="P441" s="42"/>
      <c r="Q441" s="42"/>
      <c r="R441" s="42"/>
      <c r="S441" s="42"/>
      <c r="T441" s="42"/>
      <c r="U441" s="42"/>
    </row>
    <row r="442" spans="1:21" x14ac:dyDescent="0.55000000000000004">
      <c r="A442" s="41"/>
      <c r="B442" s="41"/>
      <c r="C442" s="41"/>
      <c r="D442" s="41"/>
      <c r="E442" s="41"/>
      <c r="F442" s="41"/>
      <c r="G442" s="42"/>
      <c r="H442" s="42"/>
      <c r="I442" s="42"/>
      <c r="J442" s="42"/>
      <c r="K442" s="42"/>
      <c r="L442" s="42"/>
      <c r="M442" s="42"/>
      <c r="N442" s="42"/>
      <c r="O442" s="42"/>
      <c r="P442" s="42"/>
      <c r="Q442" s="42"/>
      <c r="R442" s="42"/>
      <c r="S442" s="42"/>
      <c r="T442" s="42"/>
      <c r="U442" s="42"/>
    </row>
    <row r="443" spans="1:21" x14ac:dyDescent="0.55000000000000004">
      <c r="A443" s="41"/>
      <c r="B443" s="41"/>
      <c r="C443" s="41"/>
      <c r="D443" s="41"/>
      <c r="E443" s="41"/>
      <c r="F443" s="41"/>
      <c r="G443" s="42"/>
      <c r="H443" s="42"/>
      <c r="I443" s="42"/>
      <c r="J443" s="42"/>
      <c r="K443" s="42"/>
      <c r="L443" s="42"/>
      <c r="M443" s="42"/>
      <c r="N443" s="42"/>
      <c r="O443" s="42"/>
      <c r="P443" s="42"/>
      <c r="Q443" s="42"/>
      <c r="R443" s="42"/>
      <c r="S443" s="42"/>
      <c r="T443" s="42"/>
      <c r="U443" s="42"/>
    </row>
    <row r="444" spans="1:21" x14ac:dyDescent="0.55000000000000004">
      <c r="A444" s="41"/>
      <c r="B444" s="41"/>
      <c r="C444" s="41"/>
      <c r="D444" s="41"/>
      <c r="E444" s="41"/>
      <c r="F444" s="41"/>
      <c r="G444" s="42"/>
      <c r="H444" s="42"/>
      <c r="I444" s="42"/>
      <c r="J444" s="42"/>
      <c r="K444" s="42"/>
      <c r="L444" s="42"/>
      <c r="M444" s="42"/>
      <c r="N444" s="42"/>
      <c r="O444" s="42"/>
      <c r="P444" s="42"/>
      <c r="Q444" s="42"/>
      <c r="R444" s="42"/>
      <c r="S444" s="42"/>
      <c r="T444" s="42"/>
      <c r="U444" s="42"/>
    </row>
    <row r="445" spans="1:21" x14ac:dyDescent="0.55000000000000004">
      <c r="A445" s="41"/>
      <c r="B445" s="41"/>
      <c r="C445" s="41"/>
      <c r="D445" s="41"/>
      <c r="E445" s="41"/>
      <c r="F445" s="41"/>
      <c r="G445" s="42"/>
      <c r="H445" s="42"/>
      <c r="I445" s="42"/>
      <c r="J445" s="42"/>
      <c r="K445" s="42"/>
      <c r="L445" s="42"/>
      <c r="M445" s="42"/>
      <c r="N445" s="42"/>
      <c r="O445" s="42"/>
      <c r="P445" s="42"/>
      <c r="Q445" s="42"/>
      <c r="R445" s="42"/>
      <c r="S445" s="42"/>
      <c r="T445" s="42"/>
      <c r="U445" s="42"/>
    </row>
    <row r="446" spans="1:21" x14ac:dyDescent="0.55000000000000004">
      <c r="A446" s="41"/>
      <c r="B446" s="41"/>
      <c r="C446" s="41"/>
      <c r="D446" s="41"/>
      <c r="E446" s="41"/>
      <c r="F446" s="41"/>
      <c r="G446" s="42"/>
      <c r="H446" s="42"/>
      <c r="I446" s="42"/>
      <c r="J446" s="42"/>
      <c r="K446" s="42"/>
      <c r="L446" s="42"/>
      <c r="M446" s="42"/>
      <c r="N446" s="42"/>
      <c r="O446" s="42"/>
      <c r="P446" s="42"/>
      <c r="Q446" s="42"/>
      <c r="R446" s="42"/>
      <c r="S446" s="42"/>
      <c r="T446" s="42"/>
      <c r="U446" s="42"/>
    </row>
    <row r="447" spans="1:21" x14ac:dyDescent="0.55000000000000004">
      <c r="A447" s="41"/>
      <c r="B447" s="41"/>
      <c r="C447" s="41"/>
      <c r="D447" s="41"/>
      <c r="E447" s="41"/>
      <c r="F447" s="41"/>
      <c r="G447" s="42"/>
      <c r="H447" s="42"/>
      <c r="I447" s="42"/>
      <c r="J447" s="42"/>
      <c r="K447" s="42"/>
      <c r="L447" s="42"/>
      <c r="M447" s="42"/>
      <c r="N447" s="42"/>
      <c r="O447" s="42"/>
      <c r="P447" s="42"/>
      <c r="Q447" s="42"/>
      <c r="R447" s="42"/>
      <c r="S447" s="42"/>
      <c r="T447" s="42"/>
      <c r="U447" s="42"/>
    </row>
    <row r="448" spans="1:21" x14ac:dyDescent="0.55000000000000004">
      <c r="A448" s="41"/>
      <c r="B448" s="41"/>
      <c r="C448" s="41"/>
      <c r="D448" s="41"/>
      <c r="E448" s="41"/>
      <c r="F448" s="41"/>
      <c r="G448" s="42"/>
      <c r="H448" s="42"/>
      <c r="I448" s="42"/>
      <c r="J448" s="42"/>
      <c r="K448" s="42"/>
      <c r="L448" s="42"/>
      <c r="M448" s="42"/>
      <c r="N448" s="42"/>
      <c r="O448" s="42"/>
      <c r="P448" s="42"/>
      <c r="Q448" s="42"/>
      <c r="R448" s="42"/>
      <c r="S448" s="42"/>
      <c r="T448" s="42"/>
      <c r="U448" s="42"/>
    </row>
    <row r="449" spans="1:21" x14ac:dyDescent="0.55000000000000004">
      <c r="A449" s="41"/>
      <c r="B449" s="41"/>
      <c r="C449" s="41"/>
      <c r="D449" s="41"/>
      <c r="E449" s="41"/>
      <c r="F449" s="41"/>
      <c r="G449" s="42"/>
      <c r="H449" s="42"/>
      <c r="I449" s="42"/>
      <c r="J449" s="42"/>
      <c r="K449" s="42"/>
      <c r="L449" s="42"/>
      <c r="M449" s="42"/>
      <c r="N449" s="42"/>
      <c r="O449" s="42"/>
      <c r="P449" s="42"/>
      <c r="Q449" s="42"/>
      <c r="R449" s="42"/>
      <c r="S449" s="42"/>
      <c r="T449" s="42"/>
      <c r="U449" s="42"/>
    </row>
    <row r="450" spans="1:21" x14ac:dyDescent="0.55000000000000004">
      <c r="A450" s="41"/>
      <c r="B450" s="41"/>
      <c r="C450" s="41"/>
      <c r="D450" s="41"/>
      <c r="E450" s="41"/>
      <c r="F450" s="41"/>
      <c r="G450" s="42"/>
      <c r="H450" s="42"/>
      <c r="I450" s="42"/>
      <c r="J450" s="42"/>
      <c r="K450" s="42"/>
      <c r="L450" s="42"/>
      <c r="M450" s="42"/>
      <c r="N450" s="42"/>
      <c r="O450" s="42"/>
      <c r="P450" s="42"/>
      <c r="Q450" s="42"/>
      <c r="R450" s="42"/>
      <c r="S450" s="42"/>
      <c r="T450" s="42"/>
      <c r="U450" s="42"/>
    </row>
    <row r="451" spans="1:21" x14ac:dyDescent="0.55000000000000004">
      <c r="A451" s="41"/>
      <c r="B451" s="41"/>
      <c r="C451" s="41"/>
      <c r="D451" s="41"/>
      <c r="E451" s="41"/>
      <c r="F451" s="41"/>
      <c r="G451" s="42"/>
      <c r="H451" s="42"/>
      <c r="I451" s="42"/>
      <c r="J451" s="42"/>
      <c r="K451" s="42"/>
      <c r="L451" s="42"/>
      <c r="M451" s="42"/>
      <c r="N451" s="42"/>
      <c r="O451" s="42"/>
      <c r="P451" s="42"/>
      <c r="Q451" s="42"/>
      <c r="R451" s="42"/>
      <c r="S451" s="42"/>
      <c r="T451" s="42"/>
      <c r="U451" s="42"/>
    </row>
    <row r="452" spans="1:21" x14ac:dyDescent="0.55000000000000004">
      <c r="A452" s="41"/>
      <c r="B452" s="41"/>
      <c r="C452" s="41"/>
      <c r="D452" s="41"/>
      <c r="E452" s="41"/>
      <c r="F452" s="41"/>
      <c r="G452" s="42"/>
      <c r="H452" s="42"/>
      <c r="I452" s="42"/>
      <c r="J452" s="42"/>
      <c r="K452" s="42"/>
      <c r="L452" s="42"/>
      <c r="M452" s="42"/>
      <c r="N452" s="42"/>
      <c r="O452" s="42"/>
      <c r="P452" s="42"/>
      <c r="Q452" s="42"/>
      <c r="R452" s="42"/>
      <c r="S452" s="42"/>
      <c r="T452" s="42"/>
      <c r="U452" s="42"/>
    </row>
    <row r="453" spans="1:21" x14ac:dyDescent="0.55000000000000004">
      <c r="A453" s="41"/>
      <c r="B453" s="41"/>
      <c r="C453" s="41"/>
      <c r="D453" s="41"/>
      <c r="E453" s="41"/>
      <c r="F453" s="41"/>
      <c r="G453" s="42"/>
      <c r="H453" s="42"/>
      <c r="I453" s="42"/>
      <c r="J453" s="42"/>
      <c r="K453" s="42"/>
      <c r="L453" s="42"/>
      <c r="M453" s="42"/>
      <c r="N453" s="42"/>
      <c r="O453" s="42"/>
      <c r="P453" s="42"/>
      <c r="Q453" s="42"/>
      <c r="R453" s="42"/>
      <c r="S453" s="42"/>
      <c r="T453" s="42"/>
      <c r="U453" s="42"/>
    </row>
    <row r="454" spans="1:21" x14ac:dyDescent="0.55000000000000004">
      <c r="A454" s="41"/>
      <c r="B454" s="41"/>
      <c r="C454" s="41"/>
      <c r="D454" s="41"/>
      <c r="E454" s="41"/>
      <c r="F454" s="41"/>
      <c r="G454" s="42"/>
      <c r="H454" s="42"/>
      <c r="I454" s="42"/>
      <c r="J454" s="42"/>
      <c r="K454" s="42"/>
      <c r="L454" s="42"/>
      <c r="M454" s="42"/>
      <c r="N454" s="42"/>
      <c r="O454" s="42"/>
      <c r="P454" s="42"/>
      <c r="Q454" s="42"/>
      <c r="R454" s="42"/>
      <c r="S454" s="42"/>
      <c r="T454" s="42"/>
      <c r="U454" s="42"/>
    </row>
    <row r="455" spans="1:21" x14ac:dyDescent="0.55000000000000004">
      <c r="A455" s="41"/>
      <c r="B455" s="41"/>
      <c r="C455" s="41"/>
      <c r="D455" s="41"/>
      <c r="E455" s="41"/>
      <c r="F455" s="41"/>
      <c r="G455" s="42"/>
      <c r="H455" s="42"/>
      <c r="I455" s="42"/>
      <c r="J455" s="42"/>
      <c r="K455" s="42"/>
      <c r="L455" s="42"/>
      <c r="M455" s="42"/>
      <c r="N455" s="42"/>
      <c r="O455" s="42"/>
      <c r="P455" s="42"/>
      <c r="Q455" s="42"/>
      <c r="R455" s="42"/>
      <c r="S455" s="42"/>
      <c r="T455" s="42"/>
      <c r="U455" s="42"/>
    </row>
    <row r="456" spans="1:21" x14ac:dyDescent="0.55000000000000004">
      <c r="A456" s="41"/>
      <c r="B456" s="41"/>
      <c r="C456" s="41"/>
      <c r="D456" s="41"/>
      <c r="E456" s="41"/>
      <c r="F456" s="41"/>
      <c r="G456" s="42"/>
      <c r="H456" s="42"/>
      <c r="I456" s="42"/>
      <c r="J456" s="42"/>
      <c r="K456" s="42"/>
      <c r="L456" s="42"/>
      <c r="M456" s="42"/>
      <c r="N456" s="42"/>
      <c r="O456" s="42"/>
      <c r="P456" s="42"/>
      <c r="Q456" s="42"/>
      <c r="R456" s="42"/>
      <c r="S456" s="42"/>
      <c r="T456" s="42"/>
      <c r="U456" s="42"/>
    </row>
    <row r="457" spans="1:21" x14ac:dyDescent="0.55000000000000004">
      <c r="A457" s="41"/>
      <c r="B457" s="41"/>
      <c r="C457" s="41"/>
      <c r="D457" s="41"/>
      <c r="E457" s="41"/>
      <c r="F457" s="41"/>
      <c r="G457" s="42"/>
      <c r="H457" s="42"/>
      <c r="I457" s="42"/>
      <c r="J457" s="42"/>
      <c r="K457" s="42"/>
      <c r="L457" s="42"/>
      <c r="M457" s="42"/>
      <c r="N457" s="42"/>
      <c r="O457" s="42"/>
      <c r="P457" s="42"/>
      <c r="Q457" s="42"/>
      <c r="R457" s="42"/>
      <c r="S457" s="42"/>
      <c r="T457" s="42"/>
      <c r="U457" s="42"/>
    </row>
    <row r="458" spans="1:21" x14ac:dyDescent="0.55000000000000004">
      <c r="A458" s="41"/>
      <c r="B458" s="41"/>
      <c r="C458" s="41"/>
      <c r="D458" s="41"/>
      <c r="E458" s="41"/>
      <c r="F458" s="41"/>
      <c r="G458" s="42"/>
      <c r="H458" s="42"/>
      <c r="I458" s="42"/>
      <c r="J458" s="42"/>
      <c r="K458" s="42"/>
      <c r="L458" s="42"/>
      <c r="M458" s="42"/>
      <c r="N458" s="42"/>
      <c r="O458" s="42"/>
      <c r="P458" s="42"/>
      <c r="Q458" s="42"/>
      <c r="R458" s="42"/>
      <c r="S458" s="42"/>
      <c r="T458" s="42"/>
      <c r="U458" s="42"/>
    </row>
    <row r="459" spans="1:21" x14ac:dyDescent="0.55000000000000004">
      <c r="A459" s="41"/>
      <c r="B459" s="41"/>
      <c r="C459" s="41"/>
      <c r="D459" s="41"/>
      <c r="E459" s="41"/>
      <c r="F459" s="41"/>
      <c r="G459" s="42"/>
      <c r="H459" s="42"/>
      <c r="I459" s="42"/>
      <c r="J459" s="42"/>
      <c r="K459" s="42"/>
      <c r="L459" s="42"/>
      <c r="M459" s="42"/>
      <c r="N459" s="42"/>
      <c r="O459" s="42"/>
      <c r="P459" s="42"/>
      <c r="Q459" s="42"/>
      <c r="R459" s="42"/>
      <c r="S459" s="42"/>
      <c r="T459" s="42"/>
      <c r="U459" s="42"/>
    </row>
    <row r="460" spans="1:21" x14ac:dyDescent="0.55000000000000004">
      <c r="A460" s="41"/>
      <c r="B460" s="41"/>
      <c r="C460" s="41"/>
      <c r="D460" s="41"/>
      <c r="E460" s="41"/>
      <c r="F460" s="41"/>
      <c r="G460" s="42"/>
      <c r="H460" s="42"/>
      <c r="I460" s="42"/>
      <c r="J460" s="42"/>
      <c r="K460" s="42"/>
      <c r="L460" s="42"/>
      <c r="M460" s="42"/>
      <c r="N460" s="42"/>
      <c r="O460" s="42"/>
      <c r="P460" s="42"/>
      <c r="Q460" s="42"/>
      <c r="R460" s="42"/>
      <c r="S460" s="42"/>
      <c r="T460" s="42"/>
      <c r="U460" s="42"/>
    </row>
    <row r="461" spans="1:21" x14ac:dyDescent="0.55000000000000004">
      <c r="A461" s="41"/>
      <c r="B461" s="41"/>
      <c r="C461" s="41"/>
      <c r="D461" s="41"/>
      <c r="E461" s="41"/>
      <c r="F461" s="41"/>
      <c r="G461" s="42"/>
      <c r="H461" s="42"/>
      <c r="I461" s="42"/>
      <c r="J461" s="42"/>
      <c r="K461" s="42"/>
      <c r="L461" s="42"/>
      <c r="M461" s="42"/>
      <c r="N461" s="42"/>
      <c r="O461" s="42"/>
      <c r="P461" s="42"/>
      <c r="Q461" s="42"/>
      <c r="R461" s="42"/>
      <c r="S461" s="42"/>
      <c r="T461" s="42"/>
      <c r="U461" s="42"/>
    </row>
    <row r="462" spans="1:21" x14ac:dyDescent="0.55000000000000004">
      <c r="A462" s="41"/>
      <c r="B462" s="41"/>
      <c r="C462" s="41"/>
      <c r="D462" s="41"/>
      <c r="E462" s="41"/>
      <c r="F462" s="41"/>
      <c r="G462" s="42"/>
      <c r="H462" s="42"/>
      <c r="I462" s="42"/>
      <c r="J462" s="42"/>
      <c r="K462" s="42"/>
      <c r="L462" s="42"/>
      <c r="M462" s="42"/>
      <c r="N462" s="42"/>
      <c r="O462" s="42"/>
      <c r="P462" s="42"/>
      <c r="Q462" s="42"/>
      <c r="R462" s="42"/>
      <c r="S462" s="42"/>
      <c r="T462" s="42"/>
      <c r="U462" s="42"/>
    </row>
    <row r="463" spans="1:21" x14ac:dyDescent="0.55000000000000004">
      <c r="A463" s="41"/>
      <c r="B463" s="41"/>
      <c r="C463" s="41"/>
      <c r="D463" s="41"/>
      <c r="E463" s="41"/>
      <c r="F463" s="41"/>
      <c r="G463" s="42"/>
      <c r="H463" s="42"/>
      <c r="I463" s="42"/>
      <c r="J463" s="42"/>
      <c r="K463" s="42"/>
      <c r="L463" s="42"/>
      <c r="M463" s="42"/>
      <c r="N463" s="42"/>
      <c r="O463" s="42"/>
      <c r="P463" s="42"/>
      <c r="Q463" s="42"/>
      <c r="R463" s="42"/>
      <c r="S463" s="42"/>
      <c r="T463" s="42"/>
      <c r="U463" s="42"/>
    </row>
    <row r="464" spans="1:21" x14ac:dyDescent="0.55000000000000004">
      <c r="A464" s="41"/>
      <c r="B464" s="41"/>
      <c r="C464" s="41"/>
      <c r="D464" s="41"/>
      <c r="E464" s="41"/>
      <c r="F464" s="41"/>
      <c r="G464" s="42"/>
      <c r="H464" s="42"/>
      <c r="I464" s="42"/>
      <c r="J464" s="42"/>
      <c r="K464" s="42"/>
      <c r="L464" s="42"/>
      <c r="M464" s="42"/>
      <c r="N464" s="42"/>
      <c r="O464" s="42"/>
      <c r="P464" s="42"/>
      <c r="Q464" s="42"/>
      <c r="R464" s="42"/>
      <c r="S464" s="42"/>
      <c r="T464" s="42"/>
      <c r="U464" s="42"/>
    </row>
    <row r="465" spans="1:21" x14ac:dyDescent="0.55000000000000004">
      <c r="A465" s="41"/>
      <c r="B465" s="41"/>
      <c r="C465" s="41"/>
      <c r="D465" s="41"/>
      <c r="E465" s="41"/>
      <c r="F465" s="41"/>
      <c r="G465" s="42"/>
      <c r="H465" s="42"/>
      <c r="I465" s="42"/>
      <c r="J465" s="42"/>
      <c r="K465" s="42"/>
      <c r="L465" s="42"/>
      <c r="M465" s="42"/>
      <c r="N465" s="42"/>
      <c r="O465" s="42"/>
      <c r="P465" s="42"/>
      <c r="Q465" s="42"/>
      <c r="R465" s="42"/>
      <c r="S465" s="42"/>
      <c r="T465" s="42"/>
      <c r="U465" s="42"/>
    </row>
    <row r="466" spans="1:21" x14ac:dyDescent="0.55000000000000004">
      <c r="A466" s="41"/>
      <c r="B466" s="41"/>
      <c r="C466" s="41"/>
      <c r="D466" s="41"/>
      <c r="E466" s="41"/>
      <c r="F466" s="41"/>
      <c r="G466" s="42"/>
      <c r="H466" s="42"/>
      <c r="I466" s="42"/>
      <c r="J466" s="42"/>
      <c r="K466" s="42"/>
      <c r="L466" s="42"/>
      <c r="M466" s="42"/>
      <c r="N466" s="42"/>
      <c r="O466" s="42"/>
      <c r="P466" s="42"/>
      <c r="Q466" s="42"/>
      <c r="R466" s="42"/>
      <c r="S466" s="42"/>
      <c r="T466" s="42"/>
      <c r="U466" s="42"/>
    </row>
    <row r="467" spans="1:21" x14ac:dyDescent="0.55000000000000004">
      <c r="A467" s="41"/>
      <c r="B467" s="41"/>
      <c r="C467" s="41"/>
      <c r="D467" s="41"/>
      <c r="E467" s="41"/>
      <c r="F467" s="41"/>
      <c r="G467" s="42"/>
      <c r="H467" s="42"/>
      <c r="I467" s="42"/>
      <c r="J467" s="42"/>
      <c r="K467" s="42"/>
      <c r="L467" s="42"/>
      <c r="M467" s="42"/>
      <c r="N467" s="42"/>
      <c r="O467" s="42"/>
      <c r="P467" s="42"/>
      <c r="Q467" s="42"/>
      <c r="R467" s="42"/>
      <c r="S467" s="42"/>
      <c r="T467" s="42"/>
      <c r="U467" s="42"/>
    </row>
    <row r="468" spans="1:21" x14ac:dyDescent="0.55000000000000004">
      <c r="A468" s="41"/>
      <c r="B468" s="41"/>
      <c r="C468" s="41"/>
      <c r="D468" s="41"/>
      <c r="E468" s="41"/>
      <c r="F468" s="41"/>
      <c r="G468" s="42"/>
      <c r="H468" s="42"/>
      <c r="I468" s="42"/>
      <c r="J468" s="42"/>
      <c r="K468" s="42"/>
      <c r="L468" s="42"/>
      <c r="M468" s="42"/>
      <c r="N468" s="42"/>
      <c r="O468" s="42"/>
      <c r="P468" s="42"/>
      <c r="Q468" s="42"/>
      <c r="R468" s="42"/>
      <c r="S468" s="42"/>
      <c r="T468" s="42"/>
      <c r="U468" s="42"/>
    </row>
    <row r="469" spans="1:21" x14ac:dyDescent="0.55000000000000004">
      <c r="A469" s="41"/>
      <c r="B469" s="41"/>
      <c r="C469" s="41"/>
      <c r="D469" s="41"/>
      <c r="E469" s="41"/>
      <c r="F469" s="41"/>
      <c r="G469" s="42"/>
      <c r="H469" s="42"/>
      <c r="I469" s="42"/>
      <c r="J469" s="42"/>
      <c r="K469" s="42"/>
      <c r="L469" s="42"/>
      <c r="M469" s="42"/>
      <c r="N469" s="42"/>
      <c r="O469" s="42"/>
      <c r="P469" s="42"/>
      <c r="Q469" s="42"/>
      <c r="R469" s="42"/>
      <c r="S469" s="42"/>
      <c r="T469" s="42"/>
      <c r="U469" s="42"/>
    </row>
    <row r="470" spans="1:21" x14ac:dyDescent="0.55000000000000004">
      <c r="A470" s="41"/>
      <c r="B470" s="41"/>
      <c r="C470" s="41"/>
      <c r="D470" s="41"/>
      <c r="E470" s="41"/>
      <c r="F470" s="41"/>
      <c r="G470" s="42"/>
      <c r="H470" s="42"/>
      <c r="I470" s="42"/>
      <c r="J470" s="42"/>
      <c r="K470" s="42"/>
      <c r="L470" s="42"/>
      <c r="M470" s="42"/>
      <c r="N470" s="42"/>
      <c r="O470" s="42"/>
      <c r="P470" s="42"/>
      <c r="Q470" s="42"/>
      <c r="R470" s="42"/>
      <c r="S470" s="42"/>
      <c r="T470" s="42"/>
      <c r="U470" s="42"/>
    </row>
    <row r="471" spans="1:21" x14ac:dyDescent="0.55000000000000004">
      <c r="A471" s="41"/>
      <c r="B471" s="41"/>
      <c r="C471" s="41"/>
      <c r="D471" s="41"/>
      <c r="E471" s="41"/>
      <c r="F471" s="41"/>
      <c r="G471" s="42"/>
      <c r="H471" s="42"/>
      <c r="I471" s="42"/>
      <c r="J471" s="42"/>
      <c r="K471" s="42"/>
      <c r="L471" s="42"/>
      <c r="M471" s="42"/>
      <c r="N471" s="42"/>
      <c r="O471" s="42"/>
      <c r="P471" s="42"/>
      <c r="Q471" s="42"/>
      <c r="R471" s="42"/>
      <c r="S471" s="42"/>
      <c r="T471" s="42"/>
      <c r="U471" s="42"/>
    </row>
    <row r="472" spans="1:21" x14ac:dyDescent="0.55000000000000004">
      <c r="A472" s="41"/>
      <c r="B472" s="41"/>
      <c r="C472" s="41"/>
      <c r="D472" s="41"/>
      <c r="E472" s="41"/>
      <c r="F472" s="41"/>
      <c r="G472" s="42"/>
      <c r="H472" s="42"/>
      <c r="I472" s="42"/>
      <c r="J472" s="42"/>
      <c r="K472" s="42"/>
      <c r="L472" s="42"/>
      <c r="M472" s="42"/>
      <c r="N472" s="42"/>
      <c r="O472" s="42"/>
      <c r="P472" s="42"/>
      <c r="Q472" s="42"/>
      <c r="R472" s="42"/>
      <c r="S472" s="42"/>
      <c r="T472" s="42"/>
      <c r="U472" s="42"/>
    </row>
    <row r="473" spans="1:21" x14ac:dyDescent="0.55000000000000004">
      <c r="A473" s="41"/>
      <c r="B473" s="41"/>
      <c r="C473" s="41"/>
      <c r="D473" s="41"/>
      <c r="E473" s="41"/>
      <c r="F473" s="41"/>
      <c r="G473" s="42"/>
      <c r="H473" s="42"/>
      <c r="I473" s="42"/>
      <c r="J473" s="42"/>
      <c r="K473" s="42"/>
      <c r="L473" s="42"/>
      <c r="M473" s="42"/>
      <c r="N473" s="42"/>
      <c r="O473" s="42"/>
      <c r="P473" s="42"/>
      <c r="Q473" s="42"/>
      <c r="R473" s="42"/>
      <c r="S473" s="42"/>
      <c r="T473" s="42"/>
      <c r="U473" s="42"/>
    </row>
    <row r="474" spans="1:21" x14ac:dyDescent="0.55000000000000004">
      <c r="A474" s="41"/>
      <c r="B474" s="41"/>
      <c r="C474" s="41"/>
      <c r="D474" s="41"/>
      <c r="E474" s="41"/>
      <c r="F474" s="41"/>
      <c r="G474" s="42"/>
      <c r="H474" s="42"/>
      <c r="I474" s="42"/>
      <c r="J474" s="42"/>
      <c r="K474" s="42"/>
      <c r="L474" s="42"/>
      <c r="M474" s="42"/>
      <c r="N474" s="42"/>
      <c r="O474" s="42"/>
      <c r="P474" s="42"/>
      <c r="Q474" s="42"/>
      <c r="R474" s="42"/>
      <c r="S474" s="42"/>
      <c r="T474" s="42"/>
      <c r="U474" s="42"/>
    </row>
    <row r="475" spans="1:21" x14ac:dyDescent="0.55000000000000004">
      <c r="A475" s="41"/>
      <c r="B475" s="41"/>
      <c r="C475" s="41"/>
      <c r="D475" s="41"/>
      <c r="E475" s="41"/>
      <c r="F475" s="41"/>
      <c r="G475" s="42"/>
      <c r="H475" s="42"/>
      <c r="I475" s="42"/>
      <c r="J475" s="42"/>
      <c r="K475" s="42"/>
      <c r="L475" s="42"/>
      <c r="M475" s="42"/>
      <c r="N475" s="42"/>
      <c r="O475" s="42"/>
      <c r="P475" s="42"/>
      <c r="Q475" s="42"/>
      <c r="R475" s="42"/>
      <c r="S475" s="42"/>
      <c r="T475" s="42"/>
      <c r="U475" s="42"/>
    </row>
    <row r="476" spans="1:21" x14ac:dyDescent="0.55000000000000004">
      <c r="A476" s="41"/>
      <c r="B476" s="41"/>
      <c r="C476" s="41"/>
      <c r="D476" s="41"/>
      <c r="E476" s="41"/>
      <c r="F476" s="41"/>
      <c r="G476" s="42"/>
      <c r="H476" s="42"/>
      <c r="I476" s="42"/>
      <c r="J476" s="42"/>
      <c r="K476" s="42"/>
      <c r="L476" s="42"/>
      <c r="M476" s="42"/>
      <c r="N476" s="42"/>
      <c r="O476" s="42"/>
      <c r="P476" s="42"/>
      <c r="Q476" s="42"/>
      <c r="R476" s="42"/>
      <c r="S476" s="42"/>
      <c r="T476" s="42"/>
      <c r="U476" s="42"/>
    </row>
    <row r="477" spans="1:21" x14ac:dyDescent="0.55000000000000004">
      <c r="A477" s="41"/>
      <c r="B477" s="41"/>
      <c r="C477" s="41"/>
      <c r="D477" s="41"/>
      <c r="E477" s="41"/>
      <c r="F477" s="41"/>
      <c r="G477" s="42"/>
      <c r="H477" s="42"/>
      <c r="I477" s="42"/>
      <c r="J477" s="42"/>
      <c r="K477" s="42"/>
      <c r="L477" s="42"/>
      <c r="M477" s="42"/>
      <c r="N477" s="42"/>
      <c r="O477" s="42"/>
      <c r="P477" s="42"/>
      <c r="Q477" s="42"/>
      <c r="R477" s="42"/>
      <c r="S477" s="42"/>
      <c r="T477" s="42"/>
      <c r="U477" s="42"/>
    </row>
    <row r="478" spans="1:21" x14ac:dyDescent="0.55000000000000004">
      <c r="A478" s="41"/>
      <c r="B478" s="41"/>
      <c r="C478" s="41"/>
      <c r="D478" s="41"/>
      <c r="E478" s="41"/>
      <c r="F478" s="41"/>
      <c r="G478" s="42"/>
      <c r="H478" s="42"/>
      <c r="I478" s="42"/>
      <c r="J478" s="42"/>
      <c r="K478" s="42"/>
      <c r="L478" s="42"/>
      <c r="M478" s="42"/>
      <c r="N478" s="42"/>
      <c r="O478" s="42"/>
      <c r="P478" s="42"/>
      <c r="Q478" s="42"/>
      <c r="R478" s="42"/>
      <c r="S478" s="42"/>
      <c r="T478" s="42"/>
      <c r="U478" s="42"/>
    </row>
    <row r="479" spans="1:21" x14ac:dyDescent="0.55000000000000004">
      <c r="A479" s="41"/>
      <c r="B479" s="41"/>
      <c r="C479" s="41"/>
      <c r="D479" s="41"/>
      <c r="E479" s="41"/>
      <c r="F479" s="41"/>
      <c r="G479" s="42"/>
      <c r="H479" s="42"/>
      <c r="I479" s="42"/>
      <c r="J479" s="42"/>
      <c r="K479" s="42"/>
      <c r="L479" s="42"/>
      <c r="M479" s="42"/>
      <c r="N479" s="42"/>
      <c r="O479" s="42"/>
      <c r="P479" s="42"/>
      <c r="Q479" s="42"/>
      <c r="R479" s="42"/>
      <c r="S479" s="42"/>
      <c r="T479" s="42"/>
      <c r="U479" s="42"/>
    </row>
    <row r="480" spans="1:21" x14ac:dyDescent="0.55000000000000004">
      <c r="A480" s="41"/>
      <c r="B480" s="41"/>
      <c r="C480" s="41"/>
      <c r="D480" s="41"/>
      <c r="E480" s="41"/>
      <c r="F480" s="41"/>
      <c r="G480" s="42"/>
      <c r="H480" s="42"/>
      <c r="I480" s="42"/>
      <c r="J480" s="42"/>
      <c r="K480" s="42"/>
      <c r="L480" s="42"/>
      <c r="M480" s="42"/>
      <c r="N480" s="42"/>
      <c r="O480" s="42"/>
      <c r="P480" s="42"/>
      <c r="Q480" s="42"/>
      <c r="R480" s="42"/>
      <c r="S480" s="42"/>
      <c r="T480" s="42"/>
      <c r="U480" s="42"/>
    </row>
    <row r="481" spans="1:21" x14ac:dyDescent="0.55000000000000004">
      <c r="A481" s="41"/>
      <c r="B481" s="41"/>
      <c r="C481" s="41"/>
      <c r="D481" s="41"/>
      <c r="E481" s="41"/>
      <c r="F481" s="41"/>
      <c r="G481" s="42"/>
      <c r="H481" s="42"/>
      <c r="I481" s="42"/>
      <c r="J481" s="42"/>
      <c r="K481" s="42"/>
      <c r="L481" s="42"/>
      <c r="M481" s="42"/>
      <c r="N481" s="42"/>
      <c r="O481" s="42"/>
      <c r="P481" s="42"/>
      <c r="Q481" s="42"/>
      <c r="R481" s="42"/>
      <c r="S481" s="42"/>
      <c r="T481" s="42"/>
      <c r="U481" s="42"/>
    </row>
    <row r="482" spans="1:21" x14ac:dyDescent="0.55000000000000004">
      <c r="A482" s="41"/>
      <c r="B482" s="41"/>
      <c r="C482" s="41"/>
      <c r="D482" s="41"/>
      <c r="E482" s="41"/>
      <c r="F482" s="41"/>
      <c r="G482" s="42"/>
      <c r="H482" s="42"/>
      <c r="I482" s="42"/>
      <c r="J482" s="42"/>
      <c r="K482" s="42"/>
      <c r="L482" s="42"/>
      <c r="M482" s="42"/>
      <c r="N482" s="42"/>
      <c r="O482" s="42"/>
      <c r="P482" s="42"/>
      <c r="Q482" s="42"/>
      <c r="R482" s="42"/>
      <c r="S482" s="42"/>
      <c r="T482" s="42"/>
      <c r="U482" s="42"/>
    </row>
    <row r="483" spans="1:21" x14ac:dyDescent="0.55000000000000004">
      <c r="A483" s="41"/>
      <c r="B483" s="41"/>
      <c r="C483" s="41"/>
      <c r="D483" s="41"/>
      <c r="E483" s="41"/>
      <c r="F483" s="41"/>
      <c r="G483" s="42"/>
      <c r="H483" s="42"/>
      <c r="I483" s="42"/>
      <c r="J483" s="42"/>
      <c r="K483" s="42"/>
      <c r="L483" s="42"/>
      <c r="M483" s="42"/>
      <c r="N483" s="42"/>
      <c r="O483" s="42"/>
      <c r="P483" s="42"/>
      <c r="Q483" s="42"/>
      <c r="R483" s="42"/>
      <c r="S483" s="42"/>
      <c r="T483" s="42"/>
      <c r="U483" s="42"/>
    </row>
    <row r="484" spans="1:21" x14ac:dyDescent="0.55000000000000004">
      <c r="A484" s="41"/>
      <c r="B484" s="41"/>
      <c r="C484" s="41"/>
      <c r="D484" s="41"/>
      <c r="E484" s="41"/>
      <c r="F484" s="41"/>
      <c r="G484" s="42"/>
      <c r="H484" s="42"/>
      <c r="I484" s="42"/>
      <c r="J484" s="42"/>
      <c r="K484" s="42"/>
      <c r="L484" s="42"/>
      <c r="M484" s="42"/>
      <c r="N484" s="42"/>
      <c r="O484" s="42"/>
      <c r="P484" s="42"/>
      <c r="Q484" s="42"/>
      <c r="R484" s="42"/>
      <c r="S484" s="42"/>
      <c r="T484" s="42"/>
      <c r="U484" s="42"/>
    </row>
    <row r="485" spans="1:21" x14ac:dyDescent="0.55000000000000004">
      <c r="A485" s="41"/>
      <c r="B485" s="41"/>
      <c r="C485" s="41"/>
      <c r="D485" s="41"/>
      <c r="E485" s="41"/>
      <c r="F485" s="41"/>
      <c r="G485" s="42"/>
      <c r="H485" s="42"/>
      <c r="I485" s="42"/>
      <c r="J485" s="42"/>
      <c r="K485" s="42"/>
      <c r="L485" s="42"/>
      <c r="M485" s="42"/>
      <c r="N485" s="42"/>
      <c r="O485" s="42"/>
      <c r="P485" s="42"/>
      <c r="Q485" s="42"/>
      <c r="R485" s="42"/>
      <c r="S485" s="42"/>
      <c r="T485" s="42"/>
      <c r="U485" s="42"/>
    </row>
    <row r="486" spans="1:21" x14ac:dyDescent="0.55000000000000004">
      <c r="A486" s="41"/>
      <c r="B486" s="41"/>
      <c r="C486" s="41"/>
      <c r="D486" s="41"/>
      <c r="E486" s="41"/>
      <c r="F486" s="41"/>
      <c r="G486" s="42"/>
      <c r="H486" s="42"/>
      <c r="I486" s="42"/>
      <c r="J486" s="42"/>
      <c r="K486" s="42"/>
      <c r="L486" s="42"/>
      <c r="M486" s="42"/>
      <c r="N486" s="42"/>
      <c r="O486" s="42"/>
      <c r="P486" s="42"/>
      <c r="Q486" s="42"/>
      <c r="R486" s="42"/>
      <c r="S486" s="42"/>
      <c r="T486" s="42"/>
      <c r="U486" s="42"/>
    </row>
    <row r="487" spans="1:21" x14ac:dyDescent="0.55000000000000004">
      <c r="A487" s="41"/>
      <c r="B487" s="41"/>
      <c r="C487" s="41"/>
      <c r="D487" s="41"/>
      <c r="E487" s="41"/>
      <c r="F487" s="41"/>
      <c r="G487" s="42"/>
      <c r="H487" s="42"/>
      <c r="I487" s="42"/>
      <c r="J487" s="42"/>
      <c r="K487" s="42"/>
      <c r="L487" s="42"/>
      <c r="M487" s="42"/>
      <c r="N487" s="42"/>
      <c r="O487" s="42"/>
      <c r="P487" s="42"/>
      <c r="Q487" s="42"/>
      <c r="R487" s="42"/>
      <c r="S487" s="42"/>
      <c r="T487" s="42"/>
      <c r="U487" s="42"/>
    </row>
    <row r="488" spans="1:21" x14ac:dyDescent="0.55000000000000004">
      <c r="A488" s="41"/>
      <c r="B488" s="41"/>
      <c r="C488" s="41"/>
      <c r="D488" s="41"/>
      <c r="E488" s="41"/>
      <c r="F488" s="41"/>
      <c r="G488" s="42"/>
      <c r="H488" s="42"/>
      <c r="I488" s="42"/>
      <c r="J488" s="42"/>
      <c r="K488" s="42"/>
      <c r="L488" s="42"/>
      <c r="M488" s="42"/>
      <c r="N488" s="42"/>
      <c r="O488" s="42"/>
      <c r="P488" s="42"/>
      <c r="Q488" s="42"/>
      <c r="R488" s="42"/>
      <c r="S488" s="42"/>
      <c r="T488" s="42"/>
      <c r="U488" s="42"/>
    </row>
    <row r="489" spans="1:21" x14ac:dyDescent="0.55000000000000004">
      <c r="A489" s="41"/>
      <c r="B489" s="41"/>
      <c r="C489" s="41"/>
      <c r="D489" s="41"/>
      <c r="E489" s="41"/>
      <c r="F489" s="41"/>
      <c r="G489" s="42"/>
      <c r="H489" s="42"/>
      <c r="I489" s="42"/>
      <c r="J489" s="42"/>
      <c r="K489" s="42"/>
      <c r="L489" s="42"/>
      <c r="M489" s="42"/>
      <c r="N489" s="42"/>
      <c r="O489" s="42"/>
      <c r="P489" s="42"/>
      <c r="Q489" s="42"/>
      <c r="R489" s="42"/>
      <c r="S489" s="42"/>
      <c r="T489" s="42"/>
      <c r="U489" s="42"/>
    </row>
    <row r="490" spans="1:21" x14ac:dyDescent="0.55000000000000004">
      <c r="A490" s="41"/>
      <c r="B490" s="41"/>
      <c r="C490" s="41"/>
      <c r="D490" s="41"/>
      <c r="E490" s="41"/>
      <c r="F490" s="41"/>
      <c r="G490" s="42"/>
      <c r="H490" s="42"/>
      <c r="I490" s="42"/>
      <c r="J490" s="42"/>
      <c r="K490" s="42"/>
      <c r="L490" s="42"/>
      <c r="M490" s="42"/>
      <c r="N490" s="42"/>
      <c r="O490" s="42"/>
      <c r="P490" s="42"/>
      <c r="Q490" s="42"/>
      <c r="R490" s="42"/>
      <c r="S490" s="42"/>
      <c r="T490" s="42"/>
      <c r="U490" s="42"/>
    </row>
    <row r="491" spans="1:21" x14ac:dyDescent="0.55000000000000004">
      <c r="A491" s="41"/>
      <c r="B491" s="41"/>
      <c r="C491" s="41"/>
      <c r="D491" s="41"/>
      <c r="E491" s="41"/>
      <c r="F491" s="41"/>
      <c r="G491" s="42"/>
      <c r="H491" s="42"/>
      <c r="I491" s="42"/>
      <c r="J491" s="42"/>
      <c r="K491" s="42"/>
      <c r="L491" s="42"/>
      <c r="M491" s="42"/>
      <c r="N491" s="42"/>
      <c r="O491" s="42"/>
      <c r="P491" s="42"/>
      <c r="Q491" s="42"/>
      <c r="R491" s="42"/>
      <c r="S491" s="42"/>
      <c r="T491" s="42"/>
      <c r="U491" s="42"/>
    </row>
    <row r="492" spans="1:21" x14ac:dyDescent="0.55000000000000004">
      <c r="A492" s="41"/>
      <c r="B492" s="41"/>
      <c r="C492" s="41"/>
      <c r="D492" s="41"/>
      <c r="E492" s="41"/>
      <c r="F492" s="41"/>
      <c r="G492" s="42"/>
      <c r="H492" s="42"/>
      <c r="I492" s="42"/>
      <c r="J492" s="42"/>
      <c r="K492" s="42"/>
      <c r="L492" s="42"/>
      <c r="M492" s="42"/>
      <c r="N492" s="42"/>
      <c r="O492" s="42"/>
      <c r="P492" s="42"/>
      <c r="Q492" s="42"/>
      <c r="R492" s="42"/>
      <c r="S492" s="42"/>
      <c r="T492" s="42"/>
      <c r="U492" s="42"/>
    </row>
    <row r="493" spans="1:21" x14ac:dyDescent="0.55000000000000004">
      <c r="A493" s="41"/>
      <c r="B493" s="41"/>
      <c r="C493" s="41"/>
      <c r="D493" s="41"/>
      <c r="E493" s="41"/>
      <c r="F493" s="41"/>
      <c r="G493" s="42"/>
      <c r="H493" s="42"/>
      <c r="I493" s="42"/>
      <c r="J493" s="42"/>
      <c r="K493" s="42"/>
      <c r="L493" s="42"/>
      <c r="M493" s="42"/>
      <c r="N493" s="42"/>
      <c r="O493" s="42"/>
      <c r="P493" s="42"/>
      <c r="Q493" s="42"/>
      <c r="R493" s="42"/>
      <c r="S493" s="42"/>
      <c r="T493" s="42"/>
      <c r="U493" s="42"/>
    </row>
    <row r="494" spans="1:21" x14ac:dyDescent="0.55000000000000004">
      <c r="A494" s="41"/>
      <c r="B494" s="41"/>
      <c r="C494" s="41"/>
      <c r="D494" s="41"/>
      <c r="E494" s="41"/>
      <c r="F494" s="41"/>
      <c r="G494" s="42"/>
      <c r="H494" s="42"/>
      <c r="I494" s="42"/>
      <c r="J494" s="42"/>
      <c r="K494" s="42"/>
      <c r="L494" s="42"/>
      <c r="M494" s="42"/>
      <c r="N494" s="42"/>
      <c r="O494" s="42"/>
      <c r="P494" s="42"/>
      <c r="Q494" s="42"/>
      <c r="R494" s="42"/>
      <c r="S494" s="42"/>
      <c r="T494" s="42"/>
      <c r="U494" s="42"/>
    </row>
    <row r="495" spans="1:21" x14ac:dyDescent="0.55000000000000004">
      <c r="A495" s="41"/>
      <c r="B495" s="41"/>
      <c r="C495" s="41"/>
      <c r="D495" s="41"/>
      <c r="E495" s="41"/>
      <c r="F495" s="41"/>
      <c r="G495" s="42"/>
      <c r="H495" s="42"/>
      <c r="I495" s="42"/>
      <c r="J495" s="42"/>
      <c r="K495" s="42"/>
      <c r="L495" s="42"/>
      <c r="M495" s="42"/>
      <c r="N495" s="42"/>
      <c r="O495" s="42"/>
      <c r="P495" s="42"/>
      <c r="Q495" s="42"/>
      <c r="R495" s="42"/>
      <c r="S495" s="42"/>
      <c r="T495" s="42"/>
      <c r="U495" s="42"/>
    </row>
    <row r="496" spans="1:21" x14ac:dyDescent="0.55000000000000004">
      <c r="A496" s="41"/>
      <c r="B496" s="41"/>
      <c r="C496" s="41"/>
      <c r="D496" s="41"/>
      <c r="E496" s="41"/>
      <c r="F496" s="41"/>
      <c r="G496" s="42"/>
      <c r="H496" s="42"/>
      <c r="I496" s="42"/>
      <c r="J496" s="42"/>
      <c r="K496" s="42"/>
      <c r="L496" s="42"/>
      <c r="M496" s="42"/>
      <c r="N496" s="42"/>
      <c r="O496" s="42"/>
      <c r="P496" s="42"/>
      <c r="Q496" s="42"/>
      <c r="R496" s="42"/>
      <c r="S496" s="42"/>
      <c r="T496" s="42"/>
      <c r="U496" s="42"/>
    </row>
    <row r="497" spans="1:21" x14ac:dyDescent="0.55000000000000004">
      <c r="A497" s="41"/>
      <c r="B497" s="41"/>
      <c r="C497" s="41"/>
      <c r="D497" s="41"/>
      <c r="E497" s="41"/>
      <c r="F497" s="41"/>
      <c r="G497" s="42"/>
      <c r="H497" s="42"/>
      <c r="I497" s="42"/>
      <c r="J497" s="42"/>
      <c r="K497" s="42"/>
      <c r="L497" s="42"/>
      <c r="M497" s="42"/>
      <c r="N497" s="42"/>
      <c r="O497" s="42"/>
      <c r="P497" s="42"/>
      <c r="Q497" s="42"/>
      <c r="R497" s="42"/>
      <c r="S497" s="42"/>
      <c r="T497" s="42"/>
      <c r="U497" s="42"/>
    </row>
    <row r="498" spans="1:21" x14ac:dyDescent="0.55000000000000004">
      <c r="A498" s="41"/>
      <c r="B498" s="41"/>
      <c r="C498" s="41"/>
      <c r="D498" s="41"/>
      <c r="E498" s="41"/>
      <c r="F498" s="41"/>
      <c r="G498" s="42"/>
      <c r="H498" s="42"/>
      <c r="I498" s="42"/>
      <c r="J498" s="42"/>
      <c r="K498" s="42"/>
      <c r="L498" s="42"/>
      <c r="M498" s="42"/>
      <c r="N498" s="42"/>
      <c r="O498" s="42"/>
      <c r="P498" s="42"/>
      <c r="Q498" s="42"/>
      <c r="R498" s="42"/>
      <c r="S498" s="42"/>
      <c r="T498" s="42"/>
      <c r="U498" s="42"/>
    </row>
    <row r="499" spans="1:21" x14ac:dyDescent="0.55000000000000004">
      <c r="A499" s="41"/>
      <c r="B499" s="41"/>
      <c r="C499" s="41"/>
      <c r="D499" s="41"/>
      <c r="E499" s="41"/>
      <c r="F499" s="41"/>
      <c r="G499" s="42"/>
      <c r="H499" s="42"/>
      <c r="I499" s="42"/>
      <c r="J499" s="42"/>
      <c r="K499" s="42"/>
      <c r="L499" s="42"/>
      <c r="M499" s="42"/>
      <c r="N499" s="42"/>
      <c r="O499" s="42"/>
      <c r="P499" s="42"/>
      <c r="Q499" s="42"/>
      <c r="R499" s="42"/>
      <c r="S499" s="42"/>
      <c r="T499" s="42"/>
      <c r="U499" s="42"/>
    </row>
    <row r="500" spans="1:21" x14ac:dyDescent="0.55000000000000004">
      <c r="A500" s="41"/>
      <c r="B500" s="41"/>
      <c r="C500" s="41"/>
      <c r="D500" s="41"/>
      <c r="E500" s="41"/>
      <c r="F500" s="41"/>
      <c r="G500" s="42"/>
      <c r="H500" s="42"/>
      <c r="I500" s="42"/>
      <c r="J500" s="42"/>
      <c r="K500" s="42"/>
      <c r="L500" s="42"/>
      <c r="M500" s="42"/>
      <c r="N500" s="42"/>
      <c r="O500" s="42"/>
      <c r="P500" s="42"/>
      <c r="Q500" s="42"/>
      <c r="R500" s="42"/>
      <c r="S500" s="42"/>
      <c r="T500" s="42"/>
      <c r="U500" s="42"/>
    </row>
    <row r="501" spans="1:21" x14ac:dyDescent="0.55000000000000004">
      <c r="A501" s="41"/>
      <c r="B501" s="41"/>
      <c r="C501" s="41"/>
      <c r="D501" s="41"/>
      <c r="E501" s="41"/>
      <c r="F501" s="41"/>
      <c r="G501" s="42"/>
      <c r="H501" s="42"/>
      <c r="I501" s="42"/>
      <c r="J501" s="42"/>
      <c r="K501" s="42"/>
      <c r="L501" s="42"/>
      <c r="M501" s="42"/>
      <c r="N501" s="42"/>
      <c r="O501" s="42"/>
      <c r="P501" s="42"/>
      <c r="Q501" s="42"/>
      <c r="R501" s="42"/>
      <c r="S501" s="42"/>
      <c r="T501" s="42"/>
      <c r="U501" s="42"/>
    </row>
    <row r="502" spans="1:21" x14ac:dyDescent="0.55000000000000004">
      <c r="A502" s="41"/>
      <c r="B502" s="41"/>
      <c r="C502" s="41"/>
      <c r="D502" s="41"/>
      <c r="E502" s="41"/>
      <c r="F502" s="41"/>
      <c r="G502" s="42"/>
      <c r="H502" s="42"/>
      <c r="I502" s="42"/>
      <c r="J502" s="42"/>
      <c r="K502" s="42"/>
      <c r="L502" s="42"/>
      <c r="M502" s="42"/>
      <c r="N502" s="42"/>
      <c r="O502" s="42"/>
      <c r="P502" s="42"/>
      <c r="Q502" s="42"/>
      <c r="R502" s="42"/>
      <c r="S502" s="42"/>
      <c r="T502" s="42"/>
      <c r="U502" s="42"/>
    </row>
    <row r="503" spans="1:21" x14ac:dyDescent="0.55000000000000004">
      <c r="A503" s="41"/>
      <c r="B503" s="41"/>
      <c r="C503" s="41"/>
      <c r="D503" s="41"/>
      <c r="E503" s="41"/>
      <c r="F503" s="41"/>
      <c r="G503" s="42"/>
      <c r="H503" s="42"/>
      <c r="I503" s="42"/>
      <c r="J503" s="42"/>
      <c r="K503" s="42"/>
      <c r="L503" s="42"/>
      <c r="M503" s="42"/>
      <c r="N503" s="42"/>
      <c r="O503" s="42"/>
      <c r="P503" s="42"/>
      <c r="Q503" s="42"/>
      <c r="R503" s="42"/>
      <c r="S503" s="42"/>
      <c r="T503" s="42"/>
      <c r="U503" s="42"/>
    </row>
    <row r="504" spans="1:21" x14ac:dyDescent="0.55000000000000004">
      <c r="A504" s="41"/>
      <c r="B504" s="41"/>
      <c r="C504" s="41"/>
      <c r="D504" s="41"/>
      <c r="E504" s="41"/>
      <c r="F504" s="41"/>
      <c r="G504" s="42"/>
      <c r="H504" s="42"/>
      <c r="I504" s="42"/>
      <c r="J504" s="42"/>
      <c r="K504" s="42"/>
      <c r="L504" s="42"/>
      <c r="M504" s="42"/>
      <c r="N504" s="42"/>
      <c r="O504" s="42"/>
      <c r="P504" s="42"/>
      <c r="Q504" s="42"/>
      <c r="R504" s="42"/>
      <c r="S504" s="42"/>
      <c r="T504" s="42"/>
      <c r="U504" s="42"/>
    </row>
    <row r="505" spans="1:21" x14ac:dyDescent="0.55000000000000004">
      <c r="A505" s="41"/>
      <c r="B505" s="41"/>
      <c r="C505" s="41"/>
      <c r="D505" s="41"/>
      <c r="E505" s="41"/>
      <c r="F505" s="41"/>
      <c r="G505" s="42"/>
      <c r="H505" s="42"/>
      <c r="I505" s="42"/>
      <c r="J505" s="42"/>
      <c r="K505" s="42"/>
      <c r="L505" s="42"/>
      <c r="M505" s="42"/>
      <c r="N505" s="42"/>
      <c r="O505" s="42"/>
      <c r="P505" s="42"/>
      <c r="Q505" s="42"/>
      <c r="R505" s="42"/>
      <c r="S505" s="42"/>
      <c r="T505" s="42"/>
      <c r="U505" s="42"/>
    </row>
    <row r="506" spans="1:21" x14ac:dyDescent="0.55000000000000004">
      <c r="A506" s="41"/>
      <c r="B506" s="41"/>
      <c r="C506" s="41"/>
      <c r="D506" s="41"/>
      <c r="E506" s="41"/>
      <c r="F506" s="41"/>
      <c r="G506" s="42"/>
      <c r="H506" s="42"/>
      <c r="I506" s="42"/>
      <c r="J506" s="42"/>
      <c r="K506" s="42"/>
      <c r="L506" s="42"/>
      <c r="M506" s="42"/>
      <c r="N506" s="42"/>
      <c r="O506" s="42"/>
      <c r="P506" s="42"/>
      <c r="Q506" s="42"/>
      <c r="R506" s="42"/>
      <c r="S506" s="42"/>
      <c r="T506" s="42"/>
      <c r="U506" s="42"/>
    </row>
    <row r="507" spans="1:21" x14ac:dyDescent="0.55000000000000004">
      <c r="A507" s="41"/>
      <c r="B507" s="41"/>
      <c r="C507" s="41"/>
      <c r="D507" s="41"/>
      <c r="E507" s="41"/>
      <c r="F507" s="41"/>
      <c r="G507" s="42"/>
      <c r="H507" s="42"/>
      <c r="I507" s="42"/>
      <c r="J507" s="42"/>
      <c r="K507" s="42"/>
      <c r="L507" s="42"/>
      <c r="M507" s="42"/>
      <c r="N507" s="42"/>
      <c r="O507" s="42"/>
      <c r="P507" s="42"/>
      <c r="Q507" s="42"/>
      <c r="R507" s="42"/>
      <c r="S507" s="42"/>
      <c r="T507" s="42"/>
      <c r="U507" s="42"/>
    </row>
    <row r="508" spans="1:21" x14ac:dyDescent="0.55000000000000004">
      <c r="A508" s="41"/>
      <c r="B508" s="41"/>
      <c r="C508" s="41"/>
      <c r="D508" s="41"/>
      <c r="E508" s="41"/>
      <c r="F508" s="41"/>
      <c r="G508" s="42"/>
      <c r="H508" s="42"/>
      <c r="I508" s="42"/>
      <c r="J508" s="42"/>
      <c r="K508" s="42"/>
      <c r="L508" s="42"/>
      <c r="M508" s="42"/>
      <c r="N508" s="42"/>
      <c r="O508" s="42"/>
      <c r="P508" s="42"/>
      <c r="Q508" s="42"/>
      <c r="R508" s="42"/>
      <c r="S508" s="42"/>
      <c r="T508" s="42"/>
      <c r="U508" s="42"/>
    </row>
    <row r="509" spans="1:21" x14ac:dyDescent="0.55000000000000004">
      <c r="A509" s="41"/>
      <c r="B509" s="41"/>
      <c r="C509" s="41"/>
      <c r="D509" s="41"/>
      <c r="E509" s="41"/>
      <c r="F509" s="41"/>
      <c r="G509" s="42"/>
      <c r="H509" s="42"/>
      <c r="I509" s="42"/>
      <c r="J509" s="42"/>
      <c r="K509" s="42"/>
      <c r="L509" s="42"/>
      <c r="M509" s="42"/>
      <c r="N509" s="42"/>
      <c r="O509" s="42"/>
      <c r="P509" s="42"/>
      <c r="Q509" s="42"/>
      <c r="R509" s="42"/>
      <c r="S509" s="42"/>
      <c r="T509" s="42"/>
      <c r="U509" s="42"/>
    </row>
    <row r="510" spans="1:21" x14ac:dyDescent="0.55000000000000004">
      <c r="A510" s="41"/>
      <c r="B510" s="41"/>
      <c r="C510" s="41"/>
      <c r="D510" s="41"/>
      <c r="E510" s="41"/>
      <c r="F510" s="41"/>
      <c r="G510" s="42"/>
      <c r="H510" s="42"/>
      <c r="I510" s="42"/>
      <c r="J510" s="42"/>
      <c r="K510" s="42"/>
      <c r="L510" s="42"/>
      <c r="M510" s="42"/>
      <c r="N510" s="42"/>
      <c r="O510" s="42"/>
      <c r="P510" s="42"/>
      <c r="Q510" s="42"/>
      <c r="R510" s="42"/>
      <c r="S510" s="42"/>
      <c r="T510" s="42"/>
      <c r="U510" s="42"/>
    </row>
    <row r="511" spans="1:21" x14ac:dyDescent="0.55000000000000004">
      <c r="A511" s="41"/>
      <c r="B511" s="41"/>
      <c r="C511" s="41"/>
      <c r="D511" s="41"/>
      <c r="E511" s="41"/>
      <c r="F511" s="41"/>
      <c r="G511" s="42"/>
      <c r="H511" s="42"/>
      <c r="I511" s="42"/>
      <c r="J511" s="42"/>
      <c r="K511" s="42"/>
      <c r="L511" s="42"/>
      <c r="M511" s="42"/>
      <c r="N511" s="42"/>
      <c r="O511" s="42"/>
      <c r="P511" s="42"/>
      <c r="Q511" s="42"/>
      <c r="R511" s="42"/>
      <c r="S511" s="42"/>
      <c r="T511" s="42"/>
      <c r="U511" s="42"/>
    </row>
    <row r="512" spans="1:21" x14ac:dyDescent="0.55000000000000004">
      <c r="A512" s="41"/>
      <c r="B512" s="41"/>
      <c r="C512" s="41"/>
      <c r="D512" s="41"/>
      <c r="E512" s="41"/>
      <c r="F512" s="41"/>
      <c r="G512" s="42"/>
      <c r="H512" s="42"/>
      <c r="I512" s="42"/>
      <c r="J512" s="42"/>
      <c r="K512" s="42"/>
      <c r="L512" s="42"/>
      <c r="M512" s="42"/>
      <c r="N512" s="42"/>
      <c r="O512" s="42"/>
      <c r="P512" s="42"/>
      <c r="Q512" s="42"/>
      <c r="R512" s="42"/>
      <c r="S512" s="42"/>
      <c r="T512" s="42"/>
      <c r="U512" s="42"/>
    </row>
    <row r="513" spans="1:21" x14ac:dyDescent="0.55000000000000004">
      <c r="A513" s="41"/>
      <c r="B513" s="41"/>
      <c r="C513" s="41"/>
      <c r="D513" s="41"/>
      <c r="E513" s="41"/>
      <c r="F513" s="41"/>
      <c r="G513" s="42"/>
      <c r="H513" s="42"/>
      <c r="I513" s="42"/>
      <c r="J513" s="42"/>
      <c r="K513" s="42"/>
      <c r="L513" s="42"/>
      <c r="M513" s="42"/>
      <c r="N513" s="42"/>
      <c r="O513" s="42"/>
      <c r="P513" s="42"/>
      <c r="Q513" s="42"/>
      <c r="R513" s="42"/>
      <c r="S513" s="42"/>
      <c r="T513" s="42"/>
      <c r="U513" s="42"/>
    </row>
    <row r="514" spans="1:21" x14ac:dyDescent="0.55000000000000004">
      <c r="A514" s="41"/>
      <c r="B514" s="41"/>
      <c r="C514" s="41"/>
      <c r="D514" s="41"/>
      <c r="E514" s="41"/>
      <c r="F514" s="41"/>
      <c r="G514" s="42"/>
      <c r="H514" s="42"/>
      <c r="I514" s="42"/>
      <c r="J514" s="42"/>
      <c r="K514" s="42"/>
      <c r="L514" s="42"/>
      <c r="M514" s="42"/>
      <c r="N514" s="42"/>
      <c r="O514" s="42"/>
      <c r="P514" s="42"/>
      <c r="Q514" s="42"/>
      <c r="R514" s="42"/>
      <c r="S514" s="42"/>
      <c r="T514" s="42"/>
      <c r="U514" s="42"/>
    </row>
    <row r="515" spans="1:21" x14ac:dyDescent="0.55000000000000004">
      <c r="A515" s="41"/>
      <c r="B515" s="41"/>
      <c r="C515" s="41"/>
      <c r="D515" s="41"/>
      <c r="E515" s="41"/>
      <c r="F515" s="41"/>
      <c r="G515" s="42"/>
      <c r="H515" s="42"/>
      <c r="I515" s="42"/>
      <c r="J515" s="42"/>
      <c r="K515" s="42"/>
      <c r="L515" s="42"/>
      <c r="M515" s="42"/>
      <c r="N515" s="42"/>
      <c r="O515" s="42"/>
      <c r="P515" s="42"/>
      <c r="Q515" s="42"/>
      <c r="R515" s="42"/>
      <c r="S515" s="42"/>
      <c r="T515" s="42"/>
      <c r="U515" s="42"/>
    </row>
    <row r="516" spans="1:21" x14ac:dyDescent="0.55000000000000004">
      <c r="A516" s="41"/>
      <c r="B516" s="41"/>
      <c r="C516" s="41"/>
      <c r="D516" s="41"/>
      <c r="E516" s="41"/>
      <c r="F516" s="41"/>
      <c r="G516" s="42"/>
      <c r="H516" s="42"/>
      <c r="I516" s="42"/>
      <c r="J516" s="42"/>
      <c r="K516" s="42"/>
      <c r="L516" s="42"/>
      <c r="M516" s="42"/>
      <c r="N516" s="42"/>
      <c r="O516" s="42"/>
      <c r="P516" s="42"/>
      <c r="Q516" s="42"/>
      <c r="R516" s="42"/>
      <c r="S516" s="42"/>
      <c r="T516" s="42"/>
      <c r="U516" s="42"/>
    </row>
    <row r="517" spans="1:21" x14ac:dyDescent="0.55000000000000004">
      <c r="A517" s="41"/>
      <c r="B517" s="41"/>
      <c r="C517" s="41"/>
      <c r="D517" s="41"/>
      <c r="E517" s="41"/>
      <c r="F517" s="41"/>
      <c r="G517" s="42"/>
      <c r="H517" s="42"/>
      <c r="I517" s="42"/>
      <c r="J517" s="42"/>
      <c r="K517" s="42"/>
      <c r="L517" s="42"/>
      <c r="M517" s="42"/>
      <c r="N517" s="42"/>
      <c r="O517" s="42"/>
      <c r="P517" s="42"/>
      <c r="Q517" s="42"/>
      <c r="R517" s="42"/>
      <c r="S517" s="42"/>
      <c r="T517" s="42"/>
      <c r="U517" s="42"/>
    </row>
    <row r="518" spans="1:21" x14ac:dyDescent="0.55000000000000004">
      <c r="A518" s="41"/>
      <c r="B518" s="41"/>
      <c r="C518" s="41"/>
      <c r="D518" s="41"/>
      <c r="E518" s="41"/>
      <c r="F518" s="41"/>
      <c r="G518" s="42"/>
      <c r="H518" s="42"/>
      <c r="I518" s="42"/>
      <c r="J518" s="42"/>
      <c r="K518" s="42"/>
      <c r="L518" s="42"/>
      <c r="M518" s="42"/>
      <c r="N518" s="42"/>
      <c r="O518" s="42"/>
      <c r="P518" s="42"/>
      <c r="Q518" s="42"/>
      <c r="R518" s="42"/>
      <c r="S518" s="42"/>
      <c r="T518" s="42"/>
      <c r="U518" s="42"/>
    </row>
    <row r="519" spans="1:21" x14ac:dyDescent="0.55000000000000004">
      <c r="A519" s="41"/>
      <c r="B519" s="41"/>
      <c r="C519" s="41"/>
      <c r="D519" s="41"/>
      <c r="E519" s="41"/>
      <c r="F519" s="41"/>
      <c r="G519" s="42"/>
      <c r="H519" s="42"/>
      <c r="I519" s="42"/>
      <c r="J519" s="42"/>
      <c r="K519" s="42"/>
      <c r="L519" s="42"/>
      <c r="M519" s="42"/>
      <c r="N519" s="42"/>
      <c r="O519" s="42"/>
      <c r="P519" s="42"/>
      <c r="Q519" s="42"/>
      <c r="R519" s="42"/>
      <c r="S519" s="42"/>
      <c r="T519" s="42"/>
      <c r="U519" s="42"/>
    </row>
    <row r="520" spans="1:21" x14ac:dyDescent="0.55000000000000004">
      <c r="A520" s="41"/>
      <c r="B520" s="41"/>
      <c r="C520" s="41"/>
      <c r="D520" s="41"/>
      <c r="E520" s="41"/>
      <c r="F520" s="41"/>
      <c r="G520" s="42"/>
      <c r="H520" s="42"/>
      <c r="I520" s="42"/>
      <c r="J520" s="42"/>
      <c r="K520" s="42"/>
      <c r="L520" s="42"/>
      <c r="M520" s="42"/>
      <c r="N520" s="42"/>
      <c r="O520" s="42"/>
      <c r="P520" s="42"/>
      <c r="Q520" s="42"/>
      <c r="R520" s="42"/>
      <c r="S520" s="42"/>
      <c r="T520" s="42"/>
      <c r="U520" s="42"/>
    </row>
    <row r="521" spans="1:21" x14ac:dyDescent="0.55000000000000004">
      <c r="A521" s="41"/>
      <c r="B521" s="41"/>
      <c r="C521" s="41"/>
      <c r="D521" s="41"/>
      <c r="E521" s="41"/>
      <c r="F521" s="41"/>
      <c r="G521" s="42"/>
      <c r="H521" s="42"/>
      <c r="I521" s="42"/>
      <c r="J521" s="42"/>
      <c r="K521" s="42"/>
      <c r="L521" s="42"/>
      <c r="M521" s="42"/>
      <c r="N521" s="42"/>
      <c r="O521" s="42"/>
      <c r="P521" s="42"/>
      <c r="Q521" s="42"/>
      <c r="R521" s="42"/>
      <c r="S521" s="42"/>
      <c r="T521" s="42"/>
      <c r="U521" s="42"/>
    </row>
    <row r="522" spans="1:21" x14ac:dyDescent="0.55000000000000004">
      <c r="A522" s="41"/>
      <c r="B522" s="41"/>
      <c r="C522" s="41"/>
      <c r="D522" s="41"/>
      <c r="E522" s="41"/>
      <c r="F522" s="41"/>
      <c r="G522" s="42"/>
      <c r="H522" s="42"/>
      <c r="I522" s="42"/>
      <c r="J522" s="42"/>
      <c r="K522" s="42"/>
      <c r="L522" s="42"/>
      <c r="M522" s="42"/>
      <c r="N522" s="42"/>
      <c r="O522" s="42"/>
      <c r="P522" s="42"/>
      <c r="Q522" s="42"/>
      <c r="R522" s="42"/>
      <c r="S522" s="42"/>
      <c r="T522" s="42"/>
      <c r="U522" s="42"/>
    </row>
    <row r="523" spans="1:21" x14ac:dyDescent="0.55000000000000004">
      <c r="A523" s="41"/>
      <c r="B523" s="41"/>
      <c r="C523" s="41"/>
      <c r="D523" s="41"/>
      <c r="E523" s="41"/>
      <c r="F523" s="41"/>
      <c r="G523" s="42"/>
      <c r="H523" s="42"/>
      <c r="I523" s="42"/>
      <c r="J523" s="42"/>
      <c r="K523" s="42"/>
      <c r="L523" s="42"/>
      <c r="M523" s="42"/>
      <c r="N523" s="42"/>
      <c r="O523" s="42"/>
      <c r="P523" s="42"/>
      <c r="Q523" s="42"/>
      <c r="R523" s="42"/>
      <c r="S523" s="42"/>
      <c r="T523" s="42"/>
      <c r="U523" s="42"/>
    </row>
    <row r="524" spans="1:21" x14ac:dyDescent="0.55000000000000004">
      <c r="A524" s="41"/>
      <c r="B524" s="41"/>
      <c r="C524" s="41"/>
      <c r="D524" s="41"/>
      <c r="E524" s="41"/>
      <c r="F524" s="41"/>
      <c r="G524" s="42"/>
      <c r="H524" s="42"/>
      <c r="I524" s="42"/>
      <c r="J524" s="42"/>
      <c r="K524" s="42"/>
      <c r="L524" s="42"/>
      <c r="M524" s="42"/>
      <c r="N524" s="42"/>
      <c r="O524" s="42"/>
      <c r="P524" s="42"/>
      <c r="Q524" s="42"/>
      <c r="R524" s="42"/>
      <c r="S524" s="42"/>
      <c r="T524" s="42"/>
      <c r="U524" s="42"/>
    </row>
    <row r="525" spans="1:21" x14ac:dyDescent="0.55000000000000004">
      <c r="A525" s="41"/>
      <c r="B525" s="41"/>
      <c r="C525" s="41"/>
      <c r="D525" s="41"/>
      <c r="E525" s="41"/>
      <c r="F525" s="41"/>
      <c r="G525" s="42"/>
      <c r="H525" s="42"/>
      <c r="I525" s="42"/>
      <c r="J525" s="42"/>
      <c r="K525" s="42"/>
      <c r="L525" s="42"/>
      <c r="M525" s="42"/>
      <c r="N525" s="42"/>
      <c r="O525" s="42"/>
      <c r="P525" s="42"/>
      <c r="Q525" s="42"/>
      <c r="R525" s="42"/>
      <c r="S525" s="42"/>
      <c r="T525" s="42"/>
      <c r="U525" s="42"/>
    </row>
    <row r="526" spans="1:21" x14ac:dyDescent="0.55000000000000004">
      <c r="A526" s="41"/>
      <c r="B526" s="41"/>
      <c r="C526" s="41"/>
      <c r="D526" s="41"/>
      <c r="E526" s="41"/>
      <c r="F526" s="41"/>
      <c r="G526" s="42"/>
      <c r="H526" s="42"/>
      <c r="I526" s="42"/>
      <c r="J526" s="42"/>
      <c r="K526" s="42"/>
      <c r="L526" s="42"/>
      <c r="M526" s="42"/>
      <c r="N526" s="42"/>
      <c r="O526" s="42"/>
      <c r="P526" s="42"/>
      <c r="Q526" s="42"/>
      <c r="R526" s="42"/>
      <c r="S526" s="42"/>
      <c r="T526" s="42"/>
      <c r="U526" s="42"/>
    </row>
    <row r="527" spans="1:21" x14ac:dyDescent="0.55000000000000004">
      <c r="A527" s="41"/>
      <c r="B527" s="41"/>
      <c r="C527" s="41"/>
      <c r="D527" s="41"/>
      <c r="E527" s="41"/>
      <c r="F527" s="41"/>
      <c r="G527" s="42"/>
      <c r="H527" s="42"/>
      <c r="I527" s="42"/>
      <c r="J527" s="42"/>
      <c r="K527" s="42"/>
      <c r="L527" s="42"/>
      <c r="M527" s="42"/>
      <c r="N527" s="42"/>
      <c r="O527" s="42"/>
      <c r="P527" s="42"/>
      <c r="Q527" s="42"/>
      <c r="R527" s="42"/>
      <c r="S527" s="42"/>
      <c r="T527" s="42"/>
      <c r="U527" s="42"/>
    </row>
    <row r="528" spans="1:21" x14ac:dyDescent="0.55000000000000004">
      <c r="A528" s="41"/>
      <c r="B528" s="41"/>
      <c r="C528" s="41"/>
      <c r="D528" s="41"/>
      <c r="E528" s="41"/>
      <c r="F528" s="41"/>
      <c r="G528" s="42"/>
      <c r="H528" s="42"/>
      <c r="I528" s="42"/>
      <c r="J528" s="42"/>
      <c r="K528" s="42"/>
      <c r="L528" s="42"/>
      <c r="M528" s="42"/>
      <c r="N528" s="42"/>
      <c r="O528" s="42"/>
      <c r="P528" s="42"/>
      <c r="Q528" s="42"/>
      <c r="R528" s="42"/>
      <c r="S528" s="42"/>
      <c r="T528" s="42"/>
      <c r="U528" s="42"/>
    </row>
    <row r="529" spans="1:21" x14ac:dyDescent="0.55000000000000004">
      <c r="A529" s="41"/>
      <c r="B529" s="41"/>
      <c r="C529" s="41"/>
      <c r="D529" s="41"/>
      <c r="E529" s="41"/>
      <c r="F529" s="41"/>
      <c r="G529" s="42"/>
      <c r="H529" s="42"/>
      <c r="I529" s="42"/>
      <c r="J529" s="42"/>
      <c r="K529" s="42"/>
      <c r="L529" s="42"/>
      <c r="M529" s="42"/>
      <c r="N529" s="42"/>
      <c r="O529" s="42"/>
      <c r="P529" s="42"/>
      <c r="Q529" s="42"/>
      <c r="R529" s="42"/>
      <c r="S529" s="42"/>
      <c r="T529" s="42"/>
      <c r="U529" s="42"/>
    </row>
    <row r="530" spans="1:21" x14ac:dyDescent="0.55000000000000004">
      <c r="A530" s="41"/>
      <c r="B530" s="41"/>
      <c r="C530" s="41"/>
      <c r="D530" s="41"/>
      <c r="E530" s="41"/>
      <c r="F530" s="41"/>
      <c r="G530" s="42"/>
      <c r="H530" s="42"/>
      <c r="I530" s="42"/>
      <c r="J530" s="42"/>
      <c r="K530" s="42"/>
      <c r="L530" s="42"/>
      <c r="M530" s="42"/>
      <c r="N530" s="42"/>
      <c r="O530" s="42"/>
      <c r="P530" s="42"/>
      <c r="Q530" s="42"/>
      <c r="R530" s="42"/>
      <c r="S530" s="42"/>
      <c r="T530" s="42"/>
      <c r="U530" s="42"/>
    </row>
    <row r="531" spans="1:21" x14ac:dyDescent="0.55000000000000004">
      <c r="A531" s="41"/>
      <c r="B531" s="41"/>
      <c r="C531" s="41"/>
      <c r="D531" s="41"/>
      <c r="E531" s="41"/>
      <c r="F531" s="41"/>
      <c r="G531" s="42"/>
      <c r="H531" s="42"/>
      <c r="I531" s="42"/>
      <c r="J531" s="42"/>
      <c r="K531" s="42"/>
      <c r="L531" s="42"/>
      <c r="M531" s="42"/>
      <c r="N531" s="42"/>
      <c r="O531" s="42"/>
      <c r="P531" s="42"/>
      <c r="Q531" s="42"/>
      <c r="R531" s="42"/>
      <c r="S531" s="42"/>
      <c r="T531" s="42"/>
      <c r="U531" s="42"/>
    </row>
    <row r="532" spans="1:21" x14ac:dyDescent="0.55000000000000004">
      <c r="A532" s="41"/>
      <c r="B532" s="41"/>
      <c r="C532" s="41"/>
      <c r="D532" s="41"/>
      <c r="E532" s="41"/>
      <c r="F532" s="41"/>
      <c r="G532" s="42"/>
      <c r="H532" s="42"/>
      <c r="I532" s="42"/>
      <c r="J532" s="42"/>
      <c r="K532" s="42"/>
      <c r="L532" s="42"/>
      <c r="M532" s="42"/>
      <c r="N532" s="42"/>
      <c r="O532" s="42"/>
      <c r="P532" s="42"/>
      <c r="Q532" s="42"/>
      <c r="R532" s="42"/>
      <c r="S532" s="42"/>
      <c r="T532" s="42"/>
      <c r="U532" s="42"/>
    </row>
    <row r="533" spans="1:21" x14ac:dyDescent="0.55000000000000004">
      <c r="A533" s="41"/>
      <c r="B533" s="41"/>
      <c r="C533" s="41"/>
      <c r="D533" s="41"/>
      <c r="E533" s="41"/>
      <c r="F533" s="41"/>
      <c r="G533" s="42"/>
      <c r="H533" s="42"/>
      <c r="I533" s="42"/>
      <c r="J533" s="42"/>
      <c r="K533" s="42"/>
      <c r="L533" s="42"/>
      <c r="M533" s="42"/>
      <c r="N533" s="42"/>
      <c r="O533" s="42"/>
      <c r="P533" s="42"/>
      <c r="Q533" s="42"/>
      <c r="R533" s="42"/>
      <c r="S533" s="42"/>
      <c r="T533" s="42"/>
      <c r="U533" s="42"/>
    </row>
    <row r="534" spans="1:21" x14ac:dyDescent="0.55000000000000004">
      <c r="A534" s="41"/>
      <c r="B534" s="41"/>
      <c r="C534" s="41"/>
      <c r="D534" s="41"/>
      <c r="E534" s="41"/>
      <c r="F534" s="41"/>
      <c r="G534" s="42"/>
      <c r="H534" s="42"/>
      <c r="I534" s="42"/>
      <c r="J534" s="42"/>
      <c r="K534" s="42"/>
      <c r="L534" s="42"/>
      <c r="M534" s="42"/>
      <c r="N534" s="42"/>
      <c r="O534" s="42"/>
      <c r="P534" s="42"/>
      <c r="Q534" s="42"/>
      <c r="R534" s="42"/>
      <c r="S534" s="42"/>
      <c r="T534" s="42"/>
      <c r="U534" s="42"/>
    </row>
    <row r="535" spans="1:21" x14ac:dyDescent="0.55000000000000004">
      <c r="A535" s="41"/>
      <c r="B535" s="41"/>
      <c r="C535" s="41"/>
      <c r="D535" s="41"/>
      <c r="E535" s="41"/>
      <c r="F535" s="41"/>
      <c r="G535" s="42"/>
      <c r="H535" s="42"/>
      <c r="I535" s="42"/>
      <c r="J535" s="42"/>
      <c r="K535" s="42"/>
      <c r="L535" s="42"/>
      <c r="M535" s="42"/>
      <c r="N535" s="42"/>
      <c r="O535" s="42"/>
      <c r="P535" s="42"/>
      <c r="Q535" s="42"/>
      <c r="R535" s="42"/>
      <c r="S535" s="42"/>
      <c r="T535" s="42"/>
      <c r="U535" s="42"/>
    </row>
    <row r="536" spans="1:21" x14ac:dyDescent="0.55000000000000004">
      <c r="A536" s="41"/>
      <c r="B536" s="41"/>
      <c r="C536" s="41"/>
      <c r="D536" s="41"/>
      <c r="E536" s="41"/>
      <c r="F536" s="41"/>
      <c r="G536" s="42"/>
      <c r="H536" s="42"/>
      <c r="I536" s="42"/>
      <c r="J536" s="42"/>
      <c r="K536" s="42"/>
      <c r="L536" s="42"/>
      <c r="M536" s="42"/>
      <c r="N536" s="42"/>
      <c r="O536" s="42"/>
      <c r="P536" s="42"/>
      <c r="Q536" s="42"/>
      <c r="R536" s="42"/>
      <c r="S536" s="42"/>
      <c r="T536" s="42"/>
      <c r="U536" s="42"/>
    </row>
    <row r="537" spans="1:21" x14ac:dyDescent="0.55000000000000004">
      <c r="A537" s="41"/>
      <c r="B537" s="41"/>
      <c r="C537" s="41"/>
      <c r="D537" s="41"/>
      <c r="E537" s="41"/>
      <c r="F537" s="41"/>
      <c r="G537" s="42"/>
      <c r="H537" s="42"/>
      <c r="I537" s="42"/>
      <c r="J537" s="42"/>
      <c r="K537" s="42"/>
      <c r="L537" s="42"/>
      <c r="M537" s="42"/>
      <c r="N537" s="42"/>
      <c r="O537" s="42"/>
      <c r="P537" s="42"/>
      <c r="Q537" s="42"/>
      <c r="R537" s="42"/>
      <c r="S537" s="42"/>
      <c r="T537" s="42"/>
      <c r="U537" s="42"/>
    </row>
    <row r="538" spans="1:21" x14ac:dyDescent="0.55000000000000004">
      <c r="A538" s="41"/>
      <c r="B538" s="41"/>
      <c r="C538" s="41"/>
      <c r="D538" s="41"/>
      <c r="E538" s="41"/>
      <c r="F538" s="41"/>
      <c r="G538" s="42"/>
      <c r="H538" s="42"/>
      <c r="I538" s="42"/>
      <c r="J538" s="42"/>
      <c r="K538" s="42"/>
      <c r="L538" s="42"/>
      <c r="M538" s="42"/>
      <c r="N538" s="42"/>
      <c r="O538" s="42"/>
      <c r="P538" s="42"/>
      <c r="Q538" s="42"/>
      <c r="R538" s="42"/>
      <c r="S538" s="42"/>
      <c r="T538" s="42"/>
      <c r="U538" s="42"/>
    </row>
    <row r="539" spans="1:21" x14ac:dyDescent="0.55000000000000004">
      <c r="A539" s="41"/>
      <c r="B539" s="41"/>
      <c r="C539" s="41"/>
      <c r="D539" s="41"/>
      <c r="E539" s="41"/>
      <c r="F539" s="41"/>
      <c r="G539" s="42"/>
      <c r="H539" s="42"/>
      <c r="I539" s="42"/>
      <c r="J539" s="42"/>
      <c r="K539" s="42"/>
      <c r="L539" s="42"/>
      <c r="M539" s="42"/>
      <c r="N539" s="42"/>
      <c r="O539" s="42"/>
      <c r="P539" s="42"/>
      <c r="Q539" s="42"/>
      <c r="R539" s="42"/>
      <c r="S539" s="42"/>
      <c r="T539" s="42"/>
      <c r="U539" s="42"/>
    </row>
    <row r="540" spans="1:21" x14ac:dyDescent="0.55000000000000004">
      <c r="A540" s="41"/>
      <c r="B540" s="41"/>
      <c r="C540" s="41"/>
      <c r="D540" s="41"/>
      <c r="E540" s="41"/>
      <c r="F540" s="41"/>
      <c r="G540" s="42"/>
      <c r="H540" s="42"/>
      <c r="I540" s="42"/>
      <c r="J540" s="42"/>
      <c r="K540" s="42"/>
      <c r="L540" s="42"/>
      <c r="M540" s="42"/>
      <c r="N540" s="42"/>
      <c r="O540" s="42"/>
      <c r="P540" s="42"/>
      <c r="Q540" s="42"/>
      <c r="R540" s="42"/>
      <c r="S540" s="42"/>
      <c r="T540" s="42"/>
      <c r="U540" s="42"/>
    </row>
    <row r="541" spans="1:21" x14ac:dyDescent="0.55000000000000004">
      <c r="A541" s="41"/>
      <c r="B541" s="41"/>
      <c r="C541" s="41"/>
      <c r="D541" s="41"/>
      <c r="E541" s="41"/>
      <c r="F541" s="41"/>
      <c r="G541" s="42"/>
      <c r="H541" s="42"/>
      <c r="I541" s="42"/>
      <c r="J541" s="42"/>
      <c r="K541" s="42"/>
      <c r="L541" s="42"/>
      <c r="M541" s="42"/>
      <c r="N541" s="42"/>
      <c r="O541" s="42"/>
      <c r="P541" s="42"/>
      <c r="Q541" s="42"/>
      <c r="R541" s="42"/>
      <c r="S541" s="42"/>
      <c r="T541" s="42"/>
      <c r="U541" s="42"/>
    </row>
    <row r="542" spans="1:21" x14ac:dyDescent="0.55000000000000004">
      <c r="A542" s="41"/>
      <c r="B542" s="41"/>
      <c r="C542" s="41"/>
      <c r="D542" s="41"/>
      <c r="E542" s="41"/>
      <c r="F542" s="41"/>
      <c r="G542" s="42"/>
      <c r="H542" s="42"/>
      <c r="I542" s="42"/>
      <c r="J542" s="42"/>
      <c r="K542" s="42"/>
      <c r="L542" s="42"/>
      <c r="M542" s="42"/>
      <c r="N542" s="42"/>
      <c r="O542" s="42"/>
      <c r="P542" s="42"/>
      <c r="Q542" s="42"/>
      <c r="R542" s="42"/>
      <c r="S542" s="42"/>
      <c r="T542" s="42"/>
      <c r="U542" s="42"/>
    </row>
    <row r="543" spans="1:21" x14ac:dyDescent="0.55000000000000004">
      <c r="A543" s="41"/>
      <c r="B543" s="41"/>
      <c r="C543" s="41"/>
      <c r="D543" s="41"/>
      <c r="E543" s="41"/>
      <c r="F543" s="41"/>
      <c r="G543" s="42"/>
      <c r="H543" s="42"/>
      <c r="I543" s="42"/>
      <c r="J543" s="42"/>
      <c r="K543" s="42"/>
      <c r="L543" s="42"/>
      <c r="M543" s="42"/>
      <c r="N543" s="42"/>
      <c r="O543" s="42"/>
      <c r="P543" s="42"/>
      <c r="Q543" s="42"/>
      <c r="R543" s="42"/>
      <c r="S543" s="42"/>
      <c r="T543" s="42"/>
      <c r="U543" s="42"/>
    </row>
    <row r="544" spans="1:21" x14ac:dyDescent="0.55000000000000004">
      <c r="A544" s="41"/>
      <c r="B544" s="41"/>
      <c r="C544" s="41"/>
      <c r="D544" s="41"/>
      <c r="E544" s="41"/>
      <c r="F544" s="41"/>
      <c r="G544" s="42"/>
      <c r="H544" s="42"/>
      <c r="I544" s="42"/>
      <c r="J544" s="42"/>
      <c r="K544" s="42"/>
      <c r="L544" s="42"/>
      <c r="M544" s="42"/>
      <c r="N544" s="42"/>
      <c r="O544" s="42"/>
      <c r="P544" s="42"/>
      <c r="Q544" s="42"/>
      <c r="R544" s="42"/>
      <c r="S544" s="42"/>
      <c r="T544" s="42"/>
      <c r="U544" s="42"/>
    </row>
    <row r="545" spans="1:21" x14ac:dyDescent="0.55000000000000004">
      <c r="A545" s="41"/>
      <c r="B545" s="41"/>
      <c r="C545" s="41"/>
      <c r="D545" s="41"/>
      <c r="E545" s="41"/>
      <c r="F545" s="41"/>
      <c r="G545" s="42"/>
      <c r="H545" s="42"/>
      <c r="I545" s="42"/>
      <c r="J545" s="42"/>
      <c r="K545" s="42"/>
      <c r="L545" s="42"/>
      <c r="M545" s="42"/>
      <c r="N545" s="42"/>
      <c r="O545" s="42"/>
      <c r="P545" s="42"/>
      <c r="Q545" s="42"/>
      <c r="R545" s="42"/>
      <c r="S545" s="42"/>
      <c r="T545" s="42"/>
      <c r="U545" s="42"/>
    </row>
    <row r="546" spans="1:21" x14ac:dyDescent="0.55000000000000004">
      <c r="A546" s="41"/>
      <c r="B546" s="41"/>
      <c r="C546" s="41"/>
      <c r="D546" s="41"/>
      <c r="E546" s="41"/>
      <c r="F546" s="41"/>
      <c r="G546" s="42"/>
      <c r="H546" s="42"/>
      <c r="I546" s="42"/>
      <c r="J546" s="42"/>
      <c r="K546" s="42"/>
      <c r="L546" s="42"/>
      <c r="M546" s="42"/>
      <c r="N546" s="42"/>
      <c r="O546" s="42"/>
      <c r="P546" s="42"/>
      <c r="Q546" s="42"/>
      <c r="R546" s="42"/>
      <c r="S546" s="42"/>
      <c r="T546" s="42"/>
      <c r="U546" s="42"/>
    </row>
    <row r="547" spans="1:21" x14ac:dyDescent="0.55000000000000004">
      <c r="A547" s="41"/>
      <c r="B547" s="41"/>
      <c r="C547" s="41"/>
      <c r="D547" s="41"/>
      <c r="E547" s="41"/>
      <c r="F547" s="41"/>
      <c r="G547" s="42"/>
      <c r="H547" s="42"/>
      <c r="I547" s="42"/>
      <c r="J547" s="42"/>
      <c r="K547" s="42"/>
      <c r="L547" s="42"/>
      <c r="M547" s="42"/>
      <c r="N547" s="42"/>
      <c r="O547" s="42"/>
      <c r="P547" s="42"/>
      <c r="Q547" s="42"/>
      <c r="R547" s="42"/>
      <c r="S547" s="42"/>
      <c r="T547" s="42"/>
      <c r="U547" s="42"/>
    </row>
    <row r="548" spans="1:21" x14ac:dyDescent="0.55000000000000004">
      <c r="A548" s="41"/>
      <c r="B548" s="41"/>
      <c r="C548" s="41"/>
      <c r="D548" s="41"/>
      <c r="E548" s="41"/>
      <c r="F548" s="41"/>
      <c r="G548" s="42"/>
      <c r="H548" s="42"/>
      <c r="I548" s="42"/>
      <c r="J548" s="42"/>
      <c r="K548" s="42"/>
      <c r="L548" s="42"/>
      <c r="M548" s="42"/>
      <c r="N548" s="42"/>
      <c r="O548" s="42"/>
      <c r="P548" s="42"/>
      <c r="Q548" s="42"/>
      <c r="R548" s="42"/>
      <c r="S548" s="42"/>
      <c r="T548" s="42"/>
      <c r="U548" s="42"/>
    </row>
    <row r="549" spans="1:21" x14ac:dyDescent="0.55000000000000004">
      <c r="A549" s="41"/>
      <c r="B549" s="41"/>
      <c r="C549" s="41"/>
      <c r="D549" s="41"/>
      <c r="E549" s="41"/>
      <c r="F549" s="41"/>
      <c r="G549" s="42"/>
      <c r="H549" s="42"/>
      <c r="I549" s="42"/>
      <c r="J549" s="42"/>
      <c r="K549" s="42"/>
      <c r="L549" s="42"/>
      <c r="M549" s="42"/>
      <c r="N549" s="42"/>
      <c r="O549" s="42"/>
      <c r="P549" s="42"/>
      <c r="Q549" s="42"/>
      <c r="R549" s="42"/>
      <c r="S549" s="42"/>
      <c r="T549" s="42"/>
      <c r="U549" s="42"/>
    </row>
    <row r="550" spans="1:21" x14ac:dyDescent="0.55000000000000004">
      <c r="A550" s="41"/>
      <c r="B550" s="41"/>
      <c r="C550" s="41"/>
      <c r="D550" s="41"/>
      <c r="E550" s="41"/>
      <c r="F550" s="41"/>
      <c r="G550" s="42"/>
      <c r="H550" s="42"/>
      <c r="I550" s="42"/>
      <c r="J550" s="42"/>
      <c r="K550" s="42"/>
      <c r="L550" s="42"/>
      <c r="M550" s="42"/>
      <c r="N550" s="42"/>
      <c r="O550" s="42"/>
      <c r="P550" s="42"/>
      <c r="Q550" s="42"/>
      <c r="R550" s="42"/>
      <c r="S550" s="42"/>
      <c r="T550" s="42"/>
      <c r="U550" s="42"/>
    </row>
    <row r="551" spans="1:21" x14ac:dyDescent="0.55000000000000004">
      <c r="A551" s="41"/>
      <c r="B551" s="41"/>
      <c r="C551" s="41"/>
      <c r="D551" s="41"/>
      <c r="E551" s="41"/>
      <c r="F551" s="41"/>
      <c r="G551" s="42"/>
      <c r="H551" s="42"/>
      <c r="I551" s="42"/>
      <c r="J551" s="42"/>
      <c r="K551" s="42"/>
      <c r="L551" s="42"/>
      <c r="M551" s="42"/>
      <c r="N551" s="42"/>
      <c r="O551" s="42"/>
      <c r="P551" s="42"/>
      <c r="Q551" s="42"/>
      <c r="R551" s="42"/>
      <c r="S551" s="42"/>
      <c r="T551" s="42"/>
      <c r="U551" s="42"/>
    </row>
    <row r="552" spans="1:21" x14ac:dyDescent="0.55000000000000004">
      <c r="A552" s="41"/>
      <c r="B552" s="41"/>
      <c r="C552" s="41"/>
      <c r="D552" s="41"/>
      <c r="E552" s="41"/>
      <c r="F552" s="41"/>
      <c r="G552" s="42"/>
      <c r="H552" s="42"/>
      <c r="I552" s="42"/>
      <c r="J552" s="42"/>
      <c r="K552" s="42"/>
      <c r="L552" s="42"/>
      <c r="M552" s="42"/>
      <c r="N552" s="42"/>
      <c r="O552" s="42"/>
      <c r="P552" s="42"/>
      <c r="Q552" s="42"/>
      <c r="R552" s="42"/>
      <c r="S552" s="42"/>
      <c r="T552" s="42"/>
      <c r="U552" s="42"/>
    </row>
    <row r="553" spans="1:21" x14ac:dyDescent="0.55000000000000004">
      <c r="A553" s="41"/>
      <c r="B553" s="41"/>
      <c r="C553" s="41"/>
      <c r="D553" s="41"/>
      <c r="E553" s="41"/>
      <c r="F553" s="41"/>
      <c r="G553" s="42"/>
      <c r="H553" s="42"/>
      <c r="I553" s="42"/>
      <c r="J553" s="42"/>
      <c r="K553" s="42"/>
      <c r="L553" s="42"/>
      <c r="M553" s="42"/>
      <c r="N553" s="42"/>
      <c r="O553" s="42"/>
      <c r="P553" s="42"/>
      <c r="Q553" s="42"/>
      <c r="R553" s="42"/>
      <c r="S553" s="42"/>
      <c r="T553" s="42"/>
      <c r="U553" s="42"/>
    </row>
    <row r="554" spans="1:21" x14ac:dyDescent="0.55000000000000004">
      <c r="A554" s="41"/>
      <c r="B554" s="41"/>
      <c r="C554" s="41"/>
      <c r="D554" s="41"/>
      <c r="E554" s="41"/>
      <c r="F554" s="41"/>
      <c r="G554" s="42"/>
      <c r="H554" s="42"/>
      <c r="I554" s="42"/>
      <c r="J554" s="42"/>
      <c r="K554" s="42"/>
      <c r="L554" s="42"/>
      <c r="M554" s="42"/>
      <c r="N554" s="42"/>
      <c r="O554" s="42"/>
      <c r="P554" s="42"/>
      <c r="Q554" s="42"/>
      <c r="R554" s="42"/>
      <c r="S554" s="42"/>
      <c r="T554" s="42"/>
      <c r="U554" s="42"/>
    </row>
    <row r="555" spans="1:21" x14ac:dyDescent="0.55000000000000004">
      <c r="A555" s="41"/>
      <c r="B555" s="41"/>
      <c r="C555" s="41"/>
      <c r="D555" s="41"/>
      <c r="E555" s="41"/>
      <c r="F555" s="41"/>
      <c r="G555" s="42"/>
      <c r="H555" s="42"/>
      <c r="I555" s="42"/>
      <c r="J555" s="42"/>
      <c r="K555" s="42"/>
      <c r="L555" s="42"/>
      <c r="M555" s="42"/>
      <c r="N555" s="42"/>
      <c r="O555" s="42"/>
      <c r="P555" s="42"/>
      <c r="Q555" s="42"/>
      <c r="R555" s="42"/>
      <c r="S555" s="42"/>
      <c r="T555" s="42"/>
      <c r="U555" s="42"/>
    </row>
    <row r="556" spans="1:21" x14ac:dyDescent="0.55000000000000004">
      <c r="A556" s="41"/>
      <c r="B556" s="41"/>
      <c r="C556" s="41"/>
      <c r="D556" s="41"/>
      <c r="E556" s="41"/>
      <c r="F556" s="41"/>
      <c r="G556" s="42"/>
      <c r="H556" s="42"/>
      <c r="I556" s="42"/>
      <c r="J556" s="42"/>
      <c r="K556" s="42"/>
      <c r="L556" s="42"/>
      <c r="M556" s="42"/>
      <c r="N556" s="42"/>
      <c r="O556" s="42"/>
      <c r="P556" s="42"/>
      <c r="Q556" s="42"/>
      <c r="R556" s="42"/>
      <c r="S556" s="42"/>
      <c r="T556" s="42"/>
      <c r="U556" s="42"/>
    </row>
    <row r="557" spans="1:21" x14ac:dyDescent="0.55000000000000004">
      <c r="A557" s="41"/>
      <c r="B557" s="41"/>
      <c r="C557" s="41"/>
      <c r="D557" s="41"/>
      <c r="E557" s="41"/>
      <c r="F557" s="41"/>
      <c r="G557" s="42"/>
      <c r="H557" s="42"/>
      <c r="I557" s="42"/>
      <c r="J557" s="42"/>
      <c r="K557" s="42"/>
      <c r="L557" s="42"/>
      <c r="M557" s="42"/>
      <c r="N557" s="42"/>
      <c r="O557" s="42"/>
      <c r="P557" s="42"/>
      <c r="Q557" s="42"/>
      <c r="R557" s="42"/>
      <c r="S557" s="42"/>
      <c r="T557" s="42"/>
      <c r="U557" s="42"/>
    </row>
    <row r="558" spans="1:21" x14ac:dyDescent="0.55000000000000004">
      <c r="A558" s="41"/>
      <c r="B558" s="41"/>
      <c r="C558" s="41"/>
      <c r="D558" s="41"/>
      <c r="E558" s="41"/>
      <c r="F558" s="41"/>
      <c r="G558" s="42"/>
      <c r="H558" s="42"/>
      <c r="I558" s="42"/>
      <c r="J558" s="42"/>
      <c r="K558" s="42"/>
      <c r="L558" s="42"/>
      <c r="M558" s="42"/>
      <c r="N558" s="42"/>
      <c r="O558" s="42"/>
      <c r="P558" s="42"/>
      <c r="Q558" s="42"/>
      <c r="R558" s="42"/>
      <c r="S558" s="42"/>
      <c r="T558" s="42"/>
      <c r="U558" s="42"/>
    </row>
    <row r="559" spans="1:21" x14ac:dyDescent="0.55000000000000004">
      <c r="A559" s="41"/>
      <c r="B559" s="41"/>
      <c r="C559" s="41"/>
      <c r="D559" s="41"/>
      <c r="E559" s="41"/>
      <c r="F559" s="41"/>
      <c r="G559" s="42"/>
      <c r="H559" s="42"/>
      <c r="I559" s="42"/>
      <c r="J559" s="42"/>
      <c r="K559" s="42"/>
      <c r="L559" s="42"/>
      <c r="M559" s="42"/>
      <c r="N559" s="42"/>
      <c r="O559" s="42"/>
      <c r="P559" s="42"/>
      <c r="Q559" s="42"/>
      <c r="R559" s="42"/>
      <c r="S559" s="42"/>
      <c r="T559" s="42"/>
      <c r="U559" s="42"/>
    </row>
    <row r="560" spans="1:21" x14ac:dyDescent="0.55000000000000004">
      <c r="A560" s="41"/>
      <c r="B560" s="41"/>
      <c r="C560" s="41"/>
      <c r="D560" s="41"/>
      <c r="E560" s="41"/>
      <c r="F560" s="41"/>
      <c r="G560" s="42"/>
      <c r="H560" s="42"/>
      <c r="I560" s="42"/>
      <c r="J560" s="42"/>
      <c r="K560" s="42"/>
      <c r="L560" s="42"/>
      <c r="M560" s="42"/>
      <c r="N560" s="42"/>
      <c r="O560" s="42"/>
      <c r="P560" s="42"/>
      <c r="Q560" s="42"/>
      <c r="R560" s="42"/>
      <c r="S560" s="42"/>
      <c r="T560" s="42"/>
      <c r="U560" s="42"/>
    </row>
    <row r="561" spans="1:21" x14ac:dyDescent="0.55000000000000004">
      <c r="A561" s="41"/>
      <c r="B561" s="41"/>
      <c r="C561" s="41"/>
      <c r="D561" s="41"/>
      <c r="E561" s="41"/>
      <c r="F561" s="41"/>
      <c r="G561" s="42"/>
      <c r="H561" s="42"/>
      <c r="I561" s="42"/>
      <c r="J561" s="42"/>
      <c r="K561" s="42"/>
      <c r="L561" s="42"/>
      <c r="M561" s="42"/>
      <c r="N561" s="42"/>
      <c r="O561" s="42"/>
      <c r="P561" s="42"/>
      <c r="Q561" s="42"/>
      <c r="R561" s="42"/>
      <c r="S561" s="42"/>
      <c r="T561" s="42"/>
      <c r="U561" s="42"/>
    </row>
    <row r="562" spans="1:21" x14ac:dyDescent="0.55000000000000004">
      <c r="A562" s="41"/>
      <c r="B562" s="41"/>
      <c r="C562" s="41"/>
      <c r="D562" s="41"/>
      <c r="E562" s="41"/>
      <c r="F562" s="41"/>
      <c r="G562" s="42"/>
      <c r="H562" s="42"/>
      <c r="I562" s="42"/>
      <c r="J562" s="42"/>
      <c r="K562" s="42"/>
      <c r="L562" s="42"/>
      <c r="M562" s="42"/>
      <c r="N562" s="42"/>
      <c r="O562" s="42"/>
      <c r="P562" s="42"/>
      <c r="Q562" s="42"/>
      <c r="R562" s="42"/>
      <c r="S562" s="42"/>
      <c r="T562" s="42"/>
      <c r="U562" s="42"/>
    </row>
    <row r="563" spans="1:21" x14ac:dyDescent="0.55000000000000004">
      <c r="A563" s="41"/>
      <c r="B563" s="41"/>
      <c r="C563" s="41"/>
      <c r="D563" s="41"/>
      <c r="E563" s="41"/>
      <c r="F563" s="41"/>
      <c r="G563" s="42"/>
      <c r="H563" s="42"/>
      <c r="I563" s="42"/>
      <c r="J563" s="42"/>
      <c r="K563" s="42"/>
      <c r="L563" s="42"/>
      <c r="M563" s="42"/>
      <c r="N563" s="42"/>
      <c r="O563" s="42"/>
      <c r="P563" s="42"/>
      <c r="Q563" s="42"/>
      <c r="R563" s="42"/>
      <c r="S563" s="42"/>
      <c r="T563" s="42"/>
      <c r="U563" s="42"/>
    </row>
    <row r="564" spans="1:21" x14ac:dyDescent="0.55000000000000004">
      <c r="A564" s="41"/>
      <c r="B564" s="41"/>
      <c r="C564" s="41"/>
      <c r="D564" s="41"/>
      <c r="E564" s="41"/>
      <c r="F564" s="41"/>
      <c r="G564" s="42"/>
      <c r="H564" s="42"/>
      <c r="I564" s="42"/>
      <c r="J564" s="42"/>
      <c r="K564" s="42"/>
      <c r="L564" s="42"/>
      <c r="M564" s="42"/>
      <c r="N564" s="42"/>
      <c r="O564" s="42"/>
      <c r="P564" s="42"/>
      <c r="Q564" s="42"/>
      <c r="R564" s="42"/>
      <c r="S564" s="42"/>
      <c r="T564" s="42"/>
      <c r="U564" s="42"/>
    </row>
    <row r="565" spans="1:21" x14ac:dyDescent="0.55000000000000004">
      <c r="A565" s="41"/>
      <c r="B565" s="41"/>
      <c r="C565" s="41"/>
      <c r="D565" s="41"/>
      <c r="E565" s="41"/>
      <c r="F565" s="41"/>
      <c r="G565" s="42"/>
      <c r="H565" s="42"/>
      <c r="I565" s="42"/>
      <c r="J565" s="42"/>
      <c r="K565" s="42"/>
      <c r="L565" s="42"/>
      <c r="M565" s="42"/>
      <c r="N565" s="42"/>
      <c r="O565" s="42"/>
      <c r="P565" s="42"/>
      <c r="Q565" s="42"/>
      <c r="R565" s="42"/>
      <c r="S565" s="42"/>
      <c r="T565" s="42"/>
      <c r="U565" s="42"/>
    </row>
    <row r="566" spans="1:21" x14ac:dyDescent="0.55000000000000004">
      <c r="A566" s="41"/>
      <c r="B566" s="41"/>
      <c r="C566" s="41"/>
      <c r="D566" s="41"/>
      <c r="E566" s="41"/>
      <c r="F566" s="41"/>
      <c r="G566" s="42"/>
      <c r="H566" s="42"/>
      <c r="I566" s="42"/>
      <c r="J566" s="42"/>
      <c r="K566" s="42"/>
      <c r="L566" s="42"/>
      <c r="M566" s="42"/>
      <c r="N566" s="42"/>
      <c r="O566" s="42"/>
      <c r="P566" s="42"/>
      <c r="Q566" s="42"/>
      <c r="R566" s="42"/>
      <c r="S566" s="42"/>
      <c r="T566" s="42"/>
      <c r="U566" s="42"/>
    </row>
    <row r="567" spans="1:21" x14ac:dyDescent="0.55000000000000004">
      <c r="A567" s="41"/>
      <c r="B567" s="41"/>
      <c r="C567" s="41"/>
      <c r="D567" s="41"/>
      <c r="E567" s="41"/>
      <c r="F567" s="41"/>
      <c r="G567" s="42"/>
      <c r="H567" s="42"/>
      <c r="I567" s="42"/>
      <c r="J567" s="42"/>
      <c r="K567" s="42"/>
      <c r="L567" s="42"/>
      <c r="M567" s="42"/>
      <c r="N567" s="42"/>
      <c r="O567" s="42"/>
      <c r="P567" s="42"/>
      <c r="Q567" s="42"/>
      <c r="R567" s="42"/>
      <c r="S567" s="42"/>
      <c r="T567" s="42"/>
      <c r="U567" s="42"/>
    </row>
    <row r="568" spans="1:21" x14ac:dyDescent="0.55000000000000004">
      <c r="A568" s="41"/>
      <c r="B568" s="41"/>
      <c r="C568" s="41"/>
      <c r="D568" s="41"/>
      <c r="E568" s="41"/>
      <c r="F568" s="41"/>
      <c r="G568" s="42"/>
      <c r="H568" s="42"/>
      <c r="I568" s="42"/>
      <c r="J568" s="42"/>
      <c r="K568" s="42"/>
      <c r="L568" s="42"/>
      <c r="M568" s="42"/>
      <c r="N568" s="42"/>
      <c r="O568" s="42"/>
      <c r="P568" s="42"/>
      <c r="Q568" s="42"/>
      <c r="R568" s="42"/>
      <c r="S568" s="42"/>
      <c r="T568" s="42"/>
      <c r="U568" s="42"/>
    </row>
    <row r="569" spans="1:21" x14ac:dyDescent="0.55000000000000004">
      <c r="A569" s="41"/>
      <c r="B569" s="41"/>
      <c r="C569" s="41"/>
      <c r="D569" s="41"/>
      <c r="E569" s="41"/>
      <c r="F569" s="41"/>
      <c r="G569" s="42"/>
      <c r="H569" s="42"/>
      <c r="I569" s="42"/>
      <c r="J569" s="42"/>
      <c r="K569" s="42"/>
      <c r="L569" s="42"/>
      <c r="M569" s="42"/>
      <c r="N569" s="42"/>
      <c r="O569" s="42"/>
      <c r="P569" s="42"/>
      <c r="Q569" s="42"/>
      <c r="R569" s="42"/>
      <c r="S569" s="42"/>
      <c r="T569" s="42"/>
      <c r="U569" s="42"/>
    </row>
    <row r="570" spans="1:21" x14ac:dyDescent="0.55000000000000004">
      <c r="A570" s="41"/>
      <c r="B570" s="41"/>
      <c r="C570" s="41"/>
      <c r="D570" s="41"/>
      <c r="E570" s="41"/>
      <c r="F570" s="41"/>
      <c r="G570" s="42"/>
      <c r="H570" s="42"/>
      <c r="I570" s="42"/>
      <c r="J570" s="42"/>
      <c r="K570" s="42"/>
      <c r="L570" s="42"/>
      <c r="M570" s="42"/>
      <c r="N570" s="42"/>
      <c r="O570" s="42"/>
      <c r="P570" s="42"/>
      <c r="Q570" s="42"/>
      <c r="R570" s="42"/>
      <c r="S570" s="42"/>
      <c r="T570" s="42"/>
      <c r="U570" s="42"/>
    </row>
    <row r="571" spans="1:21" x14ac:dyDescent="0.55000000000000004">
      <c r="A571" s="41"/>
      <c r="B571" s="41"/>
      <c r="C571" s="41"/>
      <c r="D571" s="41"/>
      <c r="E571" s="41"/>
      <c r="F571" s="41"/>
      <c r="G571" s="42"/>
      <c r="H571" s="42"/>
      <c r="I571" s="42"/>
      <c r="J571" s="42"/>
      <c r="K571" s="42"/>
      <c r="L571" s="42"/>
      <c r="M571" s="42"/>
      <c r="N571" s="42"/>
      <c r="O571" s="42"/>
      <c r="P571" s="42"/>
      <c r="Q571" s="42"/>
      <c r="R571" s="42"/>
      <c r="S571" s="42"/>
      <c r="T571" s="42"/>
      <c r="U571" s="42"/>
    </row>
    <row r="572" spans="1:21" x14ac:dyDescent="0.55000000000000004">
      <c r="A572" s="41"/>
      <c r="B572" s="41"/>
      <c r="C572" s="41"/>
      <c r="D572" s="41"/>
      <c r="E572" s="41"/>
      <c r="F572" s="41"/>
      <c r="G572" s="42"/>
      <c r="H572" s="42"/>
      <c r="I572" s="42"/>
      <c r="J572" s="42"/>
      <c r="K572" s="42"/>
      <c r="L572" s="42"/>
      <c r="M572" s="42"/>
      <c r="N572" s="42"/>
      <c r="O572" s="42"/>
      <c r="P572" s="42"/>
      <c r="Q572" s="42"/>
      <c r="R572" s="42"/>
      <c r="S572" s="42"/>
      <c r="T572" s="42"/>
      <c r="U572" s="42"/>
    </row>
    <row r="573" spans="1:21" x14ac:dyDescent="0.55000000000000004">
      <c r="A573" s="41"/>
      <c r="B573" s="41"/>
      <c r="C573" s="41"/>
      <c r="D573" s="41"/>
      <c r="E573" s="41"/>
      <c r="F573" s="41"/>
      <c r="G573" s="42"/>
      <c r="H573" s="42"/>
      <c r="I573" s="42"/>
      <c r="J573" s="42"/>
      <c r="K573" s="42"/>
      <c r="L573" s="42"/>
      <c r="M573" s="42"/>
      <c r="N573" s="42"/>
      <c r="O573" s="42"/>
      <c r="P573" s="42"/>
      <c r="Q573" s="42"/>
      <c r="R573" s="42"/>
      <c r="S573" s="42"/>
      <c r="T573" s="42"/>
      <c r="U573" s="42"/>
    </row>
    <row r="574" spans="1:21" x14ac:dyDescent="0.55000000000000004">
      <c r="A574" s="41"/>
      <c r="B574" s="41"/>
      <c r="C574" s="41"/>
      <c r="D574" s="41"/>
      <c r="E574" s="41"/>
      <c r="F574" s="41"/>
      <c r="G574" s="42"/>
      <c r="H574" s="42"/>
      <c r="I574" s="42"/>
      <c r="J574" s="42"/>
      <c r="K574" s="42"/>
      <c r="L574" s="42"/>
      <c r="M574" s="42"/>
      <c r="N574" s="42"/>
      <c r="O574" s="42"/>
      <c r="P574" s="42"/>
      <c r="Q574" s="42"/>
      <c r="R574" s="42"/>
      <c r="S574" s="42"/>
      <c r="T574" s="42"/>
      <c r="U574" s="42"/>
    </row>
    <row r="575" spans="1:21" x14ac:dyDescent="0.55000000000000004">
      <c r="A575" s="41"/>
      <c r="B575" s="41"/>
      <c r="C575" s="41"/>
      <c r="D575" s="41"/>
      <c r="E575" s="41"/>
      <c r="F575" s="41"/>
      <c r="G575" s="42"/>
      <c r="H575" s="42"/>
      <c r="I575" s="42"/>
      <c r="J575" s="42"/>
      <c r="K575" s="42"/>
      <c r="L575" s="42"/>
      <c r="M575" s="42"/>
      <c r="N575" s="42"/>
      <c r="O575" s="42"/>
      <c r="P575" s="42"/>
      <c r="Q575" s="42"/>
      <c r="R575" s="42"/>
      <c r="S575" s="42"/>
      <c r="T575" s="42"/>
      <c r="U575" s="42"/>
    </row>
    <row r="576" spans="1:21" x14ac:dyDescent="0.55000000000000004">
      <c r="A576" s="41"/>
      <c r="B576" s="41"/>
      <c r="C576" s="41"/>
      <c r="D576" s="41"/>
      <c r="E576" s="41"/>
      <c r="F576" s="41"/>
      <c r="G576" s="42"/>
      <c r="H576" s="42"/>
      <c r="I576" s="42"/>
      <c r="J576" s="42"/>
      <c r="K576" s="42"/>
      <c r="L576" s="42"/>
      <c r="M576" s="42"/>
      <c r="N576" s="42"/>
      <c r="O576" s="42"/>
      <c r="P576" s="42"/>
      <c r="Q576" s="42"/>
      <c r="R576" s="42"/>
      <c r="S576" s="42"/>
      <c r="T576" s="42"/>
      <c r="U576" s="42"/>
    </row>
    <row r="577" spans="1:21" x14ac:dyDescent="0.55000000000000004">
      <c r="A577" s="41"/>
      <c r="B577" s="41"/>
      <c r="C577" s="41"/>
      <c r="D577" s="41"/>
      <c r="E577" s="41"/>
      <c r="F577" s="41"/>
      <c r="G577" s="42"/>
      <c r="H577" s="42"/>
      <c r="I577" s="42"/>
      <c r="J577" s="42"/>
      <c r="K577" s="42"/>
      <c r="L577" s="42"/>
      <c r="M577" s="42"/>
      <c r="N577" s="42"/>
      <c r="O577" s="42"/>
      <c r="P577" s="42"/>
      <c r="Q577" s="42"/>
      <c r="R577" s="42"/>
      <c r="S577" s="42"/>
      <c r="T577" s="42"/>
      <c r="U577" s="42"/>
    </row>
    <row r="578" spans="1:21" x14ac:dyDescent="0.55000000000000004">
      <c r="A578" s="41"/>
      <c r="B578" s="41"/>
      <c r="C578" s="41"/>
      <c r="D578" s="41"/>
      <c r="E578" s="41"/>
      <c r="F578" s="41"/>
      <c r="G578" s="42"/>
      <c r="H578" s="42"/>
      <c r="I578" s="42"/>
      <c r="J578" s="42"/>
      <c r="K578" s="42"/>
      <c r="L578" s="42"/>
      <c r="M578" s="42"/>
      <c r="N578" s="42"/>
      <c r="O578" s="42"/>
      <c r="P578" s="42"/>
      <c r="Q578" s="42"/>
      <c r="R578" s="42"/>
      <c r="S578" s="42"/>
      <c r="T578" s="42"/>
      <c r="U578" s="42"/>
    </row>
    <row r="579" spans="1:21" x14ac:dyDescent="0.55000000000000004">
      <c r="A579" s="41"/>
      <c r="B579" s="41"/>
      <c r="C579" s="41"/>
      <c r="D579" s="41"/>
      <c r="E579" s="41"/>
      <c r="F579" s="41"/>
      <c r="G579" s="42"/>
      <c r="H579" s="42"/>
      <c r="I579" s="42"/>
      <c r="J579" s="42"/>
      <c r="K579" s="42"/>
      <c r="L579" s="42"/>
      <c r="M579" s="42"/>
      <c r="N579" s="42"/>
      <c r="O579" s="42"/>
      <c r="P579" s="42"/>
      <c r="Q579" s="42"/>
      <c r="R579" s="42"/>
      <c r="S579" s="42"/>
      <c r="T579" s="42"/>
      <c r="U579" s="42"/>
    </row>
    <row r="580" spans="1:21" x14ac:dyDescent="0.55000000000000004">
      <c r="A580" s="41"/>
      <c r="B580" s="41"/>
      <c r="C580" s="41"/>
      <c r="D580" s="41"/>
      <c r="E580" s="41"/>
      <c r="F580" s="41"/>
      <c r="G580" s="42"/>
      <c r="H580" s="42"/>
      <c r="I580" s="42"/>
      <c r="J580" s="42"/>
      <c r="K580" s="42"/>
      <c r="L580" s="42"/>
      <c r="M580" s="42"/>
      <c r="N580" s="42"/>
      <c r="O580" s="42"/>
      <c r="P580" s="42"/>
      <c r="Q580" s="42"/>
      <c r="R580" s="42"/>
      <c r="S580" s="42"/>
      <c r="T580" s="42"/>
      <c r="U580" s="42"/>
    </row>
    <row r="581" spans="1:21" x14ac:dyDescent="0.55000000000000004">
      <c r="A581" s="41"/>
      <c r="B581" s="41"/>
      <c r="C581" s="41"/>
      <c r="D581" s="41"/>
      <c r="E581" s="41"/>
      <c r="F581" s="41"/>
      <c r="G581" s="42"/>
      <c r="H581" s="42"/>
      <c r="I581" s="42"/>
      <c r="J581" s="42"/>
      <c r="K581" s="42"/>
      <c r="L581" s="42"/>
      <c r="M581" s="42"/>
      <c r="N581" s="42"/>
      <c r="O581" s="42"/>
      <c r="P581" s="42"/>
      <c r="Q581" s="42"/>
      <c r="R581" s="42"/>
      <c r="S581" s="42"/>
      <c r="T581" s="42"/>
      <c r="U581" s="42"/>
    </row>
    <row r="582" spans="1:21" x14ac:dyDescent="0.55000000000000004">
      <c r="A582" s="41"/>
      <c r="B582" s="41"/>
      <c r="C582" s="41"/>
      <c r="D582" s="41"/>
      <c r="E582" s="41"/>
      <c r="F582" s="41"/>
      <c r="G582" s="42"/>
      <c r="H582" s="42"/>
      <c r="I582" s="42"/>
      <c r="J582" s="42"/>
      <c r="K582" s="42"/>
      <c r="L582" s="42"/>
      <c r="M582" s="42"/>
      <c r="N582" s="42"/>
      <c r="O582" s="42"/>
      <c r="P582" s="42"/>
      <c r="Q582" s="42"/>
      <c r="R582" s="42"/>
      <c r="S582" s="42"/>
      <c r="T582" s="42"/>
      <c r="U582" s="42"/>
    </row>
    <row r="583" spans="1:21" x14ac:dyDescent="0.55000000000000004">
      <c r="A583" s="41"/>
      <c r="B583" s="41"/>
      <c r="C583" s="41"/>
      <c r="D583" s="41"/>
      <c r="E583" s="41"/>
      <c r="F583" s="41"/>
      <c r="G583" s="42"/>
      <c r="H583" s="42"/>
      <c r="I583" s="42"/>
      <c r="J583" s="42"/>
      <c r="K583" s="42"/>
      <c r="L583" s="42"/>
      <c r="M583" s="42"/>
      <c r="N583" s="42"/>
      <c r="O583" s="42"/>
      <c r="P583" s="42"/>
      <c r="Q583" s="42"/>
      <c r="R583" s="42"/>
      <c r="S583" s="42"/>
      <c r="T583" s="42"/>
      <c r="U583" s="42"/>
    </row>
    <row r="584" spans="1:21" x14ac:dyDescent="0.55000000000000004">
      <c r="A584" s="41"/>
      <c r="B584" s="41"/>
      <c r="C584" s="41"/>
      <c r="D584" s="41"/>
      <c r="E584" s="41"/>
      <c r="F584" s="41"/>
      <c r="G584" s="42"/>
      <c r="H584" s="42"/>
      <c r="I584" s="42"/>
      <c r="J584" s="42"/>
      <c r="K584" s="42"/>
      <c r="L584" s="42"/>
      <c r="M584" s="42"/>
      <c r="N584" s="42"/>
      <c r="O584" s="42"/>
      <c r="P584" s="42"/>
      <c r="Q584" s="42"/>
      <c r="R584" s="42"/>
      <c r="S584" s="42"/>
      <c r="T584" s="42"/>
      <c r="U584" s="42"/>
    </row>
    <row r="585" spans="1:21" x14ac:dyDescent="0.55000000000000004">
      <c r="A585" s="41"/>
      <c r="B585" s="41"/>
      <c r="C585" s="41"/>
      <c r="D585" s="41"/>
      <c r="E585" s="41"/>
      <c r="F585" s="41"/>
      <c r="G585" s="42"/>
      <c r="H585" s="42"/>
      <c r="I585" s="42"/>
      <c r="J585" s="42"/>
      <c r="K585" s="42"/>
      <c r="L585" s="42"/>
      <c r="M585" s="42"/>
      <c r="N585" s="42"/>
      <c r="O585" s="42"/>
      <c r="P585" s="42"/>
      <c r="Q585" s="42"/>
      <c r="R585" s="42"/>
      <c r="S585" s="42"/>
      <c r="T585" s="42"/>
      <c r="U585" s="42"/>
    </row>
    <row r="586" spans="1:21" x14ac:dyDescent="0.55000000000000004">
      <c r="A586" s="41"/>
      <c r="B586" s="41"/>
      <c r="C586" s="41"/>
      <c r="D586" s="41"/>
      <c r="E586" s="41"/>
      <c r="F586" s="41"/>
      <c r="G586" s="42"/>
      <c r="H586" s="42"/>
      <c r="I586" s="42"/>
      <c r="J586" s="42"/>
      <c r="K586" s="42"/>
      <c r="L586" s="42"/>
      <c r="M586" s="42"/>
      <c r="N586" s="42"/>
      <c r="O586" s="42"/>
      <c r="P586" s="42"/>
      <c r="Q586" s="42"/>
      <c r="R586" s="42"/>
      <c r="S586" s="42"/>
      <c r="T586" s="42"/>
      <c r="U586" s="42"/>
    </row>
    <row r="587" spans="1:21" x14ac:dyDescent="0.55000000000000004">
      <c r="A587" s="41"/>
      <c r="B587" s="41"/>
      <c r="C587" s="41"/>
      <c r="D587" s="41"/>
      <c r="E587" s="41"/>
      <c r="F587" s="41"/>
      <c r="G587" s="42"/>
      <c r="H587" s="42"/>
      <c r="I587" s="42"/>
      <c r="J587" s="42"/>
      <c r="K587" s="42"/>
      <c r="L587" s="42"/>
      <c r="M587" s="42"/>
      <c r="N587" s="42"/>
      <c r="O587" s="42"/>
      <c r="P587" s="42"/>
      <c r="Q587" s="42"/>
      <c r="R587" s="42"/>
      <c r="S587" s="42"/>
      <c r="T587" s="42"/>
      <c r="U587" s="42"/>
    </row>
    <row r="588" spans="1:21" x14ac:dyDescent="0.55000000000000004">
      <c r="A588" s="41"/>
      <c r="B588" s="41"/>
      <c r="C588" s="41"/>
      <c r="D588" s="41"/>
      <c r="E588" s="41"/>
      <c r="F588" s="41"/>
      <c r="G588" s="42"/>
      <c r="H588" s="42"/>
      <c r="I588" s="42"/>
      <c r="J588" s="42"/>
      <c r="K588" s="42"/>
      <c r="L588" s="42"/>
      <c r="M588" s="42"/>
      <c r="N588" s="42"/>
      <c r="O588" s="42"/>
      <c r="P588" s="42"/>
      <c r="Q588" s="42"/>
      <c r="R588" s="42"/>
      <c r="S588" s="42"/>
      <c r="T588" s="42"/>
      <c r="U588" s="42"/>
    </row>
    <row r="589" spans="1:21" x14ac:dyDescent="0.55000000000000004">
      <c r="A589" s="41"/>
      <c r="B589" s="41"/>
      <c r="C589" s="41"/>
      <c r="D589" s="41"/>
      <c r="E589" s="41"/>
      <c r="F589" s="41"/>
      <c r="G589" s="42"/>
      <c r="H589" s="42"/>
      <c r="I589" s="42"/>
      <c r="J589" s="42"/>
      <c r="K589" s="42"/>
      <c r="L589" s="42"/>
      <c r="M589" s="42"/>
      <c r="N589" s="42"/>
      <c r="O589" s="42"/>
      <c r="P589" s="42"/>
      <c r="Q589" s="42"/>
      <c r="R589" s="42"/>
      <c r="S589" s="42"/>
      <c r="T589" s="42"/>
      <c r="U589" s="42"/>
    </row>
    <row r="590" spans="1:21" x14ac:dyDescent="0.55000000000000004">
      <c r="A590" s="41"/>
      <c r="B590" s="41"/>
      <c r="C590" s="41"/>
      <c r="D590" s="41"/>
      <c r="E590" s="41"/>
      <c r="F590" s="41"/>
      <c r="G590" s="42"/>
      <c r="H590" s="42"/>
      <c r="I590" s="42"/>
      <c r="J590" s="42"/>
      <c r="K590" s="42"/>
      <c r="L590" s="42"/>
      <c r="M590" s="42"/>
      <c r="N590" s="42"/>
      <c r="O590" s="42"/>
      <c r="P590" s="42"/>
      <c r="Q590" s="42"/>
      <c r="R590" s="42"/>
      <c r="S590" s="42"/>
      <c r="T590" s="42"/>
      <c r="U590" s="42"/>
    </row>
    <row r="591" spans="1:21" x14ac:dyDescent="0.55000000000000004">
      <c r="A591" s="41"/>
      <c r="B591" s="41"/>
      <c r="C591" s="41"/>
      <c r="D591" s="41"/>
      <c r="E591" s="41"/>
      <c r="F591" s="41"/>
      <c r="G591" s="42"/>
      <c r="H591" s="42"/>
      <c r="I591" s="42"/>
      <c r="J591" s="42"/>
      <c r="K591" s="42"/>
      <c r="L591" s="42"/>
      <c r="M591" s="42"/>
      <c r="N591" s="42"/>
      <c r="O591" s="42"/>
      <c r="P591" s="42"/>
      <c r="Q591" s="42"/>
      <c r="R591" s="42"/>
      <c r="S591" s="42"/>
      <c r="T591" s="42"/>
      <c r="U591" s="42"/>
    </row>
    <row r="592" spans="1:21" x14ac:dyDescent="0.55000000000000004">
      <c r="A592" s="41"/>
      <c r="B592" s="41"/>
      <c r="C592" s="41"/>
      <c r="D592" s="41"/>
      <c r="E592" s="41"/>
      <c r="F592" s="41"/>
      <c r="G592" s="42"/>
      <c r="H592" s="42"/>
      <c r="I592" s="42"/>
      <c r="J592" s="42"/>
      <c r="K592" s="42"/>
      <c r="L592" s="42"/>
      <c r="M592" s="42"/>
      <c r="N592" s="42"/>
      <c r="O592" s="42"/>
      <c r="P592" s="42"/>
      <c r="Q592" s="42"/>
      <c r="R592" s="42"/>
      <c r="S592" s="42"/>
      <c r="T592" s="42"/>
      <c r="U592" s="42"/>
    </row>
    <row r="593" spans="1:21" x14ac:dyDescent="0.55000000000000004">
      <c r="A593" s="41"/>
      <c r="B593" s="41"/>
      <c r="C593" s="41"/>
      <c r="D593" s="41"/>
      <c r="E593" s="41"/>
      <c r="F593" s="41"/>
      <c r="G593" s="42"/>
      <c r="H593" s="42"/>
      <c r="I593" s="42"/>
      <c r="J593" s="42"/>
      <c r="K593" s="42"/>
      <c r="L593" s="42"/>
      <c r="M593" s="42"/>
      <c r="N593" s="42"/>
      <c r="O593" s="42"/>
      <c r="P593" s="42"/>
      <c r="Q593" s="42"/>
      <c r="R593" s="42"/>
      <c r="S593" s="42"/>
      <c r="T593" s="42"/>
      <c r="U593" s="42"/>
    </row>
    <row r="594" spans="1:21" x14ac:dyDescent="0.55000000000000004">
      <c r="A594" s="41"/>
      <c r="B594" s="41"/>
      <c r="C594" s="41"/>
      <c r="D594" s="41"/>
      <c r="E594" s="41"/>
      <c r="F594" s="41"/>
      <c r="G594" s="42"/>
      <c r="H594" s="42"/>
      <c r="I594" s="42"/>
      <c r="J594" s="42"/>
      <c r="K594" s="42"/>
      <c r="L594" s="42"/>
      <c r="M594" s="42"/>
      <c r="N594" s="42"/>
      <c r="O594" s="42"/>
      <c r="P594" s="42"/>
      <c r="Q594" s="42"/>
      <c r="R594" s="42"/>
      <c r="S594" s="42"/>
      <c r="T594" s="42"/>
      <c r="U594" s="42"/>
    </row>
    <row r="595" spans="1:21" x14ac:dyDescent="0.55000000000000004">
      <c r="A595" s="41"/>
      <c r="B595" s="41"/>
      <c r="C595" s="41"/>
      <c r="D595" s="41"/>
      <c r="E595" s="41"/>
      <c r="F595" s="41"/>
      <c r="G595" s="42"/>
      <c r="H595" s="42"/>
      <c r="I595" s="42"/>
      <c r="J595" s="42"/>
      <c r="K595" s="42"/>
      <c r="L595" s="42"/>
      <c r="M595" s="42"/>
      <c r="N595" s="42"/>
      <c r="O595" s="42"/>
      <c r="P595" s="42"/>
      <c r="Q595" s="42"/>
      <c r="R595" s="42"/>
      <c r="S595" s="42"/>
      <c r="T595" s="42"/>
      <c r="U595" s="42"/>
    </row>
    <row r="596" spans="1:21" x14ac:dyDescent="0.55000000000000004">
      <c r="A596" s="41"/>
      <c r="B596" s="41"/>
      <c r="C596" s="41"/>
      <c r="D596" s="41"/>
      <c r="E596" s="41"/>
      <c r="F596" s="41"/>
      <c r="G596" s="42"/>
      <c r="H596" s="42"/>
      <c r="I596" s="42"/>
      <c r="J596" s="42"/>
      <c r="K596" s="42"/>
      <c r="L596" s="42"/>
      <c r="M596" s="42"/>
      <c r="N596" s="42"/>
      <c r="O596" s="42"/>
      <c r="P596" s="42"/>
      <c r="Q596" s="42"/>
      <c r="R596" s="42"/>
      <c r="S596" s="42"/>
      <c r="T596" s="42"/>
      <c r="U596" s="42"/>
    </row>
    <row r="597" spans="1:21" x14ac:dyDescent="0.55000000000000004">
      <c r="A597" s="41"/>
      <c r="B597" s="41"/>
      <c r="C597" s="41"/>
      <c r="D597" s="41"/>
      <c r="E597" s="41"/>
      <c r="F597" s="41"/>
      <c r="G597" s="42"/>
      <c r="H597" s="42"/>
      <c r="I597" s="42"/>
      <c r="J597" s="42"/>
      <c r="K597" s="42"/>
      <c r="L597" s="42"/>
      <c r="M597" s="42"/>
      <c r="N597" s="42"/>
      <c r="O597" s="42"/>
      <c r="P597" s="42"/>
      <c r="Q597" s="42"/>
      <c r="R597" s="42"/>
      <c r="S597" s="42"/>
      <c r="T597" s="42"/>
      <c r="U597" s="42"/>
    </row>
    <row r="598" spans="1:21" x14ac:dyDescent="0.55000000000000004">
      <c r="A598" s="41"/>
      <c r="B598" s="41"/>
      <c r="C598" s="41"/>
      <c r="D598" s="41"/>
      <c r="E598" s="41"/>
      <c r="F598" s="41"/>
      <c r="G598" s="42"/>
      <c r="H598" s="42"/>
      <c r="I598" s="42"/>
      <c r="J598" s="42"/>
      <c r="K598" s="42"/>
      <c r="L598" s="42"/>
      <c r="M598" s="42"/>
      <c r="N598" s="42"/>
      <c r="O598" s="42"/>
      <c r="P598" s="42"/>
      <c r="Q598" s="42"/>
      <c r="R598" s="42"/>
      <c r="S598" s="42"/>
      <c r="T598" s="42"/>
      <c r="U598" s="42"/>
    </row>
    <row r="599" spans="1:21" x14ac:dyDescent="0.55000000000000004">
      <c r="A599" s="41"/>
      <c r="B599" s="41"/>
      <c r="C599" s="41"/>
      <c r="D599" s="41"/>
      <c r="E599" s="41"/>
      <c r="F599" s="41"/>
      <c r="G599" s="42"/>
      <c r="H599" s="42"/>
      <c r="I599" s="42"/>
      <c r="J599" s="42"/>
      <c r="K599" s="42"/>
      <c r="L599" s="42"/>
      <c r="M599" s="42"/>
      <c r="N599" s="42"/>
      <c r="O599" s="42"/>
      <c r="P599" s="42"/>
      <c r="Q599" s="42"/>
      <c r="R599" s="42"/>
      <c r="S599" s="42"/>
      <c r="T599" s="42"/>
      <c r="U599" s="42"/>
    </row>
    <row r="600" spans="1:21" x14ac:dyDescent="0.55000000000000004">
      <c r="A600" s="41"/>
      <c r="B600" s="41"/>
      <c r="C600" s="41"/>
      <c r="D600" s="41"/>
      <c r="E600" s="41"/>
      <c r="F600" s="41"/>
      <c r="G600" s="42"/>
      <c r="H600" s="42"/>
      <c r="I600" s="42"/>
      <c r="J600" s="42"/>
      <c r="K600" s="42"/>
      <c r="L600" s="42"/>
      <c r="M600" s="42"/>
      <c r="N600" s="42"/>
      <c r="O600" s="42"/>
      <c r="P600" s="42"/>
      <c r="Q600" s="42"/>
      <c r="R600" s="42"/>
      <c r="S600" s="42"/>
      <c r="T600" s="42"/>
      <c r="U600" s="42"/>
    </row>
    <row r="601" spans="1:21" x14ac:dyDescent="0.55000000000000004">
      <c r="A601" s="41"/>
      <c r="B601" s="41"/>
      <c r="C601" s="41"/>
      <c r="D601" s="41"/>
      <c r="E601" s="41"/>
      <c r="F601" s="41"/>
      <c r="G601" s="42"/>
      <c r="H601" s="42"/>
      <c r="I601" s="42"/>
      <c r="J601" s="42"/>
      <c r="K601" s="42"/>
      <c r="L601" s="42"/>
      <c r="M601" s="42"/>
      <c r="N601" s="42"/>
      <c r="O601" s="42"/>
      <c r="P601" s="42"/>
      <c r="Q601" s="42"/>
      <c r="R601" s="42"/>
      <c r="S601" s="42"/>
      <c r="T601" s="42"/>
      <c r="U601" s="42"/>
    </row>
    <row r="602" spans="1:21" x14ac:dyDescent="0.55000000000000004">
      <c r="A602" s="41"/>
      <c r="B602" s="41"/>
      <c r="C602" s="41"/>
      <c r="D602" s="41"/>
      <c r="E602" s="41"/>
      <c r="F602" s="41"/>
      <c r="G602" s="42"/>
      <c r="H602" s="42"/>
      <c r="I602" s="42"/>
      <c r="J602" s="42"/>
      <c r="K602" s="42"/>
      <c r="L602" s="42"/>
      <c r="M602" s="42"/>
      <c r="N602" s="42"/>
      <c r="O602" s="42"/>
      <c r="P602" s="42"/>
      <c r="Q602" s="42"/>
      <c r="R602" s="42"/>
      <c r="S602" s="42"/>
      <c r="T602" s="42"/>
      <c r="U602" s="42"/>
    </row>
    <row r="603" spans="1:21" x14ac:dyDescent="0.55000000000000004">
      <c r="A603" s="41"/>
      <c r="B603" s="41"/>
      <c r="C603" s="41"/>
      <c r="D603" s="41"/>
      <c r="E603" s="41"/>
      <c r="F603" s="41"/>
      <c r="G603" s="42"/>
      <c r="H603" s="42"/>
      <c r="I603" s="42"/>
      <c r="J603" s="42"/>
      <c r="K603" s="42"/>
      <c r="L603" s="42"/>
      <c r="M603" s="42"/>
      <c r="N603" s="42"/>
      <c r="O603" s="42"/>
      <c r="P603" s="42"/>
      <c r="Q603" s="42"/>
      <c r="R603" s="42"/>
      <c r="S603" s="42"/>
      <c r="T603" s="42"/>
      <c r="U603" s="42"/>
    </row>
    <row r="604" spans="1:21" x14ac:dyDescent="0.55000000000000004">
      <c r="A604" s="41"/>
      <c r="B604" s="41"/>
      <c r="C604" s="41"/>
      <c r="D604" s="41"/>
      <c r="E604" s="41"/>
      <c r="F604" s="41"/>
      <c r="G604" s="42"/>
      <c r="H604" s="42"/>
      <c r="I604" s="42"/>
      <c r="J604" s="42"/>
      <c r="K604" s="42"/>
      <c r="L604" s="42"/>
      <c r="M604" s="42"/>
      <c r="N604" s="42"/>
      <c r="O604" s="42"/>
      <c r="P604" s="42"/>
      <c r="Q604" s="42"/>
      <c r="R604" s="42"/>
      <c r="S604" s="42"/>
      <c r="T604" s="42"/>
      <c r="U604" s="42"/>
    </row>
    <row r="605" spans="1:21" x14ac:dyDescent="0.55000000000000004">
      <c r="A605" s="41"/>
      <c r="B605" s="41"/>
      <c r="C605" s="41"/>
      <c r="D605" s="41"/>
      <c r="E605" s="41"/>
      <c r="F605" s="41"/>
      <c r="G605" s="42"/>
      <c r="H605" s="42"/>
      <c r="I605" s="42"/>
      <c r="J605" s="42"/>
      <c r="K605" s="42"/>
      <c r="L605" s="42"/>
      <c r="M605" s="42"/>
      <c r="N605" s="42"/>
      <c r="O605" s="42"/>
      <c r="P605" s="42"/>
      <c r="Q605" s="42"/>
      <c r="R605" s="42"/>
      <c r="S605" s="42"/>
      <c r="T605" s="42"/>
      <c r="U605" s="42"/>
    </row>
    <row r="606" spans="1:21" x14ac:dyDescent="0.55000000000000004">
      <c r="A606" s="41"/>
      <c r="B606" s="41"/>
      <c r="C606" s="41"/>
      <c r="D606" s="41"/>
      <c r="E606" s="41"/>
      <c r="F606" s="41"/>
      <c r="G606" s="42"/>
      <c r="H606" s="42"/>
      <c r="I606" s="42"/>
      <c r="J606" s="42"/>
      <c r="K606" s="42"/>
      <c r="L606" s="42"/>
      <c r="M606" s="42"/>
      <c r="N606" s="42"/>
      <c r="O606" s="42"/>
      <c r="P606" s="42"/>
      <c r="Q606" s="42"/>
      <c r="R606" s="42"/>
      <c r="S606" s="42"/>
      <c r="T606" s="42"/>
      <c r="U606" s="42"/>
    </row>
    <row r="607" spans="1:21" x14ac:dyDescent="0.55000000000000004">
      <c r="A607" s="41"/>
      <c r="B607" s="41"/>
      <c r="C607" s="41"/>
      <c r="D607" s="41"/>
      <c r="E607" s="41"/>
      <c r="F607" s="41"/>
      <c r="G607" s="42"/>
      <c r="H607" s="42"/>
      <c r="I607" s="42"/>
      <c r="J607" s="42"/>
      <c r="K607" s="42"/>
      <c r="L607" s="42"/>
      <c r="M607" s="42"/>
      <c r="N607" s="42"/>
      <c r="O607" s="42"/>
      <c r="P607" s="42"/>
      <c r="Q607" s="42"/>
      <c r="R607" s="42"/>
      <c r="S607" s="42"/>
      <c r="T607" s="42"/>
      <c r="U607" s="42"/>
    </row>
    <row r="608" spans="1:21" x14ac:dyDescent="0.55000000000000004">
      <c r="A608" s="41"/>
      <c r="B608" s="41"/>
      <c r="C608" s="41"/>
      <c r="D608" s="41"/>
      <c r="E608" s="41"/>
      <c r="F608" s="41"/>
      <c r="G608" s="42"/>
      <c r="H608" s="42"/>
      <c r="I608" s="42"/>
      <c r="J608" s="42"/>
      <c r="K608" s="42"/>
      <c r="L608" s="42"/>
      <c r="M608" s="42"/>
      <c r="N608" s="42"/>
      <c r="O608" s="42"/>
      <c r="P608" s="42"/>
      <c r="Q608" s="42"/>
      <c r="R608" s="42"/>
      <c r="S608" s="42"/>
      <c r="T608" s="42"/>
      <c r="U608" s="42"/>
    </row>
    <row r="609" spans="1:21" x14ac:dyDescent="0.55000000000000004">
      <c r="A609" s="41"/>
      <c r="B609" s="41"/>
      <c r="C609" s="41"/>
      <c r="D609" s="41"/>
      <c r="E609" s="41"/>
      <c r="F609" s="41"/>
      <c r="G609" s="42"/>
      <c r="H609" s="42"/>
      <c r="I609" s="42"/>
      <c r="J609" s="42"/>
      <c r="K609" s="42"/>
      <c r="L609" s="42"/>
      <c r="M609" s="42"/>
      <c r="N609" s="42"/>
      <c r="O609" s="42"/>
      <c r="P609" s="42"/>
      <c r="Q609" s="42"/>
      <c r="R609" s="42"/>
      <c r="S609" s="42"/>
      <c r="T609" s="42"/>
      <c r="U609" s="42"/>
    </row>
    <row r="610" spans="1:21" x14ac:dyDescent="0.55000000000000004">
      <c r="A610" s="41"/>
      <c r="B610" s="41"/>
      <c r="C610" s="41"/>
      <c r="D610" s="41"/>
      <c r="E610" s="41"/>
      <c r="F610" s="41"/>
      <c r="G610" s="42"/>
      <c r="H610" s="42"/>
      <c r="I610" s="42"/>
      <c r="J610" s="42"/>
      <c r="K610" s="42"/>
      <c r="L610" s="42"/>
      <c r="M610" s="42"/>
      <c r="N610" s="42"/>
      <c r="O610" s="42"/>
      <c r="P610" s="42"/>
      <c r="Q610" s="42"/>
      <c r="R610" s="42"/>
      <c r="S610" s="42"/>
      <c r="T610" s="42"/>
      <c r="U610" s="42"/>
    </row>
    <row r="611" spans="1:21" x14ac:dyDescent="0.55000000000000004">
      <c r="A611" s="41"/>
      <c r="B611" s="41"/>
      <c r="C611" s="41"/>
      <c r="D611" s="41"/>
      <c r="E611" s="41"/>
      <c r="F611" s="41"/>
      <c r="G611" s="42"/>
      <c r="H611" s="42"/>
      <c r="I611" s="42"/>
      <c r="J611" s="42"/>
      <c r="K611" s="42"/>
      <c r="L611" s="42"/>
      <c r="M611" s="42"/>
      <c r="N611" s="42"/>
      <c r="O611" s="42"/>
      <c r="P611" s="42"/>
      <c r="Q611" s="42"/>
      <c r="R611" s="42"/>
      <c r="S611" s="42"/>
      <c r="T611" s="42"/>
      <c r="U611" s="42"/>
    </row>
    <row r="612" spans="1:21" x14ac:dyDescent="0.55000000000000004">
      <c r="A612" s="41"/>
      <c r="B612" s="41"/>
      <c r="C612" s="41"/>
      <c r="D612" s="41"/>
      <c r="E612" s="41"/>
      <c r="F612" s="41"/>
      <c r="G612" s="42"/>
      <c r="H612" s="42"/>
      <c r="I612" s="42"/>
      <c r="J612" s="42"/>
      <c r="K612" s="42"/>
      <c r="L612" s="42"/>
      <c r="M612" s="42"/>
      <c r="N612" s="42"/>
      <c r="O612" s="42"/>
      <c r="P612" s="42"/>
      <c r="Q612" s="42"/>
      <c r="R612" s="42"/>
      <c r="S612" s="42"/>
      <c r="T612" s="42"/>
      <c r="U612" s="42"/>
    </row>
    <row r="613" spans="1:21" x14ac:dyDescent="0.55000000000000004">
      <c r="A613" s="41"/>
      <c r="B613" s="41"/>
      <c r="C613" s="41"/>
      <c r="D613" s="41"/>
      <c r="E613" s="41"/>
      <c r="F613" s="41"/>
      <c r="G613" s="42"/>
      <c r="H613" s="42"/>
      <c r="I613" s="42"/>
      <c r="J613" s="42"/>
      <c r="K613" s="42"/>
      <c r="L613" s="42"/>
      <c r="M613" s="42"/>
      <c r="N613" s="42"/>
      <c r="O613" s="42"/>
      <c r="P613" s="42"/>
      <c r="Q613" s="42"/>
      <c r="R613" s="42"/>
      <c r="S613" s="42"/>
      <c r="T613" s="42"/>
      <c r="U613" s="42"/>
    </row>
    <row r="614" spans="1:21" x14ac:dyDescent="0.55000000000000004">
      <c r="A614" s="41"/>
      <c r="B614" s="41"/>
      <c r="C614" s="41"/>
      <c r="D614" s="41"/>
      <c r="E614" s="41"/>
      <c r="F614" s="41"/>
      <c r="G614" s="42"/>
      <c r="H614" s="42"/>
      <c r="I614" s="42"/>
      <c r="J614" s="42"/>
      <c r="K614" s="42"/>
      <c r="L614" s="42"/>
      <c r="M614" s="42"/>
      <c r="N614" s="42"/>
      <c r="O614" s="42"/>
      <c r="P614" s="42"/>
      <c r="Q614" s="42"/>
      <c r="R614" s="42"/>
      <c r="S614" s="42"/>
      <c r="T614" s="42"/>
      <c r="U614" s="42"/>
    </row>
    <row r="615" spans="1:21" x14ac:dyDescent="0.55000000000000004">
      <c r="A615" s="41"/>
      <c r="B615" s="41"/>
      <c r="C615" s="41"/>
      <c r="D615" s="41"/>
      <c r="E615" s="41"/>
      <c r="F615" s="41"/>
      <c r="G615" s="42"/>
      <c r="H615" s="42"/>
      <c r="I615" s="42"/>
      <c r="J615" s="42"/>
      <c r="K615" s="42"/>
      <c r="L615" s="42"/>
      <c r="M615" s="42"/>
      <c r="N615" s="42"/>
      <c r="O615" s="42"/>
      <c r="P615" s="42"/>
      <c r="Q615" s="42"/>
      <c r="R615" s="42"/>
      <c r="S615" s="42"/>
      <c r="T615" s="42"/>
      <c r="U615" s="42"/>
    </row>
    <row r="616" spans="1:21" x14ac:dyDescent="0.55000000000000004">
      <c r="A616" s="41"/>
      <c r="B616" s="41"/>
      <c r="C616" s="41"/>
      <c r="D616" s="41"/>
      <c r="E616" s="41"/>
      <c r="F616" s="41"/>
      <c r="G616" s="42"/>
      <c r="H616" s="42"/>
      <c r="I616" s="42"/>
      <c r="J616" s="42"/>
      <c r="K616" s="42"/>
      <c r="L616" s="42"/>
      <c r="M616" s="42"/>
      <c r="N616" s="42"/>
      <c r="O616" s="42"/>
      <c r="P616" s="42"/>
      <c r="Q616" s="42"/>
      <c r="R616" s="42"/>
      <c r="S616" s="42"/>
      <c r="T616" s="42"/>
      <c r="U616" s="42"/>
    </row>
    <row r="617" spans="1:21" x14ac:dyDescent="0.55000000000000004">
      <c r="A617" s="41"/>
      <c r="B617" s="41"/>
      <c r="C617" s="41"/>
      <c r="D617" s="41"/>
      <c r="E617" s="41"/>
      <c r="F617" s="41"/>
      <c r="G617" s="42"/>
      <c r="H617" s="42"/>
      <c r="I617" s="42"/>
      <c r="J617" s="42"/>
      <c r="K617" s="42"/>
      <c r="L617" s="42"/>
      <c r="M617" s="42"/>
      <c r="N617" s="42"/>
      <c r="O617" s="42"/>
      <c r="P617" s="42"/>
      <c r="Q617" s="42"/>
      <c r="R617" s="42"/>
      <c r="S617" s="42"/>
      <c r="T617" s="42"/>
      <c r="U617" s="42"/>
    </row>
    <row r="618" spans="1:21" x14ac:dyDescent="0.55000000000000004">
      <c r="A618" s="41"/>
      <c r="B618" s="41"/>
      <c r="C618" s="41"/>
      <c r="D618" s="41"/>
      <c r="E618" s="41"/>
      <c r="F618" s="41"/>
      <c r="G618" s="42"/>
      <c r="H618" s="42"/>
      <c r="I618" s="42"/>
      <c r="J618" s="42"/>
      <c r="K618" s="42"/>
      <c r="L618" s="42"/>
      <c r="M618" s="42"/>
      <c r="N618" s="42"/>
      <c r="O618" s="42"/>
      <c r="P618" s="42"/>
      <c r="Q618" s="42"/>
      <c r="R618" s="42"/>
      <c r="S618" s="42"/>
      <c r="T618" s="42"/>
      <c r="U618" s="42"/>
    </row>
    <row r="619" spans="1:21" x14ac:dyDescent="0.55000000000000004">
      <c r="A619" s="41"/>
      <c r="B619" s="41"/>
      <c r="C619" s="41"/>
      <c r="D619" s="41"/>
      <c r="E619" s="41"/>
      <c r="F619" s="41"/>
      <c r="G619" s="42"/>
      <c r="H619" s="42"/>
      <c r="I619" s="42"/>
      <c r="J619" s="42"/>
      <c r="K619" s="42"/>
      <c r="L619" s="42"/>
      <c r="M619" s="42"/>
      <c r="N619" s="42"/>
      <c r="O619" s="42"/>
      <c r="P619" s="42"/>
      <c r="Q619" s="42"/>
      <c r="R619" s="42"/>
      <c r="S619" s="42"/>
      <c r="T619" s="42"/>
      <c r="U619" s="42"/>
    </row>
    <row r="620" spans="1:21" x14ac:dyDescent="0.55000000000000004">
      <c r="A620" s="41"/>
      <c r="B620" s="41"/>
      <c r="C620" s="41"/>
      <c r="D620" s="41"/>
      <c r="E620" s="41"/>
      <c r="F620" s="41"/>
      <c r="G620" s="42"/>
      <c r="H620" s="42"/>
      <c r="I620" s="42"/>
      <c r="J620" s="42"/>
      <c r="K620" s="42"/>
      <c r="L620" s="42"/>
      <c r="M620" s="42"/>
      <c r="N620" s="42"/>
      <c r="O620" s="42"/>
      <c r="P620" s="42"/>
      <c r="Q620" s="42"/>
      <c r="R620" s="42"/>
      <c r="S620" s="42"/>
      <c r="T620" s="42"/>
      <c r="U620" s="42"/>
    </row>
    <row r="621" spans="1:21" x14ac:dyDescent="0.55000000000000004">
      <c r="A621" s="41"/>
      <c r="B621" s="41"/>
      <c r="C621" s="41"/>
      <c r="D621" s="41"/>
      <c r="E621" s="41"/>
      <c r="F621" s="41"/>
      <c r="G621" s="42"/>
      <c r="H621" s="42"/>
      <c r="I621" s="42"/>
      <c r="J621" s="42"/>
      <c r="K621" s="42"/>
      <c r="L621" s="42"/>
      <c r="M621" s="42"/>
      <c r="N621" s="42"/>
      <c r="O621" s="42"/>
      <c r="P621" s="42"/>
      <c r="Q621" s="42"/>
      <c r="R621" s="42"/>
      <c r="S621" s="42"/>
      <c r="T621" s="42"/>
      <c r="U621" s="42"/>
    </row>
    <row r="622" spans="1:21" x14ac:dyDescent="0.55000000000000004">
      <c r="A622" s="41"/>
      <c r="B622" s="41"/>
      <c r="C622" s="41"/>
      <c r="D622" s="41"/>
      <c r="E622" s="41"/>
      <c r="F622" s="41"/>
      <c r="G622" s="42"/>
      <c r="H622" s="42"/>
      <c r="I622" s="42"/>
      <c r="J622" s="42"/>
      <c r="K622" s="42"/>
      <c r="L622" s="42"/>
      <c r="M622" s="42"/>
      <c r="N622" s="42"/>
      <c r="O622" s="42"/>
      <c r="P622" s="42"/>
      <c r="Q622" s="42"/>
      <c r="R622" s="42"/>
      <c r="S622" s="42"/>
      <c r="T622" s="42"/>
      <c r="U622" s="42"/>
    </row>
    <row r="623" spans="1:21" x14ac:dyDescent="0.55000000000000004">
      <c r="A623" s="41"/>
      <c r="B623" s="41"/>
      <c r="C623" s="41"/>
      <c r="D623" s="41"/>
      <c r="E623" s="41"/>
      <c r="F623" s="41"/>
      <c r="G623" s="42"/>
      <c r="H623" s="42"/>
      <c r="I623" s="42"/>
      <c r="J623" s="42"/>
      <c r="K623" s="42"/>
      <c r="L623" s="42"/>
      <c r="M623" s="42"/>
      <c r="N623" s="42"/>
      <c r="O623" s="42"/>
      <c r="P623" s="42"/>
      <c r="Q623" s="42"/>
      <c r="R623" s="42"/>
      <c r="S623" s="42"/>
      <c r="T623" s="42"/>
      <c r="U623" s="42"/>
    </row>
    <row r="624" spans="1:21" x14ac:dyDescent="0.55000000000000004">
      <c r="A624" s="41"/>
      <c r="B624" s="41"/>
      <c r="C624" s="41"/>
      <c r="D624" s="41"/>
      <c r="E624" s="41"/>
      <c r="F624" s="41"/>
      <c r="G624" s="42"/>
      <c r="H624" s="42"/>
      <c r="I624" s="42"/>
      <c r="J624" s="42"/>
      <c r="K624" s="42"/>
      <c r="L624" s="42"/>
      <c r="M624" s="42"/>
      <c r="N624" s="42"/>
      <c r="O624" s="42"/>
      <c r="P624" s="42"/>
      <c r="Q624" s="42"/>
      <c r="R624" s="42"/>
      <c r="S624" s="42"/>
      <c r="T624" s="42"/>
      <c r="U624" s="42"/>
    </row>
    <row r="625" spans="1:21" x14ac:dyDescent="0.55000000000000004">
      <c r="A625" s="41"/>
      <c r="B625" s="41"/>
      <c r="C625" s="41"/>
      <c r="D625" s="41"/>
      <c r="E625" s="41"/>
      <c r="F625" s="41"/>
      <c r="G625" s="42"/>
      <c r="H625" s="42"/>
      <c r="I625" s="42"/>
      <c r="J625" s="42"/>
      <c r="K625" s="42"/>
      <c r="L625" s="42"/>
      <c r="M625" s="42"/>
      <c r="N625" s="42"/>
      <c r="O625" s="42"/>
      <c r="P625" s="42"/>
      <c r="Q625" s="42"/>
      <c r="R625" s="42"/>
      <c r="S625" s="42"/>
      <c r="T625" s="42"/>
      <c r="U625" s="42"/>
    </row>
    <row r="626" spans="1:21" x14ac:dyDescent="0.55000000000000004">
      <c r="A626" s="41"/>
      <c r="B626" s="41"/>
      <c r="C626" s="41"/>
      <c r="D626" s="41"/>
      <c r="E626" s="41"/>
      <c r="F626" s="41"/>
      <c r="G626" s="42"/>
      <c r="H626" s="42"/>
      <c r="I626" s="42"/>
      <c r="J626" s="42"/>
      <c r="K626" s="42"/>
      <c r="L626" s="42"/>
      <c r="M626" s="42"/>
      <c r="N626" s="42"/>
      <c r="O626" s="42"/>
      <c r="P626" s="42"/>
      <c r="Q626" s="42"/>
      <c r="R626" s="42"/>
      <c r="S626" s="42"/>
      <c r="T626" s="42"/>
      <c r="U626" s="42"/>
    </row>
    <row r="627" spans="1:21" x14ac:dyDescent="0.55000000000000004">
      <c r="A627" s="41"/>
      <c r="B627" s="41"/>
      <c r="C627" s="41"/>
      <c r="D627" s="41"/>
      <c r="E627" s="41"/>
      <c r="F627" s="41"/>
      <c r="G627" s="42"/>
      <c r="H627" s="42"/>
      <c r="I627" s="42"/>
      <c r="J627" s="42"/>
      <c r="K627" s="42"/>
      <c r="L627" s="42"/>
      <c r="M627" s="42"/>
      <c r="N627" s="42"/>
      <c r="O627" s="42"/>
      <c r="P627" s="42"/>
      <c r="Q627" s="42"/>
      <c r="R627" s="42"/>
      <c r="S627" s="42"/>
      <c r="T627" s="42"/>
      <c r="U627" s="42"/>
    </row>
    <row r="628" spans="1:21" x14ac:dyDescent="0.55000000000000004">
      <c r="A628" s="41"/>
      <c r="B628" s="41"/>
      <c r="C628" s="41"/>
      <c r="D628" s="41"/>
      <c r="E628" s="41"/>
      <c r="F628" s="41"/>
      <c r="G628" s="42"/>
      <c r="H628" s="42"/>
      <c r="I628" s="42"/>
      <c r="J628" s="42"/>
      <c r="K628" s="42"/>
      <c r="L628" s="42"/>
      <c r="M628" s="42"/>
      <c r="N628" s="42"/>
      <c r="O628" s="42"/>
      <c r="P628" s="42"/>
      <c r="Q628" s="42"/>
      <c r="R628" s="42"/>
      <c r="S628" s="42"/>
      <c r="T628" s="42"/>
      <c r="U628" s="42"/>
    </row>
    <row r="629" spans="1:21" x14ac:dyDescent="0.55000000000000004">
      <c r="A629" s="41"/>
      <c r="B629" s="41"/>
      <c r="C629" s="41"/>
      <c r="D629" s="41"/>
      <c r="E629" s="41"/>
      <c r="F629" s="41"/>
      <c r="G629" s="42"/>
      <c r="H629" s="42"/>
      <c r="I629" s="42"/>
      <c r="J629" s="42"/>
      <c r="K629" s="42"/>
      <c r="L629" s="42"/>
      <c r="M629" s="42"/>
      <c r="N629" s="42"/>
      <c r="O629" s="42"/>
      <c r="P629" s="42"/>
      <c r="Q629" s="42"/>
      <c r="R629" s="42"/>
      <c r="S629" s="42"/>
      <c r="T629" s="42"/>
      <c r="U629" s="42"/>
    </row>
    <row r="630" spans="1:21" x14ac:dyDescent="0.55000000000000004">
      <c r="A630" s="41"/>
      <c r="B630" s="41"/>
      <c r="C630" s="41"/>
      <c r="D630" s="41"/>
      <c r="E630" s="41"/>
      <c r="F630" s="41"/>
      <c r="G630" s="42"/>
      <c r="H630" s="42"/>
      <c r="I630" s="42"/>
      <c r="J630" s="42"/>
      <c r="K630" s="42"/>
      <c r="L630" s="42"/>
      <c r="M630" s="42"/>
      <c r="N630" s="42"/>
      <c r="O630" s="42"/>
      <c r="P630" s="42"/>
      <c r="Q630" s="42"/>
      <c r="R630" s="42"/>
      <c r="S630" s="42"/>
      <c r="T630" s="42"/>
      <c r="U630" s="42"/>
    </row>
    <row r="631" spans="1:21" x14ac:dyDescent="0.55000000000000004">
      <c r="A631" s="41"/>
      <c r="B631" s="41"/>
      <c r="C631" s="41"/>
      <c r="D631" s="41"/>
      <c r="E631" s="41"/>
      <c r="F631" s="41"/>
      <c r="G631" s="42"/>
      <c r="H631" s="42"/>
      <c r="I631" s="42"/>
      <c r="J631" s="42"/>
      <c r="K631" s="42"/>
      <c r="L631" s="42"/>
      <c r="M631" s="42"/>
      <c r="N631" s="42"/>
      <c r="O631" s="42"/>
      <c r="P631" s="42"/>
      <c r="Q631" s="42"/>
      <c r="R631" s="42"/>
      <c r="S631" s="42"/>
      <c r="T631" s="42"/>
      <c r="U631" s="42"/>
    </row>
    <row r="632" spans="1:21" x14ac:dyDescent="0.55000000000000004">
      <c r="A632" s="41"/>
      <c r="B632" s="41"/>
      <c r="C632" s="41"/>
      <c r="D632" s="41"/>
      <c r="E632" s="41"/>
      <c r="F632" s="41"/>
      <c r="G632" s="42"/>
      <c r="H632" s="42"/>
      <c r="I632" s="42"/>
      <c r="J632" s="42"/>
      <c r="K632" s="42"/>
      <c r="L632" s="42"/>
      <c r="M632" s="42"/>
      <c r="N632" s="42"/>
      <c r="O632" s="42"/>
      <c r="P632" s="42"/>
      <c r="Q632" s="42"/>
      <c r="R632" s="42"/>
      <c r="S632" s="42"/>
      <c r="T632" s="42"/>
      <c r="U632" s="42"/>
    </row>
    <row r="633" spans="1:21" x14ac:dyDescent="0.55000000000000004">
      <c r="A633" s="41"/>
      <c r="B633" s="41"/>
      <c r="C633" s="41"/>
      <c r="D633" s="41"/>
      <c r="E633" s="41"/>
      <c r="F633" s="41"/>
      <c r="G633" s="42"/>
      <c r="H633" s="42"/>
      <c r="I633" s="42"/>
      <c r="J633" s="42"/>
      <c r="K633" s="42"/>
      <c r="L633" s="42"/>
      <c r="M633" s="42"/>
      <c r="N633" s="42"/>
      <c r="O633" s="42"/>
      <c r="P633" s="42"/>
      <c r="Q633" s="42"/>
      <c r="R633" s="42"/>
      <c r="S633" s="42"/>
      <c r="T633" s="42"/>
      <c r="U633" s="42"/>
    </row>
    <row r="634" spans="1:21" x14ac:dyDescent="0.55000000000000004">
      <c r="A634" s="41"/>
      <c r="B634" s="41"/>
      <c r="C634" s="41"/>
      <c r="D634" s="41"/>
      <c r="E634" s="41"/>
      <c r="F634" s="41"/>
      <c r="G634" s="42"/>
      <c r="H634" s="42"/>
      <c r="I634" s="42"/>
      <c r="J634" s="42"/>
      <c r="K634" s="42"/>
      <c r="L634" s="42"/>
      <c r="M634" s="42"/>
      <c r="N634" s="42"/>
      <c r="O634" s="42"/>
      <c r="P634" s="42"/>
      <c r="Q634" s="42"/>
      <c r="R634" s="42"/>
      <c r="S634" s="42"/>
      <c r="T634" s="42"/>
      <c r="U634" s="42"/>
    </row>
    <row r="635" spans="1:21" x14ac:dyDescent="0.55000000000000004">
      <c r="A635" s="41"/>
      <c r="B635" s="41"/>
      <c r="C635" s="41"/>
      <c r="D635" s="41"/>
      <c r="E635" s="41"/>
      <c r="F635" s="41"/>
      <c r="G635" s="42"/>
      <c r="H635" s="42"/>
      <c r="I635" s="42"/>
      <c r="J635" s="42"/>
      <c r="K635" s="42"/>
      <c r="L635" s="42"/>
      <c r="M635" s="42"/>
      <c r="N635" s="42"/>
      <c r="O635" s="42"/>
      <c r="P635" s="42"/>
      <c r="Q635" s="42"/>
      <c r="R635" s="42"/>
      <c r="S635" s="42"/>
      <c r="T635" s="42"/>
      <c r="U635" s="42"/>
    </row>
    <row r="636" spans="1:21" x14ac:dyDescent="0.55000000000000004">
      <c r="A636" s="41"/>
      <c r="B636" s="41"/>
      <c r="C636" s="41"/>
      <c r="D636" s="41"/>
      <c r="E636" s="41"/>
      <c r="F636" s="41"/>
      <c r="G636" s="42"/>
      <c r="H636" s="42"/>
      <c r="I636" s="42"/>
      <c r="J636" s="42"/>
      <c r="K636" s="42"/>
      <c r="L636" s="42"/>
      <c r="M636" s="42"/>
      <c r="N636" s="42"/>
      <c r="O636" s="42"/>
      <c r="P636" s="42"/>
      <c r="Q636" s="42"/>
      <c r="R636" s="42"/>
      <c r="S636" s="42"/>
      <c r="T636" s="42"/>
      <c r="U636" s="42"/>
    </row>
    <row r="637" spans="1:21" x14ac:dyDescent="0.55000000000000004">
      <c r="A637" s="41"/>
      <c r="B637" s="41"/>
      <c r="C637" s="41"/>
      <c r="D637" s="41"/>
      <c r="E637" s="41"/>
      <c r="F637" s="41"/>
      <c r="G637" s="42"/>
      <c r="H637" s="42"/>
      <c r="I637" s="42"/>
      <c r="J637" s="42"/>
      <c r="K637" s="42"/>
      <c r="L637" s="42"/>
      <c r="M637" s="42"/>
      <c r="N637" s="42"/>
      <c r="O637" s="42"/>
      <c r="P637" s="42"/>
      <c r="Q637" s="42"/>
      <c r="R637" s="42"/>
      <c r="S637" s="42"/>
      <c r="T637" s="42"/>
      <c r="U637" s="42"/>
    </row>
    <row r="638" spans="1:21" x14ac:dyDescent="0.55000000000000004">
      <c r="A638" s="41"/>
      <c r="B638" s="41"/>
      <c r="C638" s="41"/>
      <c r="D638" s="41"/>
      <c r="E638" s="41"/>
      <c r="F638" s="41"/>
      <c r="G638" s="42"/>
      <c r="H638" s="42"/>
      <c r="I638" s="42"/>
      <c r="J638" s="42"/>
      <c r="K638" s="42"/>
      <c r="L638" s="42"/>
      <c r="M638" s="42"/>
      <c r="N638" s="42"/>
      <c r="O638" s="42"/>
      <c r="P638" s="42"/>
      <c r="Q638" s="42"/>
      <c r="R638" s="42"/>
      <c r="S638" s="42"/>
      <c r="T638" s="42"/>
      <c r="U638" s="42"/>
    </row>
    <row r="639" spans="1:21" x14ac:dyDescent="0.55000000000000004">
      <c r="A639" s="41"/>
      <c r="B639" s="41"/>
      <c r="C639" s="41"/>
      <c r="D639" s="41"/>
      <c r="E639" s="41"/>
      <c r="F639" s="41"/>
      <c r="G639" s="42"/>
      <c r="H639" s="42"/>
      <c r="I639" s="42"/>
      <c r="J639" s="42"/>
      <c r="K639" s="42"/>
      <c r="L639" s="42"/>
      <c r="M639" s="42"/>
      <c r="N639" s="42"/>
      <c r="O639" s="42"/>
      <c r="P639" s="42"/>
      <c r="Q639" s="42"/>
      <c r="R639" s="42"/>
      <c r="S639" s="42"/>
      <c r="T639" s="42"/>
      <c r="U639" s="42"/>
    </row>
    <row r="640" spans="1:21" x14ac:dyDescent="0.55000000000000004">
      <c r="A640" s="41"/>
      <c r="B640" s="41"/>
      <c r="C640" s="41"/>
      <c r="D640" s="41"/>
      <c r="E640" s="41"/>
      <c r="F640" s="41"/>
      <c r="G640" s="42"/>
      <c r="H640" s="42"/>
      <c r="I640" s="42"/>
      <c r="J640" s="42"/>
      <c r="K640" s="42"/>
      <c r="L640" s="42"/>
      <c r="M640" s="42"/>
      <c r="N640" s="42"/>
      <c r="O640" s="42"/>
      <c r="P640" s="42"/>
      <c r="Q640" s="42"/>
      <c r="R640" s="42"/>
      <c r="S640" s="42"/>
      <c r="T640" s="42"/>
      <c r="U640" s="42"/>
    </row>
    <row r="641" spans="1:21" x14ac:dyDescent="0.55000000000000004">
      <c r="A641" s="41"/>
      <c r="B641" s="41"/>
      <c r="C641" s="41"/>
      <c r="D641" s="41"/>
      <c r="E641" s="41"/>
      <c r="F641" s="41"/>
      <c r="G641" s="42"/>
      <c r="H641" s="42"/>
      <c r="I641" s="42"/>
      <c r="J641" s="42"/>
      <c r="K641" s="42"/>
      <c r="L641" s="42"/>
      <c r="M641" s="42"/>
      <c r="N641" s="42"/>
      <c r="O641" s="42"/>
      <c r="P641" s="42"/>
      <c r="Q641" s="42"/>
      <c r="R641" s="42"/>
      <c r="S641" s="42"/>
      <c r="T641" s="42"/>
      <c r="U641" s="42"/>
    </row>
    <row r="642" spans="1:21" x14ac:dyDescent="0.55000000000000004">
      <c r="A642" s="41"/>
      <c r="B642" s="41"/>
      <c r="C642" s="41"/>
      <c r="D642" s="41"/>
      <c r="E642" s="41"/>
      <c r="F642" s="41"/>
      <c r="G642" s="42"/>
      <c r="H642" s="42"/>
      <c r="I642" s="42"/>
      <c r="J642" s="42"/>
      <c r="K642" s="42"/>
      <c r="L642" s="42"/>
      <c r="M642" s="42"/>
      <c r="N642" s="42"/>
      <c r="O642" s="42"/>
      <c r="P642" s="42"/>
      <c r="Q642" s="42"/>
      <c r="R642" s="42"/>
      <c r="S642" s="42"/>
      <c r="T642" s="42"/>
      <c r="U642" s="42"/>
    </row>
    <row r="643" spans="1:21" x14ac:dyDescent="0.55000000000000004">
      <c r="A643" s="41"/>
      <c r="B643" s="41"/>
      <c r="C643" s="41"/>
      <c r="D643" s="41"/>
      <c r="E643" s="41"/>
      <c r="F643" s="41"/>
      <c r="G643" s="42"/>
      <c r="H643" s="42"/>
      <c r="I643" s="42"/>
      <c r="J643" s="42"/>
      <c r="K643" s="42"/>
      <c r="L643" s="42"/>
      <c r="M643" s="42"/>
      <c r="N643" s="42"/>
      <c r="O643" s="42"/>
      <c r="P643" s="42"/>
      <c r="Q643" s="42"/>
      <c r="R643" s="42"/>
      <c r="S643" s="42"/>
      <c r="T643" s="42"/>
      <c r="U643" s="42"/>
    </row>
    <row r="644" spans="1:21" x14ac:dyDescent="0.55000000000000004">
      <c r="A644" s="41"/>
      <c r="B644" s="41"/>
      <c r="C644" s="41"/>
      <c r="D644" s="41"/>
      <c r="E644" s="41"/>
      <c r="F644" s="41"/>
      <c r="G644" s="42"/>
      <c r="H644" s="42"/>
      <c r="I644" s="42"/>
      <c r="J644" s="42"/>
      <c r="K644" s="42"/>
      <c r="L644" s="42"/>
      <c r="M644" s="42"/>
      <c r="N644" s="42"/>
      <c r="O644" s="42"/>
      <c r="P644" s="42"/>
      <c r="Q644" s="42"/>
      <c r="R644" s="42"/>
      <c r="S644" s="42"/>
      <c r="T644" s="42"/>
      <c r="U644" s="42"/>
    </row>
    <row r="645" spans="1:21" x14ac:dyDescent="0.55000000000000004">
      <c r="A645" s="41"/>
      <c r="B645" s="41"/>
      <c r="C645" s="41"/>
      <c r="D645" s="41"/>
      <c r="E645" s="41"/>
      <c r="F645" s="41"/>
      <c r="G645" s="42"/>
      <c r="H645" s="42"/>
      <c r="I645" s="42"/>
      <c r="J645" s="42"/>
      <c r="K645" s="42"/>
      <c r="L645" s="42"/>
      <c r="M645" s="42"/>
      <c r="N645" s="42"/>
      <c r="O645" s="42"/>
      <c r="P645" s="42"/>
      <c r="Q645" s="42"/>
      <c r="R645" s="42"/>
      <c r="S645" s="42"/>
      <c r="T645" s="42"/>
      <c r="U645" s="42"/>
    </row>
    <row r="646" spans="1:21" x14ac:dyDescent="0.55000000000000004">
      <c r="A646" s="41"/>
      <c r="B646" s="41"/>
      <c r="C646" s="41"/>
      <c r="D646" s="41"/>
      <c r="E646" s="41"/>
      <c r="F646" s="41"/>
      <c r="G646" s="42"/>
      <c r="H646" s="42"/>
      <c r="I646" s="42"/>
      <c r="J646" s="42"/>
      <c r="K646" s="42"/>
      <c r="L646" s="42"/>
      <c r="M646" s="42"/>
      <c r="N646" s="42"/>
      <c r="O646" s="42"/>
      <c r="P646" s="42"/>
      <c r="Q646" s="42"/>
      <c r="R646" s="42"/>
      <c r="S646" s="42"/>
      <c r="T646" s="42"/>
      <c r="U646" s="42"/>
    </row>
    <row r="647" spans="1:21" x14ac:dyDescent="0.55000000000000004">
      <c r="A647" s="41"/>
      <c r="B647" s="41"/>
      <c r="C647" s="41"/>
      <c r="D647" s="41"/>
      <c r="E647" s="41"/>
      <c r="F647" s="41"/>
      <c r="G647" s="42"/>
      <c r="H647" s="42"/>
      <c r="I647" s="42"/>
      <c r="J647" s="42"/>
      <c r="K647" s="42"/>
      <c r="L647" s="42"/>
      <c r="M647" s="42"/>
      <c r="N647" s="42"/>
      <c r="O647" s="42"/>
      <c r="P647" s="42"/>
      <c r="Q647" s="42"/>
      <c r="R647" s="42"/>
      <c r="S647" s="42"/>
      <c r="T647" s="42"/>
      <c r="U647" s="42"/>
    </row>
    <row r="648" spans="1:21" x14ac:dyDescent="0.55000000000000004">
      <c r="A648" s="41"/>
      <c r="B648" s="41"/>
      <c r="C648" s="41"/>
      <c r="D648" s="41"/>
      <c r="E648" s="41"/>
      <c r="F648" s="41"/>
      <c r="G648" s="42"/>
      <c r="H648" s="42"/>
      <c r="I648" s="42"/>
      <c r="J648" s="42"/>
      <c r="K648" s="42"/>
      <c r="L648" s="42"/>
      <c r="M648" s="42"/>
      <c r="N648" s="42"/>
      <c r="O648" s="42"/>
      <c r="P648" s="42"/>
      <c r="Q648" s="42"/>
      <c r="R648" s="42"/>
      <c r="S648" s="42"/>
      <c r="T648" s="42"/>
      <c r="U648" s="42"/>
    </row>
    <row r="649" spans="1:21" x14ac:dyDescent="0.55000000000000004">
      <c r="A649" s="41"/>
      <c r="B649" s="41"/>
      <c r="C649" s="41"/>
      <c r="D649" s="41"/>
      <c r="E649" s="41"/>
      <c r="F649" s="41"/>
      <c r="G649" s="42"/>
      <c r="H649" s="42"/>
      <c r="I649" s="42"/>
      <c r="J649" s="42"/>
      <c r="K649" s="42"/>
      <c r="L649" s="42"/>
      <c r="M649" s="42"/>
      <c r="N649" s="42"/>
      <c r="O649" s="42"/>
      <c r="P649" s="42"/>
      <c r="Q649" s="42"/>
      <c r="R649" s="42"/>
      <c r="S649" s="42"/>
      <c r="T649" s="42"/>
      <c r="U649" s="42"/>
    </row>
    <row r="650" spans="1:21" x14ac:dyDescent="0.55000000000000004">
      <c r="A650" s="41"/>
      <c r="B650" s="41"/>
      <c r="C650" s="41"/>
      <c r="D650" s="41"/>
      <c r="E650" s="41"/>
      <c r="F650" s="41"/>
      <c r="G650" s="42"/>
      <c r="H650" s="42"/>
      <c r="I650" s="42"/>
      <c r="J650" s="42"/>
      <c r="K650" s="42"/>
      <c r="L650" s="42"/>
      <c r="M650" s="42"/>
      <c r="N650" s="42"/>
      <c r="O650" s="42"/>
      <c r="P650" s="42"/>
      <c r="Q650" s="42"/>
      <c r="R650" s="42"/>
      <c r="S650" s="42"/>
      <c r="T650" s="42"/>
      <c r="U650" s="42"/>
    </row>
    <row r="651" spans="1:21" x14ac:dyDescent="0.55000000000000004">
      <c r="A651" s="41"/>
      <c r="B651" s="41"/>
      <c r="C651" s="41"/>
      <c r="D651" s="41"/>
      <c r="E651" s="41"/>
      <c r="F651" s="41"/>
      <c r="G651" s="42"/>
      <c r="H651" s="42"/>
      <c r="I651" s="42"/>
      <c r="J651" s="42"/>
      <c r="K651" s="42"/>
      <c r="L651" s="42"/>
      <c r="M651" s="42"/>
      <c r="N651" s="42"/>
      <c r="O651" s="42"/>
      <c r="P651" s="42"/>
      <c r="Q651" s="42"/>
      <c r="R651" s="42"/>
      <c r="S651" s="42"/>
      <c r="T651" s="42"/>
      <c r="U651" s="42"/>
    </row>
    <row r="652" spans="1:21" x14ac:dyDescent="0.55000000000000004">
      <c r="A652" s="41"/>
      <c r="B652" s="41"/>
      <c r="C652" s="41"/>
      <c r="D652" s="41"/>
      <c r="E652" s="41"/>
      <c r="F652" s="41"/>
      <c r="G652" s="42"/>
      <c r="H652" s="42"/>
      <c r="I652" s="42"/>
      <c r="J652" s="42"/>
      <c r="K652" s="42"/>
      <c r="L652" s="42"/>
      <c r="M652" s="42"/>
      <c r="N652" s="42"/>
      <c r="O652" s="42"/>
      <c r="P652" s="42"/>
      <c r="Q652" s="42"/>
      <c r="R652" s="42"/>
      <c r="S652" s="42"/>
      <c r="T652" s="42"/>
      <c r="U652" s="42"/>
    </row>
    <row r="653" spans="1:21" x14ac:dyDescent="0.55000000000000004">
      <c r="A653" s="41"/>
      <c r="B653" s="41"/>
      <c r="C653" s="41"/>
      <c r="D653" s="41"/>
      <c r="E653" s="41"/>
      <c r="F653" s="41"/>
      <c r="G653" s="42"/>
      <c r="H653" s="42"/>
      <c r="I653" s="42"/>
      <c r="J653" s="42"/>
      <c r="K653" s="42"/>
      <c r="L653" s="42"/>
      <c r="M653" s="42"/>
      <c r="N653" s="42"/>
      <c r="O653" s="42"/>
      <c r="P653" s="42"/>
      <c r="Q653" s="42"/>
      <c r="R653" s="42"/>
      <c r="S653" s="42"/>
      <c r="T653" s="42"/>
      <c r="U653" s="42"/>
    </row>
    <row r="654" spans="1:21" x14ac:dyDescent="0.55000000000000004">
      <c r="A654" s="41"/>
      <c r="B654" s="41"/>
      <c r="C654" s="41"/>
      <c r="D654" s="41"/>
      <c r="E654" s="41"/>
      <c r="F654" s="41"/>
      <c r="G654" s="42"/>
      <c r="H654" s="42"/>
      <c r="I654" s="42"/>
      <c r="J654" s="42"/>
      <c r="K654" s="42"/>
      <c r="L654" s="42"/>
      <c r="M654" s="42"/>
      <c r="N654" s="42"/>
      <c r="O654" s="42"/>
      <c r="P654" s="42"/>
      <c r="Q654" s="42"/>
      <c r="R654" s="42"/>
      <c r="S654" s="42"/>
      <c r="T654" s="42"/>
      <c r="U654" s="42"/>
    </row>
    <row r="655" spans="1:21" x14ac:dyDescent="0.55000000000000004">
      <c r="A655" s="41"/>
      <c r="B655" s="41"/>
      <c r="C655" s="41"/>
      <c r="D655" s="41"/>
      <c r="E655" s="41"/>
      <c r="F655" s="41"/>
      <c r="G655" s="42"/>
      <c r="H655" s="42"/>
      <c r="I655" s="42"/>
      <c r="J655" s="42"/>
      <c r="K655" s="42"/>
      <c r="L655" s="42"/>
      <c r="M655" s="42"/>
      <c r="N655" s="42"/>
      <c r="O655" s="42"/>
      <c r="P655" s="42"/>
      <c r="Q655" s="42"/>
      <c r="R655" s="42"/>
      <c r="S655" s="42"/>
      <c r="T655" s="42"/>
      <c r="U655" s="42"/>
    </row>
    <row r="656" spans="1:21" x14ac:dyDescent="0.55000000000000004">
      <c r="A656" s="41"/>
      <c r="B656" s="41"/>
      <c r="C656" s="41"/>
      <c r="D656" s="41"/>
      <c r="E656" s="41"/>
      <c r="F656" s="41"/>
      <c r="G656" s="42"/>
      <c r="H656" s="42"/>
      <c r="I656" s="42"/>
      <c r="J656" s="42"/>
      <c r="K656" s="42"/>
      <c r="L656" s="42"/>
      <c r="M656" s="42"/>
      <c r="N656" s="42"/>
      <c r="O656" s="42"/>
      <c r="P656" s="42"/>
      <c r="Q656" s="42"/>
      <c r="R656" s="42"/>
      <c r="S656" s="42"/>
      <c r="T656" s="42"/>
      <c r="U656" s="42"/>
    </row>
    <row r="657" spans="1:21" x14ac:dyDescent="0.55000000000000004">
      <c r="A657" s="41"/>
      <c r="B657" s="41"/>
      <c r="C657" s="41"/>
      <c r="D657" s="41"/>
      <c r="E657" s="41"/>
      <c r="F657" s="41"/>
      <c r="G657" s="42"/>
      <c r="H657" s="42"/>
      <c r="I657" s="42"/>
      <c r="J657" s="42"/>
      <c r="K657" s="42"/>
      <c r="L657" s="42"/>
      <c r="M657" s="42"/>
      <c r="N657" s="42"/>
      <c r="O657" s="42"/>
      <c r="P657" s="42"/>
      <c r="Q657" s="42"/>
      <c r="R657" s="42"/>
      <c r="S657" s="42"/>
      <c r="T657" s="42"/>
      <c r="U657" s="42"/>
    </row>
    <row r="658" spans="1:21" x14ac:dyDescent="0.55000000000000004">
      <c r="A658" s="41"/>
      <c r="B658" s="41"/>
      <c r="C658" s="41"/>
      <c r="D658" s="41"/>
      <c r="E658" s="41"/>
      <c r="F658" s="41"/>
      <c r="G658" s="42"/>
      <c r="H658" s="42"/>
      <c r="I658" s="42"/>
      <c r="J658" s="42"/>
      <c r="K658" s="42"/>
      <c r="L658" s="42"/>
      <c r="M658" s="42"/>
      <c r="N658" s="42"/>
      <c r="O658" s="42"/>
      <c r="P658" s="42"/>
      <c r="Q658" s="42"/>
      <c r="R658" s="42"/>
      <c r="S658" s="42"/>
      <c r="T658" s="42"/>
      <c r="U658" s="42"/>
    </row>
    <row r="659" spans="1:21" x14ac:dyDescent="0.55000000000000004">
      <c r="A659" s="41"/>
      <c r="B659" s="41"/>
      <c r="C659" s="41"/>
      <c r="D659" s="41"/>
      <c r="E659" s="41"/>
      <c r="F659" s="41"/>
      <c r="G659" s="42"/>
      <c r="H659" s="42"/>
      <c r="I659" s="42"/>
      <c r="J659" s="42"/>
      <c r="K659" s="42"/>
      <c r="L659" s="42"/>
      <c r="M659" s="42"/>
      <c r="N659" s="42"/>
      <c r="O659" s="42"/>
      <c r="P659" s="42"/>
      <c r="Q659" s="42"/>
      <c r="R659" s="42"/>
      <c r="S659" s="42"/>
      <c r="T659" s="42"/>
      <c r="U659" s="42"/>
    </row>
    <row r="660" spans="1:21" x14ac:dyDescent="0.55000000000000004">
      <c r="A660" s="41"/>
      <c r="B660" s="41"/>
      <c r="C660" s="41"/>
      <c r="D660" s="41"/>
      <c r="E660" s="41"/>
      <c r="F660" s="41"/>
      <c r="G660" s="42"/>
      <c r="H660" s="42"/>
      <c r="I660" s="42"/>
      <c r="J660" s="42"/>
      <c r="K660" s="42"/>
      <c r="L660" s="42"/>
      <c r="M660" s="42"/>
      <c r="N660" s="42"/>
      <c r="O660" s="42"/>
      <c r="P660" s="42"/>
      <c r="Q660" s="42"/>
      <c r="R660" s="42"/>
      <c r="S660" s="42"/>
      <c r="T660" s="42"/>
      <c r="U660" s="42"/>
    </row>
    <row r="661" spans="1:21" x14ac:dyDescent="0.55000000000000004">
      <c r="A661" s="41"/>
      <c r="B661" s="41"/>
      <c r="C661" s="41"/>
      <c r="D661" s="41"/>
      <c r="E661" s="41"/>
      <c r="F661" s="41"/>
      <c r="G661" s="42"/>
      <c r="H661" s="42"/>
      <c r="I661" s="42"/>
      <c r="J661" s="42"/>
      <c r="K661" s="42"/>
      <c r="L661" s="42"/>
      <c r="M661" s="42"/>
      <c r="N661" s="42"/>
      <c r="O661" s="42"/>
      <c r="P661" s="42"/>
      <c r="Q661" s="42"/>
      <c r="R661" s="42"/>
      <c r="S661" s="42"/>
      <c r="T661" s="42"/>
      <c r="U661" s="42"/>
    </row>
    <row r="662" spans="1:21" x14ac:dyDescent="0.55000000000000004">
      <c r="A662" s="41"/>
      <c r="B662" s="41"/>
      <c r="C662" s="41"/>
      <c r="D662" s="41"/>
      <c r="E662" s="41"/>
      <c r="F662" s="41"/>
      <c r="G662" s="42"/>
      <c r="H662" s="42"/>
      <c r="I662" s="42"/>
      <c r="J662" s="42"/>
      <c r="K662" s="42"/>
      <c r="L662" s="42"/>
      <c r="M662" s="42"/>
      <c r="N662" s="42"/>
      <c r="O662" s="42"/>
      <c r="P662" s="42"/>
      <c r="Q662" s="42"/>
      <c r="R662" s="42"/>
      <c r="S662" s="42"/>
      <c r="T662" s="42"/>
      <c r="U662" s="42"/>
    </row>
    <row r="663" spans="1:21" x14ac:dyDescent="0.55000000000000004">
      <c r="A663" s="41"/>
      <c r="B663" s="41"/>
      <c r="C663" s="41"/>
      <c r="D663" s="41"/>
      <c r="E663" s="41"/>
      <c r="F663" s="41"/>
      <c r="G663" s="42"/>
      <c r="H663" s="42"/>
      <c r="I663" s="42"/>
      <c r="J663" s="42"/>
      <c r="K663" s="42"/>
      <c r="L663" s="42"/>
      <c r="M663" s="42"/>
      <c r="N663" s="42"/>
      <c r="O663" s="42"/>
      <c r="P663" s="42"/>
      <c r="Q663" s="42"/>
      <c r="R663" s="42"/>
      <c r="S663" s="42"/>
      <c r="T663" s="42"/>
      <c r="U663" s="42"/>
    </row>
    <row r="664" spans="1:21" x14ac:dyDescent="0.55000000000000004">
      <c r="A664" s="41"/>
      <c r="B664" s="41"/>
      <c r="C664" s="41"/>
      <c r="D664" s="41"/>
      <c r="E664" s="41"/>
      <c r="F664" s="41"/>
      <c r="G664" s="42"/>
      <c r="H664" s="42"/>
      <c r="I664" s="42"/>
      <c r="J664" s="42"/>
      <c r="K664" s="42"/>
      <c r="L664" s="42"/>
      <c r="M664" s="42"/>
      <c r="N664" s="42"/>
      <c r="O664" s="42"/>
      <c r="P664" s="42"/>
      <c r="Q664" s="42"/>
      <c r="R664" s="42"/>
      <c r="S664" s="42"/>
      <c r="T664" s="42"/>
      <c r="U664" s="42"/>
    </row>
    <row r="665" spans="1:21" x14ac:dyDescent="0.55000000000000004">
      <c r="A665" s="41"/>
      <c r="B665" s="41"/>
      <c r="C665" s="41"/>
      <c r="D665" s="41"/>
      <c r="E665" s="41"/>
      <c r="F665" s="41"/>
      <c r="G665" s="42"/>
      <c r="H665" s="42"/>
      <c r="I665" s="42"/>
      <c r="J665" s="42"/>
      <c r="K665" s="42"/>
      <c r="L665" s="42"/>
      <c r="M665" s="42"/>
      <c r="N665" s="42"/>
      <c r="O665" s="42"/>
      <c r="P665" s="42"/>
      <c r="Q665" s="42"/>
      <c r="R665" s="42"/>
      <c r="S665" s="42"/>
      <c r="T665" s="42"/>
      <c r="U665" s="42"/>
    </row>
    <row r="666" spans="1:21" x14ac:dyDescent="0.55000000000000004">
      <c r="A666" s="41"/>
      <c r="B666" s="41"/>
      <c r="C666" s="41"/>
      <c r="D666" s="41"/>
      <c r="E666" s="41"/>
      <c r="F666" s="41"/>
      <c r="G666" s="42"/>
      <c r="H666" s="42"/>
      <c r="I666" s="42"/>
      <c r="J666" s="42"/>
      <c r="K666" s="42"/>
      <c r="L666" s="42"/>
      <c r="M666" s="42"/>
      <c r="N666" s="42"/>
      <c r="O666" s="42"/>
      <c r="P666" s="42"/>
      <c r="Q666" s="42"/>
      <c r="R666" s="42"/>
      <c r="S666" s="42"/>
      <c r="T666" s="42"/>
      <c r="U666" s="42"/>
    </row>
    <row r="667" spans="1:21" x14ac:dyDescent="0.55000000000000004">
      <c r="A667" s="41"/>
      <c r="B667" s="41"/>
      <c r="C667" s="41"/>
      <c r="D667" s="41"/>
      <c r="E667" s="41"/>
      <c r="F667" s="41"/>
      <c r="G667" s="42"/>
      <c r="H667" s="42"/>
      <c r="I667" s="42"/>
      <c r="J667" s="42"/>
      <c r="K667" s="42"/>
      <c r="L667" s="42"/>
      <c r="M667" s="42"/>
      <c r="N667" s="42"/>
      <c r="O667" s="42"/>
      <c r="P667" s="42"/>
      <c r="Q667" s="42"/>
      <c r="R667" s="42"/>
      <c r="S667" s="42"/>
      <c r="T667" s="42"/>
      <c r="U667" s="42"/>
    </row>
    <row r="668" spans="1:21" x14ac:dyDescent="0.55000000000000004">
      <c r="A668" s="41"/>
      <c r="B668" s="41"/>
      <c r="C668" s="41"/>
      <c r="D668" s="41"/>
      <c r="E668" s="41"/>
      <c r="F668" s="41"/>
      <c r="G668" s="42"/>
      <c r="H668" s="42"/>
      <c r="I668" s="42"/>
      <c r="J668" s="42"/>
      <c r="K668" s="42"/>
      <c r="L668" s="42"/>
      <c r="M668" s="42"/>
      <c r="N668" s="42"/>
      <c r="O668" s="42"/>
      <c r="P668" s="42"/>
      <c r="Q668" s="42"/>
      <c r="R668" s="42"/>
      <c r="S668" s="42"/>
      <c r="T668" s="42"/>
      <c r="U668" s="42"/>
    </row>
    <row r="669" spans="1:21" x14ac:dyDescent="0.55000000000000004">
      <c r="A669" s="41"/>
      <c r="B669" s="41"/>
      <c r="C669" s="41"/>
      <c r="D669" s="41"/>
      <c r="E669" s="41"/>
      <c r="F669" s="41"/>
      <c r="G669" s="42"/>
      <c r="H669" s="42"/>
      <c r="I669" s="42"/>
      <c r="J669" s="42"/>
      <c r="K669" s="42"/>
      <c r="L669" s="42"/>
      <c r="M669" s="42"/>
      <c r="N669" s="42"/>
      <c r="O669" s="42"/>
      <c r="P669" s="42"/>
      <c r="Q669" s="42"/>
      <c r="R669" s="42"/>
      <c r="S669" s="42"/>
      <c r="T669" s="42"/>
      <c r="U669" s="42"/>
    </row>
    <row r="670" spans="1:21" x14ac:dyDescent="0.55000000000000004">
      <c r="A670" s="41"/>
      <c r="B670" s="41"/>
      <c r="C670" s="41"/>
      <c r="D670" s="41"/>
      <c r="E670" s="41"/>
      <c r="F670" s="41"/>
      <c r="G670" s="42"/>
      <c r="H670" s="42"/>
      <c r="I670" s="42"/>
      <c r="J670" s="42"/>
      <c r="K670" s="42"/>
      <c r="L670" s="42"/>
      <c r="M670" s="42"/>
      <c r="N670" s="42"/>
      <c r="O670" s="42"/>
      <c r="P670" s="42"/>
      <c r="Q670" s="42"/>
      <c r="R670" s="42"/>
      <c r="S670" s="42"/>
      <c r="T670" s="42"/>
      <c r="U670" s="42"/>
    </row>
    <row r="671" spans="1:21" x14ac:dyDescent="0.55000000000000004">
      <c r="A671" s="41"/>
      <c r="B671" s="41"/>
      <c r="C671" s="41"/>
      <c r="D671" s="41"/>
      <c r="E671" s="41"/>
      <c r="F671" s="41"/>
      <c r="G671" s="42"/>
      <c r="H671" s="42"/>
      <c r="I671" s="42"/>
      <c r="J671" s="42"/>
      <c r="K671" s="42"/>
      <c r="L671" s="42"/>
      <c r="M671" s="42"/>
      <c r="N671" s="42"/>
      <c r="O671" s="42"/>
      <c r="P671" s="42"/>
      <c r="Q671" s="42"/>
      <c r="R671" s="42"/>
      <c r="S671" s="42"/>
      <c r="T671" s="42"/>
      <c r="U671" s="42"/>
    </row>
    <row r="672" spans="1:21" x14ac:dyDescent="0.55000000000000004">
      <c r="A672" s="41"/>
      <c r="B672" s="41"/>
      <c r="C672" s="41"/>
      <c r="D672" s="41"/>
      <c r="E672" s="41"/>
      <c r="F672" s="41"/>
      <c r="G672" s="42"/>
      <c r="H672" s="42"/>
      <c r="I672" s="42"/>
      <c r="J672" s="42"/>
      <c r="K672" s="42"/>
      <c r="L672" s="42"/>
      <c r="M672" s="42"/>
      <c r="N672" s="42"/>
      <c r="O672" s="42"/>
      <c r="P672" s="42"/>
      <c r="Q672" s="42"/>
      <c r="R672" s="42"/>
      <c r="S672" s="42"/>
      <c r="T672" s="42"/>
      <c r="U672" s="42"/>
    </row>
    <row r="673" spans="1:21" x14ac:dyDescent="0.55000000000000004">
      <c r="A673" s="41"/>
      <c r="B673" s="41"/>
      <c r="C673" s="41"/>
      <c r="D673" s="41"/>
      <c r="E673" s="41"/>
      <c r="F673" s="41"/>
      <c r="G673" s="42"/>
      <c r="H673" s="42"/>
      <c r="I673" s="42"/>
      <c r="J673" s="42"/>
      <c r="K673" s="42"/>
      <c r="L673" s="42"/>
      <c r="M673" s="42"/>
      <c r="N673" s="42"/>
      <c r="O673" s="42"/>
      <c r="P673" s="42"/>
      <c r="Q673" s="42"/>
      <c r="R673" s="42"/>
      <c r="S673" s="42"/>
      <c r="T673" s="42"/>
      <c r="U673" s="42"/>
    </row>
    <row r="674" spans="1:21" x14ac:dyDescent="0.55000000000000004">
      <c r="A674" s="41"/>
      <c r="B674" s="41"/>
      <c r="C674" s="41"/>
      <c r="D674" s="41"/>
      <c r="E674" s="41"/>
      <c r="F674" s="41"/>
      <c r="G674" s="42"/>
      <c r="H674" s="42"/>
      <c r="I674" s="42"/>
      <c r="J674" s="42"/>
      <c r="K674" s="42"/>
      <c r="L674" s="42"/>
      <c r="M674" s="42"/>
      <c r="N674" s="42"/>
      <c r="O674" s="42"/>
      <c r="P674" s="42"/>
      <c r="Q674" s="42"/>
      <c r="R674" s="42"/>
      <c r="S674" s="42"/>
      <c r="T674" s="42"/>
      <c r="U674" s="42"/>
    </row>
    <row r="675" spans="1:21" x14ac:dyDescent="0.55000000000000004">
      <c r="A675" s="41"/>
      <c r="B675" s="41"/>
      <c r="C675" s="41"/>
      <c r="D675" s="41"/>
      <c r="E675" s="41"/>
      <c r="F675" s="41"/>
      <c r="G675" s="42"/>
      <c r="H675" s="42"/>
      <c r="I675" s="42"/>
      <c r="J675" s="42"/>
      <c r="K675" s="42"/>
      <c r="L675" s="42"/>
      <c r="M675" s="42"/>
      <c r="N675" s="42"/>
      <c r="O675" s="42"/>
      <c r="P675" s="42"/>
      <c r="Q675" s="42"/>
      <c r="R675" s="42"/>
      <c r="S675" s="42"/>
      <c r="T675" s="42"/>
      <c r="U675" s="42"/>
    </row>
    <row r="676" spans="1:21" x14ac:dyDescent="0.55000000000000004">
      <c r="A676" s="41"/>
      <c r="B676" s="41"/>
      <c r="C676" s="41"/>
      <c r="D676" s="41"/>
      <c r="E676" s="41"/>
      <c r="F676" s="41"/>
      <c r="G676" s="42"/>
      <c r="H676" s="42"/>
      <c r="I676" s="42"/>
      <c r="J676" s="42"/>
      <c r="K676" s="42"/>
      <c r="L676" s="42"/>
      <c r="M676" s="42"/>
      <c r="N676" s="42"/>
      <c r="O676" s="42"/>
      <c r="P676" s="42"/>
      <c r="Q676" s="42"/>
      <c r="R676" s="42"/>
      <c r="S676" s="42"/>
      <c r="T676" s="42"/>
      <c r="U676" s="42"/>
    </row>
    <row r="677" spans="1:21" x14ac:dyDescent="0.55000000000000004">
      <c r="A677" s="41"/>
      <c r="B677" s="41"/>
      <c r="C677" s="41"/>
      <c r="D677" s="41"/>
      <c r="E677" s="41"/>
      <c r="F677" s="41"/>
      <c r="G677" s="42"/>
      <c r="H677" s="42"/>
      <c r="I677" s="42"/>
      <c r="J677" s="42"/>
      <c r="K677" s="42"/>
      <c r="L677" s="42"/>
      <c r="M677" s="42"/>
      <c r="N677" s="42"/>
      <c r="O677" s="42"/>
      <c r="P677" s="42"/>
      <c r="Q677" s="42"/>
      <c r="R677" s="42"/>
      <c r="S677" s="42"/>
      <c r="T677" s="42"/>
      <c r="U677" s="42"/>
    </row>
    <row r="678" spans="1:21" x14ac:dyDescent="0.55000000000000004">
      <c r="A678" s="41"/>
      <c r="B678" s="41"/>
      <c r="C678" s="41"/>
      <c r="D678" s="41"/>
      <c r="E678" s="41"/>
      <c r="F678" s="41"/>
      <c r="G678" s="42"/>
      <c r="H678" s="42"/>
      <c r="I678" s="42"/>
      <c r="J678" s="42"/>
      <c r="K678" s="42"/>
      <c r="L678" s="42"/>
      <c r="M678" s="42"/>
      <c r="N678" s="42"/>
      <c r="O678" s="42"/>
      <c r="P678" s="42"/>
      <c r="Q678" s="42"/>
      <c r="R678" s="42"/>
      <c r="S678" s="42"/>
      <c r="T678" s="42"/>
      <c r="U678" s="42"/>
    </row>
    <row r="679" spans="1:21" x14ac:dyDescent="0.55000000000000004">
      <c r="A679" s="41"/>
      <c r="B679" s="41"/>
      <c r="C679" s="41"/>
      <c r="D679" s="41"/>
      <c r="E679" s="41"/>
      <c r="F679" s="41"/>
      <c r="G679" s="42"/>
      <c r="H679" s="42"/>
      <c r="I679" s="42"/>
      <c r="J679" s="42"/>
      <c r="K679" s="42"/>
      <c r="L679" s="42"/>
      <c r="M679" s="42"/>
      <c r="N679" s="42"/>
      <c r="O679" s="42"/>
      <c r="P679" s="42"/>
      <c r="Q679" s="42"/>
      <c r="R679" s="42"/>
      <c r="S679" s="42"/>
      <c r="T679" s="42"/>
      <c r="U679" s="42"/>
    </row>
    <row r="680" spans="1:21" x14ac:dyDescent="0.55000000000000004">
      <c r="A680" s="41"/>
      <c r="B680" s="41"/>
      <c r="C680" s="41"/>
      <c r="D680" s="41"/>
      <c r="E680" s="41"/>
      <c r="F680" s="41"/>
      <c r="G680" s="42"/>
      <c r="H680" s="42"/>
      <c r="I680" s="42"/>
      <c r="J680" s="42"/>
      <c r="K680" s="42"/>
      <c r="L680" s="42"/>
      <c r="M680" s="42"/>
      <c r="N680" s="42"/>
      <c r="O680" s="42"/>
      <c r="P680" s="42"/>
      <c r="Q680" s="42"/>
      <c r="R680" s="42"/>
      <c r="S680" s="42"/>
      <c r="T680" s="42"/>
      <c r="U680" s="42"/>
    </row>
    <row r="681" spans="1:21" x14ac:dyDescent="0.55000000000000004">
      <c r="A681" s="41"/>
      <c r="B681" s="41"/>
      <c r="C681" s="41"/>
      <c r="D681" s="41"/>
      <c r="E681" s="41"/>
      <c r="F681" s="41"/>
      <c r="G681" s="42"/>
      <c r="H681" s="42"/>
      <c r="I681" s="42"/>
      <c r="J681" s="42"/>
      <c r="K681" s="42"/>
      <c r="L681" s="42"/>
      <c r="M681" s="42"/>
      <c r="N681" s="42"/>
      <c r="O681" s="42"/>
      <c r="P681" s="42"/>
      <c r="Q681" s="42"/>
      <c r="R681" s="42"/>
      <c r="S681" s="42"/>
      <c r="T681" s="42"/>
      <c r="U681" s="42"/>
    </row>
    <row r="682" spans="1:21" x14ac:dyDescent="0.55000000000000004">
      <c r="A682" s="41"/>
      <c r="B682" s="41"/>
      <c r="C682" s="41"/>
      <c r="D682" s="41"/>
      <c r="E682" s="41"/>
      <c r="F682" s="41"/>
      <c r="G682" s="42"/>
      <c r="H682" s="42"/>
      <c r="I682" s="42"/>
      <c r="J682" s="42"/>
      <c r="K682" s="42"/>
      <c r="L682" s="42"/>
      <c r="M682" s="42"/>
      <c r="N682" s="42"/>
      <c r="O682" s="42"/>
      <c r="P682" s="42"/>
      <c r="Q682" s="42"/>
      <c r="R682" s="42"/>
      <c r="S682" s="42"/>
      <c r="T682" s="42"/>
      <c r="U682" s="42"/>
    </row>
    <row r="683" spans="1:21" x14ac:dyDescent="0.55000000000000004">
      <c r="A683" s="41"/>
      <c r="B683" s="41"/>
      <c r="C683" s="41"/>
      <c r="D683" s="41"/>
      <c r="E683" s="41"/>
      <c r="F683" s="41"/>
      <c r="G683" s="42"/>
      <c r="H683" s="42"/>
      <c r="I683" s="42"/>
      <c r="J683" s="42"/>
      <c r="K683" s="42"/>
      <c r="L683" s="42"/>
      <c r="M683" s="42"/>
      <c r="N683" s="42"/>
      <c r="O683" s="42"/>
      <c r="P683" s="42"/>
      <c r="Q683" s="42"/>
      <c r="R683" s="42"/>
      <c r="S683" s="42"/>
      <c r="T683" s="42"/>
      <c r="U683" s="42"/>
    </row>
    <row r="684" spans="1:21" x14ac:dyDescent="0.55000000000000004">
      <c r="A684" s="41"/>
      <c r="B684" s="41"/>
      <c r="C684" s="41"/>
      <c r="D684" s="41"/>
      <c r="E684" s="41"/>
      <c r="F684" s="41"/>
      <c r="G684" s="42"/>
      <c r="H684" s="42"/>
      <c r="I684" s="42"/>
      <c r="J684" s="42"/>
      <c r="K684" s="42"/>
      <c r="L684" s="42"/>
      <c r="M684" s="42"/>
      <c r="N684" s="42"/>
      <c r="O684" s="42"/>
      <c r="P684" s="42"/>
      <c r="Q684" s="42"/>
      <c r="R684" s="42"/>
      <c r="S684" s="42"/>
      <c r="T684" s="42"/>
      <c r="U684" s="42"/>
    </row>
    <row r="685" spans="1:21" x14ac:dyDescent="0.55000000000000004">
      <c r="A685" s="41"/>
      <c r="B685" s="41"/>
      <c r="C685" s="41"/>
      <c r="D685" s="41"/>
      <c r="E685" s="41"/>
      <c r="F685" s="41"/>
      <c r="G685" s="42"/>
      <c r="H685" s="42"/>
      <c r="I685" s="42"/>
      <c r="J685" s="42"/>
      <c r="K685" s="42"/>
      <c r="L685" s="42"/>
      <c r="M685" s="42"/>
      <c r="N685" s="42"/>
      <c r="O685" s="42"/>
      <c r="P685" s="42"/>
      <c r="Q685" s="42"/>
      <c r="R685" s="42"/>
      <c r="S685" s="42"/>
      <c r="T685" s="42"/>
      <c r="U685" s="42"/>
    </row>
    <row r="686" spans="1:21" x14ac:dyDescent="0.55000000000000004">
      <c r="A686" s="41"/>
      <c r="B686" s="41"/>
      <c r="C686" s="41"/>
      <c r="D686" s="41"/>
      <c r="E686" s="41"/>
      <c r="F686" s="41"/>
      <c r="G686" s="42"/>
      <c r="H686" s="42"/>
      <c r="I686" s="42"/>
      <c r="J686" s="42"/>
      <c r="K686" s="42"/>
      <c r="L686" s="42"/>
      <c r="M686" s="42"/>
      <c r="N686" s="42"/>
      <c r="O686" s="42"/>
      <c r="P686" s="42"/>
      <c r="Q686" s="42"/>
      <c r="R686" s="42"/>
      <c r="S686" s="42"/>
      <c r="T686" s="42"/>
      <c r="U686" s="42"/>
    </row>
    <row r="687" spans="1:21" x14ac:dyDescent="0.55000000000000004">
      <c r="A687" s="41"/>
      <c r="B687" s="41"/>
      <c r="C687" s="41"/>
      <c r="D687" s="41"/>
      <c r="E687" s="41"/>
      <c r="F687" s="41"/>
      <c r="G687" s="42"/>
      <c r="H687" s="42"/>
      <c r="I687" s="42"/>
      <c r="J687" s="42"/>
      <c r="K687" s="42"/>
      <c r="L687" s="42"/>
      <c r="M687" s="42"/>
      <c r="N687" s="42"/>
      <c r="O687" s="42"/>
      <c r="P687" s="42"/>
      <c r="Q687" s="42"/>
      <c r="R687" s="42"/>
      <c r="S687" s="42"/>
      <c r="T687" s="42"/>
      <c r="U687" s="42"/>
    </row>
    <row r="688" spans="1:21" x14ac:dyDescent="0.55000000000000004">
      <c r="A688" s="41"/>
      <c r="B688" s="41"/>
      <c r="C688" s="41"/>
      <c r="D688" s="41"/>
      <c r="E688" s="41"/>
      <c r="F688" s="41"/>
      <c r="G688" s="42"/>
      <c r="H688" s="42"/>
      <c r="I688" s="42"/>
      <c r="J688" s="42"/>
      <c r="K688" s="42"/>
      <c r="L688" s="42"/>
      <c r="M688" s="42"/>
      <c r="N688" s="42"/>
      <c r="O688" s="42"/>
      <c r="P688" s="42"/>
      <c r="Q688" s="42"/>
      <c r="R688" s="42"/>
      <c r="S688" s="42"/>
      <c r="T688" s="42"/>
      <c r="U688" s="42"/>
    </row>
    <row r="689" spans="1:21" x14ac:dyDescent="0.55000000000000004">
      <c r="A689" s="41"/>
      <c r="B689" s="41"/>
      <c r="C689" s="41"/>
      <c r="D689" s="41"/>
      <c r="E689" s="41"/>
      <c r="F689" s="41"/>
      <c r="G689" s="42"/>
      <c r="H689" s="42"/>
      <c r="I689" s="42"/>
      <c r="J689" s="42"/>
      <c r="K689" s="42"/>
      <c r="L689" s="42"/>
      <c r="M689" s="42"/>
      <c r="N689" s="42"/>
      <c r="O689" s="42"/>
      <c r="P689" s="42"/>
      <c r="Q689" s="42"/>
      <c r="R689" s="42"/>
      <c r="S689" s="42"/>
      <c r="T689" s="42"/>
      <c r="U689" s="42"/>
    </row>
    <row r="690" spans="1:21" x14ac:dyDescent="0.55000000000000004">
      <c r="A690" s="41"/>
      <c r="B690" s="41"/>
      <c r="C690" s="41"/>
      <c r="D690" s="41"/>
      <c r="E690" s="41"/>
      <c r="F690" s="41"/>
      <c r="G690" s="42"/>
      <c r="H690" s="42"/>
      <c r="I690" s="42"/>
      <c r="J690" s="42"/>
      <c r="K690" s="42"/>
      <c r="L690" s="42"/>
      <c r="M690" s="42"/>
      <c r="N690" s="42"/>
      <c r="O690" s="42"/>
      <c r="P690" s="42"/>
      <c r="Q690" s="42"/>
      <c r="R690" s="42"/>
      <c r="S690" s="42"/>
      <c r="T690" s="42"/>
      <c r="U690" s="42"/>
    </row>
    <row r="691" spans="1:21" x14ac:dyDescent="0.55000000000000004">
      <c r="A691" s="41"/>
      <c r="B691" s="41"/>
      <c r="C691" s="41"/>
      <c r="D691" s="41"/>
      <c r="E691" s="41"/>
      <c r="F691" s="41"/>
      <c r="G691" s="42"/>
      <c r="H691" s="42"/>
      <c r="I691" s="42"/>
      <c r="J691" s="42"/>
      <c r="K691" s="42"/>
      <c r="L691" s="42"/>
      <c r="M691" s="42"/>
      <c r="N691" s="42"/>
      <c r="O691" s="42"/>
      <c r="P691" s="42"/>
      <c r="Q691" s="42"/>
      <c r="R691" s="42"/>
      <c r="S691" s="42"/>
      <c r="T691" s="42"/>
      <c r="U691" s="42"/>
    </row>
    <row r="692" spans="1:21" x14ac:dyDescent="0.55000000000000004">
      <c r="A692" s="41"/>
      <c r="B692" s="41"/>
      <c r="C692" s="41"/>
      <c r="D692" s="41"/>
      <c r="E692" s="41"/>
      <c r="F692" s="41"/>
      <c r="G692" s="42"/>
      <c r="H692" s="42"/>
      <c r="I692" s="42"/>
      <c r="J692" s="42"/>
      <c r="K692" s="42"/>
      <c r="L692" s="42"/>
      <c r="M692" s="42"/>
      <c r="N692" s="42"/>
      <c r="O692" s="42"/>
      <c r="P692" s="42"/>
      <c r="Q692" s="42"/>
      <c r="R692" s="42"/>
      <c r="S692" s="42"/>
      <c r="T692" s="42"/>
      <c r="U692" s="42"/>
    </row>
    <row r="693" spans="1:21" x14ac:dyDescent="0.55000000000000004">
      <c r="A693" s="41"/>
      <c r="B693" s="41"/>
      <c r="C693" s="41"/>
      <c r="D693" s="41"/>
      <c r="E693" s="41"/>
      <c r="F693" s="41"/>
      <c r="G693" s="42"/>
      <c r="H693" s="42"/>
      <c r="I693" s="42"/>
      <c r="J693" s="42"/>
      <c r="K693" s="42"/>
      <c r="L693" s="42"/>
      <c r="M693" s="42"/>
      <c r="N693" s="42"/>
      <c r="O693" s="42"/>
      <c r="P693" s="42"/>
      <c r="Q693" s="42"/>
      <c r="R693" s="42"/>
      <c r="S693" s="42"/>
      <c r="T693" s="42"/>
      <c r="U693" s="42"/>
    </row>
    <row r="694" spans="1:21" x14ac:dyDescent="0.55000000000000004">
      <c r="A694" s="41"/>
      <c r="B694" s="41"/>
      <c r="C694" s="41"/>
      <c r="D694" s="41"/>
      <c r="E694" s="41"/>
      <c r="F694" s="41"/>
      <c r="G694" s="42"/>
      <c r="H694" s="42"/>
      <c r="I694" s="42"/>
      <c r="J694" s="42"/>
      <c r="K694" s="42"/>
      <c r="L694" s="42"/>
      <c r="M694" s="42"/>
      <c r="N694" s="42"/>
      <c r="O694" s="42"/>
      <c r="P694" s="42"/>
      <c r="Q694" s="42"/>
      <c r="R694" s="42"/>
      <c r="S694" s="42"/>
      <c r="T694" s="42"/>
      <c r="U694" s="42"/>
    </row>
    <row r="695" spans="1:21" x14ac:dyDescent="0.55000000000000004">
      <c r="A695" s="41"/>
      <c r="B695" s="41"/>
      <c r="C695" s="41"/>
      <c r="D695" s="41"/>
      <c r="E695" s="41"/>
      <c r="F695" s="41"/>
      <c r="G695" s="42"/>
      <c r="H695" s="42"/>
      <c r="I695" s="42"/>
      <c r="J695" s="42"/>
      <c r="K695" s="42"/>
      <c r="L695" s="42"/>
      <c r="M695" s="42"/>
      <c r="N695" s="42"/>
      <c r="O695" s="42"/>
      <c r="P695" s="42"/>
      <c r="Q695" s="42"/>
      <c r="R695" s="42"/>
      <c r="S695" s="42"/>
      <c r="T695" s="42"/>
      <c r="U695" s="42"/>
    </row>
    <row r="696" spans="1:21" x14ac:dyDescent="0.55000000000000004">
      <c r="A696" s="41"/>
      <c r="B696" s="41"/>
      <c r="C696" s="41"/>
      <c r="D696" s="41"/>
      <c r="E696" s="41"/>
      <c r="F696" s="41"/>
      <c r="G696" s="42"/>
      <c r="H696" s="42"/>
      <c r="I696" s="42"/>
      <c r="J696" s="42"/>
      <c r="K696" s="42"/>
      <c r="L696" s="42"/>
      <c r="M696" s="42"/>
      <c r="N696" s="42"/>
      <c r="O696" s="42"/>
      <c r="P696" s="42"/>
      <c r="Q696" s="42"/>
      <c r="R696" s="42"/>
      <c r="S696" s="42"/>
      <c r="T696" s="42"/>
      <c r="U696" s="42"/>
    </row>
    <row r="697" spans="1:21" x14ac:dyDescent="0.55000000000000004">
      <c r="A697" s="41"/>
      <c r="B697" s="41"/>
      <c r="C697" s="41"/>
      <c r="D697" s="41"/>
      <c r="E697" s="41"/>
      <c r="F697" s="41"/>
      <c r="G697" s="42"/>
      <c r="H697" s="42"/>
      <c r="I697" s="42"/>
      <c r="J697" s="42"/>
      <c r="K697" s="42"/>
      <c r="L697" s="42"/>
      <c r="M697" s="42"/>
      <c r="N697" s="42"/>
      <c r="O697" s="42"/>
      <c r="P697" s="42"/>
      <c r="Q697" s="42"/>
      <c r="R697" s="42"/>
      <c r="S697" s="42"/>
      <c r="T697" s="42"/>
      <c r="U697" s="42"/>
    </row>
    <row r="698" spans="1:21" x14ac:dyDescent="0.55000000000000004">
      <c r="A698" s="41"/>
      <c r="B698" s="41"/>
      <c r="C698" s="41"/>
      <c r="D698" s="41"/>
      <c r="E698" s="41"/>
      <c r="F698" s="41"/>
      <c r="G698" s="42"/>
      <c r="H698" s="42"/>
      <c r="I698" s="42"/>
      <c r="J698" s="42"/>
      <c r="K698" s="42"/>
      <c r="L698" s="42"/>
      <c r="M698" s="42"/>
      <c r="N698" s="42"/>
      <c r="O698" s="42"/>
      <c r="P698" s="42"/>
      <c r="Q698" s="42"/>
      <c r="R698" s="42"/>
      <c r="S698" s="42"/>
      <c r="T698" s="42"/>
      <c r="U698" s="42"/>
    </row>
    <row r="699" spans="1:21" x14ac:dyDescent="0.55000000000000004">
      <c r="A699" s="41"/>
      <c r="B699" s="41"/>
      <c r="C699" s="41"/>
      <c r="D699" s="41"/>
      <c r="E699" s="41"/>
      <c r="F699" s="41"/>
      <c r="G699" s="42"/>
      <c r="H699" s="42"/>
      <c r="I699" s="42"/>
      <c r="J699" s="42"/>
      <c r="K699" s="42"/>
      <c r="L699" s="42"/>
      <c r="M699" s="42"/>
      <c r="N699" s="42"/>
      <c r="O699" s="42"/>
      <c r="P699" s="42"/>
      <c r="Q699" s="42"/>
      <c r="R699" s="42"/>
      <c r="S699" s="42"/>
      <c r="T699" s="42"/>
      <c r="U699" s="42"/>
    </row>
    <row r="700" spans="1:21" x14ac:dyDescent="0.55000000000000004">
      <c r="A700" s="41"/>
      <c r="B700" s="41"/>
      <c r="C700" s="41"/>
      <c r="D700" s="41"/>
      <c r="E700" s="41"/>
      <c r="F700" s="41"/>
      <c r="G700" s="42"/>
      <c r="H700" s="42"/>
      <c r="I700" s="42"/>
      <c r="J700" s="42"/>
      <c r="K700" s="42"/>
      <c r="L700" s="42"/>
      <c r="M700" s="42"/>
      <c r="N700" s="42"/>
      <c r="O700" s="42"/>
      <c r="P700" s="42"/>
      <c r="Q700" s="42"/>
      <c r="R700" s="42"/>
      <c r="S700" s="42"/>
      <c r="T700" s="42"/>
      <c r="U700" s="42"/>
    </row>
    <row r="701" spans="1:21" x14ac:dyDescent="0.55000000000000004">
      <c r="A701" s="41"/>
      <c r="B701" s="41"/>
      <c r="C701" s="41"/>
      <c r="D701" s="41"/>
      <c r="E701" s="41"/>
      <c r="F701" s="41"/>
      <c r="G701" s="42"/>
      <c r="H701" s="42"/>
      <c r="I701" s="42"/>
      <c r="J701" s="42"/>
      <c r="K701" s="42"/>
      <c r="L701" s="42"/>
      <c r="M701" s="42"/>
      <c r="N701" s="42"/>
      <c r="O701" s="42"/>
      <c r="P701" s="42"/>
      <c r="Q701" s="42"/>
      <c r="R701" s="42"/>
      <c r="S701" s="42"/>
      <c r="T701" s="42"/>
      <c r="U701" s="42"/>
    </row>
    <row r="702" spans="1:21" x14ac:dyDescent="0.55000000000000004">
      <c r="A702" s="41"/>
      <c r="B702" s="41"/>
      <c r="C702" s="41"/>
      <c r="D702" s="41"/>
      <c r="E702" s="41"/>
      <c r="F702" s="41"/>
      <c r="G702" s="42"/>
      <c r="H702" s="42"/>
      <c r="I702" s="42"/>
      <c r="J702" s="42"/>
      <c r="K702" s="42"/>
      <c r="L702" s="42"/>
      <c r="M702" s="42"/>
      <c r="N702" s="42"/>
      <c r="O702" s="42"/>
      <c r="P702" s="42"/>
      <c r="Q702" s="42"/>
      <c r="R702" s="42"/>
      <c r="S702" s="42"/>
      <c r="T702" s="42"/>
      <c r="U702" s="42"/>
    </row>
    <row r="703" spans="1:21" x14ac:dyDescent="0.55000000000000004">
      <c r="A703" s="41"/>
      <c r="B703" s="41"/>
      <c r="C703" s="41"/>
      <c r="D703" s="41"/>
      <c r="E703" s="41"/>
      <c r="F703" s="41"/>
      <c r="G703" s="42"/>
      <c r="H703" s="42"/>
      <c r="I703" s="42"/>
      <c r="J703" s="42"/>
      <c r="K703" s="42"/>
      <c r="L703" s="42"/>
      <c r="M703" s="42"/>
      <c r="N703" s="42"/>
      <c r="O703" s="42"/>
      <c r="P703" s="42"/>
      <c r="Q703" s="42"/>
      <c r="R703" s="42"/>
      <c r="S703" s="42"/>
      <c r="T703" s="42"/>
      <c r="U703" s="42"/>
    </row>
    <row r="704" spans="1:21" x14ac:dyDescent="0.55000000000000004">
      <c r="A704" s="41"/>
      <c r="B704" s="41"/>
      <c r="C704" s="41"/>
      <c r="D704" s="41"/>
      <c r="E704" s="41"/>
      <c r="F704" s="41"/>
      <c r="G704" s="42"/>
      <c r="H704" s="42"/>
      <c r="I704" s="42"/>
      <c r="J704" s="42"/>
      <c r="K704" s="42"/>
      <c r="L704" s="42"/>
      <c r="M704" s="42"/>
      <c r="N704" s="42"/>
      <c r="O704" s="42"/>
      <c r="P704" s="42"/>
      <c r="Q704" s="42"/>
      <c r="R704" s="42"/>
      <c r="S704" s="42"/>
      <c r="T704" s="42"/>
      <c r="U704" s="42"/>
    </row>
    <row r="705" spans="1:21" x14ac:dyDescent="0.55000000000000004">
      <c r="A705" s="41"/>
      <c r="B705" s="41"/>
      <c r="C705" s="41"/>
      <c r="D705" s="41"/>
      <c r="E705" s="41"/>
      <c r="F705" s="41"/>
      <c r="G705" s="42"/>
      <c r="H705" s="42"/>
      <c r="I705" s="42"/>
      <c r="J705" s="42"/>
      <c r="K705" s="42"/>
      <c r="L705" s="42"/>
      <c r="M705" s="42"/>
      <c r="N705" s="42"/>
      <c r="O705" s="42"/>
      <c r="P705" s="42"/>
      <c r="Q705" s="42"/>
      <c r="R705" s="42"/>
      <c r="S705" s="42"/>
      <c r="T705" s="42"/>
      <c r="U705" s="42"/>
    </row>
    <row r="706" spans="1:21" x14ac:dyDescent="0.55000000000000004">
      <c r="A706" s="41"/>
      <c r="B706" s="41"/>
      <c r="C706" s="41"/>
      <c r="D706" s="41"/>
      <c r="E706" s="41"/>
      <c r="F706" s="41"/>
      <c r="G706" s="42"/>
      <c r="H706" s="42"/>
      <c r="I706" s="42"/>
      <c r="J706" s="42"/>
      <c r="K706" s="42"/>
      <c r="L706" s="42"/>
      <c r="M706" s="42"/>
      <c r="N706" s="42"/>
      <c r="O706" s="42"/>
      <c r="P706" s="42"/>
      <c r="Q706" s="42"/>
      <c r="R706" s="42"/>
      <c r="S706" s="42"/>
      <c r="T706" s="42"/>
      <c r="U706" s="42"/>
    </row>
    <row r="707" spans="1:21" x14ac:dyDescent="0.55000000000000004">
      <c r="A707" s="41"/>
      <c r="B707" s="41"/>
      <c r="C707" s="41"/>
      <c r="D707" s="41"/>
      <c r="E707" s="41"/>
      <c r="F707" s="41"/>
      <c r="G707" s="42"/>
      <c r="H707" s="42"/>
      <c r="I707" s="42"/>
      <c r="J707" s="42"/>
      <c r="K707" s="42"/>
      <c r="L707" s="42"/>
      <c r="M707" s="42"/>
      <c r="N707" s="42"/>
      <c r="O707" s="42"/>
      <c r="P707" s="42"/>
      <c r="Q707" s="42"/>
      <c r="R707" s="42"/>
      <c r="S707" s="42"/>
      <c r="T707" s="42"/>
      <c r="U707" s="42"/>
    </row>
    <row r="708" spans="1:21" x14ac:dyDescent="0.55000000000000004">
      <c r="A708" s="41"/>
      <c r="B708" s="41"/>
      <c r="C708" s="41"/>
      <c r="D708" s="41"/>
      <c r="E708" s="41"/>
      <c r="F708" s="41"/>
      <c r="G708" s="42"/>
      <c r="H708" s="42"/>
      <c r="I708" s="42"/>
      <c r="J708" s="42"/>
      <c r="K708" s="42"/>
      <c r="L708" s="42"/>
      <c r="M708" s="42"/>
      <c r="N708" s="42"/>
      <c r="O708" s="42"/>
      <c r="P708" s="42"/>
      <c r="Q708" s="42"/>
      <c r="R708" s="42"/>
      <c r="S708" s="42"/>
      <c r="T708" s="42"/>
      <c r="U708" s="42"/>
    </row>
    <row r="709" spans="1:21" x14ac:dyDescent="0.55000000000000004">
      <c r="A709" s="41"/>
      <c r="B709" s="41"/>
      <c r="C709" s="41"/>
      <c r="D709" s="41"/>
      <c r="E709" s="41"/>
      <c r="F709" s="41"/>
      <c r="G709" s="42"/>
      <c r="H709" s="42"/>
      <c r="I709" s="42"/>
      <c r="J709" s="42"/>
      <c r="K709" s="42"/>
      <c r="L709" s="42"/>
      <c r="M709" s="42"/>
      <c r="N709" s="42"/>
      <c r="O709" s="42"/>
      <c r="P709" s="42"/>
      <c r="Q709" s="42"/>
      <c r="R709" s="42"/>
      <c r="S709" s="42"/>
      <c r="T709" s="42"/>
      <c r="U709" s="42"/>
    </row>
    <row r="710" spans="1:21" x14ac:dyDescent="0.55000000000000004">
      <c r="A710" s="41"/>
      <c r="B710" s="41"/>
      <c r="C710" s="41"/>
      <c r="D710" s="41"/>
      <c r="E710" s="41"/>
      <c r="F710" s="41"/>
      <c r="G710" s="42"/>
      <c r="H710" s="42"/>
      <c r="I710" s="42"/>
      <c r="J710" s="42"/>
      <c r="K710" s="42"/>
      <c r="L710" s="42"/>
      <c r="M710" s="42"/>
      <c r="N710" s="42"/>
      <c r="O710" s="42"/>
      <c r="P710" s="42"/>
      <c r="Q710" s="42"/>
      <c r="R710" s="42"/>
      <c r="S710" s="42"/>
      <c r="T710" s="42"/>
      <c r="U710" s="42"/>
    </row>
    <row r="711" spans="1:21" x14ac:dyDescent="0.55000000000000004">
      <c r="A711" s="41"/>
      <c r="B711" s="41"/>
      <c r="C711" s="41"/>
      <c r="D711" s="41"/>
      <c r="E711" s="41"/>
      <c r="F711" s="41"/>
      <c r="G711" s="42"/>
      <c r="H711" s="42"/>
      <c r="I711" s="42"/>
      <c r="J711" s="42"/>
      <c r="K711" s="42"/>
      <c r="L711" s="42"/>
      <c r="M711" s="42"/>
      <c r="N711" s="42"/>
      <c r="O711" s="42"/>
      <c r="P711" s="42"/>
      <c r="Q711" s="42"/>
      <c r="R711" s="42"/>
      <c r="S711" s="42"/>
      <c r="T711" s="42"/>
      <c r="U711" s="42"/>
    </row>
    <row r="712" spans="1:21" x14ac:dyDescent="0.55000000000000004">
      <c r="A712" s="41"/>
      <c r="B712" s="41"/>
      <c r="C712" s="41"/>
      <c r="D712" s="41"/>
      <c r="E712" s="41"/>
      <c r="F712" s="41"/>
      <c r="G712" s="42"/>
      <c r="H712" s="42"/>
      <c r="I712" s="42"/>
      <c r="J712" s="42"/>
      <c r="K712" s="42"/>
      <c r="L712" s="42"/>
      <c r="M712" s="42"/>
      <c r="N712" s="42"/>
      <c r="O712" s="42"/>
      <c r="P712" s="42"/>
      <c r="Q712" s="42"/>
      <c r="R712" s="42"/>
      <c r="S712" s="42"/>
      <c r="T712" s="42"/>
      <c r="U712" s="42"/>
    </row>
    <row r="713" spans="1:21" x14ac:dyDescent="0.55000000000000004">
      <c r="A713" s="41"/>
      <c r="B713" s="41"/>
      <c r="C713" s="41"/>
      <c r="D713" s="41"/>
      <c r="E713" s="41"/>
      <c r="F713" s="41"/>
      <c r="G713" s="42"/>
      <c r="H713" s="42"/>
      <c r="I713" s="42"/>
      <c r="J713" s="42"/>
      <c r="K713" s="42"/>
      <c r="L713" s="42"/>
      <c r="M713" s="42"/>
      <c r="N713" s="42"/>
      <c r="O713" s="42"/>
      <c r="P713" s="42"/>
      <c r="Q713" s="42"/>
      <c r="R713" s="42"/>
      <c r="S713" s="42"/>
      <c r="T713" s="42"/>
      <c r="U713" s="42"/>
    </row>
    <row r="714" spans="1:21" x14ac:dyDescent="0.55000000000000004">
      <c r="A714" s="41"/>
      <c r="B714" s="41"/>
      <c r="C714" s="41"/>
      <c r="D714" s="41"/>
      <c r="E714" s="41"/>
      <c r="F714" s="41"/>
      <c r="G714" s="42"/>
      <c r="H714" s="42"/>
      <c r="I714" s="42"/>
      <c r="J714" s="42"/>
      <c r="K714" s="42"/>
      <c r="L714" s="42"/>
      <c r="M714" s="42"/>
      <c r="N714" s="42"/>
      <c r="O714" s="42"/>
      <c r="P714" s="42"/>
      <c r="Q714" s="42"/>
      <c r="R714" s="42"/>
      <c r="S714" s="42"/>
      <c r="T714" s="42"/>
      <c r="U714" s="42"/>
    </row>
    <row r="715" spans="1:21" x14ac:dyDescent="0.55000000000000004">
      <c r="A715" s="41"/>
      <c r="B715" s="41"/>
      <c r="C715" s="41"/>
      <c r="D715" s="41"/>
      <c r="E715" s="41"/>
      <c r="F715" s="41"/>
      <c r="G715" s="42"/>
      <c r="H715" s="42"/>
      <c r="I715" s="42"/>
      <c r="J715" s="42"/>
      <c r="K715" s="42"/>
      <c r="L715" s="42"/>
      <c r="M715" s="42"/>
      <c r="N715" s="42"/>
      <c r="O715" s="42"/>
      <c r="P715" s="42"/>
      <c r="Q715" s="42"/>
      <c r="R715" s="42"/>
      <c r="S715" s="42"/>
      <c r="T715" s="42"/>
      <c r="U715" s="42"/>
    </row>
    <row r="716" spans="1:21" x14ac:dyDescent="0.55000000000000004">
      <c r="A716" s="41"/>
      <c r="B716" s="41"/>
      <c r="C716" s="41"/>
      <c r="D716" s="41"/>
      <c r="E716" s="41"/>
      <c r="F716" s="41"/>
      <c r="G716" s="42"/>
      <c r="H716" s="42"/>
      <c r="I716" s="42"/>
      <c r="J716" s="42"/>
      <c r="K716" s="42"/>
      <c r="L716" s="42"/>
      <c r="M716" s="42"/>
      <c r="N716" s="42"/>
      <c r="O716" s="42"/>
      <c r="P716" s="42"/>
      <c r="Q716" s="42"/>
      <c r="R716" s="42"/>
      <c r="S716" s="42"/>
      <c r="T716" s="42"/>
      <c r="U716" s="42"/>
    </row>
    <row r="717" spans="1:21" x14ac:dyDescent="0.55000000000000004">
      <c r="A717" s="41"/>
      <c r="B717" s="41"/>
      <c r="C717" s="41"/>
      <c r="D717" s="41"/>
      <c r="E717" s="41"/>
      <c r="F717" s="41"/>
      <c r="G717" s="42"/>
      <c r="H717" s="42"/>
      <c r="I717" s="42"/>
      <c r="J717" s="42"/>
      <c r="K717" s="42"/>
      <c r="L717" s="42"/>
      <c r="M717" s="42"/>
      <c r="N717" s="42"/>
      <c r="O717" s="42"/>
      <c r="P717" s="42"/>
      <c r="Q717" s="42"/>
      <c r="R717" s="42"/>
      <c r="S717" s="42"/>
      <c r="T717" s="42"/>
      <c r="U717" s="42"/>
    </row>
    <row r="718" spans="1:21" x14ac:dyDescent="0.55000000000000004">
      <c r="A718" s="41"/>
      <c r="B718" s="41"/>
      <c r="C718" s="41"/>
      <c r="D718" s="41"/>
      <c r="E718" s="41"/>
      <c r="F718" s="41"/>
      <c r="G718" s="42"/>
      <c r="H718" s="42"/>
      <c r="I718" s="42"/>
      <c r="J718" s="42"/>
      <c r="K718" s="42"/>
      <c r="L718" s="42"/>
      <c r="M718" s="42"/>
      <c r="N718" s="42"/>
      <c r="O718" s="42"/>
      <c r="P718" s="42"/>
      <c r="Q718" s="42"/>
      <c r="R718" s="42"/>
      <c r="S718" s="42"/>
      <c r="T718" s="42"/>
      <c r="U718" s="42"/>
    </row>
    <row r="719" spans="1:21" x14ac:dyDescent="0.55000000000000004">
      <c r="A719" s="41"/>
      <c r="B719" s="41"/>
      <c r="C719" s="41"/>
      <c r="D719" s="41"/>
      <c r="E719" s="41"/>
      <c r="F719" s="41"/>
      <c r="G719" s="42"/>
      <c r="H719" s="42"/>
      <c r="I719" s="42"/>
      <c r="J719" s="42"/>
      <c r="K719" s="42"/>
      <c r="L719" s="42"/>
      <c r="M719" s="42"/>
      <c r="N719" s="42"/>
      <c r="O719" s="42"/>
      <c r="P719" s="42"/>
      <c r="Q719" s="42"/>
      <c r="R719" s="42"/>
      <c r="S719" s="42"/>
      <c r="T719" s="42"/>
      <c r="U719" s="42"/>
    </row>
    <row r="720" spans="1:21" x14ac:dyDescent="0.55000000000000004">
      <c r="A720" s="41"/>
      <c r="B720" s="41"/>
      <c r="C720" s="41"/>
      <c r="D720" s="41"/>
      <c r="E720" s="41"/>
      <c r="F720" s="41"/>
      <c r="G720" s="42"/>
      <c r="H720" s="42"/>
      <c r="I720" s="42"/>
      <c r="J720" s="42"/>
      <c r="K720" s="42"/>
      <c r="L720" s="42"/>
      <c r="M720" s="42"/>
      <c r="N720" s="42"/>
      <c r="O720" s="42"/>
      <c r="P720" s="42"/>
      <c r="Q720" s="42"/>
      <c r="R720" s="42"/>
      <c r="S720" s="42"/>
      <c r="T720" s="42"/>
      <c r="U720" s="42"/>
    </row>
    <row r="721" spans="1:21" x14ac:dyDescent="0.55000000000000004">
      <c r="A721" s="41"/>
      <c r="B721" s="41"/>
      <c r="C721" s="41"/>
      <c r="D721" s="41"/>
      <c r="E721" s="41"/>
      <c r="F721" s="41"/>
      <c r="G721" s="42"/>
      <c r="H721" s="42"/>
      <c r="I721" s="42"/>
      <c r="J721" s="42"/>
      <c r="K721" s="42"/>
      <c r="L721" s="42"/>
      <c r="M721" s="42"/>
      <c r="N721" s="42"/>
      <c r="O721" s="42"/>
      <c r="P721" s="42"/>
      <c r="Q721" s="42"/>
      <c r="R721" s="42"/>
      <c r="S721" s="42"/>
      <c r="T721" s="42"/>
      <c r="U721" s="42"/>
    </row>
    <row r="722" spans="1:21" x14ac:dyDescent="0.55000000000000004">
      <c r="A722" s="41"/>
      <c r="B722" s="41"/>
      <c r="C722" s="41"/>
      <c r="D722" s="41"/>
      <c r="E722" s="41"/>
      <c r="F722" s="41"/>
      <c r="G722" s="42"/>
      <c r="H722" s="42"/>
      <c r="I722" s="42"/>
      <c r="J722" s="42"/>
      <c r="K722" s="42"/>
      <c r="L722" s="42"/>
      <c r="M722" s="42"/>
      <c r="N722" s="42"/>
      <c r="O722" s="42"/>
      <c r="P722" s="42"/>
      <c r="Q722" s="42"/>
      <c r="R722" s="42"/>
      <c r="S722" s="42"/>
      <c r="T722" s="42"/>
      <c r="U722" s="42"/>
    </row>
    <row r="723" spans="1:21" x14ac:dyDescent="0.55000000000000004">
      <c r="A723" s="41"/>
      <c r="B723" s="41"/>
      <c r="C723" s="41"/>
      <c r="D723" s="41"/>
      <c r="E723" s="41"/>
      <c r="F723" s="41"/>
      <c r="G723" s="42"/>
      <c r="H723" s="42"/>
      <c r="I723" s="42"/>
      <c r="J723" s="42"/>
      <c r="K723" s="42"/>
      <c r="L723" s="42"/>
      <c r="M723" s="42"/>
      <c r="N723" s="42"/>
      <c r="O723" s="42"/>
      <c r="P723" s="42"/>
      <c r="Q723" s="42"/>
      <c r="R723" s="42"/>
      <c r="S723" s="42"/>
      <c r="T723" s="42"/>
      <c r="U723" s="42"/>
    </row>
    <row r="724" spans="1:21" x14ac:dyDescent="0.55000000000000004">
      <c r="A724" s="41"/>
      <c r="B724" s="41"/>
      <c r="C724" s="41"/>
      <c r="D724" s="41"/>
      <c r="E724" s="41"/>
      <c r="F724" s="41"/>
      <c r="G724" s="42"/>
      <c r="H724" s="42"/>
      <c r="I724" s="42"/>
      <c r="J724" s="42"/>
      <c r="K724" s="42"/>
      <c r="L724" s="42"/>
      <c r="M724" s="42"/>
      <c r="N724" s="42"/>
      <c r="O724" s="42"/>
      <c r="P724" s="42"/>
      <c r="Q724" s="42"/>
      <c r="R724" s="42"/>
      <c r="S724" s="42"/>
      <c r="T724" s="42"/>
      <c r="U724" s="42"/>
    </row>
    <row r="725" spans="1:21" x14ac:dyDescent="0.55000000000000004">
      <c r="A725" s="41"/>
      <c r="B725" s="41"/>
      <c r="C725" s="41"/>
      <c r="D725" s="41"/>
      <c r="E725" s="41"/>
      <c r="F725" s="41"/>
      <c r="G725" s="42"/>
      <c r="H725" s="42"/>
      <c r="I725" s="42"/>
      <c r="J725" s="42"/>
      <c r="K725" s="42"/>
      <c r="L725" s="42"/>
      <c r="M725" s="42"/>
      <c r="N725" s="42"/>
      <c r="O725" s="42"/>
      <c r="P725" s="42"/>
      <c r="Q725" s="42"/>
      <c r="R725" s="42"/>
      <c r="S725" s="42"/>
      <c r="T725" s="42"/>
      <c r="U725" s="42"/>
    </row>
    <row r="726" spans="1:21" x14ac:dyDescent="0.55000000000000004">
      <c r="A726" s="41"/>
      <c r="B726" s="41"/>
      <c r="C726" s="41"/>
      <c r="D726" s="41"/>
      <c r="E726" s="41"/>
      <c r="F726" s="41"/>
      <c r="G726" s="42"/>
      <c r="H726" s="42"/>
      <c r="I726" s="42"/>
      <c r="J726" s="42"/>
      <c r="K726" s="42"/>
      <c r="L726" s="42"/>
      <c r="M726" s="42"/>
      <c r="N726" s="42"/>
      <c r="O726" s="42"/>
      <c r="P726" s="42"/>
      <c r="Q726" s="42"/>
      <c r="R726" s="42"/>
      <c r="S726" s="42"/>
      <c r="T726" s="42"/>
      <c r="U726" s="42"/>
    </row>
    <row r="727" spans="1:21" x14ac:dyDescent="0.55000000000000004">
      <c r="A727" s="41"/>
      <c r="B727" s="41"/>
      <c r="C727" s="41"/>
      <c r="D727" s="41"/>
      <c r="E727" s="41"/>
      <c r="F727" s="41"/>
      <c r="G727" s="42"/>
      <c r="H727" s="42"/>
      <c r="I727" s="42"/>
      <c r="J727" s="42"/>
      <c r="K727" s="42"/>
      <c r="L727" s="42"/>
      <c r="M727" s="42"/>
      <c r="N727" s="42"/>
      <c r="O727" s="42"/>
      <c r="P727" s="42"/>
      <c r="Q727" s="42"/>
      <c r="R727" s="42"/>
      <c r="S727" s="42"/>
      <c r="T727" s="42"/>
      <c r="U727" s="42"/>
    </row>
    <row r="728" spans="1:21" x14ac:dyDescent="0.55000000000000004">
      <c r="A728" s="41"/>
      <c r="B728" s="41"/>
      <c r="C728" s="41"/>
      <c r="D728" s="41"/>
      <c r="E728" s="41"/>
      <c r="F728" s="41"/>
      <c r="G728" s="42"/>
      <c r="H728" s="42"/>
      <c r="I728" s="42"/>
      <c r="J728" s="42"/>
      <c r="K728" s="42"/>
      <c r="L728" s="42"/>
      <c r="M728" s="42"/>
      <c r="N728" s="42"/>
      <c r="O728" s="42"/>
      <c r="P728" s="42"/>
      <c r="Q728" s="42"/>
      <c r="R728" s="42"/>
      <c r="S728" s="42"/>
      <c r="T728" s="42"/>
      <c r="U728" s="42"/>
    </row>
    <row r="729" spans="1:21" x14ac:dyDescent="0.55000000000000004">
      <c r="A729" s="41"/>
      <c r="B729" s="41"/>
      <c r="C729" s="41"/>
      <c r="D729" s="41"/>
      <c r="E729" s="41"/>
      <c r="F729" s="41"/>
      <c r="G729" s="42"/>
      <c r="H729" s="42"/>
      <c r="I729" s="42"/>
      <c r="J729" s="42"/>
      <c r="K729" s="42"/>
      <c r="L729" s="42"/>
      <c r="M729" s="42"/>
      <c r="N729" s="42"/>
      <c r="O729" s="42"/>
      <c r="P729" s="42"/>
      <c r="Q729" s="42"/>
      <c r="R729" s="42"/>
      <c r="S729" s="42"/>
      <c r="T729" s="42"/>
      <c r="U729" s="42"/>
    </row>
    <row r="730" spans="1:21" x14ac:dyDescent="0.55000000000000004">
      <c r="A730" s="41"/>
      <c r="B730" s="41"/>
      <c r="C730" s="41"/>
      <c r="D730" s="41"/>
      <c r="E730" s="41"/>
      <c r="F730" s="41"/>
      <c r="G730" s="42"/>
      <c r="H730" s="42"/>
      <c r="I730" s="42"/>
      <c r="J730" s="42"/>
      <c r="K730" s="42"/>
      <c r="L730" s="42"/>
      <c r="M730" s="42"/>
      <c r="N730" s="42"/>
      <c r="O730" s="42"/>
      <c r="P730" s="42"/>
      <c r="Q730" s="42"/>
      <c r="R730" s="42"/>
      <c r="S730" s="42"/>
      <c r="T730" s="42"/>
      <c r="U730" s="42"/>
    </row>
    <row r="731" spans="1:21" x14ac:dyDescent="0.55000000000000004">
      <c r="A731" s="41"/>
      <c r="B731" s="41"/>
      <c r="C731" s="41"/>
      <c r="D731" s="41"/>
      <c r="E731" s="41"/>
      <c r="F731" s="41"/>
      <c r="G731" s="42"/>
      <c r="H731" s="42"/>
      <c r="I731" s="42"/>
      <c r="J731" s="42"/>
      <c r="K731" s="42"/>
      <c r="L731" s="42"/>
      <c r="M731" s="42"/>
      <c r="N731" s="42"/>
      <c r="O731" s="42"/>
      <c r="P731" s="42"/>
      <c r="Q731" s="42"/>
      <c r="R731" s="42"/>
      <c r="S731" s="42"/>
      <c r="T731" s="42"/>
      <c r="U731" s="42"/>
    </row>
    <row r="732" spans="1:21" x14ac:dyDescent="0.55000000000000004">
      <c r="A732" s="41"/>
      <c r="B732" s="41"/>
      <c r="C732" s="41"/>
      <c r="D732" s="41"/>
      <c r="E732" s="41"/>
      <c r="F732" s="41"/>
      <c r="G732" s="42"/>
      <c r="H732" s="42"/>
      <c r="I732" s="42"/>
      <c r="J732" s="42"/>
      <c r="K732" s="42"/>
      <c r="L732" s="42"/>
      <c r="M732" s="42"/>
      <c r="N732" s="42"/>
      <c r="O732" s="42"/>
      <c r="P732" s="42"/>
      <c r="Q732" s="42"/>
      <c r="R732" s="42"/>
      <c r="S732" s="42"/>
      <c r="T732" s="42"/>
      <c r="U732" s="42"/>
    </row>
    <row r="733" spans="1:21" x14ac:dyDescent="0.55000000000000004">
      <c r="A733" s="41"/>
      <c r="B733" s="41"/>
      <c r="C733" s="41"/>
      <c r="D733" s="41"/>
      <c r="E733" s="41"/>
      <c r="F733" s="41"/>
      <c r="G733" s="42"/>
      <c r="H733" s="42"/>
      <c r="I733" s="42"/>
      <c r="J733" s="42"/>
      <c r="K733" s="42"/>
      <c r="L733" s="42"/>
      <c r="M733" s="42"/>
      <c r="N733" s="42"/>
      <c r="O733" s="42"/>
      <c r="P733" s="42"/>
      <c r="Q733" s="42"/>
      <c r="R733" s="42"/>
      <c r="S733" s="42"/>
      <c r="T733" s="42"/>
      <c r="U733" s="42"/>
    </row>
    <row r="734" spans="1:21" x14ac:dyDescent="0.55000000000000004">
      <c r="A734" s="41"/>
      <c r="B734" s="41"/>
      <c r="C734" s="41"/>
      <c r="D734" s="41"/>
      <c r="E734" s="41"/>
      <c r="F734" s="41"/>
      <c r="G734" s="42"/>
      <c r="H734" s="42"/>
      <c r="I734" s="42"/>
      <c r="J734" s="42"/>
      <c r="K734" s="42"/>
      <c r="L734" s="42"/>
      <c r="M734" s="42"/>
      <c r="N734" s="42"/>
      <c r="O734" s="42"/>
      <c r="P734" s="42"/>
      <c r="Q734" s="42"/>
      <c r="R734" s="42"/>
      <c r="S734" s="42"/>
      <c r="T734" s="42"/>
      <c r="U734" s="42"/>
    </row>
    <row r="735" spans="1:21" x14ac:dyDescent="0.55000000000000004">
      <c r="A735" s="41"/>
      <c r="B735" s="41"/>
      <c r="C735" s="41"/>
      <c r="D735" s="41"/>
      <c r="E735" s="41"/>
      <c r="F735" s="41"/>
      <c r="G735" s="42"/>
      <c r="H735" s="42"/>
      <c r="I735" s="42"/>
      <c r="J735" s="42"/>
      <c r="K735" s="42"/>
      <c r="L735" s="42"/>
      <c r="M735" s="42"/>
      <c r="N735" s="42"/>
      <c r="O735" s="42"/>
      <c r="P735" s="42"/>
      <c r="Q735" s="42"/>
      <c r="R735" s="42"/>
      <c r="S735" s="42"/>
      <c r="T735" s="42"/>
      <c r="U735" s="42"/>
    </row>
    <row r="736" spans="1:21" x14ac:dyDescent="0.55000000000000004">
      <c r="A736" s="41"/>
      <c r="B736" s="41"/>
      <c r="C736" s="41"/>
      <c r="D736" s="41"/>
      <c r="E736" s="41"/>
      <c r="F736" s="41"/>
      <c r="G736" s="42"/>
      <c r="H736" s="42"/>
      <c r="I736" s="42"/>
      <c r="J736" s="42"/>
      <c r="K736" s="42"/>
      <c r="L736" s="42"/>
      <c r="M736" s="42"/>
      <c r="N736" s="42"/>
      <c r="O736" s="42"/>
      <c r="P736" s="42"/>
      <c r="Q736" s="42"/>
      <c r="R736" s="42"/>
      <c r="S736" s="42"/>
      <c r="T736" s="42"/>
      <c r="U736" s="42"/>
    </row>
    <row r="737" spans="1:21" x14ac:dyDescent="0.55000000000000004">
      <c r="A737" s="41"/>
      <c r="B737" s="41"/>
      <c r="C737" s="41"/>
      <c r="D737" s="41"/>
      <c r="E737" s="41"/>
      <c r="F737" s="41"/>
      <c r="G737" s="42"/>
      <c r="H737" s="42"/>
      <c r="I737" s="42"/>
      <c r="J737" s="42"/>
      <c r="K737" s="42"/>
      <c r="L737" s="42"/>
      <c r="M737" s="42"/>
      <c r="N737" s="42"/>
      <c r="O737" s="42"/>
      <c r="P737" s="42"/>
      <c r="Q737" s="42"/>
      <c r="R737" s="42"/>
      <c r="S737" s="42"/>
      <c r="T737" s="42"/>
      <c r="U737" s="42"/>
    </row>
    <row r="738" spans="1:21" x14ac:dyDescent="0.55000000000000004">
      <c r="A738" s="41"/>
      <c r="B738" s="41"/>
      <c r="C738" s="41"/>
      <c r="D738" s="41"/>
      <c r="E738" s="41"/>
      <c r="F738" s="41"/>
      <c r="G738" s="42"/>
      <c r="H738" s="42"/>
      <c r="I738" s="42"/>
      <c r="J738" s="42"/>
      <c r="K738" s="42"/>
      <c r="L738" s="42"/>
      <c r="M738" s="42"/>
      <c r="N738" s="42"/>
      <c r="O738" s="42"/>
      <c r="P738" s="42"/>
      <c r="Q738" s="42"/>
      <c r="R738" s="42"/>
      <c r="S738" s="42"/>
      <c r="T738" s="42"/>
      <c r="U738" s="42"/>
    </row>
    <row r="739" spans="1:21" x14ac:dyDescent="0.55000000000000004">
      <c r="A739" s="41"/>
      <c r="B739" s="41"/>
      <c r="C739" s="41"/>
      <c r="D739" s="41"/>
      <c r="E739" s="41"/>
      <c r="F739" s="41"/>
      <c r="G739" s="42"/>
      <c r="H739" s="42"/>
      <c r="I739" s="42"/>
      <c r="J739" s="42"/>
      <c r="K739" s="42"/>
      <c r="L739" s="42"/>
      <c r="M739" s="42"/>
      <c r="N739" s="42"/>
      <c r="O739" s="42"/>
      <c r="P739" s="42"/>
      <c r="Q739" s="42"/>
      <c r="R739" s="42"/>
      <c r="S739" s="42"/>
      <c r="T739" s="42"/>
      <c r="U739" s="42"/>
    </row>
    <row r="740" spans="1:21" x14ac:dyDescent="0.55000000000000004">
      <c r="A740" s="41"/>
      <c r="B740" s="41"/>
      <c r="C740" s="41"/>
      <c r="D740" s="41"/>
      <c r="E740" s="41"/>
      <c r="F740" s="41"/>
      <c r="G740" s="42"/>
      <c r="H740" s="42"/>
      <c r="I740" s="42"/>
      <c r="J740" s="42"/>
      <c r="K740" s="42"/>
      <c r="L740" s="42"/>
      <c r="M740" s="42"/>
      <c r="N740" s="42"/>
      <c r="O740" s="42"/>
      <c r="P740" s="42"/>
      <c r="Q740" s="42"/>
      <c r="R740" s="42"/>
      <c r="S740" s="42"/>
      <c r="T740" s="42"/>
      <c r="U740" s="42"/>
    </row>
    <row r="741" spans="1:21" x14ac:dyDescent="0.55000000000000004">
      <c r="A741" s="41"/>
      <c r="B741" s="41"/>
      <c r="C741" s="41"/>
      <c r="D741" s="41"/>
      <c r="E741" s="41"/>
      <c r="F741" s="41"/>
      <c r="G741" s="42"/>
      <c r="H741" s="42"/>
      <c r="I741" s="42"/>
      <c r="J741" s="42"/>
      <c r="K741" s="42"/>
      <c r="L741" s="42"/>
      <c r="M741" s="42"/>
      <c r="N741" s="42"/>
      <c r="O741" s="42"/>
      <c r="P741" s="42"/>
      <c r="Q741" s="42"/>
      <c r="R741" s="42"/>
      <c r="S741" s="42"/>
      <c r="T741" s="42"/>
      <c r="U741" s="42"/>
    </row>
    <row r="742" spans="1:21" x14ac:dyDescent="0.55000000000000004">
      <c r="A742" s="41"/>
      <c r="B742" s="41"/>
      <c r="C742" s="41"/>
      <c r="D742" s="41"/>
      <c r="E742" s="41"/>
      <c r="F742" s="41"/>
      <c r="G742" s="42"/>
      <c r="H742" s="42"/>
      <c r="I742" s="42"/>
      <c r="J742" s="42"/>
      <c r="K742" s="42"/>
      <c r="L742" s="42"/>
      <c r="M742" s="42"/>
      <c r="N742" s="42"/>
      <c r="O742" s="42"/>
      <c r="P742" s="42"/>
      <c r="Q742" s="42"/>
      <c r="R742" s="42"/>
      <c r="S742" s="42"/>
      <c r="T742" s="42"/>
      <c r="U742" s="42"/>
    </row>
    <row r="743" spans="1:21" x14ac:dyDescent="0.55000000000000004">
      <c r="A743" s="41"/>
      <c r="B743" s="41"/>
      <c r="C743" s="41"/>
      <c r="D743" s="41"/>
      <c r="E743" s="41"/>
      <c r="F743" s="41"/>
      <c r="G743" s="42"/>
      <c r="H743" s="42"/>
      <c r="I743" s="42"/>
      <c r="J743" s="42"/>
      <c r="K743" s="42"/>
      <c r="L743" s="42"/>
      <c r="M743" s="42"/>
      <c r="N743" s="42"/>
      <c r="O743" s="42"/>
      <c r="P743" s="42"/>
      <c r="Q743" s="42"/>
      <c r="R743" s="42"/>
      <c r="S743" s="42"/>
      <c r="T743" s="42"/>
      <c r="U743" s="42"/>
    </row>
    <row r="744" spans="1:21" x14ac:dyDescent="0.55000000000000004">
      <c r="A744" s="41"/>
      <c r="B744" s="41"/>
      <c r="C744" s="41"/>
      <c r="D744" s="41"/>
      <c r="E744" s="41"/>
      <c r="F744" s="41"/>
      <c r="G744" s="42"/>
      <c r="H744" s="42"/>
      <c r="I744" s="42"/>
      <c r="J744" s="42"/>
      <c r="K744" s="42"/>
      <c r="L744" s="42"/>
      <c r="M744" s="42"/>
      <c r="N744" s="42"/>
      <c r="O744" s="42"/>
      <c r="P744" s="42"/>
      <c r="Q744" s="42"/>
      <c r="R744" s="42"/>
      <c r="S744" s="42"/>
      <c r="T744" s="42"/>
      <c r="U744" s="42"/>
    </row>
    <row r="745" spans="1:21" x14ac:dyDescent="0.55000000000000004">
      <c r="A745" s="41"/>
      <c r="B745" s="41"/>
      <c r="C745" s="41"/>
      <c r="D745" s="41"/>
      <c r="E745" s="41"/>
      <c r="F745" s="41"/>
      <c r="G745" s="42"/>
      <c r="H745" s="42"/>
      <c r="I745" s="42"/>
      <c r="J745" s="42"/>
      <c r="K745" s="42"/>
      <c r="L745" s="42"/>
      <c r="M745" s="42"/>
      <c r="N745" s="42"/>
      <c r="O745" s="42"/>
      <c r="P745" s="42"/>
      <c r="Q745" s="42"/>
      <c r="R745" s="42"/>
      <c r="S745" s="42"/>
      <c r="T745" s="42"/>
      <c r="U745" s="42"/>
    </row>
    <row r="746" spans="1:21" x14ac:dyDescent="0.55000000000000004">
      <c r="A746" s="41"/>
      <c r="B746" s="41"/>
      <c r="C746" s="41"/>
      <c r="D746" s="41"/>
      <c r="E746" s="41"/>
      <c r="F746" s="41"/>
      <c r="G746" s="42"/>
      <c r="H746" s="42"/>
      <c r="I746" s="42"/>
      <c r="J746" s="42"/>
      <c r="K746" s="42"/>
      <c r="L746" s="42"/>
      <c r="M746" s="42"/>
      <c r="N746" s="42"/>
      <c r="O746" s="42"/>
      <c r="P746" s="42"/>
      <c r="Q746" s="42"/>
      <c r="R746" s="42"/>
      <c r="S746" s="42"/>
      <c r="T746" s="42"/>
      <c r="U746" s="42"/>
    </row>
    <row r="747" spans="1:21" x14ac:dyDescent="0.55000000000000004">
      <c r="A747" s="41"/>
      <c r="B747" s="41"/>
      <c r="C747" s="41"/>
      <c r="D747" s="41"/>
      <c r="E747" s="41"/>
      <c r="F747" s="41"/>
      <c r="G747" s="42"/>
      <c r="H747" s="42"/>
      <c r="I747" s="42"/>
      <c r="J747" s="42"/>
      <c r="K747" s="42"/>
      <c r="L747" s="42"/>
      <c r="M747" s="42"/>
      <c r="N747" s="42"/>
      <c r="O747" s="42"/>
      <c r="P747" s="42"/>
      <c r="Q747" s="42"/>
      <c r="R747" s="42"/>
      <c r="S747" s="42"/>
      <c r="T747" s="42"/>
      <c r="U747" s="42"/>
    </row>
    <row r="748" spans="1:21" x14ac:dyDescent="0.55000000000000004">
      <c r="A748" s="41"/>
      <c r="B748" s="41"/>
      <c r="C748" s="41"/>
      <c r="D748" s="41"/>
      <c r="E748" s="41"/>
      <c r="F748" s="41"/>
      <c r="G748" s="42"/>
      <c r="H748" s="42"/>
      <c r="I748" s="42"/>
      <c r="J748" s="42"/>
      <c r="K748" s="42"/>
      <c r="L748" s="42"/>
      <c r="M748" s="42"/>
      <c r="N748" s="42"/>
      <c r="O748" s="42"/>
      <c r="P748" s="42"/>
      <c r="Q748" s="42"/>
      <c r="R748" s="42"/>
      <c r="S748" s="42"/>
      <c r="T748" s="42"/>
      <c r="U748" s="42"/>
    </row>
    <row r="749" spans="1:21" x14ac:dyDescent="0.55000000000000004">
      <c r="A749" s="41"/>
      <c r="B749" s="41"/>
      <c r="C749" s="41"/>
      <c r="D749" s="41"/>
      <c r="E749" s="41"/>
      <c r="F749" s="41"/>
      <c r="G749" s="42"/>
      <c r="H749" s="42"/>
      <c r="I749" s="42"/>
      <c r="J749" s="42"/>
      <c r="K749" s="42"/>
      <c r="L749" s="42"/>
      <c r="M749" s="42"/>
      <c r="N749" s="42"/>
      <c r="O749" s="42"/>
      <c r="P749" s="42"/>
      <c r="Q749" s="42"/>
      <c r="R749" s="42"/>
      <c r="S749" s="42"/>
      <c r="T749" s="42"/>
      <c r="U749" s="42"/>
    </row>
    <row r="750" spans="1:21" x14ac:dyDescent="0.55000000000000004">
      <c r="A750" s="41"/>
      <c r="B750" s="41"/>
      <c r="C750" s="41"/>
      <c r="D750" s="41"/>
      <c r="E750" s="41"/>
      <c r="F750" s="41"/>
      <c r="G750" s="42"/>
      <c r="H750" s="42"/>
      <c r="I750" s="42"/>
      <c r="J750" s="42"/>
      <c r="K750" s="42"/>
      <c r="L750" s="42"/>
      <c r="M750" s="42"/>
      <c r="N750" s="42"/>
      <c r="O750" s="42"/>
      <c r="P750" s="42"/>
      <c r="Q750" s="42"/>
      <c r="R750" s="42"/>
      <c r="S750" s="42"/>
      <c r="T750" s="42"/>
      <c r="U750" s="42"/>
    </row>
    <row r="751" spans="1:21" x14ac:dyDescent="0.55000000000000004">
      <c r="A751" s="41"/>
      <c r="B751" s="41"/>
      <c r="C751" s="41"/>
      <c r="D751" s="41"/>
      <c r="E751" s="41"/>
      <c r="F751" s="41"/>
      <c r="G751" s="42"/>
      <c r="H751" s="42"/>
      <c r="I751" s="42"/>
      <c r="J751" s="42"/>
      <c r="K751" s="42"/>
      <c r="L751" s="42"/>
      <c r="M751" s="42"/>
      <c r="N751" s="42"/>
      <c r="O751" s="42"/>
      <c r="P751" s="42"/>
      <c r="Q751" s="42"/>
      <c r="R751" s="42"/>
      <c r="S751" s="42"/>
      <c r="T751" s="42"/>
      <c r="U751" s="42"/>
    </row>
    <row r="752" spans="1:21" x14ac:dyDescent="0.55000000000000004">
      <c r="A752" s="41"/>
      <c r="B752" s="41"/>
      <c r="C752" s="41"/>
      <c r="D752" s="41"/>
      <c r="E752" s="41"/>
      <c r="F752" s="41"/>
      <c r="G752" s="42"/>
      <c r="H752" s="42"/>
      <c r="I752" s="42"/>
      <c r="J752" s="42"/>
      <c r="K752" s="42"/>
      <c r="L752" s="42"/>
      <c r="M752" s="42"/>
      <c r="N752" s="42"/>
      <c r="O752" s="42"/>
      <c r="P752" s="42"/>
      <c r="Q752" s="42"/>
      <c r="R752" s="42"/>
      <c r="S752" s="42"/>
      <c r="T752" s="42"/>
      <c r="U752" s="42"/>
    </row>
    <row r="753" spans="1:21" x14ac:dyDescent="0.55000000000000004">
      <c r="A753" s="41"/>
      <c r="B753" s="41"/>
      <c r="C753" s="41"/>
      <c r="D753" s="41"/>
      <c r="E753" s="41"/>
      <c r="F753" s="41"/>
      <c r="G753" s="42"/>
      <c r="H753" s="42"/>
      <c r="I753" s="42"/>
      <c r="J753" s="42"/>
      <c r="K753" s="42"/>
      <c r="L753" s="42"/>
      <c r="M753" s="42"/>
      <c r="N753" s="42"/>
      <c r="O753" s="42"/>
      <c r="P753" s="42"/>
      <c r="Q753" s="42"/>
      <c r="R753" s="42"/>
      <c r="S753" s="42"/>
      <c r="T753" s="42"/>
      <c r="U753" s="42"/>
    </row>
    <row r="754" spans="1:21" x14ac:dyDescent="0.55000000000000004">
      <c r="A754" s="41"/>
      <c r="B754" s="41"/>
      <c r="C754" s="41"/>
      <c r="D754" s="41"/>
      <c r="E754" s="41"/>
      <c r="F754" s="41"/>
      <c r="G754" s="42"/>
      <c r="H754" s="42"/>
      <c r="I754" s="42"/>
      <c r="J754" s="42"/>
      <c r="K754" s="42"/>
      <c r="L754" s="42"/>
      <c r="M754" s="42"/>
      <c r="N754" s="42"/>
      <c r="O754" s="42"/>
      <c r="P754" s="42"/>
      <c r="Q754" s="42"/>
      <c r="R754" s="42"/>
      <c r="S754" s="42"/>
      <c r="T754" s="42"/>
      <c r="U754" s="42"/>
    </row>
    <row r="755" spans="1:21" x14ac:dyDescent="0.55000000000000004">
      <c r="A755" s="41"/>
      <c r="B755" s="41"/>
      <c r="C755" s="41"/>
      <c r="D755" s="41"/>
      <c r="E755" s="41"/>
      <c r="F755" s="41"/>
      <c r="G755" s="42"/>
      <c r="H755" s="42"/>
      <c r="I755" s="42"/>
      <c r="J755" s="42"/>
      <c r="K755" s="42"/>
      <c r="L755" s="42"/>
      <c r="M755" s="42"/>
      <c r="N755" s="42"/>
      <c r="O755" s="42"/>
      <c r="P755" s="42"/>
      <c r="Q755" s="42"/>
      <c r="R755" s="42"/>
      <c r="S755" s="42"/>
      <c r="T755" s="42"/>
      <c r="U755" s="42"/>
    </row>
    <row r="756" spans="1:21" x14ac:dyDescent="0.55000000000000004">
      <c r="A756" s="41"/>
      <c r="B756" s="41"/>
      <c r="C756" s="41"/>
      <c r="D756" s="41"/>
      <c r="E756" s="41"/>
      <c r="F756" s="41"/>
      <c r="G756" s="42"/>
      <c r="H756" s="42"/>
      <c r="I756" s="42"/>
      <c r="J756" s="42"/>
      <c r="K756" s="42"/>
      <c r="L756" s="42"/>
      <c r="M756" s="42"/>
      <c r="N756" s="42"/>
      <c r="O756" s="42"/>
      <c r="P756" s="42"/>
      <c r="Q756" s="42"/>
      <c r="R756" s="42"/>
      <c r="S756" s="42"/>
      <c r="T756" s="42"/>
      <c r="U756" s="42"/>
    </row>
    <row r="757" spans="1:21" x14ac:dyDescent="0.55000000000000004">
      <c r="A757" s="41"/>
      <c r="B757" s="41"/>
      <c r="C757" s="41"/>
      <c r="D757" s="41"/>
      <c r="E757" s="41"/>
      <c r="F757" s="41"/>
      <c r="G757" s="42"/>
      <c r="H757" s="42"/>
      <c r="I757" s="42"/>
      <c r="J757" s="42"/>
      <c r="K757" s="42"/>
      <c r="L757" s="42"/>
      <c r="M757" s="42"/>
      <c r="N757" s="42"/>
      <c r="O757" s="42"/>
      <c r="P757" s="42"/>
      <c r="Q757" s="42"/>
      <c r="R757" s="42"/>
      <c r="S757" s="42"/>
      <c r="T757" s="42"/>
      <c r="U757" s="42"/>
    </row>
    <row r="758" spans="1:21" x14ac:dyDescent="0.55000000000000004">
      <c r="A758" s="41"/>
      <c r="B758" s="41"/>
      <c r="C758" s="41"/>
      <c r="D758" s="41"/>
      <c r="E758" s="41"/>
      <c r="F758" s="41"/>
      <c r="G758" s="42"/>
      <c r="H758" s="42"/>
      <c r="I758" s="42"/>
      <c r="J758" s="42"/>
      <c r="K758" s="42"/>
      <c r="L758" s="42"/>
      <c r="M758" s="42"/>
      <c r="N758" s="42"/>
      <c r="O758" s="42"/>
      <c r="P758" s="42"/>
      <c r="Q758" s="42"/>
      <c r="R758" s="42"/>
      <c r="S758" s="42"/>
      <c r="T758" s="42"/>
      <c r="U758" s="42"/>
    </row>
    <row r="759" spans="1:21" x14ac:dyDescent="0.55000000000000004">
      <c r="A759" s="41"/>
      <c r="B759" s="41"/>
      <c r="C759" s="41"/>
      <c r="D759" s="41"/>
      <c r="E759" s="41"/>
      <c r="F759" s="41"/>
      <c r="G759" s="42"/>
      <c r="H759" s="42"/>
      <c r="I759" s="42"/>
      <c r="J759" s="42"/>
      <c r="K759" s="42"/>
      <c r="L759" s="42"/>
      <c r="M759" s="42"/>
      <c r="N759" s="42"/>
      <c r="O759" s="42"/>
      <c r="P759" s="42"/>
      <c r="Q759" s="42"/>
      <c r="R759" s="42"/>
      <c r="S759" s="42"/>
      <c r="T759" s="42"/>
      <c r="U759" s="42"/>
    </row>
    <row r="760" spans="1:21" x14ac:dyDescent="0.55000000000000004">
      <c r="A760" s="41"/>
      <c r="B760" s="41"/>
      <c r="C760" s="41"/>
      <c r="D760" s="41"/>
      <c r="E760" s="41"/>
      <c r="F760" s="41"/>
      <c r="G760" s="42"/>
      <c r="H760" s="42"/>
      <c r="I760" s="42"/>
      <c r="J760" s="42"/>
      <c r="K760" s="42"/>
      <c r="L760" s="42"/>
      <c r="M760" s="42"/>
      <c r="N760" s="42"/>
      <c r="O760" s="42"/>
      <c r="P760" s="42"/>
      <c r="Q760" s="42"/>
      <c r="R760" s="42"/>
      <c r="S760" s="42"/>
      <c r="T760" s="42"/>
      <c r="U760" s="42"/>
    </row>
    <row r="761" spans="1:21" x14ac:dyDescent="0.55000000000000004">
      <c r="A761" s="41"/>
      <c r="B761" s="41"/>
      <c r="C761" s="41"/>
      <c r="D761" s="41"/>
      <c r="E761" s="41"/>
      <c r="F761" s="41"/>
      <c r="G761" s="42"/>
      <c r="H761" s="42"/>
      <c r="I761" s="42"/>
      <c r="J761" s="42"/>
      <c r="K761" s="42"/>
      <c r="L761" s="42"/>
      <c r="M761" s="42"/>
      <c r="N761" s="42"/>
      <c r="O761" s="42"/>
      <c r="P761" s="42"/>
      <c r="Q761" s="42"/>
      <c r="R761" s="42"/>
      <c r="S761" s="42"/>
      <c r="T761" s="42"/>
      <c r="U761" s="42"/>
    </row>
    <row r="762" spans="1:21" x14ac:dyDescent="0.55000000000000004">
      <c r="A762" s="41"/>
      <c r="B762" s="41"/>
      <c r="C762" s="41"/>
      <c r="D762" s="41"/>
      <c r="E762" s="41"/>
      <c r="F762" s="41"/>
      <c r="G762" s="42"/>
      <c r="H762" s="42"/>
      <c r="I762" s="42"/>
      <c r="J762" s="42"/>
      <c r="K762" s="42"/>
      <c r="L762" s="42"/>
      <c r="M762" s="42"/>
      <c r="N762" s="42"/>
      <c r="O762" s="42"/>
      <c r="P762" s="42"/>
      <c r="Q762" s="42"/>
      <c r="R762" s="42"/>
      <c r="S762" s="42"/>
      <c r="T762" s="42"/>
      <c r="U762" s="42"/>
    </row>
    <row r="763" spans="1:21" x14ac:dyDescent="0.55000000000000004">
      <c r="A763" s="41"/>
      <c r="B763" s="41"/>
      <c r="C763" s="41"/>
      <c r="D763" s="41"/>
      <c r="E763" s="41"/>
      <c r="F763" s="41"/>
      <c r="G763" s="42"/>
      <c r="H763" s="42"/>
      <c r="I763" s="42"/>
      <c r="J763" s="42"/>
      <c r="K763" s="42"/>
      <c r="L763" s="42"/>
      <c r="M763" s="42"/>
      <c r="N763" s="42"/>
      <c r="O763" s="42"/>
      <c r="P763" s="42"/>
      <c r="Q763" s="42"/>
      <c r="R763" s="42"/>
      <c r="S763" s="42"/>
      <c r="T763" s="42"/>
      <c r="U763" s="42"/>
    </row>
    <row r="764" spans="1:21" x14ac:dyDescent="0.55000000000000004">
      <c r="A764" s="41"/>
      <c r="B764" s="41"/>
      <c r="C764" s="41"/>
      <c r="D764" s="41"/>
      <c r="E764" s="41"/>
      <c r="F764" s="41"/>
      <c r="G764" s="42"/>
      <c r="H764" s="42"/>
      <c r="I764" s="42"/>
      <c r="J764" s="42"/>
      <c r="K764" s="42"/>
      <c r="L764" s="42"/>
      <c r="M764" s="42"/>
      <c r="N764" s="42"/>
      <c r="O764" s="42"/>
      <c r="P764" s="42"/>
      <c r="Q764" s="42"/>
      <c r="R764" s="42"/>
      <c r="S764" s="42"/>
      <c r="T764" s="42"/>
      <c r="U764" s="42"/>
    </row>
    <row r="765" spans="1:21" x14ac:dyDescent="0.55000000000000004">
      <c r="A765" s="41"/>
      <c r="B765" s="41"/>
      <c r="C765" s="41"/>
      <c r="D765" s="41"/>
      <c r="E765" s="41"/>
      <c r="F765" s="41"/>
      <c r="G765" s="42"/>
      <c r="H765" s="42"/>
      <c r="I765" s="42"/>
      <c r="J765" s="42"/>
      <c r="K765" s="42"/>
      <c r="L765" s="42"/>
      <c r="M765" s="42"/>
      <c r="N765" s="42"/>
      <c r="O765" s="42"/>
      <c r="P765" s="42"/>
      <c r="Q765" s="42"/>
      <c r="R765" s="42"/>
      <c r="S765" s="42"/>
      <c r="T765" s="42"/>
      <c r="U765" s="42"/>
    </row>
    <row r="766" spans="1:21" x14ac:dyDescent="0.55000000000000004">
      <c r="A766" s="41"/>
      <c r="B766" s="41"/>
      <c r="C766" s="41"/>
      <c r="D766" s="41"/>
      <c r="E766" s="41"/>
      <c r="F766" s="41"/>
      <c r="G766" s="42"/>
      <c r="H766" s="42"/>
      <c r="I766" s="42"/>
      <c r="J766" s="42"/>
      <c r="K766" s="42"/>
      <c r="L766" s="42"/>
      <c r="M766" s="42"/>
      <c r="N766" s="42"/>
      <c r="O766" s="42"/>
      <c r="P766" s="42"/>
      <c r="Q766" s="42"/>
      <c r="R766" s="42"/>
      <c r="S766" s="42"/>
      <c r="T766" s="42"/>
      <c r="U766" s="42"/>
    </row>
    <row r="767" spans="1:21" x14ac:dyDescent="0.55000000000000004">
      <c r="A767" s="41"/>
      <c r="B767" s="41"/>
      <c r="C767" s="41"/>
      <c r="D767" s="41"/>
      <c r="E767" s="41"/>
      <c r="F767" s="41"/>
      <c r="G767" s="42"/>
      <c r="H767" s="42"/>
      <c r="I767" s="42"/>
      <c r="J767" s="42"/>
      <c r="K767" s="42"/>
      <c r="L767" s="42"/>
      <c r="M767" s="42"/>
      <c r="N767" s="42"/>
      <c r="O767" s="42"/>
      <c r="P767" s="42"/>
      <c r="Q767" s="42"/>
      <c r="R767" s="42"/>
      <c r="S767" s="42"/>
      <c r="T767" s="42"/>
      <c r="U767" s="42"/>
    </row>
    <row r="768" spans="1:21" x14ac:dyDescent="0.55000000000000004">
      <c r="A768" s="41"/>
      <c r="B768" s="41"/>
      <c r="C768" s="41"/>
      <c r="D768" s="41"/>
      <c r="E768" s="41"/>
      <c r="F768" s="41"/>
      <c r="G768" s="42"/>
      <c r="H768" s="42"/>
      <c r="I768" s="42"/>
      <c r="J768" s="42"/>
      <c r="K768" s="42"/>
      <c r="L768" s="42"/>
      <c r="M768" s="42"/>
      <c r="N768" s="42"/>
      <c r="O768" s="42"/>
      <c r="P768" s="42"/>
      <c r="Q768" s="42"/>
      <c r="R768" s="42"/>
      <c r="S768" s="42"/>
      <c r="T768" s="42"/>
      <c r="U768" s="42"/>
    </row>
    <row r="769" spans="1:21" x14ac:dyDescent="0.55000000000000004">
      <c r="A769" s="41"/>
      <c r="B769" s="41"/>
      <c r="C769" s="41"/>
      <c r="D769" s="41"/>
      <c r="E769" s="41"/>
      <c r="F769" s="41"/>
      <c r="G769" s="42"/>
      <c r="H769" s="42"/>
      <c r="I769" s="42"/>
      <c r="J769" s="42"/>
      <c r="K769" s="42"/>
      <c r="L769" s="42"/>
      <c r="M769" s="42"/>
      <c r="N769" s="42"/>
      <c r="O769" s="42"/>
      <c r="P769" s="42"/>
      <c r="Q769" s="42"/>
      <c r="R769" s="42"/>
      <c r="S769" s="42"/>
      <c r="T769" s="42"/>
      <c r="U769" s="42"/>
    </row>
    <row r="770" spans="1:21" x14ac:dyDescent="0.55000000000000004">
      <c r="A770" s="41"/>
      <c r="B770" s="41"/>
      <c r="C770" s="41"/>
      <c r="D770" s="41"/>
      <c r="E770" s="41"/>
      <c r="F770" s="41"/>
      <c r="G770" s="42"/>
      <c r="H770" s="42"/>
      <c r="I770" s="42"/>
      <c r="J770" s="42"/>
      <c r="K770" s="42"/>
      <c r="L770" s="42"/>
      <c r="M770" s="42"/>
      <c r="N770" s="42"/>
      <c r="O770" s="42"/>
      <c r="P770" s="42"/>
      <c r="Q770" s="42"/>
      <c r="R770" s="42"/>
      <c r="S770" s="42"/>
      <c r="T770" s="42"/>
      <c r="U770" s="42"/>
    </row>
    <row r="771" spans="1:21" x14ac:dyDescent="0.55000000000000004">
      <c r="A771" s="41"/>
      <c r="B771" s="41"/>
      <c r="C771" s="41"/>
      <c r="D771" s="41"/>
      <c r="E771" s="41"/>
      <c r="F771" s="41"/>
      <c r="G771" s="42"/>
      <c r="H771" s="42"/>
      <c r="I771" s="42"/>
      <c r="J771" s="42"/>
      <c r="K771" s="42"/>
      <c r="L771" s="42"/>
      <c r="M771" s="42"/>
      <c r="N771" s="42"/>
      <c r="O771" s="42"/>
      <c r="P771" s="42"/>
      <c r="Q771" s="42"/>
      <c r="R771" s="42"/>
      <c r="S771" s="42"/>
      <c r="T771" s="42"/>
      <c r="U771" s="42"/>
    </row>
    <row r="772" spans="1:21" x14ac:dyDescent="0.55000000000000004">
      <c r="A772" s="41"/>
      <c r="B772" s="41"/>
      <c r="C772" s="41"/>
      <c r="D772" s="41"/>
      <c r="E772" s="41"/>
      <c r="F772" s="41"/>
      <c r="G772" s="42"/>
      <c r="H772" s="42"/>
      <c r="I772" s="42"/>
      <c r="J772" s="42"/>
      <c r="K772" s="42"/>
      <c r="L772" s="42"/>
      <c r="M772" s="42"/>
      <c r="N772" s="42"/>
      <c r="O772" s="42"/>
      <c r="P772" s="42"/>
      <c r="Q772" s="42"/>
      <c r="R772" s="42"/>
      <c r="S772" s="42"/>
      <c r="T772" s="42"/>
      <c r="U772" s="42"/>
    </row>
    <row r="773" spans="1:21" x14ac:dyDescent="0.55000000000000004">
      <c r="A773" s="41"/>
      <c r="B773" s="41"/>
      <c r="C773" s="41"/>
      <c r="D773" s="41"/>
      <c r="E773" s="41"/>
      <c r="F773" s="41"/>
      <c r="G773" s="42"/>
      <c r="H773" s="42"/>
      <c r="I773" s="42"/>
      <c r="J773" s="42"/>
      <c r="K773" s="42"/>
      <c r="L773" s="42"/>
      <c r="M773" s="42"/>
      <c r="N773" s="42"/>
      <c r="O773" s="42"/>
      <c r="P773" s="42"/>
      <c r="Q773" s="42"/>
      <c r="R773" s="42"/>
      <c r="S773" s="42"/>
      <c r="T773" s="42"/>
      <c r="U773" s="42"/>
    </row>
    <row r="774" spans="1:21" x14ac:dyDescent="0.55000000000000004">
      <c r="A774" s="41"/>
      <c r="B774" s="41"/>
      <c r="C774" s="41"/>
      <c r="D774" s="41"/>
      <c r="E774" s="41"/>
      <c r="F774" s="41"/>
      <c r="G774" s="42"/>
      <c r="H774" s="42"/>
      <c r="I774" s="42"/>
      <c r="J774" s="42"/>
      <c r="K774" s="42"/>
      <c r="L774" s="42"/>
      <c r="M774" s="42"/>
      <c r="N774" s="42"/>
      <c r="O774" s="42"/>
      <c r="P774" s="42"/>
      <c r="Q774" s="42"/>
      <c r="R774" s="42"/>
      <c r="S774" s="42"/>
      <c r="T774" s="42"/>
      <c r="U774" s="42"/>
    </row>
    <row r="775" spans="1:21" x14ac:dyDescent="0.55000000000000004">
      <c r="A775" s="41"/>
      <c r="B775" s="41"/>
      <c r="C775" s="41"/>
      <c r="D775" s="41"/>
      <c r="E775" s="41"/>
      <c r="F775" s="41"/>
      <c r="G775" s="42"/>
      <c r="H775" s="42"/>
      <c r="I775" s="42"/>
      <c r="J775" s="42"/>
      <c r="K775" s="42"/>
      <c r="L775" s="42"/>
      <c r="M775" s="42"/>
      <c r="N775" s="42"/>
      <c r="O775" s="42"/>
      <c r="P775" s="42"/>
      <c r="Q775" s="42"/>
      <c r="R775" s="42"/>
      <c r="S775" s="42"/>
      <c r="T775" s="42"/>
      <c r="U775" s="42"/>
    </row>
    <row r="776" spans="1:21" x14ac:dyDescent="0.55000000000000004">
      <c r="A776" s="41"/>
      <c r="B776" s="41"/>
      <c r="C776" s="41"/>
      <c r="D776" s="41"/>
      <c r="E776" s="41"/>
      <c r="F776" s="41"/>
      <c r="G776" s="42"/>
      <c r="H776" s="42"/>
      <c r="I776" s="42"/>
      <c r="J776" s="42"/>
      <c r="K776" s="42"/>
      <c r="L776" s="42"/>
      <c r="M776" s="42"/>
      <c r="N776" s="42"/>
      <c r="O776" s="42"/>
      <c r="P776" s="42"/>
      <c r="Q776" s="42"/>
      <c r="R776" s="42"/>
      <c r="S776" s="42"/>
      <c r="T776" s="42"/>
      <c r="U776" s="42"/>
    </row>
    <row r="777" spans="1:21" x14ac:dyDescent="0.55000000000000004">
      <c r="A777" s="41"/>
      <c r="B777" s="41"/>
      <c r="C777" s="41"/>
      <c r="D777" s="41"/>
      <c r="E777" s="41"/>
      <c r="F777" s="41"/>
      <c r="G777" s="42"/>
      <c r="H777" s="42"/>
      <c r="I777" s="42"/>
      <c r="J777" s="42"/>
      <c r="K777" s="42"/>
      <c r="L777" s="42"/>
      <c r="M777" s="42"/>
      <c r="N777" s="42"/>
      <c r="O777" s="42"/>
      <c r="P777" s="42"/>
      <c r="Q777" s="42"/>
      <c r="R777" s="42"/>
      <c r="S777" s="42"/>
      <c r="T777" s="42"/>
      <c r="U777" s="42"/>
    </row>
    <row r="778" spans="1:21" x14ac:dyDescent="0.55000000000000004">
      <c r="A778" s="41"/>
      <c r="B778" s="41"/>
      <c r="C778" s="41"/>
      <c r="D778" s="41"/>
      <c r="E778" s="41"/>
      <c r="F778" s="41"/>
      <c r="G778" s="42"/>
      <c r="H778" s="42"/>
      <c r="I778" s="42"/>
      <c r="J778" s="42"/>
      <c r="K778" s="42"/>
      <c r="L778" s="42"/>
      <c r="M778" s="42"/>
      <c r="N778" s="42"/>
      <c r="O778" s="42"/>
      <c r="P778" s="42"/>
      <c r="Q778" s="42"/>
      <c r="R778" s="42"/>
      <c r="S778" s="42"/>
      <c r="T778" s="42"/>
      <c r="U778" s="42"/>
    </row>
    <row r="779" spans="1:21" x14ac:dyDescent="0.55000000000000004">
      <c r="A779" s="41"/>
      <c r="B779" s="41"/>
      <c r="C779" s="41"/>
      <c r="D779" s="41"/>
      <c r="E779" s="41"/>
      <c r="F779" s="41"/>
      <c r="G779" s="42"/>
      <c r="H779" s="42"/>
      <c r="I779" s="42"/>
      <c r="J779" s="42"/>
      <c r="K779" s="42"/>
      <c r="L779" s="42"/>
      <c r="M779" s="42"/>
      <c r="N779" s="42"/>
      <c r="O779" s="42"/>
      <c r="P779" s="42"/>
      <c r="Q779" s="42"/>
      <c r="R779" s="42"/>
      <c r="S779" s="42"/>
      <c r="T779" s="42"/>
      <c r="U779" s="42"/>
    </row>
    <row r="780" spans="1:21" x14ac:dyDescent="0.55000000000000004">
      <c r="A780" s="41"/>
      <c r="B780" s="41"/>
      <c r="C780" s="41"/>
      <c r="D780" s="41"/>
      <c r="E780" s="41"/>
      <c r="F780" s="41"/>
      <c r="G780" s="42"/>
      <c r="H780" s="42"/>
      <c r="I780" s="42"/>
      <c r="J780" s="42"/>
      <c r="K780" s="42"/>
      <c r="L780" s="42"/>
      <c r="M780" s="42"/>
      <c r="N780" s="42"/>
      <c r="O780" s="42"/>
      <c r="P780" s="42"/>
      <c r="Q780" s="42"/>
      <c r="R780" s="42"/>
      <c r="S780" s="42"/>
      <c r="T780" s="42"/>
      <c r="U780" s="42"/>
    </row>
    <row r="781" spans="1:21" x14ac:dyDescent="0.55000000000000004">
      <c r="A781" s="41"/>
      <c r="B781" s="41"/>
      <c r="C781" s="41"/>
      <c r="D781" s="41"/>
      <c r="E781" s="41"/>
      <c r="F781" s="41"/>
      <c r="G781" s="42"/>
      <c r="H781" s="42"/>
      <c r="I781" s="42"/>
      <c r="J781" s="42"/>
      <c r="K781" s="42"/>
      <c r="L781" s="42"/>
      <c r="M781" s="42"/>
      <c r="N781" s="42"/>
      <c r="O781" s="42"/>
      <c r="P781" s="42"/>
      <c r="Q781" s="42"/>
      <c r="R781" s="42"/>
      <c r="S781" s="42"/>
      <c r="T781" s="42"/>
      <c r="U781" s="42"/>
    </row>
    <row r="782" spans="1:21" x14ac:dyDescent="0.55000000000000004">
      <c r="A782" s="41"/>
      <c r="B782" s="41"/>
      <c r="C782" s="41"/>
      <c r="D782" s="41"/>
      <c r="E782" s="41"/>
      <c r="F782" s="41"/>
      <c r="G782" s="42"/>
      <c r="H782" s="42"/>
      <c r="I782" s="42"/>
      <c r="J782" s="42"/>
      <c r="K782" s="42"/>
      <c r="L782" s="42"/>
      <c r="M782" s="42"/>
      <c r="N782" s="42"/>
      <c r="O782" s="42"/>
      <c r="P782" s="42"/>
      <c r="Q782" s="42"/>
      <c r="R782" s="42"/>
      <c r="S782" s="42"/>
      <c r="T782" s="42"/>
      <c r="U782" s="42"/>
    </row>
    <row r="783" spans="1:21" x14ac:dyDescent="0.55000000000000004">
      <c r="A783" s="41"/>
      <c r="B783" s="41"/>
      <c r="C783" s="41"/>
      <c r="D783" s="41"/>
      <c r="E783" s="41"/>
      <c r="F783" s="41"/>
      <c r="G783" s="42"/>
      <c r="H783" s="42"/>
      <c r="I783" s="42"/>
      <c r="J783" s="42"/>
      <c r="K783" s="42"/>
      <c r="L783" s="42"/>
      <c r="M783" s="42"/>
      <c r="N783" s="42"/>
      <c r="O783" s="42"/>
      <c r="P783" s="42"/>
      <c r="Q783" s="42"/>
      <c r="R783" s="42"/>
      <c r="S783" s="42"/>
      <c r="T783" s="42"/>
      <c r="U783" s="42"/>
    </row>
    <row r="784" spans="1:21" x14ac:dyDescent="0.55000000000000004">
      <c r="A784" s="41"/>
      <c r="B784" s="41"/>
      <c r="C784" s="41"/>
      <c r="D784" s="41"/>
      <c r="E784" s="41"/>
      <c r="F784" s="41"/>
      <c r="G784" s="42"/>
      <c r="H784" s="42"/>
      <c r="I784" s="42"/>
      <c r="J784" s="42"/>
      <c r="K784" s="42"/>
      <c r="L784" s="42"/>
      <c r="M784" s="42"/>
      <c r="N784" s="42"/>
      <c r="O784" s="42"/>
      <c r="P784" s="42"/>
      <c r="Q784" s="42"/>
      <c r="R784" s="42"/>
      <c r="S784" s="42"/>
      <c r="T784" s="42"/>
      <c r="U784" s="42"/>
    </row>
    <row r="785" spans="1:21" x14ac:dyDescent="0.55000000000000004">
      <c r="A785" s="41"/>
      <c r="B785" s="41"/>
      <c r="C785" s="41"/>
      <c r="D785" s="41"/>
      <c r="E785" s="41"/>
      <c r="F785" s="41"/>
      <c r="G785" s="42"/>
      <c r="H785" s="42"/>
      <c r="I785" s="42"/>
      <c r="J785" s="42"/>
      <c r="K785" s="42"/>
      <c r="L785" s="42"/>
      <c r="M785" s="42"/>
      <c r="N785" s="42"/>
      <c r="O785" s="42"/>
      <c r="P785" s="42"/>
      <c r="Q785" s="42"/>
      <c r="R785" s="42"/>
      <c r="S785" s="42"/>
      <c r="T785" s="42"/>
      <c r="U785" s="42"/>
    </row>
    <row r="786" spans="1:21" x14ac:dyDescent="0.55000000000000004">
      <c r="A786" s="41"/>
      <c r="B786" s="41"/>
      <c r="C786" s="41"/>
      <c r="D786" s="41"/>
      <c r="E786" s="41"/>
      <c r="F786" s="41"/>
      <c r="G786" s="42"/>
      <c r="H786" s="42"/>
      <c r="I786" s="42"/>
      <c r="J786" s="42"/>
      <c r="K786" s="42"/>
      <c r="L786" s="42"/>
      <c r="M786" s="42"/>
      <c r="N786" s="42"/>
      <c r="O786" s="42"/>
      <c r="P786" s="42"/>
      <c r="Q786" s="42"/>
      <c r="R786" s="42"/>
      <c r="S786" s="42"/>
      <c r="T786" s="42"/>
      <c r="U786" s="42"/>
    </row>
    <row r="787" spans="1:21" x14ac:dyDescent="0.55000000000000004">
      <c r="A787" s="41"/>
      <c r="B787" s="41"/>
      <c r="C787" s="41"/>
      <c r="D787" s="41"/>
      <c r="E787" s="41"/>
      <c r="F787" s="41"/>
      <c r="G787" s="42"/>
      <c r="H787" s="42"/>
      <c r="I787" s="42"/>
      <c r="J787" s="42"/>
      <c r="K787" s="42"/>
      <c r="L787" s="42"/>
      <c r="M787" s="42"/>
      <c r="N787" s="42"/>
      <c r="O787" s="42"/>
      <c r="P787" s="42"/>
      <c r="Q787" s="42"/>
      <c r="R787" s="42"/>
      <c r="S787" s="42"/>
      <c r="T787" s="42"/>
      <c r="U787" s="42"/>
    </row>
    <row r="788" spans="1:21" x14ac:dyDescent="0.55000000000000004">
      <c r="A788" s="41"/>
      <c r="B788" s="41"/>
      <c r="C788" s="41"/>
      <c r="D788" s="41"/>
      <c r="E788" s="41"/>
      <c r="F788" s="41"/>
      <c r="G788" s="42"/>
      <c r="H788" s="42"/>
      <c r="I788" s="42"/>
      <c r="J788" s="42"/>
      <c r="K788" s="42"/>
      <c r="L788" s="42"/>
      <c r="M788" s="42"/>
      <c r="N788" s="42"/>
      <c r="O788" s="42"/>
      <c r="P788" s="42"/>
      <c r="Q788" s="42"/>
      <c r="R788" s="42"/>
      <c r="S788" s="42"/>
      <c r="T788" s="42"/>
      <c r="U788" s="42"/>
    </row>
    <row r="789" spans="1:21" x14ac:dyDescent="0.55000000000000004">
      <c r="A789" s="41"/>
      <c r="B789" s="41"/>
      <c r="C789" s="41"/>
      <c r="D789" s="41"/>
      <c r="E789" s="41"/>
      <c r="F789" s="41"/>
      <c r="G789" s="42"/>
      <c r="H789" s="42"/>
      <c r="I789" s="42"/>
      <c r="J789" s="42"/>
      <c r="K789" s="42"/>
      <c r="L789" s="42"/>
      <c r="M789" s="42"/>
      <c r="N789" s="42"/>
      <c r="O789" s="42"/>
      <c r="P789" s="42"/>
      <c r="Q789" s="42"/>
      <c r="R789" s="42"/>
      <c r="S789" s="42"/>
      <c r="T789" s="42"/>
      <c r="U789" s="42"/>
    </row>
    <row r="790" spans="1:21" x14ac:dyDescent="0.55000000000000004">
      <c r="A790" s="41"/>
      <c r="B790" s="41"/>
      <c r="C790" s="41"/>
      <c r="D790" s="41"/>
      <c r="E790" s="41"/>
      <c r="F790" s="41"/>
      <c r="G790" s="42"/>
      <c r="H790" s="42"/>
      <c r="I790" s="42"/>
      <c r="J790" s="42"/>
      <c r="K790" s="42"/>
      <c r="L790" s="42"/>
      <c r="M790" s="42"/>
      <c r="N790" s="42"/>
      <c r="O790" s="42"/>
      <c r="P790" s="42"/>
      <c r="Q790" s="42"/>
      <c r="R790" s="42"/>
      <c r="S790" s="42"/>
      <c r="T790" s="42"/>
      <c r="U790" s="42"/>
    </row>
    <row r="791" spans="1:21" x14ac:dyDescent="0.55000000000000004">
      <c r="A791" s="41"/>
      <c r="B791" s="41"/>
      <c r="C791" s="41"/>
      <c r="D791" s="41"/>
      <c r="E791" s="41"/>
      <c r="F791" s="41"/>
      <c r="G791" s="42"/>
      <c r="H791" s="42"/>
      <c r="I791" s="42"/>
      <c r="J791" s="42"/>
      <c r="K791" s="42"/>
      <c r="L791" s="42"/>
      <c r="M791" s="42"/>
      <c r="N791" s="42"/>
      <c r="O791" s="42"/>
      <c r="P791" s="42"/>
      <c r="Q791" s="42"/>
      <c r="R791" s="42"/>
      <c r="S791" s="42"/>
      <c r="T791" s="42"/>
      <c r="U791" s="42"/>
    </row>
    <row r="792" spans="1:21" x14ac:dyDescent="0.55000000000000004">
      <c r="A792" s="41"/>
      <c r="B792" s="41"/>
      <c r="C792" s="41"/>
      <c r="D792" s="41"/>
      <c r="E792" s="41"/>
      <c r="F792" s="41"/>
      <c r="G792" s="42"/>
      <c r="H792" s="42"/>
      <c r="I792" s="42"/>
      <c r="J792" s="42"/>
      <c r="K792" s="42"/>
      <c r="L792" s="42"/>
      <c r="M792" s="42"/>
      <c r="N792" s="42"/>
      <c r="O792" s="42"/>
      <c r="P792" s="42"/>
      <c r="Q792" s="42"/>
      <c r="R792" s="42"/>
      <c r="S792" s="42"/>
      <c r="T792" s="42"/>
      <c r="U792" s="42"/>
    </row>
    <row r="793" spans="1:21" x14ac:dyDescent="0.55000000000000004">
      <c r="A793" s="41"/>
      <c r="B793" s="41"/>
      <c r="C793" s="41"/>
      <c r="D793" s="41"/>
      <c r="E793" s="41"/>
      <c r="F793" s="41"/>
      <c r="G793" s="42"/>
      <c r="H793" s="42"/>
      <c r="I793" s="42"/>
      <c r="J793" s="42"/>
      <c r="K793" s="42"/>
      <c r="L793" s="42"/>
      <c r="M793" s="42"/>
      <c r="N793" s="42"/>
      <c r="O793" s="42"/>
      <c r="P793" s="42"/>
      <c r="Q793" s="42"/>
      <c r="R793" s="42"/>
      <c r="S793" s="42"/>
      <c r="T793" s="42"/>
      <c r="U793" s="42"/>
    </row>
    <row r="794" spans="1:21" x14ac:dyDescent="0.55000000000000004">
      <c r="A794" s="41"/>
      <c r="B794" s="41"/>
      <c r="C794" s="41"/>
      <c r="D794" s="41"/>
      <c r="E794" s="41"/>
      <c r="F794" s="41"/>
      <c r="G794" s="42"/>
      <c r="H794" s="42"/>
      <c r="I794" s="42"/>
      <c r="J794" s="42"/>
      <c r="K794" s="42"/>
      <c r="L794" s="42"/>
      <c r="M794" s="42"/>
      <c r="N794" s="42"/>
      <c r="O794" s="42"/>
      <c r="P794" s="42"/>
      <c r="Q794" s="42"/>
      <c r="R794" s="42"/>
      <c r="S794" s="42"/>
      <c r="T794" s="42"/>
      <c r="U794" s="42"/>
    </row>
    <row r="795" spans="1:21" x14ac:dyDescent="0.55000000000000004">
      <c r="A795" s="41"/>
      <c r="B795" s="41"/>
      <c r="C795" s="41"/>
      <c r="D795" s="41"/>
      <c r="E795" s="41"/>
      <c r="F795" s="41"/>
      <c r="G795" s="42"/>
      <c r="H795" s="42"/>
      <c r="I795" s="42"/>
      <c r="J795" s="42"/>
      <c r="K795" s="42"/>
      <c r="L795" s="42"/>
      <c r="M795" s="42"/>
      <c r="N795" s="42"/>
      <c r="O795" s="42"/>
      <c r="P795" s="42"/>
      <c r="Q795" s="42"/>
      <c r="R795" s="42"/>
      <c r="S795" s="42"/>
      <c r="T795" s="42"/>
      <c r="U795" s="42"/>
    </row>
    <row r="796" spans="1:21" x14ac:dyDescent="0.55000000000000004">
      <c r="A796" s="41"/>
      <c r="B796" s="41"/>
      <c r="C796" s="41"/>
      <c r="D796" s="41"/>
      <c r="E796" s="41"/>
      <c r="F796" s="41"/>
      <c r="G796" s="42"/>
      <c r="H796" s="42"/>
      <c r="I796" s="42"/>
      <c r="J796" s="42"/>
      <c r="K796" s="42"/>
      <c r="L796" s="42"/>
      <c r="M796" s="42"/>
      <c r="N796" s="42"/>
      <c r="O796" s="42"/>
      <c r="P796" s="42"/>
      <c r="Q796" s="42"/>
      <c r="R796" s="42"/>
      <c r="S796" s="42"/>
      <c r="T796" s="42"/>
      <c r="U796" s="42"/>
    </row>
    <row r="797" spans="1:21" x14ac:dyDescent="0.55000000000000004">
      <c r="A797" s="41"/>
      <c r="B797" s="41"/>
      <c r="C797" s="41"/>
      <c r="D797" s="41"/>
      <c r="E797" s="41"/>
      <c r="F797" s="41"/>
      <c r="G797" s="42"/>
      <c r="H797" s="42"/>
      <c r="I797" s="42"/>
      <c r="J797" s="42"/>
      <c r="K797" s="42"/>
      <c r="L797" s="42"/>
      <c r="M797" s="42"/>
      <c r="N797" s="42"/>
      <c r="O797" s="42"/>
      <c r="P797" s="42"/>
      <c r="Q797" s="42"/>
      <c r="R797" s="42"/>
      <c r="S797" s="42"/>
      <c r="T797" s="42"/>
      <c r="U797" s="42"/>
    </row>
    <row r="798" spans="1:21" x14ac:dyDescent="0.55000000000000004">
      <c r="A798" s="41"/>
      <c r="B798" s="41"/>
      <c r="C798" s="41"/>
      <c r="D798" s="41"/>
      <c r="E798" s="41"/>
      <c r="F798" s="41"/>
      <c r="G798" s="42"/>
      <c r="H798" s="42"/>
      <c r="I798" s="42"/>
      <c r="J798" s="42"/>
      <c r="K798" s="42"/>
      <c r="L798" s="42"/>
      <c r="M798" s="42"/>
      <c r="N798" s="42"/>
      <c r="O798" s="42"/>
      <c r="P798" s="42"/>
      <c r="Q798" s="42"/>
      <c r="R798" s="42"/>
      <c r="S798" s="42"/>
      <c r="T798" s="42"/>
      <c r="U798" s="42"/>
    </row>
    <row r="799" spans="1:21" x14ac:dyDescent="0.55000000000000004">
      <c r="A799" s="41"/>
      <c r="B799" s="41"/>
      <c r="C799" s="41"/>
      <c r="D799" s="41"/>
      <c r="E799" s="41"/>
      <c r="F799" s="41"/>
      <c r="G799" s="42"/>
      <c r="H799" s="42"/>
      <c r="I799" s="42"/>
      <c r="J799" s="42"/>
      <c r="K799" s="42"/>
      <c r="L799" s="42"/>
      <c r="M799" s="42"/>
      <c r="N799" s="42"/>
      <c r="O799" s="42"/>
      <c r="P799" s="42"/>
      <c r="Q799" s="42"/>
      <c r="R799" s="42"/>
      <c r="S799" s="42"/>
      <c r="T799" s="42"/>
      <c r="U799" s="42"/>
    </row>
    <row r="800" spans="1:21" x14ac:dyDescent="0.55000000000000004">
      <c r="A800" s="41"/>
      <c r="B800" s="41"/>
      <c r="C800" s="41"/>
      <c r="D800" s="41"/>
      <c r="E800" s="41"/>
      <c r="F800" s="41"/>
      <c r="G800" s="42"/>
      <c r="H800" s="42"/>
      <c r="I800" s="42"/>
      <c r="J800" s="42"/>
      <c r="K800" s="42"/>
      <c r="L800" s="42"/>
      <c r="M800" s="42"/>
      <c r="N800" s="42"/>
      <c r="O800" s="42"/>
      <c r="P800" s="42"/>
      <c r="Q800" s="42"/>
      <c r="R800" s="42"/>
      <c r="S800" s="42"/>
      <c r="T800" s="42"/>
      <c r="U800" s="42"/>
    </row>
    <row r="801" spans="1:21" x14ac:dyDescent="0.55000000000000004">
      <c r="A801" s="41"/>
      <c r="B801" s="41"/>
      <c r="C801" s="41"/>
      <c r="D801" s="41"/>
      <c r="E801" s="41"/>
      <c r="F801" s="41"/>
      <c r="G801" s="42"/>
      <c r="H801" s="42"/>
      <c r="I801" s="42"/>
      <c r="J801" s="42"/>
      <c r="K801" s="42"/>
      <c r="L801" s="42"/>
      <c r="M801" s="42"/>
      <c r="N801" s="42"/>
      <c r="O801" s="42"/>
      <c r="P801" s="42"/>
      <c r="Q801" s="42"/>
      <c r="R801" s="42"/>
      <c r="S801" s="42"/>
      <c r="T801" s="42"/>
      <c r="U801" s="42"/>
    </row>
    <row r="802" spans="1:21" x14ac:dyDescent="0.55000000000000004">
      <c r="A802" s="41"/>
      <c r="B802" s="41"/>
      <c r="C802" s="41"/>
      <c r="D802" s="41"/>
      <c r="E802" s="41"/>
      <c r="F802" s="41"/>
      <c r="G802" s="42"/>
      <c r="H802" s="42"/>
      <c r="I802" s="42"/>
      <c r="J802" s="42"/>
      <c r="K802" s="42"/>
      <c r="L802" s="42"/>
      <c r="M802" s="42"/>
      <c r="N802" s="42"/>
      <c r="O802" s="42"/>
      <c r="P802" s="42"/>
      <c r="Q802" s="42"/>
      <c r="R802" s="42"/>
      <c r="S802" s="42"/>
      <c r="T802" s="42"/>
      <c r="U802" s="42"/>
    </row>
    <row r="803" spans="1:21" x14ac:dyDescent="0.55000000000000004">
      <c r="A803" s="41"/>
      <c r="B803" s="41"/>
      <c r="C803" s="41"/>
      <c r="D803" s="41"/>
      <c r="E803" s="41"/>
      <c r="F803" s="41"/>
      <c r="G803" s="42"/>
      <c r="H803" s="42"/>
      <c r="I803" s="42"/>
      <c r="J803" s="42"/>
      <c r="K803" s="42"/>
      <c r="L803" s="42"/>
      <c r="M803" s="42"/>
      <c r="N803" s="42"/>
      <c r="O803" s="42"/>
      <c r="P803" s="42"/>
      <c r="Q803" s="42"/>
      <c r="R803" s="42"/>
      <c r="S803" s="42"/>
      <c r="T803" s="42"/>
      <c r="U803" s="42"/>
    </row>
    <row r="804" spans="1:21" x14ac:dyDescent="0.55000000000000004">
      <c r="A804" s="41"/>
      <c r="B804" s="41"/>
      <c r="C804" s="41"/>
      <c r="D804" s="41"/>
      <c r="E804" s="41"/>
      <c r="F804" s="41"/>
      <c r="G804" s="42"/>
      <c r="H804" s="42"/>
      <c r="I804" s="42"/>
      <c r="J804" s="42"/>
      <c r="K804" s="42"/>
      <c r="L804" s="42"/>
      <c r="M804" s="42"/>
      <c r="N804" s="42"/>
      <c r="O804" s="42"/>
      <c r="P804" s="42"/>
      <c r="Q804" s="42"/>
      <c r="R804" s="42"/>
      <c r="S804" s="42"/>
      <c r="T804" s="42"/>
      <c r="U804" s="42"/>
    </row>
    <row r="805" spans="1:21" x14ac:dyDescent="0.55000000000000004">
      <c r="A805" s="41"/>
      <c r="B805" s="41"/>
      <c r="C805" s="41"/>
      <c r="D805" s="41"/>
      <c r="E805" s="41"/>
      <c r="F805" s="41"/>
      <c r="G805" s="42"/>
      <c r="H805" s="42"/>
      <c r="I805" s="42"/>
      <c r="J805" s="42"/>
      <c r="K805" s="42"/>
      <c r="L805" s="42"/>
      <c r="M805" s="42"/>
      <c r="N805" s="42"/>
      <c r="O805" s="42"/>
      <c r="P805" s="42"/>
      <c r="Q805" s="42"/>
      <c r="R805" s="42"/>
      <c r="S805" s="42"/>
      <c r="T805" s="42"/>
      <c r="U805" s="42"/>
    </row>
    <row r="806" spans="1:21" x14ac:dyDescent="0.55000000000000004">
      <c r="A806" s="41"/>
      <c r="B806" s="41"/>
      <c r="C806" s="41"/>
      <c r="D806" s="41"/>
      <c r="E806" s="41"/>
      <c r="F806" s="41"/>
      <c r="G806" s="42"/>
      <c r="H806" s="42"/>
      <c r="I806" s="42"/>
      <c r="J806" s="42"/>
      <c r="K806" s="42"/>
      <c r="L806" s="42"/>
      <c r="M806" s="42"/>
      <c r="N806" s="42"/>
      <c r="O806" s="42"/>
      <c r="P806" s="42"/>
      <c r="Q806" s="42"/>
      <c r="R806" s="42"/>
      <c r="S806" s="42"/>
      <c r="T806" s="42"/>
      <c r="U806" s="42"/>
    </row>
    <row r="807" spans="1:21" x14ac:dyDescent="0.55000000000000004">
      <c r="A807" s="41"/>
      <c r="B807" s="41"/>
      <c r="C807" s="41"/>
      <c r="D807" s="41"/>
      <c r="E807" s="41"/>
      <c r="F807" s="41"/>
      <c r="G807" s="42"/>
      <c r="H807" s="42"/>
      <c r="I807" s="42"/>
      <c r="J807" s="42"/>
      <c r="K807" s="42"/>
      <c r="L807" s="42"/>
      <c r="M807" s="42"/>
      <c r="N807" s="42"/>
      <c r="O807" s="42"/>
      <c r="P807" s="42"/>
      <c r="Q807" s="42"/>
      <c r="R807" s="42"/>
      <c r="S807" s="42"/>
      <c r="T807" s="42"/>
      <c r="U807" s="42"/>
    </row>
    <row r="808" spans="1:21" x14ac:dyDescent="0.55000000000000004">
      <c r="A808" s="41"/>
      <c r="B808" s="41"/>
      <c r="C808" s="41"/>
      <c r="D808" s="41"/>
      <c r="E808" s="41"/>
      <c r="F808" s="41"/>
      <c r="G808" s="42"/>
      <c r="H808" s="42"/>
      <c r="I808" s="42"/>
      <c r="J808" s="42"/>
      <c r="K808" s="42"/>
      <c r="L808" s="42"/>
      <c r="M808" s="42"/>
      <c r="N808" s="42"/>
      <c r="O808" s="42"/>
      <c r="P808" s="42"/>
      <c r="Q808" s="42"/>
      <c r="R808" s="42"/>
      <c r="S808" s="42"/>
      <c r="T808" s="42"/>
      <c r="U808" s="42"/>
    </row>
    <row r="809" spans="1:21" x14ac:dyDescent="0.55000000000000004">
      <c r="A809" s="41"/>
      <c r="B809" s="41"/>
      <c r="C809" s="41"/>
      <c r="D809" s="41"/>
      <c r="E809" s="41"/>
      <c r="F809" s="41"/>
      <c r="G809" s="42"/>
      <c r="H809" s="42"/>
      <c r="I809" s="42"/>
      <c r="J809" s="42"/>
      <c r="K809" s="42"/>
      <c r="L809" s="42"/>
      <c r="M809" s="42"/>
      <c r="N809" s="42"/>
      <c r="O809" s="42"/>
      <c r="P809" s="42"/>
      <c r="Q809" s="42"/>
      <c r="R809" s="42"/>
      <c r="S809" s="42"/>
      <c r="T809" s="42"/>
      <c r="U809" s="42"/>
    </row>
    <row r="810" spans="1:21" x14ac:dyDescent="0.55000000000000004">
      <c r="A810" s="41"/>
      <c r="B810" s="41"/>
      <c r="C810" s="41"/>
      <c r="D810" s="41"/>
      <c r="E810" s="41"/>
      <c r="F810" s="41"/>
      <c r="G810" s="42"/>
      <c r="H810" s="42"/>
      <c r="I810" s="42"/>
      <c r="J810" s="42"/>
      <c r="K810" s="42"/>
      <c r="L810" s="42"/>
      <c r="M810" s="42"/>
      <c r="N810" s="42"/>
      <c r="O810" s="42"/>
      <c r="P810" s="42"/>
      <c r="Q810" s="42"/>
      <c r="R810" s="42"/>
      <c r="S810" s="42"/>
      <c r="T810" s="42"/>
      <c r="U810" s="42"/>
    </row>
    <row r="811" spans="1:21" x14ac:dyDescent="0.55000000000000004">
      <c r="A811" s="41"/>
      <c r="B811" s="41"/>
      <c r="C811" s="41"/>
      <c r="D811" s="41"/>
      <c r="E811" s="41"/>
      <c r="F811" s="41"/>
      <c r="G811" s="42"/>
      <c r="H811" s="42"/>
      <c r="I811" s="42"/>
      <c r="J811" s="42"/>
      <c r="K811" s="42"/>
      <c r="L811" s="42"/>
      <c r="M811" s="42"/>
      <c r="N811" s="42"/>
      <c r="O811" s="42"/>
      <c r="P811" s="42"/>
      <c r="Q811" s="42"/>
      <c r="R811" s="42"/>
      <c r="S811" s="42"/>
      <c r="T811" s="42"/>
      <c r="U811" s="42"/>
    </row>
    <row r="812" spans="1:21" x14ac:dyDescent="0.55000000000000004">
      <c r="A812" s="41"/>
      <c r="B812" s="41"/>
      <c r="C812" s="41"/>
      <c r="D812" s="41"/>
      <c r="E812" s="41"/>
      <c r="F812" s="41"/>
      <c r="G812" s="42"/>
      <c r="H812" s="42"/>
      <c r="I812" s="42"/>
      <c r="J812" s="42"/>
      <c r="K812" s="42"/>
      <c r="L812" s="42"/>
      <c r="M812" s="42"/>
      <c r="N812" s="42"/>
      <c r="O812" s="42"/>
      <c r="P812" s="42"/>
      <c r="Q812" s="42"/>
      <c r="R812" s="42"/>
      <c r="S812" s="42"/>
      <c r="T812" s="42"/>
      <c r="U812" s="42"/>
    </row>
    <row r="813" spans="1:21" x14ac:dyDescent="0.55000000000000004">
      <c r="A813" s="41"/>
      <c r="B813" s="41"/>
      <c r="C813" s="41"/>
      <c r="D813" s="41"/>
      <c r="E813" s="41"/>
      <c r="F813" s="41"/>
      <c r="G813" s="42"/>
      <c r="H813" s="42"/>
      <c r="I813" s="42"/>
      <c r="J813" s="42"/>
      <c r="K813" s="42"/>
      <c r="L813" s="42"/>
      <c r="M813" s="42"/>
      <c r="N813" s="42"/>
      <c r="O813" s="42"/>
      <c r="P813" s="42"/>
      <c r="Q813" s="42"/>
      <c r="R813" s="42"/>
      <c r="S813" s="42"/>
      <c r="T813" s="42"/>
      <c r="U813" s="42"/>
    </row>
    <row r="814" spans="1:21" x14ac:dyDescent="0.55000000000000004">
      <c r="A814" s="41"/>
      <c r="B814" s="41"/>
      <c r="C814" s="41"/>
      <c r="D814" s="41"/>
      <c r="E814" s="41"/>
      <c r="F814" s="41"/>
      <c r="G814" s="42"/>
      <c r="H814" s="42"/>
      <c r="I814" s="42"/>
      <c r="J814" s="42"/>
      <c r="K814" s="42"/>
      <c r="L814" s="42"/>
      <c r="M814" s="42"/>
      <c r="N814" s="42"/>
      <c r="O814" s="42"/>
      <c r="P814" s="42"/>
      <c r="Q814" s="42"/>
      <c r="R814" s="42"/>
      <c r="S814" s="42"/>
      <c r="T814" s="42"/>
      <c r="U814" s="42"/>
    </row>
    <row r="815" spans="1:21" x14ac:dyDescent="0.55000000000000004">
      <c r="A815" s="41"/>
      <c r="B815" s="41"/>
      <c r="C815" s="41"/>
      <c r="D815" s="41"/>
      <c r="E815" s="41"/>
      <c r="F815" s="41"/>
      <c r="G815" s="42"/>
      <c r="H815" s="42"/>
      <c r="I815" s="42"/>
      <c r="J815" s="42"/>
      <c r="K815" s="42"/>
      <c r="L815" s="42"/>
      <c r="M815" s="42"/>
      <c r="N815" s="42"/>
      <c r="O815" s="42"/>
      <c r="P815" s="42"/>
      <c r="Q815" s="42"/>
      <c r="R815" s="42"/>
      <c r="S815" s="42"/>
      <c r="T815" s="42"/>
      <c r="U815" s="42"/>
    </row>
    <row r="816" spans="1:21" x14ac:dyDescent="0.55000000000000004">
      <c r="A816" s="41"/>
      <c r="B816" s="41"/>
      <c r="C816" s="41"/>
      <c r="D816" s="41"/>
      <c r="E816" s="41"/>
      <c r="F816" s="41"/>
      <c r="G816" s="42"/>
      <c r="H816" s="42"/>
      <c r="I816" s="42"/>
      <c r="J816" s="42"/>
      <c r="K816" s="42"/>
      <c r="L816" s="42"/>
      <c r="M816" s="42"/>
      <c r="N816" s="42"/>
      <c r="O816" s="42"/>
      <c r="P816" s="42"/>
      <c r="Q816" s="42"/>
      <c r="R816" s="42"/>
      <c r="S816" s="42"/>
      <c r="T816" s="42"/>
      <c r="U816" s="42"/>
    </row>
    <row r="817" spans="1:21" x14ac:dyDescent="0.55000000000000004">
      <c r="A817" s="41"/>
      <c r="B817" s="41"/>
      <c r="C817" s="41"/>
      <c r="D817" s="41"/>
      <c r="E817" s="41"/>
      <c r="F817" s="41"/>
      <c r="G817" s="42"/>
      <c r="H817" s="42"/>
      <c r="I817" s="42"/>
      <c r="J817" s="42"/>
      <c r="K817" s="42"/>
      <c r="L817" s="42"/>
      <c r="M817" s="42"/>
      <c r="N817" s="42"/>
      <c r="O817" s="42"/>
      <c r="P817" s="42"/>
      <c r="Q817" s="42"/>
      <c r="R817" s="42"/>
      <c r="S817" s="42"/>
      <c r="T817" s="42"/>
      <c r="U817" s="42"/>
    </row>
    <row r="818" spans="1:21" x14ac:dyDescent="0.55000000000000004">
      <c r="A818" s="41"/>
      <c r="B818" s="41"/>
      <c r="C818" s="41"/>
      <c r="D818" s="41"/>
      <c r="E818" s="41"/>
      <c r="F818" s="41"/>
      <c r="G818" s="42"/>
      <c r="H818" s="42"/>
      <c r="I818" s="42"/>
      <c r="J818" s="42"/>
      <c r="K818" s="42"/>
      <c r="L818" s="42"/>
      <c r="M818" s="42"/>
      <c r="N818" s="42"/>
      <c r="O818" s="42"/>
      <c r="P818" s="42"/>
      <c r="Q818" s="42"/>
      <c r="R818" s="42"/>
      <c r="S818" s="42"/>
      <c r="T818" s="42"/>
      <c r="U818" s="42"/>
    </row>
    <row r="819" spans="1:21" x14ac:dyDescent="0.55000000000000004">
      <c r="A819" s="41"/>
      <c r="B819" s="41"/>
      <c r="C819" s="41"/>
      <c r="D819" s="41"/>
      <c r="E819" s="41"/>
      <c r="F819" s="41"/>
      <c r="G819" s="42"/>
      <c r="H819" s="42"/>
      <c r="I819" s="42"/>
      <c r="J819" s="42"/>
      <c r="K819" s="42"/>
      <c r="L819" s="42"/>
      <c r="M819" s="42"/>
      <c r="N819" s="42"/>
      <c r="O819" s="42"/>
      <c r="P819" s="42"/>
      <c r="Q819" s="42"/>
      <c r="R819" s="42"/>
      <c r="S819" s="42"/>
      <c r="T819" s="42"/>
      <c r="U819" s="42"/>
    </row>
    <row r="820" spans="1:21" x14ac:dyDescent="0.55000000000000004">
      <c r="A820" s="41"/>
      <c r="B820" s="41"/>
      <c r="C820" s="41"/>
      <c r="D820" s="41"/>
      <c r="E820" s="41"/>
      <c r="F820" s="41"/>
      <c r="G820" s="42"/>
      <c r="H820" s="42"/>
      <c r="I820" s="42"/>
      <c r="J820" s="42"/>
      <c r="K820" s="42"/>
      <c r="L820" s="42"/>
      <c r="M820" s="42"/>
      <c r="N820" s="42"/>
      <c r="O820" s="42"/>
      <c r="P820" s="42"/>
      <c r="Q820" s="42"/>
      <c r="R820" s="42"/>
      <c r="S820" s="42"/>
      <c r="T820" s="42"/>
      <c r="U820" s="42"/>
    </row>
    <row r="821" spans="1:21" x14ac:dyDescent="0.55000000000000004">
      <c r="A821" s="41"/>
      <c r="B821" s="41"/>
      <c r="C821" s="41"/>
      <c r="D821" s="41"/>
      <c r="E821" s="41"/>
      <c r="F821" s="41"/>
      <c r="G821" s="42"/>
      <c r="H821" s="42"/>
      <c r="I821" s="42"/>
      <c r="J821" s="42"/>
      <c r="K821" s="42"/>
      <c r="L821" s="42"/>
      <c r="M821" s="42"/>
      <c r="N821" s="42"/>
      <c r="O821" s="42"/>
      <c r="P821" s="42"/>
      <c r="Q821" s="42"/>
      <c r="R821" s="42"/>
      <c r="S821" s="42"/>
      <c r="T821" s="42"/>
      <c r="U821" s="42"/>
    </row>
    <row r="822" spans="1:21" x14ac:dyDescent="0.55000000000000004">
      <c r="A822" s="41"/>
      <c r="B822" s="41"/>
      <c r="C822" s="41"/>
      <c r="D822" s="41"/>
      <c r="E822" s="41"/>
      <c r="F822" s="41"/>
      <c r="G822" s="42"/>
      <c r="H822" s="42"/>
      <c r="I822" s="42"/>
      <c r="J822" s="42"/>
      <c r="K822" s="42"/>
      <c r="L822" s="42"/>
      <c r="M822" s="42"/>
      <c r="N822" s="42"/>
      <c r="O822" s="42"/>
      <c r="P822" s="42"/>
      <c r="Q822" s="42"/>
      <c r="R822" s="42"/>
      <c r="S822" s="42"/>
      <c r="T822" s="42"/>
      <c r="U822" s="42"/>
    </row>
    <row r="823" spans="1:21" x14ac:dyDescent="0.55000000000000004">
      <c r="A823" s="41"/>
      <c r="B823" s="41"/>
      <c r="C823" s="41"/>
      <c r="D823" s="41"/>
      <c r="E823" s="41"/>
      <c r="F823" s="41"/>
      <c r="G823" s="42"/>
      <c r="H823" s="42"/>
      <c r="I823" s="42"/>
      <c r="J823" s="42"/>
      <c r="K823" s="42"/>
      <c r="L823" s="42"/>
      <c r="M823" s="42"/>
      <c r="N823" s="42"/>
      <c r="O823" s="42"/>
      <c r="P823" s="42"/>
      <c r="Q823" s="42"/>
      <c r="R823" s="42"/>
      <c r="S823" s="42"/>
      <c r="T823" s="42"/>
      <c r="U823" s="42"/>
    </row>
    <row r="824" spans="1:21" x14ac:dyDescent="0.55000000000000004">
      <c r="A824" s="41"/>
      <c r="B824" s="41"/>
      <c r="C824" s="41"/>
      <c r="D824" s="41"/>
      <c r="E824" s="41"/>
      <c r="F824" s="41"/>
      <c r="G824" s="42"/>
      <c r="H824" s="42"/>
      <c r="I824" s="42"/>
      <c r="J824" s="42"/>
      <c r="K824" s="42"/>
      <c r="L824" s="42"/>
      <c r="M824" s="42"/>
      <c r="N824" s="42"/>
      <c r="O824" s="42"/>
      <c r="P824" s="42"/>
      <c r="Q824" s="42"/>
      <c r="R824" s="42"/>
      <c r="S824" s="42"/>
      <c r="T824" s="42"/>
      <c r="U824" s="42"/>
    </row>
    <row r="825" spans="1:21" x14ac:dyDescent="0.55000000000000004">
      <c r="A825" s="41"/>
      <c r="B825" s="41"/>
      <c r="C825" s="41"/>
      <c r="D825" s="41"/>
      <c r="E825" s="41"/>
      <c r="F825" s="41"/>
      <c r="G825" s="42"/>
      <c r="H825" s="42"/>
      <c r="I825" s="42"/>
      <c r="J825" s="42"/>
      <c r="K825" s="42"/>
      <c r="L825" s="42"/>
      <c r="M825" s="42"/>
      <c r="N825" s="42"/>
      <c r="O825" s="42"/>
      <c r="P825" s="42"/>
      <c r="Q825" s="42"/>
      <c r="R825" s="42"/>
      <c r="S825" s="42"/>
      <c r="T825" s="42"/>
      <c r="U825" s="42"/>
    </row>
    <row r="826" spans="1:21" x14ac:dyDescent="0.55000000000000004">
      <c r="A826" s="41"/>
      <c r="B826" s="41"/>
      <c r="C826" s="41"/>
      <c r="D826" s="41"/>
      <c r="E826" s="41"/>
      <c r="F826" s="41"/>
      <c r="G826" s="42"/>
      <c r="H826" s="42"/>
      <c r="I826" s="42"/>
      <c r="J826" s="42"/>
      <c r="K826" s="42"/>
      <c r="L826" s="42"/>
      <c r="M826" s="42"/>
      <c r="N826" s="42"/>
      <c r="O826" s="42"/>
      <c r="P826" s="42"/>
      <c r="Q826" s="42"/>
      <c r="R826" s="42"/>
      <c r="S826" s="42"/>
      <c r="T826" s="42"/>
      <c r="U826" s="42"/>
    </row>
    <row r="827" spans="1:21" x14ac:dyDescent="0.55000000000000004">
      <c r="A827" s="41"/>
      <c r="B827" s="41"/>
      <c r="C827" s="41"/>
      <c r="D827" s="41"/>
      <c r="E827" s="41"/>
      <c r="F827" s="41"/>
      <c r="G827" s="42"/>
      <c r="H827" s="42"/>
      <c r="I827" s="42"/>
      <c r="J827" s="42"/>
      <c r="K827" s="42"/>
      <c r="L827" s="42"/>
      <c r="M827" s="42"/>
      <c r="N827" s="42"/>
      <c r="O827" s="42"/>
      <c r="P827" s="42"/>
      <c r="Q827" s="42"/>
      <c r="R827" s="42"/>
      <c r="S827" s="42"/>
      <c r="T827" s="42"/>
      <c r="U827" s="42"/>
    </row>
    <row r="828" spans="1:21" x14ac:dyDescent="0.55000000000000004">
      <c r="A828" s="41"/>
      <c r="B828" s="41"/>
      <c r="C828" s="41"/>
      <c r="D828" s="41"/>
      <c r="E828" s="41"/>
      <c r="F828" s="41"/>
      <c r="G828" s="42"/>
      <c r="H828" s="42"/>
      <c r="I828" s="42"/>
      <c r="J828" s="42"/>
      <c r="K828" s="42"/>
      <c r="L828" s="42"/>
      <c r="M828" s="42"/>
      <c r="N828" s="42"/>
      <c r="O828" s="42"/>
      <c r="P828" s="42"/>
      <c r="Q828" s="42"/>
      <c r="R828" s="42"/>
      <c r="S828" s="42"/>
      <c r="T828" s="42"/>
      <c r="U828" s="42"/>
    </row>
    <row r="829" spans="1:21" x14ac:dyDescent="0.55000000000000004">
      <c r="A829" s="41"/>
      <c r="B829" s="41"/>
      <c r="C829" s="41"/>
      <c r="D829" s="41"/>
      <c r="E829" s="41"/>
      <c r="F829" s="41"/>
      <c r="G829" s="42"/>
      <c r="H829" s="42"/>
      <c r="I829" s="42"/>
      <c r="J829" s="42"/>
      <c r="K829" s="42"/>
      <c r="L829" s="42"/>
      <c r="M829" s="42"/>
      <c r="N829" s="42"/>
      <c r="O829" s="42"/>
      <c r="P829" s="42"/>
      <c r="Q829" s="42"/>
      <c r="R829" s="42"/>
      <c r="S829" s="42"/>
      <c r="T829" s="42"/>
      <c r="U829" s="42"/>
    </row>
    <row r="830" spans="1:21" x14ac:dyDescent="0.55000000000000004">
      <c r="A830" s="41"/>
      <c r="B830" s="41"/>
      <c r="C830" s="41"/>
      <c r="D830" s="41"/>
      <c r="E830" s="41"/>
      <c r="F830" s="41"/>
      <c r="G830" s="42"/>
      <c r="H830" s="42"/>
      <c r="I830" s="42"/>
      <c r="J830" s="42"/>
      <c r="K830" s="42"/>
      <c r="L830" s="42"/>
      <c r="M830" s="42"/>
      <c r="N830" s="42"/>
      <c r="O830" s="42"/>
      <c r="P830" s="42"/>
      <c r="Q830" s="42"/>
      <c r="R830" s="42"/>
      <c r="S830" s="42"/>
      <c r="T830" s="42"/>
      <c r="U830" s="42"/>
    </row>
    <row r="831" spans="1:21" x14ac:dyDescent="0.55000000000000004">
      <c r="A831" s="41"/>
      <c r="B831" s="41"/>
      <c r="C831" s="41"/>
      <c r="D831" s="41"/>
      <c r="E831" s="41"/>
      <c r="F831" s="41"/>
      <c r="G831" s="42"/>
      <c r="H831" s="42"/>
      <c r="I831" s="42"/>
      <c r="J831" s="42"/>
      <c r="K831" s="42"/>
      <c r="L831" s="42"/>
      <c r="M831" s="42"/>
      <c r="N831" s="42"/>
      <c r="O831" s="42"/>
      <c r="P831" s="42"/>
      <c r="Q831" s="42"/>
      <c r="R831" s="42"/>
      <c r="S831" s="42"/>
      <c r="T831" s="42"/>
      <c r="U831" s="42"/>
    </row>
    <row r="832" spans="1:21" x14ac:dyDescent="0.55000000000000004">
      <c r="A832" s="41"/>
      <c r="B832" s="41"/>
      <c r="C832" s="41"/>
      <c r="D832" s="41"/>
      <c r="E832" s="41"/>
      <c r="F832" s="41"/>
      <c r="G832" s="42"/>
      <c r="H832" s="42"/>
      <c r="I832" s="42"/>
      <c r="J832" s="42"/>
      <c r="K832" s="42"/>
      <c r="L832" s="42"/>
      <c r="M832" s="42"/>
      <c r="N832" s="42"/>
      <c r="O832" s="42"/>
      <c r="P832" s="42"/>
      <c r="Q832" s="42"/>
      <c r="R832" s="42"/>
      <c r="S832" s="42"/>
      <c r="T832" s="42"/>
      <c r="U832" s="42"/>
    </row>
    <row r="833" spans="1:21" x14ac:dyDescent="0.55000000000000004">
      <c r="A833" s="41"/>
      <c r="B833" s="41"/>
      <c r="C833" s="41"/>
      <c r="D833" s="41"/>
      <c r="E833" s="41"/>
      <c r="F833" s="41"/>
      <c r="G833" s="42"/>
      <c r="H833" s="42"/>
      <c r="I833" s="42"/>
      <c r="J833" s="42"/>
      <c r="K833" s="42"/>
      <c r="L833" s="42"/>
      <c r="M833" s="42"/>
      <c r="N833" s="42"/>
      <c r="O833" s="42"/>
      <c r="P833" s="42"/>
      <c r="Q833" s="42"/>
      <c r="R833" s="42"/>
      <c r="S833" s="42"/>
      <c r="T833" s="42"/>
      <c r="U833" s="42"/>
    </row>
    <row r="834" spans="1:21" x14ac:dyDescent="0.55000000000000004">
      <c r="A834" s="41"/>
      <c r="B834" s="41"/>
      <c r="C834" s="41"/>
      <c r="D834" s="41"/>
      <c r="E834" s="41"/>
      <c r="F834" s="41"/>
      <c r="G834" s="42"/>
      <c r="H834" s="42"/>
      <c r="I834" s="42"/>
      <c r="J834" s="42"/>
      <c r="K834" s="42"/>
      <c r="L834" s="42"/>
      <c r="M834" s="42"/>
      <c r="N834" s="42"/>
      <c r="O834" s="42"/>
      <c r="P834" s="42"/>
      <c r="Q834" s="42"/>
      <c r="R834" s="42"/>
      <c r="S834" s="42"/>
      <c r="T834" s="42"/>
      <c r="U834" s="42"/>
    </row>
    <row r="835" spans="1:21" x14ac:dyDescent="0.55000000000000004">
      <c r="A835" s="41"/>
      <c r="B835" s="41"/>
      <c r="C835" s="41"/>
      <c r="D835" s="41"/>
      <c r="E835" s="41"/>
      <c r="F835" s="41"/>
      <c r="G835" s="42"/>
      <c r="H835" s="42"/>
      <c r="I835" s="42"/>
      <c r="J835" s="42"/>
      <c r="K835" s="42"/>
      <c r="L835" s="42"/>
      <c r="M835" s="42"/>
      <c r="N835" s="42"/>
      <c r="O835" s="42"/>
      <c r="P835" s="42"/>
      <c r="Q835" s="42"/>
      <c r="R835" s="42"/>
      <c r="S835" s="42"/>
      <c r="T835" s="42"/>
      <c r="U835" s="42"/>
    </row>
    <row r="836" spans="1:21" x14ac:dyDescent="0.55000000000000004">
      <c r="A836" s="41"/>
      <c r="B836" s="41"/>
      <c r="C836" s="41"/>
      <c r="D836" s="41"/>
      <c r="E836" s="41"/>
      <c r="F836" s="41"/>
      <c r="G836" s="42"/>
      <c r="H836" s="42"/>
      <c r="I836" s="42"/>
      <c r="J836" s="42"/>
      <c r="K836" s="42"/>
      <c r="L836" s="42"/>
      <c r="M836" s="42"/>
      <c r="N836" s="42"/>
      <c r="O836" s="42"/>
      <c r="P836" s="42"/>
      <c r="Q836" s="42"/>
      <c r="R836" s="42"/>
      <c r="S836" s="42"/>
      <c r="T836" s="42"/>
      <c r="U836" s="42"/>
    </row>
    <row r="837" spans="1:21" x14ac:dyDescent="0.55000000000000004">
      <c r="A837" s="41"/>
      <c r="B837" s="41"/>
      <c r="C837" s="41"/>
      <c r="D837" s="41"/>
      <c r="E837" s="41"/>
      <c r="F837" s="41"/>
      <c r="G837" s="42"/>
      <c r="H837" s="42"/>
      <c r="I837" s="42"/>
      <c r="J837" s="42"/>
      <c r="K837" s="42"/>
      <c r="L837" s="42"/>
      <c r="M837" s="42"/>
      <c r="N837" s="42"/>
      <c r="O837" s="42"/>
      <c r="P837" s="42"/>
      <c r="Q837" s="42"/>
      <c r="R837" s="42"/>
      <c r="S837" s="42"/>
      <c r="T837" s="42"/>
      <c r="U837" s="42"/>
    </row>
    <row r="838" spans="1:21" x14ac:dyDescent="0.55000000000000004">
      <c r="A838" s="41"/>
      <c r="B838" s="41"/>
      <c r="C838" s="41"/>
      <c r="D838" s="41"/>
      <c r="E838" s="41"/>
      <c r="F838" s="41"/>
      <c r="G838" s="42"/>
      <c r="H838" s="42"/>
      <c r="I838" s="42"/>
      <c r="J838" s="42"/>
      <c r="K838" s="42"/>
      <c r="L838" s="42"/>
      <c r="M838" s="42"/>
      <c r="N838" s="42"/>
      <c r="O838" s="42"/>
      <c r="P838" s="42"/>
      <c r="Q838" s="42"/>
      <c r="R838" s="42"/>
      <c r="S838" s="42"/>
      <c r="T838" s="42"/>
      <c r="U838" s="42"/>
    </row>
    <row r="839" spans="1:21" x14ac:dyDescent="0.55000000000000004">
      <c r="A839" s="41"/>
      <c r="B839" s="41"/>
      <c r="C839" s="41"/>
      <c r="D839" s="41"/>
      <c r="E839" s="41"/>
      <c r="F839" s="41"/>
      <c r="G839" s="42"/>
      <c r="H839" s="42"/>
      <c r="I839" s="42"/>
      <c r="J839" s="42"/>
      <c r="K839" s="42"/>
      <c r="L839" s="42"/>
      <c r="M839" s="42"/>
      <c r="N839" s="42"/>
      <c r="O839" s="42"/>
      <c r="P839" s="42"/>
      <c r="Q839" s="42"/>
      <c r="R839" s="42"/>
      <c r="S839" s="42"/>
      <c r="T839" s="42"/>
      <c r="U839" s="42"/>
    </row>
    <row r="840" spans="1:21" x14ac:dyDescent="0.55000000000000004">
      <c r="A840" s="41"/>
      <c r="B840" s="41"/>
      <c r="C840" s="41"/>
      <c r="D840" s="41"/>
      <c r="E840" s="41"/>
      <c r="F840" s="41"/>
      <c r="G840" s="42"/>
      <c r="H840" s="42"/>
      <c r="I840" s="42"/>
      <c r="J840" s="42"/>
      <c r="K840" s="42"/>
      <c r="L840" s="42"/>
      <c r="M840" s="42"/>
      <c r="N840" s="42"/>
      <c r="O840" s="42"/>
      <c r="P840" s="42"/>
      <c r="Q840" s="42"/>
      <c r="R840" s="42"/>
      <c r="S840" s="42"/>
      <c r="T840" s="42"/>
      <c r="U840" s="42"/>
    </row>
    <row r="841" spans="1:21" x14ac:dyDescent="0.55000000000000004">
      <c r="A841" s="41"/>
      <c r="B841" s="41"/>
      <c r="C841" s="41"/>
      <c r="D841" s="41"/>
      <c r="E841" s="41"/>
      <c r="F841" s="41"/>
      <c r="G841" s="42"/>
      <c r="H841" s="42"/>
      <c r="I841" s="42"/>
      <c r="J841" s="42"/>
      <c r="K841" s="42"/>
      <c r="L841" s="42"/>
      <c r="M841" s="42"/>
      <c r="N841" s="42"/>
      <c r="O841" s="42"/>
      <c r="P841" s="42"/>
      <c r="Q841" s="42"/>
      <c r="R841" s="42"/>
      <c r="S841" s="42"/>
      <c r="T841" s="42"/>
      <c r="U841" s="42"/>
    </row>
    <row r="842" spans="1:21" x14ac:dyDescent="0.55000000000000004">
      <c r="A842" s="41"/>
      <c r="B842" s="41"/>
      <c r="C842" s="41"/>
      <c r="D842" s="41"/>
      <c r="E842" s="41"/>
      <c r="F842" s="41"/>
      <c r="G842" s="42"/>
      <c r="H842" s="42"/>
      <c r="I842" s="42"/>
      <c r="J842" s="42"/>
      <c r="K842" s="42"/>
      <c r="L842" s="42"/>
      <c r="M842" s="42"/>
      <c r="N842" s="42"/>
      <c r="O842" s="42"/>
      <c r="P842" s="42"/>
      <c r="Q842" s="42"/>
      <c r="R842" s="42"/>
      <c r="S842" s="42"/>
      <c r="T842" s="42"/>
      <c r="U842" s="42"/>
    </row>
    <row r="843" spans="1:21" x14ac:dyDescent="0.55000000000000004">
      <c r="A843" s="41"/>
      <c r="B843" s="41"/>
      <c r="C843" s="41"/>
      <c r="D843" s="41"/>
      <c r="E843" s="41"/>
      <c r="F843" s="41"/>
      <c r="G843" s="42"/>
      <c r="H843" s="42"/>
      <c r="I843" s="42"/>
      <c r="J843" s="42"/>
      <c r="K843" s="42"/>
      <c r="L843" s="42"/>
      <c r="M843" s="42"/>
      <c r="N843" s="42"/>
      <c r="O843" s="42"/>
      <c r="P843" s="42"/>
      <c r="Q843" s="42"/>
      <c r="R843" s="42"/>
      <c r="S843" s="42"/>
      <c r="T843" s="42"/>
      <c r="U843" s="42"/>
    </row>
    <row r="844" spans="1:21" x14ac:dyDescent="0.55000000000000004">
      <c r="A844" s="41"/>
      <c r="B844" s="41"/>
      <c r="C844" s="41"/>
      <c r="D844" s="41"/>
      <c r="E844" s="41"/>
      <c r="F844" s="41"/>
      <c r="G844" s="42"/>
      <c r="H844" s="42"/>
      <c r="I844" s="42"/>
      <c r="J844" s="42"/>
      <c r="K844" s="42"/>
      <c r="L844" s="42"/>
      <c r="M844" s="42"/>
      <c r="N844" s="42"/>
      <c r="O844" s="42"/>
      <c r="P844" s="42"/>
      <c r="Q844" s="42"/>
      <c r="R844" s="42"/>
      <c r="S844" s="42"/>
      <c r="T844" s="42"/>
      <c r="U844" s="42"/>
    </row>
    <row r="845" spans="1:21" x14ac:dyDescent="0.55000000000000004">
      <c r="A845" s="41"/>
      <c r="B845" s="41"/>
      <c r="C845" s="41"/>
      <c r="D845" s="41"/>
      <c r="E845" s="41"/>
      <c r="F845" s="41"/>
      <c r="G845" s="42"/>
      <c r="H845" s="42"/>
      <c r="I845" s="42"/>
      <c r="J845" s="42"/>
      <c r="K845" s="42"/>
      <c r="L845" s="42"/>
      <c r="M845" s="42"/>
      <c r="N845" s="42"/>
      <c r="O845" s="42"/>
      <c r="P845" s="42"/>
      <c r="Q845" s="42"/>
      <c r="R845" s="42"/>
      <c r="S845" s="42"/>
      <c r="T845" s="42"/>
      <c r="U845" s="42"/>
    </row>
    <row r="846" spans="1:21" x14ac:dyDescent="0.55000000000000004">
      <c r="A846" s="41"/>
      <c r="B846" s="41"/>
      <c r="C846" s="41"/>
      <c r="D846" s="41"/>
      <c r="E846" s="41"/>
      <c r="F846" s="41"/>
      <c r="G846" s="42"/>
      <c r="H846" s="42"/>
      <c r="I846" s="42"/>
      <c r="J846" s="42"/>
      <c r="K846" s="42"/>
      <c r="L846" s="42"/>
      <c r="M846" s="42"/>
      <c r="N846" s="42"/>
      <c r="O846" s="42"/>
      <c r="P846" s="42"/>
      <c r="Q846" s="42"/>
      <c r="R846" s="42"/>
      <c r="S846" s="42"/>
      <c r="T846" s="42"/>
      <c r="U846" s="42"/>
    </row>
    <row r="847" spans="1:21" x14ac:dyDescent="0.55000000000000004">
      <c r="A847" s="41"/>
      <c r="B847" s="41"/>
      <c r="C847" s="41"/>
      <c r="D847" s="41"/>
      <c r="E847" s="41"/>
      <c r="F847" s="41"/>
      <c r="G847" s="42"/>
      <c r="H847" s="42"/>
      <c r="I847" s="42"/>
      <c r="J847" s="42"/>
      <c r="K847" s="42"/>
      <c r="L847" s="42"/>
      <c r="M847" s="42"/>
      <c r="N847" s="42"/>
      <c r="O847" s="42"/>
      <c r="P847" s="42"/>
      <c r="Q847" s="42"/>
      <c r="R847" s="42"/>
      <c r="S847" s="42"/>
      <c r="T847" s="42"/>
      <c r="U847" s="42"/>
    </row>
    <row r="848" spans="1:21" x14ac:dyDescent="0.55000000000000004">
      <c r="A848" s="41"/>
      <c r="B848" s="41"/>
      <c r="C848" s="41"/>
      <c r="D848" s="41"/>
      <c r="E848" s="41"/>
      <c r="F848" s="41"/>
      <c r="G848" s="42"/>
      <c r="H848" s="42"/>
      <c r="I848" s="42"/>
      <c r="J848" s="42"/>
      <c r="K848" s="42"/>
      <c r="L848" s="42"/>
      <c r="M848" s="42"/>
      <c r="N848" s="42"/>
      <c r="O848" s="42"/>
      <c r="P848" s="42"/>
      <c r="Q848" s="42"/>
      <c r="R848" s="42"/>
      <c r="S848" s="42"/>
      <c r="T848" s="42"/>
      <c r="U848" s="42"/>
    </row>
    <row r="849" spans="1:21" x14ac:dyDescent="0.55000000000000004">
      <c r="A849" s="41"/>
      <c r="B849" s="41"/>
      <c r="C849" s="41"/>
      <c r="D849" s="41"/>
      <c r="E849" s="41"/>
      <c r="F849" s="41"/>
      <c r="G849" s="42"/>
      <c r="H849" s="42"/>
      <c r="I849" s="42"/>
      <c r="J849" s="42"/>
      <c r="K849" s="42"/>
      <c r="L849" s="42"/>
      <c r="M849" s="42"/>
      <c r="N849" s="42"/>
      <c r="O849" s="42"/>
      <c r="P849" s="42"/>
      <c r="Q849" s="42"/>
      <c r="R849" s="42"/>
      <c r="S849" s="42"/>
      <c r="T849" s="42"/>
      <c r="U849" s="42"/>
    </row>
    <row r="850" spans="1:21" x14ac:dyDescent="0.55000000000000004">
      <c r="A850" s="41"/>
      <c r="B850" s="41"/>
      <c r="C850" s="41"/>
      <c r="D850" s="41"/>
      <c r="E850" s="41"/>
      <c r="F850" s="41"/>
      <c r="G850" s="42"/>
      <c r="H850" s="42"/>
      <c r="I850" s="42"/>
      <c r="J850" s="42"/>
      <c r="K850" s="42"/>
      <c r="L850" s="42"/>
      <c r="M850" s="42"/>
      <c r="N850" s="42"/>
      <c r="O850" s="42"/>
      <c r="P850" s="42"/>
      <c r="Q850" s="42"/>
      <c r="R850" s="42"/>
      <c r="S850" s="42"/>
      <c r="T850" s="42"/>
      <c r="U850" s="42"/>
    </row>
    <row r="851" spans="1:21" x14ac:dyDescent="0.55000000000000004">
      <c r="A851" s="41"/>
      <c r="B851" s="41"/>
      <c r="C851" s="41"/>
      <c r="D851" s="41"/>
      <c r="E851" s="41"/>
      <c r="F851" s="41"/>
      <c r="G851" s="42"/>
      <c r="H851" s="42"/>
      <c r="I851" s="42"/>
      <c r="J851" s="42"/>
      <c r="K851" s="42"/>
      <c r="L851" s="42"/>
      <c r="M851" s="42"/>
      <c r="N851" s="42"/>
      <c r="O851" s="42"/>
      <c r="P851" s="42"/>
      <c r="Q851" s="42"/>
      <c r="R851" s="42"/>
      <c r="S851" s="42"/>
      <c r="T851" s="42"/>
      <c r="U851" s="42"/>
    </row>
    <row r="852" spans="1:21" x14ac:dyDescent="0.55000000000000004">
      <c r="A852" s="41"/>
      <c r="B852" s="41"/>
      <c r="C852" s="41"/>
      <c r="D852" s="41"/>
      <c r="E852" s="41"/>
      <c r="F852" s="41"/>
      <c r="G852" s="42"/>
      <c r="H852" s="42"/>
      <c r="I852" s="42"/>
      <c r="J852" s="42"/>
      <c r="K852" s="42"/>
      <c r="L852" s="42"/>
      <c r="M852" s="42"/>
      <c r="N852" s="42"/>
      <c r="O852" s="42"/>
      <c r="P852" s="42"/>
      <c r="Q852" s="42"/>
      <c r="R852" s="42"/>
      <c r="S852" s="42"/>
      <c r="T852" s="42"/>
      <c r="U852" s="42"/>
    </row>
    <row r="853" spans="1:21" x14ac:dyDescent="0.55000000000000004">
      <c r="A853" s="41"/>
      <c r="B853" s="41"/>
      <c r="C853" s="41"/>
      <c r="D853" s="41"/>
      <c r="E853" s="41"/>
      <c r="F853" s="41"/>
      <c r="G853" s="42"/>
      <c r="H853" s="42"/>
      <c r="I853" s="42"/>
      <c r="J853" s="42"/>
      <c r="K853" s="42"/>
      <c r="L853" s="42"/>
      <c r="M853" s="42"/>
      <c r="N853" s="42"/>
      <c r="O853" s="42"/>
      <c r="P853" s="42"/>
      <c r="Q853" s="42"/>
      <c r="R853" s="42"/>
      <c r="S853" s="42"/>
      <c r="T853" s="42"/>
      <c r="U853" s="42"/>
    </row>
    <row r="854" spans="1:21" x14ac:dyDescent="0.55000000000000004">
      <c r="A854" s="41"/>
      <c r="B854" s="41"/>
      <c r="C854" s="41"/>
      <c r="D854" s="41"/>
      <c r="E854" s="41"/>
      <c r="F854" s="41"/>
      <c r="G854" s="42"/>
      <c r="H854" s="42"/>
      <c r="I854" s="42"/>
      <c r="J854" s="42"/>
      <c r="K854" s="42"/>
      <c r="L854" s="42"/>
      <c r="M854" s="42"/>
      <c r="N854" s="42"/>
      <c r="O854" s="42"/>
      <c r="P854" s="42"/>
      <c r="Q854" s="42"/>
      <c r="R854" s="42"/>
      <c r="S854" s="42"/>
      <c r="T854" s="42"/>
      <c r="U854" s="42"/>
    </row>
    <row r="855" spans="1:21" x14ac:dyDescent="0.55000000000000004">
      <c r="A855" s="41"/>
      <c r="B855" s="41"/>
      <c r="C855" s="41"/>
      <c r="D855" s="41"/>
      <c r="E855" s="41"/>
      <c r="F855" s="41"/>
      <c r="G855" s="42"/>
      <c r="H855" s="42"/>
      <c r="I855" s="42"/>
      <c r="J855" s="42"/>
      <c r="K855" s="42"/>
      <c r="L855" s="42"/>
      <c r="M855" s="42"/>
      <c r="N855" s="42"/>
      <c r="O855" s="42"/>
      <c r="P855" s="42"/>
      <c r="Q855" s="42"/>
      <c r="R855" s="42"/>
      <c r="S855" s="42"/>
      <c r="T855" s="42"/>
      <c r="U855" s="42"/>
    </row>
    <row r="856" spans="1:21" x14ac:dyDescent="0.55000000000000004">
      <c r="A856" s="41"/>
      <c r="B856" s="41"/>
      <c r="C856" s="41"/>
      <c r="D856" s="41"/>
      <c r="E856" s="41"/>
      <c r="F856" s="41"/>
      <c r="G856" s="42"/>
      <c r="H856" s="42"/>
      <c r="I856" s="42"/>
      <c r="J856" s="42"/>
      <c r="K856" s="42"/>
      <c r="L856" s="42"/>
      <c r="M856" s="42"/>
      <c r="N856" s="42"/>
      <c r="O856" s="42"/>
      <c r="P856" s="42"/>
      <c r="Q856" s="42"/>
      <c r="R856" s="42"/>
      <c r="S856" s="42"/>
      <c r="T856" s="42"/>
      <c r="U856" s="42"/>
    </row>
    <row r="857" spans="1:21" x14ac:dyDescent="0.55000000000000004">
      <c r="A857" s="41"/>
      <c r="B857" s="41"/>
      <c r="C857" s="41"/>
      <c r="D857" s="41"/>
      <c r="E857" s="41"/>
      <c r="F857" s="41"/>
      <c r="G857" s="42"/>
      <c r="H857" s="42"/>
      <c r="I857" s="42"/>
      <c r="J857" s="42"/>
      <c r="K857" s="42"/>
      <c r="L857" s="42"/>
      <c r="M857" s="42"/>
      <c r="N857" s="42"/>
      <c r="O857" s="42"/>
      <c r="P857" s="42"/>
      <c r="Q857" s="42"/>
      <c r="R857" s="42"/>
      <c r="S857" s="42"/>
      <c r="T857" s="42"/>
      <c r="U857" s="42"/>
    </row>
    <row r="858" spans="1:21" x14ac:dyDescent="0.55000000000000004">
      <c r="A858" s="41"/>
      <c r="B858" s="41"/>
      <c r="C858" s="41"/>
      <c r="D858" s="41"/>
      <c r="E858" s="41"/>
      <c r="F858" s="41"/>
      <c r="G858" s="42"/>
      <c r="H858" s="42"/>
      <c r="I858" s="42"/>
      <c r="J858" s="42"/>
      <c r="K858" s="42"/>
      <c r="L858" s="42"/>
      <c r="M858" s="42"/>
      <c r="N858" s="42"/>
      <c r="O858" s="42"/>
      <c r="P858" s="42"/>
      <c r="Q858" s="42"/>
      <c r="R858" s="42"/>
      <c r="S858" s="42"/>
      <c r="T858" s="42"/>
      <c r="U858" s="42"/>
    </row>
    <row r="859" spans="1:21" x14ac:dyDescent="0.55000000000000004">
      <c r="A859" s="41"/>
      <c r="B859" s="41"/>
      <c r="C859" s="41"/>
      <c r="D859" s="41"/>
      <c r="E859" s="41"/>
      <c r="F859" s="41"/>
      <c r="G859" s="42"/>
      <c r="H859" s="42"/>
      <c r="I859" s="42"/>
      <c r="J859" s="42"/>
      <c r="K859" s="42"/>
      <c r="L859" s="42"/>
      <c r="M859" s="42"/>
      <c r="N859" s="42"/>
      <c r="O859" s="42"/>
      <c r="P859" s="42"/>
      <c r="Q859" s="42"/>
      <c r="R859" s="42"/>
      <c r="S859" s="42"/>
      <c r="T859" s="42"/>
      <c r="U859" s="42"/>
    </row>
    <row r="860" spans="1:21" x14ac:dyDescent="0.55000000000000004">
      <c r="A860" s="41"/>
      <c r="B860" s="41"/>
      <c r="C860" s="41"/>
      <c r="D860" s="41"/>
      <c r="E860" s="41"/>
      <c r="F860" s="41"/>
      <c r="G860" s="42"/>
      <c r="H860" s="42"/>
      <c r="I860" s="42"/>
      <c r="J860" s="42"/>
      <c r="K860" s="42"/>
      <c r="L860" s="42"/>
      <c r="M860" s="42"/>
      <c r="N860" s="42"/>
      <c r="O860" s="42"/>
      <c r="P860" s="42"/>
      <c r="Q860" s="42"/>
      <c r="R860" s="42"/>
      <c r="S860" s="42"/>
      <c r="T860" s="42"/>
      <c r="U860" s="42"/>
    </row>
    <row r="861" spans="1:21" x14ac:dyDescent="0.55000000000000004">
      <c r="A861" s="41"/>
      <c r="B861" s="41"/>
      <c r="C861" s="41"/>
      <c r="D861" s="41"/>
      <c r="E861" s="41"/>
      <c r="F861" s="41"/>
      <c r="G861" s="42"/>
      <c r="H861" s="42"/>
      <c r="I861" s="42"/>
      <c r="J861" s="42"/>
      <c r="K861" s="42"/>
      <c r="L861" s="42"/>
      <c r="M861" s="42"/>
      <c r="N861" s="42"/>
      <c r="O861" s="42"/>
      <c r="P861" s="42"/>
      <c r="Q861" s="42"/>
      <c r="R861" s="42"/>
      <c r="S861" s="42"/>
      <c r="T861" s="42"/>
      <c r="U861" s="42"/>
    </row>
    <row r="862" spans="1:21" x14ac:dyDescent="0.55000000000000004">
      <c r="A862" s="41"/>
      <c r="B862" s="41"/>
      <c r="C862" s="41"/>
      <c r="D862" s="41"/>
      <c r="E862" s="41"/>
      <c r="F862" s="41"/>
      <c r="G862" s="42"/>
      <c r="H862" s="42"/>
      <c r="I862" s="42"/>
      <c r="J862" s="42"/>
      <c r="K862" s="42"/>
      <c r="L862" s="42"/>
      <c r="M862" s="42"/>
      <c r="N862" s="42"/>
      <c r="O862" s="42"/>
      <c r="P862" s="42"/>
      <c r="Q862" s="42"/>
      <c r="R862" s="42"/>
      <c r="S862" s="42"/>
      <c r="T862" s="42"/>
      <c r="U862" s="42"/>
    </row>
    <row r="863" spans="1:21" x14ac:dyDescent="0.55000000000000004">
      <c r="A863" s="41"/>
      <c r="B863" s="41"/>
      <c r="C863" s="41"/>
      <c r="D863" s="41"/>
      <c r="E863" s="41"/>
      <c r="F863" s="41"/>
      <c r="G863" s="42"/>
      <c r="H863" s="42"/>
      <c r="I863" s="42"/>
      <c r="J863" s="42"/>
      <c r="K863" s="42"/>
      <c r="L863" s="42"/>
      <c r="M863" s="42"/>
      <c r="N863" s="42"/>
      <c r="O863" s="42"/>
      <c r="P863" s="42"/>
      <c r="Q863" s="42"/>
      <c r="R863" s="42"/>
      <c r="S863" s="42"/>
      <c r="T863" s="42"/>
      <c r="U863" s="42"/>
    </row>
    <row r="864" spans="1:21" x14ac:dyDescent="0.55000000000000004">
      <c r="A864" s="41"/>
      <c r="B864" s="41"/>
      <c r="C864" s="41"/>
      <c r="D864" s="41"/>
      <c r="E864" s="41"/>
      <c r="F864" s="41"/>
      <c r="G864" s="42"/>
      <c r="H864" s="42"/>
      <c r="I864" s="42"/>
      <c r="J864" s="42"/>
      <c r="K864" s="42"/>
      <c r="L864" s="42"/>
      <c r="M864" s="42"/>
      <c r="N864" s="42"/>
      <c r="O864" s="42"/>
      <c r="P864" s="42"/>
      <c r="Q864" s="42"/>
      <c r="R864" s="42"/>
      <c r="S864" s="42"/>
      <c r="T864" s="42"/>
      <c r="U864" s="42"/>
    </row>
    <row r="865" spans="1:21" x14ac:dyDescent="0.55000000000000004">
      <c r="A865" s="41"/>
      <c r="B865" s="41"/>
      <c r="C865" s="41"/>
      <c r="D865" s="41"/>
      <c r="E865" s="41"/>
      <c r="F865" s="41"/>
      <c r="G865" s="42"/>
      <c r="H865" s="42"/>
      <c r="I865" s="42"/>
      <c r="J865" s="42"/>
      <c r="K865" s="42"/>
      <c r="L865" s="42"/>
      <c r="M865" s="42"/>
      <c r="N865" s="42"/>
      <c r="O865" s="42"/>
      <c r="P865" s="42"/>
      <c r="Q865" s="42"/>
      <c r="R865" s="42"/>
      <c r="S865" s="42"/>
      <c r="T865" s="42"/>
      <c r="U865" s="42"/>
    </row>
    <row r="866" spans="1:21" x14ac:dyDescent="0.55000000000000004">
      <c r="A866" s="41"/>
      <c r="B866" s="41"/>
      <c r="C866" s="41"/>
      <c r="D866" s="41"/>
      <c r="E866" s="41"/>
      <c r="F866" s="41"/>
      <c r="G866" s="42"/>
      <c r="H866" s="42"/>
      <c r="I866" s="42"/>
      <c r="J866" s="42"/>
      <c r="K866" s="42"/>
      <c r="L866" s="42"/>
      <c r="M866" s="42"/>
      <c r="N866" s="42"/>
      <c r="O866" s="42"/>
      <c r="P866" s="42"/>
      <c r="Q866" s="42"/>
      <c r="R866" s="42"/>
      <c r="S866" s="42"/>
      <c r="T866" s="42"/>
      <c r="U866" s="42"/>
    </row>
    <row r="867" spans="1:21" x14ac:dyDescent="0.55000000000000004">
      <c r="A867" s="41"/>
      <c r="B867" s="41"/>
      <c r="C867" s="41"/>
      <c r="D867" s="41"/>
      <c r="E867" s="41"/>
      <c r="F867" s="41"/>
      <c r="G867" s="42"/>
      <c r="H867" s="42"/>
      <c r="I867" s="42"/>
      <c r="J867" s="42"/>
      <c r="K867" s="42"/>
      <c r="L867" s="42"/>
      <c r="M867" s="42"/>
      <c r="N867" s="42"/>
      <c r="O867" s="42"/>
      <c r="P867" s="42"/>
      <c r="Q867" s="42"/>
      <c r="R867" s="42"/>
      <c r="S867" s="42"/>
      <c r="T867" s="42"/>
      <c r="U867" s="42"/>
    </row>
    <row r="868" spans="1:21" x14ac:dyDescent="0.55000000000000004">
      <c r="A868" s="41"/>
      <c r="B868" s="41"/>
      <c r="C868" s="41"/>
      <c r="D868" s="41"/>
      <c r="E868" s="41"/>
      <c r="F868" s="41"/>
      <c r="G868" s="42"/>
      <c r="H868" s="42"/>
      <c r="I868" s="42"/>
      <c r="J868" s="42"/>
      <c r="K868" s="42"/>
      <c r="L868" s="42"/>
      <c r="M868" s="42"/>
      <c r="N868" s="42"/>
      <c r="O868" s="42"/>
      <c r="P868" s="42"/>
      <c r="Q868" s="42"/>
      <c r="R868" s="42"/>
      <c r="S868" s="42"/>
      <c r="T868" s="42"/>
      <c r="U868" s="42"/>
    </row>
    <row r="869" spans="1:21" x14ac:dyDescent="0.55000000000000004">
      <c r="A869" s="41"/>
      <c r="B869" s="41"/>
      <c r="C869" s="41"/>
      <c r="D869" s="41"/>
      <c r="E869" s="41"/>
      <c r="F869" s="41"/>
      <c r="G869" s="42"/>
      <c r="H869" s="42"/>
      <c r="I869" s="42"/>
      <c r="J869" s="42"/>
      <c r="K869" s="42"/>
      <c r="L869" s="42"/>
      <c r="M869" s="42"/>
      <c r="N869" s="42"/>
      <c r="O869" s="42"/>
      <c r="P869" s="42"/>
      <c r="Q869" s="42"/>
      <c r="R869" s="42"/>
      <c r="S869" s="42"/>
      <c r="T869" s="42"/>
      <c r="U869" s="42"/>
    </row>
    <row r="870" spans="1:21" x14ac:dyDescent="0.55000000000000004">
      <c r="A870" s="41"/>
      <c r="B870" s="41"/>
      <c r="C870" s="41"/>
      <c r="D870" s="41"/>
      <c r="E870" s="41"/>
      <c r="F870" s="41"/>
      <c r="G870" s="42"/>
      <c r="H870" s="42"/>
      <c r="I870" s="42"/>
      <c r="J870" s="42"/>
      <c r="K870" s="42"/>
      <c r="L870" s="42"/>
      <c r="M870" s="42"/>
      <c r="N870" s="42"/>
      <c r="O870" s="42"/>
      <c r="P870" s="42"/>
      <c r="Q870" s="42"/>
      <c r="R870" s="42"/>
      <c r="S870" s="42"/>
      <c r="T870" s="42"/>
      <c r="U870" s="42"/>
    </row>
    <row r="871" spans="1:21" x14ac:dyDescent="0.55000000000000004">
      <c r="A871" s="41"/>
      <c r="B871" s="41"/>
      <c r="C871" s="41"/>
      <c r="D871" s="41"/>
      <c r="E871" s="41"/>
      <c r="F871" s="41"/>
      <c r="G871" s="42"/>
      <c r="H871" s="42"/>
      <c r="I871" s="42"/>
      <c r="J871" s="42"/>
      <c r="K871" s="42"/>
      <c r="L871" s="42"/>
      <c r="M871" s="42"/>
      <c r="N871" s="42"/>
      <c r="O871" s="42"/>
      <c r="P871" s="42"/>
      <c r="Q871" s="42"/>
      <c r="R871" s="42"/>
      <c r="S871" s="42"/>
      <c r="T871" s="42"/>
      <c r="U871" s="42"/>
    </row>
    <row r="872" spans="1:21" x14ac:dyDescent="0.55000000000000004">
      <c r="A872" s="41"/>
      <c r="B872" s="41"/>
      <c r="C872" s="41"/>
      <c r="D872" s="41"/>
      <c r="E872" s="41"/>
      <c r="F872" s="41"/>
      <c r="G872" s="42"/>
      <c r="H872" s="42"/>
      <c r="I872" s="42"/>
      <c r="J872" s="42"/>
      <c r="K872" s="42"/>
      <c r="L872" s="42"/>
      <c r="M872" s="42"/>
      <c r="N872" s="42"/>
      <c r="O872" s="42"/>
      <c r="P872" s="42"/>
      <c r="Q872" s="42"/>
      <c r="R872" s="42"/>
      <c r="S872" s="42"/>
      <c r="T872" s="42"/>
      <c r="U872" s="42"/>
    </row>
    <row r="873" spans="1:21" x14ac:dyDescent="0.55000000000000004">
      <c r="A873" s="41"/>
      <c r="B873" s="41"/>
      <c r="C873" s="41"/>
      <c r="D873" s="41"/>
      <c r="E873" s="41"/>
      <c r="F873" s="41"/>
      <c r="G873" s="42"/>
      <c r="H873" s="42"/>
      <c r="I873" s="42"/>
      <c r="J873" s="42"/>
      <c r="K873" s="42"/>
      <c r="L873" s="42"/>
      <c r="M873" s="42"/>
      <c r="N873" s="42"/>
      <c r="O873" s="42"/>
      <c r="P873" s="42"/>
      <c r="Q873" s="42"/>
      <c r="R873" s="42"/>
      <c r="S873" s="42"/>
      <c r="T873" s="42"/>
      <c r="U873" s="42"/>
    </row>
    <row r="874" spans="1:21" x14ac:dyDescent="0.55000000000000004">
      <c r="A874" s="41"/>
      <c r="B874" s="41"/>
      <c r="C874" s="41"/>
      <c r="D874" s="41"/>
      <c r="E874" s="41"/>
      <c r="F874" s="41"/>
      <c r="G874" s="42"/>
      <c r="H874" s="42"/>
      <c r="I874" s="42"/>
      <c r="J874" s="42"/>
      <c r="K874" s="42"/>
      <c r="L874" s="42"/>
      <c r="M874" s="42"/>
      <c r="N874" s="42"/>
      <c r="O874" s="42"/>
      <c r="P874" s="42"/>
      <c r="Q874" s="42"/>
      <c r="R874" s="42"/>
      <c r="S874" s="42"/>
      <c r="T874" s="42"/>
      <c r="U874" s="42"/>
    </row>
    <row r="875" spans="1:21" x14ac:dyDescent="0.55000000000000004">
      <c r="A875" s="41"/>
      <c r="B875" s="41"/>
      <c r="C875" s="41"/>
      <c r="D875" s="41"/>
      <c r="E875" s="41"/>
      <c r="F875" s="41"/>
      <c r="G875" s="42"/>
      <c r="H875" s="42"/>
      <c r="I875" s="42"/>
      <c r="J875" s="42"/>
      <c r="K875" s="42"/>
      <c r="L875" s="42"/>
      <c r="M875" s="42"/>
      <c r="N875" s="42"/>
      <c r="O875" s="42"/>
      <c r="P875" s="42"/>
      <c r="Q875" s="42"/>
      <c r="R875" s="42"/>
      <c r="S875" s="42"/>
      <c r="T875" s="42"/>
      <c r="U875" s="42"/>
    </row>
    <row r="876" spans="1:21" x14ac:dyDescent="0.55000000000000004">
      <c r="A876" s="41"/>
      <c r="B876" s="41"/>
      <c r="C876" s="41"/>
      <c r="D876" s="41"/>
      <c r="E876" s="41"/>
      <c r="F876" s="41"/>
      <c r="G876" s="42"/>
      <c r="H876" s="42"/>
      <c r="I876" s="42"/>
      <c r="J876" s="42"/>
      <c r="K876" s="42"/>
      <c r="L876" s="42"/>
      <c r="M876" s="42"/>
      <c r="N876" s="42"/>
      <c r="O876" s="42"/>
      <c r="P876" s="42"/>
      <c r="Q876" s="42"/>
      <c r="R876" s="42"/>
      <c r="S876" s="42"/>
      <c r="T876" s="42"/>
      <c r="U876" s="42"/>
    </row>
    <row r="877" spans="1:21" x14ac:dyDescent="0.55000000000000004">
      <c r="A877" s="41"/>
      <c r="B877" s="41"/>
      <c r="C877" s="41"/>
      <c r="D877" s="41"/>
      <c r="E877" s="41"/>
      <c r="F877" s="41"/>
      <c r="G877" s="42"/>
      <c r="H877" s="42"/>
      <c r="I877" s="42"/>
      <c r="J877" s="42"/>
      <c r="K877" s="42"/>
      <c r="L877" s="42"/>
      <c r="M877" s="42"/>
      <c r="N877" s="42"/>
      <c r="O877" s="42"/>
      <c r="P877" s="42"/>
      <c r="Q877" s="42"/>
      <c r="R877" s="42"/>
      <c r="S877" s="42"/>
      <c r="T877" s="42"/>
      <c r="U877" s="42"/>
    </row>
    <row r="878" spans="1:21" x14ac:dyDescent="0.55000000000000004">
      <c r="A878" s="41"/>
      <c r="B878" s="41"/>
      <c r="C878" s="41"/>
      <c r="D878" s="41"/>
      <c r="E878" s="41"/>
      <c r="F878" s="41"/>
      <c r="G878" s="42"/>
      <c r="H878" s="42"/>
      <c r="I878" s="42"/>
      <c r="J878" s="42"/>
      <c r="K878" s="42"/>
      <c r="L878" s="42"/>
      <c r="M878" s="42"/>
      <c r="N878" s="42"/>
      <c r="O878" s="42"/>
      <c r="P878" s="42"/>
      <c r="Q878" s="42"/>
      <c r="R878" s="42"/>
      <c r="S878" s="42"/>
      <c r="T878" s="42"/>
      <c r="U878" s="42"/>
    </row>
    <row r="879" spans="1:21" x14ac:dyDescent="0.55000000000000004">
      <c r="A879" s="41"/>
      <c r="B879" s="41"/>
      <c r="C879" s="41"/>
      <c r="D879" s="41"/>
      <c r="E879" s="41"/>
      <c r="F879" s="41"/>
      <c r="G879" s="42"/>
      <c r="H879" s="42"/>
      <c r="I879" s="42"/>
      <c r="J879" s="42"/>
      <c r="K879" s="42"/>
      <c r="L879" s="42"/>
      <c r="M879" s="42"/>
      <c r="N879" s="42"/>
      <c r="O879" s="42"/>
      <c r="P879" s="42"/>
      <c r="Q879" s="42"/>
      <c r="R879" s="42"/>
      <c r="S879" s="42"/>
      <c r="T879" s="42"/>
      <c r="U879" s="42"/>
    </row>
    <row r="880" spans="1:21" x14ac:dyDescent="0.55000000000000004">
      <c r="A880" s="41"/>
      <c r="B880" s="41"/>
      <c r="C880" s="41"/>
      <c r="D880" s="41"/>
      <c r="E880" s="41"/>
      <c r="F880" s="41"/>
      <c r="G880" s="42"/>
      <c r="H880" s="42"/>
      <c r="I880" s="42"/>
      <c r="J880" s="42"/>
      <c r="K880" s="42"/>
      <c r="L880" s="42"/>
      <c r="M880" s="42"/>
      <c r="N880" s="42"/>
      <c r="O880" s="42"/>
      <c r="P880" s="42"/>
      <c r="Q880" s="42"/>
      <c r="R880" s="42"/>
      <c r="S880" s="42"/>
      <c r="T880" s="42"/>
      <c r="U880" s="42"/>
    </row>
    <row r="881" spans="1:21" x14ac:dyDescent="0.55000000000000004">
      <c r="A881" s="41"/>
      <c r="B881" s="41"/>
      <c r="C881" s="41"/>
      <c r="D881" s="41"/>
      <c r="E881" s="41"/>
      <c r="F881" s="41"/>
      <c r="G881" s="42"/>
      <c r="H881" s="42"/>
      <c r="I881" s="42"/>
      <c r="J881" s="42"/>
      <c r="K881" s="42"/>
      <c r="L881" s="42"/>
      <c r="M881" s="42"/>
      <c r="N881" s="42"/>
      <c r="O881" s="42"/>
      <c r="P881" s="42"/>
      <c r="Q881" s="42"/>
      <c r="R881" s="42"/>
      <c r="S881" s="42"/>
      <c r="T881" s="42"/>
      <c r="U881" s="42"/>
    </row>
    <row r="882" spans="1:21" x14ac:dyDescent="0.55000000000000004">
      <c r="A882" s="41"/>
      <c r="B882" s="41"/>
      <c r="C882" s="41"/>
      <c r="D882" s="41"/>
      <c r="E882" s="41"/>
      <c r="F882" s="41"/>
      <c r="G882" s="42"/>
      <c r="H882" s="42"/>
      <c r="I882" s="42"/>
      <c r="J882" s="42"/>
      <c r="K882" s="42"/>
      <c r="L882" s="42"/>
      <c r="M882" s="42"/>
      <c r="N882" s="42"/>
      <c r="O882" s="42"/>
      <c r="P882" s="42"/>
      <c r="Q882" s="42"/>
      <c r="R882" s="42"/>
      <c r="S882" s="42"/>
      <c r="T882" s="42"/>
      <c r="U882" s="42"/>
    </row>
    <row r="883" spans="1:21" x14ac:dyDescent="0.55000000000000004">
      <c r="A883" s="41"/>
      <c r="B883" s="41"/>
      <c r="C883" s="41"/>
      <c r="D883" s="41"/>
      <c r="E883" s="41"/>
      <c r="F883" s="41"/>
      <c r="G883" s="42"/>
      <c r="H883" s="42"/>
      <c r="I883" s="42"/>
      <c r="J883" s="42"/>
      <c r="K883" s="42"/>
      <c r="L883" s="42"/>
      <c r="M883" s="42"/>
      <c r="N883" s="42"/>
      <c r="O883" s="42"/>
      <c r="P883" s="42"/>
      <c r="Q883" s="42"/>
      <c r="R883" s="42"/>
      <c r="S883" s="42"/>
      <c r="T883" s="42"/>
      <c r="U883" s="42"/>
    </row>
    <row r="884" spans="1:21" x14ac:dyDescent="0.55000000000000004">
      <c r="A884" s="41"/>
      <c r="B884" s="41"/>
      <c r="C884" s="41"/>
      <c r="D884" s="41"/>
      <c r="E884" s="41"/>
      <c r="F884" s="41"/>
      <c r="G884" s="42"/>
      <c r="H884" s="42"/>
      <c r="I884" s="42"/>
      <c r="J884" s="42"/>
      <c r="K884" s="42"/>
      <c r="L884" s="42"/>
      <c r="M884" s="42"/>
      <c r="N884" s="42"/>
      <c r="O884" s="42"/>
      <c r="P884" s="42"/>
      <c r="Q884" s="42"/>
      <c r="R884" s="42"/>
      <c r="S884" s="42"/>
      <c r="T884" s="42"/>
      <c r="U884" s="42"/>
    </row>
    <row r="885" spans="1:21" x14ac:dyDescent="0.55000000000000004">
      <c r="A885" s="41"/>
      <c r="B885" s="41"/>
      <c r="C885" s="41"/>
      <c r="D885" s="41"/>
      <c r="E885" s="41"/>
      <c r="F885" s="41"/>
      <c r="G885" s="42"/>
      <c r="H885" s="42"/>
      <c r="I885" s="42"/>
      <c r="J885" s="42"/>
      <c r="K885" s="42"/>
      <c r="L885" s="42"/>
      <c r="M885" s="42"/>
      <c r="N885" s="42"/>
      <c r="O885" s="42"/>
      <c r="P885" s="42"/>
      <c r="Q885" s="42"/>
      <c r="R885" s="42"/>
      <c r="S885" s="42"/>
      <c r="T885" s="42"/>
      <c r="U885" s="42"/>
    </row>
    <row r="886" spans="1:21" x14ac:dyDescent="0.55000000000000004">
      <c r="A886" s="41"/>
      <c r="B886" s="41"/>
      <c r="C886" s="41"/>
      <c r="D886" s="41"/>
      <c r="E886" s="41"/>
      <c r="F886" s="41"/>
      <c r="G886" s="42"/>
      <c r="H886" s="42"/>
      <c r="I886" s="42"/>
      <c r="J886" s="42"/>
      <c r="K886" s="42"/>
      <c r="L886" s="42"/>
      <c r="M886" s="42"/>
      <c r="N886" s="42"/>
      <c r="O886" s="42"/>
      <c r="P886" s="42"/>
      <c r="Q886" s="42"/>
      <c r="R886" s="42"/>
      <c r="S886" s="42"/>
      <c r="T886" s="42"/>
      <c r="U886" s="42"/>
    </row>
    <row r="887" spans="1:21" x14ac:dyDescent="0.55000000000000004">
      <c r="A887" s="41"/>
      <c r="B887" s="41"/>
      <c r="C887" s="41"/>
      <c r="D887" s="41"/>
      <c r="E887" s="41"/>
      <c r="F887" s="41"/>
      <c r="G887" s="42"/>
      <c r="H887" s="42"/>
      <c r="I887" s="42"/>
      <c r="J887" s="42"/>
      <c r="K887" s="42"/>
      <c r="L887" s="42"/>
      <c r="M887" s="42"/>
      <c r="N887" s="42"/>
      <c r="O887" s="42"/>
      <c r="P887" s="42"/>
      <c r="Q887" s="42"/>
      <c r="R887" s="42"/>
      <c r="S887" s="42"/>
      <c r="T887" s="42"/>
      <c r="U887" s="42"/>
    </row>
    <row r="888" spans="1:21" x14ac:dyDescent="0.55000000000000004">
      <c r="A888" s="41"/>
      <c r="B888" s="41"/>
      <c r="C888" s="41"/>
      <c r="D888" s="41"/>
      <c r="E888" s="41"/>
      <c r="F888" s="41"/>
      <c r="G888" s="42"/>
      <c r="H888" s="42"/>
      <c r="I888" s="42"/>
      <c r="J888" s="42"/>
      <c r="K888" s="42"/>
      <c r="L888" s="42"/>
      <c r="M888" s="42"/>
      <c r="N888" s="42"/>
      <c r="O888" s="42"/>
      <c r="P888" s="42"/>
      <c r="Q888" s="42"/>
      <c r="R888" s="42"/>
      <c r="S888" s="42"/>
      <c r="T888" s="42"/>
      <c r="U888" s="42"/>
    </row>
    <row r="889" spans="1:21" x14ac:dyDescent="0.55000000000000004">
      <c r="A889" s="41"/>
      <c r="B889" s="41"/>
      <c r="C889" s="41"/>
      <c r="D889" s="41"/>
      <c r="E889" s="41"/>
      <c r="F889" s="41"/>
      <c r="G889" s="42"/>
      <c r="H889" s="42"/>
      <c r="I889" s="42"/>
      <c r="J889" s="42"/>
      <c r="K889" s="42"/>
      <c r="L889" s="42"/>
      <c r="M889" s="42"/>
      <c r="N889" s="42"/>
      <c r="O889" s="42"/>
      <c r="P889" s="42"/>
      <c r="Q889" s="42"/>
      <c r="R889" s="42"/>
      <c r="S889" s="42"/>
      <c r="T889" s="42"/>
      <c r="U889" s="42"/>
    </row>
    <row r="890" spans="1:21" x14ac:dyDescent="0.55000000000000004">
      <c r="A890" s="41"/>
      <c r="B890" s="41"/>
      <c r="C890" s="41"/>
      <c r="D890" s="41"/>
      <c r="E890" s="41"/>
      <c r="F890" s="41"/>
      <c r="G890" s="42"/>
      <c r="H890" s="42"/>
      <c r="I890" s="42"/>
      <c r="J890" s="42"/>
      <c r="K890" s="42"/>
      <c r="L890" s="42"/>
      <c r="M890" s="42"/>
      <c r="N890" s="42"/>
      <c r="O890" s="42"/>
      <c r="P890" s="42"/>
      <c r="Q890" s="42"/>
      <c r="R890" s="42"/>
      <c r="S890" s="42"/>
      <c r="T890" s="42"/>
      <c r="U890" s="42"/>
    </row>
    <row r="891" spans="1:21" x14ac:dyDescent="0.55000000000000004">
      <c r="A891" s="41"/>
      <c r="B891" s="41"/>
      <c r="C891" s="41"/>
      <c r="D891" s="41"/>
      <c r="E891" s="41"/>
      <c r="F891" s="41"/>
      <c r="G891" s="42"/>
      <c r="H891" s="42"/>
      <c r="I891" s="42"/>
      <c r="J891" s="42"/>
      <c r="K891" s="42"/>
      <c r="L891" s="42"/>
      <c r="M891" s="42"/>
      <c r="N891" s="42"/>
      <c r="O891" s="42"/>
      <c r="P891" s="42"/>
      <c r="Q891" s="42"/>
      <c r="R891" s="42"/>
      <c r="S891" s="42"/>
      <c r="T891" s="42"/>
      <c r="U891" s="42"/>
    </row>
    <row r="892" spans="1:21" x14ac:dyDescent="0.55000000000000004">
      <c r="A892" s="41"/>
      <c r="B892" s="41"/>
      <c r="C892" s="41"/>
      <c r="D892" s="41"/>
      <c r="E892" s="41"/>
      <c r="F892" s="41"/>
      <c r="G892" s="42"/>
      <c r="H892" s="42"/>
      <c r="I892" s="42"/>
      <c r="J892" s="42"/>
      <c r="K892" s="42"/>
      <c r="L892" s="42"/>
      <c r="M892" s="42"/>
      <c r="N892" s="42"/>
      <c r="O892" s="42"/>
      <c r="P892" s="42"/>
      <c r="Q892" s="42"/>
      <c r="R892" s="42"/>
      <c r="S892" s="42"/>
      <c r="T892" s="42"/>
      <c r="U892" s="42"/>
    </row>
    <row r="893" spans="1:21" x14ac:dyDescent="0.55000000000000004">
      <c r="A893" s="41"/>
      <c r="B893" s="41"/>
      <c r="C893" s="41"/>
      <c r="D893" s="41"/>
      <c r="E893" s="41"/>
      <c r="F893" s="41"/>
      <c r="G893" s="42"/>
      <c r="H893" s="42"/>
      <c r="I893" s="42"/>
      <c r="J893" s="42"/>
      <c r="K893" s="42"/>
      <c r="L893" s="42"/>
      <c r="M893" s="42"/>
      <c r="N893" s="42"/>
      <c r="O893" s="42"/>
      <c r="P893" s="42"/>
      <c r="Q893" s="42"/>
      <c r="R893" s="42"/>
      <c r="S893" s="42"/>
      <c r="T893" s="42"/>
      <c r="U893" s="42"/>
    </row>
    <row r="894" spans="1:21" x14ac:dyDescent="0.55000000000000004">
      <c r="A894" s="41"/>
      <c r="B894" s="41"/>
      <c r="C894" s="41"/>
      <c r="D894" s="41"/>
      <c r="E894" s="41"/>
      <c r="F894" s="41"/>
      <c r="G894" s="42"/>
      <c r="H894" s="42"/>
      <c r="I894" s="42"/>
      <c r="J894" s="42"/>
      <c r="K894" s="42"/>
      <c r="L894" s="42"/>
      <c r="M894" s="42"/>
      <c r="N894" s="42"/>
      <c r="O894" s="42"/>
      <c r="P894" s="42"/>
      <c r="Q894" s="42"/>
      <c r="R894" s="42"/>
      <c r="S894" s="42"/>
      <c r="T894" s="42"/>
      <c r="U894" s="42"/>
    </row>
    <row r="895" spans="1:21" x14ac:dyDescent="0.55000000000000004">
      <c r="A895" s="41"/>
      <c r="B895" s="41"/>
      <c r="C895" s="41"/>
      <c r="D895" s="41"/>
      <c r="E895" s="41"/>
      <c r="F895" s="41"/>
      <c r="G895" s="42"/>
      <c r="H895" s="42"/>
      <c r="I895" s="42"/>
      <c r="J895" s="42"/>
      <c r="K895" s="42"/>
      <c r="L895" s="42"/>
      <c r="M895" s="42"/>
      <c r="N895" s="42"/>
      <c r="O895" s="42"/>
      <c r="P895" s="42"/>
      <c r="Q895" s="42"/>
      <c r="R895" s="42"/>
      <c r="S895" s="42"/>
      <c r="T895" s="42"/>
      <c r="U895" s="42"/>
    </row>
    <row r="896" spans="1:21" x14ac:dyDescent="0.55000000000000004">
      <c r="A896" s="41"/>
      <c r="B896" s="41"/>
      <c r="C896" s="41"/>
      <c r="D896" s="41"/>
      <c r="E896" s="41"/>
      <c r="F896" s="41"/>
      <c r="G896" s="42"/>
      <c r="H896" s="42"/>
      <c r="I896" s="42"/>
      <c r="J896" s="42"/>
      <c r="K896" s="42"/>
      <c r="L896" s="42"/>
      <c r="M896" s="42"/>
      <c r="N896" s="42"/>
      <c r="O896" s="42"/>
      <c r="P896" s="42"/>
      <c r="Q896" s="42"/>
      <c r="R896" s="42"/>
      <c r="S896" s="42"/>
      <c r="T896" s="42"/>
      <c r="U896" s="42"/>
    </row>
    <row r="897" spans="1:21" x14ac:dyDescent="0.55000000000000004">
      <c r="A897" s="41"/>
      <c r="B897" s="41"/>
      <c r="C897" s="41"/>
      <c r="D897" s="41"/>
      <c r="E897" s="41"/>
      <c r="F897" s="41"/>
      <c r="G897" s="42"/>
      <c r="H897" s="42"/>
      <c r="I897" s="42"/>
      <c r="J897" s="42"/>
      <c r="K897" s="42"/>
      <c r="L897" s="42"/>
      <c r="M897" s="42"/>
      <c r="N897" s="42"/>
      <c r="O897" s="42"/>
      <c r="P897" s="42"/>
      <c r="Q897" s="42"/>
      <c r="R897" s="42"/>
      <c r="S897" s="42"/>
      <c r="T897" s="42"/>
      <c r="U897" s="42"/>
    </row>
    <row r="898" spans="1:21" x14ac:dyDescent="0.55000000000000004">
      <c r="A898" s="41"/>
      <c r="B898" s="41"/>
      <c r="C898" s="41"/>
      <c r="D898" s="41"/>
      <c r="E898" s="41"/>
      <c r="F898" s="41"/>
      <c r="G898" s="42"/>
      <c r="H898" s="42"/>
      <c r="I898" s="42"/>
      <c r="J898" s="42"/>
      <c r="K898" s="42"/>
      <c r="L898" s="42"/>
      <c r="M898" s="42"/>
      <c r="N898" s="42"/>
      <c r="O898" s="42"/>
      <c r="P898" s="42"/>
      <c r="Q898" s="42"/>
      <c r="R898" s="42"/>
      <c r="S898" s="42"/>
      <c r="T898" s="42"/>
      <c r="U898" s="42"/>
    </row>
    <row r="899" spans="1:21" x14ac:dyDescent="0.55000000000000004">
      <c r="A899" s="41"/>
      <c r="B899" s="41"/>
      <c r="C899" s="41"/>
      <c r="D899" s="41"/>
      <c r="E899" s="41"/>
      <c r="F899" s="41"/>
      <c r="G899" s="42"/>
      <c r="H899" s="42"/>
      <c r="I899" s="42"/>
      <c r="J899" s="42"/>
      <c r="K899" s="42"/>
      <c r="L899" s="42"/>
      <c r="M899" s="42"/>
      <c r="N899" s="42"/>
      <c r="O899" s="42"/>
      <c r="P899" s="42"/>
      <c r="Q899" s="42"/>
      <c r="R899" s="42"/>
      <c r="S899" s="42"/>
      <c r="T899" s="42"/>
      <c r="U899" s="42"/>
    </row>
    <row r="900" spans="1:21" x14ac:dyDescent="0.55000000000000004">
      <c r="A900" s="41"/>
      <c r="B900" s="41"/>
      <c r="C900" s="41"/>
      <c r="D900" s="41"/>
      <c r="E900" s="41"/>
      <c r="F900" s="41"/>
      <c r="G900" s="42"/>
      <c r="H900" s="42"/>
      <c r="I900" s="42"/>
      <c r="J900" s="42"/>
      <c r="K900" s="42"/>
      <c r="L900" s="42"/>
      <c r="M900" s="42"/>
      <c r="N900" s="42"/>
      <c r="O900" s="42"/>
      <c r="P900" s="42"/>
      <c r="Q900" s="42"/>
      <c r="R900" s="42"/>
      <c r="S900" s="42"/>
      <c r="T900" s="42"/>
      <c r="U900" s="42"/>
    </row>
    <row r="901" spans="1:21" x14ac:dyDescent="0.55000000000000004">
      <c r="A901" s="41"/>
      <c r="B901" s="41"/>
      <c r="C901" s="41"/>
      <c r="D901" s="41"/>
      <c r="E901" s="41"/>
      <c r="F901" s="41"/>
      <c r="G901" s="42"/>
      <c r="H901" s="42"/>
      <c r="I901" s="42"/>
      <c r="J901" s="42"/>
      <c r="K901" s="42"/>
      <c r="L901" s="42"/>
      <c r="M901" s="42"/>
      <c r="N901" s="42"/>
      <c r="O901" s="42"/>
      <c r="P901" s="42"/>
      <c r="Q901" s="42"/>
      <c r="R901" s="42"/>
      <c r="S901" s="42"/>
      <c r="T901" s="42"/>
      <c r="U901" s="42"/>
    </row>
    <row r="902" spans="1:21" x14ac:dyDescent="0.55000000000000004">
      <c r="A902" s="41"/>
      <c r="B902" s="41"/>
      <c r="C902" s="41"/>
      <c r="D902" s="41"/>
      <c r="E902" s="41"/>
      <c r="F902" s="41"/>
      <c r="G902" s="42"/>
      <c r="H902" s="42"/>
      <c r="I902" s="42"/>
      <c r="J902" s="42"/>
      <c r="K902" s="42"/>
      <c r="L902" s="42"/>
      <c r="M902" s="42"/>
      <c r="N902" s="42"/>
      <c r="O902" s="42"/>
      <c r="P902" s="42"/>
      <c r="Q902" s="42"/>
      <c r="R902" s="42"/>
      <c r="S902" s="42"/>
      <c r="T902" s="42"/>
      <c r="U902" s="42"/>
    </row>
    <row r="903" spans="1:21" x14ac:dyDescent="0.55000000000000004">
      <c r="A903" s="41"/>
      <c r="B903" s="41"/>
      <c r="C903" s="41"/>
      <c r="D903" s="41"/>
      <c r="E903" s="41"/>
      <c r="F903" s="41"/>
      <c r="G903" s="42"/>
      <c r="H903" s="42"/>
      <c r="I903" s="42"/>
      <c r="J903" s="42"/>
      <c r="K903" s="42"/>
      <c r="L903" s="42"/>
      <c r="M903" s="42"/>
      <c r="N903" s="42"/>
      <c r="O903" s="42"/>
      <c r="P903" s="42"/>
      <c r="Q903" s="42"/>
      <c r="R903" s="42"/>
      <c r="S903" s="42"/>
      <c r="T903" s="42"/>
      <c r="U903" s="42"/>
    </row>
    <row r="904" spans="1:21" x14ac:dyDescent="0.55000000000000004">
      <c r="A904" s="41"/>
      <c r="B904" s="41"/>
      <c r="C904" s="41"/>
      <c r="D904" s="41"/>
      <c r="E904" s="41"/>
      <c r="F904" s="41"/>
      <c r="G904" s="42"/>
      <c r="H904" s="42"/>
      <c r="I904" s="42"/>
      <c r="J904" s="42"/>
      <c r="K904" s="42"/>
      <c r="L904" s="42"/>
      <c r="M904" s="42"/>
      <c r="N904" s="42"/>
      <c r="O904" s="42"/>
      <c r="P904" s="42"/>
      <c r="Q904" s="42"/>
      <c r="R904" s="42"/>
      <c r="S904" s="42"/>
      <c r="T904" s="42"/>
      <c r="U904" s="42"/>
    </row>
    <row r="905" spans="1:21" x14ac:dyDescent="0.55000000000000004">
      <c r="A905" s="41"/>
      <c r="B905" s="41"/>
      <c r="C905" s="41"/>
      <c r="D905" s="41"/>
      <c r="E905" s="41"/>
      <c r="F905" s="41"/>
      <c r="G905" s="42"/>
      <c r="H905" s="42"/>
      <c r="I905" s="42"/>
      <c r="J905" s="42"/>
      <c r="K905" s="42"/>
      <c r="L905" s="42"/>
      <c r="M905" s="42"/>
      <c r="N905" s="42"/>
      <c r="O905" s="42"/>
      <c r="P905" s="42"/>
      <c r="Q905" s="42"/>
      <c r="R905" s="42"/>
      <c r="S905" s="42"/>
      <c r="T905" s="42"/>
      <c r="U905" s="42"/>
    </row>
    <row r="906" spans="1:21" x14ac:dyDescent="0.55000000000000004">
      <c r="A906" s="41"/>
      <c r="B906" s="41"/>
      <c r="C906" s="41"/>
      <c r="D906" s="41"/>
      <c r="E906" s="41"/>
      <c r="F906" s="41"/>
      <c r="G906" s="42"/>
      <c r="H906" s="42"/>
      <c r="I906" s="42"/>
      <c r="J906" s="42"/>
      <c r="K906" s="42"/>
      <c r="L906" s="42"/>
      <c r="M906" s="42"/>
      <c r="N906" s="42"/>
      <c r="O906" s="42"/>
      <c r="P906" s="42"/>
      <c r="Q906" s="42"/>
      <c r="R906" s="42"/>
      <c r="S906" s="42"/>
      <c r="T906" s="42"/>
      <c r="U906" s="42"/>
    </row>
    <row r="907" spans="1:21" x14ac:dyDescent="0.55000000000000004">
      <c r="A907" s="41"/>
      <c r="B907" s="41"/>
      <c r="C907" s="41"/>
      <c r="D907" s="41"/>
      <c r="E907" s="41"/>
      <c r="F907" s="41"/>
      <c r="G907" s="42"/>
      <c r="H907" s="42"/>
      <c r="I907" s="42"/>
      <c r="J907" s="42"/>
      <c r="K907" s="42"/>
      <c r="L907" s="42"/>
      <c r="M907" s="42"/>
      <c r="N907" s="42"/>
      <c r="O907" s="42"/>
      <c r="P907" s="42"/>
      <c r="Q907" s="42"/>
      <c r="R907" s="42"/>
      <c r="S907" s="42"/>
      <c r="T907" s="42"/>
      <c r="U907" s="42"/>
    </row>
    <row r="908" spans="1:21" x14ac:dyDescent="0.55000000000000004">
      <c r="A908" s="41"/>
      <c r="B908" s="41"/>
      <c r="C908" s="41"/>
      <c r="D908" s="41"/>
      <c r="E908" s="41"/>
      <c r="F908" s="41"/>
      <c r="G908" s="42"/>
      <c r="H908" s="42"/>
      <c r="I908" s="42"/>
      <c r="J908" s="42"/>
      <c r="K908" s="42"/>
      <c r="L908" s="42"/>
      <c r="M908" s="42"/>
      <c r="N908" s="42"/>
      <c r="O908" s="42"/>
      <c r="P908" s="42"/>
      <c r="Q908" s="42"/>
      <c r="R908" s="42"/>
      <c r="S908" s="42"/>
      <c r="T908" s="42"/>
      <c r="U908" s="42"/>
    </row>
    <row r="909" spans="1:21" x14ac:dyDescent="0.55000000000000004">
      <c r="A909" s="41"/>
      <c r="B909" s="41"/>
      <c r="C909" s="41"/>
      <c r="D909" s="41"/>
      <c r="E909" s="41"/>
      <c r="F909" s="41"/>
      <c r="G909" s="42"/>
      <c r="H909" s="42"/>
      <c r="I909" s="42"/>
      <c r="J909" s="42"/>
      <c r="K909" s="42"/>
      <c r="L909" s="42"/>
      <c r="M909" s="42"/>
      <c r="N909" s="42"/>
      <c r="O909" s="42"/>
      <c r="P909" s="42"/>
      <c r="Q909" s="42"/>
      <c r="R909" s="42"/>
      <c r="S909" s="42"/>
      <c r="T909" s="42"/>
      <c r="U909" s="42"/>
    </row>
    <row r="910" spans="1:21" x14ac:dyDescent="0.55000000000000004">
      <c r="A910" s="41"/>
      <c r="B910" s="41"/>
      <c r="C910" s="41"/>
      <c r="D910" s="41"/>
      <c r="E910" s="41"/>
      <c r="F910" s="41"/>
      <c r="G910" s="42"/>
      <c r="H910" s="42"/>
      <c r="I910" s="42"/>
      <c r="J910" s="42"/>
      <c r="K910" s="42"/>
      <c r="L910" s="42"/>
      <c r="M910" s="42"/>
      <c r="N910" s="42"/>
      <c r="O910" s="42"/>
      <c r="P910" s="42"/>
      <c r="Q910" s="42"/>
      <c r="R910" s="42"/>
      <c r="S910" s="42"/>
      <c r="T910" s="42"/>
      <c r="U910" s="42"/>
    </row>
    <row r="911" spans="1:21" x14ac:dyDescent="0.55000000000000004">
      <c r="A911" s="41"/>
      <c r="B911" s="41"/>
      <c r="C911" s="41"/>
      <c r="D911" s="41"/>
      <c r="E911" s="41"/>
      <c r="F911" s="41"/>
      <c r="G911" s="42"/>
      <c r="H911" s="42"/>
      <c r="I911" s="42"/>
      <c r="J911" s="42"/>
      <c r="K911" s="42"/>
      <c r="L911" s="42"/>
      <c r="M911" s="42"/>
      <c r="N911" s="42"/>
      <c r="O911" s="42"/>
      <c r="P911" s="42"/>
      <c r="Q911" s="42"/>
      <c r="R911" s="42"/>
      <c r="S911" s="42"/>
      <c r="T911" s="42"/>
      <c r="U911" s="42"/>
    </row>
    <row r="912" spans="1:21" x14ac:dyDescent="0.55000000000000004">
      <c r="A912" s="41"/>
      <c r="B912" s="41"/>
      <c r="C912" s="41"/>
      <c r="D912" s="41"/>
      <c r="E912" s="41"/>
      <c r="F912" s="41"/>
      <c r="G912" s="42"/>
      <c r="H912" s="42"/>
      <c r="I912" s="42"/>
      <c r="J912" s="42"/>
      <c r="K912" s="42"/>
      <c r="L912" s="42"/>
      <c r="M912" s="42"/>
      <c r="N912" s="42"/>
      <c r="O912" s="42"/>
      <c r="P912" s="42"/>
      <c r="Q912" s="42"/>
      <c r="R912" s="42"/>
      <c r="S912" s="42"/>
      <c r="T912" s="42"/>
      <c r="U912" s="42"/>
    </row>
    <row r="913" spans="1:21" x14ac:dyDescent="0.55000000000000004">
      <c r="A913" s="41"/>
      <c r="B913" s="41"/>
      <c r="C913" s="41"/>
      <c r="D913" s="41"/>
      <c r="E913" s="41"/>
      <c r="F913" s="41"/>
      <c r="G913" s="42"/>
      <c r="H913" s="42"/>
      <c r="I913" s="42"/>
      <c r="J913" s="42"/>
      <c r="K913" s="42"/>
      <c r="L913" s="42"/>
      <c r="M913" s="42"/>
      <c r="N913" s="42"/>
      <c r="O913" s="42"/>
      <c r="P913" s="42"/>
      <c r="Q913" s="42"/>
      <c r="R913" s="42"/>
      <c r="S913" s="42"/>
      <c r="T913" s="42"/>
      <c r="U913" s="42"/>
    </row>
    <row r="914" spans="1:21" x14ac:dyDescent="0.55000000000000004">
      <c r="A914" s="41"/>
      <c r="B914" s="41"/>
      <c r="C914" s="41"/>
      <c r="D914" s="41"/>
      <c r="E914" s="41"/>
      <c r="F914" s="41"/>
      <c r="G914" s="42"/>
      <c r="H914" s="42"/>
      <c r="I914" s="42"/>
      <c r="J914" s="42"/>
      <c r="K914" s="42"/>
      <c r="L914" s="42"/>
      <c r="M914" s="42"/>
      <c r="N914" s="42"/>
      <c r="O914" s="42"/>
      <c r="P914" s="42"/>
      <c r="Q914" s="42"/>
      <c r="R914" s="42"/>
      <c r="S914" s="42"/>
      <c r="T914" s="42"/>
      <c r="U914" s="42"/>
    </row>
    <row r="915" spans="1:21" x14ac:dyDescent="0.55000000000000004">
      <c r="A915" s="41"/>
      <c r="B915" s="41"/>
      <c r="C915" s="41"/>
      <c r="D915" s="41"/>
      <c r="E915" s="41"/>
      <c r="F915" s="41"/>
      <c r="G915" s="42"/>
      <c r="H915" s="42"/>
      <c r="I915" s="42"/>
      <c r="J915" s="42"/>
      <c r="K915" s="42"/>
      <c r="L915" s="42"/>
      <c r="M915" s="42"/>
      <c r="N915" s="42"/>
      <c r="O915" s="42"/>
      <c r="P915" s="42"/>
      <c r="Q915" s="42"/>
      <c r="R915" s="42"/>
      <c r="S915" s="42"/>
      <c r="T915" s="42"/>
      <c r="U915" s="42"/>
    </row>
    <row r="916" spans="1:21" x14ac:dyDescent="0.55000000000000004">
      <c r="A916" s="41"/>
      <c r="B916" s="41"/>
      <c r="C916" s="41"/>
      <c r="D916" s="41"/>
      <c r="E916" s="41"/>
      <c r="F916" s="41"/>
      <c r="G916" s="42"/>
      <c r="H916" s="42"/>
      <c r="I916" s="42"/>
      <c r="J916" s="42"/>
      <c r="K916" s="42"/>
      <c r="L916" s="42"/>
      <c r="M916" s="42"/>
      <c r="N916" s="42"/>
      <c r="O916" s="42"/>
      <c r="P916" s="42"/>
      <c r="Q916" s="42"/>
      <c r="R916" s="42"/>
      <c r="S916" s="42"/>
      <c r="T916" s="42"/>
      <c r="U916" s="42"/>
    </row>
    <row r="917" spans="1:21" x14ac:dyDescent="0.55000000000000004">
      <c r="A917" s="41"/>
      <c r="B917" s="41"/>
      <c r="C917" s="41"/>
      <c r="D917" s="41"/>
      <c r="E917" s="41"/>
      <c r="F917" s="41"/>
      <c r="G917" s="42"/>
      <c r="H917" s="42"/>
      <c r="I917" s="42"/>
      <c r="J917" s="42"/>
      <c r="K917" s="42"/>
      <c r="L917" s="42"/>
      <c r="M917" s="42"/>
      <c r="N917" s="42"/>
      <c r="O917" s="42"/>
      <c r="P917" s="42"/>
      <c r="Q917" s="42"/>
      <c r="R917" s="42"/>
      <c r="S917" s="42"/>
      <c r="T917" s="42"/>
      <c r="U917" s="42"/>
    </row>
    <row r="918" spans="1:21" x14ac:dyDescent="0.55000000000000004">
      <c r="A918" s="41"/>
      <c r="B918" s="41"/>
      <c r="C918" s="41"/>
      <c r="D918" s="41"/>
      <c r="E918" s="41"/>
      <c r="F918" s="41"/>
      <c r="G918" s="42"/>
      <c r="H918" s="42"/>
      <c r="I918" s="42"/>
      <c r="J918" s="42"/>
      <c r="K918" s="42"/>
      <c r="L918" s="42"/>
      <c r="M918" s="42"/>
      <c r="N918" s="42"/>
      <c r="O918" s="42"/>
      <c r="P918" s="42"/>
      <c r="Q918" s="42"/>
      <c r="R918" s="42"/>
      <c r="S918" s="42"/>
      <c r="T918" s="42"/>
      <c r="U918" s="42"/>
    </row>
    <row r="919" spans="1:21" x14ac:dyDescent="0.55000000000000004">
      <c r="A919" s="41"/>
      <c r="B919" s="41"/>
      <c r="C919" s="41"/>
      <c r="D919" s="41"/>
      <c r="E919" s="41"/>
      <c r="F919" s="41"/>
      <c r="G919" s="42"/>
      <c r="H919" s="42"/>
      <c r="I919" s="42"/>
      <c r="J919" s="42"/>
      <c r="K919" s="42"/>
      <c r="L919" s="42"/>
      <c r="M919" s="42"/>
      <c r="N919" s="42"/>
      <c r="O919" s="42"/>
      <c r="P919" s="42"/>
      <c r="Q919" s="42"/>
      <c r="R919" s="42"/>
      <c r="S919" s="42"/>
      <c r="T919" s="42"/>
      <c r="U919" s="42"/>
    </row>
    <row r="920" spans="1:21" x14ac:dyDescent="0.55000000000000004">
      <c r="A920" s="41"/>
      <c r="B920" s="41"/>
      <c r="C920" s="41"/>
      <c r="D920" s="41"/>
      <c r="E920" s="41"/>
      <c r="F920" s="41"/>
      <c r="G920" s="42"/>
      <c r="H920" s="42"/>
      <c r="I920" s="42"/>
      <c r="J920" s="42"/>
      <c r="K920" s="42"/>
      <c r="L920" s="42"/>
      <c r="M920" s="42"/>
      <c r="N920" s="42"/>
      <c r="O920" s="42"/>
      <c r="P920" s="42"/>
      <c r="Q920" s="42"/>
      <c r="R920" s="42"/>
      <c r="S920" s="42"/>
      <c r="T920" s="42"/>
      <c r="U920" s="42"/>
    </row>
    <row r="921" spans="1:21" x14ac:dyDescent="0.55000000000000004">
      <c r="A921" s="41"/>
      <c r="B921" s="41"/>
      <c r="C921" s="41"/>
      <c r="D921" s="41"/>
      <c r="E921" s="41"/>
      <c r="F921" s="41"/>
      <c r="G921" s="42"/>
      <c r="H921" s="42"/>
      <c r="I921" s="42"/>
      <c r="J921" s="42"/>
      <c r="K921" s="42"/>
      <c r="L921" s="42"/>
      <c r="M921" s="42"/>
      <c r="N921" s="42"/>
      <c r="O921" s="42"/>
      <c r="P921" s="42"/>
      <c r="Q921" s="42"/>
      <c r="R921" s="42"/>
      <c r="S921" s="42"/>
      <c r="T921" s="42"/>
      <c r="U921" s="42"/>
    </row>
    <row r="922" spans="1:21" x14ac:dyDescent="0.55000000000000004">
      <c r="A922" s="41"/>
      <c r="B922" s="41"/>
      <c r="C922" s="41"/>
      <c r="D922" s="41"/>
      <c r="E922" s="41"/>
      <c r="F922" s="41"/>
      <c r="G922" s="42"/>
      <c r="H922" s="42"/>
      <c r="I922" s="42"/>
      <c r="J922" s="42"/>
      <c r="K922" s="42"/>
      <c r="L922" s="42"/>
      <c r="M922" s="42"/>
      <c r="N922" s="42"/>
      <c r="O922" s="42"/>
      <c r="P922" s="42"/>
      <c r="Q922" s="42"/>
      <c r="R922" s="42"/>
      <c r="S922" s="42"/>
      <c r="T922" s="42"/>
      <c r="U922" s="42"/>
    </row>
    <row r="923" spans="1:21" x14ac:dyDescent="0.55000000000000004">
      <c r="A923" s="41"/>
      <c r="B923" s="41"/>
      <c r="C923" s="41"/>
      <c r="D923" s="41"/>
      <c r="E923" s="41"/>
      <c r="F923" s="41"/>
      <c r="G923" s="42"/>
      <c r="H923" s="42"/>
      <c r="I923" s="42"/>
      <c r="J923" s="42"/>
      <c r="K923" s="42"/>
      <c r="L923" s="42"/>
      <c r="M923" s="42"/>
      <c r="N923" s="42"/>
      <c r="O923" s="42"/>
      <c r="P923" s="42"/>
      <c r="Q923" s="42"/>
      <c r="R923" s="42"/>
      <c r="S923" s="42"/>
      <c r="T923" s="42"/>
      <c r="U923" s="42"/>
    </row>
    <row r="924" spans="1:21" x14ac:dyDescent="0.55000000000000004">
      <c r="A924" s="41"/>
      <c r="B924" s="41"/>
      <c r="C924" s="41"/>
      <c r="D924" s="41"/>
      <c r="E924" s="41"/>
      <c r="F924" s="41"/>
      <c r="G924" s="42"/>
      <c r="H924" s="42"/>
      <c r="I924" s="42"/>
      <c r="J924" s="42"/>
      <c r="K924" s="42"/>
      <c r="L924" s="42"/>
      <c r="M924" s="42"/>
      <c r="N924" s="42"/>
      <c r="O924" s="42"/>
      <c r="P924" s="42"/>
      <c r="Q924" s="42"/>
      <c r="R924" s="42"/>
      <c r="S924" s="42"/>
      <c r="T924" s="42"/>
      <c r="U924" s="42"/>
    </row>
    <row r="925" spans="1:21" x14ac:dyDescent="0.55000000000000004">
      <c r="A925" s="41"/>
      <c r="B925" s="41"/>
      <c r="C925" s="41"/>
      <c r="D925" s="41"/>
      <c r="E925" s="41"/>
      <c r="F925" s="41"/>
      <c r="G925" s="42"/>
      <c r="H925" s="42"/>
      <c r="I925" s="42"/>
      <c r="J925" s="42"/>
      <c r="K925" s="42"/>
      <c r="L925" s="42"/>
      <c r="M925" s="42"/>
      <c r="N925" s="42"/>
      <c r="O925" s="42"/>
      <c r="P925" s="42"/>
      <c r="Q925" s="42"/>
      <c r="R925" s="42"/>
      <c r="S925" s="42"/>
      <c r="T925" s="42"/>
      <c r="U925" s="42"/>
    </row>
    <row r="926" spans="1:21" x14ac:dyDescent="0.55000000000000004">
      <c r="A926" s="41"/>
      <c r="B926" s="41"/>
      <c r="C926" s="41"/>
      <c r="D926" s="41"/>
      <c r="E926" s="41"/>
      <c r="F926" s="41"/>
      <c r="G926" s="42"/>
      <c r="H926" s="42"/>
      <c r="I926" s="42"/>
      <c r="J926" s="42"/>
      <c r="K926" s="42"/>
      <c r="L926" s="42"/>
      <c r="M926" s="42"/>
      <c r="N926" s="42"/>
      <c r="O926" s="42"/>
      <c r="P926" s="42"/>
      <c r="Q926" s="42"/>
      <c r="R926" s="42"/>
      <c r="S926" s="42"/>
      <c r="T926" s="42"/>
      <c r="U926" s="42"/>
    </row>
    <row r="927" spans="1:21" x14ac:dyDescent="0.55000000000000004">
      <c r="A927" s="41"/>
      <c r="B927" s="41"/>
      <c r="C927" s="41"/>
      <c r="D927" s="41"/>
      <c r="E927" s="41"/>
      <c r="F927" s="41"/>
      <c r="G927" s="42"/>
      <c r="H927" s="42"/>
      <c r="I927" s="42"/>
      <c r="J927" s="42"/>
      <c r="K927" s="42"/>
      <c r="L927" s="42"/>
      <c r="M927" s="42"/>
      <c r="N927" s="42"/>
      <c r="O927" s="42"/>
      <c r="P927" s="42"/>
      <c r="Q927" s="42"/>
      <c r="R927" s="42"/>
      <c r="S927" s="42"/>
      <c r="T927" s="42"/>
      <c r="U927" s="42"/>
    </row>
    <row r="928" spans="1:21" x14ac:dyDescent="0.55000000000000004">
      <c r="A928" s="41"/>
      <c r="B928" s="41"/>
      <c r="C928" s="41"/>
      <c r="D928" s="41"/>
      <c r="E928" s="41"/>
      <c r="F928" s="41"/>
      <c r="G928" s="42"/>
      <c r="H928" s="42"/>
      <c r="I928" s="42"/>
      <c r="J928" s="42"/>
      <c r="K928" s="42"/>
      <c r="L928" s="42"/>
      <c r="M928" s="42"/>
      <c r="N928" s="42"/>
      <c r="O928" s="42"/>
      <c r="P928" s="42"/>
      <c r="Q928" s="42"/>
      <c r="R928" s="42"/>
      <c r="S928" s="42"/>
      <c r="T928" s="42"/>
      <c r="U928" s="42"/>
    </row>
    <row r="929" spans="1:21" x14ac:dyDescent="0.55000000000000004">
      <c r="A929" s="41"/>
      <c r="B929" s="41"/>
      <c r="C929" s="41"/>
      <c r="D929" s="41"/>
      <c r="E929" s="41"/>
      <c r="F929" s="41"/>
      <c r="G929" s="42"/>
      <c r="H929" s="42"/>
      <c r="I929" s="42"/>
      <c r="J929" s="42"/>
      <c r="K929" s="42"/>
      <c r="L929" s="42"/>
      <c r="M929" s="42"/>
      <c r="N929" s="42"/>
      <c r="O929" s="42"/>
      <c r="P929" s="42"/>
      <c r="Q929" s="42"/>
      <c r="R929" s="42"/>
      <c r="S929" s="42"/>
      <c r="T929" s="42"/>
      <c r="U929" s="42"/>
    </row>
    <row r="930" spans="1:21" x14ac:dyDescent="0.55000000000000004">
      <c r="A930" s="41"/>
      <c r="B930" s="41"/>
      <c r="C930" s="41"/>
      <c r="D930" s="41"/>
      <c r="E930" s="41"/>
      <c r="F930" s="41"/>
      <c r="G930" s="42"/>
      <c r="H930" s="42"/>
      <c r="I930" s="42"/>
      <c r="J930" s="42"/>
      <c r="K930" s="42"/>
      <c r="L930" s="42"/>
      <c r="M930" s="42"/>
      <c r="N930" s="42"/>
      <c r="O930" s="42"/>
      <c r="P930" s="42"/>
      <c r="Q930" s="42"/>
      <c r="R930" s="42"/>
      <c r="S930" s="42"/>
      <c r="T930" s="42"/>
      <c r="U930" s="42"/>
    </row>
    <row r="931" spans="1:21" x14ac:dyDescent="0.55000000000000004">
      <c r="A931" s="41"/>
      <c r="B931" s="41"/>
      <c r="C931" s="41"/>
      <c r="D931" s="41"/>
      <c r="E931" s="41"/>
      <c r="F931" s="41"/>
      <c r="G931" s="42"/>
      <c r="H931" s="42"/>
      <c r="I931" s="42"/>
      <c r="J931" s="42"/>
      <c r="K931" s="42"/>
      <c r="L931" s="42"/>
      <c r="M931" s="42"/>
      <c r="N931" s="42"/>
      <c r="O931" s="42"/>
      <c r="P931" s="42"/>
      <c r="Q931" s="42"/>
      <c r="R931" s="42"/>
      <c r="S931" s="42"/>
      <c r="T931" s="42"/>
      <c r="U931" s="42"/>
    </row>
    <row r="932" spans="1:21" x14ac:dyDescent="0.55000000000000004">
      <c r="A932" s="41"/>
      <c r="B932" s="41"/>
      <c r="C932" s="41"/>
      <c r="D932" s="41"/>
      <c r="E932" s="41"/>
      <c r="F932" s="41"/>
      <c r="G932" s="42"/>
      <c r="H932" s="42"/>
      <c r="I932" s="42"/>
      <c r="J932" s="42"/>
      <c r="K932" s="42"/>
      <c r="L932" s="42"/>
      <c r="M932" s="42"/>
      <c r="N932" s="42"/>
      <c r="O932" s="42"/>
      <c r="P932" s="42"/>
      <c r="Q932" s="42"/>
      <c r="R932" s="42"/>
      <c r="S932" s="42"/>
      <c r="T932" s="42"/>
      <c r="U932" s="42"/>
    </row>
    <row r="933" spans="1:21" x14ac:dyDescent="0.55000000000000004">
      <c r="A933" s="41"/>
      <c r="B933" s="41"/>
      <c r="C933" s="41"/>
      <c r="D933" s="41"/>
      <c r="E933" s="41"/>
      <c r="F933" s="41"/>
      <c r="G933" s="42"/>
      <c r="H933" s="42"/>
      <c r="I933" s="42"/>
      <c r="J933" s="42"/>
      <c r="K933" s="42"/>
      <c r="L933" s="42"/>
      <c r="M933" s="42"/>
      <c r="N933" s="42"/>
      <c r="O933" s="42"/>
      <c r="P933" s="42"/>
      <c r="Q933" s="42"/>
      <c r="R933" s="42"/>
      <c r="S933" s="42"/>
      <c r="T933" s="42"/>
      <c r="U933" s="42"/>
    </row>
    <row r="934" spans="1:21" x14ac:dyDescent="0.55000000000000004">
      <c r="A934" s="41"/>
      <c r="B934" s="41"/>
      <c r="C934" s="41"/>
      <c r="D934" s="41"/>
      <c r="E934" s="41"/>
      <c r="F934" s="41"/>
      <c r="G934" s="42"/>
      <c r="H934" s="42"/>
      <c r="I934" s="42"/>
      <c r="J934" s="42"/>
      <c r="K934" s="42"/>
      <c r="L934" s="42"/>
      <c r="M934" s="42"/>
      <c r="N934" s="42"/>
      <c r="O934" s="42"/>
      <c r="P934" s="42"/>
      <c r="Q934" s="42"/>
      <c r="R934" s="42"/>
      <c r="S934" s="42"/>
      <c r="T934" s="42"/>
      <c r="U934" s="42"/>
    </row>
    <row r="935" spans="1:21" x14ac:dyDescent="0.55000000000000004">
      <c r="A935" s="41"/>
      <c r="B935" s="41"/>
      <c r="C935" s="41"/>
      <c r="D935" s="41"/>
      <c r="E935" s="41"/>
      <c r="F935" s="41"/>
      <c r="G935" s="42"/>
      <c r="H935" s="42"/>
      <c r="I935" s="42"/>
      <c r="J935" s="42"/>
      <c r="K935" s="42"/>
      <c r="L935" s="42"/>
      <c r="M935" s="42"/>
      <c r="N935" s="42"/>
      <c r="O935" s="42"/>
      <c r="P935" s="42"/>
      <c r="Q935" s="42"/>
      <c r="R935" s="42"/>
      <c r="S935" s="42"/>
      <c r="T935" s="42"/>
      <c r="U935" s="42"/>
    </row>
    <row r="936" spans="1:21" x14ac:dyDescent="0.55000000000000004">
      <c r="A936" s="41"/>
      <c r="B936" s="41"/>
      <c r="C936" s="41"/>
      <c r="D936" s="41"/>
      <c r="E936" s="41"/>
      <c r="F936" s="41"/>
      <c r="G936" s="42"/>
      <c r="H936" s="42"/>
      <c r="I936" s="42"/>
      <c r="J936" s="42"/>
      <c r="K936" s="42"/>
      <c r="L936" s="42"/>
      <c r="M936" s="42"/>
      <c r="N936" s="42"/>
      <c r="O936" s="42"/>
      <c r="P936" s="42"/>
      <c r="Q936" s="42"/>
      <c r="R936" s="42"/>
      <c r="S936" s="42"/>
      <c r="T936" s="42"/>
      <c r="U936" s="42"/>
    </row>
    <row r="937" spans="1:21" x14ac:dyDescent="0.55000000000000004">
      <c r="A937" s="41"/>
      <c r="B937" s="41"/>
      <c r="C937" s="41"/>
      <c r="D937" s="41"/>
      <c r="E937" s="41"/>
      <c r="F937" s="41"/>
      <c r="G937" s="42"/>
      <c r="H937" s="42"/>
      <c r="I937" s="42"/>
      <c r="J937" s="42"/>
      <c r="K937" s="42"/>
      <c r="L937" s="42"/>
      <c r="M937" s="42"/>
      <c r="N937" s="42"/>
      <c r="O937" s="42"/>
      <c r="P937" s="42"/>
      <c r="Q937" s="42"/>
      <c r="R937" s="42"/>
      <c r="S937" s="42"/>
      <c r="T937" s="42"/>
      <c r="U937" s="42"/>
    </row>
    <row r="938" spans="1:21" x14ac:dyDescent="0.55000000000000004">
      <c r="A938" s="41"/>
      <c r="B938" s="41"/>
      <c r="C938" s="41"/>
      <c r="D938" s="41"/>
      <c r="E938" s="41"/>
      <c r="F938" s="41"/>
      <c r="G938" s="42"/>
      <c r="H938" s="42"/>
      <c r="I938" s="42"/>
      <c r="J938" s="42"/>
      <c r="K938" s="42"/>
      <c r="L938" s="42"/>
      <c r="M938" s="42"/>
      <c r="N938" s="42"/>
      <c r="O938" s="42"/>
      <c r="P938" s="42"/>
      <c r="Q938" s="42"/>
      <c r="R938" s="42"/>
      <c r="S938" s="42"/>
      <c r="T938" s="42"/>
      <c r="U938" s="42"/>
    </row>
    <row r="939" spans="1:21" x14ac:dyDescent="0.55000000000000004">
      <c r="A939" s="41"/>
      <c r="B939" s="41"/>
      <c r="C939" s="41"/>
      <c r="D939" s="41"/>
      <c r="E939" s="41"/>
      <c r="F939" s="41"/>
      <c r="G939" s="42"/>
      <c r="H939" s="42"/>
      <c r="I939" s="42"/>
      <c r="J939" s="42"/>
      <c r="K939" s="42"/>
      <c r="L939" s="42"/>
      <c r="M939" s="42"/>
      <c r="N939" s="42"/>
      <c r="O939" s="42"/>
      <c r="P939" s="42"/>
      <c r="Q939" s="42"/>
      <c r="R939" s="42"/>
      <c r="S939" s="42"/>
      <c r="T939" s="42"/>
      <c r="U939" s="42"/>
    </row>
    <row r="940" spans="1:21" x14ac:dyDescent="0.55000000000000004">
      <c r="A940" s="41"/>
      <c r="B940" s="41"/>
      <c r="C940" s="41"/>
      <c r="D940" s="41"/>
      <c r="E940" s="41"/>
      <c r="F940" s="41"/>
      <c r="G940" s="42"/>
      <c r="H940" s="42"/>
      <c r="I940" s="42"/>
      <c r="J940" s="42"/>
      <c r="K940" s="42"/>
      <c r="L940" s="42"/>
      <c r="M940" s="42"/>
      <c r="N940" s="42"/>
      <c r="O940" s="42"/>
      <c r="P940" s="42"/>
      <c r="Q940" s="42"/>
      <c r="R940" s="42"/>
      <c r="S940" s="42"/>
      <c r="T940" s="42"/>
      <c r="U940" s="42"/>
    </row>
    <row r="941" spans="1:21" x14ac:dyDescent="0.55000000000000004">
      <c r="A941" s="41"/>
      <c r="B941" s="41"/>
      <c r="C941" s="41"/>
      <c r="D941" s="41"/>
      <c r="E941" s="41"/>
      <c r="F941" s="41"/>
      <c r="G941" s="42"/>
      <c r="H941" s="42"/>
      <c r="I941" s="42"/>
      <c r="J941" s="42"/>
      <c r="K941" s="42"/>
      <c r="L941" s="42"/>
      <c r="M941" s="42"/>
      <c r="N941" s="42"/>
      <c r="O941" s="42"/>
      <c r="P941" s="42"/>
      <c r="Q941" s="42"/>
      <c r="R941" s="42"/>
      <c r="S941" s="42"/>
      <c r="T941" s="42"/>
      <c r="U941" s="42"/>
    </row>
    <row r="942" spans="1:21" x14ac:dyDescent="0.55000000000000004">
      <c r="A942" s="41"/>
      <c r="B942" s="41"/>
      <c r="C942" s="41"/>
      <c r="D942" s="41"/>
      <c r="E942" s="41"/>
      <c r="F942" s="41"/>
      <c r="G942" s="42"/>
      <c r="H942" s="42"/>
      <c r="I942" s="42"/>
      <c r="J942" s="42"/>
      <c r="K942" s="42"/>
      <c r="L942" s="42"/>
      <c r="M942" s="42"/>
      <c r="N942" s="42"/>
      <c r="O942" s="42"/>
      <c r="P942" s="42"/>
      <c r="Q942" s="42"/>
      <c r="R942" s="42"/>
      <c r="S942" s="42"/>
      <c r="T942" s="42"/>
      <c r="U942" s="42"/>
    </row>
    <row r="943" spans="1:21" x14ac:dyDescent="0.55000000000000004">
      <c r="A943" s="41"/>
      <c r="B943" s="41"/>
      <c r="C943" s="41"/>
      <c r="D943" s="41"/>
      <c r="E943" s="41"/>
      <c r="F943" s="41"/>
      <c r="G943" s="42"/>
      <c r="H943" s="42"/>
      <c r="I943" s="42"/>
      <c r="J943" s="42"/>
      <c r="K943" s="42"/>
      <c r="L943" s="42"/>
      <c r="M943" s="42"/>
      <c r="N943" s="42"/>
      <c r="O943" s="42"/>
      <c r="P943" s="42"/>
      <c r="Q943" s="42"/>
      <c r="R943" s="42"/>
      <c r="S943" s="42"/>
      <c r="T943" s="42"/>
      <c r="U943" s="42"/>
    </row>
    <row r="944" spans="1:21" x14ac:dyDescent="0.55000000000000004">
      <c r="A944" s="41"/>
      <c r="B944" s="41"/>
      <c r="C944" s="41"/>
      <c r="D944" s="41"/>
      <c r="E944" s="41"/>
      <c r="F944" s="41"/>
      <c r="G944" s="42"/>
      <c r="H944" s="42"/>
      <c r="I944" s="42"/>
      <c r="J944" s="42"/>
      <c r="K944" s="42"/>
      <c r="L944" s="42"/>
      <c r="M944" s="42"/>
      <c r="N944" s="42"/>
      <c r="O944" s="42"/>
      <c r="P944" s="42"/>
      <c r="Q944" s="42"/>
      <c r="R944" s="42"/>
      <c r="S944" s="42"/>
      <c r="T944" s="42"/>
      <c r="U944" s="42"/>
    </row>
    <row r="945" spans="1:21" x14ac:dyDescent="0.55000000000000004">
      <c r="A945" s="41"/>
      <c r="B945" s="41"/>
      <c r="C945" s="41"/>
      <c r="D945" s="41"/>
      <c r="E945" s="41"/>
      <c r="F945" s="41"/>
      <c r="G945" s="42"/>
      <c r="H945" s="42"/>
      <c r="I945" s="42"/>
      <c r="J945" s="42"/>
      <c r="K945" s="42"/>
      <c r="L945" s="42"/>
      <c r="M945" s="42"/>
      <c r="N945" s="42"/>
      <c r="O945" s="42"/>
      <c r="P945" s="42"/>
      <c r="Q945" s="42"/>
      <c r="R945" s="42"/>
      <c r="S945" s="42"/>
      <c r="T945" s="42"/>
      <c r="U945" s="42"/>
    </row>
    <row r="946" spans="1:21" x14ac:dyDescent="0.55000000000000004">
      <c r="A946" s="41"/>
      <c r="B946" s="41"/>
      <c r="C946" s="41"/>
      <c r="D946" s="41"/>
      <c r="E946" s="41"/>
      <c r="F946" s="41"/>
      <c r="G946" s="42"/>
      <c r="H946" s="42"/>
      <c r="I946" s="42"/>
      <c r="J946" s="42"/>
      <c r="K946" s="42"/>
      <c r="L946" s="42"/>
      <c r="M946" s="42"/>
      <c r="N946" s="42"/>
      <c r="O946" s="42"/>
      <c r="P946" s="42"/>
      <c r="Q946" s="42"/>
      <c r="R946" s="42"/>
      <c r="S946" s="42"/>
      <c r="T946" s="42"/>
      <c r="U946" s="42"/>
    </row>
    <row r="947" spans="1:21" x14ac:dyDescent="0.55000000000000004">
      <c r="A947" s="41"/>
      <c r="B947" s="41"/>
      <c r="C947" s="41"/>
      <c r="D947" s="41"/>
      <c r="E947" s="41"/>
      <c r="F947" s="41"/>
      <c r="G947" s="42"/>
      <c r="H947" s="42"/>
      <c r="I947" s="42"/>
      <c r="J947" s="42"/>
      <c r="K947" s="42"/>
      <c r="L947" s="42"/>
      <c r="M947" s="42"/>
      <c r="N947" s="42"/>
      <c r="O947" s="42"/>
      <c r="P947" s="42"/>
      <c r="Q947" s="42"/>
      <c r="R947" s="42"/>
      <c r="S947" s="42"/>
      <c r="T947" s="42"/>
      <c r="U947" s="42"/>
    </row>
    <row r="948" spans="1:21" x14ac:dyDescent="0.55000000000000004">
      <c r="A948" s="41"/>
      <c r="B948" s="41"/>
      <c r="C948" s="41"/>
      <c r="D948" s="41"/>
      <c r="E948" s="41"/>
      <c r="F948" s="41"/>
      <c r="G948" s="42"/>
      <c r="H948" s="42"/>
      <c r="I948" s="42"/>
      <c r="J948" s="42"/>
      <c r="K948" s="42"/>
      <c r="L948" s="42"/>
      <c r="M948" s="42"/>
      <c r="N948" s="42"/>
      <c r="O948" s="42"/>
      <c r="P948" s="42"/>
      <c r="Q948" s="42"/>
      <c r="R948" s="42"/>
      <c r="S948" s="42"/>
      <c r="T948" s="42"/>
      <c r="U948" s="42"/>
    </row>
    <row r="949" spans="1:21" x14ac:dyDescent="0.55000000000000004">
      <c r="A949" s="41"/>
      <c r="B949" s="41"/>
      <c r="C949" s="41"/>
      <c r="D949" s="41"/>
      <c r="E949" s="41"/>
      <c r="F949" s="41"/>
      <c r="G949" s="42"/>
      <c r="H949" s="42"/>
      <c r="I949" s="42"/>
      <c r="J949" s="42"/>
      <c r="K949" s="42"/>
      <c r="L949" s="42"/>
      <c r="M949" s="42"/>
      <c r="N949" s="42"/>
      <c r="O949" s="42"/>
      <c r="P949" s="42"/>
      <c r="Q949" s="42"/>
      <c r="R949" s="42"/>
      <c r="S949" s="42"/>
      <c r="T949" s="42"/>
      <c r="U949" s="42"/>
    </row>
    <row r="950" spans="1:21" x14ac:dyDescent="0.55000000000000004">
      <c r="A950" s="41"/>
      <c r="B950" s="41"/>
      <c r="C950" s="41"/>
      <c r="D950" s="41"/>
      <c r="E950" s="41"/>
      <c r="F950" s="41"/>
      <c r="G950" s="42"/>
      <c r="H950" s="42"/>
      <c r="I950" s="42"/>
      <c r="J950" s="42"/>
      <c r="K950" s="42"/>
      <c r="L950" s="42"/>
      <c r="M950" s="42"/>
      <c r="N950" s="42"/>
      <c r="O950" s="42"/>
      <c r="P950" s="42"/>
      <c r="Q950" s="42"/>
      <c r="R950" s="42"/>
      <c r="S950" s="42"/>
      <c r="T950" s="42"/>
      <c r="U950" s="42"/>
    </row>
    <row r="951" spans="1:21" x14ac:dyDescent="0.55000000000000004">
      <c r="A951" s="41"/>
      <c r="B951" s="41"/>
      <c r="C951" s="41"/>
      <c r="D951" s="41"/>
      <c r="E951" s="41"/>
      <c r="F951" s="41"/>
      <c r="G951" s="42"/>
      <c r="H951" s="42"/>
      <c r="I951" s="42"/>
      <c r="J951" s="42"/>
      <c r="K951" s="42"/>
      <c r="L951" s="42"/>
      <c r="M951" s="42"/>
      <c r="N951" s="42"/>
      <c r="O951" s="42"/>
      <c r="P951" s="42"/>
      <c r="Q951" s="42"/>
      <c r="R951" s="42"/>
      <c r="S951" s="42"/>
      <c r="T951" s="42"/>
      <c r="U951" s="42"/>
    </row>
    <row r="952" spans="1:21" x14ac:dyDescent="0.55000000000000004">
      <c r="A952" s="41"/>
      <c r="B952" s="41"/>
      <c r="C952" s="41"/>
      <c r="D952" s="41"/>
      <c r="E952" s="41"/>
      <c r="F952" s="41"/>
      <c r="G952" s="42"/>
      <c r="H952" s="42"/>
      <c r="I952" s="42"/>
      <c r="J952" s="42"/>
      <c r="K952" s="42"/>
      <c r="L952" s="42"/>
      <c r="M952" s="42"/>
      <c r="N952" s="42"/>
      <c r="O952" s="42"/>
      <c r="P952" s="42"/>
      <c r="Q952" s="42"/>
      <c r="R952" s="42"/>
      <c r="S952" s="42"/>
      <c r="T952" s="42"/>
      <c r="U952" s="42"/>
    </row>
    <row r="953" spans="1:21" x14ac:dyDescent="0.55000000000000004">
      <c r="A953" s="41"/>
      <c r="B953" s="41"/>
      <c r="C953" s="41"/>
      <c r="D953" s="41"/>
      <c r="E953" s="41"/>
      <c r="F953" s="41"/>
      <c r="G953" s="42"/>
      <c r="H953" s="42"/>
      <c r="I953" s="42"/>
      <c r="J953" s="42"/>
      <c r="K953" s="42"/>
      <c r="L953" s="42"/>
      <c r="M953" s="42"/>
      <c r="N953" s="42"/>
      <c r="O953" s="42"/>
      <c r="P953" s="42"/>
      <c r="Q953" s="42"/>
      <c r="R953" s="42"/>
      <c r="S953" s="42"/>
      <c r="T953" s="42"/>
      <c r="U953" s="42"/>
    </row>
    <row r="954" spans="1:21" x14ac:dyDescent="0.55000000000000004">
      <c r="A954" s="41"/>
      <c r="B954" s="41"/>
      <c r="C954" s="41"/>
      <c r="D954" s="41"/>
      <c r="E954" s="41"/>
      <c r="F954" s="41"/>
      <c r="G954" s="42"/>
      <c r="H954" s="42"/>
      <c r="I954" s="42"/>
      <c r="J954" s="42"/>
      <c r="K954" s="42"/>
      <c r="L954" s="42"/>
      <c r="M954" s="42"/>
      <c r="N954" s="42"/>
      <c r="O954" s="42"/>
      <c r="P954" s="42"/>
      <c r="Q954" s="42"/>
      <c r="R954" s="42"/>
      <c r="S954" s="42"/>
      <c r="T954" s="42"/>
      <c r="U954" s="42"/>
    </row>
    <row r="955" spans="1:21" x14ac:dyDescent="0.55000000000000004">
      <c r="A955" s="41"/>
      <c r="B955" s="41"/>
      <c r="C955" s="41"/>
      <c r="D955" s="41"/>
      <c r="E955" s="41"/>
      <c r="F955" s="41"/>
      <c r="G955" s="42"/>
      <c r="H955" s="42"/>
      <c r="I955" s="42"/>
      <c r="J955" s="42"/>
      <c r="K955" s="42"/>
      <c r="L955" s="42"/>
      <c r="M955" s="42"/>
      <c r="N955" s="42"/>
      <c r="O955" s="42"/>
      <c r="P955" s="42"/>
      <c r="Q955" s="42"/>
      <c r="R955" s="42"/>
      <c r="S955" s="42"/>
      <c r="T955" s="42"/>
      <c r="U955" s="42"/>
    </row>
    <row r="956" spans="1:21" x14ac:dyDescent="0.55000000000000004">
      <c r="A956" s="41"/>
      <c r="B956" s="41"/>
      <c r="C956" s="41"/>
      <c r="D956" s="41"/>
      <c r="E956" s="41"/>
      <c r="F956" s="41"/>
      <c r="G956" s="42"/>
      <c r="H956" s="42"/>
      <c r="I956" s="42"/>
      <c r="J956" s="42"/>
      <c r="K956" s="42"/>
      <c r="L956" s="42"/>
      <c r="M956" s="42"/>
      <c r="N956" s="42"/>
      <c r="O956" s="42"/>
      <c r="P956" s="42"/>
      <c r="Q956" s="42"/>
      <c r="R956" s="42"/>
      <c r="S956" s="42"/>
      <c r="T956" s="42"/>
      <c r="U956" s="42"/>
    </row>
    <row r="957" spans="1:21" x14ac:dyDescent="0.55000000000000004">
      <c r="A957" s="41"/>
      <c r="B957" s="41"/>
      <c r="C957" s="41"/>
      <c r="D957" s="41"/>
      <c r="E957" s="41"/>
      <c r="F957" s="41"/>
      <c r="G957" s="42"/>
      <c r="H957" s="42"/>
      <c r="I957" s="42"/>
      <c r="J957" s="42"/>
      <c r="K957" s="42"/>
      <c r="L957" s="42"/>
      <c r="M957" s="42"/>
      <c r="N957" s="42"/>
      <c r="O957" s="42"/>
      <c r="P957" s="42"/>
      <c r="Q957" s="42"/>
      <c r="R957" s="42"/>
      <c r="S957" s="42"/>
      <c r="T957" s="42"/>
      <c r="U957" s="42"/>
    </row>
    <row r="958" spans="1:21" x14ac:dyDescent="0.55000000000000004">
      <c r="A958" s="41"/>
      <c r="B958" s="41"/>
      <c r="C958" s="41"/>
      <c r="D958" s="41"/>
      <c r="E958" s="41"/>
      <c r="F958" s="41"/>
      <c r="G958" s="42"/>
      <c r="H958" s="42"/>
      <c r="I958" s="42"/>
      <c r="J958" s="42"/>
      <c r="K958" s="42"/>
      <c r="L958" s="42"/>
      <c r="M958" s="42"/>
      <c r="N958" s="42"/>
      <c r="O958" s="42"/>
      <c r="P958" s="42"/>
      <c r="Q958" s="42"/>
      <c r="R958" s="42"/>
      <c r="S958" s="42"/>
      <c r="T958" s="42"/>
      <c r="U958" s="42"/>
    </row>
    <row r="959" spans="1:21" x14ac:dyDescent="0.55000000000000004">
      <c r="A959" s="41"/>
      <c r="B959" s="41"/>
      <c r="C959" s="41"/>
      <c r="D959" s="41"/>
      <c r="E959" s="41"/>
      <c r="F959" s="41"/>
      <c r="G959" s="42"/>
      <c r="H959" s="42"/>
      <c r="I959" s="42"/>
      <c r="J959" s="42"/>
      <c r="K959" s="42"/>
      <c r="L959" s="42"/>
      <c r="M959" s="42"/>
      <c r="N959" s="42"/>
      <c r="O959" s="42"/>
      <c r="P959" s="42"/>
      <c r="Q959" s="42"/>
      <c r="R959" s="42"/>
      <c r="S959" s="42"/>
      <c r="T959" s="42"/>
      <c r="U959" s="42"/>
    </row>
    <row r="960" spans="1:21" x14ac:dyDescent="0.55000000000000004">
      <c r="A960" s="41"/>
      <c r="B960" s="41"/>
      <c r="C960" s="41"/>
      <c r="D960" s="41"/>
      <c r="E960" s="41"/>
      <c r="F960" s="41"/>
      <c r="G960" s="42"/>
      <c r="H960" s="42"/>
      <c r="I960" s="42"/>
      <c r="J960" s="42"/>
      <c r="K960" s="42"/>
      <c r="L960" s="42"/>
      <c r="M960" s="42"/>
      <c r="N960" s="42"/>
      <c r="O960" s="42"/>
      <c r="P960" s="42"/>
      <c r="Q960" s="42"/>
      <c r="R960" s="42"/>
      <c r="S960" s="42"/>
      <c r="T960" s="42"/>
      <c r="U960" s="42"/>
    </row>
    <row r="961" spans="1:21" x14ac:dyDescent="0.55000000000000004">
      <c r="A961" s="41"/>
      <c r="B961" s="41"/>
      <c r="C961" s="41"/>
      <c r="D961" s="41"/>
      <c r="E961" s="41"/>
      <c r="F961" s="41"/>
      <c r="G961" s="42"/>
      <c r="H961" s="42"/>
      <c r="I961" s="42"/>
      <c r="J961" s="42"/>
      <c r="K961" s="42"/>
      <c r="L961" s="42"/>
      <c r="M961" s="42"/>
      <c r="N961" s="42"/>
      <c r="O961" s="42"/>
      <c r="P961" s="42"/>
      <c r="Q961" s="42"/>
      <c r="R961" s="42"/>
      <c r="S961" s="42"/>
      <c r="T961" s="42"/>
      <c r="U961" s="42"/>
    </row>
    <row r="962" spans="1:21" x14ac:dyDescent="0.55000000000000004">
      <c r="A962" s="41"/>
      <c r="B962" s="41"/>
      <c r="C962" s="41"/>
      <c r="D962" s="41"/>
      <c r="E962" s="41"/>
      <c r="F962" s="41"/>
      <c r="G962" s="42"/>
      <c r="H962" s="42"/>
      <c r="I962" s="42"/>
      <c r="J962" s="42"/>
      <c r="K962" s="42"/>
      <c r="L962" s="42"/>
      <c r="M962" s="42"/>
      <c r="N962" s="42"/>
      <c r="O962" s="42"/>
      <c r="P962" s="42"/>
      <c r="Q962" s="42"/>
      <c r="R962" s="42"/>
      <c r="S962" s="42"/>
      <c r="T962" s="42"/>
      <c r="U962" s="42"/>
    </row>
    <row r="963" spans="1:21" x14ac:dyDescent="0.55000000000000004">
      <c r="A963" s="41"/>
      <c r="B963" s="41"/>
      <c r="C963" s="41"/>
      <c r="D963" s="41"/>
      <c r="E963" s="41"/>
      <c r="F963" s="41"/>
      <c r="G963" s="42"/>
      <c r="H963" s="42"/>
      <c r="I963" s="42"/>
      <c r="J963" s="42"/>
      <c r="K963" s="42"/>
      <c r="L963" s="42"/>
      <c r="M963" s="42"/>
      <c r="N963" s="42"/>
      <c r="O963" s="42"/>
      <c r="P963" s="42"/>
      <c r="Q963" s="42"/>
      <c r="R963" s="42"/>
      <c r="S963" s="42"/>
      <c r="T963" s="42"/>
      <c r="U963" s="42"/>
    </row>
    <row r="964" spans="1:21" x14ac:dyDescent="0.55000000000000004">
      <c r="A964" s="41"/>
      <c r="B964" s="41"/>
      <c r="C964" s="41"/>
      <c r="D964" s="41"/>
      <c r="E964" s="41"/>
      <c r="F964" s="41"/>
      <c r="G964" s="42"/>
      <c r="H964" s="42"/>
      <c r="I964" s="42"/>
      <c r="J964" s="42"/>
      <c r="K964" s="42"/>
      <c r="L964" s="42"/>
      <c r="M964" s="42"/>
      <c r="N964" s="42"/>
      <c r="O964" s="42"/>
      <c r="P964" s="42"/>
      <c r="Q964" s="42"/>
      <c r="R964" s="42"/>
      <c r="S964" s="42"/>
      <c r="T964" s="42"/>
      <c r="U964" s="42"/>
    </row>
    <row r="965" spans="1:21" x14ac:dyDescent="0.55000000000000004">
      <c r="A965" s="41"/>
      <c r="B965" s="41"/>
      <c r="C965" s="41"/>
      <c r="D965" s="41"/>
      <c r="E965" s="41"/>
      <c r="F965" s="41"/>
      <c r="G965" s="42"/>
      <c r="H965" s="42"/>
      <c r="I965" s="42"/>
      <c r="J965" s="42"/>
      <c r="K965" s="42"/>
      <c r="L965" s="42"/>
      <c r="M965" s="42"/>
      <c r="N965" s="42"/>
      <c r="O965" s="42"/>
      <c r="P965" s="42"/>
      <c r="Q965" s="42"/>
      <c r="R965" s="42"/>
      <c r="S965" s="42"/>
      <c r="T965" s="42"/>
      <c r="U965" s="42"/>
    </row>
    <row r="966" spans="1:21" x14ac:dyDescent="0.55000000000000004">
      <c r="A966" s="41"/>
      <c r="B966" s="41"/>
      <c r="C966" s="41"/>
      <c r="D966" s="41"/>
      <c r="E966" s="41"/>
      <c r="F966" s="41"/>
      <c r="G966" s="42"/>
      <c r="H966" s="42"/>
      <c r="I966" s="42"/>
      <c r="J966" s="42"/>
      <c r="K966" s="42"/>
      <c r="L966" s="42"/>
      <c r="M966" s="42"/>
      <c r="N966" s="42"/>
      <c r="O966" s="42"/>
      <c r="P966" s="42"/>
      <c r="Q966" s="42"/>
      <c r="R966" s="42"/>
      <c r="S966" s="42"/>
      <c r="T966" s="42"/>
      <c r="U966" s="42"/>
    </row>
    <row r="967" spans="1:21" x14ac:dyDescent="0.55000000000000004">
      <c r="A967" s="41"/>
      <c r="B967" s="41"/>
      <c r="C967" s="41"/>
      <c r="D967" s="41"/>
      <c r="E967" s="41"/>
      <c r="F967" s="41"/>
      <c r="G967" s="42"/>
      <c r="H967" s="42"/>
      <c r="I967" s="42"/>
      <c r="J967" s="42"/>
      <c r="K967" s="42"/>
      <c r="L967" s="42"/>
      <c r="M967" s="42"/>
      <c r="N967" s="42"/>
      <c r="O967" s="42"/>
      <c r="P967" s="42"/>
      <c r="Q967" s="42"/>
      <c r="R967" s="42"/>
      <c r="S967" s="42"/>
      <c r="T967" s="42"/>
      <c r="U967" s="42"/>
    </row>
    <row r="968" spans="1:21" x14ac:dyDescent="0.55000000000000004">
      <c r="A968" s="41"/>
      <c r="B968" s="41"/>
      <c r="C968" s="41"/>
      <c r="D968" s="41"/>
      <c r="E968" s="41"/>
      <c r="F968" s="41"/>
      <c r="G968" s="42"/>
      <c r="H968" s="42"/>
      <c r="I968" s="42"/>
      <c r="J968" s="42"/>
      <c r="K968" s="42"/>
      <c r="L968" s="42"/>
      <c r="M968" s="42"/>
      <c r="N968" s="42"/>
      <c r="O968" s="42"/>
      <c r="P968" s="42"/>
      <c r="Q968" s="42"/>
      <c r="R968" s="42"/>
      <c r="S968" s="42"/>
      <c r="T968" s="42"/>
      <c r="U968" s="42"/>
    </row>
    <row r="969" spans="1:21" x14ac:dyDescent="0.55000000000000004">
      <c r="A969" s="41"/>
      <c r="B969" s="41"/>
      <c r="C969" s="41"/>
      <c r="D969" s="41"/>
      <c r="E969" s="41"/>
      <c r="F969" s="41"/>
      <c r="G969" s="42"/>
      <c r="H969" s="42"/>
      <c r="I969" s="42"/>
      <c r="J969" s="42"/>
      <c r="K969" s="42"/>
      <c r="L969" s="42"/>
      <c r="M969" s="42"/>
      <c r="N969" s="42"/>
      <c r="O969" s="42"/>
      <c r="P969" s="42"/>
      <c r="Q969" s="42"/>
      <c r="R969" s="42"/>
      <c r="S969" s="42"/>
      <c r="T969" s="42"/>
      <c r="U969" s="42"/>
    </row>
    <row r="970" spans="1:21" x14ac:dyDescent="0.55000000000000004">
      <c r="A970" s="41"/>
      <c r="B970" s="41"/>
      <c r="C970" s="41"/>
      <c r="D970" s="41"/>
      <c r="E970" s="41"/>
      <c r="F970" s="41"/>
      <c r="G970" s="42"/>
      <c r="H970" s="42"/>
      <c r="I970" s="42"/>
      <c r="J970" s="42"/>
      <c r="K970" s="42"/>
      <c r="L970" s="42"/>
      <c r="M970" s="42"/>
      <c r="N970" s="42"/>
      <c r="O970" s="42"/>
      <c r="P970" s="42"/>
      <c r="Q970" s="42"/>
      <c r="R970" s="42"/>
      <c r="S970" s="42"/>
      <c r="T970" s="42"/>
      <c r="U970" s="42"/>
    </row>
    <row r="971" spans="1:21" x14ac:dyDescent="0.55000000000000004">
      <c r="A971" s="41"/>
      <c r="B971" s="41"/>
      <c r="C971" s="41"/>
      <c r="D971" s="41"/>
      <c r="E971" s="41"/>
      <c r="F971" s="41"/>
      <c r="G971" s="42"/>
      <c r="H971" s="42"/>
      <c r="I971" s="42"/>
      <c r="J971" s="42"/>
      <c r="K971" s="42"/>
      <c r="L971" s="42"/>
      <c r="M971" s="42"/>
      <c r="N971" s="42"/>
      <c r="O971" s="42"/>
      <c r="P971" s="42"/>
      <c r="Q971" s="42"/>
      <c r="R971" s="42"/>
      <c r="S971" s="42"/>
      <c r="T971" s="42"/>
      <c r="U971" s="42"/>
    </row>
    <row r="972" spans="1:21" x14ac:dyDescent="0.55000000000000004">
      <c r="A972" s="41"/>
      <c r="B972" s="41"/>
      <c r="C972" s="41"/>
      <c r="D972" s="41"/>
      <c r="E972" s="41"/>
      <c r="F972" s="41"/>
      <c r="G972" s="42"/>
      <c r="H972" s="42"/>
      <c r="I972" s="42"/>
      <c r="J972" s="42"/>
      <c r="K972" s="42"/>
      <c r="L972" s="42"/>
      <c r="M972" s="42"/>
      <c r="N972" s="42"/>
      <c r="O972" s="42"/>
      <c r="P972" s="42"/>
      <c r="Q972" s="42"/>
      <c r="R972" s="42"/>
      <c r="S972" s="42"/>
      <c r="T972" s="42"/>
      <c r="U972" s="42"/>
    </row>
    <row r="973" spans="1:21" x14ac:dyDescent="0.55000000000000004">
      <c r="A973" s="41"/>
      <c r="B973" s="41"/>
      <c r="C973" s="41"/>
      <c r="D973" s="41"/>
      <c r="E973" s="41"/>
      <c r="F973" s="41"/>
      <c r="G973" s="42"/>
      <c r="H973" s="42"/>
      <c r="I973" s="42"/>
      <c r="J973" s="42"/>
      <c r="K973" s="42"/>
      <c r="L973" s="42"/>
      <c r="M973" s="42"/>
      <c r="N973" s="42"/>
      <c r="O973" s="42"/>
      <c r="P973" s="42"/>
      <c r="Q973" s="42"/>
      <c r="R973" s="42"/>
      <c r="S973" s="42"/>
      <c r="T973" s="42"/>
      <c r="U973" s="42"/>
    </row>
    <row r="974" spans="1:21" x14ac:dyDescent="0.55000000000000004">
      <c r="A974" s="41"/>
      <c r="B974" s="41"/>
      <c r="C974" s="41"/>
      <c r="D974" s="41"/>
      <c r="E974" s="41"/>
      <c r="F974" s="41"/>
      <c r="G974" s="42"/>
      <c r="H974" s="42"/>
      <c r="I974" s="42"/>
      <c r="J974" s="42"/>
      <c r="K974" s="42"/>
      <c r="L974" s="42"/>
      <c r="M974" s="42"/>
      <c r="N974" s="42"/>
      <c r="O974" s="42"/>
      <c r="P974" s="42"/>
      <c r="Q974" s="42"/>
      <c r="R974" s="42"/>
      <c r="S974" s="42"/>
      <c r="T974" s="42"/>
      <c r="U974" s="42"/>
    </row>
    <row r="975" spans="1:21" x14ac:dyDescent="0.55000000000000004">
      <c r="A975" s="41"/>
      <c r="B975" s="41"/>
      <c r="C975" s="41"/>
      <c r="D975" s="41"/>
      <c r="E975" s="41"/>
      <c r="F975" s="41"/>
      <c r="G975" s="42"/>
      <c r="H975" s="42"/>
      <c r="I975" s="42"/>
      <c r="J975" s="42"/>
      <c r="K975" s="42"/>
      <c r="L975" s="42"/>
      <c r="M975" s="42"/>
      <c r="N975" s="42"/>
      <c r="O975" s="42"/>
      <c r="P975" s="42"/>
      <c r="Q975" s="42"/>
      <c r="R975" s="42"/>
      <c r="S975" s="42"/>
      <c r="T975" s="42"/>
      <c r="U975" s="42"/>
    </row>
    <row r="976" spans="1:21" x14ac:dyDescent="0.55000000000000004">
      <c r="A976" s="41"/>
      <c r="B976" s="41"/>
      <c r="C976" s="41"/>
      <c r="D976" s="41"/>
      <c r="E976" s="41"/>
      <c r="F976" s="41"/>
      <c r="G976" s="42"/>
      <c r="H976" s="42"/>
      <c r="I976" s="42"/>
      <c r="J976" s="42"/>
      <c r="K976" s="42"/>
      <c r="L976" s="42"/>
      <c r="M976" s="42"/>
      <c r="N976" s="42"/>
      <c r="O976" s="42"/>
      <c r="P976" s="42"/>
      <c r="Q976" s="42"/>
      <c r="R976" s="42"/>
      <c r="S976" s="42"/>
      <c r="T976" s="42"/>
      <c r="U976" s="42"/>
    </row>
    <row r="977" spans="1:21" x14ac:dyDescent="0.55000000000000004">
      <c r="A977" s="41"/>
      <c r="B977" s="41"/>
      <c r="C977" s="41"/>
      <c r="D977" s="41"/>
      <c r="E977" s="41"/>
      <c r="F977" s="41"/>
      <c r="G977" s="42"/>
      <c r="H977" s="42"/>
      <c r="I977" s="42"/>
      <c r="J977" s="42"/>
      <c r="K977" s="42"/>
      <c r="L977" s="42"/>
      <c r="M977" s="42"/>
      <c r="N977" s="42"/>
      <c r="O977" s="42"/>
      <c r="P977" s="42"/>
      <c r="Q977" s="42"/>
      <c r="R977" s="42"/>
      <c r="S977" s="42"/>
      <c r="T977" s="42"/>
      <c r="U977" s="42"/>
    </row>
    <row r="978" spans="1:21" x14ac:dyDescent="0.55000000000000004">
      <c r="A978" s="41"/>
      <c r="B978" s="41"/>
      <c r="C978" s="41"/>
      <c r="D978" s="41"/>
      <c r="E978" s="41"/>
      <c r="F978" s="41"/>
      <c r="G978" s="42"/>
      <c r="H978" s="42"/>
      <c r="I978" s="42"/>
      <c r="J978" s="42"/>
      <c r="K978" s="42"/>
      <c r="L978" s="42"/>
      <c r="M978" s="42"/>
      <c r="N978" s="42"/>
      <c r="O978" s="42"/>
      <c r="P978" s="42"/>
      <c r="Q978" s="42"/>
      <c r="R978" s="42"/>
      <c r="S978" s="42"/>
      <c r="T978" s="42"/>
      <c r="U978" s="42"/>
    </row>
    <row r="979" spans="1:21" x14ac:dyDescent="0.55000000000000004">
      <c r="A979" s="41"/>
      <c r="B979" s="41"/>
      <c r="C979" s="41"/>
      <c r="D979" s="41"/>
      <c r="E979" s="41"/>
      <c r="F979" s="41"/>
      <c r="G979" s="42"/>
      <c r="H979" s="42"/>
      <c r="I979" s="42"/>
      <c r="J979" s="42"/>
      <c r="K979" s="42"/>
      <c r="L979" s="42"/>
      <c r="M979" s="42"/>
      <c r="N979" s="42"/>
      <c r="O979" s="42"/>
      <c r="P979" s="42"/>
      <c r="Q979" s="42"/>
      <c r="R979" s="42"/>
      <c r="S979" s="42"/>
      <c r="T979" s="42"/>
      <c r="U979" s="42"/>
    </row>
    <row r="980" spans="1:21" x14ac:dyDescent="0.55000000000000004">
      <c r="A980" s="41"/>
      <c r="B980" s="41"/>
      <c r="C980" s="41"/>
      <c r="D980" s="41"/>
      <c r="E980" s="41"/>
      <c r="F980" s="41"/>
      <c r="G980" s="42"/>
      <c r="H980" s="42"/>
      <c r="I980" s="42"/>
      <c r="J980" s="42"/>
      <c r="K980" s="42"/>
      <c r="L980" s="42"/>
      <c r="M980" s="42"/>
      <c r="N980" s="42"/>
      <c r="O980" s="42"/>
      <c r="P980" s="42"/>
      <c r="Q980" s="42"/>
      <c r="R980" s="42"/>
      <c r="S980" s="42"/>
      <c r="T980" s="42"/>
      <c r="U980" s="42"/>
    </row>
    <row r="981" spans="1:21" x14ac:dyDescent="0.55000000000000004">
      <c r="A981" s="41"/>
      <c r="B981" s="41"/>
      <c r="C981" s="41"/>
      <c r="D981" s="41"/>
      <c r="E981" s="41"/>
      <c r="F981" s="41"/>
      <c r="G981" s="42"/>
      <c r="H981" s="42"/>
      <c r="I981" s="42"/>
      <c r="J981" s="42"/>
      <c r="K981" s="42"/>
      <c r="L981" s="42"/>
      <c r="M981" s="42"/>
      <c r="N981" s="42"/>
      <c r="O981" s="42"/>
      <c r="P981" s="42"/>
      <c r="Q981" s="42"/>
      <c r="R981" s="42"/>
      <c r="S981" s="42"/>
      <c r="T981" s="42"/>
      <c r="U981" s="42"/>
    </row>
    <row r="982" spans="1:21" x14ac:dyDescent="0.55000000000000004">
      <c r="A982" s="41"/>
      <c r="B982" s="41"/>
      <c r="C982" s="41"/>
      <c r="D982" s="41"/>
      <c r="E982" s="41"/>
      <c r="F982" s="41"/>
      <c r="G982" s="42"/>
      <c r="H982" s="42"/>
      <c r="I982" s="42"/>
      <c r="J982" s="42"/>
      <c r="K982" s="42"/>
      <c r="L982" s="42"/>
      <c r="M982" s="42"/>
      <c r="N982" s="42"/>
      <c r="O982" s="42"/>
      <c r="P982" s="42"/>
      <c r="Q982" s="42"/>
      <c r="R982" s="42"/>
      <c r="S982" s="42"/>
      <c r="T982" s="42"/>
      <c r="U982" s="42"/>
    </row>
    <row r="983" spans="1:21" x14ac:dyDescent="0.55000000000000004">
      <c r="A983" s="41"/>
      <c r="B983" s="41"/>
      <c r="C983" s="41"/>
      <c r="D983" s="41"/>
      <c r="E983" s="41"/>
      <c r="F983" s="41"/>
      <c r="G983" s="42"/>
      <c r="H983" s="42"/>
      <c r="I983" s="42"/>
      <c r="J983" s="42"/>
      <c r="K983" s="42"/>
      <c r="L983" s="42"/>
      <c r="M983" s="42"/>
      <c r="N983" s="42"/>
      <c r="O983" s="42"/>
      <c r="P983" s="42"/>
      <c r="Q983" s="42"/>
      <c r="R983" s="42"/>
      <c r="S983" s="42"/>
      <c r="T983" s="42"/>
      <c r="U983" s="42"/>
    </row>
    <row r="984" spans="1:21" x14ac:dyDescent="0.55000000000000004">
      <c r="A984" s="41"/>
      <c r="B984" s="41"/>
      <c r="C984" s="41"/>
      <c r="D984" s="41"/>
      <c r="E984" s="41"/>
      <c r="F984" s="41"/>
      <c r="G984" s="42"/>
      <c r="H984" s="42"/>
      <c r="I984" s="42"/>
      <c r="J984" s="42"/>
      <c r="K984" s="42"/>
      <c r="L984" s="42"/>
      <c r="M984" s="42"/>
      <c r="N984" s="42"/>
      <c r="O984" s="42"/>
      <c r="P984" s="42"/>
      <c r="Q984" s="42"/>
      <c r="R984" s="42"/>
      <c r="S984" s="42"/>
      <c r="T984" s="42"/>
      <c r="U984" s="42"/>
    </row>
    <row r="985" spans="1:21" x14ac:dyDescent="0.55000000000000004">
      <c r="A985" s="41"/>
      <c r="B985" s="41"/>
      <c r="C985" s="41"/>
      <c r="D985" s="41"/>
      <c r="E985" s="41"/>
      <c r="F985" s="41"/>
      <c r="G985" s="42"/>
      <c r="H985" s="42"/>
      <c r="I985" s="42"/>
      <c r="J985" s="42"/>
      <c r="K985" s="42"/>
      <c r="L985" s="42"/>
      <c r="M985" s="42"/>
      <c r="N985" s="42"/>
      <c r="O985" s="42"/>
      <c r="P985" s="42"/>
      <c r="Q985" s="42"/>
      <c r="R985" s="42"/>
      <c r="S985" s="42"/>
      <c r="T985" s="42"/>
      <c r="U985" s="42"/>
    </row>
    <row r="986" spans="1:21" x14ac:dyDescent="0.55000000000000004">
      <c r="A986" s="41"/>
      <c r="B986" s="41"/>
      <c r="C986" s="41"/>
      <c r="D986" s="41"/>
      <c r="E986" s="41"/>
      <c r="F986" s="41"/>
      <c r="G986" s="42"/>
      <c r="H986" s="42"/>
      <c r="I986" s="42"/>
      <c r="J986" s="42"/>
      <c r="K986" s="42"/>
      <c r="L986" s="42"/>
      <c r="M986" s="42"/>
      <c r="N986" s="42"/>
      <c r="O986" s="42"/>
      <c r="P986" s="42"/>
      <c r="Q986" s="42"/>
      <c r="R986" s="42"/>
      <c r="S986" s="42"/>
      <c r="T986" s="42"/>
      <c r="U986" s="42"/>
    </row>
    <row r="987" spans="1:21" x14ac:dyDescent="0.55000000000000004">
      <c r="A987" s="41"/>
      <c r="B987" s="41"/>
      <c r="C987" s="41"/>
      <c r="D987" s="41"/>
      <c r="E987" s="41"/>
      <c r="F987" s="41"/>
      <c r="G987" s="42"/>
      <c r="H987" s="42"/>
      <c r="I987" s="42"/>
      <c r="J987" s="42"/>
      <c r="K987" s="42"/>
      <c r="L987" s="42"/>
      <c r="M987" s="42"/>
      <c r="N987" s="42"/>
      <c r="O987" s="42"/>
      <c r="P987" s="42"/>
      <c r="Q987" s="42"/>
      <c r="R987" s="42"/>
      <c r="S987" s="42"/>
      <c r="T987" s="42"/>
      <c r="U987" s="42"/>
    </row>
    <row r="988" spans="1:21" x14ac:dyDescent="0.55000000000000004">
      <c r="A988" s="41"/>
      <c r="B988" s="41"/>
      <c r="C988" s="41"/>
      <c r="D988" s="41"/>
      <c r="E988" s="41"/>
      <c r="F988" s="41"/>
      <c r="G988" s="42"/>
      <c r="H988" s="42"/>
      <c r="I988" s="42"/>
      <c r="J988" s="42"/>
      <c r="K988" s="42"/>
      <c r="L988" s="42"/>
      <c r="M988" s="42"/>
      <c r="N988" s="42"/>
      <c r="O988" s="42"/>
      <c r="P988" s="42"/>
      <c r="Q988" s="42"/>
      <c r="R988" s="42"/>
      <c r="S988" s="42"/>
      <c r="T988" s="42"/>
      <c r="U988" s="42"/>
    </row>
    <row r="989" spans="1:21" x14ac:dyDescent="0.55000000000000004">
      <c r="A989" s="41"/>
      <c r="B989" s="41"/>
      <c r="C989" s="41"/>
      <c r="D989" s="41"/>
      <c r="E989" s="41"/>
      <c r="F989" s="41"/>
      <c r="G989" s="42"/>
      <c r="H989" s="42"/>
      <c r="I989" s="42"/>
      <c r="J989" s="42"/>
      <c r="K989" s="42"/>
      <c r="L989" s="42"/>
      <c r="M989" s="42"/>
      <c r="N989" s="42"/>
      <c r="O989" s="42"/>
      <c r="P989" s="42"/>
      <c r="Q989" s="42"/>
      <c r="R989" s="42"/>
      <c r="S989" s="42"/>
      <c r="T989" s="42"/>
      <c r="U989" s="42"/>
    </row>
    <row r="990" spans="1:21" x14ac:dyDescent="0.55000000000000004">
      <c r="A990" s="41"/>
      <c r="B990" s="41"/>
      <c r="C990" s="41"/>
      <c r="D990" s="41"/>
      <c r="E990" s="41"/>
      <c r="F990" s="41"/>
      <c r="G990" s="42"/>
      <c r="H990" s="42"/>
      <c r="I990" s="42"/>
      <c r="J990" s="42"/>
      <c r="K990" s="42"/>
      <c r="L990" s="42"/>
      <c r="M990" s="42"/>
      <c r="N990" s="42"/>
      <c r="O990" s="42"/>
      <c r="P990" s="42"/>
      <c r="Q990" s="42"/>
      <c r="R990" s="42"/>
      <c r="S990" s="42"/>
      <c r="T990" s="42"/>
      <c r="U990" s="42"/>
    </row>
    <row r="991" spans="1:21" x14ac:dyDescent="0.55000000000000004">
      <c r="A991" s="41"/>
      <c r="B991" s="41"/>
      <c r="C991" s="41"/>
      <c r="D991" s="41"/>
      <c r="E991" s="41"/>
      <c r="F991" s="41"/>
      <c r="G991" s="42"/>
      <c r="H991" s="42"/>
      <c r="I991" s="42"/>
      <c r="J991" s="42"/>
      <c r="K991" s="42"/>
      <c r="L991" s="42"/>
      <c r="M991" s="42"/>
      <c r="N991" s="42"/>
      <c r="O991" s="42"/>
      <c r="P991" s="42"/>
      <c r="Q991" s="42"/>
      <c r="R991" s="42"/>
      <c r="S991" s="42"/>
      <c r="T991" s="42"/>
      <c r="U991" s="42"/>
    </row>
    <row r="992" spans="1:21" x14ac:dyDescent="0.55000000000000004">
      <c r="A992" s="41"/>
      <c r="B992" s="41"/>
      <c r="C992" s="41"/>
      <c r="D992" s="41"/>
      <c r="E992" s="41"/>
      <c r="F992" s="41"/>
      <c r="G992" s="42"/>
      <c r="H992" s="42"/>
      <c r="I992" s="42"/>
      <c r="J992" s="42"/>
      <c r="K992" s="42"/>
      <c r="L992" s="42"/>
      <c r="M992" s="42"/>
      <c r="N992" s="42"/>
      <c r="O992" s="42"/>
      <c r="P992" s="42"/>
      <c r="Q992" s="42"/>
      <c r="R992" s="42"/>
      <c r="S992" s="42"/>
      <c r="T992" s="42"/>
      <c r="U992" s="42"/>
    </row>
    <row r="993" spans="1:21" x14ac:dyDescent="0.55000000000000004">
      <c r="A993" s="41"/>
      <c r="B993" s="41"/>
      <c r="C993" s="41"/>
      <c r="D993" s="41"/>
      <c r="E993" s="41"/>
      <c r="F993" s="41"/>
      <c r="G993" s="42"/>
      <c r="H993" s="42"/>
      <c r="I993" s="42"/>
      <c r="J993" s="42"/>
      <c r="K993" s="42"/>
      <c r="L993" s="42"/>
      <c r="M993" s="42"/>
      <c r="N993" s="42"/>
      <c r="O993" s="42"/>
      <c r="P993" s="42"/>
      <c r="Q993" s="42"/>
      <c r="R993" s="42"/>
      <c r="S993" s="42"/>
      <c r="T993" s="42"/>
      <c r="U993" s="42"/>
    </row>
    <row r="994" spans="1:21" x14ac:dyDescent="0.55000000000000004">
      <c r="A994" s="41"/>
      <c r="B994" s="41"/>
      <c r="C994" s="41"/>
      <c r="D994" s="41"/>
      <c r="E994" s="41"/>
      <c r="F994" s="41"/>
      <c r="G994" s="42"/>
      <c r="H994" s="42"/>
      <c r="I994" s="42"/>
      <c r="J994" s="42"/>
      <c r="K994" s="42"/>
      <c r="L994" s="42"/>
      <c r="M994" s="42"/>
      <c r="N994" s="42"/>
      <c r="O994" s="42"/>
      <c r="P994" s="42"/>
      <c r="Q994" s="42"/>
      <c r="R994" s="42"/>
      <c r="S994" s="42"/>
      <c r="T994" s="42"/>
      <c r="U994" s="42"/>
    </row>
    <row r="995" spans="1:21" x14ac:dyDescent="0.55000000000000004">
      <c r="A995" s="41"/>
      <c r="B995" s="41"/>
      <c r="C995" s="41"/>
      <c r="D995" s="41"/>
      <c r="E995" s="41"/>
      <c r="F995" s="41"/>
      <c r="G995" s="42"/>
      <c r="H995" s="42"/>
      <c r="I995" s="42"/>
      <c r="J995" s="42"/>
      <c r="K995" s="42"/>
      <c r="L995" s="42"/>
      <c r="M995" s="42"/>
      <c r="N995" s="42"/>
      <c r="O995" s="42"/>
      <c r="P995" s="42"/>
      <c r="Q995" s="42"/>
      <c r="R995" s="42"/>
      <c r="S995" s="42"/>
      <c r="T995" s="42"/>
      <c r="U995" s="42"/>
    </row>
    <row r="996" spans="1:21" x14ac:dyDescent="0.55000000000000004">
      <c r="A996" s="41"/>
      <c r="B996" s="41"/>
      <c r="C996" s="41"/>
      <c r="D996" s="41"/>
      <c r="E996" s="41"/>
      <c r="F996" s="41"/>
      <c r="G996" s="42"/>
      <c r="H996" s="42"/>
      <c r="I996" s="42"/>
      <c r="J996" s="42"/>
      <c r="K996" s="42"/>
      <c r="L996" s="42"/>
      <c r="M996" s="42"/>
      <c r="N996" s="42"/>
      <c r="O996" s="42"/>
      <c r="P996" s="42"/>
      <c r="Q996" s="42"/>
      <c r="R996" s="42"/>
      <c r="S996" s="42"/>
      <c r="T996" s="42"/>
      <c r="U996" s="42"/>
    </row>
    <row r="997" spans="1:21" x14ac:dyDescent="0.55000000000000004">
      <c r="A997" s="41"/>
      <c r="B997" s="41"/>
      <c r="C997" s="41"/>
      <c r="D997" s="41"/>
      <c r="E997" s="41"/>
      <c r="F997" s="41"/>
      <c r="G997" s="42"/>
      <c r="H997" s="42"/>
      <c r="I997" s="42"/>
      <c r="J997" s="42"/>
      <c r="K997" s="42"/>
      <c r="L997" s="42"/>
      <c r="M997" s="42"/>
      <c r="N997" s="42"/>
      <c r="O997" s="42"/>
      <c r="P997" s="42"/>
      <c r="Q997" s="42"/>
      <c r="R997" s="42"/>
      <c r="S997" s="42"/>
      <c r="T997" s="42"/>
      <c r="U997" s="42"/>
    </row>
    <row r="998" spans="1:21" x14ac:dyDescent="0.55000000000000004">
      <c r="A998" s="41"/>
      <c r="B998" s="41"/>
      <c r="C998" s="41"/>
      <c r="D998" s="41"/>
      <c r="E998" s="41"/>
      <c r="F998" s="41"/>
      <c r="G998" s="42"/>
      <c r="H998" s="42"/>
      <c r="I998" s="42"/>
      <c r="J998" s="42"/>
      <c r="K998" s="42"/>
      <c r="L998" s="42"/>
      <c r="M998" s="42"/>
      <c r="N998" s="42"/>
      <c r="O998" s="42"/>
      <c r="P998" s="42"/>
      <c r="Q998" s="42"/>
      <c r="R998" s="42"/>
      <c r="S998" s="42"/>
      <c r="T998" s="42"/>
      <c r="U998" s="42"/>
    </row>
    <row r="999" spans="1:21" x14ac:dyDescent="0.55000000000000004">
      <c r="A999" s="41"/>
      <c r="B999" s="41"/>
      <c r="C999" s="41"/>
      <c r="D999" s="41"/>
      <c r="E999" s="41"/>
      <c r="F999" s="41"/>
      <c r="G999" s="42"/>
      <c r="H999" s="42"/>
      <c r="I999" s="42"/>
      <c r="J999" s="42"/>
      <c r="K999" s="42"/>
      <c r="L999" s="42"/>
      <c r="M999" s="42"/>
      <c r="N999" s="42"/>
      <c r="O999" s="42"/>
      <c r="P999" s="42"/>
      <c r="Q999" s="42"/>
      <c r="R999" s="42"/>
      <c r="S999" s="42"/>
      <c r="T999" s="42"/>
      <c r="U999" s="42"/>
    </row>
    <row r="1000" spans="1:21" x14ac:dyDescent="0.55000000000000004">
      <c r="A1000" s="41"/>
      <c r="B1000" s="41"/>
      <c r="C1000" s="41"/>
      <c r="D1000" s="41"/>
      <c r="E1000" s="41"/>
      <c r="F1000" s="41"/>
      <c r="G1000" s="42"/>
      <c r="H1000" s="42"/>
      <c r="I1000" s="42"/>
      <c r="J1000" s="42"/>
      <c r="K1000" s="42"/>
      <c r="L1000" s="42"/>
      <c r="M1000" s="42"/>
      <c r="N1000" s="42"/>
      <c r="O1000" s="42"/>
      <c r="P1000" s="42"/>
      <c r="Q1000" s="42"/>
      <c r="R1000" s="42"/>
      <c r="S1000" s="42"/>
      <c r="T1000" s="42"/>
      <c r="U1000" s="42"/>
    </row>
  </sheetData>
  <sheetProtection formatCells="0" formatColumns="0" formatRows="0" insertColumns="0" insertRows="0" insertHyperlinks="0" deleteColumns="0" deleteRows="0" sort="0" autoFilter="0" pivotTables="0"/>
  <mergeCells count="243">
    <mergeCell ref="A1:U1"/>
    <mergeCell ref="A2:U2"/>
    <mergeCell ref="A3:U3"/>
    <mergeCell ref="A4:A5"/>
    <mergeCell ref="B4:B5"/>
    <mergeCell ref="C4:C5"/>
    <mergeCell ref="D4:D5"/>
    <mergeCell ref="E4:G4"/>
    <mergeCell ref="H4:H5"/>
    <mergeCell ref="I4:T4"/>
    <mergeCell ref="U4:U5"/>
    <mergeCell ref="A6:U6"/>
    <mergeCell ref="A7:A9"/>
    <mergeCell ref="B7:B9"/>
    <mergeCell ref="C7:C9"/>
    <mergeCell ref="D7:D9"/>
    <mergeCell ref="G7:G9"/>
    <mergeCell ref="H7:H9"/>
    <mergeCell ref="I7:I9"/>
    <mergeCell ref="J7:J9"/>
    <mergeCell ref="Q7:Q9"/>
    <mergeCell ref="R7:R9"/>
    <mergeCell ref="S7:S9"/>
    <mergeCell ref="T7:T9"/>
    <mergeCell ref="U7:U9"/>
    <mergeCell ref="O7:O9"/>
    <mergeCell ref="P7:P9"/>
    <mergeCell ref="A10:A12"/>
    <mergeCell ref="B10:B12"/>
    <mergeCell ref="C10:C12"/>
    <mergeCell ref="D10:D12"/>
    <mergeCell ref="G10:G12"/>
    <mergeCell ref="K7:K9"/>
    <mergeCell ref="L7:L9"/>
    <mergeCell ref="M7:M9"/>
    <mergeCell ref="N7:N9"/>
    <mergeCell ref="T10:T12"/>
    <mergeCell ref="U10:U12"/>
    <mergeCell ref="A13:A14"/>
    <mergeCell ref="B13:B14"/>
    <mergeCell ref="C13:C14"/>
    <mergeCell ref="D13:D14"/>
    <mergeCell ref="G13:G14"/>
    <mergeCell ref="H13:H14"/>
    <mergeCell ref="I13:I14"/>
    <mergeCell ref="J13:J14"/>
    <mergeCell ref="N10:N12"/>
    <mergeCell ref="O10:O12"/>
    <mergeCell ref="P10:P12"/>
    <mergeCell ref="Q10:Q12"/>
    <mergeCell ref="R10:R12"/>
    <mergeCell ref="S10:S12"/>
    <mergeCell ref="H10:H12"/>
    <mergeCell ref="I10:I12"/>
    <mergeCell ref="J10:J12"/>
    <mergeCell ref="K10:K12"/>
    <mergeCell ref="L10:L12"/>
    <mergeCell ref="M10:M12"/>
    <mergeCell ref="Q13:Q14"/>
    <mergeCell ref="R13:R14"/>
    <mergeCell ref="S13:S14"/>
    <mergeCell ref="T13:T14"/>
    <mergeCell ref="U13:U14"/>
    <mergeCell ref="A15:A16"/>
    <mergeCell ref="B15:B16"/>
    <mergeCell ref="C15:C16"/>
    <mergeCell ref="D15:D16"/>
    <mergeCell ref="G15:G16"/>
    <mergeCell ref="K13:K14"/>
    <mergeCell ref="L13:L14"/>
    <mergeCell ref="M13:M14"/>
    <mergeCell ref="N13:N14"/>
    <mergeCell ref="O13:O14"/>
    <mergeCell ref="P13:P14"/>
    <mergeCell ref="T15:T16"/>
    <mergeCell ref="U15:U16"/>
    <mergeCell ref="O15:O16"/>
    <mergeCell ref="P15:P16"/>
    <mergeCell ref="Q15:Q16"/>
    <mergeCell ref="R15:R16"/>
    <mergeCell ref="S15:S16"/>
    <mergeCell ref="I17:I21"/>
    <mergeCell ref="J17:J21"/>
    <mergeCell ref="N15:N16"/>
    <mergeCell ref="H15:H16"/>
    <mergeCell ref="I15:I16"/>
    <mergeCell ref="J15:J16"/>
    <mergeCell ref="K15:K16"/>
    <mergeCell ref="L15:L16"/>
    <mergeCell ref="M15:M16"/>
    <mergeCell ref="Q17:Q21"/>
    <mergeCell ref="R17:R21"/>
    <mergeCell ref="S17:S21"/>
    <mergeCell ref="T17:T21"/>
    <mergeCell ref="U17:U21"/>
    <mergeCell ref="A22:A23"/>
    <mergeCell ref="B22:B23"/>
    <mergeCell ref="C22:C23"/>
    <mergeCell ref="D22:D23"/>
    <mergeCell ref="G22:G23"/>
    <mergeCell ref="K17:K21"/>
    <mergeCell ref="L17:L21"/>
    <mergeCell ref="M17:M21"/>
    <mergeCell ref="N17:N21"/>
    <mergeCell ref="O17:O21"/>
    <mergeCell ref="P17:P21"/>
    <mergeCell ref="T22:T23"/>
    <mergeCell ref="U22:U23"/>
    <mergeCell ref="A17:A21"/>
    <mergeCell ref="B17:B21"/>
    <mergeCell ref="C17:C21"/>
    <mergeCell ref="D17:D21"/>
    <mergeCell ref="G17:G21"/>
    <mergeCell ref="H17:H21"/>
    <mergeCell ref="A24:D24"/>
    <mergeCell ref="A25:U25"/>
    <mergeCell ref="A26:A27"/>
    <mergeCell ref="B26:B27"/>
    <mergeCell ref="C26:C27"/>
    <mergeCell ref="D26:D27"/>
    <mergeCell ref="G26:G27"/>
    <mergeCell ref="H26:H27"/>
    <mergeCell ref="N22:N23"/>
    <mergeCell ref="O22:O23"/>
    <mergeCell ref="P22:P23"/>
    <mergeCell ref="Q22:Q23"/>
    <mergeCell ref="R22:R23"/>
    <mergeCell ref="S22:S23"/>
    <mergeCell ref="H22:H23"/>
    <mergeCell ref="I22:I23"/>
    <mergeCell ref="J22:J23"/>
    <mergeCell ref="K22:K23"/>
    <mergeCell ref="L22:L23"/>
    <mergeCell ref="M22:M23"/>
    <mergeCell ref="U26:U27"/>
    <mergeCell ref="O26:O27"/>
    <mergeCell ref="P26:P27"/>
    <mergeCell ref="Q26:Q27"/>
    <mergeCell ref="A28:A29"/>
    <mergeCell ref="B28:B29"/>
    <mergeCell ref="C28:C29"/>
    <mergeCell ref="D28:D29"/>
    <mergeCell ref="G28:G29"/>
    <mergeCell ref="H28:H29"/>
    <mergeCell ref="I28:I29"/>
    <mergeCell ref="J28:J29"/>
    <mergeCell ref="K28:K29"/>
    <mergeCell ref="R26:R27"/>
    <mergeCell ref="S26:S27"/>
    <mergeCell ref="T26:T27"/>
    <mergeCell ref="I26:I27"/>
    <mergeCell ref="J26:J27"/>
    <mergeCell ref="K26:K27"/>
    <mergeCell ref="L26:L27"/>
    <mergeCell ref="M26:M27"/>
    <mergeCell ref="N26:N27"/>
    <mergeCell ref="R28:R29"/>
    <mergeCell ref="S28:S29"/>
    <mergeCell ref="T28:T29"/>
    <mergeCell ref="U28:U29"/>
    <mergeCell ref="A30:A31"/>
    <mergeCell ref="B30:B31"/>
    <mergeCell ref="C30:C31"/>
    <mergeCell ref="D30:D31"/>
    <mergeCell ref="G30:G31"/>
    <mergeCell ref="H30:H31"/>
    <mergeCell ref="L28:L29"/>
    <mergeCell ref="M28:M29"/>
    <mergeCell ref="N28:N29"/>
    <mergeCell ref="O28:O29"/>
    <mergeCell ref="P28:P29"/>
    <mergeCell ref="Q28:Q29"/>
    <mergeCell ref="U30:U31"/>
    <mergeCell ref="O30:O31"/>
    <mergeCell ref="P30:P31"/>
    <mergeCell ref="Q30:Q31"/>
    <mergeCell ref="R30:R31"/>
    <mergeCell ref="S30:S31"/>
    <mergeCell ref="T30:T31"/>
    <mergeCell ref="I30:I31"/>
    <mergeCell ref="J30:J31"/>
    <mergeCell ref="K30:K31"/>
    <mergeCell ref="L30:L31"/>
    <mergeCell ref="M30:M31"/>
    <mergeCell ref="N30:N31"/>
    <mergeCell ref="R32:R33"/>
    <mergeCell ref="S32:S33"/>
    <mergeCell ref="T32:T33"/>
    <mergeCell ref="U32:U33"/>
    <mergeCell ref="O32:O33"/>
    <mergeCell ref="P32:P33"/>
    <mergeCell ref="Q32:Q33"/>
    <mergeCell ref="J32:J33"/>
    <mergeCell ref="K32:K33"/>
    <mergeCell ref="A34:A35"/>
    <mergeCell ref="B34:B35"/>
    <mergeCell ref="C34:C35"/>
    <mergeCell ref="D34:D35"/>
    <mergeCell ref="G34:G35"/>
    <mergeCell ref="H34:H35"/>
    <mergeCell ref="L32:L33"/>
    <mergeCell ref="M32:M33"/>
    <mergeCell ref="N32:N33"/>
    <mergeCell ref="A32:A33"/>
    <mergeCell ref="B32:B33"/>
    <mergeCell ref="C32:C33"/>
    <mergeCell ref="D32:D33"/>
    <mergeCell ref="G32:G33"/>
    <mergeCell ref="H32:H33"/>
    <mergeCell ref="I32:I33"/>
    <mergeCell ref="U34:U35"/>
    <mergeCell ref="A36:A38"/>
    <mergeCell ref="B36:B38"/>
    <mergeCell ref="C36:C38"/>
    <mergeCell ref="D36:D38"/>
    <mergeCell ref="G36:G38"/>
    <mergeCell ref="H36:H38"/>
    <mergeCell ref="I36:I38"/>
    <mergeCell ref="J36:J38"/>
    <mergeCell ref="K36:K38"/>
    <mergeCell ref="O34:O35"/>
    <mergeCell ref="P34:P35"/>
    <mergeCell ref="Q34:Q35"/>
    <mergeCell ref="R34:R35"/>
    <mergeCell ref="S34:S35"/>
    <mergeCell ref="T34:T35"/>
    <mergeCell ref="I34:I35"/>
    <mergeCell ref="J34:J35"/>
    <mergeCell ref="K34:K35"/>
    <mergeCell ref="L34:L35"/>
    <mergeCell ref="M34:M35"/>
    <mergeCell ref="N34:N35"/>
    <mergeCell ref="R36:R38"/>
    <mergeCell ref="S36:S38"/>
    <mergeCell ref="T36:T38"/>
    <mergeCell ref="U36:U38"/>
    <mergeCell ref="A39:D39"/>
    <mergeCell ref="L36:L38"/>
    <mergeCell ref="M36:M38"/>
    <mergeCell ref="N36:N38"/>
    <mergeCell ref="O36:O38"/>
    <mergeCell ref="P36:P38"/>
    <mergeCell ref="Q36:Q38"/>
  </mergeCells>
  <pageMargins left="0.7" right="0.7" top="0.75" bottom="0.75" header="0.3" footer="0.3"/>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U1004"/>
  <sheetViews>
    <sheetView topLeftCell="A64" workbookViewId="0">
      <selection activeCell="D66" sqref="D66:D75"/>
    </sheetView>
  </sheetViews>
  <sheetFormatPr defaultColWidth="9.28515625" defaultRowHeight="18.600000000000001" x14ac:dyDescent="0.55000000000000004"/>
  <cols>
    <col min="1" max="3" width="20" style="22" customWidth="1"/>
    <col min="4" max="4" width="18" style="22" customWidth="1"/>
    <col min="5" max="5" width="27" style="22" customWidth="1"/>
    <col min="6" max="6" width="14" style="22" customWidth="1"/>
    <col min="7" max="8" width="7" style="22" customWidth="1"/>
    <col min="9" max="20" width="5" style="22" customWidth="1"/>
    <col min="21" max="21" width="7" style="22" customWidth="1"/>
    <col min="22" max="16384" width="9.28515625" style="22"/>
  </cols>
  <sheetData>
    <row r="1" spans="1:21" ht="24.6" x14ac:dyDescent="0.7">
      <c r="A1" s="477" t="s">
        <v>0</v>
      </c>
      <c r="B1" s="477"/>
      <c r="C1" s="477"/>
      <c r="D1" s="477"/>
      <c r="E1" s="477"/>
      <c r="F1" s="477"/>
      <c r="G1" s="477"/>
      <c r="H1" s="477"/>
      <c r="I1" s="477"/>
      <c r="J1" s="477"/>
      <c r="K1" s="477"/>
      <c r="L1" s="477"/>
      <c r="M1" s="477"/>
      <c r="N1" s="477"/>
      <c r="O1" s="477"/>
      <c r="P1" s="477"/>
      <c r="Q1" s="477"/>
      <c r="R1" s="477"/>
      <c r="S1" s="477"/>
      <c r="T1" s="477"/>
      <c r="U1" s="477"/>
    </row>
    <row r="2" spans="1:21" ht="21" x14ac:dyDescent="0.6">
      <c r="A2" s="478" t="s">
        <v>85</v>
      </c>
      <c r="B2" s="478"/>
      <c r="C2" s="478"/>
      <c r="D2" s="478"/>
      <c r="E2" s="478"/>
      <c r="F2" s="478"/>
      <c r="G2" s="479"/>
      <c r="H2" s="479"/>
      <c r="I2" s="479"/>
      <c r="J2" s="479"/>
      <c r="K2" s="479"/>
      <c r="L2" s="479"/>
      <c r="M2" s="479"/>
      <c r="N2" s="479"/>
      <c r="O2" s="479"/>
      <c r="P2" s="479"/>
      <c r="Q2" s="479"/>
      <c r="R2" s="479"/>
      <c r="S2" s="479"/>
      <c r="T2" s="479"/>
      <c r="U2" s="479"/>
    </row>
    <row r="3" spans="1:21" ht="21.6" thickBot="1" x14ac:dyDescent="0.65">
      <c r="A3" s="478" t="s">
        <v>86</v>
      </c>
      <c r="B3" s="478"/>
      <c r="C3" s="478"/>
      <c r="D3" s="478"/>
      <c r="E3" s="478"/>
      <c r="F3" s="478"/>
      <c r="G3" s="479"/>
      <c r="H3" s="479"/>
      <c r="I3" s="479"/>
      <c r="J3" s="479"/>
      <c r="K3" s="479"/>
      <c r="L3" s="479"/>
      <c r="M3" s="479"/>
      <c r="N3" s="479"/>
      <c r="O3" s="479"/>
      <c r="P3" s="479"/>
      <c r="Q3" s="479"/>
      <c r="R3" s="479"/>
      <c r="S3" s="479"/>
      <c r="T3" s="479"/>
      <c r="U3" s="479"/>
    </row>
    <row r="4" spans="1:21" x14ac:dyDescent="0.55000000000000004">
      <c r="A4" s="480" t="s">
        <v>3</v>
      </c>
      <c r="B4" s="482" t="s">
        <v>4</v>
      </c>
      <c r="C4" s="482" t="s">
        <v>5</v>
      </c>
      <c r="D4" s="482" t="s">
        <v>6</v>
      </c>
      <c r="E4" s="482" t="s">
        <v>7</v>
      </c>
      <c r="F4" s="482"/>
      <c r="G4" s="482"/>
      <c r="H4" s="482" t="s">
        <v>8</v>
      </c>
      <c r="I4" s="482" t="s">
        <v>9</v>
      </c>
      <c r="J4" s="482"/>
      <c r="K4" s="482"/>
      <c r="L4" s="482"/>
      <c r="M4" s="482"/>
      <c r="N4" s="482"/>
      <c r="O4" s="482"/>
      <c r="P4" s="482"/>
      <c r="Q4" s="482"/>
      <c r="R4" s="482"/>
      <c r="S4" s="482"/>
      <c r="T4" s="482"/>
      <c r="U4" s="484" t="s">
        <v>10</v>
      </c>
    </row>
    <row r="5" spans="1:21" ht="37.799999999999997" thickBot="1" x14ac:dyDescent="0.6">
      <c r="A5" s="481"/>
      <c r="B5" s="483"/>
      <c r="C5" s="483"/>
      <c r="D5" s="483"/>
      <c r="E5" s="23" t="s">
        <v>11</v>
      </c>
      <c r="F5" s="23" t="s">
        <v>12</v>
      </c>
      <c r="G5" s="23" t="s">
        <v>13</v>
      </c>
      <c r="H5" s="483"/>
      <c r="I5" s="24" t="s">
        <v>14</v>
      </c>
      <c r="J5" s="24" t="s">
        <v>15</v>
      </c>
      <c r="K5" s="24" t="s">
        <v>16</v>
      </c>
      <c r="L5" s="24" t="s">
        <v>17</v>
      </c>
      <c r="M5" s="24" t="s">
        <v>18</v>
      </c>
      <c r="N5" s="24" t="s">
        <v>19</v>
      </c>
      <c r="O5" s="24" t="s">
        <v>20</v>
      </c>
      <c r="P5" s="24" t="s">
        <v>21</v>
      </c>
      <c r="Q5" s="24" t="s">
        <v>22</v>
      </c>
      <c r="R5" s="24" t="s">
        <v>23</v>
      </c>
      <c r="S5" s="24" t="s">
        <v>24</v>
      </c>
      <c r="T5" s="24" t="s">
        <v>25</v>
      </c>
      <c r="U5" s="485"/>
    </row>
    <row r="6" spans="1:21" ht="21" x14ac:dyDescent="0.6">
      <c r="A6" s="473" t="s">
        <v>271</v>
      </c>
      <c r="B6" s="474"/>
      <c r="C6" s="474"/>
      <c r="D6" s="474"/>
      <c r="E6" s="474"/>
      <c r="F6" s="474"/>
      <c r="G6" s="475"/>
      <c r="H6" s="475"/>
      <c r="I6" s="475"/>
      <c r="J6" s="475"/>
      <c r="K6" s="475"/>
      <c r="L6" s="475"/>
      <c r="M6" s="475"/>
      <c r="N6" s="475"/>
      <c r="O6" s="475"/>
      <c r="P6" s="475"/>
      <c r="Q6" s="475"/>
      <c r="R6" s="475"/>
      <c r="S6" s="475"/>
      <c r="T6" s="475"/>
      <c r="U6" s="476"/>
    </row>
    <row r="7" spans="1:21" ht="74.400000000000006" x14ac:dyDescent="0.55000000000000004">
      <c r="A7" s="425" t="s">
        <v>437</v>
      </c>
      <c r="B7" s="426" t="s">
        <v>438</v>
      </c>
      <c r="C7" s="426" t="s">
        <v>439</v>
      </c>
      <c r="D7" s="426" t="s">
        <v>440</v>
      </c>
      <c r="E7" s="25" t="s">
        <v>441</v>
      </c>
      <c r="F7" s="26">
        <v>156000</v>
      </c>
      <c r="G7" s="427" t="s">
        <v>442</v>
      </c>
      <c r="H7" s="427" t="s">
        <v>443</v>
      </c>
      <c r="I7" s="420">
        <v>255500</v>
      </c>
      <c r="J7" s="413"/>
      <c r="K7" s="413"/>
      <c r="L7" s="413"/>
      <c r="M7" s="413"/>
      <c r="N7" s="413"/>
      <c r="O7" s="413"/>
      <c r="P7" s="413"/>
      <c r="Q7" s="413"/>
      <c r="R7" s="413"/>
      <c r="S7" s="413"/>
      <c r="T7" s="413"/>
      <c r="U7" s="428" t="s">
        <v>444</v>
      </c>
    </row>
    <row r="8" spans="1:21" ht="37.200000000000003" x14ac:dyDescent="0.55000000000000004">
      <c r="A8" s="425"/>
      <c r="B8" s="426"/>
      <c r="C8" s="426"/>
      <c r="D8" s="426"/>
      <c r="E8" s="25" t="s">
        <v>445</v>
      </c>
      <c r="F8" s="26">
        <v>54000</v>
      </c>
      <c r="G8" s="413"/>
      <c r="H8" s="413"/>
      <c r="I8" s="413"/>
      <c r="J8" s="413"/>
      <c r="K8" s="413"/>
      <c r="L8" s="413"/>
      <c r="M8" s="413"/>
      <c r="N8" s="413"/>
      <c r="O8" s="413"/>
      <c r="P8" s="413"/>
      <c r="Q8" s="413"/>
      <c r="R8" s="413"/>
      <c r="S8" s="413"/>
      <c r="T8" s="413"/>
      <c r="U8" s="429"/>
    </row>
    <row r="9" spans="1:21" ht="37.200000000000003" x14ac:dyDescent="0.55000000000000004">
      <c r="A9" s="425"/>
      <c r="B9" s="426"/>
      <c r="C9" s="426"/>
      <c r="D9" s="426"/>
      <c r="E9" s="25" t="s">
        <v>446</v>
      </c>
      <c r="F9" s="26">
        <v>38500</v>
      </c>
      <c r="G9" s="413"/>
      <c r="H9" s="413"/>
      <c r="I9" s="413"/>
      <c r="J9" s="413"/>
      <c r="K9" s="413"/>
      <c r="L9" s="413"/>
      <c r="M9" s="413"/>
      <c r="N9" s="413"/>
      <c r="O9" s="413"/>
      <c r="P9" s="413"/>
      <c r="Q9" s="413"/>
      <c r="R9" s="413"/>
      <c r="S9" s="413"/>
      <c r="T9" s="413"/>
      <c r="U9" s="429"/>
    </row>
    <row r="10" spans="1:21" ht="37.200000000000003" x14ac:dyDescent="0.55000000000000004">
      <c r="A10" s="425"/>
      <c r="B10" s="426"/>
      <c r="C10" s="426"/>
      <c r="D10" s="426"/>
      <c r="E10" s="25" t="s">
        <v>447</v>
      </c>
      <c r="F10" s="26">
        <v>7000</v>
      </c>
      <c r="G10" s="413"/>
      <c r="H10" s="413"/>
      <c r="I10" s="413"/>
      <c r="J10" s="413"/>
      <c r="K10" s="413"/>
      <c r="L10" s="413"/>
      <c r="M10" s="413"/>
      <c r="N10" s="413"/>
      <c r="O10" s="413"/>
      <c r="P10" s="413"/>
      <c r="Q10" s="413"/>
      <c r="R10" s="413"/>
      <c r="S10" s="413"/>
      <c r="T10" s="413"/>
      <c r="U10" s="429"/>
    </row>
    <row r="11" spans="1:21" x14ac:dyDescent="0.55000000000000004">
      <c r="A11" s="425"/>
      <c r="B11" s="426"/>
      <c r="C11" s="426"/>
      <c r="D11" s="426"/>
      <c r="E11" s="27" t="s">
        <v>30</v>
      </c>
      <c r="F11" s="28">
        <v>255500</v>
      </c>
      <c r="G11" s="413"/>
      <c r="H11" s="413"/>
      <c r="I11" s="413"/>
      <c r="J11" s="413"/>
      <c r="K11" s="413"/>
      <c r="L11" s="413"/>
      <c r="M11" s="413"/>
      <c r="N11" s="413"/>
      <c r="O11" s="413"/>
      <c r="P11" s="413"/>
      <c r="Q11" s="413"/>
      <c r="R11" s="413"/>
      <c r="S11" s="413"/>
      <c r="T11" s="413"/>
      <c r="U11" s="429"/>
    </row>
    <row r="12" spans="1:21" ht="37.200000000000003" x14ac:dyDescent="0.55000000000000004">
      <c r="A12" s="425" t="s">
        <v>448</v>
      </c>
      <c r="B12" s="426" t="s">
        <v>449</v>
      </c>
      <c r="C12" s="426" t="s">
        <v>450</v>
      </c>
      <c r="D12" s="426" t="s">
        <v>451</v>
      </c>
      <c r="E12" s="25" t="s">
        <v>452</v>
      </c>
      <c r="F12" s="26">
        <v>10000</v>
      </c>
      <c r="G12" s="427" t="s">
        <v>442</v>
      </c>
      <c r="H12" s="427" t="s">
        <v>453</v>
      </c>
      <c r="I12" s="420">
        <v>34460</v>
      </c>
      <c r="J12" s="413"/>
      <c r="K12" s="413"/>
      <c r="L12" s="413"/>
      <c r="M12" s="413"/>
      <c r="N12" s="413"/>
      <c r="O12" s="413"/>
      <c r="P12" s="413"/>
      <c r="Q12" s="413"/>
      <c r="R12" s="413"/>
      <c r="S12" s="413"/>
      <c r="T12" s="413"/>
      <c r="U12" s="428" t="s">
        <v>444</v>
      </c>
    </row>
    <row r="13" spans="1:21" ht="37.200000000000003" x14ac:dyDescent="0.55000000000000004">
      <c r="A13" s="425"/>
      <c r="B13" s="426"/>
      <c r="C13" s="426"/>
      <c r="D13" s="426"/>
      <c r="E13" s="25" t="s">
        <v>454</v>
      </c>
      <c r="F13" s="26">
        <v>7000</v>
      </c>
      <c r="G13" s="413"/>
      <c r="H13" s="413"/>
      <c r="I13" s="413"/>
      <c r="J13" s="413"/>
      <c r="K13" s="413"/>
      <c r="L13" s="413"/>
      <c r="M13" s="413"/>
      <c r="N13" s="413"/>
      <c r="O13" s="413"/>
      <c r="P13" s="413"/>
      <c r="Q13" s="413"/>
      <c r="R13" s="413"/>
      <c r="S13" s="413"/>
      <c r="T13" s="413"/>
      <c r="U13" s="429"/>
    </row>
    <row r="14" spans="1:21" ht="37.200000000000003" x14ac:dyDescent="0.55000000000000004">
      <c r="A14" s="425"/>
      <c r="B14" s="426"/>
      <c r="C14" s="426"/>
      <c r="D14" s="426"/>
      <c r="E14" s="25" t="s">
        <v>455</v>
      </c>
      <c r="F14" s="26">
        <v>500</v>
      </c>
      <c r="G14" s="413"/>
      <c r="H14" s="413"/>
      <c r="I14" s="413"/>
      <c r="J14" s="413"/>
      <c r="K14" s="413"/>
      <c r="L14" s="413"/>
      <c r="M14" s="413"/>
      <c r="N14" s="413"/>
      <c r="O14" s="413"/>
      <c r="P14" s="413"/>
      <c r="Q14" s="413"/>
      <c r="R14" s="413"/>
      <c r="S14" s="413"/>
      <c r="T14" s="413"/>
      <c r="U14" s="429"/>
    </row>
    <row r="15" spans="1:21" ht="37.200000000000003" x14ac:dyDescent="0.55000000000000004">
      <c r="A15" s="425"/>
      <c r="B15" s="426"/>
      <c r="C15" s="426"/>
      <c r="D15" s="426"/>
      <c r="E15" s="25" t="s">
        <v>456</v>
      </c>
      <c r="F15" s="26">
        <v>3600</v>
      </c>
      <c r="G15" s="413"/>
      <c r="H15" s="413"/>
      <c r="I15" s="413"/>
      <c r="J15" s="413"/>
      <c r="K15" s="413"/>
      <c r="L15" s="413"/>
      <c r="M15" s="413"/>
      <c r="N15" s="413"/>
      <c r="O15" s="413"/>
      <c r="P15" s="413"/>
      <c r="Q15" s="413"/>
      <c r="R15" s="413"/>
      <c r="S15" s="413"/>
      <c r="T15" s="413"/>
      <c r="U15" s="429"/>
    </row>
    <row r="16" spans="1:21" ht="37.200000000000003" x14ac:dyDescent="0.55000000000000004">
      <c r="A16" s="425"/>
      <c r="B16" s="426"/>
      <c r="C16" s="426"/>
      <c r="D16" s="426"/>
      <c r="E16" s="25" t="s">
        <v>457</v>
      </c>
      <c r="F16" s="26">
        <v>3360</v>
      </c>
      <c r="G16" s="413"/>
      <c r="H16" s="413"/>
      <c r="I16" s="413"/>
      <c r="J16" s="413"/>
      <c r="K16" s="413"/>
      <c r="L16" s="413"/>
      <c r="M16" s="413"/>
      <c r="N16" s="413"/>
      <c r="O16" s="413"/>
      <c r="P16" s="413"/>
      <c r="Q16" s="413"/>
      <c r="R16" s="413"/>
      <c r="S16" s="413"/>
      <c r="T16" s="413"/>
      <c r="U16" s="429"/>
    </row>
    <row r="17" spans="1:21" ht="55.8" x14ac:dyDescent="0.55000000000000004">
      <c r="A17" s="425"/>
      <c r="B17" s="426"/>
      <c r="C17" s="426"/>
      <c r="D17" s="426"/>
      <c r="E17" s="25" t="s">
        <v>458</v>
      </c>
      <c r="F17" s="26">
        <v>10000</v>
      </c>
      <c r="G17" s="413"/>
      <c r="H17" s="413"/>
      <c r="I17" s="413"/>
      <c r="J17" s="413"/>
      <c r="K17" s="413"/>
      <c r="L17" s="413"/>
      <c r="M17" s="413"/>
      <c r="N17" s="413"/>
      <c r="O17" s="413"/>
      <c r="P17" s="413"/>
      <c r="Q17" s="413"/>
      <c r="R17" s="413"/>
      <c r="S17" s="413"/>
      <c r="T17" s="413"/>
      <c r="U17" s="429"/>
    </row>
    <row r="18" spans="1:21" x14ac:dyDescent="0.55000000000000004">
      <c r="A18" s="425"/>
      <c r="B18" s="426"/>
      <c r="C18" s="426"/>
      <c r="D18" s="426"/>
      <c r="E18" s="27" t="s">
        <v>30</v>
      </c>
      <c r="F18" s="28">
        <v>34460</v>
      </c>
      <c r="G18" s="413"/>
      <c r="H18" s="413"/>
      <c r="I18" s="413"/>
      <c r="J18" s="413"/>
      <c r="K18" s="413"/>
      <c r="L18" s="413"/>
      <c r="M18" s="413"/>
      <c r="N18" s="413"/>
      <c r="O18" s="413"/>
      <c r="P18" s="413"/>
      <c r="Q18" s="413"/>
      <c r="R18" s="413"/>
      <c r="S18" s="413"/>
      <c r="T18" s="413"/>
      <c r="U18" s="429"/>
    </row>
    <row r="19" spans="1:21" ht="55.8" x14ac:dyDescent="0.55000000000000004">
      <c r="A19" s="425" t="s">
        <v>459</v>
      </c>
      <c r="B19" s="426" t="s">
        <v>460</v>
      </c>
      <c r="C19" s="426" t="s">
        <v>461</v>
      </c>
      <c r="D19" s="426" t="s">
        <v>462</v>
      </c>
      <c r="E19" s="25" t="s">
        <v>463</v>
      </c>
      <c r="F19" s="26">
        <v>3600</v>
      </c>
      <c r="G19" s="427" t="s">
        <v>27</v>
      </c>
      <c r="H19" s="427" t="s">
        <v>453</v>
      </c>
      <c r="I19" s="420">
        <v>12600</v>
      </c>
      <c r="J19" s="413"/>
      <c r="K19" s="413"/>
      <c r="L19" s="413"/>
      <c r="M19" s="413"/>
      <c r="N19" s="413"/>
      <c r="O19" s="413"/>
      <c r="P19" s="413"/>
      <c r="Q19" s="413"/>
      <c r="R19" s="413"/>
      <c r="S19" s="413"/>
      <c r="T19" s="413"/>
      <c r="U19" s="428" t="s">
        <v>444</v>
      </c>
    </row>
    <row r="20" spans="1:21" ht="37.200000000000003" x14ac:dyDescent="0.55000000000000004">
      <c r="A20" s="425"/>
      <c r="B20" s="426"/>
      <c r="C20" s="426"/>
      <c r="D20" s="426"/>
      <c r="E20" s="25" t="s">
        <v>464</v>
      </c>
      <c r="F20" s="26">
        <v>9000</v>
      </c>
      <c r="G20" s="413"/>
      <c r="H20" s="413"/>
      <c r="I20" s="413"/>
      <c r="J20" s="413"/>
      <c r="K20" s="413"/>
      <c r="L20" s="413"/>
      <c r="M20" s="413"/>
      <c r="N20" s="413"/>
      <c r="O20" s="413"/>
      <c r="P20" s="413"/>
      <c r="Q20" s="413"/>
      <c r="R20" s="413"/>
      <c r="S20" s="413"/>
      <c r="T20" s="413"/>
      <c r="U20" s="429"/>
    </row>
    <row r="21" spans="1:21" x14ac:dyDescent="0.55000000000000004">
      <c r="A21" s="425"/>
      <c r="B21" s="426"/>
      <c r="C21" s="426"/>
      <c r="D21" s="426"/>
      <c r="E21" s="27" t="s">
        <v>30</v>
      </c>
      <c r="F21" s="28">
        <v>12600</v>
      </c>
      <c r="G21" s="413"/>
      <c r="H21" s="413"/>
      <c r="I21" s="413"/>
      <c r="J21" s="413"/>
      <c r="K21" s="413"/>
      <c r="L21" s="413"/>
      <c r="M21" s="413"/>
      <c r="N21" s="413"/>
      <c r="O21" s="413"/>
      <c r="P21" s="413"/>
      <c r="Q21" s="413"/>
      <c r="R21" s="413"/>
      <c r="S21" s="413"/>
      <c r="T21" s="413"/>
      <c r="U21" s="429"/>
    </row>
    <row r="22" spans="1:21" ht="37.200000000000003" x14ac:dyDescent="0.55000000000000004">
      <c r="A22" s="425" t="s">
        <v>465</v>
      </c>
      <c r="B22" s="426" t="s">
        <v>466</v>
      </c>
      <c r="C22" s="426" t="s">
        <v>467</v>
      </c>
      <c r="D22" s="426" t="s">
        <v>468</v>
      </c>
      <c r="E22" s="25" t="s">
        <v>469</v>
      </c>
      <c r="F22" s="26">
        <v>3250</v>
      </c>
      <c r="G22" s="427" t="s">
        <v>470</v>
      </c>
      <c r="H22" s="427" t="s">
        <v>453</v>
      </c>
      <c r="I22" s="420">
        <v>13350</v>
      </c>
      <c r="J22" s="413"/>
      <c r="K22" s="413"/>
      <c r="L22" s="413"/>
      <c r="M22" s="413"/>
      <c r="N22" s="413"/>
      <c r="O22" s="413"/>
      <c r="P22" s="413"/>
      <c r="Q22" s="413"/>
      <c r="R22" s="413"/>
      <c r="S22" s="413"/>
      <c r="T22" s="413"/>
      <c r="U22" s="428" t="s">
        <v>444</v>
      </c>
    </row>
    <row r="23" spans="1:21" ht="37.200000000000003" x14ac:dyDescent="0.55000000000000004">
      <c r="A23" s="425"/>
      <c r="B23" s="426"/>
      <c r="C23" s="426"/>
      <c r="D23" s="426"/>
      <c r="E23" s="25" t="s">
        <v>471</v>
      </c>
      <c r="F23" s="26">
        <v>5800</v>
      </c>
      <c r="G23" s="413"/>
      <c r="H23" s="413"/>
      <c r="I23" s="413"/>
      <c r="J23" s="413"/>
      <c r="K23" s="413"/>
      <c r="L23" s="413"/>
      <c r="M23" s="413"/>
      <c r="N23" s="413"/>
      <c r="O23" s="413"/>
      <c r="P23" s="413"/>
      <c r="Q23" s="413"/>
      <c r="R23" s="413"/>
      <c r="S23" s="413"/>
      <c r="T23" s="413"/>
      <c r="U23" s="429"/>
    </row>
    <row r="24" spans="1:21" ht="37.200000000000003" x14ac:dyDescent="0.55000000000000004">
      <c r="A24" s="425"/>
      <c r="B24" s="426"/>
      <c r="C24" s="426"/>
      <c r="D24" s="426"/>
      <c r="E24" s="25" t="s">
        <v>472</v>
      </c>
      <c r="F24" s="26">
        <v>4300</v>
      </c>
      <c r="G24" s="413"/>
      <c r="H24" s="413"/>
      <c r="I24" s="413"/>
      <c r="J24" s="413"/>
      <c r="K24" s="413"/>
      <c r="L24" s="413"/>
      <c r="M24" s="413"/>
      <c r="N24" s="413"/>
      <c r="O24" s="413"/>
      <c r="P24" s="413"/>
      <c r="Q24" s="413"/>
      <c r="R24" s="413"/>
      <c r="S24" s="413"/>
      <c r="T24" s="413"/>
      <c r="U24" s="429"/>
    </row>
    <row r="25" spans="1:21" x14ac:dyDescent="0.55000000000000004">
      <c r="A25" s="425"/>
      <c r="B25" s="426"/>
      <c r="C25" s="426"/>
      <c r="D25" s="426"/>
      <c r="E25" s="27" t="s">
        <v>30</v>
      </c>
      <c r="F25" s="28">
        <v>13350</v>
      </c>
      <c r="G25" s="413"/>
      <c r="H25" s="413"/>
      <c r="I25" s="413"/>
      <c r="J25" s="413"/>
      <c r="K25" s="413"/>
      <c r="L25" s="413"/>
      <c r="M25" s="413"/>
      <c r="N25" s="413"/>
      <c r="O25" s="413"/>
      <c r="P25" s="413"/>
      <c r="Q25" s="413"/>
      <c r="R25" s="413"/>
      <c r="S25" s="413"/>
      <c r="T25" s="413"/>
      <c r="U25" s="429"/>
    </row>
    <row r="26" spans="1:21" ht="37.200000000000003" x14ac:dyDescent="0.55000000000000004">
      <c r="A26" s="425" t="s">
        <v>473</v>
      </c>
      <c r="B26" s="426" t="s">
        <v>474</v>
      </c>
      <c r="C26" s="426" t="s">
        <v>475</v>
      </c>
      <c r="D26" s="426" t="s">
        <v>476</v>
      </c>
      <c r="E26" s="25" t="s">
        <v>477</v>
      </c>
      <c r="F26" s="26">
        <v>10000</v>
      </c>
      <c r="G26" s="427" t="s">
        <v>442</v>
      </c>
      <c r="H26" s="427" t="s">
        <v>453</v>
      </c>
      <c r="I26" s="420">
        <v>56000</v>
      </c>
      <c r="J26" s="413"/>
      <c r="K26" s="413"/>
      <c r="L26" s="413"/>
      <c r="M26" s="413"/>
      <c r="N26" s="413"/>
      <c r="O26" s="413"/>
      <c r="P26" s="413"/>
      <c r="Q26" s="413"/>
      <c r="R26" s="413"/>
      <c r="S26" s="413"/>
      <c r="T26" s="413"/>
      <c r="U26" s="428" t="s">
        <v>444</v>
      </c>
    </row>
    <row r="27" spans="1:21" ht="55.8" x14ac:dyDescent="0.55000000000000004">
      <c r="A27" s="425"/>
      <c r="B27" s="426"/>
      <c r="C27" s="426"/>
      <c r="D27" s="426"/>
      <c r="E27" s="25" t="s">
        <v>478</v>
      </c>
      <c r="F27" s="26">
        <v>36000</v>
      </c>
      <c r="G27" s="413"/>
      <c r="H27" s="413"/>
      <c r="I27" s="413"/>
      <c r="J27" s="413"/>
      <c r="K27" s="413"/>
      <c r="L27" s="413"/>
      <c r="M27" s="413"/>
      <c r="N27" s="413"/>
      <c r="O27" s="413"/>
      <c r="P27" s="413"/>
      <c r="Q27" s="413"/>
      <c r="R27" s="413"/>
      <c r="S27" s="413"/>
      <c r="T27" s="413"/>
      <c r="U27" s="429"/>
    </row>
    <row r="28" spans="1:21" ht="45" customHeight="1" x14ac:dyDescent="0.55000000000000004">
      <c r="A28" s="425"/>
      <c r="B28" s="426"/>
      <c r="C28" s="426"/>
      <c r="D28" s="426"/>
      <c r="E28" s="25" t="s">
        <v>479</v>
      </c>
      <c r="F28" s="26">
        <v>10000</v>
      </c>
      <c r="G28" s="413"/>
      <c r="H28" s="413"/>
      <c r="I28" s="413"/>
      <c r="J28" s="413"/>
      <c r="K28" s="413"/>
      <c r="L28" s="413"/>
      <c r="M28" s="413"/>
      <c r="N28" s="413"/>
      <c r="O28" s="413"/>
      <c r="P28" s="413"/>
      <c r="Q28" s="413"/>
      <c r="R28" s="413"/>
      <c r="S28" s="413"/>
      <c r="T28" s="413"/>
      <c r="U28" s="429"/>
    </row>
    <row r="29" spans="1:21" x14ac:dyDescent="0.55000000000000004">
      <c r="A29" s="425"/>
      <c r="B29" s="426"/>
      <c r="C29" s="426"/>
      <c r="D29" s="426"/>
      <c r="E29" s="27" t="s">
        <v>30</v>
      </c>
      <c r="F29" s="28">
        <v>56000</v>
      </c>
      <c r="G29" s="413"/>
      <c r="H29" s="413"/>
      <c r="I29" s="413"/>
      <c r="J29" s="413"/>
      <c r="K29" s="413"/>
      <c r="L29" s="413"/>
      <c r="M29" s="413"/>
      <c r="N29" s="413"/>
      <c r="O29" s="413"/>
      <c r="P29" s="413"/>
      <c r="Q29" s="413"/>
      <c r="R29" s="413"/>
      <c r="S29" s="413"/>
      <c r="T29" s="413"/>
      <c r="U29" s="429"/>
    </row>
    <row r="30" spans="1:21" ht="55.8" x14ac:dyDescent="0.55000000000000004">
      <c r="A30" s="425" t="s">
        <v>480</v>
      </c>
      <c r="B30" s="426" t="s">
        <v>481</v>
      </c>
      <c r="C30" s="426" t="s">
        <v>482</v>
      </c>
      <c r="D30" s="426" t="s">
        <v>483</v>
      </c>
      <c r="E30" s="25" t="s">
        <v>484</v>
      </c>
      <c r="F30" s="26">
        <v>240000</v>
      </c>
      <c r="G30" s="427" t="s">
        <v>485</v>
      </c>
      <c r="H30" s="427" t="s">
        <v>453</v>
      </c>
      <c r="I30" s="420">
        <v>270000</v>
      </c>
      <c r="J30" s="413"/>
      <c r="K30" s="413"/>
      <c r="L30" s="413"/>
      <c r="M30" s="413"/>
      <c r="N30" s="413"/>
      <c r="O30" s="413"/>
      <c r="P30" s="413"/>
      <c r="Q30" s="413"/>
      <c r="R30" s="413"/>
      <c r="S30" s="413"/>
      <c r="T30" s="413"/>
      <c r="U30" s="428" t="s">
        <v>444</v>
      </c>
    </row>
    <row r="31" spans="1:21" ht="37.200000000000003" x14ac:dyDescent="0.55000000000000004">
      <c r="A31" s="425"/>
      <c r="B31" s="426"/>
      <c r="C31" s="426"/>
      <c r="D31" s="426"/>
      <c r="E31" s="25" t="s">
        <v>486</v>
      </c>
      <c r="F31" s="26">
        <v>12000</v>
      </c>
      <c r="G31" s="413"/>
      <c r="H31" s="413"/>
      <c r="I31" s="413"/>
      <c r="J31" s="413"/>
      <c r="K31" s="413"/>
      <c r="L31" s="413"/>
      <c r="M31" s="413"/>
      <c r="N31" s="413"/>
      <c r="O31" s="413"/>
      <c r="P31" s="413"/>
      <c r="Q31" s="413"/>
      <c r="R31" s="413"/>
      <c r="S31" s="413"/>
      <c r="T31" s="413"/>
      <c r="U31" s="429"/>
    </row>
    <row r="32" spans="1:21" ht="37.200000000000003" x14ac:dyDescent="0.55000000000000004">
      <c r="A32" s="425"/>
      <c r="B32" s="426"/>
      <c r="C32" s="426"/>
      <c r="D32" s="426"/>
      <c r="E32" s="25" t="s">
        <v>487</v>
      </c>
      <c r="F32" s="26">
        <v>10000</v>
      </c>
      <c r="G32" s="413"/>
      <c r="H32" s="413"/>
      <c r="I32" s="413"/>
      <c r="J32" s="413"/>
      <c r="K32" s="413"/>
      <c r="L32" s="413"/>
      <c r="M32" s="413"/>
      <c r="N32" s="413"/>
      <c r="O32" s="413"/>
      <c r="P32" s="413"/>
      <c r="Q32" s="413"/>
      <c r="R32" s="413"/>
      <c r="S32" s="413"/>
      <c r="T32" s="413"/>
      <c r="U32" s="429"/>
    </row>
    <row r="33" spans="1:21" ht="74.400000000000006" x14ac:dyDescent="0.55000000000000004">
      <c r="A33" s="425"/>
      <c r="B33" s="426"/>
      <c r="C33" s="426"/>
      <c r="D33" s="426"/>
      <c r="E33" s="25" t="s">
        <v>488</v>
      </c>
      <c r="F33" s="26">
        <v>8000</v>
      </c>
      <c r="G33" s="413"/>
      <c r="H33" s="413"/>
      <c r="I33" s="413"/>
      <c r="J33" s="413"/>
      <c r="K33" s="413"/>
      <c r="L33" s="413"/>
      <c r="M33" s="413"/>
      <c r="N33" s="413"/>
      <c r="O33" s="413"/>
      <c r="P33" s="413"/>
      <c r="Q33" s="413"/>
      <c r="R33" s="413"/>
      <c r="S33" s="413"/>
      <c r="T33" s="413"/>
      <c r="U33" s="429"/>
    </row>
    <row r="34" spans="1:21" x14ac:dyDescent="0.55000000000000004">
      <c r="A34" s="425"/>
      <c r="B34" s="426"/>
      <c r="C34" s="426"/>
      <c r="D34" s="426"/>
      <c r="E34" s="27" t="s">
        <v>30</v>
      </c>
      <c r="F34" s="28">
        <v>270000</v>
      </c>
      <c r="G34" s="413"/>
      <c r="H34" s="413"/>
      <c r="I34" s="413"/>
      <c r="J34" s="413"/>
      <c r="K34" s="413"/>
      <c r="L34" s="413"/>
      <c r="M34" s="413"/>
      <c r="N34" s="413"/>
      <c r="O34" s="413"/>
      <c r="P34" s="413"/>
      <c r="Q34" s="413"/>
      <c r="R34" s="413"/>
      <c r="S34" s="413"/>
      <c r="T34" s="413"/>
      <c r="U34" s="429"/>
    </row>
    <row r="35" spans="1:21" ht="74.400000000000006" x14ac:dyDescent="0.55000000000000004">
      <c r="A35" s="425" t="s">
        <v>489</v>
      </c>
      <c r="B35" s="426" t="s">
        <v>490</v>
      </c>
      <c r="C35" s="426" t="s">
        <v>491</v>
      </c>
      <c r="D35" s="426" t="s">
        <v>492</v>
      </c>
      <c r="E35" s="25" t="s">
        <v>493</v>
      </c>
      <c r="F35" s="26">
        <v>2400</v>
      </c>
      <c r="G35" s="427" t="s">
        <v>27</v>
      </c>
      <c r="H35" s="427" t="s">
        <v>494</v>
      </c>
      <c r="I35" s="413"/>
      <c r="J35" s="413"/>
      <c r="K35" s="413"/>
      <c r="L35" s="413"/>
      <c r="M35" s="413"/>
      <c r="N35" s="413"/>
      <c r="O35" s="413"/>
      <c r="P35" s="413"/>
      <c r="Q35" s="413"/>
      <c r="R35" s="420">
        <v>32000</v>
      </c>
      <c r="S35" s="413"/>
      <c r="T35" s="413"/>
      <c r="U35" s="428" t="s">
        <v>444</v>
      </c>
    </row>
    <row r="36" spans="1:21" ht="74.400000000000006" x14ac:dyDescent="0.55000000000000004">
      <c r="A36" s="425"/>
      <c r="B36" s="426"/>
      <c r="C36" s="426"/>
      <c r="D36" s="426"/>
      <c r="E36" s="65" t="s">
        <v>495</v>
      </c>
      <c r="F36" s="26">
        <v>2100</v>
      </c>
      <c r="G36" s="413"/>
      <c r="H36" s="413"/>
      <c r="I36" s="413"/>
      <c r="J36" s="413"/>
      <c r="K36" s="413"/>
      <c r="L36" s="413"/>
      <c r="M36" s="413"/>
      <c r="N36" s="413"/>
      <c r="O36" s="413"/>
      <c r="P36" s="413"/>
      <c r="Q36" s="413"/>
      <c r="R36" s="413"/>
      <c r="S36" s="413"/>
      <c r="T36" s="413"/>
      <c r="U36" s="429"/>
    </row>
    <row r="37" spans="1:21" ht="55.8" x14ac:dyDescent="0.55000000000000004">
      <c r="A37" s="425"/>
      <c r="B37" s="426"/>
      <c r="C37" s="426"/>
      <c r="D37" s="426"/>
      <c r="E37" s="25" t="s">
        <v>496</v>
      </c>
      <c r="F37" s="26">
        <v>6000</v>
      </c>
      <c r="G37" s="413"/>
      <c r="H37" s="413"/>
      <c r="I37" s="413"/>
      <c r="J37" s="413"/>
      <c r="K37" s="413"/>
      <c r="L37" s="413"/>
      <c r="M37" s="413"/>
      <c r="N37" s="413"/>
      <c r="O37" s="413"/>
      <c r="P37" s="413"/>
      <c r="Q37" s="413"/>
      <c r="R37" s="413"/>
      <c r="S37" s="413"/>
      <c r="T37" s="413"/>
      <c r="U37" s="429"/>
    </row>
    <row r="38" spans="1:21" ht="55.8" x14ac:dyDescent="0.55000000000000004">
      <c r="A38" s="425"/>
      <c r="B38" s="426"/>
      <c r="C38" s="426"/>
      <c r="D38" s="426"/>
      <c r="E38" s="25" t="s">
        <v>497</v>
      </c>
      <c r="F38" s="26">
        <v>5250</v>
      </c>
      <c r="G38" s="413"/>
      <c r="H38" s="413"/>
      <c r="I38" s="413"/>
      <c r="J38" s="413"/>
      <c r="K38" s="413"/>
      <c r="L38" s="413"/>
      <c r="M38" s="413"/>
      <c r="N38" s="413"/>
      <c r="O38" s="413"/>
      <c r="P38" s="413"/>
      <c r="Q38" s="413"/>
      <c r="R38" s="413"/>
      <c r="S38" s="413"/>
      <c r="T38" s="413"/>
      <c r="U38" s="429"/>
    </row>
    <row r="39" spans="1:21" ht="55.8" x14ac:dyDescent="0.55000000000000004">
      <c r="A39" s="425"/>
      <c r="B39" s="426"/>
      <c r="C39" s="426"/>
      <c r="D39" s="426"/>
      <c r="E39" s="25" t="s">
        <v>498</v>
      </c>
      <c r="F39" s="26">
        <v>4800</v>
      </c>
      <c r="G39" s="413"/>
      <c r="H39" s="413"/>
      <c r="I39" s="413"/>
      <c r="J39" s="413"/>
      <c r="K39" s="413"/>
      <c r="L39" s="413"/>
      <c r="M39" s="413"/>
      <c r="N39" s="413"/>
      <c r="O39" s="413"/>
      <c r="P39" s="413"/>
      <c r="Q39" s="413"/>
      <c r="R39" s="413"/>
      <c r="S39" s="413"/>
      <c r="T39" s="413"/>
      <c r="U39" s="429"/>
    </row>
    <row r="40" spans="1:21" ht="55.8" x14ac:dyDescent="0.55000000000000004">
      <c r="A40" s="425"/>
      <c r="B40" s="426"/>
      <c r="C40" s="426"/>
      <c r="D40" s="426"/>
      <c r="E40" s="25" t="s">
        <v>499</v>
      </c>
      <c r="F40" s="26">
        <v>4200</v>
      </c>
      <c r="G40" s="413"/>
      <c r="H40" s="413"/>
      <c r="I40" s="413"/>
      <c r="J40" s="413"/>
      <c r="K40" s="413"/>
      <c r="L40" s="413"/>
      <c r="M40" s="413"/>
      <c r="N40" s="413"/>
      <c r="O40" s="413"/>
      <c r="P40" s="413"/>
      <c r="Q40" s="413"/>
      <c r="R40" s="413"/>
      <c r="S40" s="413"/>
      <c r="T40" s="413"/>
      <c r="U40" s="429"/>
    </row>
    <row r="41" spans="1:21" ht="55.8" x14ac:dyDescent="0.55000000000000004">
      <c r="A41" s="425"/>
      <c r="B41" s="426"/>
      <c r="C41" s="426"/>
      <c r="D41" s="426"/>
      <c r="E41" s="25" t="s">
        <v>500</v>
      </c>
      <c r="F41" s="26">
        <v>1200</v>
      </c>
      <c r="G41" s="413"/>
      <c r="H41" s="413"/>
      <c r="I41" s="413"/>
      <c r="J41" s="413"/>
      <c r="K41" s="413"/>
      <c r="L41" s="413"/>
      <c r="M41" s="413"/>
      <c r="N41" s="413"/>
      <c r="O41" s="413"/>
      <c r="P41" s="413"/>
      <c r="Q41" s="413"/>
      <c r="R41" s="413"/>
      <c r="S41" s="413"/>
      <c r="T41" s="413"/>
      <c r="U41" s="429"/>
    </row>
    <row r="42" spans="1:21" ht="55.8" x14ac:dyDescent="0.55000000000000004">
      <c r="A42" s="425"/>
      <c r="B42" s="426"/>
      <c r="C42" s="426"/>
      <c r="D42" s="426"/>
      <c r="E42" s="25" t="s">
        <v>501</v>
      </c>
      <c r="F42" s="26">
        <v>1050</v>
      </c>
      <c r="G42" s="413"/>
      <c r="H42" s="413"/>
      <c r="I42" s="413"/>
      <c r="J42" s="413"/>
      <c r="K42" s="413"/>
      <c r="L42" s="413"/>
      <c r="M42" s="413"/>
      <c r="N42" s="413"/>
      <c r="O42" s="413"/>
      <c r="P42" s="413"/>
      <c r="Q42" s="413"/>
      <c r="R42" s="413"/>
      <c r="S42" s="413"/>
      <c r="T42" s="413"/>
      <c r="U42" s="429"/>
    </row>
    <row r="43" spans="1:21" ht="55.8" x14ac:dyDescent="0.55000000000000004">
      <c r="A43" s="425"/>
      <c r="B43" s="426"/>
      <c r="C43" s="426"/>
      <c r="D43" s="426"/>
      <c r="E43" s="25" t="s">
        <v>502</v>
      </c>
      <c r="F43" s="26">
        <v>5000</v>
      </c>
      <c r="G43" s="413"/>
      <c r="H43" s="413"/>
      <c r="I43" s="413"/>
      <c r="J43" s="413"/>
      <c r="K43" s="413"/>
      <c r="L43" s="413"/>
      <c r="M43" s="413"/>
      <c r="N43" s="413"/>
      <c r="O43" s="413"/>
      <c r="P43" s="413"/>
      <c r="Q43" s="413"/>
      <c r="R43" s="413"/>
      <c r="S43" s="413"/>
      <c r="T43" s="413"/>
      <c r="U43" s="429"/>
    </row>
    <row r="44" spans="1:21" x14ac:dyDescent="0.55000000000000004">
      <c r="A44" s="425"/>
      <c r="B44" s="426"/>
      <c r="C44" s="426"/>
      <c r="D44" s="426"/>
      <c r="E44" s="27" t="s">
        <v>30</v>
      </c>
      <c r="F44" s="28">
        <v>32000</v>
      </c>
      <c r="G44" s="413"/>
      <c r="H44" s="413"/>
      <c r="I44" s="413"/>
      <c r="J44" s="413"/>
      <c r="K44" s="413"/>
      <c r="L44" s="413"/>
      <c r="M44" s="413"/>
      <c r="N44" s="413"/>
      <c r="O44" s="413"/>
      <c r="P44" s="413"/>
      <c r="Q44" s="413"/>
      <c r="R44" s="413"/>
      <c r="S44" s="413"/>
      <c r="T44" s="413"/>
      <c r="U44" s="429"/>
    </row>
    <row r="45" spans="1:21" ht="37.799999999999997" x14ac:dyDescent="0.55000000000000004">
      <c r="A45" s="486" t="s">
        <v>503</v>
      </c>
      <c r="B45" s="487"/>
      <c r="C45" s="487"/>
      <c r="D45" s="487"/>
      <c r="E45" s="31" t="s">
        <v>66</v>
      </c>
      <c r="F45" s="32">
        <v>673910</v>
      </c>
      <c r="G45" s="33"/>
      <c r="H45" s="33"/>
      <c r="I45" s="34">
        <f t="shared" ref="I45:T45" si="0">SUM(I7:I44)</f>
        <v>641910</v>
      </c>
      <c r="J45" s="34">
        <f t="shared" si="0"/>
        <v>0</v>
      </c>
      <c r="K45" s="34">
        <f t="shared" si="0"/>
        <v>0</v>
      </c>
      <c r="L45" s="34">
        <f t="shared" si="0"/>
        <v>0</v>
      </c>
      <c r="M45" s="34">
        <f t="shared" si="0"/>
        <v>0</v>
      </c>
      <c r="N45" s="34">
        <f t="shared" si="0"/>
        <v>0</v>
      </c>
      <c r="O45" s="34">
        <f t="shared" si="0"/>
        <v>0</v>
      </c>
      <c r="P45" s="34">
        <f t="shared" si="0"/>
        <v>0</v>
      </c>
      <c r="Q45" s="34">
        <f t="shared" si="0"/>
        <v>0</v>
      </c>
      <c r="R45" s="34">
        <f t="shared" si="0"/>
        <v>32000</v>
      </c>
      <c r="S45" s="34">
        <f t="shared" si="0"/>
        <v>0</v>
      </c>
      <c r="T45" s="34">
        <f t="shared" si="0"/>
        <v>0</v>
      </c>
      <c r="U45" s="35"/>
    </row>
    <row r="46" spans="1:21" x14ac:dyDescent="0.55000000000000004">
      <c r="A46" s="29"/>
      <c r="B46" s="30"/>
      <c r="C46" s="30"/>
      <c r="D46" s="30"/>
      <c r="E46" s="66" t="str">
        <f>G7</f>
        <v>ม.44</v>
      </c>
      <c r="F46" s="67">
        <f>F11+F18+F29</f>
        <v>345960</v>
      </c>
      <c r="G46" s="68"/>
      <c r="H46" s="68"/>
      <c r="I46" s="69"/>
      <c r="J46" s="69"/>
      <c r="K46" s="69"/>
      <c r="L46" s="69"/>
      <c r="M46" s="69"/>
      <c r="N46" s="69"/>
      <c r="O46" s="69"/>
      <c r="P46" s="69"/>
      <c r="Q46" s="69"/>
      <c r="R46" s="69"/>
      <c r="S46" s="69"/>
      <c r="T46" s="69"/>
      <c r="U46" s="70"/>
    </row>
    <row r="47" spans="1:21" x14ac:dyDescent="0.55000000000000004">
      <c r="A47" s="29"/>
      <c r="B47" s="30"/>
      <c r="C47" s="30"/>
      <c r="D47" s="30"/>
      <c r="E47" s="66" t="str">
        <f>G19</f>
        <v>สสจ.สระแก้ว</v>
      </c>
      <c r="F47" s="67">
        <f>F21+F44</f>
        <v>44600</v>
      </c>
      <c r="G47" s="68"/>
      <c r="H47" s="68"/>
      <c r="I47" s="69"/>
      <c r="J47" s="69"/>
      <c r="K47" s="69"/>
      <c r="L47" s="69"/>
      <c r="M47" s="69"/>
      <c r="N47" s="69"/>
      <c r="O47" s="69"/>
      <c r="P47" s="69"/>
      <c r="Q47" s="69"/>
      <c r="R47" s="69"/>
      <c r="S47" s="69"/>
      <c r="T47" s="69"/>
      <c r="U47" s="70"/>
    </row>
    <row r="48" spans="1:21" ht="37.200000000000003" x14ac:dyDescent="0.55000000000000004">
      <c r="A48" s="29"/>
      <c r="B48" s="30"/>
      <c r="C48" s="30"/>
      <c r="D48" s="30"/>
      <c r="E48" s="66" t="str">
        <f>G22</f>
        <v>กองทุนค่าใช้จ่ายดำเนินงาน (เครื่องสำอาง)</v>
      </c>
      <c r="F48" s="67">
        <f>F25</f>
        <v>13350</v>
      </c>
      <c r="G48" s="68"/>
      <c r="H48" s="68"/>
      <c r="I48" s="69"/>
      <c r="J48" s="69"/>
      <c r="K48" s="69"/>
      <c r="L48" s="69"/>
      <c r="M48" s="69"/>
      <c r="N48" s="69"/>
      <c r="O48" s="69"/>
      <c r="P48" s="69"/>
      <c r="Q48" s="69"/>
      <c r="R48" s="69"/>
      <c r="S48" s="69"/>
      <c r="T48" s="69"/>
      <c r="U48" s="70"/>
    </row>
    <row r="49" spans="1:21" x14ac:dyDescent="0.55000000000000004">
      <c r="A49" s="29"/>
      <c r="B49" s="30"/>
      <c r="C49" s="30"/>
      <c r="D49" s="30"/>
      <c r="E49" s="66" t="s">
        <v>538</v>
      </c>
      <c r="F49" s="67">
        <f>F34</f>
        <v>270000</v>
      </c>
      <c r="G49" s="68"/>
      <c r="H49" s="68"/>
      <c r="I49" s="69"/>
      <c r="J49" s="69"/>
      <c r="K49" s="69"/>
      <c r="L49" s="69"/>
      <c r="M49" s="69"/>
      <c r="N49" s="69"/>
      <c r="O49" s="69"/>
      <c r="P49" s="69"/>
      <c r="Q49" s="69"/>
      <c r="R49" s="69"/>
      <c r="S49" s="69"/>
      <c r="T49" s="69"/>
      <c r="U49" s="70"/>
    </row>
    <row r="50" spans="1:21" ht="21" x14ac:dyDescent="0.55000000000000004">
      <c r="A50" s="488" t="s">
        <v>270</v>
      </c>
      <c r="B50" s="489"/>
      <c r="C50" s="489"/>
      <c r="D50" s="489"/>
      <c r="E50" s="489"/>
      <c r="F50" s="489"/>
      <c r="G50" s="490"/>
      <c r="H50" s="490"/>
      <c r="I50" s="490"/>
      <c r="J50" s="490"/>
      <c r="K50" s="490"/>
      <c r="L50" s="490"/>
      <c r="M50" s="490"/>
      <c r="N50" s="490"/>
      <c r="O50" s="490"/>
      <c r="P50" s="490"/>
      <c r="Q50" s="490"/>
      <c r="R50" s="490"/>
      <c r="S50" s="490"/>
      <c r="T50" s="490"/>
      <c r="U50" s="491"/>
    </row>
    <row r="51" spans="1:21" ht="37.200000000000003" x14ac:dyDescent="0.55000000000000004">
      <c r="A51" s="425" t="s">
        <v>504</v>
      </c>
      <c r="B51" s="426" t="s">
        <v>505</v>
      </c>
      <c r="C51" s="426" t="s">
        <v>506</v>
      </c>
      <c r="D51" s="426" t="s">
        <v>507</v>
      </c>
      <c r="E51" s="25" t="s">
        <v>508</v>
      </c>
      <c r="F51" s="26">
        <v>23000</v>
      </c>
      <c r="G51" s="427" t="s">
        <v>442</v>
      </c>
      <c r="H51" s="427" t="s">
        <v>28</v>
      </c>
      <c r="I51" s="413"/>
      <c r="J51" s="413"/>
      <c r="K51" s="413"/>
      <c r="L51" s="413"/>
      <c r="M51" s="413"/>
      <c r="N51" s="413"/>
      <c r="O51" s="413"/>
      <c r="P51" s="413"/>
      <c r="Q51" s="413"/>
      <c r="R51" s="413"/>
      <c r="S51" s="413"/>
      <c r="T51" s="420">
        <v>169100</v>
      </c>
      <c r="U51" s="428" t="s">
        <v>444</v>
      </c>
    </row>
    <row r="52" spans="1:21" ht="37.200000000000003" x14ac:dyDescent="0.55000000000000004">
      <c r="A52" s="425"/>
      <c r="B52" s="426"/>
      <c r="C52" s="426"/>
      <c r="D52" s="426"/>
      <c r="E52" s="25" t="s">
        <v>509</v>
      </c>
      <c r="F52" s="26">
        <v>3600</v>
      </c>
      <c r="G52" s="413"/>
      <c r="H52" s="413"/>
      <c r="I52" s="413"/>
      <c r="J52" s="413"/>
      <c r="K52" s="413"/>
      <c r="L52" s="413"/>
      <c r="M52" s="413"/>
      <c r="N52" s="413"/>
      <c r="O52" s="413"/>
      <c r="P52" s="413"/>
      <c r="Q52" s="413"/>
      <c r="R52" s="413"/>
      <c r="S52" s="413"/>
      <c r="T52" s="413"/>
      <c r="U52" s="429"/>
    </row>
    <row r="53" spans="1:21" ht="37.200000000000003" x14ac:dyDescent="0.55000000000000004">
      <c r="A53" s="425"/>
      <c r="B53" s="426"/>
      <c r="C53" s="426"/>
      <c r="D53" s="426"/>
      <c r="E53" s="25" t="s">
        <v>510</v>
      </c>
      <c r="F53" s="26">
        <v>4000</v>
      </c>
      <c r="G53" s="413"/>
      <c r="H53" s="413"/>
      <c r="I53" s="413"/>
      <c r="J53" s="413"/>
      <c r="K53" s="413"/>
      <c r="L53" s="413"/>
      <c r="M53" s="413"/>
      <c r="N53" s="413"/>
      <c r="O53" s="413"/>
      <c r="P53" s="413"/>
      <c r="Q53" s="413"/>
      <c r="R53" s="413"/>
      <c r="S53" s="413"/>
      <c r="T53" s="413"/>
      <c r="U53" s="429"/>
    </row>
    <row r="54" spans="1:21" ht="55.8" x14ac:dyDescent="0.55000000000000004">
      <c r="A54" s="425"/>
      <c r="B54" s="426"/>
      <c r="C54" s="426"/>
      <c r="D54" s="426"/>
      <c r="E54" s="25" t="s">
        <v>511</v>
      </c>
      <c r="F54" s="26">
        <v>1500</v>
      </c>
      <c r="G54" s="413"/>
      <c r="H54" s="413"/>
      <c r="I54" s="413"/>
      <c r="J54" s="413"/>
      <c r="K54" s="413"/>
      <c r="L54" s="413"/>
      <c r="M54" s="413"/>
      <c r="N54" s="413"/>
      <c r="O54" s="413"/>
      <c r="P54" s="413"/>
      <c r="Q54" s="413"/>
      <c r="R54" s="413"/>
      <c r="S54" s="413"/>
      <c r="T54" s="413"/>
      <c r="U54" s="429"/>
    </row>
    <row r="55" spans="1:21" ht="55.8" x14ac:dyDescent="0.55000000000000004">
      <c r="A55" s="425"/>
      <c r="B55" s="426"/>
      <c r="C55" s="426"/>
      <c r="D55" s="426"/>
      <c r="E55" s="25" t="s">
        <v>512</v>
      </c>
      <c r="F55" s="26">
        <v>6000</v>
      </c>
      <c r="G55" s="413"/>
      <c r="H55" s="413"/>
      <c r="I55" s="413"/>
      <c r="J55" s="413"/>
      <c r="K55" s="413"/>
      <c r="L55" s="413"/>
      <c r="M55" s="413"/>
      <c r="N55" s="413"/>
      <c r="O55" s="413"/>
      <c r="P55" s="413"/>
      <c r="Q55" s="413"/>
      <c r="R55" s="413"/>
      <c r="S55" s="413"/>
      <c r="T55" s="413"/>
      <c r="U55" s="429"/>
    </row>
    <row r="56" spans="1:21" ht="74.400000000000006" x14ac:dyDescent="0.55000000000000004">
      <c r="A56" s="425"/>
      <c r="B56" s="426"/>
      <c r="C56" s="426"/>
      <c r="D56" s="426"/>
      <c r="E56" s="25" t="s">
        <v>513</v>
      </c>
      <c r="F56" s="26">
        <v>15000</v>
      </c>
      <c r="G56" s="413"/>
      <c r="H56" s="413"/>
      <c r="I56" s="413"/>
      <c r="J56" s="413"/>
      <c r="K56" s="413"/>
      <c r="L56" s="413"/>
      <c r="M56" s="413"/>
      <c r="N56" s="413"/>
      <c r="O56" s="413"/>
      <c r="P56" s="413"/>
      <c r="Q56" s="413"/>
      <c r="R56" s="413"/>
      <c r="S56" s="413"/>
      <c r="T56" s="413"/>
      <c r="U56" s="429"/>
    </row>
    <row r="57" spans="1:21" ht="55.8" x14ac:dyDescent="0.55000000000000004">
      <c r="A57" s="425"/>
      <c r="B57" s="426"/>
      <c r="C57" s="426"/>
      <c r="D57" s="426"/>
      <c r="E57" s="25" t="s">
        <v>514</v>
      </c>
      <c r="F57" s="26">
        <v>40000</v>
      </c>
      <c r="G57" s="413"/>
      <c r="H57" s="413"/>
      <c r="I57" s="413"/>
      <c r="J57" s="413"/>
      <c r="K57" s="413"/>
      <c r="L57" s="413"/>
      <c r="M57" s="413"/>
      <c r="N57" s="413"/>
      <c r="O57" s="413"/>
      <c r="P57" s="413"/>
      <c r="Q57" s="413"/>
      <c r="R57" s="413"/>
      <c r="S57" s="413"/>
      <c r="T57" s="413"/>
      <c r="U57" s="429"/>
    </row>
    <row r="58" spans="1:21" ht="55.8" x14ac:dyDescent="0.55000000000000004">
      <c r="A58" s="425"/>
      <c r="B58" s="426"/>
      <c r="C58" s="426"/>
      <c r="D58" s="426"/>
      <c r="E58" s="25" t="s">
        <v>515</v>
      </c>
      <c r="F58" s="26">
        <v>30000</v>
      </c>
      <c r="G58" s="413"/>
      <c r="H58" s="413"/>
      <c r="I58" s="413"/>
      <c r="J58" s="413"/>
      <c r="K58" s="413"/>
      <c r="L58" s="413"/>
      <c r="M58" s="413"/>
      <c r="N58" s="413"/>
      <c r="O58" s="413"/>
      <c r="P58" s="413"/>
      <c r="Q58" s="413"/>
      <c r="R58" s="413"/>
      <c r="S58" s="413"/>
      <c r="T58" s="413"/>
      <c r="U58" s="429"/>
    </row>
    <row r="59" spans="1:21" ht="55.8" x14ac:dyDescent="0.55000000000000004">
      <c r="A59" s="425"/>
      <c r="B59" s="426"/>
      <c r="C59" s="426"/>
      <c r="D59" s="426"/>
      <c r="E59" s="25" t="s">
        <v>516</v>
      </c>
      <c r="F59" s="26">
        <v>9000</v>
      </c>
      <c r="G59" s="413"/>
      <c r="H59" s="413"/>
      <c r="I59" s="413"/>
      <c r="J59" s="413"/>
      <c r="K59" s="413"/>
      <c r="L59" s="413"/>
      <c r="M59" s="413"/>
      <c r="N59" s="413"/>
      <c r="O59" s="413"/>
      <c r="P59" s="413"/>
      <c r="Q59" s="413"/>
      <c r="R59" s="413"/>
      <c r="S59" s="413"/>
      <c r="T59" s="413"/>
      <c r="U59" s="429"/>
    </row>
    <row r="60" spans="1:21" ht="37.200000000000003" x14ac:dyDescent="0.55000000000000004">
      <c r="A60" s="425"/>
      <c r="B60" s="426"/>
      <c r="C60" s="426"/>
      <c r="D60" s="426"/>
      <c r="E60" s="25" t="s">
        <v>517</v>
      </c>
      <c r="F60" s="26">
        <v>2000</v>
      </c>
      <c r="G60" s="413"/>
      <c r="H60" s="413"/>
      <c r="I60" s="413"/>
      <c r="J60" s="413"/>
      <c r="K60" s="413"/>
      <c r="L60" s="413"/>
      <c r="M60" s="413"/>
      <c r="N60" s="413"/>
      <c r="O60" s="413"/>
      <c r="P60" s="413"/>
      <c r="Q60" s="413"/>
      <c r="R60" s="413"/>
      <c r="S60" s="413"/>
      <c r="T60" s="413"/>
      <c r="U60" s="429"/>
    </row>
    <row r="61" spans="1:21" ht="37.200000000000003" x14ac:dyDescent="0.55000000000000004">
      <c r="A61" s="425"/>
      <c r="B61" s="426"/>
      <c r="C61" s="426"/>
      <c r="D61" s="426"/>
      <c r="E61" s="25" t="s">
        <v>518</v>
      </c>
      <c r="F61" s="26">
        <v>5000</v>
      </c>
      <c r="G61" s="413"/>
      <c r="H61" s="413"/>
      <c r="I61" s="413"/>
      <c r="J61" s="413"/>
      <c r="K61" s="413"/>
      <c r="L61" s="413"/>
      <c r="M61" s="413"/>
      <c r="N61" s="413"/>
      <c r="O61" s="413"/>
      <c r="P61" s="413"/>
      <c r="Q61" s="413"/>
      <c r="R61" s="413"/>
      <c r="S61" s="413"/>
      <c r="T61" s="413"/>
      <c r="U61" s="429"/>
    </row>
    <row r="62" spans="1:21" ht="74.400000000000006" x14ac:dyDescent="0.55000000000000004">
      <c r="A62" s="425"/>
      <c r="B62" s="426"/>
      <c r="C62" s="426"/>
      <c r="D62" s="426"/>
      <c r="E62" s="25" t="s">
        <v>519</v>
      </c>
      <c r="F62" s="26">
        <v>30000</v>
      </c>
      <c r="G62" s="413"/>
      <c r="H62" s="413"/>
      <c r="I62" s="413"/>
      <c r="J62" s="413"/>
      <c r="K62" s="413"/>
      <c r="L62" s="413"/>
      <c r="M62" s="413"/>
      <c r="N62" s="413"/>
      <c r="O62" s="413"/>
      <c r="P62" s="413"/>
      <c r="Q62" s="413"/>
      <c r="R62" s="413"/>
      <c r="S62" s="413"/>
      <c r="T62" s="413"/>
      <c r="U62" s="429"/>
    </row>
    <row r="63" spans="1:21" x14ac:dyDescent="0.55000000000000004">
      <c r="A63" s="425"/>
      <c r="B63" s="426"/>
      <c r="C63" s="426"/>
      <c r="D63" s="426"/>
      <c r="E63" s="27" t="s">
        <v>30</v>
      </c>
      <c r="F63" s="28">
        <v>169100</v>
      </c>
      <c r="G63" s="413"/>
      <c r="H63" s="413"/>
      <c r="I63" s="413"/>
      <c r="J63" s="413"/>
      <c r="K63" s="413"/>
      <c r="L63" s="413"/>
      <c r="M63" s="413"/>
      <c r="N63" s="413"/>
      <c r="O63" s="413"/>
      <c r="P63" s="413"/>
      <c r="Q63" s="413"/>
      <c r="R63" s="413"/>
      <c r="S63" s="413"/>
      <c r="T63" s="413"/>
      <c r="U63" s="429"/>
    </row>
    <row r="64" spans="1:21" ht="44.4" x14ac:dyDescent="0.55000000000000004">
      <c r="A64" s="486" t="s">
        <v>520</v>
      </c>
      <c r="B64" s="487"/>
      <c r="C64" s="487"/>
      <c r="D64" s="487"/>
      <c r="E64" s="31" t="s">
        <v>66</v>
      </c>
      <c r="F64" s="32">
        <v>169100</v>
      </c>
      <c r="G64" s="33"/>
      <c r="H64" s="33"/>
      <c r="I64" s="34">
        <f t="shared" ref="I64:T64" si="1">SUM(I7:I63)</f>
        <v>1283820</v>
      </c>
      <c r="J64" s="34">
        <f t="shared" si="1"/>
        <v>0</v>
      </c>
      <c r="K64" s="34">
        <f t="shared" si="1"/>
        <v>0</v>
      </c>
      <c r="L64" s="34">
        <f t="shared" si="1"/>
        <v>0</v>
      </c>
      <c r="M64" s="34">
        <f t="shared" si="1"/>
        <v>0</v>
      </c>
      <c r="N64" s="34">
        <f t="shared" si="1"/>
        <v>0</v>
      </c>
      <c r="O64" s="34">
        <f t="shared" si="1"/>
        <v>0</v>
      </c>
      <c r="P64" s="34">
        <f t="shared" si="1"/>
        <v>0</v>
      </c>
      <c r="Q64" s="34">
        <f t="shared" si="1"/>
        <v>0</v>
      </c>
      <c r="R64" s="34">
        <f t="shared" si="1"/>
        <v>64000</v>
      </c>
      <c r="S64" s="34">
        <f t="shared" si="1"/>
        <v>0</v>
      </c>
      <c r="T64" s="34">
        <f t="shared" si="1"/>
        <v>169100</v>
      </c>
      <c r="U64" s="35"/>
    </row>
    <row r="65" spans="1:21" ht="21" x14ac:dyDescent="0.55000000000000004">
      <c r="A65" s="488" t="s">
        <v>269</v>
      </c>
      <c r="B65" s="489"/>
      <c r="C65" s="489"/>
      <c r="D65" s="489"/>
      <c r="E65" s="489"/>
      <c r="F65" s="489"/>
      <c r="G65" s="490"/>
      <c r="H65" s="490"/>
      <c r="I65" s="490"/>
      <c r="J65" s="490"/>
      <c r="K65" s="490"/>
      <c r="L65" s="490"/>
      <c r="M65" s="490"/>
      <c r="N65" s="490"/>
      <c r="O65" s="490"/>
      <c r="P65" s="490"/>
      <c r="Q65" s="490"/>
      <c r="R65" s="490"/>
      <c r="S65" s="490"/>
      <c r="T65" s="490"/>
      <c r="U65" s="491"/>
    </row>
    <row r="66" spans="1:21" ht="74.400000000000006" x14ac:dyDescent="0.55000000000000004">
      <c r="A66" s="425" t="s">
        <v>521</v>
      </c>
      <c r="B66" s="426" t="s">
        <v>522</v>
      </c>
      <c r="C66" s="426" t="s">
        <v>523</v>
      </c>
      <c r="D66" s="426" t="s">
        <v>524</v>
      </c>
      <c r="E66" s="25" t="s">
        <v>525</v>
      </c>
      <c r="F66" s="26">
        <v>2000</v>
      </c>
      <c r="G66" s="427" t="s">
        <v>442</v>
      </c>
      <c r="H66" s="427" t="s">
        <v>28</v>
      </c>
      <c r="I66" s="413"/>
      <c r="J66" s="413"/>
      <c r="K66" s="413"/>
      <c r="L66" s="413"/>
      <c r="M66" s="413"/>
      <c r="N66" s="413"/>
      <c r="O66" s="413"/>
      <c r="P66" s="413"/>
      <c r="Q66" s="413"/>
      <c r="R66" s="413"/>
      <c r="S66" s="413"/>
      <c r="T66" s="420">
        <v>255900</v>
      </c>
      <c r="U66" s="428" t="s">
        <v>444</v>
      </c>
    </row>
    <row r="67" spans="1:21" ht="74.400000000000006" x14ac:dyDescent="0.55000000000000004">
      <c r="A67" s="425"/>
      <c r="B67" s="426"/>
      <c r="C67" s="426"/>
      <c r="D67" s="426"/>
      <c r="E67" s="25" t="s">
        <v>526</v>
      </c>
      <c r="F67" s="26">
        <v>1400</v>
      </c>
      <c r="G67" s="413"/>
      <c r="H67" s="413"/>
      <c r="I67" s="413"/>
      <c r="J67" s="413"/>
      <c r="K67" s="413"/>
      <c r="L67" s="413"/>
      <c r="M67" s="413"/>
      <c r="N67" s="413"/>
      <c r="O67" s="413"/>
      <c r="P67" s="413"/>
      <c r="Q67" s="413"/>
      <c r="R67" s="413"/>
      <c r="S67" s="413"/>
      <c r="T67" s="413"/>
      <c r="U67" s="429"/>
    </row>
    <row r="68" spans="1:21" ht="74.400000000000006" x14ac:dyDescent="0.55000000000000004">
      <c r="A68" s="425"/>
      <c r="B68" s="426"/>
      <c r="C68" s="426"/>
      <c r="D68" s="426"/>
      <c r="E68" s="25" t="s">
        <v>527</v>
      </c>
      <c r="F68" s="26">
        <v>16000</v>
      </c>
      <c r="G68" s="413"/>
      <c r="H68" s="413"/>
      <c r="I68" s="413"/>
      <c r="J68" s="413"/>
      <c r="K68" s="413"/>
      <c r="L68" s="413"/>
      <c r="M68" s="413"/>
      <c r="N68" s="413"/>
      <c r="O68" s="413"/>
      <c r="P68" s="413"/>
      <c r="Q68" s="413"/>
      <c r="R68" s="413"/>
      <c r="S68" s="413"/>
      <c r="T68" s="413"/>
      <c r="U68" s="429"/>
    </row>
    <row r="69" spans="1:21" ht="74.400000000000006" x14ac:dyDescent="0.55000000000000004">
      <c r="A69" s="425"/>
      <c r="B69" s="426"/>
      <c r="C69" s="426"/>
      <c r="D69" s="426"/>
      <c r="E69" s="25" t="s">
        <v>528</v>
      </c>
      <c r="F69" s="26">
        <v>11200</v>
      </c>
      <c r="G69" s="413"/>
      <c r="H69" s="413"/>
      <c r="I69" s="413"/>
      <c r="J69" s="413"/>
      <c r="K69" s="413"/>
      <c r="L69" s="413"/>
      <c r="M69" s="413"/>
      <c r="N69" s="413"/>
      <c r="O69" s="413"/>
      <c r="P69" s="413"/>
      <c r="Q69" s="413"/>
      <c r="R69" s="413"/>
      <c r="S69" s="413"/>
      <c r="T69" s="413"/>
      <c r="U69" s="429"/>
    </row>
    <row r="70" spans="1:21" ht="55.8" x14ac:dyDescent="0.55000000000000004">
      <c r="A70" s="425"/>
      <c r="B70" s="426"/>
      <c r="C70" s="426"/>
      <c r="D70" s="426"/>
      <c r="E70" s="25" t="s">
        <v>529</v>
      </c>
      <c r="F70" s="26">
        <v>108000</v>
      </c>
      <c r="G70" s="413"/>
      <c r="H70" s="413"/>
      <c r="I70" s="413"/>
      <c r="J70" s="413"/>
      <c r="K70" s="413"/>
      <c r="L70" s="413"/>
      <c r="M70" s="413"/>
      <c r="N70" s="413"/>
      <c r="O70" s="413"/>
      <c r="P70" s="413"/>
      <c r="Q70" s="413"/>
      <c r="R70" s="413"/>
      <c r="S70" s="413"/>
      <c r="T70" s="413"/>
      <c r="U70" s="429"/>
    </row>
    <row r="71" spans="1:21" ht="74.400000000000006" x14ac:dyDescent="0.55000000000000004">
      <c r="A71" s="425"/>
      <c r="B71" s="426"/>
      <c r="C71" s="426"/>
      <c r="D71" s="426"/>
      <c r="E71" s="25" t="s">
        <v>530</v>
      </c>
      <c r="F71" s="26">
        <v>75600</v>
      </c>
      <c r="G71" s="413"/>
      <c r="H71" s="413"/>
      <c r="I71" s="413"/>
      <c r="J71" s="413"/>
      <c r="K71" s="413"/>
      <c r="L71" s="413"/>
      <c r="M71" s="413"/>
      <c r="N71" s="413"/>
      <c r="O71" s="413"/>
      <c r="P71" s="413"/>
      <c r="Q71" s="413"/>
      <c r="R71" s="413"/>
      <c r="S71" s="413"/>
      <c r="T71" s="413"/>
      <c r="U71" s="429"/>
    </row>
    <row r="72" spans="1:21" ht="37.200000000000003" x14ac:dyDescent="0.55000000000000004">
      <c r="A72" s="425"/>
      <c r="B72" s="426"/>
      <c r="C72" s="426"/>
      <c r="D72" s="426"/>
      <c r="E72" s="25" t="s">
        <v>531</v>
      </c>
      <c r="F72" s="26">
        <v>7200</v>
      </c>
      <c r="G72" s="413"/>
      <c r="H72" s="413"/>
      <c r="I72" s="413"/>
      <c r="J72" s="413"/>
      <c r="K72" s="413"/>
      <c r="L72" s="413"/>
      <c r="M72" s="413"/>
      <c r="N72" s="413"/>
      <c r="O72" s="413"/>
      <c r="P72" s="413"/>
      <c r="Q72" s="413"/>
      <c r="R72" s="413"/>
      <c r="S72" s="413"/>
      <c r="T72" s="413"/>
      <c r="U72" s="429"/>
    </row>
    <row r="73" spans="1:21" ht="55.8" x14ac:dyDescent="0.55000000000000004">
      <c r="A73" s="425"/>
      <c r="B73" s="426"/>
      <c r="C73" s="426"/>
      <c r="D73" s="426"/>
      <c r="E73" s="25" t="s">
        <v>532</v>
      </c>
      <c r="F73" s="26">
        <v>30000</v>
      </c>
      <c r="G73" s="413"/>
      <c r="H73" s="413"/>
      <c r="I73" s="413"/>
      <c r="J73" s="413"/>
      <c r="K73" s="413"/>
      <c r="L73" s="413"/>
      <c r="M73" s="413"/>
      <c r="N73" s="413"/>
      <c r="O73" s="413"/>
      <c r="P73" s="413"/>
      <c r="Q73" s="413"/>
      <c r="R73" s="413"/>
      <c r="S73" s="413"/>
      <c r="T73" s="413"/>
      <c r="U73" s="429"/>
    </row>
    <row r="74" spans="1:21" ht="55.8" x14ac:dyDescent="0.55000000000000004">
      <c r="A74" s="425"/>
      <c r="B74" s="426"/>
      <c r="C74" s="426"/>
      <c r="D74" s="426"/>
      <c r="E74" s="25" t="s">
        <v>533</v>
      </c>
      <c r="F74" s="26">
        <v>4500</v>
      </c>
      <c r="G74" s="413"/>
      <c r="H74" s="413"/>
      <c r="I74" s="413"/>
      <c r="J74" s="413"/>
      <c r="K74" s="413"/>
      <c r="L74" s="413"/>
      <c r="M74" s="413"/>
      <c r="N74" s="413"/>
      <c r="O74" s="413"/>
      <c r="P74" s="413"/>
      <c r="Q74" s="413"/>
      <c r="R74" s="413"/>
      <c r="S74" s="413"/>
      <c r="T74" s="413"/>
      <c r="U74" s="429"/>
    </row>
    <row r="75" spans="1:21" x14ac:dyDescent="0.55000000000000004">
      <c r="A75" s="425"/>
      <c r="B75" s="426"/>
      <c r="C75" s="426"/>
      <c r="D75" s="426"/>
      <c r="E75" s="27" t="s">
        <v>30</v>
      </c>
      <c r="F75" s="28">
        <v>255900</v>
      </c>
      <c r="G75" s="413"/>
      <c r="H75" s="413"/>
      <c r="I75" s="413"/>
      <c r="J75" s="413"/>
      <c r="K75" s="413"/>
      <c r="L75" s="413"/>
      <c r="M75" s="413"/>
      <c r="N75" s="413"/>
      <c r="O75" s="413"/>
      <c r="P75" s="413"/>
      <c r="Q75" s="413"/>
      <c r="R75" s="413"/>
      <c r="S75" s="413"/>
      <c r="T75" s="413"/>
      <c r="U75" s="429"/>
    </row>
    <row r="76" spans="1:21" ht="40.200000000000003" thickBot="1" x14ac:dyDescent="0.6">
      <c r="A76" s="431" t="s">
        <v>534</v>
      </c>
      <c r="B76" s="432"/>
      <c r="C76" s="432"/>
      <c r="D76" s="432"/>
      <c r="E76" s="59" t="s">
        <v>66</v>
      </c>
      <c r="F76" s="60">
        <v>255900</v>
      </c>
      <c r="G76" s="61"/>
      <c r="H76" s="61"/>
      <c r="I76" s="62">
        <f t="shared" ref="I76:T76" si="2">SUM(I7:I75)</f>
        <v>2567640</v>
      </c>
      <c r="J76" s="62">
        <f t="shared" si="2"/>
        <v>0</v>
      </c>
      <c r="K76" s="62">
        <f t="shared" si="2"/>
        <v>0</v>
      </c>
      <c r="L76" s="62">
        <f t="shared" si="2"/>
        <v>0</v>
      </c>
      <c r="M76" s="62">
        <f t="shared" si="2"/>
        <v>0</v>
      </c>
      <c r="N76" s="62">
        <f t="shared" si="2"/>
        <v>0</v>
      </c>
      <c r="O76" s="62">
        <f t="shared" si="2"/>
        <v>0</v>
      </c>
      <c r="P76" s="62">
        <f t="shared" si="2"/>
        <v>0</v>
      </c>
      <c r="Q76" s="62">
        <f t="shared" si="2"/>
        <v>0</v>
      </c>
      <c r="R76" s="62">
        <f t="shared" si="2"/>
        <v>128000</v>
      </c>
      <c r="S76" s="62">
        <f t="shared" si="2"/>
        <v>0</v>
      </c>
      <c r="T76" s="62">
        <f t="shared" si="2"/>
        <v>594100</v>
      </c>
      <c r="U76" s="53"/>
    </row>
    <row r="77" spans="1:21" x14ac:dyDescent="0.55000000000000004">
      <c r="A77" s="41"/>
      <c r="B77" s="41"/>
      <c r="C77" s="41"/>
      <c r="D77" s="41"/>
      <c r="E77" s="41"/>
      <c r="F77" s="41"/>
      <c r="G77" s="42"/>
      <c r="H77" s="42"/>
      <c r="I77" s="42"/>
      <c r="J77" s="42"/>
      <c r="K77" s="42"/>
      <c r="L77" s="42"/>
      <c r="M77" s="42"/>
      <c r="N77" s="42"/>
      <c r="O77" s="42"/>
      <c r="P77" s="42"/>
      <c r="Q77" s="42"/>
      <c r="R77" s="42"/>
      <c r="S77" s="42"/>
      <c r="T77" s="42"/>
      <c r="U77" s="42"/>
    </row>
    <row r="78" spans="1:21" x14ac:dyDescent="0.55000000000000004">
      <c r="A78" s="41"/>
      <c r="B78" s="41"/>
      <c r="C78" s="41"/>
      <c r="D78" s="41"/>
      <c r="E78" s="41"/>
      <c r="F78" s="41"/>
      <c r="G78" s="42"/>
      <c r="H78" s="42"/>
      <c r="I78" s="42"/>
      <c r="J78" s="42"/>
      <c r="K78" s="42"/>
      <c r="L78" s="42"/>
      <c r="M78" s="42"/>
      <c r="N78" s="42"/>
      <c r="O78" s="42"/>
      <c r="P78" s="42"/>
      <c r="Q78" s="42"/>
      <c r="R78" s="42"/>
      <c r="S78" s="42"/>
      <c r="T78" s="42"/>
      <c r="U78" s="42"/>
    </row>
    <row r="79" spans="1:21" x14ac:dyDescent="0.55000000000000004">
      <c r="A79" s="41"/>
      <c r="B79" s="41"/>
      <c r="C79" s="41"/>
      <c r="D79" s="41"/>
      <c r="E79" s="41"/>
      <c r="F79" s="41"/>
      <c r="G79" s="42"/>
      <c r="H79" s="42"/>
      <c r="I79" s="42"/>
      <c r="J79" s="42"/>
      <c r="K79" s="42"/>
      <c r="L79" s="42"/>
      <c r="M79" s="42"/>
      <c r="N79" s="42"/>
      <c r="O79" s="42"/>
      <c r="P79" s="42"/>
      <c r="Q79" s="42"/>
      <c r="R79" s="42"/>
      <c r="S79" s="42"/>
      <c r="T79" s="42"/>
      <c r="U79" s="42"/>
    </row>
    <row r="80" spans="1:21" x14ac:dyDescent="0.55000000000000004">
      <c r="A80" s="41"/>
      <c r="B80" s="41"/>
      <c r="C80" s="41"/>
      <c r="D80" s="41"/>
      <c r="E80" s="41"/>
      <c r="F80" s="41"/>
      <c r="G80" s="42"/>
      <c r="H80" s="42"/>
      <c r="I80" s="42"/>
      <c r="J80" s="42"/>
      <c r="K80" s="42"/>
      <c r="L80" s="42"/>
      <c r="M80" s="42"/>
      <c r="N80" s="42"/>
      <c r="O80" s="42"/>
      <c r="P80" s="42"/>
      <c r="Q80" s="42"/>
      <c r="R80" s="42"/>
      <c r="S80" s="42"/>
      <c r="T80" s="42"/>
      <c r="U80" s="42"/>
    </row>
    <row r="81" spans="1:21" x14ac:dyDescent="0.55000000000000004">
      <c r="A81" s="41"/>
      <c r="B81" s="41"/>
      <c r="C81" s="41"/>
      <c r="D81" s="41"/>
      <c r="E81" s="41"/>
      <c r="F81" s="41"/>
      <c r="G81" s="42"/>
      <c r="H81" s="42"/>
      <c r="I81" s="42"/>
      <c r="J81" s="42"/>
      <c r="K81" s="42"/>
      <c r="L81" s="42"/>
      <c r="M81" s="42"/>
      <c r="N81" s="42"/>
      <c r="O81" s="42"/>
      <c r="P81" s="42"/>
      <c r="Q81" s="42"/>
      <c r="R81" s="42"/>
      <c r="S81" s="42"/>
      <c r="T81" s="42"/>
      <c r="U81" s="42"/>
    </row>
    <row r="82" spans="1:21" x14ac:dyDescent="0.55000000000000004">
      <c r="A82" s="41"/>
      <c r="B82" s="41"/>
      <c r="C82" s="41"/>
      <c r="D82" s="41"/>
      <c r="E82" s="41"/>
      <c r="F82" s="41"/>
      <c r="G82" s="42"/>
      <c r="H82" s="42"/>
      <c r="I82" s="42"/>
      <c r="J82" s="42"/>
      <c r="K82" s="42"/>
      <c r="L82" s="42"/>
      <c r="M82" s="42"/>
      <c r="N82" s="42"/>
      <c r="O82" s="42"/>
      <c r="P82" s="42"/>
      <c r="Q82" s="42"/>
      <c r="R82" s="42"/>
      <c r="S82" s="42"/>
      <c r="T82" s="42"/>
      <c r="U82" s="42"/>
    </row>
    <row r="83" spans="1:21" x14ac:dyDescent="0.55000000000000004">
      <c r="A83" s="41"/>
      <c r="B83" s="41"/>
      <c r="C83" s="41"/>
      <c r="D83" s="41"/>
      <c r="E83" s="41"/>
      <c r="F83" s="41"/>
      <c r="G83" s="42"/>
      <c r="H83" s="42"/>
      <c r="I83" s="42"/>
      <c r="J83" s="42"/>
      <c r="K83" s="42"/>
      <c r="L83" s="42"/>
      <c r="M83" s="42"/>
      <c r="N83" s="42"/>
      <c r="O83" s="42"/>
      <c r="P83" s="42"/>
      <c r="Q83" s="42"/>
      <c r="R83" s="42"/>
      <c r="S83" s="42"/>
      <c r="T83" s="42"/>
      <c r="U83" s="42"/>
    </row>
    <row r="84" spans="1:21" x14ac:dyDescent="0.55000000000000004">
      <c r="A84" s="41"/>
      <c r="B84" s="41"/>
      <c r="C84" s="41"/>
      <c r="D84" s="41"/>
      <c r="E84" s="41"/>
      <c r="F84" s="41"/>
      <c r="G84" s="42"/>
      <c r="H84" s="42"/>
      <c r="I84" s="42"/>
      <c r="J84" s="42"/>
      <c r="K84" s="42"/>
      <c r="L84" s="42"/>
      <c r="M84" s="42"/>
      <c r="N84" s="42"/>
      <c r="O84" s="42"/>
      <c r="P84" s="42"/>
      <c r="Q84" s="42"/>
      <c r="R84" s="42"/>
      <c r="S84" s="42"/>
      <c r="T84" s="42"/>
      <c r="U84" s="42"/>
    </row>
    <row r="85" spans="1:21" x14ac:dyDescent="0.55000000000000004">
      <c r="A85" s="41"/>
      <c r="B85" s="41"/>
      <c r="C85" s="41"/>
      <c r="D85" s="41"/>
      <c r="E85" s="41"/>
      <c r="F85" s="41"/>
      <c r="G85" s="42"/>
      <c r="H85" s="42"/>
      <c r="I85" s="42"/>
      <c r="J85" s="42"/>
      <c r="K85" s="42"/>
      <c r="L85" s="42"/>
      <c r="M85" s="42"/>
      <c r="N85" s="42"/>
      <c r="O85" s="42"/>
      <c r="P85" s="42"/>
      <c r="Q85" s="42"/>
      <c r="R85" s="42"/>
      <c r="S85" s="42"/>
      <c r="T85" s="42"/>
      <c r="U85" s="42"/>
    </row>
    <row r="86" spans="1:21" x14ac:dyDescent="0.55000000000000004">
      <c r="A86" s="41"/>
      <c r="B86" s="41"/>
      <c r="C86" s="41"/>
      <c r="D86" s="41"/>
      <c r="E86" s="41"/>
      <c r="F86" s="41"/>
      <c r="G86" s="42"/>
      <c r="H86" s="42"/>
      <c r="I86" s="42"/>
      <c r="J86" s="42"/>
      <c r="K86" s="42"/>
      <c r="L86" s="42"/>
      <c r="M86" s="42"/>
      <c r="N86" s="42"/>
      <c r="O86" s="42"/>
      <c r="P86" s="42"/>
      <c r="Q86" s="42"/>
      <c r="R86" s="42"/>
      <c r="S86" s="42"/>
      <c r="T86" s="42"/>
      <c r="U86" s="42"/>
    </row>
    <row r="87" spans="1:21" x14ac:dyDescent="0.55000000000000004">
      <c r="A87" s="41"/>
      <c r="B87" s="41"/>
      <c r="C87" s="41"/>
      <c r="D87" s="41"/>
      <c r="E87" s="41"/>
      <c r="F87" s="41"/>
      <c r="G87" s="42"/>
      <c r="H87" s="42"/>
      <c r="I87" s="42"/>
      <c r="J87" s="42"/>
      <c r="K87" s="42"/>
      <c r="L87" s="42"/>
      <c r="M87" s="42"/>
      <c r="N87" s="42"/>
      <c r="O87" s="42"/>
      <c r="P87" s="42"/>
      <c r="Q87" s="42"/>
      <c r="R87" s="42"/>
      <c r="S87" s="42"/>
      <c r="T87" s="42"/>
      <c r="U87" s="42"/>
    </row>
    <row r="88" spans="1:21" x14ac:dyDescent="0.55000000000000004">
      <c r="A88" s="41"/>
      <c r="B88" s="41"/>
      <c r="C88" s="41"/>
      <c r="D88" s="41"/>
      <c r="E88" s="41"/>
      <c r="F88" s="41"/>
      <c r="G88" s="42"/>
      <c r="H88" s="42"/>
      <c r="I88" s="42"/>
      <c r="J88" s="42"/>
      <c r="K88" s="42"/>
      <c r="L88" s="42"/>
      <c r="M88" s="42"/>
      <c r="N88" s="42"/>
      <c r="O88" s="42"/>
      <c r="P88" s="42"/>
      <c r="Q88" s="42"/>
      <c r="R88" s="42"/>
      <c r="S88" s="42"/>
      <c r="T88" s="42"/>
      <c r="U88" s="42"/>
    </row>
    <row r="89" spans="1:21" x14ac:dyDescent="0.55000000000000004">
      <c r="A89" s="41"/>
      <c r="B89" s="41"/>
      <c r="C89" s="41"/>
      <c r="D89" s="41"/>
      <c r="E89" s="41"/>
      <c r="F89" s="41"/>
      <c r="G89" s="42"/>
      <c r="H89" s="42"/>
      <c r="I89" s="42"/>
      <c r="J89" s="42"/>
      <c r="K89" s="42"/>
      <c r="L89" s="42"/>
      <c r="M89" s="42"/>
      <c r="N89" s="42"/>
      <c r="O89" s="42"/>
      <c r="P89" s="42"/>
      <c r="Q89" s="42"/>
      <c r="R89" s="42"/>
      <c r="S89" s="42"/>
      <c r="T89" s="42"/>
      <c r="U89" s="42"/>
    </row>
    <row r="90" spans="1:21" x14ac:dyDescent="0.55000000000000004">
      <c r="A90" s="41"/>
      <c r="B90" s="41"/>
      <c r="C90" s="41"/>
      <c r="D90" s="41"/>
      <c r="E90" s="41"/>
      <c r="F90" s="41"/>
      <c r="G90" s="42"/>
      <c r="H90" s="42"/>
      <c r="I90" s="42"/>
      <c r="J90" s="42"/>
      <c r="K90" s="42"/>
      <c r="L90" s="42"/>
      <c r="M90" s="42"/>
      <c r="N90" s="42"/>
      <c r="O90" s="42"/>
      <c r="P90" s="42"/>
      <c r="Q90" s="42"/>
      <c r="R90" s="42"/>
      <c r="S90" s="42"/>
      <c r="T90" s="42"/>
      <c r="U90" s="42"/>
    </row>
    <row r="91" spans="1:21" x14ac:dyDescent="0.55000000000000004">
      <c r="A91" s="41"/>
      <c r="B91" s="41"/>
      <c r="C91" s="41"/>
      <c r="D91" s="41"/>
      <c r="E91" s="41"/>
      <c r="F91" s="41"/>
      <c r="G91" s="42"/>
      <c r="H91" s="42"/>
      <c r="I91" s="42"/>
      <c r="J91" s="42"/>
      <c r="K91" s="42"/>
      <c r="L91" s="42"/>
      <c r="M91" s="42"/>
      <c r="N91" s="42"/>
      <c r="O91" s="42"/>
      <c r="P91" s="42"/>
      <c r="Q91" s="42"/>
      <c r="R91" s="42"/>
      <c r="S91" s="42"/>
      <c r="T91" s="42"/>
      <c r="U91" s="42"/>
    </row>
    <row r="92" spans="1:21" x14ac:dyDescent="0.55000000000000004">
      <c r="A92" s="41"/>
      <c r="B92" s="41"/>
      <c r="C92" s="41"/>
      <c r="D92" s="41"/>
      <c r="E92" s="41"/>
      <c r="F92" s="41"/>
      <c r="G92" s="42"/>
      <c r="H92" s="42"/>
      <c r="I92" s="42"/>
      <c r="J92" s="42"/>
      <c r="K92" s="42"/>
      <c r="L92" s="42"/>
      <c r="M92" s="42"/>
      <c r="N92" s="42"/>
      <c r="O92" s="42"/>
      <c r="P92" s="42"/>
      <c r="Q92" s="42"/>
      <c r="R92" s="42"/>
      <c r="S92" s="42"/>
      <c r="T92" s="42"/>
      <c r="U92" s="42"/>
    </row>
    <row r="93" spans="1:21" x14ac:dyDescent="0.55000000000000004">
      <c r="A93" s="41"/>
      <c r="B93" s="41"/>
      <c r="C93" s="41"/>
      <c r="D93" s="41"/>
      <c r="E93" s="41"/>
      <c r="F93" s="41"/>
      <c r="G93" s="42"/>
      <c r="H93" s="42"/>
      <c r="I93" s="42"/>
      <c r="J93" s="42"/>
      <c r="K93" s="42"/>
      <c r="L93" s="42"/>
      <c r="M93" s="42"/>
      <c r="N93" s="42"/>
      <c r="O93" s="42"/>
      <c r="P93" s="42"/>
      <c r="Q93" s="42"/>
      <c r="R93" s="42"/>
      <c r="S93" s="42"/>
      <c r="T93" s="42"/>
      <c r="U93" s="42"/>
    </row>
    <row r="94" spans="1:21" x14ac:dyDescent="0.55000000000000004">
      <c r="A94" s="41"/>
      <c r="B94" s="41"/>
      <c r="C94" s="41"/>
      <c r="D94" s="41"/>
      <c r="E94" s="41"/>
      <c r="F94" s="41"/>
      <c r="G94" s="42"/>
      <c r="H94" s="42"/>
      <c r="I94" s="42"/>
      <c r="J94" s="42"/>
      <c r="K94" s="42"/>
      <c r="L94" s="42"/>
      <c r="M94" s="42"/>
      <c r="N94" s="42"/>
      <c r="O94" s="42"/>
      <c r="P94" s="42"/>
      <c r="Q94" s="42"/>
      <c r="R94" s="42"/>
      <c r="S94" s="42"/>
      <c r="T94" s="42"/>
      <c r="U94" s="42"/>
    </row>
    <row r="95" spans="1:21" x14ac:dyDescent="0.55000000000000004">
      <c r="A95" s="41"/>
      <c r="B95" s="41"/>
      <c r="C95" s="41"/>
      <c r="D95" s="41"/>
      <c r="E95" s="41"/>
      <c r="F95" s="41"/>
      <c r="G95" s="42"/>
      <c r="H95" s="42"/>
      <c r="I95" s="42"/>
      <c r="J95" s="42"/>
      <c r="K95" s="42"/>
      <c r="L95" s="42"/>
      <c r="M95" s="42"/>
      <c r="N95" s="42"/>
      <c r="O95" s="42"/>
      <c r="P95" s="42"/>
      <c r="Q95" s="42"/>
      <c r="R95" s="42"/>
      <c r="S95" s="42"/>
      <c r="T95" s="42"/>
      <c r="U95" s="42"/>
    </row>
    <row r="96" spans="1:21" x14ac:dyDescent="0.55000000000000004">
      <c r="A96" s="41"/>
      <c r="B96" s="41"/>
      <c r="C96" s="41"/>
      <c r="D96" s="41"/>
      <c r="E96" s="41"/>
      <c r="F96" s="41"/>
      <c r="G96" s="42"/>
      <c r="H96" s="42"/>
      <c r="I96" s="42"/>
      <c r="J96" s="42"/>
      <c r="K96" s="42"/>
      <c r="L96" s="42"/>
      <c r="M96" s="42"/>
      <c r="N96" s="42"/>
      <c r="O96" s="42"/>
      <c r="P96" s="42"/>
      <c r="Q96" s="42"/>
      <c r="R96" s="42"/>
      <c r="S96" s="42"/>
      <c r="T96" s="42"/>
      <c r="U96" s="42"/>
    </row>
    <row r="97" spans="1:21" x14ac:dyDescent="0.55000000000000004">
      <c r="A97" s="41"/>
      <c r="B97" s="41"/>
      <c r="C97" s="41"/>
      <c r="D97" s="41"/>
      <c r="E97" s="41"/>
      <c r="F97" s="41"/>
      <c r="G97" s="42"/>
      <c r="H97" s="42"/>
      <c r="I97" s="42"/>
      <c r="J97" s="42"/>
      <c r="K97" s="42"/>
      <c r="L97" s="42"/>
      <c r="M97" s="42"/>
      <c r="N97" s="42"/>
      <c r="O97" s="42"/>
      <c r="P97" s="42"/>
      <c r="Q97" s="42"/>
      <c r="R97" s="42"/>
      <c r="S97" s="42"/>
      <c r="T97" s="42"/>
      <c r="U97" s="42"/>
    </row>
    <row r="98" spans="1:21" x14ac:dyDescent="0.55000000000000004">
      <c r="A98" s="41"/>
      <c r="B98" s="41"/>
      <c r="C98" s="41"/>
      <c r="D98" s="41"/>
      <c r="E98" s="41"/>
      <c r="F98" s="41"/>
      <c r="G98" s="42"/>
      <c r="H98" s="42"/>
      <c r="I98" s="42"/>
      <c r="J98" s="42"/>
      <c r="K98" s="42"/>
      <c r="L98" s="42"/>
      <c r="M98" s="42"/>
      <c r="N98" s="42"/>
      <c r="O98" s="42"/>
      <c r="P98" s="42"/>
      <c r="Q98" s="42"/>
      <c r="R98" s="42"/>
      <c r="S98" s="42"/>
      <c r="T98" s="42"/>
      <c r="U98" s="42"/>
    </row>
    <row r="99" spans="1:21" x14ac:dyDescent="0.55000000000000004">
      <c r="A99" s="41"/>
      <c r="B99" s="41"/>
      <c r="C99" s="41"/>
      <c r="D99" s="41"/>
      <c r="E99" s="41"/>
      <c r="F99" s="41"/>
      <c r="G99" s="42"/>
      <c r="H99" s="42"/>
      <c r="I99" s="42"/>
      <c r="J99" s="42"/>
      <c r="K99" s="42"/>
      <c r="L99" s="42"/>
      <c r="M99" s="42"/>
      <c r="N99" s="42"/>
      <c r="O99" s="42"/>
      <c r="P99" s="42"/>
      <c r="Q99" s="42"/>
      <c r="R99" s="42"/>
      <c r="S99" s="42"/>
      <c r="T99" s="42"/>
      <c r="U99" s="42"/>
    </row>
    <row r="100" spans="1:21" x14ac:dyDescent="0.55000000000000004">
      <c r="A100" s="41"/>
      <c r="B100" s="41"/>
      <c r="C100" s="41"/>
      <c r="D100" s="41"/>
      <c r="E100" s="41"/>
      <c r="F100" s="41"/>
      <c r="G100" s="42"/>
      <c r="H100" s="42"/>
      <c r="I100" s="42"/>
      <c r="J100" s="42"/>
      <c r="K100" s="42"/>
      <c r="L100" s="42"/>
      <c r="M100" s="42"/>
      <c r="N100" s="42"/>
      <c r="O100" s="42"/>
      <c r="P100" s="42"/>
      <c r="Q100" s="42"/>
      <c r="R100" s="42"/>
      <c r="S100" s="42"/>
      <c r="T100" s="42"/>
      <c r="U100" s="42"/>
    </row>
    <row r="101" spans="1:21" x14ac:dyDescent="0.55000000000000004">
      <c r="A101" s="41"/>
      <c r="B101" s="41"/>
      <c r="C101" s="41"/>
      <c r="D101" s="41"/>
      <c r="E101" s="41"/>
      <c r="F101" s="41"/>
      <c r="G101" s="42"/>
      <c r="H101" s="42"/>
      <c r="I101" s="42"/>
      <c r="J101" s="42"/>
      <c r="K101" s="42"/>
      <c r="L101" s="42"/>
      <c r="M101" s="42"/>
      <c r="N101" s="42"/>
      <c r="O101" s="42"/>
      <c r="P101" s="42"/>
      <c r="Q101" s="42"/>
      <c r="R101" s="42"/>
      <c r="S101" s="42"/>
      <c r="T101" s="42"/>
      <c r="U101" s="42"/>
    </row>
    <row r="102" spans="1:21" x14ac:dyDescent="0.55000000000000004">
      <c r="A102" s="41"/>
      <c r="B102" s="41"/>
      <c r="C102" s="41"/>
      <c r="D102" s="41"/>
      <c r="E102" s="41"/>
      <c r="F102" s="41"/>
      <c r="G102" s="42"/>
      <c r="H102" s="42"/>
      <c r="I102" s="42"/>
      <c r="J102" s="42"/>
      <c r="K102" s="42"/>
      <c r="L102" s="42"/>
      <c r="M102" s="42"/>
      <c r="N102" s="42"/>
      <c r="O102" s="42"/>
      <c r="P102" s="42"/>
      <c r="Q102" s="42"/>
      <c r="R102" s="42"/>
      <c r="S102" s="42"/>
      <c r="T102" s="42"/>
      <c r="U102" s="42"/>
    </row>
    <row r="103" spans="1:21" x14ac:dyDescent="0.55000000000000004">
      <c r="A103" s="41"/>
      <c r="B103" s="41"/>
      <c r="C103" s="41"/>
      <c r="D103" s="41"/>
      <c r="E103" s="41"/>
      <c r="F103" s="41"/>
      <c r="G103" s="42"/>
      <c r="H103" s="42"/>
      <c r="I103" s="42"/>
      <c r="J103" s="42"/>
      <c r="K103" s="42"/>
      <c r="L103" s="42"/>
      <c r="M103" s="42"/>
      <c r="N103" s="42"/>
      <c r="O103" s="42"/>
      <c r="P103" s="42"/>
      <c r="Q103" s="42"/>
      <c r="R103" s="42"/>
      <c r="S103" s="42"/>
      <c r="T103" s="42"/>
      <c r="U103" s="42"/>
    </row>
    <row r="104" spans="1:21" x14ac:dyDescent="0.55000000000000004">
      <c r="A104" s="41"/>
      <c r="B104" s="41"/>
      <c r="C104" s="41"/>
      <c r="D104" s="41"/>
      <c r="E104" s="41"/>
      <c r="F104" s="41"/>
      <c r="G104" s="42"/>
      <c r="H104" s="42"/>
      <c r="I104" s="42"/>
      <c r="J104" s="42"/>
      <c r="K104" s="42"/>
      <c r="L104" s="42"/>
      <c r="M104" s="42"/>
      <c r="N104" s="42"/>
      <c r="O104" s="42"/>
      <c r="P104" s="42"/>
      <c r="Q104" s="42"/>
      <c r="R104" s="42"/>
      <c r="S104" s="42"/>
      <c r="T104" s="42"/>
      <c r="U104" s="42"/>
    </row>
    <row r="105" spans="1:21" x14ac:dyDescent="0.55000000000000004">
      <c r="A105" s="41"/>
      <c r="B105" s="41"/>
      <c r="C105" s="41"/>
      <c r="D105" s="41"/>
      <c r="E105" s="41"/>
      <c r="F105" s="41"/>
      <c r="G105" s="42"/>
      <c r="H105" s="42"/>
      <c r="I105" s="42"/>
      <c r="J105" s="42"/>
      <c r="K105" s="42"/>
      <c r="L105" s="42"/>
      <c r="M105" s="42"/>
      <c r="N105" s="42"/>
      <c r="O105" s="42"/>
      <c r="P105" s="42"/>
      <c r="Q105" s="42"/>
      <c r="R105" s="42"/>
      <c r="S105" s="42"/>
      <c r="T105" s="42"/>
      <c r="U105" s="42"/>
    </row>
    <row r="106" spans="1:21" x14ac:dyDescent="0.55000000000000004">
      <c r="A106" s="41"/>
      <c r="B106" s="41"/>
      <c r="C106" s="41"/>
      <c r="D106" s="41"/>
      <c r="E106" s="41"/>
      <c r="F106" s="41"/>
      <c r="G106" s="42"/>
      <c r="H106" s="42"/>
      <c r="I106" s="42"/>
      <c r="J106" s="42"/>
      <c r="K106" s="42"/>
      <c r="L106" s="42"/>
      <c r="M106" s="42"/>
      <c r="N106" s="42"/>
      <c r="O106" s="42"/>
      <c r="P106" s="42"/>
      <c r="Q106" s="42"/>
      <c r="R106" s="42"/>
      <c r="S106" s="42"/>
      <c r="T106" s="42"/>
      <c r="U106" s="42"/>
    </row>
    <row r="107" spans="1:21" x14ac:dyDescent="0.55000000000000004">
      <c r="A107" s="41"/>
      <c r="B107" s="41"/>
      <c r="C107" s="41"/>
      <c r="D107" s="41"/>
      <c r="E107" s="41"/>
      <c r="F107" s="41"/>
      <c r="G107" s="42"/>
      <c r="H107" s="42"/>
      <c r="I107" s="42"/>
      <c r="J107" s="42"/>
      <c r="K107" s="42"/>
      <c r="L107" s="42"/>
      <c r="M107" s="42"/>
      <c r="N107" s="42"/>
      <c r="O107" s="42"/>
      <c r="P107" s="42"/>
      <c r="Q107" s="42"/>
      <c r="R107" s="42"/>
      <c r="S107" s="42"/>
      <c r="T107" s="42"/>
      <c r="U107" s="42"/>
    </row>
    <row r="108" spans="1:21" x14ac:dyDescent="0.55000000000000004">
      <c r="A108" s="41"/>
      <c r="B108" s="41"/>
      <c r="C108" s="41"/>
      <c r="D108" s="41"/>
      <c r="E108" s="41"/>
      <c r="F108" s="41"/>
      <c r="G108" s="42"/>
      <c r="H108" s="42"/>
      <c r="I108" s="42"/>
      <c r="J108" s="42"/>
      <c r="K108" s="42"/>
      <c r="L108" s="42"/>
      <c r="M108" s="42"/>
      <c r="N108" s="42"/>
      <c r="O108" s="42"/>
      <c r="P108" s="42"/>
      <c r="Q108" s="42"/>
      <c r="R108" s="42"/>
      <c r="S108" s="42"/>
      <c r="T108" s="42"/>
      <c r="U108" s="42"/>
    </row>
    <row r="109" spans="1:21" x14ac:dyDescent="0.55000000000000004">
      <c r="A109" s="41"/>
      <c r="B109" s="41"/>
      <c r="C109" s="41"/>
      <c r="D109" s="41"/>
      <c r="E109" s="41"/>
      <c r="F109" s="41"/>
      <c r="G109" s="42"/>
      <c r="H109" s="42"/>
      <c r="I109" s="42"/>
      <c r="J109" s="42"/>
      <c r="K109" s="42"/>
      <c r="L109" s="42"/>
      <c r="M109" s="42"/>
      <c r="N109" s="42"/>
      <c r="O109" s="42"/>
      <c r="P109" s="42"/>
      <c r="Q109" s="42"/>
      <c r="R109" s="42"/>
      <c r="S109" s="42"/>
      <c r="T109" s="42"/>
      <c r="U109" s="42"/>
    </row>
    <row r="110" spans="1:21" x14ac:dyDescent="0.55000000000000004">
      <c r="A110" s="41"/>
      <c r="B110" s="41"/>
      <c r="C110" s="41"/>
      <c r="D110" s="41"/>
      <c r="E110" s="41"/>
      <c r="F110" s="41"/>
      <c r="G110" s="42"/>
      <c r="H110" s="42"/>
      <c r="I110" s="42"/>
      <c r="J110" s="42"/>
      <c r="K110" s="42"/>
      <c r="L110" s="42"/>
      <c r="M110" s="42"/>
      <c r="N110" s="42"/>
      <c r="O110" s="42"/>
      <c r="P110" s="42"/>
      <c r="Q110" s="42"/>
      <c r="R110" s="42"/>
      <c r="S110" s="42"/>
      <c r="T110" s="42"/>
      <c r="U110" s="42"/>
    </row>
    <row r="111" spans="1:21" x14ac:dyDescent="0.55000000000000004">
      <c r="A111" s="41"/>
      <c r="B111" s="41"/>
      <c r="C111" s="41"/>
      <c r="D111" s="41"/>
      <c r="E111" s="41"/>
      <c r="F111" s="41"/>
      <c r="G111" s="42"/>
      <c r="H111" s="42"/>
      <c r="I111" s="42"/>
      <c r="J111" s="42"/>
      <c r="K111" s="42"/>
      <c r="L111" s="42"/>
      <c r="M111" s="42"/>
      <c r="N111" s="42"/>
      <c r="O111" s="42"/>
      <c r="P111" s="42"/>
      <c r="Q111" s="42"/>
      <c r="R111" s="42"/>
      <c r="S111" s="42"/>
      <c r="T111" s="42"/>
      <c r="U111" s="42"/>
    </row>
    <row r="112" spans="1:21" x14ac:dyDescent="0.55000000000000004">
      <c r="A112" s="41"/>
      <c r="B112" s="41"/>
      <c r="C112" s="41"/>
      <c r="D112" s="41"/>
      <c r="E112" s="41"/>
      <c r="F112" s="41"/>
      <c r="G112" s="42"/>
      <c r="H112" s="42"/>
      <c r="I112" s="42"/>
      <c r="J112" s="42"/>
      <c r="K112" s="42"/>
      <c r="L112" s="42"/>
      <c r="M112" s="42"/>
      <c r="N112" s="42"/>
      <c r="O112" s="42"/>
      <c r="P112" s="42"/>
      <c r="Q112" s="42"/>
      <c r="R112" s="42"/>
      <c r="S112" s="42"/>
      <c r="T112" s="42"/>
      <c r="U112" s="42"/>
    </row>
    <row r="113" spans="1:21" x14ac:dyDescent="0.55000000000000004">
      <c r="A113" s="41"/>
      <c r="B113" s="41"/>
      <c r="C113" s="41"/>
      <c r="D113" s="41"/>
      <c r="E113" s="41"/>
      <c r="F113" s="41"/>
      <c r="G113" s="42"/>
      <c r="H113" s="42"/>
      <c r="I113" s="42"/>
      <c r="J113" s="42"/>
      <c r="K113" s="42"/>
      <c r="L113" s="42"/>
      <c r="M113" s="42"/>
      <c r="N113" s="42"/>
      <c r="O113" s="42"/>
      <c r="P113" s="42"/>
      <c r="Q113" s="42"/>
      <c r="R113" s="42"/>
      <c r="S113" s="42"/>
      <c r="T113" s="42"/>
      <c r="U113" s="42"/>
    </row>
    <row r="114" spans="1:21" x14ac:dyDescent="0.55000000000000004">
      <c r="A114" s="41"/>
      <c r="B114" s="41"/>
      <c r="C114" s="41"/>
      <c r="D114" s="41"/>
      <c r="E114" s="41"/>
      <c r="F114" s="41"/>
      <c r="G114" s="42"/>
      <c r="H114" s="42"/>
      <c r="I114" s="42"/>
      <c r="J114" s="42"/>
      <c r="K114" s="42"/>
      <c r="L114" s="42"/>
      <c r="M114" s="42"/>
      <c r="N114" s="42"/>
      <c r="O114" s="42"/>
      <c r="P114" s="42"/>
      <c r="Q114" s="42"/>
      <c r="R114" s="42"/>
      <c r="S114" s="42"/>
      <c r="T114" s="42"/>
      <c r="U114" s="42"/>
    </row>
    <row r="115" spans="1:21" x14ac:dyDescent="0.55000000000000004">
      <c r="A115" s="41"/>
      <c r="B115" s="41"/>
      <c r="C115" s="41"/>
      <c r="D115" s="41"/>
      <c r="E115" s="41"/>
      <c r="F115" s="41"/>
      <c r="G115" s="42"/>
      <c r="H115" s="42"/>
      <c r="I115" s="42"/>
      <c r="J115" s="42"/>
      <c r="K115" s="42"/>
      <c r="L115" s="42"/>
      <c r="M115" s="42"/>
      <c r="N115" s="42"/>
      <c r="O115" s="42"/>
      <c r="P115" s="42"/>
      <c r="Q115" s="42"/>
      <c r="R115" s="42"/>
      <c r="S115" s="42"/>
      <c r="T115" s="42"/>
      <c r="U115" s="42"/>
    </row>
    <row r="116" spans="1:21" x14ac:dyDescent="0.55000000000000004">
      <c r="A116" s="41"/>
      <c r="B116" s="41"/>
      <c r="C116" s="41"/>
      <c r="D116" s="41"/>
      <c r="E116" s="41"/>
      <c r="F116" s="41"/>
      <c r="G116" s="42"/>
      <c r="H116" s="42"/>
      <c r="I116" s="42"/>
      <c r="J116" s="42"/>
      <c r="K116" s="42"/>
      <c r="L116" s="42"/>
      <c r="M116" s="42"/>
      <c r="N116" s="42"/>
      <c r="O116" s="42"/>
      <c r="P116" s="42"/>
      <c r="Q116" s="42"/>
      <c r="R116" s="42"/>
      <c r="S116" s="42"/>
      <c r="T116" s="42"/>
      <c r="U116" s="42"/>
    </row>
    <row r="117" spans="1:21" x14ac:dyDescent="0.55000000000000004">
      <c r="A117" s="41"/>
      <c r="B117" s="41"/>
      <c r="C117" s="41"/>
      <c r="D117" s="41"/>
      <c r="E117" s="41"/>
      <c r="F117" s="41"/>
      <c r="G117" s="42"/>
      <c r="H117" s="42"/>
      <c r="I117" s="42"/>
      <c r="J117" s="42"/>
      <c r="K117" s="42"/>
      <c r="L117" s="42"/>
      <c r="M117" s="42"/>
      <c r="N117" s="42"/>
      <c r="O117" s="42"/>
      <c r="P117" s="42"/>
      <c r="Q117" s="42"/>
      <c r="R117" s="42"/>
      <c r="S117" s="42"/>
      <c r="T117" s="42"/>
      <c r="U117" s="42"/>
    </row>
    <row r="118" spans="1:21" x14ac:dyDescent="0.55000000000000004">
      <c r="A118" s="41"/>
      <c r="B118" s="41"/>
      <c r="C118" s="41"/>
      <c r="D118" s="41"/>
      <c r="E118" s="41"/>
      <c r="F118" s="41"/>
      <c r="G118" s="42"/>
      <c r="H118" s="42"/>
      <c r="I118" s="42"/>
      <c r="J118" s="42"/>
      <c r="K118" s="42"/>
      <c r="L118" s="42"/>
      <c r="M118" s="42"/>
      <c r="N118" s="42"/>
      <c r="O118" s="42"/>
      <c r="P118" s="42"/>
      <c r="Q118" s="42"/>
      <c r="R118" s="42"/>
      <c r="S118" s="42"/>
      <c r="T118" s="42"/>
      <c r="U118" s="42"/>
    </row>
    <row r="119" spans="1:21" x14ac:dyDescent="0.55000000000000004">
      <c r="A119" s="41"/>
      <c r="B119" s="41"/>
      <c r="C119" s="41"/>
      <c r="D119" s="41"/>
      <c r="E119" s="41"/>
      <c r="F119" s="41"/>
      <c r="G119" s="42"/>
      <c r="H119" s="42"/>
      <c r="I119" s="42"/>
      <c r="J119" s="42"/>
      <c r="K119" s="42"/>
      <c r="L119" s="42"/>
      <c r="M119" s="42"/>
      <c r="N119" s="42"/>
      <c r="O119" s="42"/>
      <c r="P119" s="42"/>
      <c r="Q119" s="42"/>
      <c r="R119" s="42"/>
      <c r="S119" s="42"/>
      <c r="T119" s="42"/>
      <c r="U119" s="42"/>
    </row>
    <row r="120" spans="1:21" x14ac:dyDescent="0.55000000000000004">
      <c r="A120" s="41"/>
      <c r="B120" s="41"/>
      <c r="C120" s="41"/>
      <c r="D120" s="41"/>
      <c r="E120" s="41"/>
      <c r="F120" s="41"/>
      <c r="G120" s="42"/>
      <c r="H120" s="42"/>
      <c r="I120" s="42"/>
      <c r="J120" s="42"/>
      <c r="K120" s="42"/>
      <c r="L120" s="42"/>
      <c r="M120" s="42"/>
      <c r="N120" s="42"/>
      <c r="O120" s="42"/>
      <c r="P120" s="42"/>
      <c r="Q120" s="42"/>
      <c r="R120" s="42"/>
      <c r="S120" s="42"/>
      <c r="T120" s="42"/>
      <c r="U120" s="42"/>
    </row>
    <row r="121" spans="1:21" x14ac:dyDescent="0.55000000000000004">
      <c r="A121" s="41"/>
      <c r="B121" s="41"/>
      <c r="C121" s="41"/>
      <c r="D121" s="41"/>
      <c r="E121" s="41"/>
      <c r="F121" s="41"/>
      <c r="G121" s="42"/>
      <c r="H121" s="42"/>
      <c r="I121" s="42"/>
      <c r="J121" s="42"/>
      <c r="K121" s="42"/>
      <c r="L121" s="42"/>
      <c r="M121" s="42"/>
      <c r="N121" s="42"/>
      <c r="O121" s="42"/>
      <c r="P121" s="42"/>
      <c r="Q121" s="42"/>
      <c r="R121" s="42"/>
      <c r="S121" s="42"/>
      <c r="T121" s="42"/>
      <c r="U121" s="42"/>
    </row>
    <row r="122" spans="1:21" x14ac:dyDescent="0.55000000000000004">
      <c r="A122" s="41"/>
      <c r="B122" s="41"/>
      <c r="C122" s="41"/>
      <c r="D122" s="41"/>
      <c r="E122" s="41"/>
      <c r="F122" s="41"/>
      <c r="G122" s="42"/>
      <c r="H122" s="42"/>
      <c r="I122" s="42"/>
      <c r="J122" s="42"/>
      <c r="K122" s="42"/>
      <c r="L122" s="42"/>
      <c r="M122" s="42"/>
      <c r="N122" s="42"/>
      <c r="O122" s="42"/>
      <c r="P122" s="42"/>
      <c r="Q122" s="42"/>
      <c r="R122" s="42"/>
      <c r="S122" s="42"/>
      <c r="T122" s="42"/>
      <c r="U122" s="42"/>
    </row>
    <row r="123" spans="1:21" x14ac:dyDescent="0.55000000000000004">
      <c r="A123" s="41"/>
      <c r="B123" s="41"/>
      <c r="C123" s="41"/>
      <c r="D123" s="41"/>
      <c r="E123" s="41"/>
      <c r="F123" s="41"/>
      <c r="G123" s="42"/>
      <c r="H123" s="42"/>
      <c r="I123" s="42"/>
      <c r="J123" s="42"/>
      <c r="K123" s="42"/>
      <c r="L123" s="42"/>
      <c r="M123" s="42"/>
      <c r="N123" s="42"/>
      <c r="O123" s="42"/>
      <c r="P123" s="42"/>
      <c r="Q123" s="42"/>
      <c r="R123" s="42"/>
      <c r="S123" s="42"/>
      <c r="T123" s="42"/>
      <c r="U123" s="42"/>
    </row>
    <row r="124" spans="1:21" x14ac:dyDescent="0.55000000000000004">
      <c r="A124" s="41"/>
      <c r="B124" s="41"/>
      <c r="C124" s="41"/>
      <c r="D124" s="41"/>
      <c r="E124" s="41"/>
      <c r="F124" s="41"/>
      <c r="G124" s="42"/>
      <c r="H124" s="42"/>
      <c r="I124" s="42"/>
      <c r="J124" s="42"/>
      <c r="K124" s="42"/>
      <c r="L124" s="42"/>
      <c r="M124" s="42"/>
      <c r="N124" s="42"/>
      <c r="O124" s="42"/>
      <c r="P124" s="42"/>
      <c r="Q124" s="42"/>
      <c r="R124" s="42"/>
      <c r="S124" s="42"/>
      <c r="T124" s="42"/>
      <c r="U124" s="42"/>
    </row>
    <row r="125" spans="1:21" x14ac:dyDescent="0.55000000000000004">
      <c r="A125" s="41"/>
      <c r="B125" s="41"/>
      <c r="C125" s="41"/>
      <c r="D125" s="41"/>
      <c r="E125" s="41"/>
      <c r="F125" s="41"/>
      <c r="G125" s="42"/>
      <c r="H125" s="42"/>
      <c r="I125" s="42"/>
      <c r="J125" s="42"/>
      <c r="K125" s="42"/>
      <c r="L125" s="42"/>
      <c r="M125" s="42"/>
      <c r="N125" s="42"/>
      <c r="O125" s="42"/>
      <c r="P125" s="42"/>
      <c r="Q125" s="42"/>
      <c r="R125" s="42"/>
      <c r="S125" s="42"/>
      <c r="T125" s="42"/>
      <c r="U125" s="42"/>
    </row>
    <row r="126" spans="1:21" x14ac:dyDescent="0.55000000000000004">
      <c r="A126" s="41"/>
      <c r="B126" s="41"/>
      <c r="C126" s="41"/>
      <c r="D126" s="41"/>
      <c r="E126" s="41"/>
      <c r="F126" s="41"/>
      <c r="G126" s="42"/>
      <c r="H126" s="42"/>
      <c r="I126" s="42"/>
      <c r="J126" s="42"/>
      <c r="K126" s="42"/>
      <c r="L126" s="42"/>
      <c r="M126" s="42"/>
      <c r="N126" s="42"/>
      <c r="O126" s="42"/>
      <c r="P126" s="42"/>
      <c r="Q126" s="42"/>
      <c r="R126" s="42"/>
      <c r="S126" s="42"/>
      <c r="T126" s="42"/>
      <c r="U126" s="42"/>
    </row>
    <row r="127" spans="1:21" x14ac:dyDescent="0.55000000000000004">
      <c r="A127" s="41"/>
      <c r="B127" s="41"/>
      <c r="C127" s="41"/>
      <c r="D127" s="41"/>
      <c r="E127" s="41"/>
      <c r="F127" s="41"/>
      <c r="G127" s="42"/>
      <c r="H127" s="42"/>
      <c r="I127" s="42"/>
      <c r="J127" s="42"/>
      <c r="K127" s="42"/>
      <c r="L127" s="42"/>
      <c r="M127" s="42"/>
      <c r="N127" s="42"/>
      <c r="O127" s="42"/>
      <c r="P127" s="42"/>
      <c r="Q127" s="42"/>
      <c r="R127" s="42"/>
      <c r="S127" s="42"/>
      <c r="T127" s="42"/>
      <c r="U127" s="42"/>
    </row>
    <row r="128" spans="1:21" x14ac:dyDescent="0.55000000000000004">
      <c r="A128" s="41"/>
      <c r="B128" s="41"/>
      <c r="C128" s="41"/>
      <c r="D128" s="41"/>
      <c r="E128" s="41"/>
      <c r="F128" s="41"/>
      <c r="G128" s="42"/>
      <c r="H128" s="42"/>
      <c r="I128" s="42"/>
      <c r="J128" s="42"/>
      <c r="K128" s="42"/>
      <c r="L128" s="42"/>
      <c r="M128" s="42"/>
      <c r="N128" s="42"/>
      <c r="O128" s="42"/>
      <c r="P128" s="42"/>
      <c r="Q128" s="42"/>
      <c r="R128" s="42"/>
      <c r="S128" s="42"/>
      <c r="T128" s="42"/>
      <c r="U128" s="42"/>
    </row>
    <row r="129" spans="1:21" x14ac:dyDescent="0.55000000000000004">
      <c r="A129" s="41"/>
      <c r="B129" s="41"/>
      <c r="C129" s="41"/>
      <c r="D129" s="41"/>
      <c r="E129" s="41"/>
      <c r="F129" s="41"/>
      <c r="G129" s="42"/>
      <c r="H129" s="42"/>
      <c r="I129" s="42"/>
      <c r="J129" s="42"/>
      <c r="K129" s="42"/>
      <c r="L129" s="42"/>
      <c r="M129" s="42"/>
      <c r="N129" s="42"/>
      <c r="O129" s="42"/>
      <c r="P129" s="42"/>
      <c r="Q129" s="42"/>
      <c r="R129" s="42"/>
      <c r="S129" s="42"/>
      <c r="T129" s="42"/>
      <c r="U129" s="42"/>
    </row>
    <row r="130" spans="1:21" x14ac:dyDescent="0.55000000000000004">
      <c r="A130" s="41"/>
      <c r="B130" s="41"/>
      <c r="C130" s="41"/>
      <c r="D130" s="41"/>
      <c r="E130" s="41"/>
      <c r="F130" s="41"/>
      <c r="G130" s="42"/>
      <c r="H130" s="42"/>
      <c r="I130" s="42"/>
      <c r="J130" s="42"/>
      <c r="K130" s="42"/>
      <c r="L130" s="42"/>
      <c r="M130" s="42"/>
      <c r="N130" s="42"/>
      <c r="O130" s="42"/>
      <c r="P130" s="42"/>
      <c r="Q130" s="42"/>
      <c r="R130" s="42"/>
      <c r="S130" s="42"/>
      <c r="T130" s="42"/>
      <c r="U130" s="42"/>
    </row>
    <row r="131" spans="1:21" x14ac:dyDescent="0.55000000000000004">
      <c r="A131" s="41"/>
      <c r="B131" s="41"/>
      <c r="C131" s="41"/>
      <c r="D131" s="41"/>
      <c r="E131" s="41"/>
      <c r="F131" s="41"/>
      <c r="G131" s="42"/>
      <c r="H131" s="42"/>
      <c r="I131" s="42"/>
      <c r="J131" s="42"/>
      <c r="K131" s="42"/>
      <c r="L131" s="42"/>
      <c r="M131" s="42"/>
      <c r="N131" s="42"/>
      <c r="O131" s="42"/>
      <c r="P131" s="42"/>
      <c r="Q131" s="42"/>
      <c r="R131" s="42"/>
      <c r="S131" s="42"/>
      <c r="T131" s="42"/>
      <c r="U131" s="42"/>
    </row>
    <row r="132" spans="1:21" x14ac:dyDescent="0.55000000000000004">
      <c r="A132" s="41"/>
      <c r="B132" s="41"/>
      <c r="C132" s="41"/>
      <c r="D132" s="41"/>
      <c r="E132" s="41"/>
      <c r="F132" s="41"/>
      <c r="G132" s="42"/>
      <c r="H132" s="42"/>
      <c r="I132" s="42"/>
      <c r="J132" s="42"/>
      <c r="K132" s="42"/>
      <c r="L132" s="42"/>
      <c r="M132" s="42"/>
      <c r="N132" s="42"/>
      <c r="O132" s="42"/>
      <c r="P132" s="42"/>
      <c r="Q132" s="42"/>
      <c r="R132" s="42"/>
      <c r="S132" s="42"/>
      <c r="T132" s="42"/>
      <c r="U132" s="42"/>
    </row>
    <row r="133" spans="1:21" x14ac:dyDescent="0.55000000000000004">
      <c r="A133" s="41"/>
      <c r="B133" s="41"/>
      <c r="C133" s="41"/>
      <c r="D133" s="41"/>
      <c r="E133" s="41"/>
      <c r="F133" s="41"/>
      <c r="G133" s="42"/>
      <c r="H133" s="42"/>
      <c r="I133" s="42"/>
      <c r="J133" s="42"/>
      <c r="K133" s="42"/>
      <c r="L133" s="42"/>
      <c r="M133" s="42"/>
      <c r="N133" s="42"/>
      <c r="O133" s="42"/>
      <c r="P133" s="42"/>
      <c r="Q133" s="42"/>
      <c r="R133" s="42"/>
      <c r="S133" s="42"/>
      <c r="T133" s="42"/>
      <c r="U133" s="42"/>
    </row>
    <row r="134" spans="1:21" x14ac:dyDescent="0.55000000000000004">
      <c r="A134" s="41"/>
      <c r="B134" s="41"/>
      <c r="C134" s="41"/>
      <c r="D134" s="41"/>
      <c r="E134" s="41"/>
      <c r="F134" s="41"/>
      <c r="G134" s="42"/>
      <c r="H134" s="42"/>
      <c r="I134" s="42"/>
      <c r="J134" s="42"/>
      <c r="K134" s="42"/>
      <c r="L134" s="42"/>
      <c r="M134" s="42"/>
      <c r="N134" s="42"/>
      <c r="O134" s="42"/>
      <c r="P134" s="42"/>
      <c r="Q134" s="42"/>
      <c r="R134" s="42"/>
      <c r="S134" s="42"/>
      <c r="T134" s="42"/>
      <c r="U134" s="42"/>
    </row>
    <row r="135" spans="1:21" x14ac:dyDescent="0.55000000000000004">
      <c r="A135" s="41"/>
      <c r="B135" s="41"/>
      <c r="C135" s="41"/>
      <c r="D135" s="41"/>
      <c r="E135" s="41"/>
      <c r="F135" s="41"/>
      <c r="G135" s="42"/>
      <c r="H135" s="42"/>
      <c r="I135" s="42"/>
      <c r="J135" s="42"/>
      <c r="K135" s="42"/>
      <c r="L135" s="42"/>
      <c r="M135" s="42"/>
      <c r="N135" s="42"/>
      <c r="O135" s="42"/>
      <c r="P135" s="42"/>
      <c r="Q135" s="42"/>
      <c r="R135" s="42"/>
      <c r="S135" s="42"/>
      <c r="T135" s="42"/>
      <c r="U135" s="42"/>
    </row>
    <row r="136" spans="1:21" x14ac:dyDescent="0.55000000000000004">
      <c r="A136" s="41"/>
      <c r="B136" s="41"/>
      <c r="C136" s="41"/>
      <c r="D136" s="41"/>
      <c r="E136" s="41"/>
      <c r="F136" s="41"/>
      <c r="G136" s="42"/>
      <c r="H136" s="42"/>
      <c r="I136" s="42"/>
      <c r="J136" s="42"/>
      <c r="K136" s="42"/>
      <c r="L136" s="42"/>
      <c r="M136" s="42"/>
      <c r="N136" s="42"/>
      <c r="O136" s="42"/>
      <c r="P136" s="42"/>
      <c r="Q136" s="42"/>
      <c r="R136" s="42"/>
      <c r="S136" s="42"/>
      <c r="T136" s="42"/>
      <c r="U136" s="42"/>
    </row>
    <row r="137" spans="1:21" x14ac:dyDescent="0.55000000000000004">
      <c r="A137" s="41"/>
      <c r="B137" s="41"/>
      <c r="C137" s="41"/>
      <c r="D137" s="41"/>
      <c r="E137" s="41"/>
      <c r="F137" s="41"/>
      <c r="G137" s="42"/>
      <c r="H137" s="42"/>
      <c r="I137" s="42"/>
      <c r="J137" s="42"/>
      <c r="K137" s="42"/>
      <c r="L137" s="42"/>
      <c r="M137" s="42"/>
      <c r="N137" s="42"/>
      <c r="O137" s="42"/>
      <c r="P137" s="42"/>
      <c r="Q137" s="42"/>
      <c r="R137" s="42"/>
      <c r="S137" s="42"/>
      <c r="T137" s="42"/>
      <c r="U137" s="42"/>
    </row>
    <row r="138" spans="1:21" x14ac:dyDescent="0.55000000000000004">
      <c r="A138" s="41"/>
      <c r="B138" s="41"/>
      <c r="C138" s="41"/>
      <c r="D138" s="41"/>
      <c r="E138" s="41"/>
      <c r="F138" s="41"/>
      <c r="G138" s="42"/>
      <c r="H138" s="42"/>
      <c r="I138" s="42"/>
      <c r="J138" s="42"/>
      <c r="K138" s="42"/>
      <c r="L138" s="42"/>
      <c r="M138" s="42"/>
      <c r="N138" s="42"/>
      <c r="O138" s="42"/>
      <c r="P138" s="42"/>
      <c r="Q138" s="42"/>
      <c r="R138" s="42"/>
      <c r="S138" s="42"/>
      <c r="T138" s="42"/>
      <c r="U138" s="42"/>
    </row>
    <row r="139" spans="1:21" x14ac:dyDescent="0.55000000000000004">
      <c r="A139" s="41"/>
      <c r="B139" s="41"/>
      <c r="C139" s="41"/>
      <c r="D139" s="41"/>
      <c r="E139" s="41"/>
      <c r="F139" s="41"/>
      <c r="G139" s="42"/>
      <c r="H139" s="42"/>
      <c r="I139" s="42"/>
      <c r="J139" s="42"/>
      <c r="K139" s="42"/>
      <c r="L139" s="42"/>
      <c r="M139" s="42"/>
      <c r="N139" s="42"/>
      <c r="O139" s="42"/>
      <c r="P139" s="42"/>
      <c r="Q139" s="42"/>
      <c r="R139" s="42"/>
      <c r="S139" s="42"/>
      <c r="T139" s="42"/>
      <c r="U139" s="42"/>
    </row>
    <row r="140" spans="1:21" x14ac:dyDescent="0.55000000000000004">
      <c r="A140" s="41"/>
      <c r="B140" s="41"/>
      <c r="C140" s="41"/>
      <c r="D140" s="41"/>
      <c r="E140" s="41"/>
      <c r="F140" s="41"/>
      <c r="G140" s="42"/>
      <c r="H140" s="42"/>
      <c r="I140" s="42"/>
      <c r="J140" s="42"/>
      <c r="K140" s="42"/>
      <c r="L140" s="42"/>
      <c r="M140" s="42"/>
      <c r="N140" s="42"/>
      <c r="O140" s="42"/>
      <c r="P140" s="42"/>
      <c r="Q140" s="42"/>
      <c r="R140" s="42"/>
      <c r="S140" s="42"/>
      <c r="T140" s="42"/>
      <c r="U140" s="42"/>
    </row>
    <row r="141" spans="1:21" x14ac:dyDescent="0.55000000000000004">
      <c r="A141" s="41"/>
      <c r="B141" s="41"/>
      <c r="C141" s="41"/>
      <c r="D141" s="41"/>
      <c r="E141" s="41"/>
      <c r="F141" s="41"/>
      <c r="G141" s="42"/>
      <c r="H141" s="42"/>
      <c r="I141" s="42"/>
      <c r="J141" s="42"/>
      <c r="K141" s="42"/>
      <c r="L141" s="42"/>
      <c r="M141" s="42"/>
      <c r="N141" s="42"/>
      <c r="O141" s="42"/>
      <c r="P141" s="42"/>
      <c r="Q141" s="42"/>
      <c r="R141" s="42"/>
      <c r="S141" s="42"/>
      <c r="T141" s="42"/>
      <c r="U141" s="42"/>
    </row>
    <row r="142" spans="1:21" x14ac:dyDescent="0.55000000000000004">
      <c r="A142" s="41"/>
      <c r="B142" s="41"/>
      <c r="C142" s="41"/>
      <c r="D142" s="41"/>
      <c r="E142" s="41"/>
      <c r="F142" s="41"/>
      <c r="G142" s="42"/>
      <c r="H142" s="42"/>
      <c r="I142" s="42"/>
      <c r="J142" s="42"/>
      <c r="K142" s="42"/>
      <c r="L142" s="42"/>
      <c r="M142" s="42"/>
      <c r="N142" s="42"/>
      <c r="O142" s="42"/>
      <c r="P142" s="42"/>
      <c r="Q142" s="42"/>
      <c r="R142" s="42"/>
      <c r="S142" s="42"/>
      <c r="T142" s="42"/>
      <c r="U142" s="42"/>
    </row>
    <row r="143" spans="1:21" x14ac:dyDescent="0.55000000000000004">
      <c r="A143" s="41"/>
      <c r="B143" s="41"/>
      <c r="C143" s="41"/>
      <c r="D143" s="41"/>
      <c r="E143" s="41"/>
      <c r="F143" s="41"/>
      <c r="G143" s="42"/>
      <c r="H143" s="42"/>
      <c r="I143" s="42"/>
      <c r="J143" s="42"/>
      <c r="K143" s="42"/>
      <c r="L143" s="42"/>
      <c r="M143" s="42"/>
      <c r="N143" s="42"/>
      <c r="O143" s="42"/>
      <c r="P143" s="42"/>
      <c r="Q143" s="42"/>
      <c r="R143" s="42"/>
      <c r="S143" s="42"/>
      <c r="T143" s="42"/>
      <c r="U143" s="42"/>
    </row>
    <row r="144" spans="1:21" x14ac:dyDescent="0.55000000000000004">
      <c r="A144" s="41"/>
      <c r="B144" s="41"/>
      <c r="C144" s="41"/>
      <c r="D144" s="41"/>
      <c r="E144" s="41"/>
      <c r="F144" s="41"/>
      <c r="G144" s="42"/>
      <c r="H144" s="42"/>
      <c r="I144" s="42"/>
      <c r="J144" s="42"/>
      <c r="K144" s="42"/>
      <c r="L144" s="42"/>
      <c r="M144" s="42"/>
      <c r="N144" s="42"/>
      <c r="O144" s="42"/>
      <c r="P144" s="42"/>
      <c r="Q144" s="42"/>
      <c r="R144" s="42"/>
      <c r="S144" s="42"/>
      <c r="T144" s="42"/>
      <c r="U144" s="42"/>
    </row>
    <row r="145" spans="1:21" x14ac:dyDescent="0.55000000000000004">
      <c r="A145" s="41"/>
      <c r="B145" s="41"/>
      <c r="C145" s="41"/>
      <c r="D145" s="41"/>
      <c r="E145" s="41"/>
      <c r="F145" s="41"/>
      <c r="G145" s="42"/>
      <c r="H145" s="42"/>
      <c r="I145" s="42"/>
      <c r="J145" s="42"/>
      <c r="K145" s="42"/>
      <c r="L145" s="42"/>
      <c r="M145" s="42"/>
      <c r="N145" s="42"/>
      <c r="O145" s="42"/>
      <c r="P145" s="42"/>
      <c r="Q145" s="42"/>
      <c r="R145" s="42"/>
      <c r="S145" s="42"/>
      <c r="T145" s="42"/>
      <c r="U145" s="42"/>
    </row>
    <row r="146" spans="1:21" x14ac:dyDescent="0.55000000000000004">
      <c r="A146" s="41"/>
      <c r="B146" s="41"/>
      <c r="C146" s="41"/>
      <c r="D146" s="41"/>
      <c r="E146" s="41"/>
      <c r="F146" s="41"/>
      <c r="G146" s="42"/>
      <c r="H146" s="42"/>
      <c r="I146" s="42"/>
      <c r="J146" s="42"/>
      <c r="K146" s="42"/>
      <c r="L146" s="42"/>
      <c r="M146" s="42"/>
      <c r="N146" s="42"/>
      <c r="O146" s="42"/>
      <c r="P146" s="42"/>
      <c r="Q146" s="42"/>
      <c r="R146" s="42"/>
      <c r="S146" s="42"/>
      <c r="T146" s="42"/>
      <c r="U146" s="42"/>
    </row>
    <row r="147" spans="1:21" x14ac:dyDescent="0.55000000000000004">
      <c r="A147" s="41"/>
      <c r="B147" s="41"/>
      <c r="C147" s="41"/>
      <c r="D147" s="41"/>
      <c r="E147" s="41"/>
      <c r="F147" s="41"/>
      <c r="G147" s="42"/>
      <c r="H147" s="42"/>
      <c r="I147" s="42"/>
      <c r="J147" s="42"/>
      <c r="K147" s="42"/>
      <c r="L147" s="42"/>
      <c r="M147" s="42"/>
      <c r="N147" s="42"/>
      <c r="O147" s="42"/>
      <c r="P147" s="42"/>
      <c r="Q147" s="42"/>
      <c r="R147" s="42"/>
      <c r="S147" s="42"/>
      <c r="T147" s="42"/>
      <c r="U147" s="42"/>
    </row>
    <row r="148" spans="1:21" x14ac:dyDescent="0.55000000000000004">
      <c r="A148" s="41"/>
      <c r="B148" s="41"/>
      <c r="C148" s="41"/>
      <c r="D148" s="41"/>
      <c r="E148" s="41"/>
      <c r="F148" s="41"/>
      <c r="G148" s="42"/>
      <c r="H148" s="42"/>
      <c r="I148" s="42"/>
      <c r="J148" s="42"/>
      <c r="K148" s="42"/>
      <c r="L148" s="42"/>
      <c r="M148" s="42"/>
      <c r="N148" s="42"/>
      <c r="O148" s="42"/>
      <c r="P148" s="42"/>
      <c r="Q148" s="42"/>
      <c r="R148" s="42"/>
      <c r="S148" s="42"/>
      <c r="T148" s="42"/>
      <c r="U148" s="42"/>
    </row>
    <row r="149" spans="1:21" x14ac:dyDescent="0.55000000000000004">
      <c r="A149" s="41"/>
      <c r="B149" s="41"/>
      <c r="C149" s="41"/>
      <c r="D149" s="41"/>
      <c r="E149" s="41"/>
      <c r="F149" s="41"/>
      <c r="G149" s="42"/>
      <c r="H149" s="42"/>
      <c r="I149" s="42"/>
      <c r="J149" s="42"/>
      <c r="K149" s="42"/>
      <c r="L149" s="42"/>
      <c r="M149" s="42"/>
      <c r="N149" s="42"/>
      <c r="O149" s="42"/>
      <c r="P149" s="42"/>
      <c r="Q149" s="42"/>
      <c r="R149" s="42"/>
      <c r="S149" s="42"/>
      <c r="T149" s="42"/>
      <c r="U149" s="42"/>
    </row>
    <row r="150" spans="1:21" x14ac:dyDescent="0.55000000000000004">
      <c r="A150" s="41"/>
      <c r="B150" s="41"/>
      <c r="C150" s="41"/>
      <c r="D150" s="41"/>
      <c r="E150" s="41"/>
      <c r="F150" s="41"/>
      <c r="G150" s="42"/>
      <c r="H150" s="42"/>
      <c r="I150" s="42"/>
      <c r="J150" s="42"/>
      <c r="K150" s="42"/>
      <c r="L150" s="42"/>
      <c r="M150" s="42"/>
      <c r="N150" s="42"/>
      <c r="O150" s="42"/>
      <c r="P150" s="42"/>
      <c r="Q150" s="42"/>
      <c r="R150" s="42"/>
      <c r="S150" s="42"/>
      <c r="T150" s="42"/>
      <c r="U150" s="42"/>
    </row>
    <row r="151" spans="1:21" x14ac:dyDescent="0.55000000000000004">
      <c r="A151" s="41"/>
      <c r="B151" s="41"/>
      <c r="C151" s="41"/>
      <c r="D151" s="41"/>
      <c r="E151" s="41"/>
      <c r="F151" s="41"/>
      <c r="G151" s="42"/>
      <c r="H151" s="42"/>
      <c r="I151" s="42"/>
      <c r="J151" s="42"/>
      <c r="K151" s="42"/>
      <c r="L151" s="42"/>
      <c r="M151" s="42"/>
      <c r="N151" s="42"/>
      <c r="O151" s="42"/>
      <c r="P151" s="42"/>
      <c r="Q151" s="42"/>
      <c r="R151" s="42"/>
      <c r="S151" s="42"/>
      <c r="T151" s="42"/>
      <c r="U151" s="42"/>
    </row>
    <row r="152" spans="1:21" x14ac:dyDescent="0.55000000000000004">
      <c r="A152" s="41"/>
      <c r="B152" s="41"/>
      <c r="C152" s="41"/>
      <c r="D152" s="41"/>
      <c r="E152" s="41"/>
      <c r="F152" s="41"/>
      <c r="G152" s="42"/>
      <c r="H152" s="42"/>
      <c r="I152" s="42"/>
      <c r="J152" s="42"/>
      <c r="K152" s="42"/>
      <c r="L152" s="42"/>
      <c r="M152" s="42"/>
      <c r="N152" s="42"/>
      <c r="O152" s="42"/>
      <c r="P152" s="42"/>
      <c r="Q152" s="42"/>
      <c r="R152" s="42"/>
      <c r="S152" s="42"/>
      <c r="T152" s="42"/>
      <c r="U152" s="42"/>
    </row>
    <row r="153" spans="1:21" x14ac:dyDescent="0.55000000000000004">
      <c r="A153" s="41"/>
      <c r="B153" s="41"/>
      <c r="C153" s="41"/>
      <c r="D153" s="41"/>
      <c r="E153" s="41"/>
      <c r="F153" s="41"/>
      <c r="G153" s="42"/>
      <c r="H153" s="42"/>
      <c r="I153" s="42"/>
      <c r="J153" s="42"/>
      <c r="K153" s="42"/>
      <c r="L153" s="42"/>
      <c r="M153" s="42"/>
      <c r="N153" s="42"/>
      <c r="O153" s="42"/>
      <c r="P153" s="42"/>
      <c r="Q153" s="42"/>
      <c r="R153" s="42"/>
      <c r="S153" s="42"/>
      <c r="T153" s="42"/>
      <c r="U153" s="42"/>
    </row>
    <row r="154" spans="1:21" x14ac:dyDescent="0.55000000000000004">
      <c r="A154" s="41"/>
      <c r="B154" s="41"/>
      <c r="C154" s="41"/>
      <c r="D154" s="41"/>
      <c r="E154" s="41"/>
      <c r="F154" s="41"/>
      <c r="G154" s="42"/>
      <c r="H154" s="42"/>
      <c r="I154" s="42"/>
      <c r="J154" s="42"/>
      <c r="K154" s="42"/>
      <c r="L154" s="42"/>
      <c r="M154" s="42"/>
      <c r="N154" s="42"/>
      <c r="O154" s="42"/>
      <c r="P154" s="42"/>
      <c r="Q154" s="42"/>
      <c r="R154" s="42"/>
      <c r="S154" s="42"/>
      <c r="T154" s="42"/>
      <c r="U154" s="42"/>
    </row>
    <row r="155" spans="1:21" x14ac:dyDescent="0.55000000000000004">
      <c r="A155" s="41"/>
      <c r="B155" s="41"/>
      <c r="C155" s="41"/>
      <c r="D155" s="41"/>
      <c r="E155" s="41"/>
      <c r="F155" s="41"/>
      <c r="G155" s="42"/>
      <c r="H155" s="42"/>
      <c r="I155" s="42"/>
      <c r="J155" s="42"/>
      <c r="K155" s="42"/>
      <c r="L155" s="42"/>
      <c r="M155" s="42"/>
      <c r="N155" s="42"/>
      <c r="O155" s="42"/>
      <c r="P155" s="42"/>
      <c r="Q155" s="42"/>
      <c r="R155" s="42"/>
      <c r="S155" s="42"/>
      <c r="T155" s="42"/>
      <c r="U155" s="42"/>
    </row>
    <row r="156" spans="1:21" x14ac:dyDescent="0.55000000000000004">
      <c r="A156" s="41"/>
      <c r="B156" s="41"/>
      <c r="C156" s="41"/>
      <c r="D156" s="41"/>
      <c r="E156" s="41"/>
      <c r="F156" s="41"/>
      <c r="G156" s="42"/>
      <c r="H156" s="42"/>
      <c r="I156" s="42"/>
      <c r="J156" s="42"/>
      <c r="K156" s="42"/>
      <c r="L156" s="42"/>
      <c r="M156" s="42"/>
      <c r="N156" s="42"/>
      <c r="O156" s="42"/>
      <c r="P156" s="42"/>
      <c r="Q156" s="42"/>
      <c r="R156" s="42"/>
      <c r="S156" s="42"/>
      <c r="T156" s="42"/>
      <c r="U156" s="42"/>
    </row>
    <row r="157" spans="1:21" x14ac:dyDescent="0.55000000000000004">
      <c r="A157" s="41"/>
      <c r="B157" s="41"/>
      <c r="C157" s="41"/>
      <c r="D157" s="41"/>
      <c r="E157" s="41"/>
      <c r="F157" s="41"/>
      <c r="G157" s="42"/>
      <c r="H157" s="42"/>
      <c r="I157" s="42"/>
      <c r="J157" s="42"/>
      <c r="K157" s="42"/>
      <c r="L157" s="42"/>
      <c r="M157" s="42"/>
      <c r="N157" s="42"/>
      <c r="O157" s="42"/>
      <c r="P157" s="42"/>
      <c r="Q157" s="42"/>
      <c r="R157" s="42"/>
      <c r="S157" s="42"/>
      <c r="T157" s="42"/>
      <c r="U157" s="42"/>
    </row>
    <row r="158" spans="1:21" x14ac:dyDescent="0.55000000000000004">
      <c r="A158" s="41"/>
      <c r="B158" s="41"/>
      <c r="C158" s="41"/>
      <c r="D158" s="41"/>
      <c r="E158" s="41"/>
      <c r="F158" s="41"/>
      <c r="G158" s="42"/>
      <c r="H158" s="42"/>
      <c r="I158" s="42"/>
      <c r="J158" s="42"/>
      <c r="K158" s="42"/>
      <c r="L158" s="42"/>
      <c r="M158" s="42"/>
      <c r="N158" s="42"/>
      <c r="O158" s="42"/>
      <c r="P158" s="42"/>
      <c r="Q158" s="42"/>
      <c r="R158" s="42"/>
      <c r="S158" s="42"/>
      <c r="T158" s="42"/>
      <c r="U158" s="42"/>
    </row>
    <row r="159" spans="1:21" x14ac:dyDescent="0.55000000000000004">
      <c r="A159" s="41"/>
      <c r="B159" s="41"/>
      <c r="C159" s="41"/>
      <c r="D159" s="41"/>
      <c r="E159" s="41"/>
      <c r="F159" s="41"/>
      <c r="G159" s="42"/>
      <c r="H159" s="42"/>
      <c r="I159" s="42"/>
      <c r="J159" s="42"/>
      <c r="K159" s="42"/>
      <c r="L159" s="42"/>
      <c r="M159" s="42"/>
      <c r="N159" s="42"/>
      <c r="O159" s="42"/>
      <c r="P159" s="42"/>
      <c r="Q159" s="42"/>
      <c r="R159" s="42"/>
      <c r="S159" s="42"/>
      <c r="T159" s="42"/>
      <c r="U159" s="42"/>
    </row>
    <row r="160" spans="1:21" x14ac:dyDescent="0.55000000000000004">
      <c r="A160" s="41"/>
      <c r="B160" s="41"/>
      <c r="C160" s="41"/>
      <c r="D160" s="41"/>
      <c r="E160" s="41"/>
      <c r="F160" s="41"/>
      <c r="G160" s="42"/>
      <c r="H160" s="42"/>
      <c r="I160" s="42"/>
      <c r="J160" s="42"/>
      <c r="K160" s="42"/>
      <c r="L160" s="42"/>
      <c r="M160" s="42"/>
      <c r="N160" s="42"/>
      <c r="O160" s="42"/>
      <c r="P160" s="42"/>
      <c r="Q160" s="42"/>
      <c r="R160" s="42"/>
      <c r="S160" s="42"/>
      <c r="T160" s="42"/>
      <c r="U160" s="42"/>
    </row>
    <row r="161" spans="1:21" x14ac:dyDescent="0.55000000000000004">
      <c r="A161" s="41"/>
      <c r="B161" s="41"/>
      <c r="C161" s="41"/>
      <c r="D161" s="41"/>
      <c r="E161" s="41"/>
      <c r="F161" s="41"/>
      <c r="G161" s="42"/>
      <c r="H161" s="42"/>
      <c r="I161" s="42"/>
      <c r="J161" s="42"/>
      <c r="K161" s="42"/>
      <c r="L161" s="42"/>
      <c r="M161" s="42"/>
      <c r="N161" s="42"/>
      <c r="O161" s="42"/>
      <c r="P161" s="42"/>
      <c r="Q161" s="42"/>
      <c r="R161" s="42"/>
      <c r="S161" s="42"/>
      <c r="T161" s="42"/>
      <c r="U161" s="42"/>
    </row>
    <row r="162" spans="1:21" x14ac:dyDescent="0.55000000000000004">
      <c r="A162" s="41"/>
      <c r="B162" s="41"/>
      <c r="C162" s="41"/>
      <c r="D162" s="41"/>
      <c r="E162" s="41"/>
      <c r="F162" s="41"/>
      <c r="G162" s="42"/>
      <c r="H162" s="42"/>
      <c r="I162" s="42"/>
      <c r="J162" s="42"/>
      <c r="K162" s="42"/>
      <c r="L162" s="42"/>
      <c r="M162" s="42"/>
      <c r="N162" s="42"/>
      <c r="O162" s="42"/>
      <c r="P162" s="42"/>
      <c r="Q162" s="42"/>
      <c r="R162" s="42"/>
      <c r="S162" s="42"/>
      <c r="T162" s="42"/>
      <c r="U162" s="42"/>
    </row>
    <row r="163" spans="1:21" x14ac:dyDescent="0.55000000000000004">
      <c r="A163" s="41"/>
      <c r="B163" s="41"/>
      <c r="C163" s="41"/>
      <c r="D163" s="41"/>
      <c r="E163" s="41"/>
      <c r="F163" s="41"/>
      <c r="G163" s="42"/>
      <c r="H163" s="42"/>
      <c r="I163" s="42"/>
      <c r="J163" s="42"/>
      <c r="K163" s="42"/>
      <c r="L163" s="42"/>
      <c r="M163" s="42"/>
      <c r="N163" s="42"/>
      <c r="O163" s="42"/>
      <c r="P163" s="42"/>
      <c r="Q163" s="42"/>
      <c r="R163" s="42"/>
      <c r="S163" s="42"/>
      <c r="T163" s="42"/>
      <c r="U163" s="42"/>
    </row>
    <row r="164" spans="1:21" x14ac:dyDescent="0.55000000000000004">
      <c r="A164" s="41"/>
      <c r="B164" s="41"/>
      <c r="C164" s="41"/>
      <c r="D164" s="41"/>
      <c r="E164" s="41"/>
      <c r="F164" s="41"/>
      <c r="G164" s="42"/>
      <c r="H164" s="42"/>
      <c r="I164" s="42"/>
      <c r="J164" s="42"/>
      <c r="K164" s="42"/>
      <c r="L164" s="42"/>
      <c r="M164" s="42"/>
      <c r="N164" s="42"/>
      <c r="O164" s="42"/>
      <c r="P164" s="42"/>
      <c r="Q164" s="42"/>
      <c r="R164" s="42"/>
      <c r="S164" s="42"/>
      <c r="T164" s="42"/>
      <c r="U164" s="42"/>
    </row>
    <row r="165" spans="1:21" x14ac:dyDescent="0.55000000000000004">
      <c r="A165" s="41"/>
      <c r="B165" s="41"/>
      <c r="C165" s="41"/>
      <c r="D165" s="41"/>
      <c r="E165" s="41"/>
      <c r="F165" s="41"/>
      <c r="G165" s="42"/>
      <c r="H165" s="42"/>
      <c r="I165" s="42"/>
      <c r="J165" s="42"/>
      <c r="K165" s="42"/>
      <c r="L165" s="42"/>
      <c r="M165" s="42"/>
      <c r="N165" s="42"/>
      <c r="O165" s="42"/>
      <c r="P165" s="42"/>
      <c r="Q165" s="42"/>
      <c r="R165" s="42"/>
      <c r="S165" s="42"/>
      <c r="T165" s="42"/>
      <c r="U165" s="42"/>
    </row>
    <row r="166" spans="1:21" x14ac:dyDescent="0.55000000000000004">
      <c r="A166" s="41"/>
      <c r="B166" s="41"/>
      <c r="C166" s="41"/>
      <c r="D166" s="41"/>
      <c r="E166" s="41"/>
      <c r="F166" s="41"/>
      <c r="G166" s="42"/>
      <c r="H166" s="42"/>
      <c r="I166" s="42"/>
      <c r="J166" s="42"/>
      <c r="K166" s="42"/>
      <c r="L166" s="42"/>
      <c r="M166" s="42"/>
      <c r="N166" s="42"/>
      <c r="O166" s="42"/>
      <c r="P166" s="42"/>
      <c r="Q166" s="42"/>
      <c r="R166" s="42"/>
      <c r="S166" s="42"/>
      <c r="T166" s="42"/>
      <c r="U166" s="42"/>
    </row>
    <row r="167" spans="1:21" x14ac:dyDescent="0.55000000000000004">
      <c r="A167" s="41"/>
      <c r="B167" s="41"/>
      <c r="C167" s="41"/>
      <c r="D167" s="41"/>
      <c r="E167" s="41"/>
      <c r="F167" s="41"/>
      <c r="G167" s="42"/>
      <c r="H167" s="42"/>
      <c r="I167" s="42"/>
      <c r="J167" s="42"/>
      <c r="K167" s="42"/>
      <c r="L167" s="42"/>
      <c r="M167" s="42"/>
      <c r="N167" s="42"/>
      <c r="O167" s="42"/>
      <c r="P167" s="42"/>
      <c r="Q167" s="42"/>
      <c r="R167" s="42"/>
      <c r="S167" s="42"/>
      <c r="T167" s="42"/>
      <c r="U167" s="42"/>
    </row>
    <row r="168" spans="1:21" x14ac:dyDescent="0.55000000000000004">
      <c r="A168" s="41"/>
      <c r="B168" s="41"/>
      <c r="C168" s="41"/>
      <c r="D168" s="41"/>
      <c r="E168" s="41"/>
      <c r="F168" s="41"/>
      <c r="G168" s="42"/>
      <c r="H168" s="42"/>
      <c r="I168" s="42"/>
      <c r="J168" s="42"/>
      <c r="K168" s="42"/>
      <c r="L168" s="42"/>
      <c r="M168" s="42"/>
      <c r="N168" s="42"/>
      <c r="O168" s="42"/>
      <c r="P168" s="42"/>
      <c r="Q168" s="42"/>
      <c r="R168" s="42"/>
      <c r="S168" s="42"/>
      <c r="T168" s="42"/>
      <c r="U168" s="42"/>
    </row>
    <row r="169" spans="1:21" x14ac:dyDescent="0.55000000000000004">
      <c r="A169" s="41"/>
      <c r="B169" s="41"/>
      <c r="C169" s="41"/>
      <c r="D169" s="41"/>
      <c r="E169" s="41"/>
      <c r="F169" s="41"/>
      <c r="G169" s="42"/>
      <c r="H169" s="42"/>
      <c r="I169" s="42"/>
      <c r="J169" s="42"/>
      <c r="K169" s="42"/>
      <c r="L169" s="42"/>
      <c r="M169" s="42"/>
      <c r="N169" s="42"/>
      <c r="O169" s="42"/>
      <c r="P169" s="42"/>
      <c r="Q169" s="42"/>
      <c r="R169" s="42"/>
      <c r="S169" s="42"/>
      <c r="T169" s="42"/>
      <c r="U169" s="42"/>
    </row>
    <row r="170" spans="1:21" x14ac:dyDescent="0.55000000000000004">
      <c r="A170" s="41"/>
      <c r="B170" s="41"/>
      <c r="C170" s="41"/>
      <c r="D170" s="41"/>
      <c r="E170" s="41"/>
      <c r="F170" s="41"/>
      <c r="G170" s="42"/>
      <c r="H170" s="42"/>
      <c r="I170" s="42"/>
      <c r="J170" s="42"/>
      <c r="K170" s="42"/>
      <c r="L170" s="42"/>
      <c r="M170" s="42"/>
      <c r="N170" s="42"/>
      <c r="O170" s="42"/>
      <c r="P170" s="42"/>
      <c r="Q170" s="42"/>
      <c r="R170" s="42"/>
      <c r="S170" s="42"/>
      <c r="T170" s="42"/>
      <c r="U170" s="42"/>
    </row>
    <row r="171" spans="1:21" x14ac:dyDescent="0.55000000000000004">
      <c r="A171" s="41"/>
      <c r="B171" s="41"/>
      <c r="C171" s="41"/>
      <c r="D171" s="41"/>
      <c r="E171" s="41"/>
      <c r="F171" s="41"/>
      <c r="G171" s="42"/>
      <c r="H171" s="42"/>
      <c r="I171" s="42"/>
      <c r="J171" s="42"/>
      <c r="K171" s="42"/>
      <c r="L171" s="42"/>
      <c r="M171" s="42"/>
      <c r="N171" s="42"/>
      <c r="O171" s="42"/>
      <c r="P171" s="42"/>
      <c r="Q171" s="42"/>
      <c r="R171" s="42"/>
      <c r="S171" s="42"/>
      <c r="T171" s="42"/>
      <c r="U171" s="42"/>
    </row>
    <row r="172" spans="1:21" x14ac:dyDescent="0.55000000000000004">
      <c r="A172" s="41"/>
      <c r="B172" s="41"/>
      <c r="C172" s="41"/>
      <c r="D172" s="41"/>
      <c r="E172" s="41"/>
      <c r="F172" s="41"/>
      <c r="G172" s="42"/>
      <c r="H172" s="42"/>
      <c r="I172" s="42"/>
      <c r="J172" s="42"/>
      <c r="K172" s="42"/>
      <c r="L172" s="42"/>
      <c r="M172" s="42"/>
      <c r="N172" s="42"/>
      <c r="O172" s="42"/>
      <c r="P172" s="42"/>
      <c r="Q172" s="42"/>
      <c r="R172" s="42"/>
      <c r="S172" s="42"/>
      <c r="T172" s="42"/>
      <c r="U172" s="42"/>
    </row>
    <row r="173" spans="1:21" x14ac:dyDescent="0.55000000000000004">
      <c r="A173" s="41"/>
      <c r="B173" s="41"/>
      <c r="C173" s="41"/>
      <c r="D173" s="41"/>
      <c r="E173" s="41"/>
      <c r="F173" s="41"/>
      <c r="G173" s="42"/>
      <c r="H173" s="42"/>
      <c r="I173" s="42"/>
      <c r="J173" s="42"/>
      <c r="K173" s="42"/>
      <c r="L173" s="42"/>
      <c r="M173" s="42"/>
      <c r="N173" s="42"/>
      <c r="O173" s="42"/>
      <c r="P173" s="42"/>
      <c r="Q173" s="42"/>
      <c r="R173" s="42"/>
      <c r="S173" s="42"/>
      <c r="T173" s="42"/>
      <c r="U173" s="42"/>
    </row>
    <row r="174" spans="1:21" x14ac:dyDescent="0.55000000000000004">
      <c r="A174" s="41"/>
      <c r="B174" s="41"/>
      <c r="C174" s="41"/>
      <c r="D174" s="41"/>
      <c r="E174" s="41"/>
      <c r="F174" s="41"/>
      <c r="G174" s="42"/>
      <c r="H174" s="42"/>
      <c r="I174" s="42"/>
      <c r="J174" s="42"/>
      <c r="K174" s="42"/>
      <c r="L174" s="42"/>
      <c r="M174" s="42"/>
      <c r="N174" s="42"/>
      <c r="O174" s="42"/>
      <c r="P174" s="42"/>
      <c r="Q174" s="42"/>
      <c r="R174" s="42"/>
      <c r="S174" s="42"/>
      <c r="T174" s="42"/>
      <c r="U174" s="42"/>
    </row>
    <row r="175" spans="1:21" x14ac:dyDescent="0.55000000000000004">
      <c r="A175" s="41"/>
      <c r="B175" s="41"/>
      <c r="C175" s="41"/>
      <c r="D175" s="41"/>
      <c r="E175" s="41"/>
      <c r="F175" s="41"/>
      <c r="G175" s="42"/>
      <c r="H175" s="42"/>
      <c r="I175" s="42"/>
      <c r="J175" s="42"/>
      <c r="K175" s="42"/>
      <c r="L175" s="42"/>
      <c r="M175" s="42"/>
      <c r="N175" s="42"/>
      <c r="O175" s="42"/>
      <c r="P175" s="42"/>
      <c r="Q175" s="42"/>
      <c r="R175" s="42"/>
      <c r="S175" s="42"/>
      <c r="T175" s="42"/>
      <c r="U175" s="42"/>
    </row>
    <row r="176" spans="1:21" x14ac:dyDescent="0.55000000000000004">
      <c r="A176" s="41"/>
      <c r="B176" s="41"/>
      <c r="C176" s="41"/>
      <c r="D176" s="41"/>
      <c r="E176" s="41"/>
      <c r="F176" s="41"/>
      <c r="G176" s="42"/>
      <c r="H176" s="42"/>
      <c r="I176" s="42"/>
      <c r="J176" s="42"/>
      <c r="K176" s="42"/>
      <c r="L176" s="42"/>
      <c r="M176" s="42"/>
      <c r="N176" s="42"/>
      <c r="O176" s="42"/>
      <c r="P176" s="42"/>
      <c r="Q176" s="42"/>
      <c r="R176" s="42"/>
      <c r="S176" s="42"/>
      <c r="T176" s="42"/>
      <c r="U176" s="42"/>
    </row>
    <row r="177" spans="1:21" x14ac:dyDescent="0.55000000000000004">
      <c r="A177" s="41"/>
      <c r="B177" s="41"/>
      <c r="C177" s="41"/>
      <c r="D177" s="41"/>
      <c r="E177" s="41"/>
      <c r="F177" s="41"/>
      <c r="G177" s="42"/>
      <c r="H177" s="42"/>
      <c r="I177" s="42"/>
      <c r="J177" s="42"/>
      <c r="K177" s="42"/>
      <c r="L177" s="42"/>
      <c r="M177" s="42"/>
      <c r="N177" s="42"/>
      <c r="O177" s="42"/>
      <c r="P177" s="42"/>
      <c r="Q177" s="42"/>
      <c r="R177" s="42"/>
      <c r="S177" s="42"/>
      <c r="T177" s="42"/>
      <c r="U177" s="42"/>
    </row>
    <row r="178" spans="1:21" x14ac:dyDescent="0.55000000000000004">
      <c r="A178" s="41"/>
      <c r="B178" s="41"/>
      <c r="C178" s="41"/>
      <c r="D178" s="41"/>
      <c r="E178" s="41"/>
      <c r="F178" s="41"/>
      <c r="G178" s="42"/>
      <c r="H178" s="42"/>
      <c r="I178" s="42"/>
      <c r="J178" s="42"/>
      <c r="K178" s="42"/>
      <c r="L178" s="42"/>
      <c r="M178" s="42"/>
      <c r="N178" s="42"/>
      <c r="O178" s="42"/>
      <c r="P178" s="42"/>
      <c r="Q178" s="42"/>
      <c r="R178" s="42"/>
      <c r="S178" s="42"/>
      <c r="T178" s="42"/>
      <c r="U178" s="42"/>
    </row>
    <row r="179" spans="1:21" x14ac:dyDescent="0.55000000000000004">
      <c r="A179" s="41"/>
      <c r="B179" s="41"/>
      <c r="C179" s="41"/>
      <c r="D179" s="41"/>
      <c r="E179" s="41"/>
      <c r="F179" s="41"/>
      <c r="G179" s="42"/>
      <c r="H179" s="42"/>
      <c r="I179" s="42"/>
      <c r="J179" s="42"/>
      <c r="K179" s="42"/>
      <c r="L179" s="42"/>
      <c r="M179" s="42"/>
      <c r="N179" s="42"/>
      <c r="O179" s="42"/>
      <c r="P179" s="42"/>
      <c r="Q179" s="42"/>
      <c r="R179" s="42"/>
      <c r="S179" s="42"/>
      <c r="T179" s="42"/>
      <c r="U179" s="42"/>
    </row>
    <row r="180" spans="1:21" x14ac:dyDescent="0.55000000000000004">
      <c r="A180" s="41"/>
      <c r="B180" s="41"/>
      <c r="C180" s="41"/>
      <c r="D180" s="41"/>
      <c r="E180" s="41"/>
      <c r="F180" s="41"/>
      <c r="G180" s="42"/>
      <c r="H180" s="42"/>
      <c r="I180" s="42"/>
      <c r="J180" s="42"/>
      <c r="K180" s="42"/>
      <c r="L180" s="42"/>
      <c r="M180" s="42"/>
      <c r="N180" s="42"/>
      <c r="O180" s="42"/>
      <c r="P180" s="42"/>
      <c r="Q180" s="42"/>
      <c r="R180" s="42"/>
      <c r="S180" s="42"/>
      <c r="T180" s="42"/>
      <c r="U180" s="42"/>
    </row>
    <row r="181" spans="1:21" x14ac:dyDescent="0.55000000000000004">
      <c r="A181" s="41"/>
      <c r="B181" s="41"/>
      <c r="C181" s="41"/>
      <c r="D181" s="41"/>
      <c r="E181" s="41"/>
      <c r="F181" s="41"/>
      <c r="G181" s="42"/>
      <c r="H181" s="42"/>
      <c r="I181" s="42"/>
      <c r="J181" s="42"/>
      <c r="K181" s="42"/>
      <c r="L181" s="42"/>
      <c r="M181" s="42"/>
      <c r="N181" s="42"/>
      <c r="O181" s="42"/>
      <c r="P181" s="42"/>
      <c r="Q181" s="42"/>
      <c r="R181" s="42"/>
      <c r="S181" s="42"/>
      <c r="T181" s="42"/>
      <c r="U181" s="42"/>
    </row>
    <row r="182" spans="1:21" x14ac:dyDescent="0.55000000000000004">
      <c r="A182" s="41"/>
      <c r="B182" s="41"/>
      <c r="C182" s="41"/>
      <c r="D182" s="41"/>
      <c r="E182" s="41"/>
      <c r="F182" s="41"/>
      <c r="G182" s="42"/>
      <c r="H182" s="42"/>
      <c r="I182" s="42"/>
      <c r="J182" s="42"/>
      <c r="K182" s="42"/>
      <c r="L182" s="42"/>
      <c r="M182" s="42"/>
      <c r="N182" s="42"/>
      <c r="O182" s="42"/>
      <c r="P182" s="42"/>
      <c r="Q182" s="42"/>
      <c r="R182" s="42"/>
      <c r="S182" s="42"/>
      <c r="T182" s="42"/>
      <c r="U182" s="42"/>
    </row>
    <row r="183" spans="1:21" x14ac:dyDescent="0.55000000000000004">
      <c r="A183" s="41"/>
      <c r="B183" s="41"/>
      <c r="C183" s="41"/>
      <c r="D183" s="41"/>
      <c r="E183" s="41"/>
      <c r="F183" s="41"/>
      <c r="G183" s="42"/>
      <c r="H183" s="42"/>
      <c r="I183" s="42"/>
      <c r="J183" s="42"/>
      <c r="K183" s="42"/>
      <c r="L183" s="42"/>
      <c r="M183" s="42"/>
      <c r="N183" s="42"/>
      <c r="O183" s="42"/>
      <c r="P183" s="42"/>
      <c r="Q183" s="42"/>
      <c r="R183" s="42"/>
      <c r="S183" s="42"/>
      <c r="T183" s="42"/>
      <c r="U183" s="42"/>
    </row>
    <row r="184" spans="1:21" x14ac:dyDescent="0.55000000000000004">
      <c r="A184" s="41"/>
      <c r="B184" s="41"/>
      <c r="C184" s="41"/>
      <c r="D184" s="41"/>
      <c r="E184" s="41"/>
      <c r="F184" s="41"/>
      <c r="G184" s="42"/>
      <c r="H184" s="42"/>
      <c r="I184" s="42"/>
      <c r="J184" s="42"/>
      <c r="K184" s="42"/>
      <c r="L184" s="42"/>
      <c r="M184" s="42"/>
      <c r="N184" s="42"/>
      <c r="O184" s="42"/>
      <c r="P184" s="42"/>
      <c r="Q184" s="42"/>
      <c r="R184" s="42"/>
      <c r="S184" s="42"/>
      <c r="T184" s="42"/>
      <c r="U184" s="42"/>
    </row>
    <row r="185" spans="1:21" x14ac:dyDescent="0.55000000000000004">
      <c r="A185" s="41"/>
      <c r="B185" s="41"/>
      <c r="C185" s="41"/>
      <c r="D185" s="41"/>
      <c r="E185" s="41"/>
      <c r="F185" s="41"/>
      <c r="G185" s="42"/>
      <c r="H185" s="42"/>
      <c r="I185" s="42"/>
      <c r="J185" s="42"/>
      <c r="K185" s="42"/>
      <c r="L185" s="42"/>
      <c r="M185" s="42"/>
      <c r="N185" s="42"/>
      <c r="O185" s="42"/>
      <c r="P185" s="42"/>
      <c r="Q185" s="42"/>
      <c r="R185" s="42"/>
      <c r="S185" s="42"/>
      <c r="T185" s="42"/>
      <c r="U185" s="42"/>
    </row>
    <row r="186" spans="1:21" x14ac:dyDescent="0.55000000000000004">
      <c r="A186" s="41"/>
      <c r="B186" s="41"/>
      <c r="C186" s="41"/>
      <c r="D186" s="41"/>
      <c r="E186" s="41"/>
      <c r="F186" s="41"/>
      <c r="G186" s="42"/>
      <c r="H186" s="42"/>
      <c r="I186" s="42"/>
      <c r="J186" s="42"/>
      <c r="K186" s="42"/>
      <c r="L186" s="42"/>
      <c r="M186" s="42"/>
      <c r="N186" s="42"/>
      <c r="O186" s="42"/>
      <c r="P186" s="42"/>
      <c r="Q186" s="42"/>
      <c r="R186" s="42"/>
      <c r="S186" s="42"/>
      <c r="T186" s="42"/>
      <c r="U186" s="42"/>
    </row>
    <row r="187" spans="1:21" x14ac:dyDescent="0.55000000000000004">
      <c r="A187" s="41"/>
      <c r="B187" s="41"/>
      <c r="C187" s="41"/>
      <c r="D187" s="41"/>
      <c r="E187" s="41"/>
      <c r="F187" s="41"/>
      <c r="G187" s="42"/>
      <c r="H187" s="42"/>
      <c r="I187" s="42"/>
      <c r="J187" s="42"/>
      <c r="K187" s="42"/>
      <c r="L187" s="42"/>
      <c r="M187" s="42"/>
      <c r="N187" s="42"/>
      <c r="O187" s="42"/>
      <c r="P187" s="42"/>
      <c r="Q187" s="42"/>
      <c r="R187" s="42"/>
      <c r="S187" s="42"/>
      <c r="T187" s="42"/>
      <c r="U187" s="42"/>
    </row>
    <row r="188" spans="1:21" x14ac:dyDescent="0.55000000000000004">
      <c r="A188" s="41"/>
      <c r="B188" s="41"/>
      <c r="C188" s="41"/>
      <c r="D188" s="41"/>
      <c r="E188" s="41"/>
      <c r="F188" s="41"/>
      <c r="G188" s="42"/>
      <c r="H188" s="42"/>
      <c r="I188" s="42"/>
      <c r="J188" s="42"/>
      <c r="K188" s="42"/>
      <c r="L188" s="42"/>
      <c r="M188" s="42"/>
      <c r="N188" s="42"/>
      <c r="O188" s="42"/>
      <c r="P188" s="42"/>
      <c r="Q188" s="42"/>
      <c r="R188" s="42"/>
      <c r="S188" s="42"/>
      <c r="T188" s="42"/>
      <c r="U188" s="42"/>
    </row>
    <row r="189" spans="1:21" x14ac:dyDescent="0.55000000000000004">
      <c r="A189" s="41"/>
      <c r="B189" s="41"/>
      <c r="C189" s="41"/>
      <c r="D189" s="41"/>
      <c r="E189" s="41"/>
      <c r="F189" s="41"/>
      <c r="G189" s="42"/>
      <c r="H189" s="42"/>
      <c r="I189" s="42"/>
      <c r="J189" s="42"/>
      <c r="K189" s="42"/>
      <c r="L189" s="42"/>
      <c r="M189" s="42"/>
      <c r="N189" s="42"/>
      <c r="O189" s="42"/>
      <c r="P189" s="42"/>
      <c r="Q189" s="42"/>
      <c r="R189" s="42"/>
      <c r="S189" s="42"/>
      <c r="T189" s="42"/>
      <c r="U189" s="42"/>
    </row>
    <row r="190" spans="1:21" x14ac:dyDescent="0.55000000000000004">
      <c r="A190" s="41"/>
      <c r="B190" s="41"/>
      <c r="C190" s="41"/>
      <c r="D190" s="41"/>
      <c r="E190" s="41"/>
      <c r="F190" s="41"/>
      <c r="G190" s="42"/>
      <c r="H190" s="42"/>
      <c r="I190" s="42"/>
      <c r="J190" s="42"/>
      <c r="K190" s="42"/>
      <c r="L190" s="42"/>
      <c r="M190" s="42"/>
      <c r="N190" s="42"/>
      <c r="O190" s="42"/>
      <c r="P190" s="42"/>
      <c r="Q190" s="42"/>
      <c r="R190" s="42"/>
      <c r="S190" s="42"/>
      <c r="T190" s="42"/>
      <c r="U190" s="42"/>
    </row>
    <row r="191" spans="1:21" x14ac:dyDescent="0.55000000000000004">
      <c r="A191" s="41"/>
      <c r="B191" s="41"/>
      <c r="C191" s="41"/>
      <c r="D191" s="41"/>
      <c r="E191" s="41"/>
      <c r="F191" s="41"/>
      <c r="G191" s="42"/>
      <c r="H191" s="42"/>
      <c r="I191" s="42"/>
      <c r="J191" s="42"/>
      <c r="K191" s="42"/>
      <c r="L191" s="42"/>
      <c r="M191" s="42"/>
      <c r="N191" s="42"/>
      <c r="O191" s="42"/>
      <c r="P191" s="42"/>
      <c r="Q191" s="42"/>
      <c r="R191" s="42"/>
      <c r="S191" s="42"/>
      <c r="T191" s="42"/>
      <c r="U191" s="42"/>
    </row>
    <row r="192" spans="1:21" x14ac:dyDescent="0.55000000000000004">
      <c r="A192" s="41"/>
      <c r="B192" s="41"/>
      <c r="C192" s="41"/>
      <c r="D192" s="41"/>
      <c r="E192" s="41"/>
      <c r="F192" s="41"/>
      <c r="G192" s="42"/>
      <c r="H192" s="42"/>
      <c r="I192" s="42"/>
      <c r="J192" s="42"/>
      <c r="K192" s="42"/>
      <c r="L192" s="42"/>
      <c r="M192" s="42"/>
      <c r="N192" s="42"/>
      <c r="O192" s="42"/>
      <c r="P192" s="42"/>
      <c r="Q192" s="42"/>
      <c r="R192" s="42"/>
      <c r="S192" s="42"/>
      <c r="T192" s="42"/>
      <c r="U192" s="42"/>
    </row>
    <row r="193" spans="1:21" x14ac:dyDescent="0.55000000000000004">
      <c r="A193" s="41"/>
      <c r="B193" s="41"/>
      <c r="C193" s="41"/>
      <c r="D193" s="41"/>
      <c r="E193" s="41"/>
      <c r="F193" s="41"/>
      <c r="G193" s="42"/>
      <c r="H193" s="42"/>
      <c r="I193" s="42"/>
      <c r="J193" s="42"/>
      <c r="K193" s="42"/>
      <c r="L193" s="42"/>
      <c r="M193" s="42"/>
      <c r="N193" s="42"/>
      <c r="O193" s="42"/>
      <c r="P193" s="42"/>
      <c r="Q193" s="42"/>
      <c r="R193" s="42"/>
      <c r="S193" s="42"/>
      <c r="T193" s="42"/>
      <c r="U193" s="42"/>
    </row>
    <row r="194" spans="1:21" x14ac:dyDescent="0.55000000000000004">
      <c r="A194" s="41"/>
      <c r="B194" s="41"/>
      <c r="C194" s="41"/>
      <c r="D194" s="41"/>
      <c r="E194" s="41"/>
      <c r="F194" s="41"/>
      <c r="G194" s="42"/>
      <c r="H194" s="42"/>
      <c r="I194" s="42"/>
      <c r="J194" s="42"/>
      <c r="K194" s="42"/>
      <c r="L194" s="42"/>
      <c r="M194" s="42"/>
      <c r="N194" s="42"/>
      <c r="O194" s="42"/>
      <c r="P194" s="42"/>
      <c r="Q194" s="42"/>
      <c r="R194" s="42"/>
      <c r="S194" s="42"/>
      <c r="T194" s="42"/>
      <c r="U194" s="42"/>
    </row>
    <row r="195" spans="1:21" x14ac:dyDescent="0.55000000000000004">
      <c r="A195" s="41"/>
      <c r="B195" s="41"/>
      <c r="C195" s="41"/>
      <c r="D195" s="41"/>
      <c r="E195" s="41"/>
      <c r="F195" s="41"/>
      <c r="G195" s="42"/>
      <c r="H195" s="42"/>
      <c r="I195" s="42"/>
      <c r="J195" s="42"/>
      <c r="K195" s="42"/>
      <c r="L195" s="42"/>
      <c r="M195" s="42"/>
      <c r="N195" s="42"/>
      <c r="O195" s="42"/>
      <c r="P195" s="42"/>
      <c r="Q195" s="42"/>
      <c r="R195" s="42"/>
      <c r="S195" s="42"/>
      <c r="T195" s="42"/>
      <c r="U195" s="42"/>
    </row>
    <row r="196" spans="1:21" x14ac:dyDescent="0.55000000000000004">
      <c r="A196" s="41"/>
      <c r="B196" s="41"/>
      <c r="C196" s="41"/>
      <c r="D196" s="41"/>
      <c r="E196" s="41"/>
      <c r="F196" s="41"/>
      <c r="G196" s="42"/>
      <c r="H196" s="42"/>
      <c r="I196" s="42"/>
      <c r="J196" s="42"/>
      <c r="K196" s="42"/>
      <c r="L196" s="42"/>
      <c r="M196" s="42"/>
      <c r="N196" s="42"/>
      <c r="O196" s="42"/>
      <c r="P196" s="42"/>
      <c r="Q196" s="42"/>
      <c r="R196" s="42"/>
      <c r="S196" s="42"/>
      <c r="T196" s="42"/>
      <c r="U196" s="42"/>
    </row>
    <row r="197" spans="1:21" x14ac:dyDescent="0.55000000000000004">
      <c r="A197" s="41"/>
      <c r="B197" s="41"/>
      <c r="C197" s="41"/>
      <c r="D197" s="41"/>
      <c r="E197" s="41"/>
      <c r="F197" s="41"/>
      <c r="G197" s="42"/>
      <c r="H197" s="42"/>
      <c r="I197" s="42"/>
      <c r="J197" s="42"/>
      <c r="K197" s="42"/>
      <c r="L197" s="42"/>
      <c r="M197" s="42"/>
      <c r="N197" s="42"/>
      <c r="O197" s="42"/>
      <c r="P197" s="42"/>
      <c r="Q197" s="42"/>
      <c r="R197" s="42"/>
      <c r="S197" s="42"/>
      <c r="T197" s="42"/>
      <c r="U197" s="42"/>
    </row>
    <row r="198" spans="1:21" x14ac:dyDescent="0.55000000000000004">
      <c r="A198" s="41"/>
      <c r="B198" s="41"/>
      <c r="C198" s="41"/>
      <c r="D198" s="41"/>
      <c r="E198" s="41"/>
      <c r="F198" s="41"/>
      <c r="G198" s="42"/>
      <c r="H198" s="42"/>
      <c r="I198" s="42"/>
      <c r="J198" s="42"/>
      <c r="K198" s="42"/>
      <c r="L198" s="42"/>
      <c r="M198" s="42"/>
      <c r="N198" s="42"/>
      <c r="O198" s="42"/>
      <c r="P198" s="42"/>
      <c r="Q198" s="42"/>
      <c r="R198" s="42"/>
      <c r="S198" s="42"/>
      <c r="T198" s="42"/>
      <c r="U198" s="42"/>
    </row>
    <row r="199" spans="1:21" x14ac:dyDescent="0.55000000000000004">
      <c r="A199" s="41"/>
      <c r="B199" s="41"/>
      <c r="C199" s="41"/>
      <c r="D199" s="41"/>
      <c r="E199" s="41"/>
      <c r="F199" s="41"/>
      <c r="G199" s="42"/>
      <c r="H199" s="42"/>
      <c r="I199" s="42"/>
      <c r="J199" s="42"/>
      <c r="K199" s="42"/>
      <c r="L199" s="42"/>
      <c r="M199" s="42"/>
      <c r="N199" s="42"/>
      <c r="O199" s="42"/>
      <c r="P199" s="42"/>
      <c r="Q199" s="42"/>
      <c r="R199" s="42"/>
      <c r="S199" s="42"/>
      <c r="T199" s="42"/>
      <c r="U199" s="42"/>
    </row>
    <row r="200" spans="1:21" x14ac:dyDescent="0.55000000000000004">
      <c r="A200" s="41"/>
      <c r="B200" s="41"/>
      <c r="C200" s="41"/>
      <c r="D200" s="41"/>
      <c r="E200" s="41"/>
      <c r="F200" s="41"/>
      <c r="G200" s="42"/>
      <c r="H200" s="42"/>
      <c r="I200" s="42"/>
      <c r="J200" s="42"/>
      <c r="K200" s="42"/>
      <c r="L200" s="42"/>
      <c r="M200" s="42"/>
      <c r="N200" s="42"/>
      <c r="O200" s="42"/>
      <c r="P200" s="42"/>
      <c r="Q200" s="42"/>
      <c r="R200" s="42"/>
      <c r="S200" s="42"/>
      <c r="T200" s="42"/>
      <c r="U200" s="42"/>
    </row>
    <row r="201" spans="1:21" x14ac:dyDescent="0.55000000000000004">
      <c r="A201" s="41"/>
      <c r="B201" s="41"/>
      <c r="C201" s="41"/>
      <c r="D201" s="41"/>
      <c r="E201" s="41"/>
      <c r="F201" s="41"/>
      <c r="G201" s="42"/>
      <c r="H201" s="42"/>
      <c r="I201" s="42"/>
      <c r="J201" s="42"/>
      <c r="K201" s="42"/>
      <c r="L201" s="42"/>
      <c r="M201" s="42"/>
      <c r="N201" s="42"/>
      <c r="O201" s="42"/>
      <c r="P201" s="42"/>
      <c r="Q201" s="42"/>
      <c r="R201" s="42"/>
      <c r="S201" s="42"/>
      <c r="T201" s="42"/>
      <c r="U201" s="42"/>
    </row>
    <row r="202" spans="1:21" x14ac:dyDescent="0.55000000000000004">
      <c r="A202" s="41"/>
      <c r="B202" s="41"/>
      <c r="C202" s="41"/>
      <c r="D202" s="41"/>
      <c r="E202" s="41"/>
      <c r="F202" s="41"/>
      <c r="G202" s="42"/>
      <c r="H202" s="42"/>
      <c r="I202" s="42"/>
      <c r="J202" s="42"/>
      <c r="K202" s="42"/>
      <c r="L202" s="42"/>
      <c r="M202" s="42"/>
      <c r="N202" s="42"/>
      <c r="O202" s="42"/>
      <c r="P202" s="42"/>
      <c r="Q202" s="42"/>
      <c r="R202" s="42"/>
      <c r="S202" s="42"/>
      <c r="T202" s="42"/>
      <c r="U202" s="42"/>
    </row>
    <row r="203" spans="1:21" x14ac:dyDescent="0.55000000000000004">
      <c r="A203" s="41"/>
      <c r="B203" s="41"/>
      <c r="C203" s="41"/>
      <c r="D203" s="41"/>
      <c r="E203" s="41"/>
      <c r="F203" s="41"/>
      <c r="G203" s="42"/>
      <c r="H203" s="42"/>
      <c r="I203" s="42"/>
      <c r="J203" s="42"/>
      <c r="K203" s="42"/>
      <c r="L203" s="42"/>
      <c r="M203" s="42"/>
      <c r="N203" s="42"/>
      <c r="O203" s="42"/>
      <c r="P203" s="42"/>
      <c r="Q203" s="42"/>
      <c r="R203" s="42"/>
      <c r="S203" s="42"/>
      <c r="T203" s="42"/>
      <c r="U203" s="42"/>
    </row>
    <row r="204" spans="1:21" x14ac:dyDescent="0.55000000000000004">
      <c r="A204" s="41"/>
      <c r="B204" s="41"/>
      <c r="C204" s="41"/>
      <c r="D204" s="41"/>
      <c r="E204" s="41"/>
      <c r="F204" s="41"/>
      <c r="G204" s="42"/>
      <c r="H204" s="42"/>
      <c r="I204" s="42"/>
      <c r="J204" s="42"/>
      <c r="K204" s="42"/>
      <c r="L204" s="42"/>
      <c r="M204" s="42"/>
      <c r="N204" s="42"/>
      <c r="O204" s="42"/>
      <c r="P204" s="42"/>
      <c r="Q204" s="42"/>
      <c r="R204" s="42"/>
      <c r="S204" s="42"/>
      <c r="T204" s="42"/>
      <c r="U204" s="42"/>
    </row>
    <row r="205" spans="1:21" x14ac:dyDescent="0.55000000000000004">
      <c r="A205" s="41"/>
      <c r="B205" s="41"/>
      <c r="C205" s="41"/>
      <c r="D205" s="41"/>
      <c r="E205" s="41"/>
      <c r="F205" s="41"/>
      <c r="G205" s="42"/>
      <c r="H205" s="42"/>
      <c r="I205" s="42"/>
      <c r="J205" s="42"/>
      <c r="K205" s="42"/>
      <c r="L205" s="42"/>
      <c r="M205" s="42"/>
      <c r="N205" s="42"/>
      <c r="O205" s="42"/>
      <c r="P205" s="42"/>
      <c r="Q205" s="42"/>
      <c r="R205" s="42"/>
      <c r="S205" s="42"/>
      <c r="T205" s="42"/>
      <c r="U205" s="42"/>
    </row>
    <row r="206" spans="1:21" x14ac:dyDescent="0.55000000000000004">
      <c r="A206" s="41"/>
      <c r="B206" s="41"/>
      <c r="C206" s="41"/>
      <c r="D206" s="41"/>
      <c r="E206" s="41"/>
      <c r="F206" s="41"/>
      <c r="G206" s="42"/>
      <c r="H206" s="42"/>
      <c r="I206" s="42"/>
      <c r="J206" s="42"/>
      <c r="K206" s="42"/>
      <c r="L206" s="42"/>
      <c r="M206" s="42"/>
      <c r="N206" s="42"/>
      <c r="O206" s="42"/>
      <c r="P206" s="42"/>
      <c r="Q206" s="42"/>
      <c r="R206" s="42"/>
      <c r="S206" s="42"/>
      <c r="T206" s="42"/>
      <c r="U206" s="42"/>
    </row>
    <row r="207" spans="1:21" x14ac:dyDescent="0.55000000000000004">
      <c r="A207" s="41"/>
      <c r="B207" s="41"/>
      <c r="C207" s="41"/>
      <c r="D207" s="41"/>
      <c r="E207" s="41"/>
      <c r="F207" s="41"/>
      <c r="G207" s="42"/>
      <c r="H207" s="42"/>
      <c r="I207" s="42"/>
      <c r="J207" s="42"/>
      <c r="K207" s="42"/>
      <c r="L207" s="42"/>
      <c r="M207" s="42"/>
      <c r="N207" s="42"/>
      <c r="O207" s="42"/>
      <c r="P207" s="42"/>
      <c r="Q207" s="42"/>
      <c r="R207" s="42"/>
      <c r="S207" s="42"/>
      <c r="T207" s="42"/>
      <c r="U207" s="42"/>
    </row>
    <row r="208" spans="1:21" x14ac:dyDescent="0.55000000000000004">
      <c r="A208" s="41"/>
      <c r="B208" s="41"/>
      <c r="C208" s="41"/>
      <c r="D208" s="41"/>
      <c r="E208" s="41"/>
      <c r="F208" s="41"/>
      <c r="G208" s="42"/>
      <c r="H208" s="42"/>
      <c r="I208" s="42"/>
      <c r="J208" s="42"/>
      <c r="K208" s="42"/>
      <c r="L208" s="42"/>
      <c r="M208" s="42"/>
      <c r="N208" s="42"/>
      <c r="O208" s="42"/>
      <c r="P208" s="42"/>
      <c r="Q208" s="42"/>
      <c r="R208" s="42"/>
      <c r="S208" s="42"/>
      <c r="T208" s="42"/>
      <c r="U208" s="42"/>
    </row>
    <row r="209" spans="1:21" x14ac:dyDescent="0.55000000000000004">
      <c r="A209" s="41"/>
      <c r="B209" s="41"/>
      <c r="C209" s="41"/>
      <c r="D209" s="41"/>
      <c r="E209" s="41"/>
      <c r="F209" s="41"/>
      <c r="G209" s="42"/>
      <c r="H209" s="42"/>
      <c r="I209" s="42"/>
      <c r="J209" s="42"/>
      <c r="K209" s="42"/>
      <c r="L209" s="42"/>
      <c r="M209" s="42"/>
      <c r="N209" s="42"/>
      <c r="O209" s="42"/>
      <c r="P209" s="42"/>
      <c r="Q209" s="42"/>
      <c r="R209" s="42"/>
      <c r="S209" s="42"/>
      <c r="T209" s="42"/>
      <c r="U209" s="42"/>
    </row>
    <row r="210" spans="1:21" x14ac:dyDescent="0.55000000000000004">
      <c r="A210" s="41"/>
      <c r="B210" s="41"/>
      <c r="C210" s="41"/>
      <c r="D210" s="41"/>
      <c r="E210" s="41"/>
      <c r="F210" s="41"/>
      <c r="G210" s="42"/>
      <c r="H210" s="42"/>
      <c r="I210" s="42"/>
      <c r="J210" s="42"/>
      <c r="K210" s="42"/>
      <c r="L210" s="42"/>
      <c r="M210" s="42"/>
      <c r="N210" s="42"/>
      <c r="O210" s="42"/>
      <c r="P210" s="42"/>
      <c r="Q210" s="42"/>
      <c r="R210" s="42"/>
      <c r="S210" s="42"/>
      <c r="T210" s="42"/>
      <c r="U210" s="42"/>
    </row>
    <row r="211" spans="1:21" x14ac:dyDescent="0.55000000000000004">
      <c r="A211" s="41"/>
      <c r="B211" s="41"/>
      <c r="C211" s="41"/>
      <c r="D211" s="41"/>
      <c r="E211" s="41"/>
      <c r="F211" s="41"/>
      <c r="G211" s="42"/>
      <c r="H211" s="42"/>
      <c r="I211" s="42"/>
      <c r="J211" s="42"/>
      <c r="K211" s="42"/>
      <c r="L211" s="42"/>
      <c r="M211" s="42"/>
      <c r="N211" s="42"/>
      <c r="O211" s="42"/>
      <c r="P211" s="42"/>
      <c r="Q211" s="42"/>
      <c r="R211" s="42"/>
      <c r="S211" s="42"/>
      <c r="T211" s="42"/>
      <c r="U211" s="42"/>
    </row>
    <row r="212" spans="1:21" x14ac:dyDescent="0.55000000000000004">
      <c r="A212" s="41"/>
      <c r="B212" s="41"/>
      <c r="C212" s="41"/>
      <c r="D212" s="41"/>
      <c r="E212" s="41"/>
      <c r="F212" s="41"/>
      <c r="G212" s="42"/>
      <c r="H212" s="42"/>
      <c r="I212" s="42"/>
      <c r="J212" s="42"/>
      <c r="K212" s="42"/>
      <c r="L212" s="42"/>
      <c r="M212" s="42"/>
      <c r="N212" s="42"/>
      <c r="O212" s="42"/>
      <c r="P212" s="42"/>
      <c r="Q212" s="42"/>
      <c r="R212" s="42"/>
      <c r="S212" s="42"/>
      <c r="T212" s="42"/>
      <c r="U212" s="42"/>
    </row>
    <row r="213" spans="1:21" x14ac:dyDescent="0.55000000000000004">
      <c r="A213" s="41"/>
      <c r="B213" s="41"/>
      <c r="C213" s="41"/>
      <c r="D213" s="41"/>
      <c r="E213" s="41"/>
      <c r="F213" s="41"/>
      <c r="G213" s="42"/>
      <c r="H213" s="42"/>
      <c r="I213" s="42"/>
      <c r="J213" s="42"/>
      <c r="K213" s="42"/>
      <c r="L213" s="42"/>
      <c r="M213" s="42"/>
      <c r="N213" s="42"/>
      <c r="O213" s="42"/>
      <c r="P213" s="42"/>
      <c r="Q213" s="42"/>
      <c r="R213" s="42"/>
      <c r="S213" s="42"/>
      <c r="T213" s="42"/>
      <c r="U213" s="42"/>
    </row>
    <row r="214" spans="1:21" x14ac:dyDescent="0.55000000000000004">
      <c r="A214" s="41"/>
      <c r="B214" s="41"/>
      <c r="C214" s="41"/>
      <c r="D214" s="41"/>
      <c r="E214" s="41"/>
      <c r="F214" s="41"/>
      <c r="G214" s="42"/>
      <c r="H214" s="42"/>
      <c r="I214" s="42"/>
      <c r="J214" s="42"/>
      <c r="K214" s="42"/>
      <c r="L214" s="42"/>
      <c r="M214" s="42"/>
      <c r="N214" s="42"/>
      <c r="O214" s="42"/>
      <c r="P214" s="42"/>
      <c r="Q214" s="42"/>
      <c r="R214" s="42"/>
      <c r="S214" s="42"/>
      <c r="T214" s="42"/>
      <c r="U214" s="42"/>
    </row>
    <row r="215" spans="1:21" x14ac:dyDescent="0.55000000000000004">
      <c r="A215" s="41"/>
      <c r="B215" s="41"/>
      <c r="C215" s="41"/>
      <c r="D215" s="41"/>
      <c r="E215" s="41"/>
      <c r="F215" s="41"/>
      <c r="G215" s="42"/>
      <c r="H215" s="42"/>
      <c r="I215" s="42"/>
      <c r="J215" s="42"/>
      <c r="K215" s="42"/>
      <c r="L215" s="42"/>
      <c r="M215" s="42"/>
      <c r="N215" s="42"/>
      <c r="O215" s="42"/>
      <c r="P215" s="42"/>
      <c r="Q215" s="42"/>
      <c r="R215" s="42"/>
      <c r="S215" s="42"/>
      <c r="T215" s="42"/>
      <c r="U215" s="42"/>
    </row>
    <row r="216" spans="1:21" x14ac:dyDescent="0.55000000000000004">
      <c r="A216" s="41"/>
      <c r="B216" s="41"/>
      <c r="C216" s="41"/>
      <c r="D216" s="41"/>
      <c r="E216" s="41"/>
      <c r="F216" s="41"/>
      <c r="G216" s="42"/>
      <c r="H216" s="42"/>
      <c r="I216" s="42"/>
      <c r="J216" s="42"/>
      <c r="K216" s="42"/>
      <c r="L216" s="42"/>
      <c r="M216" s="42"/>
      <c r="N216" s="42"/>
      <c r="O216" s="42"/>
      <c r="P216" s="42"/>
      <c r="Q216" s="42"/>
      <c r="R216" s="42"/>
      <c r="S216" s="42"/>
      <c r="T216" s="42"/>
      <c r="U216" s="42"/>
    </row>
    <row r="217" spans="1:21" x14ac:dyDescent="0.55000000000000004">
      <c r="A217" s="41"/>
      <c r="B217" s="41"/>
      <c r="C217" s="41"/>
      <c r="D217" s="41"/>
      <c r="E217" s="41"/>
      <c r="F217" s="41"/>
      <c r="G217" s="42"/>
      <c r="H217" s="42"/>
      <c r="I217" s="42"/>
      <c r="J217" s="42"/>
      <c r="K217" s="42"/>
      <c r="L217" s="42"/>
      <c r="M217" s="42"/>
      <c r="N217" s="42"/>
      <c r="O217" s="42"/>
      <c r="P217" s="42"/>
      <c r="Q217" s="42"/>
      <c r="R217" s="42"/>
      <c r="S217" s="42"/>
      <c r="T217" s="42"/>
      <c r="U217" s="42"/>
    </row>
    <row r="218" spans="1:21" x14ac:dyDescent="0.55000000000000004">
      <c r="A218" s="41"/>
      <c r="B218" s="41"/>
      <c r="C218" s="41"/>
      <c r="D218" s="41"/>
      <c r="E218" s="41"/>
      <c r="F218" s="41"/>
      <c r="G218" s="42"/>
      <c r="H218" s="42"/>
      <c r="I218" s="42"/>
      <c r="J218" s="42"/>
      <c r="K218" s="42"/>
      <c r="L218" s="42"/>
      <c r="M218" s="42"/>
      <c r="N218" s="42"/>
      <c r="O218" s="42"/>
      <c r="P218" s="42"/>
      <c r="Q218" s="42"/>
      <c r="R218" s="42"/>
      <c r="S218" s="42"/>
      <c r="T218" s="42"/>
      <c r="U218" s="42"/>
    </row>
    <row r="219" spans="1:21" x14ac:dyDescent="0.55000000000000004">
      <c r="A219" s="41"/>
      <c r="B219" s="41"/>
      <c r="C219" s="41"/>
      <c r="D219" s="41"/>
      <c r="E219" s="41"/>
      <c r="F219" s="41"/>
      <c r="G219" s="42"/>
      <c r="H219" s="42"/>
      <c r="I219" s="42"/>
      <c r="J219" s="42"/>
      <c r="K219" s="42"/>
      <c r="L219" s="42"/>
      <c r="M219" s="42"/>
      <c r="N219" s="42"/>
      <c r="O219" s="42"/>
      <c r="P219" s="42"/>
      <c r="Q219" s="42"/>
      <c r="R219" s="42"/>
      <c r="S219" s="42"/>
      <c r="T219" s="42"/>
      <c r="U219" s="42"/>
    </row>
    <row r="220" spans="1:21" x14ac:dyDescent="0.55000000000000004">
      <c r="A220" s="41"/>
      <c r="B220" s="41"/>
      <c r="C220" s="41"/>
      <c r="D220" s="41"/>
      <c r="E220" s="41"/>
      <c r="F220" s="41"/>
      <c r="G220" s="42"/>
      <c r="H220" s="42"/>
      <c r="I220" s="42"/>
      <c r="J220" s="42"/>
      <c r="K220" s="42"/>
      <c r="L220" s="42"/>
      <c r="M220" s="42"/>
      <c r="N220" s="42"/>
      <c r="O220" s="42"/>
      <c r="P220" s="42"/>
      <c r="Q220" s="42"/>
      <c r="R220" s="42"/>
      <c r="S220" s="42"/>
      <c r="T220" s="42"/>
      <c r="U220" s="42"/>
    </row>
    <row r="221" spans="1:21" x14ac:dyDescent="0.55000000000000004">
      <c r="A221" s="41"/>
      <c r="B221" s="41"/>
      <c r="C221" s="41"/>
      <c r="D221" s="41"/>
      <c r="E221" s="41"/>
      <c r="F221" s="41"/>
      <c r="G221" s="42"/>
      <c r="H221" s="42"/>
      <c r="I221" s="42"/>
      <c r="J221" s="42"/>
      <c r="K221" s="42"/>
      <c r="L221" s="42"/>
      <c r="M221" s="42"/>
      <c r="N221" s="42"/>
      <c r="O221" s="42"/>
      <c r="P221" s="42"/>
      <c r="Q221" s="42"/>
      <c r="R221" s="42"/>
      <c r="S221" s="42"/>
      <c r="T221" s="42"/>
      <c r="U221" s="42"/>
    </row>
    <row r="222" spans="1:21" x14ac:dyDescent="0.55000000000000004">
      <c r="A222" s="41"/>
      <c r="B222" s="41"/>
      <c r="C222" s="41"/>
      <c r="D222" s="41"/>
      <c r="E222" s="41"/>
      <c r="F222" s="41"/>
      <c r="G222" s="42"/>
      <c r="H222" s="42"/>
      <c r="I222" s="42"/>
      <c r="J222" s="42"/>
      <c r="K222" s="42"/>
      <c r="L222" s="42"/>
      <c r="M222" s="42"/>
      <c r="N222" s="42"/>
      <c r="O222" s="42"/>
      <c r="P222" s="42"/>
      <c r="Q222" s="42"/>
      <c r="R222" s="42"/>
      <c r="S222" s="42"/>
      <c r="T222" s="42"/>
      <c r="U222" s="42"/>
    </row>
    <row r="223" spans="1:21" x14ac:dyDescent="0.55000000000000004">
      <c r="A223" s="41"/>
      <c r="B223" s="41"/>
      <c r="C223" s="41"/>
      <c r="D223" s="41"/>
      <c r="E223" s="41"/>
      <c r="F223" s="41"/>
      <c r="G223" s="42"/>
      <c r="H223" s="42"/>
      <c r="I223" s="42"/>
      <c r="J223" s="42"/>
      <c r="K223" s="42"/>
      <c r="L223" s="42"/>
      <c r="M223" s="42"/>
      <c r="N223" s="42"/>
      <c r="O223" s="42"/>
      <c r="P223" s="42"/>
      <c r="Q223" s="42"/>
      <c r="R223" s="42"/>
      <c r="S223" s="42"/>
      <c r="T223" s="42"/>
      <c r="U223" s="42"/>
    </row>
    <row r="224" spans="1:21" x14ac:dyDescent="0.55000000000000004">
      <c r="A224" s="41"/>
      <c r="B224" s="41"/>
      <c r="C224" s="41"/>
      <c r="D224" s="41"/>
      <c r="E224" s="41"/>
      <c r="F224" s="41"/>
      <c r="G224" s="42"/>
      <c r="H224" s="42"/>
      <c r="I224" s="42"/>
      <c r="J224" s="42"/>
      <c r="K224" s="42"/>
      <c r="L224" s="42"/>
      <c r="M224" s="42"/>
      <c r="N224" s="42"/>
      <c r="O224" s="42"/>
      <c r="P224" s="42"/>
      <c r="Q224" s="42"/>
      <c r="R224" s="42"/>
      <c r="S224" s="42"/>
      <c r="T224" s="42"/>
      <c r="U224" s="42"/>
    </row>
    <row r="225" spans="1:21" x14ac:dyDescent="0.55000000000000004">
      <c r="A225" s="41"/>
      <c r="B225" s="41"/>
      <c r="C225" s="41"/>
      <c r="D225" s="41"/>
      <c r="E225" s="41"/>
      <c r="F225" s="41"/>
      <c r="G225" s="42"/>
      <c r="H225" s="42"/>
      <c r="I225" s="42"/>
      <c r="J225" s="42"/>
      <c r="K225" s="42"/>
      <c r="L225" s="42"/>
      <c r="M225" s="42"/>
      <c r="N225" s="42"/>
      <c r="O225" s="42"/>
      <c r="P225" s="42"/>
      <c r="Q225" s="42"/>
      <c r="R225" s="42"/>
      <c r="S225" s="42"/>
      <c r="T225" s="42"/>
      <c r="U225" s="42"/>
    </row>
    <row r="226" spans="1:21" x14ac:dyDescent="0.55000000000000004">
      <c r="A226" s="41"/>
      <c r="B226" s="41"/>
      <c r="C226" s="41"/>
      <c r="D226" s="41"/>
      <c r="E226" s="41"/>
      <c r="F226" s="41"/>
      <c r="G226" s="42"/>
      <c r="H226" s="42"/>
      <c r="I226" s="42"/>
      <c r="J226" s="42"/>
      <c r="K226" s="42"/>
      <c r="L226" s="42"/>
      <c r="M226" s="42"/>
      <c r="N226" s="42"/>
      <c r="O226" s="42"/>
      <c r="P226" s="42"/>
      <c r="Q226" s="42"/>
      <c r="R226" s="42"/>
      <c r="S226" s="42"/>
      <c r="T226" s="42"/>
      <c r="U226" s="42"/>
    </row>
    <row r="227" spans="1:21" x14ac:dyDescent="0.55000000000000004">
      <c r="A227" s="41"/>
      <c r="B227" s="41"/>
      <c r="C227" s="41"/>
      <c r="D227" s="41"/>
      <c r="E227" s="41"/>
      <c r="F227" s="41"/>
      <c r="G227" s="42"/>
      <c r="H227" s="42"/>
      <c r="I227" s="42"/>
      <c r="J227" s="42"/>
      <c r="K227" s="42"/>
      <c r="L227" s="42"/>
      <c r="M227" s="42"/>
      <c r="N227" s="42"/>
      <c r="O227" s="42"/>
      <c r="P227" s="42"/>
      <c r="Q227" s="42"/>
      <c r="R227" s="42"/>
      <c r="S227" s="42"/>
      <c r="T227" s="42"/>
      <c r="U227" s="42"/>
    </row>
    <row r="228" spans="1:21" x14ac:dyDescent="0.55000000000000004">
      <c r="A228" s="41"/>
      <c r="B228" s="41"/>
      <c r="C228" s="41"/>
      <c r="D228" s="41"/>
      <c r="E228" s="41"/>
      <c r="F228" s="41"/>
      <c r="G228" s="42"/>
      <c r="H228" s="42"/>
      <c r="I228" s="42"/>
      <c r="J228" s="42"/>
      <c r="K228" s="42"/>
      <c r="L228" s="42"/>
      <c r="M228" s="42"/>
      <c r="N228" s="42"/>
      <c r="O228" s="42"/>
      <c r="P228" s="42"/>
      <c r="Q228" s="42"/>
      <c r="R228" s="42"/>
      <c r="S228" s="42"/>
      <c r="T228" s="42"/>
      <c r="U228" s="42"/>
    </row>
    <row r="229" spans="1:21" x14ac:dyDescent="0.55000000000000004">
      <c r="A229" s="41"/>
      <c r="B229" s="41"/>
      <c r="C229" s="41"/>
      <c r="D229" s="41"/>
      <c r="E229" s="41"/>
      <c r="F229" s="41"/>
      <c r="G229" s="42"/>
      <c r="H229" s="42"/>
      <c r="I229" s="42"/>
      <c r="J229" s="42"/>
      <c r="K229" s="42"/>
      <c r="L229" s="42"/>
      <c r="M229" s="42"/>
      <c r="N229" s="42"/>
      <c r="O229" s="42"/>
      <c r="P229" s="42"/>
      <c r="Q229" s="42"/>
      <c r="R229" s="42"/>
      <c r="S229" s="42"/>
      <c r="T229" s="42"/>
      <c r="U229" s="42"/>
    </row>
    <row r="230" spans="1:21" x14ac:dyDescent="0.55000000000000004">
      <c r="A230" s="41"/>
      <c r="B230" s="41"/>
      <c r="C230" s="41"/>
      <c r="D230" s="41"/>
      <c r="E230" s="41"/>
      <c r="F230" s="41"/>
      <c r="G230" s="42"/>
      <c r="H230" s="42"/>
      <c r="I230" s="42"/>
      <c r="J230" s="42"/>
      <c r="K230" s="42"/>
      <c r="L230" s="42"/>
      <c r="M230" s="42"/>
      <c r="N230" s="42"/>
      <c r="O230" s="42"/>
      <c r="P230" s="42"/>
      <c r="Q230" s="42"/>
      <c r="R230" s="42"/>
      <c r="S230" s="42"/>
      <c r="T230" s="42"/>
      <c r="U230" s="42"/>
    </row>
    <row r="231" spans="1:21" x14ac:dyDescent="0.55000000000000004">
      <c r="A231" s="41"/>
      <c r="B231" s="41"/>
      <c r="C231" s="41"/>
      <c r="D231" s="41"/>
      <c r="E231" s="41"/>
      <c r="F231" s="41"/>
      <c r="G231" s="42"/>
      <c r="H231" s="42"/>
      <c r="I231" s="42"/>
      <c r="J231" s="42"/>
      <c r="K231" s="42"/>
      <c r="L231" s="42"/>
      <c r="M231" s="42"/>
      <c r="N231" s="42"/>
      <c r="O231" s="42"/>
      <c r="P231" s="42"/>
      <c r="Q231" s="42"/>
      <c r="R231" s="42"/>
      <c r="S231" s="42"/>
      <c r="T231" s="42"/>
      <c r="U231" s="42"/>
    </row>
    <row r="232" spans="1:21" x14ac:dyDescent="0.55000000000000004">
      <c r="A232" s="41"/>
      <c r="B232" s="41"/>
      <c r="C232" s="41"/>
      <c r="D232" s="41"/>
      <c r="E232" s="41"/>
      <c r="F232" s="41"/>
      <c r="G232" s="42"/>
      <c r="H232" s="42"/>
      <c r="I232" s="42"/>
      <c r="J232" s="42"/>
      <c r="K232" s="42"/>
      <c r="L232" s="42"/>
      <c r="M232" s="42"/>
      <c r="N232" s="42"/>
      <c r="O232" s="42"/>
      <c r="P232" s="42"/>
      <c r="Q232" s="42"/>
      <c r="R232" s="42"/>
      <c r="S232" s="42"/>
      <c r="T232" s="42"/>
      <c r="U232" s="42"/>
    </row>
    <row r="233" spans="1:21" x14ac:dyDescent="0.55000000000000004">
      <c r="A233" s="41"/>
      <c r="B233" s="41"/>
      <c r="C233" s="41"/>
      <c r="D233" s="41"/>
      <c r="E233" s="41"/>
      <c r="F233" s="41"/>
      <c r="G233" s="42"/>
      <c r="H233" s="42"/>
      <c r="I233" s="42"/>
      <c r="J233" s="42"/>
      <c r="K233" s="42"/>
      <c r="L233" s="42"/>
      <c r="M233" s="42"/>
      <c r="N233" s="42"/>
      <c r="O233" s="42"/>
      <c r="P233" s="42"/>
      <c r="Q233" s="42"/>
      <c r="R233" s="42"/>
      <c r="S233" s="42"/>
      <c r="T233" s="42"/>
      <c r="U233" s="42"/>
    </row>
    <row r="234" spans="1:21" x14ac:dyDescent="0.55000000000000004">
      <c r="A234" s="41"/>
      <c r="B234" s="41"/>
      <c r="C234" s="41"/>
      <c r="D234" s="41"/>
      <c r="E234" s="41"/>
      <c r="F234" s="41"/>
      <c r="G234" s="42"/>
      <c r="H234" s="42"/>
      <c r="I234" s="42"/>
      <c r="J234" s="42"/>
      <c r="K234" s="42"/>
      <c r="L234" s="42"/>
      <c r="M234" s="42"/>
      <c r="N234" s="42"/>
      <c r="O234" s="42"/>
      <c r="P234" s="42"/>
      <c r="Q234" s="42"/>
      <c r="R234" s="42"/>
      <c r="S234" s="42"/>
      <c r="T234" s="42"/>
      <c r="U234" s="42"/>
    </row>
    <row r="235" spans="1:21" x14ac:dyDescent="0.55000000000000004">
      <c r="A235" s="41"/>
      <c r="B235" s="41"/>
      <c r="C235" s="41"/>
      <c r="D235" s="41"/>
      <c r="E235" s="41"/>
      <c r="F235" s="41"/>
      <c r="G235" s="42"/>
      <c r="H235" s="42"/>
      <c r="I235" s="42"/>
      <c r="J235" s="42"/>
      <c r="K235" s="42"/>
      <c r="L235" s="42"/>
      <c r="M235" s="42"/>
      <c r="N235" s="42"/>
      <c r="O235" s="42"/>
      <c r="P235" s="42"/>
      <c r="Q235" s="42"/>
      <c r="R235" s="42"/>
      <c r="S235" s="42"/>
      <c r="T235" s="42"/>
      <c r="U235" s="42"/>
    </row>
    <row r="236" spans="1:21" x14ac:dyDescent="0.55000000000000004">
      <c r="A236" s="41"/>
      <c r="B236" s="41"/>
      <c r="C236" s="41"/>
      <c r="D236" s="41"/>
      <c r="E236" s="41"/>
      <c r="F236" s="41"/>
      <c r="G236" s="42"/>
      <c r="H236" s="42"/>
      <c r="I236" s="42"/>
      <c r="J236" s="42"/>
      <c r="K236" s="42"/>
      <c r="L236" s="42"/>
      <c r="M236" s="42"/>
      <c r="N236" s="42"/>
      <c r="O236" s="42"/>
      <c r="P236" s="42"/>
      <c r="Q236" s="42"/>
      <c r="R236" s="42"/>
      <c r="S236" s="42"/>
      <c r="T236" s="42"/>
      <c r="U236" s="42"/>
    </row>
    <row r="237" spans="1:21" x14ac:dyDescent="0.55000000000000004">
      <c r="A237" s="41"/>
      <c r="B237" s="41"/>
      <c r="C237" s="41"/>
      <c r="D237" s="41"/>
      <c r="E237" s="41"/>
      <c r="F237" s="41"/>
      <c r="G237" s="42"/>
      <c r="H237" s="42"/>
      <c r="I237" s="42"/>
      <c r="J237" s="42"/>
      <c r="K237" s="42"/>
      <c r="L237" s="42"/>
      <c r="M237" s="42"/>
      <c r="N237" s="42"/>
      <c r="O237" s="42"/>
      <c r="P237" s="42"/>
      <c r="Q237" s="42"/>
      <c r="R237" s="42"/>
      <c r="S237" s="42"/>
      <c r="T237" s="42"/>
      <c r="U237" s="42"/>
    </row>
    <row r="238" spans="1:21" x14ac:dyDescent="0.55000000000000004">
      <c r="A238" s="41"/>
      <c r="B238" s="41"/>
      <c r="C238" s="41"/>
      <c r="D238" s="41"/>
      <c r="E238" s="41"/>
      <c r="F238" s="41"/>
      <c r="G238" s="42"/>
      <c r="H238" s="42"/>
      <c r="I238" s="42"/>
      <c r="J238" s="42"/>
      <c r="K238" s="42"/>
      <c r="L238" s="42"/>
      <c r="M238" s="42"/>
      <c r="N238" s="42"/>
      <c r="O238" s="42"/>
      <c r="P238" s="42"/>
      <c r="Q238" s="42"/>
      <c r="R238" s="42"/>
      <c r="S238" s="42"/>
      <c r="T238" s="42"/>
      <c r="U238" s="42"/>
    </row>
    <row r="239" spans="1:21" x14ac:dyDescent="0.55000000000000004">
      <c r="A239" s="41"/>
      <c r="B239" s="41"/>
      <c r="C239" s="41"/>
      <c r="D239" s="41"/>
      <c r="E239" s="41"/>
      <c r="F239" s="41"/>
      <c r="G239" s="42"/>
      <c r="H239" s="42"/>
      <c r="I239" s="42"/>
      <c r="J239" s="42"/>
      <c r="K239" s="42"/>
      <c r="L239" s="42"/>
      <c r="M239" s="42"/>
      <c r="N239" s="42"/>
      <c r="O239" s="42"/>
      <c r="P239" s="42"/>
      <c r="Q239" s="42"/>
      <c r="R239" s="42"/>
      <c r="S239" s="42"/>
      <c r="T239" s="42"/>
      <c r="U239" s="42"/>
    </row>
    <row r="240" spans="1:21" x14ac:dyDescent="0.55000000000000004">
      <c r="A240" s="41"/>
      <c r="B240" s="41"/>
      <c r="C240" s="41"/>
      <c r="D240" s="41"/>
      <c r="E240" s="41"/>
      <c r="F240" s="41"/>
      <c r="G240" s="42"/>
      <c r="H240" s="42"/>
      <c r="I240" s="42"/>
      <c r="J240" s="42"/>
      <c r="K240" s="42"/>
      <c r="L240" s="42"/>
      <c r="M240" s="42"/>
      <c r="N240" s="42"/>
      <c r="O240" s="42"/>
      <c r="P240" s="42"/>
      <c r="Q240" s="42"/>
      <c r="R240" s="42"/>
      <c r="S240" s="42"/>
      <c r="T240" s="42"/>
      <c r="U240" s="42"/>
    </row>
    <row r="241" spans="1:21" x14ac:dyDescent="0.55000000000000004">
      <c r="A241" s="41"/>
      <c r="B241" s="41"/>
      <c r="C241" s="41"/>
      <c r="D241" s="41"/>
      <c r="E241" s="41"/>
      <c r="F241" s="41"/>
      <c r="G241" s="42"/>
      <c r="H241" s="42"/>
      <c r="I241" s="42"/>
      <c r="J241" s="42"/>
      <c r="K241" s="42"/>
      <c r="L241" s="42"/>
      <c r="M241" s="42"/>
      <c r="N241" s="42"/>
      <c r="O241" s="42"/>
      <c r="P241" s="42"/>
      <c r="Q241" s="42"/>
      <c r="R241" s="42"/>
      <c r="S241" s="42"/>
      <c r="T241" s="42"/>
      <c r="U241" s="42"/>
    </row>
    <row r="242" spans="1:21" x14ac:dyDescent="0.55000000000000004">
      <c r="A242" s="41"/>
      <c r="B242" s="41"/>
      <c r="C242" s="41"/>
      <c r="D242" s="41"/>
      <c r="E242" s="41"/>
      <c r="F242" s="41"/>
      <c r="G242" s="42"/>
      <c r="H242" s="42"/>
      <c r="I242" s="42"/>
      <c r="J242" s="42"/>
      <c r="K242" s="42"/>
      <c r="L242" s="42"/>
      <c r="M242" s="42"/>
      <c r="N242" s="42"/>
      <c r="O242" s="42"/>
      <c r="P242" s="42"/>
      <c r="Q242" s="42"/>
      <c r="R242" s="42"/>
      <c r="S242" s="42"/>
      <c r="T242" s="42"/>
      <c r="U242" s="42"/>
    </row>
    <row r="243" spans="1:21" x14ac:dyDescent="0.55000000000000004">
      <c r="A243" s="41"/>
      <c r="B243" s="41"/>
      <c r="C243" s="41"/>
      <c r="D243" s="41"/>
      <c r="E243" s="41"/>
      <c r="F243" s="41"/>
      <c r="G243" s="42"/>
      <c r="H243" s="42"/>
      <c r="I243" s="42"/>
      <c r="J243" s="42"/>
      <c r="K243" s="42"/>
      <c r="L243" s="42"/>
      <c r="M243" s="42"/>
      <c r="N243" s="42"/>
      <c r="O243" s="42"/>
      <c r="P243" s="42"/>
      <c r="Q243" s="42"/>
      <c r="R243" s="42"/>
      <c r="S243" s="42"/>
      <c r="T243" s="42"/>
      <c r="U243" s="42"/>
    </row>
    <row r="244" spans="1:21" x14ac:dyDescent="0.55000000000000004">
      <c r="A244" s="41"/>
      <c r="B244" s="41"/>
      <c r="C244" s="41"/>
      <c r="D244" s="41"/>
      <c r="E244" s="41"/>
      <c r="F244" s="41"/>
      <c r="G244" s="42"/>
      <c r="H244" s="42"/>
      <c r="I244" s="42"/>
      <c r="J244" s="42"/>
      <c r="K244" s="42"/>
      <c r="L244" s="42"/>
      <c r="M244" s="42"/>
      <c r="N244" s="42"/>
      <c r="O244" s="42"/>
      <c r="P244" s="42"/>
      <c r="Q244" s="42"/>
      <c r="R244" s="42"/>
      <c r="S244" s="42"/>
      <c r="T244" s="42"/>
      <c r="U244" s="42"/>
    </row>
    <row r="245" spans="1:21" x14ac:dyDescent="0.55000000000000004">
      <c r="A245" s="41"/>
      <c r="B245" s="41"/>
      <c r="C245" s="41"/>
      <c r="D245" s="41"/>
      <c r="E245" s="41"/>
      <c r="F245" s="41"/>
      <c r="G245" s="42"/>
      <c r="H245" s="42"/>
      <c r="I245" s="42"/>
      <c r="J245" s="42"/>
      <c r="K245" s="42"/>
      <c r="L245" s="42"/>
      <c r="M245" s="42"/>
      <c r="N245" s="42"/>
      <c r="O245" s="42"/>
      <c r="P245" s="42"/>
      <c r="Q245" s="42"/>
      <c r="R245" s="42"/>
      <c r="S245" s="42"/>
      <c r="T245" s="42"/>
      <c r="U245" s="42"/>
    </row>
    <row r="246" spans="1:21" x14ac:dyDescent="0.55000000000000004">
      <c r="A246" s="41"/>
      <c r="B246" s="41"/>
      <c r="C246" s="41"/>
      <c r="D246" s="41"/>
      <c r="E246" s="41"/>
      <c r="F246" s="41"/>
      <c r="G246" s="42"/>
      <c r="H246" s="42"/>
      <c r="I246" s="42"/>
      <c r="J246" s="42"/>
      <c r="K246" s="42"/>
      <c r="L246" s="42"/>
      <c r="M246" s="42"/>
      <c r="N246" s="42"/>
      <c r="O246" s="42"/>
      <c r="P246" s="42"/>
      <c r="Q246" s="42"/>
      <c r="R246" s="42"/>
      <c r="S246" s="42"/>
      <c r="T246" s="42"/>
      <c r="U246" s="42"/>
    </row>
    <row r="247" spans="1:21" x14ac:dyDescent="0.55000000000000004">
      <c r="A247" s="41"/>
      <c r="B247" s="41"/>
      <c r="C247" s="41"/>
      <c r="D247" s="41"/>
      <c r="E247" s="41"/>
      <c r="F247" s="41"/>
      <c r="G247" s="42"/>
      <c r="H247" s="42"/>
      <c r="I247" s="42"/>
      <c r="J247" s="42"/>
      <c r="K247" s="42"/>
      <c r="L247" s="42"/>
      <c r="M247" s="42"/>
      <c r="N247" s="42"/>
      <c r="O247" s="42"/>
      <c r="P247" s="42"/>
      <c r="Q247" s="42"/>
      <c r="R247" s="42"/>
      <c r="S247" s="42"/>
      <c r="T247" s="42"/>
      <c r="U247" s="42"/>
    </row>
    <row r="248" spans="1:21" x14ac:dyDescent="0.55000000000000004">
      <c r="A248" s="41"/>
      <c r="B248" s="41"/>
      <c r="C248" s="41"/>
      <c r="D248" s="41"/>
      <c r="E248" s="41"/>
      <c r="F248" s="41"/>
      <c r="G248" s="42"/>
      <c r="H248" s="42"/>
      <c r="I248" s="42"/>
      <c r="J248" s="42"/>
      <c r="K248" s="42"/>
      <c r="L248" s="42"/>
      <c r="M248" s="42"/>
      <c r="N248" s="42"/>
      <c r="O248" s="42"/>
      <c r="P248" s="42"/>
      <c r="Q248" s="42"/>
      <c r="R248" s="42"/>
      <c r="S248" s="42"/>
      <c r="T248" s="42"/>
      <c r="U248" s="42"/>
    </row>
    <row r="249" spans="1:21" x14ac:dyDescent="0.55000000000000004">
      <c r="A249" s="41"/>
      <c r="B249" s="41"/>
      <c r="C249" s="41"/>
      <c r="D249" s="41"/>
      <c r="E249" s="41"/>
      <c r="F249" s="41"/>
      <c r="G249" s="42"/>
      <c r="H249" s="42"/>
      <c r="I249" s="42"/>
      <c r="J249" s="42"/>
      <c r="K249" s="42"/>
      <c r="L249" s="42"/>
      <c r="M249" s="42"/>
      <c r="N249" s="42"/>
      <c r="O249" s="42"/>
      <c r="P249" s="42"/>
      <c r="Q249" s="42"/>
      <c r="R249" s="42"/>
      <c r="S249" s="42"/>
      <c r="T249" s="42"/>
      <c r="U249" s="42"/>
    </row>
    <row r="250" spans="1:21" x14ac:dyDescent="0.55000000000000004">
      <c r="A250" s="41"/>
      <c r="B250" s="41"/>
      <c r="C250" s="41"/>
      <c r="D250" s="41"/>
      <c r="E250" s="41"/>
      <c r="F250" s="41"/>
      <c r="G250" s="42"/>
      <c r="H250" s="42"/>
      <c r="I250" s="42"/>
      <c r="J250" s="42"/>
      <c r="K250" s="42"/>
      <c r="L250" s="42"/>
      <c r="M250" s="42"/>
      <c r="N250" s="42"/>
      <c r="O250" s="42"/>
      <c r="P250" s="42"/>
      <c r="Q250" s="42"/>
      <c r="R250" s="42"/>
      <c r="S250" s="42"/>
      <c r="T250" s="42"/>
      <c r="U250" s="42"/>
    </row>
    <row r="251" spans="1:21" x14ac:dyDescent="0.55000000000000004">
      <c r="A251" s="41"/>
      <c r="B251" s="41"/>
      <c r="C251" s="41"/>
      <c r="D251" s="41"/>
      <c r="E251" s="41"/>
      <c r="F251" s="41"/>
      <c r="G251" s="42"/>
      <c r="H251" s="42"/>
      <c r="I251" s="42"/>
      <c r="J251" s="42"/>
      <c r="K251" s="42"/>
      <c r="L251" s="42"/>
      <c r="M251" s="42"/>
      <c r="N251" s="42"/>
      <c r="O251" s="42"/>
      <c r="P251" s="42"/>
      <c r="Q251" s="42"/>
      <c r="R251" s="42"/>
      <c r="S251" s="42"/>
      <c r="T251" s="42"/>
      <c r="U251" s="42"/>
    </row>
    <row r="252" spans="1:21" x14ac:dyDescent="0.55000000000000004">
      <c r="A252" s="41"/>
      <c r="B252" s="41"/>
      <c r="C252" s="41"/>
      <c r="D252" s="41"/>
      <c r="E252" s="41"/>
      <c r="F252" s="41"/>
      <c r="G252" s="42"/>
      <c r="H252" s="42"/>
      <c r="I252" s="42"/>
      <c r="J252" s="42"/>
      <c r="K252" s="42"/>
      <c r="L252" s="42"/>
      <c r="M252" s="42"/>
      <c r="N252" s="42"/>
      <c r="O252" s="42"/>
      <c r="P252" s="42"/>
      <c r="Q252" s="42"/>
      <c r="R252" s="42"/>
      <c r="S252" s="42"/>
      <c r="T252" s="42"/>
      <c r="U252" s="42"/>
    </row>
    <row r="253" spans="1:21" x14ac:dyDescent="0.55000000000000004">
      <c r="A253" s="41"/>
      <c r="B253" s="41"/>
      <c r="C253" s="41"/>
      <c r="D253" s="41"/>
      <c r="E253" s="41"/>
      <c r="F253" s="41"/>
      <c r="G253" s="42"/>
      <c r="H253" s="42"/>
      <c r="I253" s="42"/>
      <c r="J253" s="42"/>
      <c r="K253" s="42"/>
      <c r="L253" s="42"/>
      <c r="M253" s="42"/>
      <c r="N253" s="42"/>
      <c r="O253" s="42"/>
      <c r="P253" s="42"/>
      <c r="Q253" s="42"/>
      <c r="R253" s="42"/>
      <c r="S253" s="42"/>
      <c r="T253" s="42"/>
      <c r="U253" s="42"/>
    </row>
    <row r="254" spans="1:21" x14ac:dyDescent="0.55000000000000004">
      <c r="A254" s="41"/>
      <c r="B254" s="41"/>
      <c r="C254" s="41"/>
      <c r="D254" s="41"/>
      <c r="E254" s="41"/>
      <c r="F254" s="41"/>
      <c r="G254" s="42"/>
      <c r="H254" s="42"/>
      <c r="I254" s="42"/>
      <c r="J254" s="42"/>
      <c r="K254" s="42"/>
      <c r="L254" s="42"/>
      <c r="M254" s="42"/>
      <c r="N254" s="42"/>
      <c r="O254" s="42"/>
      <c r="P254" s="42"/>
      <c r="Q254" s="42"/>
      <c r="R254" s="42"/>
      <c r="S254" s="42"/>
      <c r="T254" s="42"/>
      <c r="U254" s="42"/>
    </row>
    <row r="255" spans="1:21" x14ac:dyDescent="0.55000000000000004">
      <c r="A255" s="41"/>
      <c r="B255" s="41"/>
      <c r="C255" s="41"/>
      <c r="D255" s="41"/>
      <c r="E255" s="41"/>
      <c r="F255" s="41"/>
      <c r="G255" s="42"/>
      <c r="H255" s="42"/>
      <c r="I255" s="42"/>
      <c r="J255" s="42"/>
      <c r="K255" s="42"/>
      <c r="L255" s="42"/>
      <c r="M255" s="42"/>
      <c r="N255" s="42"/>
      <c r="O255" s="42"/>
      <c r="P255" s="42"/>
      <c r="Q255" s="42"/>
      <c r="R255" s="42"/>
      <c r="S255" s="42"/>
      <c r="T255" s="42"/>
      <c r="U255" s="42"/>
    </row>
    <row r="256" spans="1:21" x14ac:dyDescent="0.55000000000000004">
      <c r="A256" s="41"/>
      <c r="B256" s="41"/>
      <c r="C256" s="41"/>
      <c r="D256" s="41"/>
      <c r="E256" s="41"/>
      <c r="F256" s="41"/>
      <c r="G256" s="42"/>
      <c r="H256" s="42"/>
      <c r="I256" s="42"/>
      <c r="J256" s="42"/>
      <c r="K256" s="42"/>
      <c r="L256" s="42"/>
      <c r="M256" s="42"/>
      <c r="N256" s="42"/>
      <c r="O256" s="42"/>
      <c r="P256" s="42"/>
      <c r="Q256" s="42"/>
      <c r="R256" s="42"/>
      <c r="S256" s="42"/>
      <c r="T256" s="42"/>
      <c r="U256" s="42"/>
    </row>
    <row r="257" spans="1:21" x14ac:dyDescent="0.55000000000000004">
      <c r="A257" s="41"/>
      <c r="B257" s="41"/>
      <c r="C257" s="41"/>
      <c r="D257" s="41"/>
      <c r="E257" s="41"/>
      <c r="F257" s="41"/>
      <c r="G257" s="42"/>
      <c r="H257" s="42"/>
      <c r="I257" s="42"/>
      <c r="J257" s="42"/>
      <c r="K257" s="42"/>
      <c r="L257" s="42"/>
      <c r="M257" s="42"/>
      <c r="N257" s="42"/>
      <c r="O257" s="42"/>
      <c r="P257" s="42"/>
      <c r="Q257" s="42"/>
      <c r="R257" s="42"/>
      <c r="S257" s="42"/>
      <c r="T257" s="42"/>
      <c r="U257" s="42"/>
    </row>
    <row r="258" spans="1:21" x14ac:dyDescent="0.55000000000000004">
      <c r="A258" s="41"/>
      <c r="B258" s="41"/>
      <c r="C258" s="41"/>
      <c r="D258" s="41"/>
      <c r="E258" s="41"/>
      <c r="F258" s="41"/>
      <c r="G258" s="42"/>
      <c r="H258" s="42"/>
      <c r="I258" s="42"/>
      <c r="J258" s="42"/>
      <c r="K258" s="42"/>
      <c r="L258" s="42"/>
      <c r="M258" s="42"/>
      <c r="N258" s="42"/>
      <c r="O258" s="42"/>
      <c r="P258" s="42"/>
      <c r="Q258" s="42"/>
      <c r="R258" s="42"/>
      <c r="S258" s="42"/>
      <c r="T258" s="42"/>
      <c r="U258" s="42"/>
    </row>
    <row r="259" spans="1:21" x14ac:dyDescent="0.55000000000000004">
      <c r="A259" s="41"/>
      <c r="B259" s="41"/>
      <c r="C259" s="41"/>
      <c r="D259" s="41"/>
      <c r="E259" s="41"/>
      <c r="F259" s="41"/>
      <c r="G259" s="42"/>
      <c r="H259" s="42"/>
      <c r="I259" s="42"/>
      <c r="J259" s="42"/>
      <c r="K259" s="42"/>
      <c r="L259" s="42"/>
      <c r="M259" s="42"/>
      <c r="N259" s="42"/>
      <c r="O259" s="42"/>
      <c r="P259" s="42"/>
      <c r="Q259" s="42"/>
      <c r="R259" s="42"/>
      <c r="S259" s="42"/>
      <c r="T259" s="42"/>
      <c r="U259" s="42"/>
    </row>
    <row r="260" spans="1:21" x14ac:dyDescent="0.55000000000000004">
      <c r="A260" s="41"/>
      <c r="B260" s="41"/>
      <c r="C260" s="41"/>
      <c r="D260" s="41"/>
      <c r="E260" s="41"/>
      <c r="F260" s="41"/>
      <c r="G260" s="42"/>
      <c r="H260" s="42"/>
      <c r="I260" s="42"/>
      <c r="J260" s="42"/>
      <c r="K260" s="42"/>
      <c r="L260" s="42"/>
      <c r="M260" s="42"/>
      <c r="N260" s="42"/>
      <c r="O260" s="42"/>
      <c r="P260" s="42"/>
      <c r="Q260" s="42"/>
      <c r="R260" s="42"/>
      <c r="S260" s="42"/>
      <c r="T260" s="42"/>
      <c r="U260" s="42"/>
    </row>
    <row r="261" spans="1:21" x14ac:dyDescent="0.55000000000000004">
      <c r="A261" s="41"/>
      <c r="B261" s="41"/>
      <c r="C261" s="41"/>
      <c r="D261" s="41"/>
      <c r="E261" s="41"/>
      <c r="F261" s="41"/>
      <c r="G261" s="42"/>
      <c r="H261" s="42"/>
      <c r="I261" s="42"/>
      <c r="J261" s="42"/>
      <c r="K261" s="42"/>
      <c r="L261" s="42"/>
      <c r="M261" s="42"/>
      <c r="N261" s="42"/>
      <c r="O261" s="42"/>
      <c r="P261" s="42"/>
      <c r="Q261" s="42"/>
      <c r="R261" s="42"/>
      <c r="S261" s="42"/>
      <c r="T261" s="42"/>
      <c r="U261" s="42"/>
    </row>
    <row r="262" spans="1:21" x14ac:dyDescent="0.55000000000000004">
      <c r="A262" s="41"/>
      <c r="B262" s="41"/>
      <c r="C262" s="41"/>
      <c r="D262" s="41"/>
      <c r="E262" s="41"/>
      <c r="F262" s="41"/>
      <c r="G262" s="42"/>
      <c r="H262" s="42"/>
      <c r="I262" s="42"/>
      <c r="J262" s="42"/>
      <c r="K262" s="42"/>
      <c r="L262" s="42"/>
      <c r="M262" s="42"/>
      <c r="N262" s="42"/>
      <c r="O262" s="42"/>
      <c r="P262" s="42"/>
      <c r="Q262" s="42"/>
      <c r="R262" s="42"/>
      <c r="S262" s="42"/>
      <c r="T262" s="42"/>
      <c r="U262" s="42"/>
    </row>
    <row r="263" spans="1:21" x14ac:dyDescent="0.55000000000000004">
      <c r="A263" s="41"/>
      <c r="B263" s="41"/>
      <c r="C263" s="41"/>
      <c r="D263" s="41"/>
      <c r="E263" s="41"/>
      <c r="F263" s="41"/>
      <c r="G263" s="42"/>
      <c r="H263" s="42"/>
      <c r="I263" s="42"/>
      <c r="J263" s="42"/>
      <c r="K263" s="42"/>
      <c r="L263" s="42"/>
      <c r="M263" s="42"/>
      <c r="N263" s="42"/>
      <c r="O263" s="42"/>
      <c r="P263" s="42"/>
      <c r="Q263" s="42"/>
      <c r="R263" s="42"/>
      <c r="S263" s="42"/>
      <c r="T263" s="42"/>
      <c r="U263" s="42"/>
    </row>
    <row r="264" spans="1:21" x14ac:dyDescent="0.55000000000000004">
      <c r="A264" s="41"/>
      <c r="B264" s="41"/>
      <c r="C264" s="41"/>
      <c r="D264" s="41"/>
      <c r="E264" s="41"/>
      <c r="F264" s="41"/>
      <c r="G264" s="42"/>
      <c r="H264" s="42"/>
      <c r="I264" s="42"/>
      <c r="J264" s="42"/>
      <c r="K264" s="42"/>
      <c r="L264" s="42"/>
      <c r="M264" s="42"/>
      <c r="N264" s="42"/>
      <c r="O264" s="42"/>
      <c r="P264" s="42"/>
      <c r="Q264" s="42"/>
      <c r="R264" s="42"/>
      <c r="S264" s="42"/>
      <c r="T264" s="42"/>
      <c r="U264" s="42"/>
    </row>
    <row r="265" spans="1:21" x14ac:dyDescent="0.55000000000000004">
      <c r="A265" s="41"/>
      <c r="B265" s="41"/>
      <c r="C265" s="41"/>
      <c r="D265" s="41"/>
      <c r="E265" s="41"/>
      <c r="F265" s="41"/>
      <c r="G265" s="42"/>
      <c r="H265" s="42"/>
      <c r="I265" s="42"/>
      <c r="J265" s="42"/>
      <c r="K265" s="42"/>
      <c r="L265" s="42"/>
      <c r="M265" s="42"/>
      <c r="N265" s="42"/>
      <c r="O265" s="42"/>
      <c r="P265" s="42"/>
      <c r="Q265" s="42"/>
      <c r="R265" s="42"/>
      <c r="S265" s="42"/>
      <c r="T265" s="42"/>
      <c r="U265" s="42"/>
    </row>
    <row r="266" spans="1:21" x14ac:dyDescent="0.55000000000000004">
      <c r="A266" s="41"/>
      <c r="B266" s="41"/>
      <c r="C266" s="41"/>
      <c r="D266" s="41"/>
      <c r="E266" s="41"/>
      <c r="F266" s="41"/>
      <c r="G266" s="42"/>
      <c r="H266" s="42"/>
      <c r="I266" s="42"/>
      <c r="J266" s="42"/>
      <c r="K266" s="42"/>
      <c r="L266" s="42"/>
      <c r="M266" s="42"/>
      <c r="N266" s="42"/>
      <c r="O266" s="42"/>
      <c r="P266" s="42"/>
      <c r="Q266" s="42"/>
      <c r="R266" s="42"/>
      <c r="S266" s="42"/>
      <c r="T266" s="42"/>
      <c r="U266" s="42"/>
    </row>
    <row r="267" spans="1:21" x14ac:dyDescent="0.55000000000000004">
      <c r="A267" s="41"/>
      <c r="B267" s="41"/>
      <c r="C267" s="41"/>
      <c r="D267" s="41"/>
      <c r="E267" s="41"/>
      <c r="F267" s="41"/>
      <c r="G267" s="42"/>
      <c r="H267" s="42"/>
      <c r="I267" s="42"/>
      <c r="J267" s="42"/>
      <c r="K267" s="42"/>
      <c r="L267" s="42"/>
      <c r="M267" s="42"/>
      <c r="N267" s="42"/>
      <c r="O267" s="42"/>
      <c r="P267" s="42"/>
      <c r="Q267" s="42"/>
      <c r="R267" s="42"/>
      <c r="S267" s="42"/>
      <c r="T267" s="42"/>
      <c r="U267" s="42"/>
    </row>
    <row r="268" spans="1:21" x14ac:dyDescent="0.55000000000000004">
      <c r="A268" s="41"/>
      <c r="B268" s="41"/>
      <c r="C268" s="41"/>
      <c r="D268" s="41"/>
      <c r="E268" s="41"/>
      <c r="F268" s="41"/>
      <c r="G268" s="42"/>
      <c r="H268" s="42"/>
      <c r="I268" s="42"/>
      <c r="J268" s="42"/>
      <c r="K268" s="42"/>
      <c r="L268" s="42"/>
      <c r="M268" s="42"/>
      <c r="N268" s="42"/>
      <c r="O268" s="42"/>
      <c r="P268" s="42"/>
      <c r="Q268" s="42"/>
      <c r="R268" s="42"/>
      <c r="S268" s="42"/>
      <c r="T268" s="42"/>
      <c r="U268" s="42"/>
    </row>
    <row r="269" spans="1:21" x14ac:dyDescent="0.55000000000000004">
      <c r="A269" s="41"/>
      <c r="B269" s="41"/>
      <c r="C269" s="41"/>
      <c r="D269" s="41"/>
      <c r="E269" s="41"/>
      <c r="F269" s="41"/>
      <c r="G269" s="42"/>
      <c r="H269" s="42"/>
      <c r="I269" s="42"/>
      <c r="J269" s="42"/>
      <c r="K269" s="42"/>
      <c r="L269" s="42"/>
      <c r="M269" s="42"/>
      <c r="N269" s="42"/>
      <c r="O269" s="42"/>
      <c r="P269" s="42"/>
      <c r="Q269" s="42"/>
      <c r="R269" s="42"/>
      <c r="S269" s="42"/>
      <c r="T269" s="42"/>
      <c r="U269" s="42"/>
    </row>
    <row r="270" spans="1:21" x14ac:dyDescent="0.55000000000000004">
      <c r="A270" s="41"/>
      <c r="B270" s="41"/>
      <c r="C270" s="41"/>
      <c r="D270" s="41"/>
      <c r="E270" s="41"/>
      <c r="F270" s="41"/>
      <c r="G270" s="42"/>
      <c r="H270" s="42"/>
      <c r="I270" s="42"/>
      <c r="J270" s="42"/>
      <c r="K270" s="42"/>
      <c r="L270" s="42"/>
      <c r="M270" s="42"/>
      <c r="N270" s="42"/>
      <c r="O270" s="42"/>
      <c r="P270" s="42"/>
      <c r="Q270" s="42"/>
      <c r="R270" s="42"/>
      <c r="S270" s="42"/>
      <c r="T270" s="42"/>
      <c r="U270" s="42"/>
    </row>
    <row r="271" spans="1:21" x14ac:dyDescent="0.55000000000000004">
      <c r="A271" s="41"/>
      <c r="B271" s="41"/>
      <c r="C271" s="41"/>
      <c r="D271" s="41"/>
      <c r="E271" s="41"/>
      <c r="F271" s="41"/>
      <c r="G271" s="42"/>
      <c r="H271" s="42"/>
      <c r="I271" s="42"/>
      <c r="J271" s="42"/>
      <c r="K271" s="42"/>
      <c r="L271" s="42"/>
      <c r="M271" s="42"/>
      <c r="N271" s="42"/>
      <c r="O271" s="42"/>
      <c r="P271" s="42"/>
      <c r="Q271" s="42"/>
      <c r="R271" s="42"/>
      <c r="S271" s="42"/>
      <c r="T271" s="42"/>
      <c r="U271" s="42"/>
    </row>
    <row r="272" spans="1:21" x14ac:dyDescent="0.55000000000000004">
      <c r="A272" s="41"/>
      <c r="B272" s="41"/>
      <c r="C272" s="41"/>
      <c r="D272" s="41"/>
      <c r="E272" s="41"/>
      <c r="F272" s="41"/>
      <c r="G272" s="42"/>
      <c r="H272" s="42"/>
      <c r="I272" s="42"/>
      <c r="J272" s="42"/>
      <c r="K272" s="42"/>
      <c r="L272" s="42"/>
      <c r="M272" s="42"/>
      <c r="N272" s="42"/>
      <c r="O272" s="42"/>
      <c r="P272" s="42"/>
      <c r="Q272" s="42"/>
      <c r="R272" s="42"/>
      <c r="S272" s="42"/>
      <c r="T272" s="42"/>
      <c r="U272" s="42"/>
    </row>
    <row r="273" spans="1:21" x14ac:dyDescent="0.55000000000000004">
      <c r="A273" s="41"/>
      <c r="B273" s="41"/>
      <c r="C273" s="41"/>
      <c r="D273" s="41"/>
      <c r="E273" s="41"/>
      <c r="F273" s="41"/>
      <c r="G273" s="42"/>
      <c r="H273" s="42"/>
      <c r="I273" s="42"/>
      <c r="J273" s="42"/>
      <c r="K273" s="42"/>
      <c r="L273" s="42"/>
      <c r="M273" s="42"/>
      <c r="N273" s="42"/>
      <c r="O273" s="42"/>
      <c r="P273" s="42"/>
      <c r="Q273" s="42"/>
      <c r="R273" s="42"/>
      <c r="S273" s="42"/>
      <c r="T273" s="42"/>
      <c r="U273" s="42"/>
    </row>
    <row r="274" spans="1:21" x14ac:dyDescent="0.55000000000000004">
      <c r="A274" s="41"/>
      <c r="B274" s="41"/>
      <c r="C274" s="41"/>
      <c r="D274" s="41"/>
      <c r="E274" s="41"/>
      <c r="F274" s="41"/>
      <c r="G274" s="42"/>
      <c r="H274" s="42"/>
      <c r="I274" s="42"/>
      <c r="J274" s="42"/>
      <c r="K274" s="42"/>
      <c r="L274" s="42"/>
      <c r="M274" s="42"/>
      <c r="N274" s="42"/>
      <c r="O274" s="42"/>
      <c r="P274" s="42"/>
      <c r="Q274" s="42"/>
      <c r="R274" s="42"/>
      <c r="S274" s="42"/>
      <c r="T274" s="42"/>
      <c r="U274" s="42"/>
    </row>
    <row r="275" spans="1:21" x14ac:dyDescent="0.55000000000000004">
      <c r="A275" s="41"/>
      <c r="B275" s="41"/>
      <c r="C275" s="41"/>
      <c r="D275" s="41"/>
      <c r="E275" s="41"/>
      <c r="F275" s="41"/>
      <c r="G275" s="42"/>
      <c r="H275" s="42"/>
      <c r="I275" s="42"/>
      <c r="J275" s="42"/>
      <c r="K275" s="42"/>
      <c r="L275" s="42"/>
      <c r="M275" s="42"/>
      <c r="N275" s="42"/>
      <c r="O275" s="42"/>
      <c r="P275" s="42"/>
      <c r="Q275" s="42"/>
      <c r="R275" s="42"/>
      <c r="S275" s="42"/>
      <c r="T275" s="42"/>
      <c r="U275" s="42"/>
    </row>
    <row r="276" spans="1:21" x14ac:dyDescent="0.55000000000000004">
      <c r="A276" s="41"/>
      <c r="B276" s="41"/>
      <c r="C276" s="41"/>
      <c r="D276" s="41"/>
      <c r="E276" s="41"/>
      <c r="F276" s="41"/>
      <c r="G276" s="42"/>
      <c r="H276" s="42"/>
      <c r="I276" s="42"/>
      <c r="J276" s="42"/>
      <c r="K276" s="42"/>
      <c r="L276" s="42"/>
      <c r="M276" s="42"/>
      <c r="N276" s="42"/>
      <c r="O276" s="42"/>
      <c r="P276" s="42"/>
      <c r="Q276" s="42"/>
      <c r="R276" s="42"/>
      <c r="S276" s="42"/>
      <c r="T276" s="42"/>
      <c r="U276" s="42"/>
    </row>
    <row r="277" spans="1:21" x14ac:dyDescent="0.55000000000000004">
      <c r="A277" s="41"/>
      <c r="B277" s="41"/>
      <c r="C277" s="41"/>
      <c r="D277" s="41"/>
      <c r="E277" s="41"/>
      <c r="F277" s="41"/>
      <c r="G277" s="42"/>
      <c r="H277" s="42"/>
      <c r="I277" s="42"/>
      <c r="J277" s="42"/>
      <c r="K277" s="42"/>
      <c r="L277" s="42"/>
      <c r="M277" s="42"/>
      <c r="N277" s="42"/>
      <c r="O277" s="42"/>
      <c r="P277" s="42"/>
      <c r="Q277" s="42"/>
      <c r="R277" s="42"/>
      <c r="S277" s="42"/>
      <c r="T277" s="42"/>
      <c r="U277" s="42"/>
    </row>
    <row r="278" spans="1:21" x14ac:dyDescent="0.55000000000000004">
      <c r="A278" s="41"/>
      <c r="B278" s="41"/>
      <c r="C278" s="41"/>
      <c r="D278" s="41"/>
      <c r="E278" s="41"/>
      <c r="F278" s="41"/>
      <c r="G278" s="42"/>
      <c r="H278" s="42"/>
      <c r="I278" s="42"/>
      <c r="J278" s="42"/>
      <c r="K278" s="42"/>
      <c r="L278" s="42"/>
      <c r="M278" s="42"/>
      <c r="N278" s="42"/>
      <c r="O278" s="42"/>
      <c r="P278" s="42"/>
      <c r="Q278" s="42"/>
      <c r="R278" s="42"/>
      <c r="S278" s="42"/>
      <c r="T278" s="42"/>
      <c r="U278" s="42"/>
    </row>
    <row r="279" spans="1:21" x14ac:dyDescent="0.55000000000000004">
      <c r="A279" s="41"/>
      <c r="B279" s="41"/>
      <c r="C279" s="41"/>
      <c r="D279" s="41"/>
      <c r="E279" s="41"/>
      <c r="F279" s="41"/>
      <c r="G279" s="42"/>
      <c r="H279" s="42"/>
      <c r="I279" s="42"/>
      <c r="J279" s="42"/>
      <c r="K279" s="42"/>
      <c r="L279" s="42"/>
      <c r="M279" s="42"/>
      <c r="N279" s="42"/>
      <c r="O279" s="42"/>
      <c r="P279" s="42"/>
      <c r="Q279" s="42"/>
      <c r="R279" s="42"/>
      <c r="S279" s="42"/>
      <c r="T279" s="42"/>
      <c r="U279" s="42"/>
    </row>
    <row r="280" spans="1:21" x14ac:dyDescent="0.55000000000000004">
      <c r="A280" s="41"/>
      <c r="B280" s="41"/>
      <c r="C280" s="41"/>
      <c r="D280" s="41"/>
      <c r="E280" s="41"/>
      <c r="F280" s="41"/>
      <c r="G280" s="42"/>
      <c r="H280" s="42"/>
      <c r="I280" s="42"/>
      <c r="J280" s="42"/>
      <c r="K280" s="42"/>
      <c r="L280" s="42"/>
      <c r="M280" s="42"/>
      <c r="N280" s="42"/>
      <c r="O280" s="42"/>
      <c r="P280" s="42"/>
      <c r="Q280" s="42"/>
      <c r="R280" s="42"/>
      <c r="S280" s="42"/>
      <c r="T280" s="42"/>
      <c r="U280" s="42"/>
    </row>
    <row r="281" spans="1:21" x14ac:dyDescent="0.55000000000000004">
      <c r="A281" s="41"/>
      <c r="B281" s="41"/>
      <c r="C281" s="41"/>
      <c r="D281" s="41"/>
      <c r="E281" s="41"/>
      <c r="F281" s="41"/>
      <c r="G281" s="42"/>
      <c r="H281" s="42"/>
      <c r="I281" s="42"/>
      <c r="J281" s="42"/>
      <c r="K281" s="42"/>
      <c r="L281" s="42"/>
      <c r="M281" s="42"/>
      <c r="N281" s="42"/>
      <c r="O281" s="42"/>
      <c r="P281" s="42"/>
      <c r="Q281" s="42"/>
      <c r="R281" s="42"/>
      <c r="S281" s="42"/>
      <c r="T281" s="42"/>
      <c r="U281" s="42"/>
    </row>
    <row r="282" spans="1:21" x14ac:dyDescent="0.55000000000000004">
      <c r="A282" s="41"/>
      <c r="B282" s="41"/>
      <c r="C282" s="41"/>
      <c r="D282" s="41"/>
      <c r="E282" s="41"/>
      <c r="F282" s="41"/>
      <c r="G282" s="42"/>
      <c r="H282" s="42"/>
      <c r="I282" s="42"/>
      <c r="J282" s="42"/>
      <c r="K282" s="42"/>
      <c r="L282" s="42"/>
      <c r="M282" s="42"/>
      <c r="N282" s="42"/>
      <c r="O282" s="42"/>
      <c r="P282" s="42"/>
      <c r="Q282" s="42"/>
      <c r="R282" s="42"/>
      <c r="S282" s="42"/>
      <c r="T282" s="42"/>
      <c r="U282" s="42"/>
    </row>
    <row r="283" spans="1:21" x14ac:dyDescent="0.55000000000000004">
      <c r="A283" s="41"/>
      <c r="B283" s="41"/>
      <c r="C283" s="41"/>
      <c r="D283" s="41"/>
      <c r="E283" s="41"/>
      <c r="F283" s="41"/>
      <c r="G283" s="42"/>
      <c r="H283" s="42"/>
      <c r="I283" s="42"/>
      <c r="J283" s="42"/>
      <c r="K283" s="42"/>
      <c r="L283" s="42"/>
      <c r="M283" s="42"/>
      <c r="N283" s="42"/>
      <c r="O283" s="42"/>
      <c r="P283" s="42"/>
      <c r="Q283" s="42"/>
      <c r="R283" s="42"/>
      <c r="S283" s="42"/>
      <c r="T283" s="42"/>
      <c r="U283" s="42"/>
    </row>
    <row r="284" spans="1:21" x14ac:dyDescent="0.55000000000000004">
      <c r="A284" s="41"/>
      <c r="B284" s="41"/>
      <c r="C284" s="41"/>
      <c r="D284" s="41"/>
      <c r="E284" s="41"/>
      <c r="F284" s="41"/>
      <c r="G284" s="42"/>
      <c r="H284" s="42"/>
      <c r="I284" s="42"/>
      <c r="J284" s="42"/>
      <c r="K284" s="42"/>
      <c r="L284" s="42"/>
      <c r="M284" s="42"/>
      <c r="N284" s="42"/>
      <c r="O284" s="42"/>
      <c r="P284" s="42"/>
      <c r="Q284" s="42"/>
      <c r="R284" s="42"/>
      <c r="S284" s="42"/>
      <c r="T284" s="42"/>
      <c r="U284" s="42"/>
    </row>
    <row r="285" spans="1:21" x14ac:dyDescent="0.55000000000000004">
      <c r="A285" s="41"/>
      <c r="B285" s="41"/>
      <c r="C285" s="41"/>
      <c r="D285" s="41"/>
      <c r="E285" s="41"/>
      <c r="F285" s="41"/>
      <c r="G285" s="42"/>
      <c r="H285" s="42"/>
      <c r="I285" s="42"/>
      <c r="J285" s="42"/>
      <c r="K285" s="42"/>
      <c r="L285" s="42"/>
      <c r="M285" s="42"/>
      <c r="N285" s="42"/>
      <c r="O285" s="42"/>
      <c r="P285" s="42"/>
      <c r="Q285" s="42"/>
      <c r="R285" s="42"/>
      <c r="S285" s="42"/>
      <c r="T285" s="42"/>
      <c r="U285" s="42"/>
    </row>
    <row r="286" spans="1:21" x14ac:dyDescent="0.55000000000000004">
      <c r="A286" s="41"/>
      <c r="B286" s="41"/>
      <c r="C286" s="41"/>
      <c r="D286" s="41"/>
      <c r="E286" s="41"/>
      <c r="F286" s="41"/>
      <c r="G286" s="42"/>
      <c r="H286" s="42"/>
      <c r="I286" s="42"/>
      <c r="J286" s="42"/>
      <c r="K286" s="42"/>
      <c r="L286" s="42"/>
      <c r="M286" s="42"/>
      <c r="N286" s="42"/>
      <c r="O286" s="42"/>
      <c r="P286" s="42"/>
      <c r="Q286" s="42"/>
      <c r="R286" s="42"/>
      <c r="S286" s="42"/>
      <c r="T286" s="42"/>
      <c r="U286" s="42"/>
    </row>
    <row r="287" spans="1:21" x14ac:dyDescent="0.55000000000000004">
      <c r="A287" s="41"/>
      <c r="B287" s="41"/>
      <c r="C287" s="41"/>
      <c r="D287" s="41"/>
      <c r="E287" s="41"/>
      <c r="F287" s="41"/>
      <c r="G287" s="42"/>
      <c r="H287" s="42"/>
      <c r="I287" s="42"/>
      <c r="J287" s="42"/>
      <c r="K287" s="42"/>
      <c r="L287" s="42"/>
      <c r="M287" s="42"/>
      <c r="N287" s="42"/>
      <c r="O287" s="42"/>
      <c r="P287" s="42"/>
      <c r="Q287" s="42"/>
      <c r="R287" s="42"/>
      <c r="S287" s="42"/>
      <c r="T287" s="42"/>
      <c r="U287" s="42"/>
    </row>
    <row r="288" spans="1:21" x14ac:dyDescent="0.55000000000000004">
      <c r="A288" s="41"/>
      <c r="B288" s="41"/>
      <c r="C288" s="41"/>
      <c r="D288" s="41"/>
      <c r="E288" s="41"/>
      <c r="F288" s="41"/>
      <c r="G288" s="42"/>
      <c r="H288" s="42"/>
      <c r="I288" s="42"/>
      <c r="J288" s="42"/>
      <c r="K288" s="42"/>
      <c r="L288" s="42"/>
      <c r="M288" s="42"/>
      <c r="N288" s="42"/>
      <c r="O288" s="42"/>
      <c r="P288" s="42"/>
      <c r="Q288" s="42"/>
      <c r="R288" s="42"/>
      <c r="S288" s="42"/>
      <c r="T288" s="42"/>
      <c r="U288" s="42"/>
    </row>
    <row r="289" spans="1:21" x14ac:dyDescent="0.55000000000000004">
      <c r="A289" s="41"/>
      <c r="B289" s="41"/>
      <c r="C289" s="41"/>
      <c r="D289" s="41"/>
      <c r="E289" s="41"/>
      <c r="F289" s="41"/>
      <c r="G289" s="42"/>
      <c r="H289" s="42"/>
      <c r="I289" s="42"/>
      <c r="J289" s="42"/>
      <c r="K289" s="42"/>
      <c r="L289" s="42"/>
      <c r="M289" s="42"/>
      <c r="N289" s="42"/>
      <c r="O289" s="42"/>
      <c r="P289" s="42"/>
      <c r="Q289" s="42"/>
      <c r="R289" s="42"/>
      <c r="S289" s="42"/>
      <c r="T289" s="42"/>
      <c r="U289" s="42"/>
    </row>
    <row r="290" spans="1:21" x14ac:dyDescent="0.55000000000000004">
      <c r="A290" s="41"/>
      <c r="B290" s="41"/>
      <c r="C290" s="41"/>
      <c r="D290" s="41"/>
      <c r="E290" s="41"/>
      <c r="F290" s="41"/>
      <c r="G290" s="42"/>
      <c r="H290" s="42"/>
      <c r="I290" s="42"/>
      <c r="J290" s="42"/>
      <c r="K290" s="42"/>
      <c r="L290" s="42"/>
      <c r="M290" s="42"/>
      <c r="N290" s="42"/>
      <c r="O290" s="42"/>
      <c r="P290" s="42"/>
      <c r="Q290" s="42"/>
      <c r="R290" s="42"/>
      <c r="S290" s="42"/>
      <c r="T290" s="42"/>
      <c r="U290" s="42"/>
    </row>
    <row r="291" spans="1:21" x14ac:dyDescent="0.55000000000000004">
      <c r="A291" s="41"/>
      <c r="B291" s="41"/>
      <c r="C291" s="41"/>
      <c r="D291" s="41"/>
      <c r="E291" s="41"/>
      <c r="F291" s="41"/>
      <c r="G291" s="42"/>
      <c r="H291" s="42"/>
      <c r="I291" s="42"/>
      <c r="J291" s="42"/>
      <c r="K291" s="42"/>
      <c r="L291" s="42"/>
      <c r="M291" s="42"/>
      <c r="N291" s="42"/>
      <c r="O291" s="42"/>
      <c r="P291" s="42"/>
      <c r="Q291" s="42"/>
      <c r="R291" s="42"/>
      <c r="S291" s="42"/>
      <c r="T291" s="42"/>
      <c r="U291" s="42"/>
    </row>
    <row r="292" spans="1:21" x14ac:dyDescent="0.55000000000000004">
      <c r="A292" s="41"/>
      <c r="B292" s="41"/>
      <c r="C292" s="41"/>
      <c r="D292" s="41"/>
      <c r="E292" s="41"/>
      <c r="F292" s="41"/>
      <c r="G292" s="42"/>
      <c r="H292" s="42"/>
      <c r="I292" s="42"/>
      <c r="J292" s="42"/>
      <c r="K292" s="42"/>
      <c r="L292" s="42"/>
      <c r="M292" s="42"/>
      <c r="N292" s="42"/>
      <c r="O292" s="42"/>
      <c r="P292" s="42"/>
      <c r="Q292" s="42"/>
      <c r="R292" s="42"/>
      <c r="S292" s="42"/>
      <c r="T292" s="42"/>
      <c r="U292" s="42"/>
    </row>
    <row r="293" spans="1:21" x14ac:dyDescent="0.55000000000000004">
      <c r="A293" s="41"/>
      <c r="B293" s="41"/>
      <c r="C293" s="41"/>
      <c r="D293" s="41"/>
      <c r="E293" s="41"/>
      <c r="F293" s="41"/>
      <c r="G293" s="42"/>
      <c r="H293" s="42"/>
      <c r="I293" s="42"/>
      <c r="J293" s="42"/>
      <c r="K293" s="42"/>
      <c r="L293" s="42"/>
      <c r="M293" s="42"/>
      <c r="N293" s="42"/>
      <c r="O293" s="42"/>
      <c r="P293" s="42"/>
      <c r="Q293" s="42"/>
      <c r="R293" s="42"/>
      <c r="S293" s="42"/>
      <c r="T293" s="42"/>
      <c r="U293" s="42"/>
    </row>
    <row r="294" spans="1:21" x14ac:dyDescent="0.55000000000000004">
      <c r="A294" s="41"/>
      <c r="B294" s="41"/>
      <c r="C294" s="41"/>
      <c r="D294" s="41"/>
      <c r="E294" s="41"/>
      <c r="F294" s="41"/>
      <c r="G294" s="42"/>
      <c r="H294" s="42"/>
      <c r="I294" s="42"/>
      <c r="J294" s="42"/>
      <c r="K294" s="42"/>
      <c r="L294" s="42"/>
      <c r="M294" s="42"/>
      <c r="N294" s="42"/>
      <c r="O294" s="42"/>
      <c r="P294" s="42"/>
      <c r="Q294" s="42"/>
      <c r="R294" s="42"/>
      <c r="S294" s="42"/>
      <c r="T294" s="42"/>
      <c r="U294" s="42"/>
    </row>
    <row r="295" spans="1:21" x14ac:dyDescent="0.55000000000000004">
      <c r="A295" s="41"/>
      <c r="B295" s="41"/>
      <c r="C295" s="41"/>
      <c r="D295" s="41"/>
      <c r="E295" s="41"/>
      <c r="F295" s="41"/>
      <c r="G295" s="42"/>
      <c r="H295" s="42"/>
      <c r="I295" s="42"/>
      <c r="J295" s="42"/>
      <c r="K295" s="42"/>
      <c r="L295" s="42"/>
      <c r="M295" s="42"/>
      <c r="N295" s="42"/>
      <c r="O295" s="42"/>
      <c r="P295" s="42"/>
      <c r="Q295" s="42"/>
      <c r="R295" s="42"/>
      <c r="S295" s="42"/>
      <c r="T295" s="42"/>
      <c r="U295" s="42"/>
    </row>
    <row r="296" spans="1:21" x14ac:dyDescent="0.55000000000000004">
      <c r="A296" s="41"/>
      <c r="B296" s="41"/>
      <c r="C296" s="41"/>
      <c r="D296" s="41"/>
      <c r="E296" s="41"/>
      <c r="F296" s="41"/>
      <c r="G296" s="42"/>
      <c r="H296" s="42"/>
      <c r="I296" s="42"/>
      <c r="J296" s="42"/>
      <c r="K296" s="42"/>
      <c r="L296" s="42"/>
      <c r="M296" s="42"/>
      <c r="N296" s="42"/>
      <c r="O296" s="42"/>
      <c r="P296" s="42"/>
      <c r="Q296" s="42"/>
      <c r="R296" s="42"/>
      <c r="S296" s="42"/>
      <c r="T296" s="42"/>
      <c r="U296" s="42"/>
    </row>
    <row r="297" spans="1:21" x14ac:dyDescent="0.55000000000000004">
      <c r="A297" s="41"/>
      <c r="B297" s="41"/>
      <c r="C297" s="41"/>
      <c r="D297" s="41"/>
      <c r="E297" s="41"/>
      <c r="F297" s="41"/>
      <c r="G297" s="42"/>
      <c r="H297" s="42"/>
      <c r="I297" s="42"/>
      <c r="J297" s="42"/>
      <c r="K297" s="42"/>
      <c r="L297" s="42"/>
      <c r="M297" s="42"/>
      <c r="N297" s="42"/>
      <c r="O297" s="42"/>
      <c r="P297" s="42"/>
      <c r="Q297" s="42"/>
      <c r="R297" s="42"/>
      <c r="S297" s="42"/>
      <c r="T297" s="42"/>
      <c r="U297" s="42"/>
    </row>
    <row r="298" spans="1:21" x14ac:dyDescent="0.55000000000000004">
      <c r="A298" s="41"/>
      <c r="B298" s="41"/>
      <c r="C298" s="41"/>
      <c r="D298" s="41"/>
      <c r="E298" s="41"/>
      <c r="F298" s="41"/>
      <c r="G298" s="42"/>
      <c r="H298" s="42"/>
      <c r="I298" s="42"/>
      <c r="J298" s="42"/>
      <c r="K298" s="42"/>
      <c r="L298" s="42"/>
      <c r="M298" s="42"/>
      <c r="N298" s="42"/>
      <c r="O298" s="42"/>
      <c r="P298" s="42"/>
      <c r="Q298" s="42"/>
      <c r="R298" s="42"/>
      <c r="S298" s="42"/>
      <c r="T298" s="42"/>
      <c r="U298" s="42"/>
    </row>
    <row r="299" spans="1:21" x14ac:dyDescent="0.55000000000000004">
      <c r="A299" s="41"/>
      <c r="B299" s="41"/>
      <c r="C299" s="41"/>
      <c r="D299" s="41"/>
      <c r="E299" s="41"/>
      <c r="F299" s="41"/>
      <c r="G299" s="42"/>
      <c r="H299" s="42"/>
      <c r="I299" s="42"/>
      <c r="J299" s="42"/>
      <c r="K299" s="42"/>
      <c r="L299" s="42"/>
      <c r="M299" s="42"/>
      <c r="N299" s="42"/>
      <c r="O299" s="42"/>
      <c r="P299" s="42"/>
      <c r="Q299" s="42"/>
      <c r="R299" s="42"/>
      <c r="S299" s="42"/>
      <c r="T299" s="42"/>
      <c r="U299" s="42"/>
    </row>
    <row r="300" spans="1:21" x14ac:dyDescent="0.55000000000000004">
      <c r="A300" s="41"/>
      <c r="B300" s="41"/>
      <c r="C300" s="41"/>
      <c r="D300" s="41"/>
      <c r="E300" s="41"/>
      <c r="F300" s="41"/>
      <c r="G300" s="42"/>
      <c r="H300" s="42"/>
      <c r="I300" s="42"/>
      <c r="J300" s="42"/>
      <c r="K300" s="42"/>
      <c r="L300" s="42"/>
      <c r="M300" s="42"/>
      <c r="N300" s="42"/>
      <c r="O300" s="42"/>
      <c r="P300" s="42"/>
      <c r="Q300" s="42"/>
      <c r="R300" s="42"/>
      <c r="S300" s="42"/>
      <c r="T300" s="42"/>
      <c r="U300" s="42"/>
    </row>
    <row r="301" spans="1:21" x14ac:dyDescent="0.55000000000000004">
      <c r="A301" s="41"/>
      <c r="B301" s="41"/>
      <c r="C301" s="41"/>
      <c r="D301" s="41"/>
      <c r="E301" s="41"/>
      <c r="F301" s="41"/>
      <c r="G301" s="42"/>
      <c r="H301" s="42"/>
      <c r="I301" s="42"/>
      <c r="J301" s="42"/>
      <c r="K301" s="42"/>
      <c r="L301" s="42"/>
      <c r="M301" s="42"/>
      <c r="N301" s="42"/>
      <c r="O301" s="42"/>
      <c r="P301" s="42"/>
      <c r="Q301" s="42"/>
      <c r="R301" s="42"/>
      <c r="S301" s="42"/>
      <c r="T301" s="42"/>
      <c r="U301" s="42"/>
    </row>
    <row r="302" spans="1:21" x14ac:dyDescent="0.55000000000000004">
      <c r="A302" s="41"/>
      <c r="B302" s="41"/>
      <c r="C302" s="41"/>
      <c r="D302" s="41"/>
      <c r="E302" s="41"/>
      <c r="F302" s="41"/>
      <c r="G302" s="42"/>
      <c r="H302" s="42"/>
      <c r="I302" s="42"/>
      <c r="J302" s="42"/>
      <c r="K302" s="42"/>
      <c r="L302" s="42"/>
      <c r="M302" s="42"/>
      <c r="N302" s="42"/>
      <c r="O302" s="42"/>
      <c r="P302" s="42"/>
      <c r="Q302" s="42"/>
      <c r="R302" s="42"/>
      <c r="S302" s="42"/>
      <c r="T302" s="42"/>
      <c r="U302" s="42"/>
    </row>
    <row r="303" spans="1:21" x14ac:dyDescent="0.55000000000000004">
      <c r="A303" s="41"/>
      <c r="B303" s="41"/>
      <c r="C303" s="41"/>
      <c r="D303" s="41"/>
      <c r="E303" s="41"/>
      <c r="F303" s="41"/>
      <c r="G303" s="42"/>
      <c r="H303" s="42"/>
      <c r="I303" s="42"/>
      <c r="J303" s="42"/>
      <c r="K303" s="42"/>
      <c r="L303" s="42"/>
      <c r="M303" s="42"/>
      <c r="N303" s="42"/>
      <c r="O303" s="42"/>
      <c r="P303" s="42"/>
      <c r="Q303" s="42"/>
      <c r="R303" s="42"/>
      <c r="S303" s="42"/>
      <c r="T303" s="42"/>
      <c r="U303" s="42"/>
    </row>
    <row r="304" spans="1:21" x14ac:dyDescent="0.55000000000000004">
      <c r="A304" s="41"/>
      <c r="B304" s="41"/>
      <c r="C304" s="41"/>
      <c r="D304" s="41"/>
      <c r="E304" s="41"/>
      <c r="F304" s="41"/>
      <c r="G304" s="42"/>
      <c r="H304" s="42"/>
      <c r="I304" s="42"/>
      <c r="J304" s="42"/>
      <c r="K304" s="42"/>
      <c r="L304" s="42"/>
      <c r="M304" s="42"/>
      <c r="N304" s="42"/>
      <c r="O304" s="42"/>
      <c r="P304" s="42"/>
      <c r="Q304" s="42"/>
      <c r="R304" s="42"/>
      <c r="S304" s="42"/>
      <c r="T304" s="42"/>
      <c r="U304" s="42"/>
    </row>
    <row r="305" spans="1:21" x14ac:dyDescent="0.55000000000000004">
      <c r="A305" s="41"/>
      <c r="B305" s="41"/>
      <c r="C305" s="41"/>
      <c r="D305" s="41"/>
      <c r="E305" s="41"/>
      <c r="F305" s="41"/>
      <c r="G305" s="42"/>
      <c r="H305" s="42"/>
      <c r="I305" s="42"/>
      <c r="J305" s="42"/>
      <c r="K305" s="42"/>
      <c r="L305" s="42"/>
      <c r="M305" s="42"/>
      <c r="N305" s="42"/>
      <c r="O305" s="42"/>
      <c r="P305" s="42"/>
      <c r="Q305" s="42"/>
      <c r="R305" s="42"/>
      <c r="S305" s="42"/>
      <c r="T305" s="42"/>
      <c r="U305" s="42"/>
    </row>
    <row r="306" spans="1:21" x14ac:dyDescent="0.55000000000000004">
      <c r="A306" s="41"/>
      <c r="B306" s="41"/>
      <c r="C306" s="41"/>
      <c r="D306" s="41"/>
      <c r="E306" s="41"/>
      <c r="F306" s="41"/>
      <c r="G306" s="42"/>
      <c r="H306" s="42"/>
      <c r="I306" s="42"/>
      <c r="J306" s="42"/>
      <c r="K306" s="42"/>
      <c r="L306" s="42"/>
      <c r="M306" s="42"/>
      <c r="N306" s="42"/>
      <c r="O306" s="42"/>
      <c r="P306" s="42"/>
      <c r="Q306" s="42"/>
      <c r="R306" s="42"/>
      <c r="S306" s="42"/>
      <c r="T306" s="42"/>
      <c r="U306" s="42"/>
    </row>
    <row r="307" spans="1:21" x14ac:dyDescent="0.55000000000000004">
      <c r="A307" s="41"/>
      <c r="B307" s="41"/>
      <c r="C307" s="41"/>
      <c r="D307" s="41"/>
      <c r="E307" s="41"/>
      <c r="F307" s="41"/>
      <c r="G307" s="42"/>
      <c r="H307" s="42"/>
      <c r="I307" s="42"/>
      <c r="J307" s="42"/>
      <c r="K307" s="42"/>
      <c r="L307" s="42"/>
      <c r="M307" s="42"/>
      <c r="N307" s="42"/>
      <c r="O307" s="42"/>
      <c r="P307" s="42"/>
      <c r="Q307" s="42"/>
      <c r="R307" s="42"/>
      <c r="S307" s="42"/>
      <c r="T307" s="42"/>
      <c r="U307" s="42"/>
    </row>
    <row r="308" spans="1:21" x14ac:dyDescent="0.55000000000000004">
      <c r="A308" s="41"/>
      <c r="B308" s="41"/>
      <c r="C308" s="41"/>
      <c r="D308" s="41"/>
      <c r="E308" s="41"/>
      <c r="F308" s="41"/>
      <c r="G308" s="42"/>
      <c r="H308" s="42"/>
      <c r="I308" s="42"/>
      <c r="J308" s="42"/>
      <c r="K308" s="42"/>
      <c r="L308" s="42"/>
      <c r="M308" s="42"/>
      <c r="N308" s="42"/>
      <c r="O308" s="42"/>
      <c r="P308" s="42"/>
      <c r="Q308" s="42"/>
      <c r="R308" s="42"/>
      <c r="S308" s="42"/>
      <c r="T308" s="42"/>
      <c r="U308" s="42"/>
    </row>
    <row r="309" spans="1:21" x14ac:dyDescent="0.55000000000000004">
      <c r="A309" s="41"/>
      <c r="B309" s="41"/>
      <c r="C309" s="41"/>
      <c r="D309" s="41"/>
      <c r="E309" s="41"/>
      <c r="F309" s="41"/>
      <c r="G309" s="42"/>
      <c r="H309" s="42"/>
      <c r="I309" s="42"/>
      <c r="J309" s="42"/>
      <c r="K309" s="42"/>
      <c r="L309" s="42"/>
      <c r="M309" s="42"/>
      <c r="N309" s="42"/>
      <c r="O309" s="42"/>
      <c r="P309" s="42"/>
      <c r="Q309" s="42"/>
      <c r="R309" s="42"/>
      <c r="S309" s="42"/>
      <c r="T309" s="42"/>
      <c r="U309" s="42"/>
    </row>
    <row r="310" spans="1:21" x14ac:dyDescent="0.55000000000000004">
      <c r="A310" s="41"/>
      <c r="B310" s="41"/>
      <c r="C310" s="41"/>
      <c r="D310" s="41"/>
      <c r="E310" s="41"/>
      <c r="F310" s="41"/>
      <c r="G310" s="42"/>
      <c r="H310" s="42"/>
      <c r="I310" s="42"/>
      <c r="J310" s="42"/>
      <c r="K310" s="42"/>
      <c r="L310" s="42"/>
      <c r="M310" s="42"/>
      <c r="N310" s="42"/>
      <c r="O310" s="42"/>
      <c r="P310" s="42"/>
      <c r="Q310" s="42"/>
      <c r="R310" s="42"/>
      <c r="S310" s="42"/>
      <c r="T310" s="42"/>
      <c r="U310" s="42"/>
    </row>
    <row r="311" spans="1:21" x14ac:dyDescent="0.55000000000000004">
      <c r="A311" s="41"/>
      <c r="B311" s="41"/>
      <c r="C311" s="41"/>
      <c r="D311" s="41"/>
      <c r="E311" s="41"/>
      <c r="F311" s="41"/>
      <c r="G311" s="42"/>
      <c r="H311" s="42"/>
      <c r="I311" s="42"/>
      <c r="J311" s="42"/>
      <c r="K311" s="42"/>
      <c r="L311" s="42"/>
      <c r="M311" s="42"/>
      <c r="N311" s="42"/>
      <c r="O311" s="42"/>
      <c r="P311" s="42"/>
      <c r="Q311" s="42"/>
      <c r="R311" s="42"/>
      <c r="S311" s="42"/>
      <c r="T311" s="42"/>
      <c r="U311" s="42"/>
    </row>
    <row r="312" spans="1:21" x14ac:dyDescent="0.55000000000000004">
      <c r="A312" s="41"/>
      <c r="B312" s="41"/>
      <c r="C312" s="41"/>
      <c r="D312" s="41"/>
      <c r="E312" s="41"/>
      <c r="F312" s="41"/>
      <c r="G312" s="42"/>
      <c r="H312" s="42"/>
      <c r="I312" s="42"/>
      <c r="J312" s="42"/>
      <c r="K312" s="42"/>
      <c r="L312" s="42"/>
      <c r="M312" s="42"/>
      <c r="N312" s="42"/>
      <c r="O312" s="42"/>
      <c r="P312" s="42"/>
      <c r="Q312" s="42"/>
      <c r="R312" s="42"/>
      <c r="S312" s="42"/>
      <c r="T312" s="42"/>
      <c r="U312" s="42"/>
    </row>
    <row r="313" spans="1:21" x14ac:dyDescent="0.55000000000000004">
      <c r="A313" s="41"/>
      <c r="B313" s="41"/>
      <c r="C313" s="41"/>
      <c r="D313" s="41"/>
      <c r="E313" s="41"/>
      <c r="F313" s="41"/>
      <c r="G313" s="42"/>
      <c r="H313" s="42"/>
      <c r="I313" s="42"/>
      <c r="J313" s="42"/>
      <c r="K313" s="42"/>
      <c r="L313" s="42"/>
      <c r="M313" s="42"/>
      <c r="N313" s="42"/>
      <c r="O313" s="42"/>
      <c r="P313" s="42"/>
      <c r="Q313" s="42"/>
      <c r="R313" s="42"/>
      <c r="S313" s="42"/>
      <c r="T313" s="42"/>
      <c r="U313" s="42"/>
    </row>
    <row r="314" spans="1:21" x14ac:dyDescent="0.55000000000000004">
      <c r="A314" s="41"/>
      <c r="B314" s="41"/>
      <c r="C314" s="41"/>
      <c r="D314" s="41"/>
      <c r="E314" s="41"/>
      <c r="F314" s="41"/>
      <c r="G314" s="42"/>
      <c r="H314" s="42"/>
      <c r="I314" s="42"/>
      <c r="J314" s="42"/>
      <c r="K314" s="42"/>
      <c r="L314" s="42"/>
      <c r="M314" s="42"/>
      <c r="N314" s="42"/>
      <c r="O314" s="42"/>
      <c r="P314" s="42"/>
      <c r="Q314" s="42"/>
      <c r="R314" s="42"/>
      <c r="S314" s="42"/>
      <c r="T314" s="42"/>
      <c r="U314" s="42"/>
    </row>
    <row r="315" spans="1:21" x14ac:dyDescent="0.55000000000000004">
      <c r="A315" s="41"/>
      <c r="B315" s="41"/>
      <c r="C315" s="41"/>
      <c r="D315" s="41"/>
      <c r="E315" s="41"/>
      <c r="F315" s="41"/>
      <c r="G315" s="42"/>
      <c r="H315" s="42"/>
      <c r="I315" s="42"/>
      <c r="J315" s="42"/>
      <c r="K315" s="42"/>
      <c r="L315" s="42"/>
      <c r="M315" s="42"/>
      <c r="N315" s="42"/>
      <c r="O315" s="42"/>
      <c r="P315" s="42"/>
      <c r="Q315" s="42"/>
      <c r="R315" s="42"/>
      <c r="S315" s="42"/>
      <c r="T315" s="42"/>
      <c r="U315" s="42"/>
    </row>
    <row r="316" spans="1:21" x14ac:dyDescent="0.55000000000000004">
      <c r="A316" s="41"/>
      <c r="B316" s="41"/>
      <c r="C316" s="41"/>
      <c r="D316" s="41"/>
      <c r="E316" s="41"/>
      <c r="F316" s="41"/>
      <c r="G316" s="42"/>
      <c r="H316" s="42"/>
      <c r="I316" s="42"/>
      <c r="J316" s="42"/>
      <c r="K316" s="42"/>
      <c r="L316" s="42"/>
      <c r="M316" s="42"/>
      <c r="N316" s="42"/>
      <c r="O316" s="42"/>
      <c r="P316" s="42"/>
      <c r="Q316" s="42"/>
      <c r="R316" s="42"/>
      <c r="S316" s="42"/>
      <c r="T316" s="42"/>
      <c r="U316" s="42"/>
    </row>
    <row r="317" spans="1:21" x14ac:dyDescent="0.55000000000000004">
      <c r="A317" s="41"/>
      <c r="B317" s="41"/>
      <c r="C317" s="41"/>
      <c r="D317" s="41"/>
      <c r="E317" s="41"/>
      <c r="F317" s="41"/>
      <c r="G317" s="42"/>
      <c r="H317" s="42"/>
      <c r="I317" s="42"/>
      <c r="J317" s="42"/>
      <c r="K317" s="42"/>
      <c r="L317" s="42"/>
      <c r="M317" s="42"/>
      <c r="N317" s="42"/>
      <c r="O317" s="42"/>
      <c r="P317" s="42"/>
      <c r="Q317" s="42"/>
      <c r="R317" s="42"/>
      <c r="S317" s="42"/>
      <c r="T317" s="42"/>
      <c r="U317" s="42"/>
    </row>
    <row r="318" spans="1:21" x14ac:dyDescent="0.55000000000000004">
      <c r="A318" s="41"/>
      <c r="B318" s="41"/>
      <c r="C318" s="41"/>
      <c r="D318" s="41"/>
      <c r="E318" s="41"/>
      <c r="F318" s="41"/>
      <c r="G318" s="42"/>
      <c r="H318" s="42"/>
      <c r="I318" s="42"/>
      <c r="J318" s="42"/>
      <c r="K318" s="42"/>
      <c r="L318" s="42"/>
      <c r="M318" s="42"/>
      <c r="N318" s="42"/>
      <c r="O318" s="42"/>
      <c r="P318" s="42"/>
      <c r="Q318" s="42"/>
      <c r="R318" s="42"/>
      <c r="S318" s="42"/>
      <c r="T318" s="42"/>
      <c r="U318" s="42"/>
    </row>
    <row r="319" spans="1:21" x14ac:dyDescent="0.55000000000000004">
      <c r="A319" s="41"/>
      <c r="B319" s="41"/>
      <c r="C319" s="41"/>
      <c r="D319" s="41"/>
      <c r="E319" s="41"/>
      <c r="F319" s="41"/>
      <c r="G319" s="42"/>
      <c r="H319" s="42"/>
      <c r="I319" s="42"/>
      <c r="J319" s="42"/>
      <c r="K319" s="42"/>
      <c r="L319" s="42"/>
      <c r="M319" s="42"/>
      <c r="N319" s="42"/>
      <c r="O319" s="42"/>
      <c r="P319" s="42"/>
      <c r="Q319" s="42"/>
      <c r="R319" s="42"/>
      <c r="S319" s="42"/>
      <c r="T319" s="42"/>
      <c r="U319" s="42"/>
    </row>
    <row r="320" spans="1:21" x14ac:dyDescent="0.55000000000000004">
      <c r="A320" s="41"/>
      <c r="B320" s="41"/>
      <c r="C320" s="41"/>
      <c r="D320" s="41"/>
      <c r="E320" s="41"/>
      <c r="F320" s="41"/>
      <c r="G320" s="42"/>
      <c r="H320" s="42"/>
      <c r="I320" s="42"/>
      <c r="J320" s="42"/>
      <c r="K320" s="42"/>
      <c r="L320" s="42"/>
      <c r="M320" s="42"/>
      <c r="N320" s="42"/>
      <c r="O320" s="42"/>
      <c r="P320" s="42"/>
      <c r="Q320" s="42"/>
      <c r="R320" s="42"/>
      <c r="S320" s="42"/>
      <c r="T320" s="42"/>
      <c r="U320" s="42"/>
    </row>
    <row r="321" spans="1:21" x14ac:dyDescent="0.55000000000000004">
      <c r="A321" s="41"/>
      <c r="B321" s="41"/>
      <c r="C321" s="41"/>
      <c r="D321" s="41"/>
      <c r="E321" s="41"/>
      <c r="F321" s="41"/>
      <c r="G321" s="42"/>
      <c r="H321" s="42"/>
      <c r="I321" s="42"/>
      <c r="J321" s="42"/>
      <c r="K321" s="42"/>
      <c r="L321" s="42"/>
      <c r="M321" s="42"/>
      <c r="N321" s="42"/>
      <c r="O321" s="42"/>
      <c r="P321" s="42"/>
      <c r="Q321" s="42"/>
      <c r="R321" s="42"/>
      <c r="S321" s="42"/>
      <c r="T321" s="42"/>
      <c r="U321" s="42"/>
    </row>
    <row r="322" spans="1:21" x14ac:dyDescent="0.55000000000000004">
      <c r="A322" s="41"/>
      <c r="B322" s="41"/>
      <c r="C322" s="41"/>
      <c r="D322" s="41"/>
      <c r="E322" s="41"/>
      <c r="F322" s="41"/>
      <c r="G322" s="42"/>
      <c r="H322" s="42"/>
      <c r="I322" s="42"/>
      <c r="J322" s="42"/>
      <c r="K322" s="42"/>
      <c r="L322" s="42"/>
      <c r="M322" s="42"/>
      <c r="N322" s="42"/>
      <c r="O322" s="42"/>
      <c r="P322" s="42"/>
      <c r="Q322" s="42"/>
      <c r="R322" s="42"/>
      <c r="S322" s="42"/>
      <c r="T322" s="42"/>
      <c r="U322" s="42"/>
    </row>
    <row r="323" spans="1:21" x14ac:dyDescent="0.55000000000000004">
      <c r="A323" s="41"/>
      <c r="B323" s="41"/>
      <c r="C323" s="41"/>
      <c r="D323" s="41"/>
      <c r="E323" s="41"/>
      <c r="F323" s="41"/>
      <c r="G323" s="42"/>
      <c r="H323" s="42"/>
      <c r="I323" s="42"/>
      <c r="J323" s="42"/>
      <c r="K323" s="42"/>
      <c r="L323" s="42"/>
      <c r="M323" s="42"/>
      <c r="N323" s="42"/>
      <c r="O323" s="42"/>
      <c r="P323" s="42"/>
      <c r="Q323" s="42"/>
      <c r="R323" s="42"/>
      <c r="S323" s="42"/>
      <c r="T323" s="42"/>
      <c r="U323" s="42"/>
    </row>
    <row r="324" spans="1:21" x14ac:dyDescent="0.55000000000000004">
      <c r="A324" s="41"/>
      <c r="B324" s="41"/>
      <c r="C324" s="41"/>
      <c r="D324" s="41"/>
      <c r="E324" s="41"/>
      <c r="F324" s="41"/>
      <c r="G324" s="42"/>
      <c r="H324" s="42"/>
      <c r="I324" s="42"/>
      <c r="J324" s="42"/>
      <c r="K324" s="42"/>
      <c r="L324" s="42"/>
      <c r="M324" s="42"/>
      <c r="N324" s="42"/>
      <c r="O324" s="42"/>
      <c r="P324" s="42"/>
      <c r="Q324" s="42"/>
      <c r="R324" s="42"/>
      <c r="S324" s="42"/>
      <c r="T324" s="42"/>
      <c r="U324" s="42"/>
    </row>
    <row r="325" spans="1:21" x14ac:dyDescent="0.55000000000000004">
      <c r="A325" s="41"/>
      <c r="B325" s="41"/>
      <c r="C325" s="41"/>
      <c r="D325" s="41"/>
      <c r="E325" s="41"/>
      <c r="F325" s="41"/>
      <c r="G325" s="42"/>
      <c r="H325" s="42"/>
      <c r="I325" s="42"/>
      <c r="J325" s="42"/>
      <c r="K325" s="42"/>
      <c r="L325" s="42"/>
      <c r="M325" s="42"/>
      <c r="N325" s="42"/>
      <c r="O325" s="42"/>
      <c r="P325" s="42"/>
      <c r="Q325" s="42"/>
      <c r="R325" s="42"/>
      <c r="S325" s="42"/>
      <c r="T325" s="42"/>
      <c r="U325" s="42"/>
    </row>
    <row r="326" spans="1:21" x14ac:dyDescent="0.55000000000000004">
      <c r="A326" s="41"/>
      <c r="B326" s="41"/>
      <c r="C326" s="41"/>
      <c r="D326" s="41"/>
      <c r="E326" s="41"/>
      <c r="F326" s="41"/>
      <c r="G326" s="42"/>
      <c r="H326" s="42"/>
      <c r="I326" s="42"/>
      <c r="J326" s="42"/>
      <c r="K326" s="42"/>
      <c r="L326" s="42"/>
      <c r="M326" s="42"/>
      <c r="N326" s="42"/>
      <c r="O326" s="42"/>
      <c r="P326" s="42"/>
      <c r="Q326" s="42"/>
      <c r="R326" s="42"/>
      <c r="S326" s="42"/>
      <c r="T326" s="42"/>
      <c r="U326" s="42"/>
    </row>
    <row r="327" spans="1:21" x14ac:dyDescent="0.55000000000000004">
      <c r="A327" s="41"/>
      <c r="B327" s="41"/>
      <c r="C327" s="41"/>
      <c r="D327" s="41"/>
      <c r="E327" s="41"/>
      <c r="F327" s="41"/>
      <c r="G327" s="42"/>
      <c r="H327" s="42"/>
      <c r="I327" s="42"/>
      <c r="J327" s="42"/>
      <c r="K327" s="42"/>
      <c r="L327" s="42"/>
      <c r="M327" s="42"/>
      <c r="N327" s="42"/>
      <c r="O327" s="42"/>
      <c r="P327" s="42"/>
      <c r="Q327" s="42"/>
      <c r="R327" s="42"/>
      <c r="S327" s="42"/>
      <c r="T327" s="42"/>
      <c r="U327" s="42"/>
    </row>
    <row r="328" spans="1:21" x14ac:dyDescent="0.55000000000000004">
      <c r="A328" s="41"/>
      <c r="B328" s="41"/>
      <c r="C328" s="41"/>
      <c r="D328" s="41"/>
      <c r="E328" s="41"/>
      <c r="F328" s="41"/>
      <c r="G328" s="42"/>
      <c r="H328" s="42"/>
      <c r="I328" s="42"/>
      <c r="J328" s="42"/>
      <c r="K328" s="42"/>
      <c r="L328" s="42"/>
      <c r="M328" s="42"/>
      <c r="N328" s="42"/>
      <c r="O328" s="42"/>
      <c r="P328" s="42"/>
      <c r="Q328" s="42"/>
      <c r="R328" s="42"/>
      <c r="S328" s="42"/>
      <c r="T328" s="42"/>
      <c r="U328" s="42"/>
    </row>
    <row r="329" spans="1:21" x14ac:dyDescent="0.55000000000000004">
      <c r="A329" s="41"/>
      <c r="B329" s="41"/>
      <c r="C329" s="41"/>
      <c r="D329" s="41"/>
      <c r="E329" s="41"/>
      <c r="F329" s="41"/>
      <c r="G329" s="42"/>
      <c r="H329" s="42"/>
      <c r="I329" s="42"/>
      <c r="J329" s="42"/>
      <c r="K329" s="42"/>
      <c r="L329" s="42"/>
      <c r="M329" s="42"/>
      <c r="N329" s="42"/>
      <c r="O329" s="42"/>
      <c r="P329" s="42"/>
      <c r="Q329" s="42"/>
      <c r="R329" s="42"/>
      <c r="S329" s="42"/>
      <c r="T329" s="42"/>
      <c r="U329" s="42"/>
    </row>
    <row r="330" spans="1:21" x14ac:dyDescent="0.55000000000000004">
      <c r="A330" s="41"/>
      <c r="B330" s="41"/>
      <c r="C330" s="41"/>
      <c r="D330" s="41"/>
      <c r="E330" s="41"/>
      <c r="F330" s="41"/>
      <c r="G330" s="42"/>
      <c r="H330" s="42"/>
      <c r="I330" s="42"/>
      <c r="J330" s="42"/>
      <c r="K330" s="42"/>
      <c r="L330" s="42"/>
      <c r="M330" s="42"/>
      <c r="N330" s="42"/>
      <c r="O330" s="42"/>
      <c r="P330" s="42"/>
      <c r="Q330" s="42"/>
      <c r="R330" s="42"/>
      <c r="S330" s="42"/>
      <c r="T330" s="42"/>
      <c r="U330" s="42"/>
    </row>
    <row r="331" spans="1:21" x14ac:dyDescent="0.55000000000000004">
      <c r="A331" s="41"/>
      <c r="B331" s="41"/>
      <c r="C331" s="41"/>
      <c r="D331" s="41"/>
      <c r="E331" s="41"/>
      <c r="F331" s="41"/>
      <c r="G331" s="42"/>
      <c r="H331" s="42"/>
      <c r="I331" s="42"/>
      <c r="J331" s="42"/>
      <c r="K331" s="42"/>
      <c r="L331" s="42"/>
      <c r="M331" s="42"/>
      <c r="N331" s="42"/>
      <c r="O331" s="42"/>
      <c r="P331" s="42"/>
      <c r="Q331" s="42"/>
      <c r="R331" s="42"/>
      <c r="S331" s="42"/>
      <c r="T331" s="42"/>
      <c r="U331" s="42"/>
    </row>
    <row r="332" spans="1:21" x14ac:dyDescent="0.55000000000000004">
      <c r="A332" s="41"/>
      <c r="B332" s="41"/>
      <c r="C332" s="41"/>
      <c r="D332" s="41"/>
      <c r="E332" s="41"/>
      <c r="F332" s="41"/>
      <c r="G332" s="42"/>
      <c r="H332" s="42"/>
      <c r="I332" s="42"/>
      <c r="J332" s="42"/>
      <c r="K332" s="42"/>
      <c r="L332" s="42"/>
      <c r="M332" s="42"/>
      <c r="N332" s="42"/>
      <c r="O332" s="42"/>
      <c r="P332" s="42"/>
      <c r="Q332" s="42"/>
      <c r="R332" s="42"/>
      <c r="S332" s="42"/>
      <c r="T332" s="42"/>
      <c r="U332" s="42"/>
    </row>
    <row r="333" spans="1:21" x14ac:dyDescent="0.55000000000000004">
      <c r="A333" s="41"/>
      <c r="B333" s="41"/>
      <c r="C333" s="41"/>
      <c r="D333" s="41"/>
      <c r="E333" s="41"/>
      <c r="F333" s="41"/>
      <c r="G333" s="42"/>
      <c r="H333" s="42"/>
      <c r="I333" s="42"/>
      <c r="J333" s="42"/>
      <c r="K333" s="42"/>
      <c r="L333" s="42"/>
      <c r="M333" s="42"/>
      <c r="N333" s="42"/>
      <c r="O333" s="42"/>
      <c r="P333" s="42"/>
      <c r="Q333" s="42"/>
      <c r="R333" s="42"/>
      <c r="S333" s="42"/>
      <c r="T333" s="42"/>
      <c r="U333" s="42"/>
    </row>
    <row r="334" spans="1:21" x14ac:dyDescent="0.55000000000000004">
      <c r="A334" s="41"/>
      <c r="B334" s="41"/>
      <c r="C334" s="41"/>
      <c r="D334" s="41"/>
      <c r="E334" s="41"/>
      <c r="F334" s="41"/>
      <c r="G334" s="42"/>
      <c r="H334" s="42"/>
      <c r="I334" s="42"/>
      <c r="J334" s="42"/>
      <c r="K334" s="42"/>
      <c r="L334" s="42"/>
      <c r="M334" s="42"/>
      <c r="N334" s="42"/>
      <c r="O334" s="42"/>
      <c r="P334" s="42"/>
      <c r="Q334" s="42"/>
      <c r="R334" s="42"/>
      <c r="S334" s="42"/>
      <c r="T334" s="42"/>
      <c r="U334" s="42"/>
    </row>
    <row r="335" spans="1:21" x14ac:dyDescent="0.55000000000000004">
      <c r="A335" s="41"/>
      <c r="B335" s="41"/>
      <c r="C335" s="41"/>
      <c r="D335" s="41"/>
      <c r="E335" s="41"/>
      <c r="F335" s="41"/>
      <c r="G335" s="42"/>
      <c r="H335" s="42"/>
      <c r="I335" s="42"/>
      <c r="J335" s="42"/>
      <c r="K335" s="42"/>
      <c r="L335" s="42"/>
      <c r="M335" s="42"/>
      <c r="N335" s="42"/>
      <c r="O335" s="42"/>
      <c r="P335" s="42"/>
      <c r="Q335" s="42"/>
      <c r="R335" s="42"/>
      <c r="S335" s="42"/>
      <c r="T335" s="42"/>
      <c r="U335" s="42"/>
    </row>
    <row r="336" spans="1:21" x14ac:dyDescent="0.55000000000000004">
      <c r="A336" s="41"/>
      <c r="B336" s="41"/>
      <c r="C336" s="41"/>
      <c r="D336" s="41"/>
      <c r="E336" s="41"/>
      <c r="F336" s="41"/>
      <c r="G336" s="42"/>
      <c r="H336" s="42"/>
      <c r="I336" s="42"/>
      <c r="J336" s="42"/>
      <c r="K336" s="42"/>
      <c r="L336" s="42"/>
      <c r="M336" s="42"/>
      <c r="N336" s="42"/>
      <c r="O336" s="42"/>
      <c r="P336" s="42"/>
      <c r="Q336" s="42"/>
      <c r="R336" s="42"/>
      <c r="S336" s="42"/>
      <c r="T336" s="42"/>
      <c r="U336" s="42"/>
    </row>
    <row r="337" spans="1:21" x14ac:dyDescent="0.55000000000000004">
      <c r="A337" s="41"/>
      <c r="B337" s="41"/>
      <c r="C337" s="41"/>
      <c r="D337" s="41"/>
      <c r="E337" s="41"/>
      <c r="F337" s="41"/>
      <c r="G337" s="42"/>
      <c r="H337" s="42"/>
      <c r="I337" s="42"/>
      <c r="J337" s="42"/>
      <c r="K337" s="42"/>
      <c r="L337" s="42"/>
      <c r="M337" s="42"/>
      <c r="N337" s="42"/>
      <c r="O337" s="42"/>
      <c r="P337" s="42"/>
      <c r="Q337" s="42"/>
      <c r="R337" s="42"/>
      <c r="S337" s="42"/>
      <c r="T337" s="42"/>
      <c r="U337" s="42"/>
    </row>
    <row r="338" spans="1:21" x14ac:dyDescent="0.55000000000000004">
      <c r="A338" s="41"/>
      <c r="B338" s="41"/>
      <c r="C338" s="41"/>
      <c r="D338" s="41"/>
      <c r="E338" s="41"/>
      <c r="F338" s="41"/>
      <c r="G338" s="42"/>
      <c r="H338" s="42"/>
      <c r="I338" s="42"/>
      <c r="J338" s="42"/>
      <c r="K338" s="42"/>
      <c r="L338" s="42"/>
      <c r="M338" s="42"/>
      <c r="N338" s="42"/>
      <c r="O338" s="42"/>
      <c r="P338" s="42"/>
      <c r="Q338" s="42"/>
      <c r="R338" s="42"/>
      <c r="S338" s="42"/>
      <c r="T338" s="42"/>
      <c r="U338" s="42"/>
    </row>
    <row r="339" spans="1:21" x14ac:dyDescent="0.55000000000000004">
      <c r="A339" s="41"/>
      <c r="B339" s="41"/>
      <c r="C339" s="41"/>
      <c r="D339" s="41"/>
      <c r="E339" s="41"/>
      <c r="F339" s="41"/>
      <c r="G339" s="42"/>
      <c r="H339" s="42"/>
      <c r="I339" s="42"/>
      <c r="J339" s="42"/>
      <c r="K339" s="42"/>
      <c r="L339" s="42"/>
      <c r="M339" s="42"/>
      <c r="N339" s="42"/>
      <c r="O339" s="42"/>
      <c r="P339" s="42"/>
      <c r="Q339" s="42"/>
      <c r="R339" s="42"/>
      <c r="S339" s="42"/>
      <c r="T339" s="42"/>
      <c r="U339" s="42"/>
    </row>
    <row r="340" spans="1:21" x14ac:dyDescent="0.55000000000000004">
      <c r="A340" s="41"/>
      <c r="B340" s="41"/>
      <c r="C340" s="41"/>
      <c r="D340" s="41"/>
      <c r="E340" s="41"/>
      <c r="F340" s="41"/>
      <c r="G340" s="42"/>
      <c r="H340" s="42"/>
      <c r="I340" s="42"/>
      <c r="J340" s="42"/>
      <c r="K340" s="42"/>
      <c r="L340" s="42"/>
      <c r="M340" s="42"/>
      <c r="N340" s="42"/>
      <c r="O340" s="42"/>
      <c r="P340" s="42"/>
      <c r="Q340" s="42"/>
      <c r="R340" s="42"/>
      <c r="S340" s="42"/>
      <c r="T340" s="42"/>
      <c r="U340" s="42"/>
    </row>
    <row r="341" spans="1:21" x14ac:dyDescent="0.55000000000000004">
      <c r="A341" s="41"/>
      <c r="B341" s="41"/>
      <c r="C341" s="41"/>
      <c r="D341" s="41"/>
      <c r="E341" s="41"/>
      <c r="F341" s="41"/>
      <c r="G341" s="42"/>
      <c r="H341" s="42"/>
      <c r="I341" s="42"/>
      <c r="J341" s="42"/>
      <c r="K341" s="42"/>
      <c r="L341" s="42"/>
      <c r="M341" s="42"/>
      <c r="N341" s="42"/>
      <c r="O341" s="42"/>
      <c r="P341" s="42"/>
      <c r="Q341" s="42"/>
      <c r="R341" s="42"/>
      <c r="S341" s="42"/>
      <c r="T341" s="42"/>
      <c r="U341" s="42"/>
    </row>
    <row r="342" spans="1:21" x14ac:dyDescent="0.55000000000000004">
      <c r="A342" s="41"/>
      <c r="B342" s="41"/>
      <c r="C342" s="41"/>
      <c r="D342" s="41"/>
      <c r="E342" s="41"/>
      <c r="F342" s="41"/>
      <c r="G342" s="42"/>
      <c r="H342" s="42"/>
      <c r="I342" s="42"/>
      <c r="J342" s="42"/>
      <c r="K342" s="42"/>
      <c r="L342" s="42"/>
      <c r="M342" s="42"/>
      <c r="N342" s="42"/>
      <c r="O342" s="42"/>
      <c r="P342" s="42"/>
      <c r="Q342" s="42"/>
      <c r="R342" s="42"/>
      <c r="S342" s="42"/>
      <c r="T342" s="42"/>
      <c r="U342" s="42"/>
    </row>
    <row r="343" spans="1:21" x14ac:dyDescent="0.55000000000000004">
      <c r="A343" s="41"/>
      <c r="B343" s="41"/>
      <c r="C343" s="41"/>
      <c r="D343" s="41"/>
      <c r="E343" s="41"/>
      <c r="F343" s="41"/>
      <c r="G343" s="42"/>
      <c r="H343" s="42"/>
      <c r="I343" s="42"/>
      <c r="J343" s="42"/>
      <c r="K343" s="42"/>
      <c r="L343" s="42"/>
      <c r="M343" s="42"/>
      <c r="N343" s="42"/>
      <c r="O343" s="42"/>
      <c r="P343" s="42"/>
      <c r="Q343" s="42"/>
      <c r="R343" s="42"/>
      <c r="S343" s="42"/>
      <c r="T343" s="42"/>
      <c r="U343" s="42"/>
    </row>
    <row r="344" spans="1:21" x14ac:dyDescent="0.55000000000000004">
      <c r="A344" s="41"/>
      <c r="B344" s="41"/>
      <c r="C344" s="41"/>
      <c r="D344" s="41"/>
      <c r="E344" s="41"/>
      <c r="F344" s="41"/>
      <c r="G344" s="42"/>
      <c r="H344" s="42"/>
      <c r="I344" s="42"/>
      <c r="J344" s="42"/>
      <c r="K344" s="42"/>
      <c r="L344" s="42"/>
      <c r="M344" s="42"/>
      <c r="N344" s="42"/>
      <c r="O344" s="42"/>
      <c r="P344" s="42"/>
      <c r="Q344" s="42"/>
      <c r="R344" s="42"/>
      <c r="S344" s="42"/>
      <c r="T344" s="42"/>
      <c r="U344" s="42"/>
    </row>
    <row r="345" spans="1:21" x14ac:dyDescent="0.55000000000000004">
      <c r="A345" s="41"/>
      <c r="B345" s="41"/>
      <c r="C345" s="41"/>
      <c r="D345" s="41"/>
      <c r="E345" s="41"/>
      <c r="F345" s="41"/>
      <c r="G345" s="42"/>
      <c r="H345" s="42"/>
      <c r="I345" s="42"/>
      <c r="J345" s="42"/>
      <c r="K345" s="42"/>
      <c r="L345" s="42"/>
      <c r="M345" s="42"/>
      <c r="N345" s="42"/>
      <c r="O345" s="42"/>
      <c r="P345" s="42"/>
      <c r="Q345" s="42"/>
      <c r="R345" s="42"/>
      <c r="S345" s="42"/>
      <c r="T345" s="42"/>
      <c r="U345" s="42"/>
    </row>
    <row r="346" spans="1:21" x14ac:dyDescent="0.55000000000000004">
      <c r="A346" s="41"/>
      <c r="B346" s="41"/>
      <c r="C346" s="41"/>
      <c r="D346" s="41"/>
      <c r="E346" s="41"/>
      <c r="F346" s="41"/>
      <c r="G346" s="42"/>
      <c r="H346" s="42"/>
      <c r="I346" s="42"/>
      <c r="J346" s="42"/>
      <c r="K346" s="42"/>
      <c r="L346" s="42"/>
      <c r="M346" s="42"/>
      <c r="N346" s="42"/>
      <c r="O346" s="42"/>
      <c r="P346" s="42"/>
      <c r="Q346" s="42"/>
      <c r="R346" s="42"/>
      <c r="S346" s="42"/>
      <c r="T346" s="42"/>
      <c r="U346" s="42"/>
    </row>
    <row r="347" spans="1:21" x14ac:dyDescent="0.55000000000000004">
      <c r="A347" s="41"/>
      <c r="B347" s="41"/>
      <c r="C347" s="41"/>
      <c r="D347" s="41"/>
      <c r="E347" s="41"/>
      <c r="F347" s="41"/>
      <c r="G347" s="42"/>
      <c r="H347" s="42"/>
      <c r="I347" s="42"/>
      <c r="J347" s="42"/>
      <c r="K347" s="42"/>
      <c r="L347" s="42"/>
      <c r="M347" s="42"/>
      <c r="N347" s="42"/>
      <c r="O347" s="42"/>
      <c r="P347" s="42"/>
      <c r="Q347" s="42"/>
      <c r="R347" s="42"/>
      <c r="S347" s="42"/>
      <c r="T347" s="42"/>
      <c r="U347" s="42"/>
    </row>
    <row r="348" spans="1:21" x14ac:dyDescent="0.55000000000000004">
      <c r="A348" s="41"/>
      <c r="B348" s="41"/>
      <c r="C348" s="41"/>
      <c r="D348" s="41"/>
      <c r="E348" s="41"/>
      <c r="F348" s="41"/>
      <c r="G348" s="42"/>
      <c r="H348" s="42"/>
      <c r="I348" s="42"/>
      <c r="J348" s="42"/>
      <c r="K348" s="42"/>
      <c r="L348" s="42"/>
      <c r="M348" s="42"/>
      <c r="N348" s="42"/>
      <c r="O348" s="42"/>
      <c r="P348" s="42"/>
      <c r="Q348" s="42"/>
      <c r="R348" s="42"/>
      <c r="S348" s="42"/>
      <c r="T348" s="42"/>
      <c r="U348" s="42"/>
    </row>
    <row r="349" spans="1:21" x14ac:dyDescent="0.55000000000000004">
      <c r="A349" s="41"/>
      <c r="B349" s="41"/>
      <c r="C349" s="41"/>
      <c r="D349" s="41"/>
      <c r="E349" s="41"/>
      <c r="F349" s="41"/>
      <c r="G349" s="42"/>
      <c r="H349" s="42"/>
      <c r="I349" s="42"/>
      <c r="J349" s="42"/>
      <c r="K349" s="42"/>
      <c r="L349" s="42"/>
      <c r="M349" s="42"/>
      <c r="N349" s="42"/>
      <c r="O349" s="42"/>
      <c r="P349" s="42"/>
      <c r="Q349" s="42"/>
      <c r="R349" s="42"/>
      <c r="S349" s="42"/>
      <c r="T349" s="42"/>
      <c r="U349" s="42"/>
    </row>
    <row r="350" spans="1:21" x14ac:dyDescent="0.55000000000000004">
      <c r="A350" s="41"/>
      <c r="B350" s="41"/>
      <c r="C350" s="41"/>
      <c r="D350" s="41"/>
      <c r="E350" s="41"/>
      <c r="F350" s="41"/>
      <c r="G350" s="42"/>
      <c r="H350" s="42"/>
      <c r="I350" s="42"/>
      <c r="J350" s="42"/>
      <c r="K350" s="42"/>
      <c r="L350" s="42"/>
      <c r="M350" s="42"/>
      <c r="N350" s="42"/>
      <c r="O350" s="42"/>
      <c r="P350" s="42"/>
      <c r="Q350" s="42"/>
      <c r="R350" s="42"/>
      <c r="S350" s="42"/>
      <c r="T350" s="42"/>
      <c r="U350" s="42"/>
    </row>
    <row r="351" spans="1:21" x14ac:dyDescent="0.55000000000000004">
      <c r="A351" s="41"/>
      <c r="B351" s="41"/>
      <c r="C351" s="41"/>
      <c r="D351" s="41"/>
      <c r="E351" s="41"/>
      <c r="F351" s="41"/>
      <c r="G351" s="42"/>
      <c r="H351" s="42"/>
      <c r="I351" s="42"/>
      <c r="J351" s="42"/>
      <c r="K351" s="42"/>
      <c r="L351" s="42"/>
      <c r="M351" s="42"/>
      <c r="N351" s="42"/>
      <c r="O351" s="42"/>
      <c r="P351" s="42"/>
      <c r="Q351" s="42"/>
      <c r="R351" s="42"/>
      <c r="S351" s="42"/>
      <c r="T351" s="42"/>
      <c r="U351" s="42"/>
    </row>
    <row r="352" spans="1:21" x14ac:dyDescent="0.55000000000000004">
      <c r="A352" s="41"/>
      <c r="B352" s="41"/>
      <c r="C352" s="41"/>
      <c r="D352" s="41"/>
      <c r="E352" s="41"/>
      <c r="F352" s="41"/>
      <c r="G352" s="42"/>
      <c r="H352" s="42"/>
      <c r="I352" s="42"/>
      <c r="J352" s="42"/>
      <c r="K352" s="42"/>
      <c r="L352" s="42"/>
      <c r="M352" s="42"/>
      <c r="N352" s="42"/>
      <c r="O352" s="42"/>
      <c r="P352" s="42"/>
      <c r="Q352" s="42"/>
      <c r="R352" s="42"/>
      <c r="S352" s="42"/>
      <c r="T352" s="42"/>
      <c r="U352" s="42"/>
    </row>
    <row r="353" spans="1:21" x14ac:dyDescent="0.55000000000000004">
      <c r="A353" s="41"/>
      <c r="B353" s="41"/>
      <c r="C353" s="41"/>
      <c r="D353" s="41"/>
      <c r="E353" s="41"/>
      <c r="F353" s="41"/>
      <c r="G353" s="42"/>
      <c r="H353" s="42"/>
      <c r="I353" s="42"/>
      <c r="J353" s="42"/>
      <c r="K353" s="42"/>
      <c r="L353" s="42"/>
      <c r="M353" s="42"/>
      <c r="N353" s="42"/>
      <c r="O353" s="42"/>
      <c r="P353" s="42"/>
      <c r="Q353" s="42"/>
      <c r="R353" s="42"/>
      <c r="S353" s="42"/>
      <c r="T353" s="42"/>
      <c r="U353" s="42"/>
    </row>
    <row r="354" spans="1:21" x14ac:dyDescent="0.55000000000000004">
      <c r="A354" s="41"/>
      <c r="B354" s="41"/>
      <c r="C354" s="41"/>
      <c r="D354" s="41"/>
      <c r="E354" s="41"/>
      <c r="F354" s="41"/>
      <c r="G354" s="42"/>
      <c r="H354" s="42"/>
      <c r="I354" s="42"/>
      <c r="J354" s="42"/>
      <c r="K354" s="42"/>
      <c r="L354" s="42"/>
      <c r="M354" s="42"/>
      <c r="N354" s="42"/>
      <c r="O354" s="42"/>
      <c r="P354" s="42"/>
      <c r="Q354" s="42"/>
      <c r="R354" s="42"/>
      <c r="S354" s="42"/>
      <c r="T354" s="42"/>
      <c r="U354" s="42"/>
    </row>
    <row r="355" spans="1:21" x14ac:dyDescent="0.55000000000000004">
      <c r="A355" s="41"/>
      <c r="B355" s="41"/>
      <c r="C355" s="41"/>
      <c r="D355" s="41"/>
      <c r="E355" s="41"/>
      <c r="F355" s="41"/>
      <c r="G355" s="42"/>
      <c r="H355" s="42"/>
      <c r="I355" s="42"/>
      <c r="J355" s="42"/>
      <c r="K355" s="42"/>
      <c r="L355" s="42"/>
      <c r="M355" s="42"/>
      <c r="N355" s="42"/>
      <c r="O355" s="42"/>
      <c r="P355" s="42"/>
      <c r="Q355" s="42"/>
      <c r="R355" s="42"/>
      <c r="S355" s="42"/>
      <c r="T355" s="42"/>
      <c r="U355" s="42"/>
    </row>
    <row r="356" spans="1:21" x14ac:dyDescent="0.55000000000000004">
      <c r="A356" s="41"/>
      <c r="B356" s="41"/>
      <c r="C356" s="41"/>
      <c r="D356" s="41"/>
      <c r="E356" s="41"/>
      <c r="F356" s="41"/>
      <c r="G356" s="42"/>
      <c r="H356" s="42"/>
      <c r="I356" s="42"/>
      <c r="J356" s="42"/>
      <c r="K356" s="42"/>
      <c r="L356" s="42"/>
      <c r="M356" s="42"/>
      <c r="N356" s="42"/>
      <c r="O356" s="42"/>
      <c r="P356" s="42"/>
      <c r="Q356" s="42"/>
      <c r="R356" s="42"/>
      <c r="S356" s="42"/>
      <c r="T356" s="42"/>
      <c r="U356" s="42"/>
    </row>
    <row r="357" spans="1:21" x14ac:dyDescent="0.55000000000000004">
      <c r="A357" s="41"/>
      <c r="B357" s="41"/>
      <c r="C357" s="41"/>
      <c r="D357" s="41"/>
      <c r="E357" s="41"/>
      <c r="F357" s="41"/>
      <c r="G357" s="42"/>
      <c r="H357" s="42"/>
      <c r="I357" s="42"/>
      <c r="J357" s="42"/>
      <c r="K357" s="42"/>
      <c r="L357" s="42"/>
      <c r="M357" s="42"/>
      <c r="N357" s="42"/>
      <c r="O357" s="42"/>
      <c r="P357" s="42"/>
      <c r="Q357" s="42"/>
      <c r="R357" s="42"/>
      <c r="S357" s="42"/>
      <c r="T357" s="42"/>
      <c r="U357" s="42"/>
    </row>
    <row r="358" spans="1:21" x14ac:dyDescent="0.55000000000000004">
      <c r="A358" s="41"/>
      <c r="B358" s="41"/>
      <c r="C358" s="41"/>
      <c r="D358" s="41"/>
      <c r="E358" s="41"/>
      <c r="F358" s="41"/>
      <c r="G358" s="42"/>
      <c r="H358" s="42"/>
      <c r="I358" s="42"/>
      <c r="J358" s="42"/>
      <c r="K358" s="42"/>
      <c r="L358" s="42"/>
      <c r="M358" s="42"/>
      <c r="N358" s="42"/>
      <c r="O358" s="42"/>
      <c r="P358" s="42"/>
      <c r="Q358" s="42"/>
      <c r="R358" s="42"/>
      <c r="S358" s="42"/>
      <c r="T358" s="42"/>
      <c r="U358" s="42"/>
    </row>
    <row r="359" spans="1:21" x14ac:dyDescent="0.55000000000000004">
      <c r="A359" s="41"/>
      <c r="B359" s="41"/>
      <c r="C359" s="41"/>
      <c r="D359" s="41"/>
      <c r="E359" s="41"/>
      <c r="F359" s="41"/>
      <c r="G359" s="42"/>
      <c r="H359" s="42"/>
      <c r="I359" s="42"/>
      <c r="J359" s="42"/>
      <c r="K359" s="42"/>
      <c r="L359" s="42"/>
      <c r="M359" s="42"/>
      <c r="N359" s="42"/>
      <c r="O359" s="42"/>
      <c r="P359" s="42"/>
      <c r="Q359" s="42"/>
      <c r="R359" s="42"/>
      <c r="S359" s="42"/>
      <c r="T359" s="42"/>
      <c r="U359" s="42"/>
    </row>
    <row r="360" spans="1:21" x14ac:dyDescent="0.55000000000000004">
      <c r="A360" s="41"/>
      <c r="B360" s="41"/>
      <c r="C360" s="41"/>
      <c r="D360" s="41"/>
      <c r="E360" s="41"/>
      <c r="F360" s="41"/>
      <c r="G360" s="42"/>
      <c r="H360" s="42"/>
      <c r="I360" s="42"/>
      <c r="J360" s="42"/>
      <c r="K360" s="42"/>
      <c r="L360" s="42"/>
      <c r="M360" s="42"/>
      <c r="N360" s="42"/>
      <c r="O360" s="42"/>
      <c r="P360" s="42"/>
      <c r="Q360" s="42"/>
      <c r="R360" s="42"/>
      <c r="S360" s="42"/>
      <c r="T360" s="42"/>
      <c r="U360" s="42"/>
    </row>
    <row r="361" spans="1:21" x14ac:dyDescent="0.55000000000000004">
      <c r="A361" s="41"/>
      <c r="B361" s="41"/>
      <c r="C361" s="41"/>
      <c r="D361" s="41"/>
      <c r="E361" s="41"/>
      <c r="F361" s="41"/>
      <c r="G361" s="42"/>
      <c r="H361" s="42"/>
      <c r="I361" s="42"/>
      <c r="J361" s="42"/>
      <c r="K361" s="42"/>
      <c r="L361" s="42"/>
      <c r="M361" s="42"/>
      <c r="N361" s="42"/>
      <c r="O361" s="42"/>
      <c r="P361" s="42"/>
      <c r="Q361" s="42"/>
      <c r="R361" s="42"/>
      <c r="S361" s="42"/>
      <c r="T361" s="42"/>
      <c r="U361" s="42"/>
    </row>
    <row r="362" spans="1:21" x14ac:dyDescent="0.55000000000000004">
      <c r="A362" s="41"/>
      <c r="B362" s="41"/>
      <c r="C362" s="41"/>
      <c r="D362" s="41"/>
      <c r="E362" s="41"/>
      <c r="F362" s="41"/>
      <c r="G362" s="42"/>
      <c r="H362" s="42"/>
      <c r="I362" s="42"/>
      <c r="J362" s="42"/>
      <c r="K362" s="42"/>
      <c r="L362" s="42"/>
      <c r="M362" s="42"/>
      <c r="N362" s="42"/>
      <c r="O362" s="42"/>
      <c r="P362" s="42"/>
      <c r="Q362" s="42"/>
      <c r="R362" s="42"/>
      <c r="S362" s="42"/>
      <c r="T362" s="42"/>
      <c r="U362" s="42"/>
    </row>
    <row r="363" spans="1:21" x14ac:dyDescent="0.55000000000000004">
      <c r="A363" s="41"/>
      <c r="B363" s="41"/>
      <c r="C363" s="41"/>
      <c r="D363" s="41"/>
      <c r="E363" s="41"/>
      <c r="F363" s="41"/>
      <c r="G363" s="42"/>
      <c r="H363" s="42"/>
      <c r="I363" s="42"/>
      <c r="J363" s="42"/>
      <c r="K363" s="42"/>
      <c r="L363" s="42"/>
      <c r="M363" s="42"/>
      <c r="N363" s="42"/>
      <c r="O363" s="42"/>
      <c r="P363" s="42"/>
      <c r="Q363" s="42"/>
      <c r="R363" s="42"/>
      <c r="S363" s="42"/>
      <c r="T363" s="42"/>
      <c r="U363" s="42"/>
    </row>
    <row r="364" spans="1:21" x14ac:dyDescent="0.55000000000000004">
      <c r="A364" s="41"/>
      <c r="B364" s="41"/>
      <c r="C364" s="41"/>
      <c r="D364" s="41"/>
      <c r="E364" s="41"/>
      <c r="F364" s="41"/>
      <c r="G364" s="42"/>
      <c r="H364" s="42"/>
      <c r="I364" s="42"/>
      <c r="J364" s="42"/>
      <c r="K364" s="42"/>
      <c r="L364" s="42"/>
      <c r="M364" s="42"/>
      <c r="N364" s="42"/>
      <c r="O364" s="42"/>
      <c r="P364" s="42"/>
      <c r="Q364" s="42"/>
      <c r="R364" s="42"/>
      <c r="S364" s="42"/>
      <c r="T364" s="42"/>
      <c r="U364" s="42"/>
    </row>
    <row r="365" spans="1:21" x14ac:dyDescent="0.55000000000000004">
      <c r="A365" s="41"/>
      <c r="B365" s="41"/>
      <c r="C365" s="41"/>
      <c r="D365" s="41"/>
      <c r="E365" s="41"/>
      <c r="F365" s="41"/>
      <c r="G365" s="42"/>
      <c r="H365" s="42"/>
      <c r="I365" s="42"/>
      <c r="J365" s="42"/>
      <c r="K365" s="42"/>
      <c r="L365" s="42"/>
      <c r="M365" s="42"/>
      <c r="N365" s="42"/>
      <c r="O365" s="42"/>
      <c r="P365" s="42"/>
      <c r="Q365" s="42"/>
      <c r="R365" s="42"/>
      <c r="S365" s="42"/>
      <c r="T365" s="42"/>
      <c r="U365" s="42"/>
    </row>
    <row r="366" spans="1:21" x14ac:dyDescent="0.55000000000000004">
      <c r="A366" s="41"/>
      <c r="B366" s="41"/>
      <c r="C366" s="41"/>
      <c r="D366" s="41"/>
      <c r="E366" s="41"/>
      <c r="F366" s="41"/>
      <c r="G366" s="42"/>
      <c r="H366" s="42"/>
      <c r="I366" s="42"/>
      <c r="J366" s="42"/>
      <c r="K366" s="42"/>
      <c r="L366" s="42"/>
      <c r="M366" s="42"/>
      <c r="N366" s="42"/>
      <c r="O366" s="42"/>
      <c r="P366" s="42"/>
      <c r="Q366" s="42"/>
      <c r="R366" s="42"/>
      <c r="S366" s="42"/>
      <c r="T366" s="42"/>
      <c r="U366" s="42"/>
    </row>
    <row r="367" spans="1:21" x14ac:dyDescent="0.55000000000000004">
      <c r="A367" s="41"/>
      <c r="B367" s="41"/>
      <c r="C367" s="41"/>
      <c r="D367" s="41"/>
      <c r="E367" s="41"/>
      <c r="F367" s="41"/>
      <c r="G367" s="42"/>
      <c r="H367" s="42"/>
      <c r="I367" s="42"/>
      <c r="J367" s="42"/>
      <c r="K367" s="42"/>
      <c r="L367" s="42"/>
      <c r="M367" s="42"/>
      <c r="N367" s="42"/>
      <c r="O367" s="42"/>
      <c r="P367" s="42"/>
      <c r="Q367" s="42"/>
      <c r="R367" s="42"/>
      <c r="S367" s="42"/>
      <c r="T367" s="42"/>
      <c r="U367" s="42"/>
    </row>
    <row r="368" spans="1:21" x14ac:dyDescent="0.55000000000000004">
      <c r="A368" s="41"/>
      <c r="B368" s="41"/>
      <c r="C368" s="41"/>
      <c r="D368" s="41"/>
      <c r="E368" s="41"/>
      <c r="F368" s="41"/>
      <c r="G368" s="42"/>
      <c r="H368" s="42"/>
      <c r="I368" s="42"/>
      <c r="J368" s="42"/>
      <c r="K368" s="42"/>
      <c r="L368" s="42"/>
      <c r="M368" s="42"/>
      <c r="N368" s="42"/>
      <c r="O368" s="42"/>
      <c r="P368" s="42"/>
      <c r="Q368" s="42"/>
      <c r="R368" s="42"/>
      <c r="S368" s="42"/>
      <c r="T368" s="42"/>
      <c r="U368" s="42"/>
    </row>
    <row r="369" spans="1:21" x14ac:dyDescent="0.55000000000000004">
      <c r="A369" s="41"/>
      <c r="B369" s="41"/>
      <c r="C369" s="41"/>
      <c r="D369" s="41"/>
      <c r="E369" s="41"/>
      <c r="F369" s="41"/>
      <c r="G369" s="42"/>
      <c r="H369" s="42"/>
      <c r="I369" s="42"/>
      <c r="J369" s="42"/>
      <c r="K369" s="42"/>
      <c r="L369" s="42"/>
      <c r="M369" s="42"/>
      <c r="N369" s="42"/>
      <c r="O369" s="42"/>
      <c r="P369" s="42"/>
      <c r="Q369" s="42"/>
      <c r="R369" s="42"/>
      <c r="S369" s="42"/>
      <c r="T369" s="42"/>
      <c r="U369" s="42"/>
    </row>
    <row r="370" spans="1:21" x14ac:dyDescent="0.55000000000000004">
      <c r="A370" s="41"/>
      <c r="B370" s="41"/>
      <c r="C370" s="41"/>
      <c r="D370" s="41"/>
      <c r="E370" s="41"/>
      <c r="F370" s="41"/>
      <c r="G370" s="42"/>
      <c r="H370" s="42"/>
      <c r="I370" s="42"/>
      <c r="J370" s="42"/>
      <c r="K370" s="42"/>
      <c r="L370" s="42"/>
      <c r="M370" s="42"/>
      <c r="N370" s="42"/>
      <c r="O370" s="42"/>
      <c r="P370" s="42"/>
      <c r="Q370" s="42"/>
      <c r="R370" s="42"/>
      <c r="S370" s="42"/>
      <c r="T370" s="42"/>
      <c r="U370" s="42"/>
    </row>
    <row r="371" spans="1:21" x14ac:dyDescent="0.55000000000000004">
      <c r="A371" s="41"/>
      <c r="B371" s="41"/>
      <c r="C371" s="41"/>
      <c r="D371" s="41"/>
      <c r="E371" s="41"/>
      <c r="F371" s="41"/>
      <c r="G371" s="42"/>
      <c r="H371" s="42"/>
      <c r="I371" s="42"/>
      <c r="J371" s="42"/>
      <c r="K371" s="42"/>
      <c r="L371" s="42"/>
      <c r="M371" s="42"/>
      <c r="N371" s="42"/>
      <c r="O371" s="42"/>
      <c r="P371" s="42"/>
      <c r="Q371" s="42"/>
      <c r="R371" s="42"/>
      <c r="S371" s="42"/>
      <c r="T371" s="42"/>
      <c r="U371" s="42"/>
    </row>
    <row r="372" spans="1:21" x14ac:dyDescent="0.55000000000000004">
      <c r="A372" s="41"/>
      <c r="B372" s="41"/>
      <c r="C372" s="41"/>
      <c r="D372" s="41"/>
      <c r="E372" s="41"/>
      <c r="F372" s="41"/>
      <c r="G372" s="42"/>
      <c r="H372" s="42"/>
      <c r="I372" s="42"/>
      <c r="J372" s="42"/>
      <c r="K372" s="42"/>
      <c r="L372" s="42"/>
      <c r="M372" s="42"/>
      <c r="N372" s="42"/>
      <c r="O372" s="42"/>
      <c r="P372" s="42"/>
      <c r="Q372" s="42"/>
      <c r="R372" s="42"/>
      <c r="S372" s="42"/>
      <c r="T372" s="42"/>
      <c r="U372" s="42"/>
    </row>
    <row r="373" spans="1:21" x14ac:dyDescent="0.55000000000000004">
      <c r="A373" s="41"/>
      <c r="B373" s="41"/>
      <c r="C373" s="41"/>
      <c r="D373" s="41"/>
      <c r="E373" s="41"/>
      <c r="F373" s="41"/>
      <c r="G373" s="42"/>
      <c r="H373" s="42"/>
      <c r="I373" s="42"/>
      <c r="J373" s="42"/>
      <c r="K373" s="42"/>
      <c r="L373" s="42"/>
      <c r="M373" s="42"/>
      <c r="N373" s="42"/>
      <c r="O373" s="42"/>
      <c r="P373" s="42"/>
      <c r="Q373" s="42"/>
      <c r="R373" s="42"/>
      <c r="S373" s="42"/>
      <c r="T373" s="42"/>
      <c r="U373" s="42"/>
    </row>
    <row r="374" spans="1:21" x14ac:dyDescent="0.55000000000000004">
      <c r="A374" s="41"/>
      <c r="B374" s="41"/>
      <c r="C374" s="41"/>
      <c r="D374" s="41"/>
      <c r="E374" s="41"/>
      <c r="F374" s="41"/>
      <c r="G374" s="42"/>
      <c r="H374" s="42"/>
      <c r="I374" s="42"/>
      <c r="J374" s="42"/>
      <c r="K374" s="42"/>
      <c r="L374" s="42"/>
      <c r="M374" s="42"/>
      <c r="N374" s="42"/>
      <c r="O374" s="42"/>
      <c r="P374" s="42"/>
      <c r="Q374" s="42"/>
      <c r="R374" s="42"/>
      <c r="S374" s="42"/>
      <c r="T374" s="42"/>
      <c r="U374" s="42"/>
    </row>
    <row r="375" spans="1:21" x14ac:dyDescent="0.55000000000000004">
      <c r="A375" s="41"/>
      <c r="B375" s="41"/>
      <c r="C375" s="41"/>
      <c r="D375" s="41"/>
      <c r="E375" s="41"/>
      <c r="F375" s="41"/>
      <c r="G375" s="42"/>
      <c r="H375" s="42"/>
      <c r="I375" s="42"/>
      <c r="J375" s="42"/>
      <c r="K375" s="42"/>
      <c r="L375" s="42"/>
      <c r="M375" s="42"/>
      <c r="N375" s="42"/>
      <c r="O375" s="42"/>
      <c r="P375" s="42"/>
      <c r="Q375" s="42"/>
      <c r="R375" s="42"/>
      <c r="S375" s="42"/>
      <c r="T375" s="42"/>
      <c r="U375" s="42"/>
    </row>
    <row r="376" spans="1:21" x14ac:dyDescent="0.55000000000000004">
      <c r="A376" s="41"/>
      <c r="B376" s="41"/>
      <c r="C376" s="41"/>
      <c r="D376" s="41"/>
      <c r="E376" s="41"/>
      <c r="F376" s="41"/>
      <c r="G376" s="42"/>
      <c r="H376" s="42"/>
      <c r="I376" s="42"/>
      <c r="J376" s="42"/>
      <c r="K376" s="42"/>
      <c r="L376" s="42"/>
      <c r="M376" s="42"/>
      <c r="N376" s="42"/>
      <c r="O376" s="42"/>
      <c r="P376" s="42"/>
      <c r="Q376" s="42"/>
      <c r="R376" s="42"/>
      <c r="S376" s="42"/>
      <c r="T376" s="42"/>
      <c r="U376" s="42"/>
    </row>
    <row r="377" spans="1:21" x14ac:dyDescent="0.55000000000000004">
      <c r="A377" s="41"/>
      <c r="B377" s="41"/>
      <c r="C377" s="41"/>
      <c r="D377" s="41"/>
      <c r="E377" s="41"/>
      <c r="F377" s="41"/>
      <c r="G377" s="42"/>
      <c r="H377" s="42"/>
      <c r="I377" s="42"/>
      <c r="J377" s="42"/>
      <c r="K377" s="42"/>
      <c r="L377" s="42"/>
      <c r="M377" s="42"/>
      <c r="N377" s="42"/>
      <c r="O377" s="42"/>
      <c r="P377" s="42"/>
      <c r="Q377" s="42"/>
      <c r="R377" s="42"/>
      <c r="S377" s="42"/>
      <c r="T377" s="42"/>
      <c r="U377" s="42"/>
    </row>
    <row r="378" spans="1:21" x14ac:dyDescent="0.55000000000000004">
      <c r="A378" s="41"/>
      <c r="B378" s="41"/>
      <c r="C378" s="41"/>
      <c r="D378" s="41"/>
      <c r="E378" s="41"/>
      <c r="F378" s="41"/>
      <c r="G378" s="42"/>
      <c r="H378" s="42"/>
      <c r="I378" s="42"/>
      <c r="J378" s="42"/>
      <c r="K378" s="42"/>
      <c r="L378" s="42"/>
      <c r="M378" s="42"/>
      <c r="N378" s="42"/>
      <c r="O378" s="42"/>
      <c r="P378" s="42"/>
      <c r="Q378" s="42"/>
      <c r="R378" s="42"/>
      <c r="S378" s="42"/>
      <c r="T378" s="42"/>
      <c r="U378" s="42"/>
    </row>
    <row r="379" spans="1:21" x14ac:dyDescent="0.55000000000000004">
      <c r="A379" s="41"/>
      <c r="B379" s="41"/>
      <c r="C379" s="41"/>
      <c r="D379" s="41"/>
      <c r="E379" s="41"/>
      <c r="F379" s="41"/>
      <c r="G379" s="42"/>
      <c r="H379" s="42"/>
      <c r="I379" s="42"/>
      <c r="J379" s="42"/>
      <c r="K379" s="42"/>
      <c r="L379" s="42"/>
      <c r="M379" s="42"/>
      <c r="N379" s="42"/>
      <c r="O379" s="42"/>
      <c r="P379" s="42"/>
      <c r="Q379" s="42"/>
      <c r="R379" s="42"/>
      <c r="S379" s="42"/>
      <c r="T379" s="42"/>
      <c r="U379" s="42"/>
    </row>
    <row r="380" spans="1:21" x14ac:dyDescent="0.55000000000000004">
      <c r="A380" s="41"/>
      <c r="B380" s="41"/>
      <c r="C380" s="41"/>
      <c r="D380" s="41"/>
      <c r="E380" s="41"/>
      <c r="F380" s="41"/>
      <c r="G380" s="42"/>
      <c r="H380" s="42"/>
      <c r="I380" s="42"/>
      <c r="J380" s="42"/>
      <c r="K380" s="42"/>
      <c r="L380" s="42"/>
      <c r="M380" s="42"/>
      <c r="N380" s="42"/>
      <c r="O380" s="42"/>
      <c r="P380" s="42"/>
      <c r="Q380" s="42"/>
      <c r="R380" s="42"/>
      <c r="S380" s="42"/>
      <c r="T380" s="42"/>
      <c r="U380" s="42"/>
    </row>
    <row r="381" spans="1:21" x14ac:dyDescent="0.55000000000000004">
      <c r="A381" s="41"/>
      <c r="B381" s="41"/>
      <c r="C381" s="41"/>
      <c r="D381" s="41"/>
      <c r="E381" s="41"/>
      <c r="F381" s="41"/>
      <c r="G381" s="42"/>
      <c r="H381" s="42"/>
      <c r="I381" s="42"/>
      <c r="J381" s="42"/>
      <c r="K381" s="42"/>
      <c r="L381" s="42"/>
      <c r="M381" s="42"/>
      <c r="N381" s="42"/>
      <c r="O381" s="42"/>
      <c r="P381" s="42"/>
      <c r="Q381" s="42"/>
      <c r="R381" s="42"/>
      <c r="S381" s="42"/>
      <c r="T381" s="42"/>
      <c r="U381" s="42"/>
    </row>
    <row r="382" spans="1:21" x14ac:dyDescent="0.55000000000000004">
      <c r="A382" s="41"/>
      <c r="B382" s="41"/>
      <c r="C382" s="41"/>
      <c r="D382" s="41"/>
      <c r="E382" s="41"/>
      <c r="F382" s="41"/>
      <c r="G382" s="42"/>
      <c r="H382" s="42"/>
      <c r="I382" s="42"/>
      <c r="J382" s="42"/>
      <c r="K382" s="42"/>
      <c r="L382" s="42"/>
      <c r="M382" s="42"/>
      <c r="N382" s="42"/>
      <c r="O382" s="42"/>
      <c r="P382" s="42"/>
      <c r="Q382" s="42"/>
      <c r="R382" s="42"/>
      <c r="S382" s="42"/>
      <c r="T382" s="42"/>
      <c r="U382" s="42"/>
    </row>
    <row r="383" spans="1:21" x14ac:dyDescent="0.55000000000000004">
      <c r="A383" s="41"/>
      <c r="B383" s="41"/>
      <c r="C383" s="41"/>
      <c r="D383" s="41"/>
      <c r="E383" s="41"/>
      <c r="F383" s="41"/>
      <c r="G383" s="42"/>
      <c r="H383" s="42"/>
      <c r="I383" s="42"/>
      <c r="J383" s="42"/>
      <c r="K383" s="42"/>
      <c r="L383" s="42"/>
      <c r="M383" s="42"/>
      <c r="N383" s="42"/>
      <c r="O383" s="42"/>
      <c r="P383" s="42"/>
      <c r="Q383" s="42"/>
      <c r="R383" s="42"/>
      <c r="S383" s="42"/>
      <c r="T383" s="42"/>
      <c r="U383" s="42"/>
    </row>
    <row r="384" spans="1:21" x14ac:dyDescent="0.55000000000000004">
      <c r="A384" s="41"/>
      <c r="B384" s="41"/>
      <c r="C384" s="41"/>
      <c r="D384" s="41"/>
      <c r="E384" s="41"/>
      <c r="F384" s="41"/>
      <c r="G384" s="42"/>
      <c r="H384" s="42"/>
      <c r="I384" s="42"/>
      <c r="J384" s="42"/>
      <c r="K384" s="42"/>
      <c r="L384" s="42"/>
      <c r="M384" s="42"/>
      <c r="N384" s="42"/>
      <c r="O384" s="42"/>
      <c r="P384" s="42"/>
      <c r="Q384" s="42"/>
      <c r="R384" s="42"/>
      <c r="S384" s="42"/>
      <c r="T384" s="42"/>
      <c r="U384" s="42"/>
    </row>
    <row r="385" spans="1:21" x14ac:dyDescent="0.55000000000000004">
      <c r="A385" s="41"/>
      <c r="B385" s="41"/>
      <c r="C385" s="41"/>
      <c r="D385" s="41"/>
      <c r="E385" s="41"/>
      <c r="F385" s="41"/>
      <c r="G385" s="42"/>
      <c r="H385" s="42"/>
      <c r="I385" s="42"/>
      <c r="J385" s="42"/>
      <c r="K385" s="42"/>
      <c r="L385" s="42"/>
      <c r="M385" s="42"/>
      <c r="N385" s="42"/>
      <c r="O385" s="42"/>
      <c r="P385" s="42"/>
      <c r="Q385" s="42"/>
      <c r="R385" s="42"/>
      <c r="S385" s="42"/>
      <c r="T385" s="42"/>
      <c r="U385" s="42"/>
    </row>
    <row r="386" spans="1:21" x14ac:dyDescent="0.55000000000000004">
      <c r="A386" s="41"/>
      <c r="B386" s="41"/>
      <c r="C386" s="41"/>
      <c r="D386" s="41"/>
      <c r="E386" s="41"/>
      <c r="F386" s="41"/>
      <c r="G386" s="42"/>
      <c r="H386" s="42"/>
      <c r="I386" s="42"/>
      <c r="J386" s="42"/>
      <c r="K386" s="42"/>
      <c r="L386" s="42"/>
      <c r="M386" s="42"/>
      <c r="N386" s="42"/>
      <c r="O386" s="42"/>
      <c r="P386" s="42"/>
      <c r="Q386" s="42"/>
      <c r="R386" s="42"/>
      <c r="S386" s="42"/>
      <c r="T386" s="42"/>
      <c r="U386" s="42"/>
    </row>
    <row r="387" spans="1:21" x14ac:dyDescent="0.55000000000000004">
      <c r="A387" s="41"/>
      <c r="B387" s="41"/>
      <c r="C387" s="41"/>
      <c r="D387" s="41"/>
      <c r="E387" s="41"/>
      <c r="F387" s="41"/>
      <c r="G387" s="42"/>
      <c r="H387" s="42"/>
      <c r="I387" s="42"/>
      <c r="J387" s="42"/>
      <c r="K387" s="42"/>
      <c r="L387" s="42"/>
      <c r="M387" s="42"/>
      <c r="N387" s="42"/>
      <c r="O387" s="42"/>
      <c r="P387" s="42"/>
      <c r="Q387" s="42"/>
      <c r="R387" s="42"/>
      <c r="S387" s="42"/>
      <c r="T387" s="42"/>
      <c r="U387" s="42"/>
    </row>
    <row r="388" spans="1:21" x14ac:dyDescent="0.55000000000000004">
      <c r="A388" s="41"/>
      <c r="B388" s="41"/>
      <c r="C388" s="41"/>
      <c r="D388" s="41"/>
      <c r="E388" s="41"/>
      <c r="F388" s="41"/>
      <c r="G388" s="42"/>
      <c r="H388" s="42"/>
      <c r="I388" s="42"/>
      <c r="J388" s="42"/>
      <c r="K388" s="42"/>
      <c r="L388" s="42"/>
      <c r="M388" s="42"/>
      <c r="N388" s="42"/>
      <c r="O388" s="42"/>
      <c r="P388" s="42"/>
      <c r="Q388" s="42"/>
      <c r="R388" s="42"/>
      <c r="S388" s="42"/>
      <c r="T388" s="42"/>
      <c r="U388" s="42"/>
    </row>
    <row r="389" spans="1:21" x14ac:dyDescent="0.55000000000000004">
      <c r="A389" s="41"/>
      <c r="B389" s="41"/>
      <c r="C389" s="41"/>
      <c r="D389" s="41"/>
      <c r="E389" s="41"/>
      <c r="F389" s="41"/>
      <c r="G389" s="42"/>
      <c r="H389" s="42"/>
      <c r="I389" s="42"/>
      <c r="J389" s="42"/>
      <c r="K389" s="42"/>
      <c r="L389" s="42"/>
      <c r="M389" s="42"/>
      <c r="N389" s="42"/>
      <c r="O389" s="42"/>
      <c r="P389" s="42"/>
      <c r="Q389" s="42"/>
      <c r="R389" s="42"/>
      <c r="S389" s="42"/>
      <c r="T389" s="42"/>
      <c r="U389" s="42"/>
    </row>
    <row r="390" spans="1:21" x14ac:dyDescent="0.55000000000000004">
      <c r="A390" s="41"/>
      <c r="B390" s="41"/>
      <c r="C390" s="41"/>
      <c r="D390" s="41"/>
      <c r="E390" s="41"/>
      <c r="F390" s="41"/>
      <c r="G390" s="42"/>
      <c r="H390" s="42"/>
      <c r="I390" s="42"/>
      <c r="J390" s="42"/>
      <c r="K390" s="42"/>
      <c r="L390" s="42"/>
      <c r="M390" s="42"/>
      <c r="N390" s="42"/>
      <c r="O390" s="42"/>
      <c r="P390" s="42"/>
      <c r="Q390" s="42"/>
      <c r="R390" s="42"/>
      <c r="S390" s="42"/>
      <c r="T390" s="42"/>
      <c r="U390" s="42"/>
    </row>
    <row r="391" spans="1:21" x14ac:dyDescent="0.55000000000000004">
      <c r="A391" s="41"/>
      <c r="B391" s="41"/>
      <c r="C391" s="41"/>
      <c r="D391" s="41"/>
      <c r="E391" s="41"/>
      <c r="F391" s="41"/>
      <c r="G391" s="42"/>
      <c r="H391" s="42"/>
      <c r="I391" s="42"/>
      <c r="J391" s="42"/>
      <c r="K391" s="42"/>
      <c r="L391" s="42"/>
      <c r="M391" s="42"/>
      <c r="N391" s="42"/>
      <c r="O391" s="42"/>
      <c r="P391" s="42"/>
      <c r="Q391" s="42"/>
      <c r="R391" s="42"/>
      <c r="S391" s="42"/>
      <c r="T391" s="42"/>
      <c r="U391" s="42"/>
    </row>
    <row r="392" spans="1:21" x14ac:dyDescent="0.55000000000000004">
      <c r="A392" s="41"/>
      <c r="B392" s="41"/>
      <c r="C392" s="41"/>
      <c r="D392" s="41"/>
      <c r="E392" s="41"/>
      <c r="F392" s="41"/>
      <c r="G392" s="42"/>
      <c r="H392" s="42"/>
      <c r="I392" s="42"/>
      <c r="J392" s="42"/>
      <c r="K392" s="42"/>
      <c r="L392" s="42"/>
      <c r="M392" s="42"/>
      <c r="N392" s="42"/>
      <c r="O392" s="42"/>
      <c r="P392" s="42"/>
      <c r="Q392" s="42"/>
      <c r="R392" s="42"/>
      <c r="S392" s="42"/>
      <c r="T392" s="42"/>
      <c r="U392" s="42"/>
    </row>
    <row r="393" spans="1:21" x14ac:dyDescent="0.55000000000000004">
      <c r="A393" s="41"/>
      <c r="B393" s="41"/>
      <c r="C393" s="41"/>
      <c r="D393" s="41"/>
      <c r="E393" s="41"/>
      <c r="F393" s="41"/>
      <c r="G393" s="42"/>
      <c r="H393" s="42"/>
      <c r="I393" s="42"/>
      <c r="J393" s="42"/>
      <c r="K393" s="42"/>
      <c r="L393" s="42"/>
      <c r="M393" s="42"/>
      <c r="N393" s="42"/>
      <c r="O393" s="42"/>
      <c r="P393" s="42"/>
      <c r="Q393" s="42"/>
      <c r="R393" s="42"/>
      <c r="S393" s="42"/>
      <c r="T393" s="42"/>
      <c r="U393" s="42"/>
    </row>
    <row r="394" spans="1:21" x14ac:dyDescent="0.55000000000000004">
      <c r="A394" s="41"/>
      <c r="B394" s="41"/>
      <c r="C394" s="41"/>
      <c r="D394" s="41"/>
      <c r="E394" s="41"/>
      <c r="F394" s="41"/>
      <c r="G394" s="42"/>
      <c r="H394" s="42"/>
      <c r="I394" s="42"/>
      <c r="J394" s="42"/>
      <c r="K394" s="42"/>
      <c r="L394" s="42"/>
      <c r="M394" s="42"/>
      <c r="N394" s="42"/>
      <c r="O394" s="42"/>
      <c r="P394" s="42"/>
      <c r="Q394" s="42"/>
      <c r="R394" s="42"/>
      <c r="S394" s="42"/>
      <c r="T394" s="42"/>
      <c r="U394" s="42"/>
    </row>
    <row r="395" spans="1:21" x14ac:dyDescent="0.55000000000000004">
      <c r="A395" s="41"/>
      <c r="B395" s="41"/>
      <c r="C395" s="41"/>
      <c r="D395" s="41"/>
      <c r="E395" s="41"/>
      <c r="F395" s="41"/>
      <c r="G395" s="42"/>
      <c r="H395" s="42"/>
      <c r="I395" s="42"/>
      <c r="J395" s="42"/>
      <c r="K395" s="42"/>
      <c r="L395" s="42"/>
      <c r="M395" s="42"/>
      <c r="N395" s="42"/>
      <c r="O395" s="42"/>
      <c r="P395" s="42"/>
      <c r="Q395" s="42"/>
      <c r="R395" s="42"/>
      <c r="S395" s="42"/>
      <c r="T395" s="42"/>
      <c r="U395" s="42"/>
    </row>
    <row r="396" spans="1:21" x14ac:dyDescent="0.55000000000000004">
      <c r="A396" s="41"/>
      <c r="B396" s="41"/>
      <c r="C396" s="41"/>
      <c r="D396" s="41"/>
      <c r="E396" s="41"/>
      <c r="F396" s="41"/>
      <c r="G396" s="42"/>
      <c r="H396" s="42"/>
      <c r="I396" s="42"/>
      <c r="J396" s="42"/>
      <c r="K396" s="42"/>
      <c r="L396" s="42"/>
      <c r="M396" s="42"/>
      <c r="N396" s="42"/>
      <c r="O396" s="42"/>
      <c r="P396" s="42"/>
      <c r="Q396" s="42"/>
      <c r="R396" s="42"/>
      <c r="S396" s="42"/>
      <c r="T396" s="42"/>
      <c r="U396" s="42"/>
    </row>
    <row r="397" spans="1:21" x14ac:dyDescent="0.55000000000000004">
      <c r="A397" s="41"/>
      <c r="B397" s="41"/>
      <c r="C397" s="41"/>
      <c r="D397" s="41"/>
      <c r="E397" s="41"/>
      <c r="F397" s="41"/>
      <c r="G397" s="42"/>
      <c r="H397" s="42"/>
      <c r="I397" s="42"/>
      <c r="J397" s="42"/>
      <c r="K397" s="42"/>
      <c r="L397" s="42"/>
      <c r="M397" s="42"/>
      <c r="N397" s="42"/>
      <c r="O397" s="42"/>
      <c r="P397" s="42"/>
      <c r="Q397" s="42"/>
      <c r="R397" s="42"/>
      <c r="S397" s="42"/>
      <c r="T397" s="42"/>
      <c r="U397" s="42"/>
    </row>
    <row r="398" spans="1:21" x14ac:dyDescent="0.55000000000000004">
      <c r="A398" s="41"/>
      <c r="B398" s="41"/>
      <c r="C398" s="41"/>
      <c r="D398" s="41"/>
      <c r="E398" s="41"/>
      <c r="F398" s="41"/>
      <c r="G398" s="42"/>
      <c r="H398" s="42"/>
      <c r="I398" s="42"/>
      <c r="J398" s="42"/>
      <c r="K398" s="42"/>
      <c r="L398" s="42"/>
      <c r="M398" s="42"/>
      <c r="N398" s="42"/>
      <c r="O398" s="42"/>
      <c r="P398" s="42"/>
      <c r="Q398" s="42"/>
      <c r="R398" s="42"/>
      <c r="S398" s="42"/>
      <c r="T398" s="42"/>
      <c r="U398" s="42"/>
    </row>
    <row r="399" spans="1:21" x14ac:dyDescent="0.55000000000000004">
      <c r="A399" s="41"/>
      <c r="B399" s="41"/>
      <c r="C399" s="41"/>
      <c r="D399" s="41"/>
      <c r="E399" s="41"/>
      <c r="F399" s="41"/>
      <c r="G399" s="42"/>
      <c r="H399" s="42"/>
      <c r="I399" s="42"/>
      <c r="J399" s="42"/>
      <c r="K399" s="42"/>
      <c r="L399" s="42"/>
      <c r="M399" s="42"/>
      <c r="N399" s="42"/>
      <c r="O399" s="42"/>
      <c r="P399" s="42"/>
      <c r="Q399" s="42"/>
      <c r="R399" s="42"/>
      <c r="S399" s="42"/>
      <c r="T399" s="42"/>
      <c r="U399" s="42"/>
    </row>
    <row r="400" spans="1:21" x14ac:dyDescent="0.55000000000000004">
      <c r="A400" s="41"/>
      <c r="B400" s="41"/>
      <c r="C400" s="41"/>
      <c r="D400" s="41"/>
      <c r="E400" s="41"/>
      <c r="F400" s="41"/>
      <c r="G400" s="42"/>
      <c r="H400" s="42"/>
      <c r="I400" s="42"/>
      <c r="J400" s="42"/>
      <c r="K400" s="42"/>
      <c r="L400" s="42"/>
      <c r="M400" s="42"/>
      <c r="N400" s="42"/>
      <c r="O400" s="42"/>
      <c r="P400" s="42"/>
      <c r="Q400" s="42"/>
      <c r="R400" s="42"/>
      <c r="S400" s="42"/>
      <c r="T400" s="42"/>
      <c r="U400" s="42"/>
    </row>
    <row r="401" spans="1:21" x14ac:dyDescent="0.55000000000000004">
      <c r="A401" s="41"/>
      <c r="B401" s="41"/>
      <c r="C401" s="41"/>
      <c r="D401" s="41"/>
      <c r="E401" s="41"/>
      <c r="F401" s="41"/>
      <c r="G401" s="42"/>
      <c r="H401" s="42"/>
      <c r="I401" s="42"/>
      <c r="J401" s="42"/>
      <c r="K401" s="42"/>
      <c r="L401" s="42"/>
      <c r="M401" s="42"/>
      <c r="N401" s="42"/>
      <c r="O401" s="42"/>
      <c r="P401" s="42"/>
      <c r="Q401" s="42"/>
      <c r="R401" s="42"/>
      <c r="S401" s="42"/>
      <c r="T401" s="42"/>
      <c r="U401" s="42"/>
    </row>
    <row r="402" spans="1:21" x14ac:dyDescent="0.55000000000000004">
      <c r="A402" s="41"/>
      <c r="B402" s="41"/>
      <c r="C402" s="41"/>
      <c r="D402" s="41"/>
      <c r="E402" s="41"/>
      <c r="F402" s="41"/>
      <c r="G402" s="42"/>
      <c r="H402" s="42"/>
      <c r="I402" s="42"/>
      <c r="J402" s="42"/>
      <c r="K402" s="42"/>
      <c r="L402" s="42"/>
      <c r="M402" s="42"/>
      <c r="N402" s="42"/>
      <c r="O402" s="42"/>
      <c r="P402" s="42"/>
      <c r="Q402" s="42"/>
      <c r="R402" s="42"/>
      <c r="S402" s="42"/>
      <c r="T402" s="42"/>
      <c r="U402" s="42"/>
    </row>
    <row r="403" spans="1:21" x14ac:dyDescent="0.55000000000000004">
      <c r="A403" s="41"/>
      <c r="B403" s="41"/>
      <c r="C403" s="41"/>
      <c r="D403" s="41"/>
      <c r="E403" s="41"/>
      <c r="F403" s="41"/>
      <c r="G403" s="42"/>
      <c r="H403" s="42"/>
      <c r="I403" s="42"/>
      <c r="J403" s="42"/>
      <c r="K403" s="42"/>
      <c r="L403" s="42"/>
      <c r="M403" s="42"/>
      <c r="N403" s="42"/>
      <c r="O403" s="42"/>
      <c r="P403" s="42"/>
      <c r="Q403" s="42"/>
      <c r="R403" s="42"/>
      <c r="S403" s="42"/>
      <c r="T403" s="42"/>
      <c r="U403" s="42"/>
    </row>
    <row r="404" spans="1:21" x14ac:dyDescent="0.55000000000000004">
      <c r="A404" s="41"/>
      <c r="B404" s="41"/>
      <c r="C404" s="41"/>
      <c r="D404" s="41"/>
      <c r="E404" s="41"/>
      <c r="F404" s="41"/>
      <c r="G404" s="42"/>
      <c r="H404" s="42"/>
      <c r="I404" s="42"/>
      <c r="J404" s="42"/>
      <c r="K404" s="42"/>
      <c r="L404" s="42"/>
      <c r="M404" s="42"/>
      <c r="N404" s="42"/>
      <c r="O404" s="42"/>
      <c r="P404" s="42"/>
      <c r="Q404" s="42"/>
      <c r="R404" s="42"/>
      <c r="S404" s="42"/>
      <c r="T404" s="42"/>
      <c r="U404" s="42"/>
    </row>
    <row r="405" spans="1:21" x14ac:dyDescent="0.55000000000000004">
      <c r="A405" s="41"/>
      <c r="B405" s="41"/>
      <c r="C405" s="41"/>
      <c r="D405" s="41"/>
      <c r="E405" s="41"/>
      <c r="F405" s="41"/>
      <c r="G405" s="42"/>
      <c r="H405" s="42"/>
      <c r="I405" s="42"/>
      <c r="J405" s="42"/>
      <c r="K405" s="42"/>
      <c r="L405" s="42"/>
      <c r="M405" s="42"/>
      <c r="N405" s="42"/>
      <c r="O405" s="42"/>
      <c r="P405" s="42"/>
      <c r="Q405" s="42"/>
      <c r="R405" s="42"/>
      <c r="S405" s="42"/>
      <c r="T405" s="42"/>
      <c r="U405" s="42"/>
    </row>
    <row r="406" spans="1:21" x14ac:dyDescent="0.55000000000000004">
      <c r="A406" s="41"/>
      <c r="B406" s="41"/>
      <c r="C406" s="41"/>
      <c r="D406" s="41"/>
      <c r="E406" s="41"/>
      <c r="F406" s="41"/>
      <c r="G406" s="42"/>
      <c r="H406" s="42"/>
      <c r="I406" s="42"/>
      <c r="J406" s="42"/>
      <c r="K406" s="42"/>
      <c r="L406" s="42"/>
      <c r="M406" s="42"/>
      <c r="N406" s="42"/>
      <c r="O406" s="42"/>
      <c r="P406" s="42"/>
      <c r="Q406" s="42"/>
      <c r="R406" s="42"/>
      <c r="S406" s="42"/>
      <c r="T406" s="42"/>
      <c r="U406" s="42"/>
    </row>
    <row r="407" spans="1:21" x14ac:dyDescent="0.55000000000000004">
      <c r="A407" s="41"/>
      <c r="B407" s="41"/>
      <c r="C407" s="41"/>
      <c r="D407" s="41"/>
      <c r="E407" s="41"/>
      <c r="F407" s="41"/>
      <c r="G407" s="42"/>
      <c r="H407" s="42"/>
      <c r="I407" s="42"/>
      <c r="J407" s="42"/>
      <c r="K407" s="42"/>
      <c r="L407" s="42"/>
      <c r="M407" s="42"/>
      <c r="N407" s="42"/>
      <c r="O407" s="42"/>
      <c r="P407" s="42"/>
      <c r="Q407" s="42"/>
      <c r="R407" s="42"/>
      <c r="S407" s="42"/>
      <c r="T407" s="42"/>
      <c r="U407" s="42"/>
    </row>
    <row r="408" spans="1:21" x14ac:dyDescent="0.55000000000000004">
      <c r="A408" s="41"/>
      <c r="B408" s="41"/>
      <c r="C408" s="41"/>
      <c r="D408" s="41"/>
      <c r="E408" s="41"/>
      <c r="F408" s="41"/>
      <c r="G408" s="42"/>
      <c r="H408" s="42"/>
      <c r="I408" s="42"/>
      <c r="J408" s="42"/>
      <c r="K408" s="42"/>
      <c r="L408" s="42"/>
      <c r="M408" s="42"/>
      <c r="N408" s="42"/>
      <c r="O408" s="42"/>
      <c r="P408" s="42"/>
      <c r="Q408" s="42"/>
      <c r="R408" s="42"/>
      <c r="S408" s="42"/>
      <c r="T408" s="42"/>
      <c r="U408" s="42"/>
    </row>
    <row r="409" spans="1:21" x14ac:dyDescent="0.55000000000000004">
      <c r="A409" s="41"/>
      <c r="B409" s="41"/>
      <c r="C409" s="41"/>
      <c r="D409" s="41"/>
      <c r="E409" s="41"/>
      <c r="F409" s="41"/>
      <c r="G409" s="42"/>
      <c r="H409" s="42"/>
      <c r="I409" s="42"/>
      <c r="J409" s="42"/>
      <c r="K409" s="42"/>
      <c r="L409" s="42"/>
      <c r="M409" s="42"/>
      <c r="N409" s="42"/>
      <c r="O409" s="42"/>
      <c r="P409" s="42"/>
      <c r="Q409" s="42"/>
      <c r="R409" s="42"/>
      <c r="S409" s="42"/>
      <c r="T409" s="42"/>
      <c r="U409" s="42"/>
    </row>
    <row r="410" spans="1:21" x14ac:dyDescent="0.55000000000000004">
      <c r="A410" s="41"/>
      <c r="B410" s="41"/>
      <c r="C410" s="41"/>
      <c r="D410" s="41"/>
      <c r="E410" s="41"/>
      <c r="F410" s="41"/>
      <c r="G410" s="42"/>
      <c r="H410" s="42"/>
      <c r="I410" s="42"/>
      <c r="J410" s="42"/>
      <c r="K410" s="42"/>
      <c r="L410" s="42"/>
      <c r="M410" s="42"/>
      <c r="N410" s="42"/>
      <c r="O410" s="42"/>
      <c r="P410" s="42"/>
      <c r="Q410" s="42"/>
      <c r="R410" s="42"/>
      <c r="S410" s="42"/>
      <c r="T410" s="42"/>
      <c r="U410" s="42"/>
    </row>
    <row r="411" spans="1:21" x14ac:dyDescent="0.55000000000000004">
      <c r="A411" s="41"/>
      <c r="B411" s="41"/>
      <c r="C411" s="41"/>
      <c r="D411" s="41"/>
      <c r="E411" s="41"/>
      <c r="F411" s="41"/>
      <c r="G411" s="42"/>
      <c r="H411" s="42"/>
      <c r="I411" s="42"/>
      <c r="J411" s="42"/>
      <c r="K411" s="42"/>
      <c r="L411" s="42"/>
      <c r="M411" s="42"/>
      <c r="N411" s="42"/>
      <c r="O411" s="42"/>
      <c r="P411" s="42"/>
      <c r="Q411" s="42"/>
      <c r="R411" s="42"/>
      <c r="S411" s="42"/>
      <c r="T411" s="42"/>
      <c r="U411" s="42"/>
    </row>
    <row r="412" spans="1:21" x14ac:dyDescent="0.55000000000000004">
      <c r="A412" s="41"/>
      <c r="B412" s="41"/>
      <c r="C412" s="41"/>
      <c r="D412" s="41"/>
      <c r="E412" s="41"/>
      <c r="F412" s="41"/>
      <c r="G412" s="42"/>
      <c r="H412" s="42"/>
      <c r="I412" s="42"/>
      <c r="J412" s="42"/>
      <c r="K412" s="42"/>
      <c r="L412" s="42"/>
      <c r="M412" s="42"/>
      <c r="N412" s="42"/>
      <c r="O412" s="42"/>
      <c r="P412" s="42"/>
      <c r="Q412" s="42"/>
      <c r="R412" s="42"/>
      <c r="S412" s="42"/>
      <c r="T412" s="42"/>
      <c r="U412" s="42"/>
    </row>
    <row r="413" spans="1:21" x14ac:dyDescent="0.55000000000000004">
      <c r="A413" s="41"/>
      <c r="B413" s="41"/>
      <c r="C413" s="41"/>
      <c r="D413" s="41"/>
      <c r="E413" s="41"/>
      <c r="F413" s="41"/>
      <c r="G413" s="42"/>
      <c r="H413" s="42"/>
      <c r="I413" s="42"/>
      <c r="J413" s="42"/>
      <c r="K413" s="42"/>
      <c r="L413" s="42"/>
      <c r="M413" s="42"/>
      <c r="N413" s="42"/>
      <c r="O413" s="42"/>
      <c r="P413" s="42"/>
      <c r="Q413" s="42"/>
      <c r="R413" s="42"/>
      <c r="S413" s="42"/>
      <c r="T413" s="42"/>
      <c r="U413" s="42"/>
    </row>
    <row r="414" spans="1:21" x14ac:dyDescent="0.55000000000000004">
      <c r="A414" s="41"/>
      <c r="B414" s="41"/>
      <c r="C414" s="41"/>
      <c r="D414" s="41"/>
      <c r="E414" s="41"/>
      <c r="F414" s="41"/>
      <c r="G414" s="42"/>
      <c r="H414" s="42"/>
      <c r="I414" s="42"/>
      <c r="J414" s="42"/>
      <c r="K414" s="42"/>
      <c r="L414" s="42"/>
      <c r="M414" s="42"/>
      <c r="N414" s="42"/>
      <c r="O414" s="42"/>
      <c r="P414" s="42"/>
      <c r="Q414" s="42"/>
      <c r="R414" s="42"/>
      <c r="S414" s="42"/>
      <c r="T414" s="42"/>
      <c r="U414" s="42"/>
    </row>
    <row r="415" spans="1:21" x14ac:dyDescent="0.55000000000000004">
      <c r="A415" s="41"/>
      <c r="B415" s="41"/>
      <c r="C415" s="41"/>
      <c r="D415" s="41"/>
      <c r="E415" s="41"/>
      <c r="F415" s="41"/>
      <c r="G415" s="42"/>
      <c r="H415" s="42"/>
      <c r="I415" s="42"/>
      <c r="J415" s="42"/>
      <c r="K415" s="42"/>
      <c r="L415" s="42"/>
      <c r="M415" s="42"/>
      <c r="N415" s="42"/>
      <c r="O415" s="42"/>
      <c r="P415" s="42"/>
      <c r="Q415" s="42"/>
      <c r="R415" s="42"/>
      <c r="S415" s="42"/>
      <c r="T415" s="42"/>
      <c r="U415" s="42"/>
    </row>
    <row r="416" spans="1:21" x14ac:dyDescent="0.55000000000000004">
      <c r="A416" s="41"/>
      <c r="B416" s="41"/>
      <c r="C416" s="41"/>
      <c r="D416" s="41"/>
      <c r="E416" s="41"/>
      <c r="F416" s="41"/>
      <c r="G416" s="42"/>
      <c r="H416" s="42"/>
      <c r="I416" s="42"/>
      <c r="J416" s="42"/>
      <c r="K416" s="42"/>
      <c r="L416" s="42"/>
      <c r="M416" s="42"/>
      <c r="N416" s="42"/>
      <c r="O416" s="42"/>
      <c r="P416" s="42"/>
      <c r="Q416" s="42"/>
      <c r="R416" s="42"/>
      <c r="S416" s="42"/>
      <c r="T416" s="42"/>
      <c r="U416" s="42"/>
    </row>
    <row r="417" spans="1:21" x14ac:dyDescent="0.55000000000000004">
      <c r="A417" s="41"/>
      <c r="B417" s="41"/>
      <c r="C417" s="41"/>
      <c r="D417" s="41"/>
      <c r="E417" s="41"/>
      <c r="F417" s="41"/>
      <c r="G417" s="42"/>
      <c r="H417" s="42"/>
      <c r="I417" s="42"/>
      <c r="J417" s="42"/>
      <c r="K417" s="42"/>
      <c r="L417" s="42"/>
      <c r="M417" s="42"/>
      <c r="N417" s="42"/>
      <c r="O417" s="42"/>
      <c r="P417" s="42"/>
      <c r="Q417" s="42"/>
      <c r="R417" s="42"/>
      <c r="S417" s="42"/>
      <c r="T417" s="42"/>
      <c r="U417" s="42"/>
    </row>
    <row r="418" spans="1:21" x14ac:dyDescent="0.55000000000000004">
      <c r="A418" s="41"/>
      <c r="B418" s="41"/>
      <c r="C418" s="41"/>
      <c r="D418" s="41"/>
      <c r="E418" s="41"/>
      <c r="F418" s="41"/>
      <c r="G418" s="42"/>
      <c r="H418" s="42"/>
      <c r="I418" s="42"/>
      <c r="J418" s="42"/>
      <c r="K418" s="42"/>
      <c r="L418" s="42"/>
      <c r="M418" s="42"/>
      <c r="N418" s="42"/>
      <c r="O418" s="42"/>
      <c r="P418" s="42"/>
      <c r="Q418" s="42"/>
      <c r="R418" s="42"/>
      <c r="S418" s="42"/>
      <c r="T418" s="42"/>
      <c r="U418" s="42"/>
    </row>
    <row r="419" spans="1:21" x14ac:dyDescent="0.55000000000000004">
      <c r="A419" s="41"/>
      <c r="B419" s="41"/>
      <c r="C419" s="41"/>
      <c r="D419" s="41"/>
      <c r="E419" s="41"/>
      <c r="F419" s="41"/>
      <c r="G419" s="42"/>
      <c r="H419" s="42"/>
      <c r="I419" s="42"/>
      <c r="J419" s="42"/>
      <c r="K419" s="42"/>
      <c r="L419" s="42"/>
      <c r="M419" s="42"/>
      <c r="N419" s="42"/>
      <c r="O419" s="42"/>
      <c r="P419" s="42"/>
      <c r="Q419" s="42"/>
      <c r="R419" s="42"/>
      <c r="S419" s="42"/>
      <c r="T419" s="42"/>
      <c r="U419" s="42"/>
    </row>
    <row r="420" spans="1:21" x14ac:dyDescent="0.55000000000000004">
      <c r="A420" s="41"/>
      <c r="B420" s="41"/>
      <c r="C420" s="41"/>
      <c r="D420" s="41"/>
      <c r="E420" s="41"/>
      <c r="F420" s="41"/>
      <c r="G420" s="42"/>
      <c r="H420" s="42"/>
      <c r="I420" s="42"/>
      <c r="J420" s="42"/>
      <c r="K420" s="42"/>
      <c r="L420" s="42"/>
      <c r="M420" s="42"/>
      <c r="N420" s="42"/>
      <c r="O420" s="42"/>
      <c r="P420" s="42"/>
      <c r="Q420" s="42"/>
      <c r="R420" s="42"/>
      <c r="S420" s="42"/>
      <c r="T420" s="42"/>
      <c r="U420" s="42"/>
    </row>
    <row r="421" spans="1:21" x14ac:dyDescent="0.55000000000000004">
      <c r="A421" s="41"/>
      <c r="B421" s="41"/>
      <c r="C421" s="41"/>
      <c r="D421" s="41"/>
      <c r="E421" s="41"/>
      <c r="F421" s="41"/>
      <c r="G421" s="42"/>
      <c r="H421" s="42"/>
      <c r="I421" s="42"/>
      <c r="J421" s="42"/>
      <c r="K421" s="42"/>
      <c r="L421" s="42"/>
      <c r="M421" s="42"/>
      <c r="N421" s="42"/>
      <c r="O421" s="42"/>
      <c r="P421" s="42"/>
      <c r="Q421" s="42"/>
      <c r="R421" s="42"/>
      <c r="S421" s="42"/>
      <c r="T421" s="42"/>
      <c r="U421" s="42"/>
    </row>
    <row r="422" spans="1:21" x14ac:dyDescent="0.55000000000000004">
      <c r="A422" s="41"/>
      <c r="B422" s="41"/>
      <c r="C422" s="41"/>
      <c r="D422" s="41"/>
      <c r="E422" s="41"/>
      <c r="F422" s="41"/>
      <c r="G422" s="42"/>
      <c r="H422" s="42"/>
      <c r="I422" s="42"/>
      <c r="J422" s="42"/>
      <c r="K422" s="42"/>
      <c r="L422" s="42"/>
      <c r="M422" s="42"/>
      <c r="N422" s="42"/>
      <c r="O422" s="42"/>
      <c r="P422" s="42"/>
      <c r="Q422" s="42"/>
      <c r="R422" s="42"/>
      <c r="S422" s="42"/>
      <c r="T422" s="42"/>
      <c r="U422" s="42"/>
    </row>
    <row r="423" spans="1:21" x14ac:dyDescent="0.55000000000000004">
      <c r="A423" s="41"/>
      <c r="B423" s="41"/>
      <c r="C423" s="41"/>
      <c r="D423" s="41"/>
      <c r="E423" s="41"/>
      <c r="F423" s="41"/>
      <c r="G423" s="42"/>
      <c r="H423" s="42"/>
      <c r="I423" s="42"/>
      <c r="J423" s="42"/>
      <c r="K423" s="42"/>
      <c r="L423" s="42"/>
      <c r="M423" s="42"/>
      <c r="N423" s="42"/>
      <c r="O423" s="42"/>
      <c r="P423" s="42"/>
      <c r="Q423" s="42"/>
      <c r="R423" s="42"/>
      <c r="S423" s="42"/>
      <c r="T423" s="42"/>
      <c r="U423" s="42"/>
    </row>
    <row r="424" spans="1:21" x14ac:dyDescent="0.55000000000000004">
      <c r="A424" s="41"/>
      <c r="B424" s="41"/>
      <c r="C424" s="41"/>
      <c r="D424" s="41"/>
      <c r="E424" s="41"/>
      <c r="F424" s="41"/>
      <c r="G424" s="42"/>
      <c r="H424" s="42"/>
      <c r="I424" s="42"/>
      <c r="J424" s="42"/>
      <c r="K424" s="42"/>
      <c r="L424" s="42"/>
      <c r="M424" s="42"/>
      <c r="N424" s="42"/>
      <c r="O424" s="42"/>
      <c r="P424" s="42"/>
      <c r="Q424" s="42"/>
      <c r="R424" s="42"/>
      <c r="S424" s="42"/>
      <c r="T424" s="42"/>
      <c r="U424" s="42"/>
    </row>
    <row r="425" spans="1:21" x14ac:dyDescent="0.55000000000000004">
      <c r="A425" s="41"/>
      <c r="B425" s="41"/>
      <c r="C425" s="41"/>
      <c r="D425" s="41"/>
      <c r="E425" s="41"/>
      <c r="F425" s="41"/>
      <c r="G425" s="42"/>
      <c r="H425" s="42"/>
      <c r="I425" s="42"/>
      <c r="J425" s="42"/>
      <c r="K425" s="42"/>
      <c r="L425" s="42"/>
      <c r="M425" s="42"/>
      <c r="N425" s="42"/>
      <c r="O425" s="42"/>
      <c r="P425" s="42"/>
      <c r="Q425" s="42"/>
      <c r="R425" s="42"/>
      <c r="S425" s="42"/>
      <c r="T425" s="42"/>
      <c r="U425" s="42"/>
    </row>
    <row r="426" spans="1:21" x14ac:dyDescent="0.55000000000000004">
      <c r="A426" s="41"/>
      <c r="B426" s="41"/>
      <c r="C426" s="41"/>
      <c r="D426" s="41"/>
      <c r="E426" s="41"/>
      <c r="F426" s="41"/>
      <c r="G426" s="42"/>
      <c r="H426" s="42"/>
      <c r="I426" s="42"/>
      <c r="J426" s="42"/>
      <c r="K426" s="42"/>
      <c r="L426" s="42"/>
      <c r="M426" s="42"/>
      <c r="N426" s="42"/>
      <c r="O426" s="42"/>
      <c r="P426" s="42"/>
      <c r="Q426" s="42"/>
      <c r="R426" s="42"/>
      <c r="S426" s="42"/>
      <c r="T426" s="42"/>
      <c r="U426" s="42"/>
    </row>
    <row r="427" spans="1:21" x14ac:dyDescent="0.55000000000000004">
      <c r="A427" s="41"/>
      <c r="B427" s="41"/>
      <c r="C427" s="41"/>
      <c r="D427" s="41"/>
      <c r="E427" s="41"/>
      <c r="F427" s="41"/>
      <c r="G427" s="42"/>
      <c r="H427" s="42"/>
      <c r="I427" s="42"/>
      <c r="J427" s="42"/>
      <c r="K427" s="42"/>
      <c r="L427" s="42"/>
      <c r="M427" s="42"/>
      <c r="N427" s="42"/>
      <c r="O427" s="42"/>
      <c r="P427" s="42"/>
      <c r="Q427" s="42"/>
      <c r="R427" s="42"/>
      <c r="S427" s="42"/>
      <c r="T427" s="42"/>
      <c r="U427" s="42"/>
    </row>
    <row r="428" spans="1:21" x14ac:dyDescent="0.55000000000000004">
      <c r="A428" s="41"/>
      <c r="B428" s="41"/>
      <c r="C428" s="41"/>
      <c r="D428" s="41"/>
      <c r="E428" s="41"/>
      <c r="F428" s="41"/>
      <c r="G428" s="42"/>
      <c r="H428" s="42"/>
      <c r="I428" s="42"/>
      <c r="J428" s="42"/>
      <c r="K428" s="42"/>
      <c r="L428" s="42"/>
      <c r="M428" s="42"/>
      <c r="N428" s="42"/>
      <c r="O428" s="42"/>
      <c r="P428" s="42"/>
      <c r="Q428" s="42"/>
      <c r="R428" s="42"/>
      <c r="S428" s="42"/>
      <c r="T428" s="42"/>
      <c r="U428" s="42"/>
    </row>
    <row r="429" spans="1:21" x14ac:dyDescent="0.55000000000000004">
      <c r="A429" s="41"/>
      <c r="B429" s="41"/>
      <c r="C429" s="41"/>
      <c r="D429" s="41"/>
      <c r="E429" s="41"/>
      <c r="F429" s="41"/>
      <c r="G429" s="42"/>
      <c r="H429" s="42"/>
      <c r="I429" s="42"/>
      <c r="J429" s="42"/>
      <c r="K429" s="42"/>
      <c r="L429" s="42"/>
      <c r="M429" s="42"/>
      <c r="N429" s="42"/>
      <c r="O429" s="42"/>
      <c r="P429" s="42"/>
      <c r="Q429" s="42"/>
      <c r="R429" s="42"/>
      <c r="S429" s="42"/>
      <c r="T429" s="42"/>
      <c r="U429" s="42"/>
    </row>
    <row r="430" spans="1:21" x14ac:dyDescent="0.55000000000000004">
      <c r="A430" s="41"/>
      <c r="B430" s="41"/>
      <c r="C430" s="41"/>
      <c r="D430" s="41"/>
      <c r="E430" s="41"/>
      <c r="F430" s="41"/>
      <c r="G430" s="42"/>
      <c r="H430" s="42"/>
      <c r="I430" s="42"/>
      <c r="J430" s="42"/>
      <c r="K430" s="42"/>
      <c r="L430" s="42"/>
      <c r="M430" s="42"/>
      <c r="N430" s="42"/>
      <c r="O430" s="42"/>
      <c r="P430" s="42"/>
      <c r="Q430" s="42"/>
      <c r="R430" s="42"/>
      <c r="S430" s="42"/>
      <c r="T430" s="42"/>
      <c r="U430" s="42"/>
    </row>
    <row r="431" spans="1:21" x14ac:dyDescent="0.55000000000000004">
      <c r="A431" s="41"/>
      <c r="B431" s="41"/>
      <c r="C431" s="41"/>
      <c r="D431" s="41"/>
      <c r="E431" s="41"/>
      <c r="F431" s="41"/>
      <c r="G431" s="42"/>
      <c r="H431" s="42"/>
      <c r="I431" s="42"/>
      <c r="J431" s="42"/>
      <c r="K431" s="42"/>
      <c r="L431" s="42"/>
      <c r="M431" s="42"/>
      <c r="N431" s="42"/>
      <c r="O431" s="42"/>
      <c r="P431" s="42"/>
      <c r="Q431" s="42"/>
      <c r="R431" s="42"/>
      <c r="S431" s="42"/>
      <c r="T431" s="42"/>
      <c r="U431" s="42"/>
    </row>
    <row r="432" spans="1:21" x14ac:dyDescent="0.55000000000000004">
      <c r="A432" s="41"/>
      <c r="B432" s="41"/>
      <c r="C432" s="41"/>
      <c r="D432" s="41"/>
      <c r="E432" s="41"/>
      <c r="F432" s="41"/>
      <c r="G432" s="42"/>
      <c r="H432" s="42"/>
      <c r="I432" s="42"/>
      <c r="J432" s="42"/>
      <c r="K432" s="42"/>
      <c r="L432" s="42"/>
      <c r="M432" s="42"/>
      <c r="N432" s="42"/>
      <c r="O432" s="42"/>
      <c r="P432" s="42"/>
      <c r="Q432" s="42"/>
      <c r="R432" s="42"/>
      <c r="S432" s="42"/>
      <c r="T432" s="42"/>
      <c r="U432" s="42"/>
    </row>
    <row r="433" spans="1:21" x14ac:dyDescent="0.55000000000000004">
      <c r="A433" s="41"/>
      <c r="B433" s="41"/>
      <c r="C433" s="41"/>
      <c r="D433" s="41"/>
      <c r="E433" s="41"/>
      <c r="F433" s="41"/>
      <c r="G433" s="42"/>
      <c r="H433" s="42"/>
      <c r="I433" s="42"/>
      <c r="J433" s="42"/>
      <c r="K433" s="42"/>
      <c r="L433" s="42"/>
      <c r="M433" s="42"/>
      <c r="N433" s="42"/>
      <c r="O433" s="42"/>
      <c r="P433" s="42"/>
      <c r="Q433" s="42"/>
      <c r="R433" s="42"/>
      <c r="S433" s="42"/>
      <c r="T433" s="42"/>
      <c r="U433" s="42"/>
    </row>
    <row r="434" spans="1:21" x14ac:dyDescent="0.55000000000000004">
      <c r="A434" s="41"/>
      <c r="B434" s="41"/>
      <c r="C434" s="41"/>
      <c r="D434" s="41"/>
      <c r="E434" s="41"/>
      <c r="F434" s="41"/>
      <c r="G434" s="42"/>
      <c r="H434" s="42"/>
      <c r="I434" s="42"/>
      <c r="J434" s="42"/>
      <c r="K434" s="42"/>
      <c r="L434" s="42"/>
      <c r="M434" s="42"/>
      <c r="N434" s="42"/>
      <c r="O434" s="42"/>
      <c r="P434" s="42"/>
      <c r="Q434" s="42"/>
      <c r="R434" s="42"/>
      <c r="S434" s="42"/>
      <c r="T434" s="42"/>
      <c r="U434" s="42"/>
    </row>
    <row r="435" spans="1:21" x14ac:dyDescent="0.55000000000000004">
      <c r="A435" s="41"/>
      <c r="B435" s="41"/>
      <c r="C435" s="41"/>
      <c r="D435" s="41"/>
      <c r="E435" s="41"/>
      <c r="F435" s="41"/>
      <c r="G435" s="42"/>
      <c r="H435" s="42"/>
      <c r="I435" s="42"/>
      <c r="J435" s="42"/>
      <c r="K435" s="42"/>
      <c r="L435" s="42"/>
      <c r="M435" s="42"/>
      <c r="N435" s="42"/>
      <c r="O435" s="42"/>
      <c r="P435" s="42"/>
      <c r="Q435" s="42"/>
      <c r="R435" s="42"/>
      <c r="S435" s="42"/>
      <c r="T435" s="42"/>
      <c r="U435" s="42"/>
    </row>
    <row r="436" spans="1:21" x14ac:dyDescent="0.55000000000000004">
      <c r="A436" s="41"/>
      <c r="B436" s="41"/>
      <c r="C436" s="41"/>
      <c r="D436" s="41"/>
      <c r="E436" s="41"/>
      <c r="F436" s="41"/>
      <c r="G436" s="42"/>
      <c r="H436" s="42"/>
      <c r="I436" s="42"/>
      <c r="J436" s="42"/>
      <c r="K436" s="42"/>
      <c r="L436" s="42"/>
      <c r="M436" s="42"/>
      <c r="N436" s="42"/>
      <c r="O436" s="42"/>
      <c r="P436" s="42"/>
      <c r="Q436" s="42"/>
      <c r="R436" s="42"/>
      <c r="S436" s="42"/>
      <c r="T436" s="42"/>
      <c r="U436" s="42"/>
    </row>
    <row r="437" spans="1:21" x14ac:dyDescent="0.55000000000000004">
      <c r="A437" s="41"/>
      <c r="B437" s="41"/>
      <c r="C437" s="41"/>
      <c r="D437" s="41"/>
      <c r="E437" s="41"/>
      <c r="F437" s="41"/>
      <c r="G437" s="42"/>
      <c r="H437" s="42"/>
      <c r="I437" s="42"/>
      <c r="J437" s="42"/>
      <c r="K437" s="42"/>
      <c r="L437" s="42"/>
      <c r="M437" s="42"/>
      <c r="N437" s="42"/>
      <c r="O437" s="42"/>
      <c r="P437" s="42"/>
      <c r="Q437" s="42"/>
      <c r="R437" s="42"/>
      <c r="S437" s="42"/>
      <c r="T437" s="42"/>
      <c r="U437" s="42"/>
    </row>
    <row r="438" spans="1:21" x14ac:dyDescent="0.55000000000000004">
      <c r="A438" s="41"/>
      <c r="B438" s="41"/>
      <c r="C438" s="41"/>
      <c r="D438" s="41"/>
      <c r="E438" s="41"/>
      <c r="F438" s="41"/>
      <c r="G438" s="42"/>
      <c r="H438" s="42"/>
      <c r="I438" s="42"/>
      <c r="J438" s="42"/>
      <c r="K438" s="42"/>
      <c r="L438" s="42"/>
      <c r="M438" s="42"/>
      <c r="N438" s="42"/>
      <c r="O438" s="42"/>
      <c r="P438" s="42"/>
      <c r="Q438" s="42"/>
      <c r="R438" s="42"/>
      <c r="S438" s="42"/>
      <c r="T438" s="42"/>
      <c r="U438" s="42"/>
    </row>
    <row r="439" spans="1:21" x14ac:dyDescent="0.55000000000000004">
      <c r="A439" s="41"/>
      <c r="B439" s="41"/>
      <c r="C439" s="41"/>
      <c r="D439" s="41"/>
      <c r="E439" s="41"/>
      <c r="F439" s="41"/>
      <c r="G439" s="42"/>
      <c r="H439" s="42"/>
      <c r="I439" s="42"/>
      <c r="J439" s="42"/>
      <c r="K439" s="42"/>
      <c r="L439" s="42"/>
      <c r="M439" s="42"/>
      <c r="N439" s="42"/>
      <c r="O439" s="42"/>
      <c r="P439" s="42"/>
      <c r="Q439" s="42"/>
      <c r="R439" s="42"/>
      <c r="S439" s="42"/>
      <c r="T439" s="42"/>
      <c r="U439" s="42"/>
    </row>
    <row r="440" spans="1:21" x14ac:dyDescent="0.55000000000000004">
      <c r="A440" s="41"/>
      <c r="B440" s="41"/>
      <c r="C440" s="41"/>
      <c r="D440" s="41"/>
      <c r="E440" s="41"/>
      <c r="F440" s="41"/>
      <c r="G440" s="42"/>
      <c r="H440" s="42"/>
      <c r="I440" s="42"/>
      <c r="J440" s="42"/>
      <c r="K440" s="42"/>
      <c r="L440" s="42"/>
      <c r="M440" s="42"/>
      <c r="N440" s="42"/>
      <c r="O440" s="42"/>
      <c r="P440" s="42"/>
      <c r="Q440" s="42"/>
      <c r="R440" s="42"/>
      <c r="S440" s="42"/>
      <c r="T440" s="42"/>
      <c r="U440" s="42"/>
    </row>
    <row r="441" spans="1:21" x14ac:dyDescent="0.55000000000000004">
      <c r="A441" s="41"/>
      <c r="B441" s="41"/>
      <c r="C441" s="41"/>
      <c r="D441" s="41"/>
      <c r="E441" s="41"/>
      <c r="F441" s="41"/>
      <c r="G441" s="42"/>
      <c r="H441" s="42"/>
      <c r="I441" s="42"/>
      <c r="J441" s="42"/>
      <c r="K441" s="42"/>
      <c r="L441" s="42"/>
      <c r="M441" s="42"/>
      <c r="N441" s="42"/>
      <c r="O441" s="42"/>
      <c r="P441" s="42"/>
      <c r="Q441" s="42"/>
      <c r="R441" s="42"/>
      <c r="S441" s="42"/>
      <c r="T441" s="42"/>
      <c r="U441" s="42"/>
    </row>
    <row r="442" spans="1:21" x14ac:dyDescent="0.55000000000000004">
      <c r="A442" s="41"/>
      <c r="B442" s="41"/>
      <c r="C442" s="41"/>
      <c r="D442" s="41"/>
      <c r="E442" s="41"/>
      <c r="F442" s="41"/>
      <c r="G442" s="42"/>
      <c r="H442" s="42"/>
      <c r="I442" s="42"/>
      <c r="J442" s="42"/>
      <c r="K442" s="42"/>
      <c r="L442" s="42"/>
      <c r="M442" s="42"/>
      <c r="N442" s="42"/>
      <c r="O442" s="42"/>
      <c r="P442" s="42"/>
      <c r="Q442" s="42"/>
      <c r="R442" s="42"/>
      <c r="S442" s="42"/>
      <c r="T442" s="42"/>
      <c r="U442" s="42"/>
    </row>
    <row r="443" spans="1:21" x14ac:dyDescent="0.55000000000000004">
      <c r="A443" s="41"/>
      <c r="B443" s="41"/>
      <c r="C443" s="41"/>
      <c r="D443" s="41"/>
      <c r="E443" s="41"/>
      <c r="F443" s="41"/>
      <c r="G443" s="42"/>
      <c r="H443" s="42"/>
      <c r="I443" s="42"/>
      <c r="J443" s="42"/>
      <c r="K443" s="42"/>
      <c r="L443" s="42"/>
      <c r="M443" s="42"/>
      <c r="N443" s="42"/>
      <c r="O443" s="42"/>
      <c r="P443" s="42"/>
      <c r="Q443" s="42"/>
      <c r="R443" s="42"/>
      <c r="S443" s="42"/>
      <c r="T443" s="42"/>
      <c r="U443" s="42"/>
    </row>
    <row r="444" spans="1:21" x14ac:dyDescent="0.55000000000000004">
      <c r="A444" s="41"/>
      <c r="B444" s="41"/>
      <c r="C444" s="41"/>
      <c r="D444" s="41"/>
      <c r="E444" s="41"/>
      <c r="F444" s="41"/>
      <c r="G444" s="42"/>
      <c r="H444" s="42"/>
      <c r="I444" s="42"/>
      <c r="J444" s="42"/>
      <c r="K444" s="42"/>
      <c r="L444" s="42"/>
      <c r="M444" s="42"/>
      <c r="N444" s="42"/>
      <c r="O444" s="42"/>
      <c r="P444" s="42"/>
      <c r="Q444" s="42"/>
      <c r="R444" s="42"/>
      <c r="S444" s="42"/>
      <c r="T444" s="42"/>
      <c r="U444" s="42"/>
    </row>
    <row r="445" spans="1:21" x14ac:dyDescent="0.55000000000000004">
      <c r="A445" s="41"/>
      <c r="B445" s="41"/>
      <c r="C445" s="41"/>
      <c r="D445" s="41"/>
      <c r="E445" s="41"/>
      <c r="F445" s="41"/>
      <c r="G445" s="42"/>
      <c r="H445" s="42"/>
      <c r="I445" s="42"/>
      <c r="J445" s="42"/>
      <c r="K445" s="42"/>
      <c r="L445" s="42"/>
      <c r="M445" s="42"/>
      <c r="N445" s="42"/>
      <c r="O445" s="42"/>
      <c r="P445" s="42"/>
      <c r="Q445" s="42"/>
      <c r="R445" s="42"/>
      <c r="S445" s="42"/>
      <c r="T445" s="42"/>
      <c r="U445" s="42"/>
    </row>
    <row r="446" spans="1:21" x14ac:dyDescent="0.55000000000000004">
      <c r="A446" s="41"/>
      <c r="B446" s="41"/>
      <c r="C446" s="41"/>
      <c r="D446" s="41"/>
      <c r="E446" s="41"/>
      <c r="F446" s="41"/>
      <c r="G446" s="42"/>
      <c r="H446" s="42"/>
      <c r="I446" s="42"/>
      <c r="J446" s="42"/>
      <c r="K446" s="42"/>
      <c r="L446" s="42"/>
      <c r="M446" s="42"/>
      <c r="N446" s="42"/>
      <c r="O446" s="42"/>
      <c r="P446" s="42"/>
      <c r="Q446" s="42"/>
      <c r="R446" s="42"/>
      <c r="S446" s="42"/>
      <c r="T446" s="42"/>
      <c r="U446" s="42"/>
    </row>
    <row r="447" spans="1:21" x14ac:dyDescent="0.55000000000000004">
      <c r="A447" s="41"/>
      <c r="B447" s="41"/>
      <c r="C447" s="41"/>
      <c r="D447" s="41"/>
      <c r="E447" s="41"/>
      <c r="F447" s="41"/>
      <c r="G447" s="42"/>
      <c r="H447" s="42"/>
      <c r="I447" s="42"/>
      <c r="J447" s="42"/>
      <c r="K447" s="42"/>
      <c r="L447" s="42"/>
      <c r="M447" s="42"/>
      <c r="N447" s="42"/>
      <c r="O447" s="42"/>
      <c r="P447" s="42"/>
      <c r="Q447" s="42"/>
      <c r="R447" s="42"/>
      <c r="S447" s="42"/>
      <c r="T447" s="42"/>
      <c r="U447" s="42"/>
    </row>
    <row r="448" spans="1:21" x14ac:dyDescent="0.55000000000000004">
      <c r="A448" s="41"/>
      <c r="B448" s="41"/>
      <c r="C448" s="41"/>
      <c r="D448" s="41"/>
      <c r="E448" s="41"/>
      <c r="F448" s="41"/>
      <c r="G448" s="42"/>
      <c r="H448" s="42"/>
      <c r="I448" s="42"/>
      <c r="J448" s="42"/>
      <c r="K448" s="42"/>
      <c r="L448" s="42"/>
      <c r="M448" s="42"/>
      <c r="N448" s="42"/>
      <c r="O448" s="42"/>
      <c r="P448" s="42"/>
      <c r="Q448" s="42"/>
      <c r="R448" s="42"/>
      <c r="S448" s="42"/>
      <c r="T448" s="42"/>
      <c r="U448" s="42"/>
    </row>
    <row r="449" spans="1:21" x14ac:dyDescent="0.55000000000000004">
      <c r="A449" s="41"/>
      <c r="B449" s="41"/>
      <c r="C449" s="41"/>
      <c r="D449" s="41"/>
      <c r="E449" s="41"/>
      <c r="F449" s="41"/>
      <c r="G449" s="42"/>
      <c r="H449" s="42"/>
      <c r="I449" s="42"/>
      <c r="J449" s="42"/>
      <c r="K449" s="42"/>
      <c r="L449" s="42"/>
      <c r="M449" s="42"/>
      <c r="N449" s="42"/>
      <c r="O449" s="42"/>
      <c r="P449" s="42"/>
      <c r="Q449" s="42"/>
      <c r="R449" s="42"/>
      <c r="S449" s="42"/>
      <c r="T449" s="42"/>
      <c r="U449" s="42"/>
    </row>
    <row r="450" spans="1:21" x14ac:dyDescent="0.55000000000000004">
      <c r="A450" s="41"/>
      <c r="B450" s="41"/>
      <c r="C450" s="41"/>
      <c r="D450" s="41"/>
      <c r="E450" s="41"/>
      <c r="F450" s="41"/>
      <c r="G450" s="42"/>
      <c r="H450" s="42"/>
      <c r="I450" s="42"/>
      <c r="J450" s="42"/>
      <c r="K450" s="42"/>
      <c r="L450" s="42"/>
      <c r="M450" s="42"/>
      <c r="N450" s="42"/>
      <c r="O450" s="42"/>
      <c r="P450" s="42"/>
      <c r="Q450" s="42"/>
      <c r="R450" s="42"/>
      <c r="S450" s="42"/>
      <c r="T450" s="42"/>
      <c r="U450" s="42"/>
    </row>
    <row r="451" spans="1:21" x14ac:dyDescent="0.55000000000000004">
      <c r="A451" s="41"/>
      <c r="B451" s="41"/>
      <c r="C451" s="41"/>
      <c r="D451" s="41"/>
      <c r="E451" s="41"/>
      <c r="F451" s="41"/>
      <c r="G451" s="42"/>
      <c r="H451" s="42"/>
      <c r="I451" s="42"/>
      <c r="J451" s="42"/>
      <c r="K451" s="42"/>
      <c r="L451" s="42"/>
      <c r="M451" s="42"/>
      <c r="N451" s="42"/>
      <c r="O451" s="42"/>
      <c r="P451" s="42"/>
      <c r="Q451" s="42"/>
      <c r="R451" s="42"/>
      <c r="S451" s="42"/>
      <c r="T451" s="42"/>
      <c r="U451" s="42"/>
    </row>
    <row r="452" spans="1:21" x14ac:dyDescent="0.55000000000000004">
      <c r="A452" s="41"/>
      <c r="B452" s="41"/>
      <c r="C452" s="41"/>
      <c r="D452" s="41"/>
      <c r="E452" s="41"/>
      <c r="F452" s="41"/>
      <c r="G452" s="42"/>
      <c r="H452" s="42"/>
      <c r="I452" s="42"/>
      <c r="J452" s="42"/>
      <c r="K452" s="42"/>
      <c r="L452" s="42"/>
      <c r="M452" s="42"/>
      <c r="N452" s="42"/>
      <c r="O452" s="42"/>
      <c r="P452" s="42"/>
      <c r="Q452" s="42"/>
      <c r="R452" s="42"/>
      <c r="S452" s="42"/>
      <c r="T452" s="42"/>
      <c r="U452" s="42"/>
    </row>
    <row r="453" spans="1:21" x14ac:dyDescent="0.55000000000000004">
      <c r="A453" s="41"/>
      <c r="B453" s="41"/>
      <c r="C453" s="41"/>
      <c r="D453" s="41"/>
      <c r="E453" s="41"/>
      <c r="F453" s="41"/>
      <c r="G453" s="42"/>
      <c r="H453" s="42"/>
      <c r="I453" s="42"/>
      <c r="J453" s="42"/>
      <c r="K453" s="42"/>
      <c r="L453" s="42"/>
      <c r="M453" s="42"/>
      <c r="N453" s="42"/>
      <c r="O453" s="42"/>
      <c r="P453" s="42"/>
      <c r="Q453" s="42"/>
      <c r="R453" s="42"/>
      <c r="S453" s="42"/>
      <c r="T453" s="42"/>
      <c r="U453" s="42"/>
    </row>
    <row r="454" spans="1:21" x14ac:dyDescent="0.55000000000000004">
      <c r="A454" s="41"/>
      <c r="B454" s="41"/>
      <c r="C454" s="41"/>
      <c r="D454" s="41"/>
      <c r="E454" s="41"/>
      <c r="F454" s="41"/>
      <c r="G454" s="42"/>
      <c r="H454" s="42"/>
      <c r="I454" s="42"/>
      <c r="J454" s="42"/>
      <c r="K454" s="42"/>
      <c r="L454" s="42"/>
      <c r="M454" s="42"/>
      <c r="N454" s="42"/>
      <c r="O454" s="42"/>
      <c r="P454" s="42"/>
      <c r="Q454" s="42"/>
      <c r="R454" s="42"/>
      <c r="S454" s="42"/>
      <c r="T454" s="42"/>
      <c r="U454" s="42"/>
    </row>
    <row r="455" spans="1:21" x14ac:dyDescent="0.55000000000000004">
      <c r="A455" s="41"/>
      <c r="B455" s="41"/>
      <c r="C455" s="41"/>
      <c r="D455" s="41"/>
      <c r="E455" s="41"/>
      <c r="F455" s="41"/>
      <c r="G455" s="42"/>
      <c r="H455" s="42"/>
      <c r="I455" s="42"/>
      <c r="J455" s="42"/>
      <c r="K455" s="42"/>
      <c r="L455" s="42"/>
      <c r="M455" s="42"/>
      <c r="N455" s="42"/>
      <c r="O455" s="42"/>
      <c r="P455" s="42"/>
      <c r="Q455" s="42"/>
      <c r="R455" s="42"/>
      <c r="S455" s="42"/>
      <c r="T455" s="42"/>
      <c r="U455" s="42"/>
    </row>
    <row r="456" spans="1:21" x14ac:dyDescent="0.55000000000000004">
      <c r="A456" s="41"/>
      <c r="B456" s="41"/>
      <c r="C456" s="41"/>
      <c r="D456" s="41"/>
      <c r="E456" s="41"/>
      <c r="F456" s="41"/>
      <c r="G456" s="42"/>
      <c r="H456" s="42"/>
      <c r="I456" s="42"/>
      <c r="J456" s="42"/>
      <c r="K456" s="42"/>
      <c r="L456" s="42"/>
      <c r="M456" s="42"/>
      <c r="N456" s="42"/>
      <c r="O456" s="42"/>
      <c r="P456" s="42"/>
      <c r="Q456" s="42"/>
      <c r="R456" s="42"/>
      <c r="S456" s="42"/>
      <c r="T456" s="42"/>
      <c r="U456" s="42"/>
    </row>
    <row r="457" spans="1:21" x14ac:dyDescent="0.55000000000000004">
      <c r="A457" s="41"/>
      <c r="B457" s="41"/>
      <c r="C457" s="41"/>
      <c r="D457" s="41"/>
      <c r="E457" s="41"/>
      <c r="F457" s="41"/>
      <c r="G457" s="42"/>
      <c r="H457" s="42"/>
      <c r="I457" s="42"/>
      <c r="J457" s="42"/>
      <c r="K457" s="42"/>
      <c r="L457" s="42"/>
      <c r="M457" s="42"/>
      <c r="N457" s="42"/>
      <c r="O457" s="42"/>
      <c r="P457" s="42"/>
      <c r="Q457" s="42"/>
      <c r="R457" s="42"/>
      <c r="S457" s="42"/>
      <c r="T457" s="42"/>
      <c r="U457" s="42"/>
    </row>
    <row r="458" spans="1:21" x14ac:dyDescent="0.55000000000000004">
      <c r="A458" s="41"/>
      <c r="B458" s="41"/>
      <c r="C458" s="41"/>
      <c r="D458" s="41"/>
      <c r="E458" s="41"/>
      <c r="F458" s="41"/>
      <c r="G458" s="42"/>
      <c r="H458" s="42"/>
      <c r="I458" s="42"/>
      <c r="J458" s="42"/>
      <c r="K458" s="42"/>
      <c r="L458" s="42"/>
      <c r="M458" s="42"/>
      <c r="N458" s="42"/>
      <c r="O458" s="42"/>
      <c r="P458" s="42"/>
      <c r="Q458" s="42"/>
      <c r="R458" s="42"/>
      <c r="S458" s="42"/>
      <c r="T458" s="42"/>
      <c r="U458" s="42"/>
    </row>
    <row r="459" spans="1:21" x14ac:dyDescent="0.55000000000000004">
      <c r="A459" s="41"/>
      <c r="B459" s="41"/>
      <c r="C459" s="41"/>
      <c r="D459" s="41"/>
      <c r="E459" s="41"/>
      <c r="F459" s="41"/>
      <c r="G459" s="42"/>
      <c r="H459" s="42"/>
      <c r="I459" s="42"/>
      <c r="J459" s="42"/>
      <c r="K459" s="42"/>
      <c r="L459" s="42"/>
      <c r="M459" s="42"/>
      <c r="N459" s="42"/>
      <c r="O459" s="42"/>
      <c r="P459" s="42"/>
      <c r="Q459" s="42"/>
      <c r="R459" s="42"/>
      <c r="S459" s="42"/>
      <c r="T459" s="42"/>
      <c r="U459" s="42"/>
    </row>
    <row r="460" spans="1:21" x14ac:dyDescent="0.55000000000000004">
      <c r="A460" s="41"/>
      <c r="B460" s="41"/>
      <c r="C460" s="41"/>
      <c r="D460" s="41"/>
      <c r="E460" s="41"/>
      <c r="F460" s="41"/>
      <c r="G460" s="42"/>
      <c r="H460" s="42"/>
      <c r="I460" s="42"/>
      <c r="J460" s="42"/>
      <c r="K460" s="42"/>
      <c r="L460" s="42"/>
      <c r="M460" s="42"/>
      <c r="N460" s="42"/>
      <c r="O460" s="42"/>
      <c r="P460" s="42"/>
      <c r="Q460" s="42"/>
      <c r="R460" s="42"/>
      <c r="S460" s="42"/>
      <c r="T460" s="42"/>
      <c r="U460" s="42"/>
    </row>
    <row r="461" spans="1:21" x14ac:dyDescent="0.55000000000000004">
      <c r="A461" s="41"/>
      <c r="B461" s="41"/>
      <c r="C461" s="41"/>
      <c r="D461" s="41"/>
      <c r="E461" s="41"/>
      <c r="F461" s="41"/>
      <c r="G461" s="42"/>
      <c r="H461" s="42"/>
      <c r="I461" s="42"/>
      <c r="J461" s="42"/>
      <c r="K461" s="42"/>
      <c r="L461" s="42"/>
      <c r="M461" s="42"/>
      <c r="N461" s="42"/>
      <c r="O461" s="42"/>
      <c r="P461" s="42"/>
      <c r="Q461" s="42"/>
      <c r="R461" s="42"/>
      <c r="S461" s="42"/>
      <c r="T461" s="42"/>
      <c r="U461" s="42"/>
    </row>
    <row r="462" spans="1:21" x14ac:dyDescent="0.55000000000000004">
      <c r="A462" s="41"/>
      <c r="B462" s="41"/>
      <c r="C462" s="41"/>
      <c r="D462" s="41"/>
      <c r="E462" s="41"/>
      <c r="F462" s="41"/>
      <c r="G462" s="42"/>
      <c r="H462" s="42"/>
      <c r="I462" s="42"/>
      <c r="J462" s="42"/>
      <c r="K462" s="42"/>
      <c r="L462" s="42"/>
      <c r="M462" s="42"/>
      <c r="N462" s="42"/>
      <c r="O462" s="42"/>
      <c r="P462" s="42"/>
      <c r="Q462" s="42"/>
      <c r="R462" s="42"/>
      <c r="S462" s="42"/>
      <c r="T462" s="42"/>
      <c r="U462" s="42"/>
    </row>
    <row r="463" spans="1:21" x14ac:dyDescent="0.55000000000000004">
      <c r="A463" s="41"/>
      <c r="B463" s="41"/>
      <c r="C463" s="41"/>
      <c r="D463" s="41"/>
      <c r="E463" s="41"/>
      <c r="F463" s="41"/>
      <c r="G463" s="42"/>
      <c r="H463" s="42"/>
      <c r="I463" s="42"/>
      <c r="J463" s="42"/>
      <c r="K463" s="42"/>
      <c r="L463" s="42"/>
      <c r="M463" s="42"/>
      <c r="N463" s="42"/>
      <c r="O463" s="42"/>
      <c r="P463" s="42"/>
      <c r="Q463" s="42"/>
      <c r="R463" s="42"/>
      <c r="S463" s="42"/>
      <c r="T463" s="42"/>
      <c r="U463" s="42"/>
    </row>
    <row r="464" spans="1:21" x14ac:dyDescent="0.55000000000000004">
      <c r="A464" s="41"/>
      <c r="B464" s="41"/>
      <c r="C464" s="41"/>
      <c r="D464" s="41"/>
      <c r="E464" s="41"/>
      <c r="F464" s="41"/>
      <c r="G464" s="42"/>
      <c r="H464" s="42"/>
      <c r="I464" s="42"/>
      <c r="J464" s="42"/>
      <c r="K464" s="42"/>
      <c r="L464" s="42"/>
      <c r="M464" s="42"/>
      <c r="N464" s="42"/>
      <c r="O464" s="42"/>
      <c r="P464" s="42"/>
      <c r="Q464" s="42"/>
      <c r="R464" s="42"/>
      <c r="S464" s="42"/>
      <c r="T464" s="42"/>
      <c r="U464" s="42"/>
    </row>
    <row r="465" spans="1:21" x14ac:dyDescent="0.55000000000000004">
      <c r="A465" s="41"/>
      <c r="B465" s="41"/>
      <c r="C465" s="41"/>
      <c r="D465" s="41"/>
      <c r="E465" s="41"/>
      <c r="F465" s="41"/>
      <c r="G465" s="42"/>
      <c r="H465" s="42"/>
      <c r="I465" s="42"/>
      <c r="J465" s="42"/>
      <c r="K465" s="42"/>
      <c r="L465" s="42"/>
      <c r="M465" s="42"/>
      <c r="N465" s="42"/>
      <c r="O465" s="42"/>
      <c r="P465" s="42"/>
      <c r="Q465" s="42"/>
      <c r="R465" s="42"/>
      <c r="S465" s="42"/>
      <c r="T465" s="42"/>
      <c r="U465" s="42"/>
    </row>
    <row r="466" spans="1:21" x14ac:dyDescent="0.55000000000000004">
      <c r="A466" s="41"/>
      <c r="B466" s="41"/>
      <c r="C466" s="41"/>
      <c r="D466" s="41"/>
      <c r="E466" s="41"/>
      <c r="F466" s="41"/>
      <c r="G466" s="42"/>
      <c r="H466" s="42"/>
      <c r="I466" s="42"/>
      <c r="J466" s="42"/>
      <c r="K466" s="42"/>
      <c r="L466" s="42"/>
      <c r="M466" s="42"/>
      <c r="N466" s="42"/>
      <c r="O466" s="42"/>
      <c r="P466" s="42"/>
      <c r="Q466" s="42"/>
      <c r="R466" s="42"/>
      <c r="S466" s="42"/>
      <c r="T466" s="42"/>
      <c r="U466" s="42"/>
    </row>
    <row r="467" spans="1:21" x14ac:dyDescent="0.55000000000000004">
      <c r="A467" s="41"/>
      <c r="B467" s="41"/>
      <c r="C467" s="41"/>
      <c r="D467" s="41"/>
      <c r="E467" s="41"/>
      <c r="F467" s="41"/>
      <c r="G467" s="42"/>
      <c r="H467" s="42"/>
      <c r="I467" s="42"/>
      <c r="J467" s="42"/>
      <c r="K467" s="42"/>
      <c r="L467" s="42"/>
      <c r="M467" s="42"/>
      <c r="N467" s="42"/>
      <c r="O467" s="42"/>
      <c r="P467" s="42"/>
      <c r="Q467" s="42"/>
      <c r="R467" s="42"/>
      <c r="S467" s="42"/>
      <c r="T467" s="42"/>
      <c r="U467" s="42"/>
    </row>
    <row r="468" spans="1:21" x14ac:dyDescent="0.55000000000000004">
      <c r="A468" s="41"/>
      <c r="B468" s="41"/>
      <c r="C468" s="41"/>
      <c r="D468" s="41"/>
      <c r="E468" s="41"/>
      <c r="F468" s="41"/>
      <c r="G468" s="42"/>
      <c r="H468" s="42"/>
      <c r="I468" s="42"/>
      <c r="J468" s="42"/>
      <c r="K468" s="42"/>
      <c r="L468" s="42"/>
      <c r="M468" s="42"/>
      <c r="N468" s="42"/>
      <c r="O468" s="42"/>
      <c r="P468" s="42"/>
      <c r="Q468" s="42"/>
      <c r="R468" s="42"/>
      <c r="S468" s="42"/>
      <c r="T468" s="42"/>
      <c r="U468" s="42"/>
    </row>
    <row r="469" spans="1:21" x14ac:dyDescent="0.55000000000000004">
      <c r="A469" s="41"/>
      <c r="B469" s="41"/>
      <c r="C469" s="41"/>
      <c r="D469" s="41"/>
      <c r="E469" s="41"/>
      <c r="F469" s="41"/>
      <c r="G469" s="42"/>
      <c r="H469" s="42"/>
      <c r="I469" s="42"/>
      <c r="J469" s="42"/>
      <c r="K469" s="42"/>
      <c r="L469" s="42"/>
      <c r="M469" s="42"/>
      <c r="N469" s="42"/>
      <c r="O469" s="42"/>
      <c r="P469" s="42"/>
      <c r="Q469" s="42"/>
      <c r="R469" s="42"/>
      <c r="S469" s="42"/>
      <c r="T469" s="42"/>
      <c r="U469" s="42"/>
    </row>
    <row r="470" spans="1:21" x14ac:dyDescent="0.55000000000000004">
      <c r="A470" s="41"/>
      <c r="B470" s="41"/>
      <c r="C470" s="41"/>
      <c r="D470" s="41"/>
      <c r="E470" s="41"/>
      <c r="F470" s="41"/>
      <c r="G470" s="42"/>
      <c r="H470" s="42"/>
      <c r="I470" s="42"/>
      <c r="J470" s="42"/>
      <c r="K470" s="42"/>
      <c r="L470" s="42"/>
      <c r="M470" s="42"/>
      <c r="N470" s="42"/>
      <c r="O470" s="42"/>
      <c r="P470" s="42"/>
      <c r="Q470" s="42"/>
      <c r="R470" s="42"/>
      <c r="S470" s="42"/>
      <c r="T470" s="42"/>
      <c r="U470" s="42"/>
    </row>
    <row r="471" spans="1:21" x14ac:dyDescent="0.55000000000000004">
      <c r="A471" s="41"/>
      <c r="B471" s="41"/>
      <c r="C471" s="41"/>
      <c r="D471" s="41"/>
      <c r="E471" s="41"/>
      <c r="F471" s="41"/>
      <c r="G471" s="42"/>
      <c r="H471" s="42"/>
      <c r="I471" s="42"/>
      <c r="J471" s="42"/>
      <c r="K471" s="42"/>
      <c r="L471" s="42"/>
      <c r="M471" s="42"/>
      <c r="N471" s="42"/>
      <c r="O471" s="42"/>
      <c r="P471" s="42"/>
      <c r="Q471" s="42"/>
      <c r="R471" s="42"/>
      <c r="S471" s="42"/>
      <c r="T471" s="42"/>
      <c r="U471" s="42"/>
    </row>
    <row r="472" spans="1:21" x14ac:dyDescent="0.55000000000000004">
      <c r="A472" s="41"/>
      <c r="B472" s="41"/>
      <c r="C472" s="41"/>
      <c r="D472" s="41"/>
      <c r="E472" s="41"/>
      <c r="F472" s="41"/>
      <c r="G472" s="42"/>
      <c r="H472" s="42"/>
      <c r="I472" s="42"/>
      <c r="J472" s="42"/>
      <c r="K472" s="42"/>
      <c r="L472" s="42"/>
      <c r="M472" s="42"/>
      <c r="N472" s="42"/>
      <c r="O472" s="42"/>
      <c r="P472" s="42"/>
      <c r="Q472" s="42"/>
      <c r="R472" s="42"/>
      <c r="S472" s="42"/>
      <c r="T472" s="42"/>
      <c r="U472" s="42"/>
    </row>
    <row r="473" spans="1:21" x14ac:dyDescent="0.55000000000000004">
      <c r="A473" s="41"/>
      <c r="B473" s="41"/>
      <c r="C473" s="41"/>
      <c r="D473" s="41"/>
      <c r="E473" s="41"/>
      <c r="F473" s="41"/>
      <c r="G473" s="42"/>
      <c r="H473" s="42"/>
      <c r="I473" s="42"/>
      <c r="J473" s="42"/>
      <c r="K473" s="42"/>
      <c r="L473" s="42"/>
      <c r="M473" s="42"/>
      <c r="N473" s="42"/>
      <c r="O473" s="42"/>
      <c r="P473" s="42"/>
      <c r="Q473" s="42"/>
      <c r="R473" s="42"/>
      <c r="S473" s="42"/>
      <c r="T473" s="42"/>
      <c r="U473" s="42"/>
    </row>
    <row r="474" spans="1:21" x14ac:dyDescent="0.55000000000000004">
      <c r="A474" s="41"/>
      <c r="B474" s="41"/>
      <c r="C474" s="41"/>
      <c r="D474" s="41"/>
      <c r="E474" s="41"/>
      <c r="F474" s="41"/>
      <c r="G474" s="42"/>
      <c r="H474" s="42"/>
      <c r="I474" s="42"/>
      <c r="J474" s="42"/>
      <c r="K474" s="42"/>
      <c r="L474" s="42"/>
      <c r="M474" s="42"/>
      <c r="N474" s="42"/>
      <c r="O474" s="42"/>
      <c r="P474" s="42"/>
      <c r="Q474" s="42"/>
      <c r="R474" s="42"/>
      <c r="S474" s="42"/>
      <c r="T474" s="42"/>
      <c r="U474" s="42"/>
    </row>
    <row r="475" spans="1:21" x14ac:dyDescent="0.55000000000000004">
      <c r="A475" s="41"/>
      <c r="B475" s="41"/>
      <c r="C475" s="41"/>
      <c r="D475" s="41"/>
      <c r="E475" s="41"/>
      <c r="F475" s="41"/>
      <c r="G475" s="42"/>
      <c r="H475" s="42"/>
      <c r="I475" s="42"/>
      <c r="J475" s="42"/>
      <c r="K475" s="42"/>
      <c r="L475" s="42"/>
      <c r="M475" s="42"/>
      <c r="N475" s="42"/>
      <c r="O475" s="42"/>
      <c r="P475" s="42"/>
      <c r="Q475" s="42"/>
      <c r="R475" s="42"/>
      <c r="S475" s="42"/>
      <c r="T475" s="42"/>
      <c r="U475" s="42"/>
    </row>
    <row r="476" spans="1:21" x14ac:dyDescent="0.55000000000000004">
      <c r="A476" s="41"/>
      <c r="B476" s="41"/>
      <c r="C476" s="41"/>
      <c r="D476" s="41"/>
      <c r="E476" s="41"/>
      <c r="F476" s="41"/>
      <c r="G476" s="42"/>
      <c r="H476" s="42"/>
      <c r="I476" s="42"/>
      <c r="J476" s="42"/>
      <c r="K476" s="42"/>
      <c r="L476" s="42"/>
      <c r="M476" s="42"/>
      <c r="N476" s="42"/>
      <c r="O476" s="42"/>
      <c r="P476" s="42"/>
      <c r="Q476" s="42"/>
      <c r="R476" s="42"/>
      <c r="S476" s="42"/>
      <c r="T476" s="42"/>
      <c r="U476" s="42"/>
    </row>
    <row r="477" spans="1:21" x14ac:dyDescent="0.55000000000000004">
      <c r="A477" s="41"/>
      <c r="B477" s="41"/>
      <c r="C477" s="41"/>
      <c r="D477" s="41"/>
      <c r="E477" s="41"/>
      <c r="F477" s="41"/>
      <c r="G477" s="42"/>
      <c r="H477" s="42"/>
      <c r="I477" s="42"/>
      <c r="J477" s="42"/>
      <c r="K477" s="42"/>
      <c r="L477" s="42"/>
      <c r="M477" s="42"/>
      <c r="N477" s="42"/>
      <c r="O477" s="42"/>
      <c r="P477" s="42"/>
      <c r="Q477" s="42"/>
      <c r="R477" s="42"/>
      <c r="S477" s="42"/>
      <c r="T477" s="42"/>
      <c r="U477" s="42"/>
    </row>
    <row r="478" spans="1:21" x14ac:dyDescent="0.55000000000000004">
      <c r="A478" s="41"/>
      <c r="B478" s="41"/>
      <c r="C478" s="41"/>
      <c r="D478" s="41"/>
      <c r="E478" s="41"/>
      <c r="F478" s="41"/>
      <c r="G478" s="42"/>
      <c r="H478" s="42"/>
      <c r="I478" s="42"/>
      <c r="J478" s="42"/>
      <c r="K478" s="42"/>
      <c r="L478" s="42"/>
      <c r="M478" s="42"/>
      <c r="N478" s="42"/>
      <c r="O478" s="42"/>
      <c r="P478" s="42"/>
      <c r="Q478" s="42"/>
      <c r="R478" s="42"/>
      <c r="S478" s="42"/>
      <c r="T478" s="42"/>
      <c r="U478" s="42"/>
    </row>
    <row r="479" spans="1:21" x14ac:dyDescent="0.55000000000000004">
      <c r="A479" s="41"/>
      <c r="B479" s="41"/>
      <c r="C479" s="41"/>
      <c r="D479" s="41"/>
      <c r="E479" s="41"/>
      <c r="F479" s="41"/>
      <c r="G479" s="42"/>
      <c r="H479" s="42"/>
      <c r="I479" s="42"/>
      <c r="J479" s="42"/>
      <c r="K479" s="42"/>
      <c r="L479" s="42"/>
      <c r="M479" s="42"/>
      <c r="N479" s="42"/>
      <c r="O479" s="42"/>
      <c r="P479" s="42"/>
      <c r="Q479" s="42"/>
      <c r="R479" s="42"/>
      <c r="S479" s="42"/>
      <c r="T479" s="42"/>
      <c r="U479" s="42"/>
    </row>
    <row r="480" spans="1:21" x14ac:dyDescent="0.55000000000000004">
      <c r="A480" s="41"/>
      <c r="B480" s="41"/>
      <c r="C480" s="41"/>
      <c r="D480" s="41"/>
      <c r="E480" s="41"/>
      <c r="F480" s="41"/>
      <c r="G480" s="42"/>
      <c r="H480" s="42"/>
      <c r="I480" s="42"/>
      <c r="J480" s="42"/>
      <c r="K480" s="42"/>
      <c r="L480" s="42"/>
      <c r="M480" s="42"/>
      <c r="N480" s="42"/>
      <c r="O480" s="42"/>
      <c r="P480" s="42"/>
      <c r="Q480" s="42"/>
      <c r="R480" s="42"/>
      <c r="S480" s="42"/>
      <c r="T480" s="42"/>
      <c r="U480" s="42"/>
    </row>
    <row r="481" spans="1:21" x14ac:dyDescent="0.55000000000000004">
      <c r="A481" s="41"/>
      <c r="B481" s="41"/>
      <c r="C481" s="41"/>
      <c r="D481" s="41"/>
      <c r="E481" s="41"/>
      <c r="F481" s="41"/>
      <c r="G481" s="42"/>
      <c r="H481" s="42"/>
      <c r="I481" s="42"/>
      <c r="J481" s="42"/>
      <c r="K481" s="42"/>
      <c r="L481" s="42"/>
      <c r="M481" s="42"/>
      <c r="N481" s="42"/>
      <c r="O481" s="42"/>
      <c r="P481" s="42"/>
      <c r="Q481" s="42"/>
      <c r="R481" s="42"/>
      <c r="S481" s="42"/>
      <c r="T481" s="42"/>
      <c r="U481" s="42"/>
    </row>
    <row r="482" spans="1:21" x14ac:dyDescent="0.55000000000000004">
      <c r="A482" s="41"/>
      <c r="B482" s="41"/>
      <c r="C482" s="41"/>
      <c r="D482" s="41"/>
      <c r="E482" s="41"/>
      <c r="F482" s="41"/>
      <c r="G482" s="42"/>
      <c r="H482" s="42"/>
      <c r="I482" s="42"/>
      <c r="J482" s="42"/>
      <c r="K482" s="42"/>
      <c r="L482" s="42"/>
      <c r="M482" s="42"/>
      <c r="N482" s="42"/>
      <c r="O482" s="42"/>
      <c r="P482" s="42"/>
      <c r="Q482" s="42"/>
      <c r="R482" s="42"/>
      <c r="S482" s="42"/>
      <c r="T482" s="42"/>
      <c r="U482" s="42"/>
    </row>
    <row r="483" spans="1:21" x14ac:dyDescent="0.55000000000000004">
      <c r="A483" s="41"/>
      <c r="B483" s="41"/>
      <c r="C483" s="41"/>
      <c r="D483" s="41"/>
      <c r="E483" s="41"/>
      <c r="F483" s="41"/>
      <c r="G483" s="42"/>
      <c r="H483" s="42"/>
      <c r="I483" s="42"/>
      <c r="J483" s="42"/>
      <c r="K483" s="42"/>
      <c r="L483" s="42"/>
      <c r="M483" s="42"/>
      <c r="N483" s="42"/>
      <c r="O483" s="42"/>
      <c r="P483" s="42"/>
      <c r="Q483" s="42"/>
      <c r="R483" s="42"/>
      <c r="S483" s="42"/>
      <c r="T483" s="42"/>
      <c r="U483" s="42"/>
    </row>
    <row r="484" spans="1:21" x14ac:dyDescent="0.55000000000000004">
      <c r="A484" s="41"/>
      <c r="B484" s="41"/>
      <c r="C484" s="41"/>
      <c r="D484" s="41"/>
      <c r="E484" s="41"/>
      <c r="F484" s="41"/>
      <c r="G484" s="42"/>
      <c r="H484" s="42"/>
      <c r="I484" s="42"/>
      <c r="J484" s="42"/>
      <c r="K484" s="42"/>
      <c r="L484" s="42"/>
      <c r="M484" s="42"/>
      <c r="N484" s="42"/>
      <c r="O484" s="42"/>
      <c r="P484" s="42"/>
      <c r="Q484" s="42"/>
      <c r="R484" s="42"/>
      <c r="S484" s="42"/>
      <c r="T484" s="42"/>
      <c r="U484" s="42"/>
    </row>
    <row r="485" spans="1:21" x14ac:dyDescent="0.55000000000000004">
      <c r="A485" s="41"/>
      <c r="B485" s="41"/>
      <c r="C485" s="41"/>
      <c r="D485" s="41"/>
      <c r="E485" s="41"/>
      <c r="F485" s="41"/>
      <c r="G485" s="42"/>
      <c r="H485" s="42"/>
      <c r="I485" s="42"/>
      <c r="J485" s="42"/>
      <c r="K485" s="42"/>
      <c r="L485" s="42"/>
      <c r="M485" s="42"/>
      <c r="N485" s="42"/>
      <c r="O485" s="42"/>
      <c r="P485" s="42"/>
      <c r="Q485" s="42"/>
      <c r="R485" s="42"/>
      <c r="S485" s="42"/>
      <c r="T485" s="42"/>
      <c r="U485" s="42"/>
    </row>
    <row r="486" spans="1:21" x14ac:dyDescent="0.55000000000000004">
      <c r="A486" s="41"/>
      <c r="B486" s="41"/>
      <c r="C486" s="41"/>
      <c r="D486" s="41"/>
      <c r="E486" s="41"/>
      <c r="F486" s="41"/>
      <c r="G486" s="42"/>
      <c r="H486" s="42"/>
      <c r="I486" s="42"/>
      <c r="J486" s="42"/>
      <c r="K486" s="42"/>
      <c r="L486" s="42"/>
      <c r="M486" s="42"/>
      <c r="N486" s="42"/>
      <c r="O486" s="42"/>
      <c r="P486" s="42"/>
      <c r="Q486" s="42"/>
      <c r="R486" s="42"/>
      <c r="S486" s="42"/>
      <c r="T486" s="42"/>
      <c r="U486" s="42"/>
    </row>
    <row r="487" spans="1:21" x14ac:dyDescent="0.55000000000000004">
      <c r="A487" s="41"/>
      <c r="B487" s="41"/>
      <c r="C487" s="41"/>
      <c r="D487" s="41"/>
      <c r="E487" s="41"/>
      <c r="F487" s="41"/>
      <c r="G487" s="42"/>
      <c r="H487" s="42"/>
      <c r="I487" s="42"/>
      <c r="J487" s="42"/>
      <c r="K487" s="42"/>
      <c r="L487" s="42"/>
      <c r="M487" s="42"/>
      <c r="N487" s="42"/>
      <c r="O487" s="42"/>
      <c r="P487" s="42"/>
      <c r="Q487" s="42"/>
      <c r="R487" s="42"/>
      <c r="S487" s="42"/>
      <c r="T487" s="42"/>
      <c r="U487" s="42"/>
    </row>
    <row r="488" spans="1:21" x14ac:dyDescent="0.55000000000000004">
      <c r="A488" s="41"/>
      <c r="B488" s="41"/>
      <c r="C488" s="41"/>
      <c r="D488" s="41"/>
      <c r="E488" s="41"/>
      <c r="F488" s="41"/>
      <c r="G488" s="42"/>
      <c r="H488" s="42"/>
      <c r="I488" s="42"/>
      <c r="J488" s="42"/>
      <c r="K488" s="42"/>
      <c r="L488" s="42"/>
      <c r="M488" s="42"/>
      <c r="N488" s="42"/>
      <c r="O488" s="42"/>
      <c r="P488" s="42"/>
      <c r="Q488" s="42"/>
      <c r="R488" s="42"/>
      <c r="S488" s="42"/>
      <c r="T488" s="42"/>
      <c r="U488" s="42"/>
    </row>
    <row r="489" spans="1:21" x14ac:dyDescent="0.55000000000000004">
      <c r="A489" s="41"/>
      <c r="B489" s="41"/>
      <c r="C489" s="41"/>
      <c r="D489" s="41"/>
      <c r="E489" s="41"/>
      <c r="F489" s="41"/>
      <c r="G489" s="42"/>
      <c r="H489" s="42"/>
      <c r="I489" s="42"/>
      <c r="J489" s="42"/>
      <c r="K489" s="42"/>
      <c r="L489" s="42"/>
      <c r="M489" s="42"/>
      <c r="N489" s="42"/>
      <c r="O489" s="42"/>
      <c r="P489" s="42"/>
      <c r="Q489" s="42"/>
      <c r="R489" s="42"/>
      <c r="S489" s="42"/>
      <c r="T489" s="42"/>
      <c r="U489" s="42"/>
    </row>
    <row r="490" spans="1:21" x14ac:dyDescent="0.55000000000000004">
      <c r="A490" s="41"/>
      <c r="B490" s="41"/>
      <c r="C490" s="41"/>
      <c r="D490" s="41"/>
      <c r="E490" s="41"/>
      <c r="F490" s="41"/>
      <c r="G490" s="42"/>
      <c r="H490" s="42"/>
      <c r="I490" s="42"/>
      <c r="J490" s="42"/>
      <c r="K490" s="42"/>
      <c r="L490" s="42"/>
      <c r="M490" s="42"/>
      <c r="N490" s="42"/>
      <c r="O490" s="42"/>
      <c r="P490" s="42"/>
      <c r="Q490" s="42"/>
      <c r="R490" s="42"/>
      <c r="S490" s="42"/>
      <c r="T490" s="42"/>
      <c r="U490" s="42"/>
    </row>
    <row r="491" spans="1:21" x14ac:dyDescent="0.55000000000000004">
      <c r="A491" s="41"/>
      <c r="B491" s="41"/>
      <c r="C491" s="41"/>
      <c r="D491" s="41"/>
      <c r="E491" s="41"/>
      <c r="F491" s="41"/>
      <c r="G491" s="42"/>
      <c r="H491" s="42"/>
      <c r="I491" s="42"/>
      <c r="J491" s="42"/>
      <c r="K491" s="42"/>
      <c r="L491" s="42"/>
      <c r="M491" s="42"/>
      <c r="N491" s="42"/>
      <c r="O491" s="42"/>
      <c r="P491" s="42"/>
      <c r="Q491" s="42"/>
      <c r="R491" s="42"/>
      <c r="S491" s="42"/>
      <c r="T491" s="42"/>
      <c r="U491" s="42"/>
    </row>
    <row r="492" spans="1:21" x14ac:dyDescent="0.55000000000000004">
      <c r="A492" s="41"/>
      <c r="B492" s="41"/>
      <c r="C492" s="41"/>
      <c r="D492" s="41"/>
      <c r="E492" s="41"/>
      <c r="F492" s="41"/>
      <c r="G492" s="42"/>
      <c r="H492" s="42"/>
      <c r="I492" s="42"/>
      <c r="J492" s="42"/>
      <c r="K492" s="42"/>
      <c r="L492" s="42"/>
      <c r="M492" s="42"/>
      <c r="N492" s="42"/>
      <c r="O492" s="42"/>
      <c r="P492" s="42"/>
      <c r="Q492" s="42"/>
      <c r="R492" s="42"/>
      <c r="S492" s="42"/>
      <c r="T492" s="42"/>
      <c r="U492" s="42"/>
    </row>
    <row r="493" spans="1:21" x14ac:dyDescent="0.55000000000000004">
      <c r="A493" s="41"/>
      <c r="B493" s="41"/>
      <c r="C493" s="41"/>
      <c r="D493" s="41"/>
      <c r="E493" s="41"/>
      <c r="F493" s="41"/>
      <c r="G493" s="42"/>
      <c r="H493" s="42"/>
      <c r="I493" s="42"/>
      <c r="J493" s="42"/>
      <c r="K493" s="42"/>
      <c r="L493" s="42"/>
      <c r="M493" s="42"/>
      <c r="N493" s="42"/>
      <c r="O493" s="42"/>
      <c r="P493" s="42"/>
      <c r="Q493" s="42"/>
      <c r="R493" s="42"/>
      <c r="S493" s="42"/>
      <c r="T493" s="42"/>
      <c r="U493" s="42"/>
    </row>
    <row r="494" spans="1:21" x14ac:dyDescent="0.55000000000000004">
      <c r="A494" s="41"/>
      <c r="B494" s="41"/>
      <c r="C494" s="41"/>
      <c r="D494" s="41"/>
      <c r="E494" s="41"/>
      <c r="F494" s="41"/>
      <c r="G494" s="42"/>
      <c r="H494" s="42"/>
      <c r="I494" s="42"/>
      <c r="J494" s="42"/>
      <c r="K494" s="42"/>
      <c r="L494" s="42"/>
      <c r="M494" s="42"/>
      <c r="N494" s="42"/>
      <c r="O494" s="42"/>
      <c r="P494" s="42"/>
      <c r="Q494" s="42"/>
      <c r="R494" s="42"/>
      <c r="S494" s="42"/>
      <c r="T494" s="42"/>
      <c r="U494" s="42"/>
    </row>
    <row r="495" spans="1:21" x14ac:dyDescent="0.55000000000000004">
      <c r="A495" s="41"/>
      <c r="B495" s="41"/>
      <c r="C495" s="41"/>
      <c r="D495" s="41"/>
      <c r="E495" s="41"/>
      <c r="F495" s="41"/>
      <c r="G495" s="42"/>
      <c r="H495" s="42"/>
      <c r="I495" s="42"/>
      <c r="J495" s="42"/>
      <c r="K495" s="42"/>
      <c r="L495" s="42"/>
      <c r="M495" s="42"/>
      <c r="N495" s="42"/>
      <c r="O495" s="42"/>
      <c r="P495" s="42"/>
      <c r="Q495" s="42"/>
      <c r="R495" s="42"/>
      <c r="S495" s="42"/>
      <c r="T495" s="42"/>
      <c r="U495" s="42"/>
    </row>
    <row r="496" spans="1:21" x14ac:dyDescent="0.55000000000000004">
      <c r="A496" s="41"/>
      <c r="B496" s="41"/>
      <c r="C496" s="41"/>
      <c r="D496" s="41"/>
      <c r="E496" s="41"/>
      <c r="F496" s="41"/>
      <c r="G496" s="42"/>
      <c r="H496" s="42"/>
      <c r="I496" s="42"/>
      <c r="J496" s="42"/>
      <c r="K496" s="42"/>
      <c r="L496" s="42"/>
      <c r="M496" s="42"/>
      <c r="N496" s="42"/>
      <c r="O496" s="42"/>
      <c r="P496" s="42"/>
      <c r="Q496" s="42"/>
      <c r="R496" s="42"/>
      <c r="S496" s="42"/>
      <c r="T496" s="42"/>
      <c r="U496" s="42"/>
    </row>
    <row r="497" spans="1:21" x14ac:dyDescent="0.55000000000000004">
      <c r="A497" s="41"/>
      <c r="B497" s="41"/>
      <c r="C497" s="41"/>
      <c r="D497" s="41"/>
      <c r="E497" s="41"/>
      <c r="F497" s="41"/>
      <c r="G497" s="42"/>
      <c r="H497" s="42"/>
      <c r="I497" s="42"/>
      <c r="J497" s="42"/>
      <c r="K497" s="42"/>
      <c r="L497" s="42"/>
      <c r="M497" s="42"/>
      <c r="N497" s="42"/>
      <c r="O497" s="42"/>
      <c r="P497" s="42"/>
      <c r="Q497" s="42"/>
      <c r="R497" s="42"/>
      <c r="S497" s="42"/>
      <c r="T497" s="42"/>
      <c r="U497" s="42"/>
    </row>
    <row r="498" spans="1:21" x14ac:dyDescent="0.55000000000000004">
      <c r="A498" s="41"/>
      <c r="B498" s="41"/>
      <c r="C498" s="41"/>
      <c r="D498" s="41"/>
      <c r="E498" s="41"/>
      <c r="F498" s="41"/>
      <c r="G498" s="42"/>
      <c r="H498" s="42"/>
      <c r="I498" s="42"/>
      <c r="J498" s="42"/>
      <c r="K498" s="42"/>
      <c r="L498" s="42"/>
      <c r="M498" s="42"/>
      <c r="N498" s="42"/>
      <c r="O498" s="42"/>
      <c r="P498" s="42"/>
      <c r="Q498" s="42"/>
      <c r="R498" s="42"/>
      <c r="S498" s="42"/>
      <c r="T498" s="42"/>
      <c r="U498" s="42"/>
    </row>
    <row r="499" spans="1:21" x14ac:dyDescent="0.55000000000000004">
      <c r="A499" s="41"/>
      <c r="B499" s="41"/>
      <c r="C499" s="41"/>
      <c r="D499" s="41"/>
      <c r="E499" s="41"/>
      <c r="F499" s="41"/>
      <c r="G499" s="42"/>
      <c r="H499" s="42"/>
      <c r="I499" s="42"/>
      <c r="J499" s="42"/>
      <c r="K499" s="42"/>
      <c r="L499" s="42"/>
      <c r="M499" s="42"/>
      <c r="N499" s="42"/>
      <c r="O499" s="42"/>
      <c r="P499" s="42"/>
      <c r="Q499" s="42"/>
      <c r="R499" s="42"/>
      <c r="S499" s="42"/>
      <c r="T499" s="42"/>
      <c r="U499" s="42"/>
    </row>
    <row r="500" spans="1:21" x14ac:dyDescent="0.55000000000000004">
      <c r="A500" s="41"/>
      <c r="B500" s="41"/>
      <c r="C500" s="41"/>
      <c r="D500" s="41"/>
      <c r="E500" s="41"/>
      <c r="F500" s="41"/>
      <c r="G500" s="42"/>
      <c r="H500" s="42"/>
      <c r="I500" s="42"/>
      <c r="J500" s="42"/>
      <c r="K500" s="42"/>
      <c r="L500" s="42"/>
      <c r="M500" s="42"/>
      <c r="N500" s="42"/>
      <c r="O500" s="42"/>
      <c r="P500" s="42"/>
      <c r="Q500" s="42"/>
      <c r="R500" s="42"/>
      <c r="S500" s="42"/>
      <c r="T500" s="42"/>
      <c r="U500" s="42"/>
    </row>
    <row r="501" spans="1:21" x14ac:dyDescent="0.55000000000000004">
      <c r="A501" s="41"/>
      <c r="B501" s="41"/>
      <c r="C501" s="41"/>
      <c r="D501" s="41"/>
      <c r="E501" s="41"/>
      <c r="F501" s="41"/>
      <c r="G501" s="42"/>
      <c r="H501" s="42"/>
      <c r="I501" s="42"/>
      <c r="J501" s="42"/>
      <c r="K501" s="42"/>
      <c r="L501" s="42"/>
      <c r="M501" s="42"/>
      <c r="N501" s="42"/>
      <c r="O501" s="42"/>
      <c r="P501" s="42"/>
      <c r="Q501" s="42"/>
      <c r="R501" s="42"/>
      <c r="S501" s="42"/>
      <c r="T501" s="42"/>
      <c r="U501" s="42"/>
    </row>
    <row r="502" spans="1:21" x14ac:dyDescent="0.55000000000000004">
      <c r="A502" s="41"/>
      <c r="B502" s="41"/>
      <c r="C502" s="41"/>
      <c r="D502" s="41"/>
      <c r="E502" s="41"/>
      <c r="F502" s="41"/>
      <c r="G502" s="42"/>
      <c r="H502" s="42"/>
      <c r="I502" s="42"/>
      <c r="J502" s="42"/>
      <c r="K502" s="42"/>
      <c r="L502" s="42"/>
      <c r="M502" s="42"/>
      <c r="N502" s="42"/>
      <c r="O502" s="42"/>
      <c r="P502" s="42"/>
      <c r="Q502" s="42"/>
      <c r="R502" s="42"/>
      <c r="S502" s="42"/>
      <c r="T502" s="42"/>
      <c r="U502" s="42"/>
    </row>
    <row r="503" spans="1:21" x14ac:dyDescent="0.55000000000000004">
      <c r="A503" s="41"/>
      <c r="B503" s="41"/>
      <c r="C503" s="41"/>
      <c r="D503" s="41"/>
      <c r="E503" s="41"/>
      <c r="F503" s="41"/>
      <c r="G503" s="42"/>
      <c r="H503" s="42"/>
      <c r="I503" s="42"/>
      <c r="J503" s="42"/>
      <c r="K503" s="42"/>
      <c r="L503" s="42"/>
      <c r="M503" s="42"/>
      <c r="N503" s="42"/>
      <c r="O503" s="42"/>
      <c r="P503" s="42"/>
      <c r="Q503" s="42"/>
      <c r="R503" s="42"/>
      <c r="S503" s="42"/>
      <c r="T503" s="42"/>
      <c r="U503" s="42"/>
    </row>
    <row r="504" spans="1:21" x14ac:dyDescent="0.55000000000000004">
      <c r="A504" s="41"/>
      <c r="B504" s="41"/>
      <c r="C504" s="41"/>
      <c r="D504" s="41"/>
      <c r="E504" s="41"/>
      <c r="F504" s="41"/>
      <c r="G504" s="42"/>
      <c r="H504" s="42"/>
      <c r="I504" s="42"/>
      <c r="J504" s="42"/>
      <c r="K504" s="42"/>
      <c r="L504" s="42"/>
      <c r="M504" s="42"/>
      <c r="N504" s="42"/>
      <c r="O504" s="42"/>
      <c r="P504" s="42"/>
      <c r="Q504" s="42"/>
      <c r="R504" s="42"/>
      <c r="S504" s="42"/>
      <c r="T504" s="42"/>
      <c r="U504" s="42"/>
    </row>
    <row r="505" spans="1:21" x14ac:dyDescent="0.55000000000000004">
      <c r="A505" s="41"/>
      <c r="B505" s="41"/>
      <c r="C505" s="41"/>
      <c r="D505" s="41"/>
      <c r="E505" s="41"/>
      <c r="F505" s="41"/>
      <c r="G505" s="42"/>
      <c r="H505" s="42"/>
      <c r="I505" s="42"/>
      <c r="J505" s="42"/>
      <c r="K505" s="42"/>
      <c r="L505" s="42"/>
      <c r="M505" s="42"/>
      <c r="N505" s="42"/>
      <c r="O505" s="42"/>
      <c r="P505" s="42"/>
      <c r="Q505" s="42"/>
      <c r="R505" s="42"/>
      <c r="S505" s="42"/>
      <c r="T505" s="42"/>
      <c r="U505" s="42"/>
    </row>
    <row r="506" spans="1:21" x14ac:dyDescent="0.55000000000000004">
      <c r="A506" s="41"/>
      <c r="B506" s="41"/>
      <c r="C506" s="41"/>
      <c r="D506" s="41"/>
      <c r="E506" s="41"/>
      <c r="F506" s="41"/>
      <c r="G506" s="42"/>
      <c r="H506" s="42"/>
      <c r="I506" s="42"/>
      <c r="J506" s="42"/>
      <c r="K506" s="42"/>
      <c r="L506" s="42"/>
      <c r="M506" s="42"/>
      <c r="N506" s="42"/>
      <c r="O506" s="42"/>
      <c r="P506" s="42"/>
      <c r="Q506" s="42"/>
      <c r="R506" s="42"/>
      <c r="S506" s="42"/>
      <c r="T506" s="42"/>
      <c r="U506" s="42"/>
    </row>
    <row r="507" spans="1:21" x14ac:dyDescent="0.55000000000000004">
      <c r="A507" s="41"/>
      <c r="B507" s="41"/>
      <c r="C507" s="41"/>
      <c r="D507" s="41"/>
      <c r="E507" s="41"/>
      <c r="F507" s="41"/>
      <c r="G507" s="42"/>
      <c r="H507" s="42"/>
      <c r="I507" s="42"/>
      <c r="J507" s="42"/>
      <c r="K507" s="42"/>
      <c r="L507" s="42"/>
      <c r="M507" s="42"/>
      <c r="N507" s="42"/>
      <c r="O507" s="42"/>
      <c r="P507" s="42"/>
      <c r="Q507" s="42"/>
      <c r="R507" s="42"/>
      <c r="S507" s="42"/>
      <c r="T507" s="42"/>
      <c r="U507" s="42"/>
    </row>
    <row r="508" spans="1:21" x14ac:dyDescent="0.55000000000000004">
      <c r="A508" s="41"/>
      <c r="B508" s="41"/>
      <c r="C508" s="41"/>
      <c r="D508" s="41"/>
      <c r="E508" s="41"/>
      <c r="F508" s="41"/>
      <c r="G508" s="42"/>
      <c r="H508" s="42"/>
      <c r="I508" s="42"/>
      <c r="J508" s="42"/>
      <c r="K508" s="42"/>
      <c r="L508" s="42"/>
      <c r="M508" s="42"/>
      <c r="N508" s="42"/>
      <c r="O508" s="42"/>
      <c r="P508" s="42"/>
      <c r="Q508" s="42"/>
      <c r="R508" s="42"/>
      <c r="S508" s="42"/>
      <c r="T508" s="42"/>
      <c r="U508" s="42"/>
    </row>
    <row r="509" spans="1:21" x14ac:dyDescent="0.55000000000000004">
      <c r="A509" s="41"/>
      <c r="B509" s="41"/>
      <c r="C509" s="41"/>
      <c r="D509" s="41"/>
      <c r="E509" s="41"/>
      <c r="F509" s="41"/>
      <c r="G509" s="42"/>
      <c r="H509" s="42"/>
      <c r="I509" s="42"/>
      <c r="J509" s="42"/>
      <c r="K509" s="42"/>
      <c r="L509" s="42"/>
      <c r="M509" s="42"/>
      <c r="N509" s="42"/>
      <c r="O509" s="42"/>
      <c r="P509" s="42"/>
      <c r="Q509" s="42"/>
      <c r="R509" s="42"/>
      <c r="S509" s="42"/>
      <c r="T509" s="42"/>
      <c r="U509" s="42"/>
    </row>
    <row r="510" spans="1:21" x14ac:dyDescent="0.55000000000000004">
      <c r="A510" s="41"/>
      <c r="B510" s="41"/>
      <c r="C510" s="41"/>
      <c r="D510" s="41"/>
      <c r="E510" s="41"/>
      <c r="F510" s="41"/>
      <c r="G510" s="42"/>
      <c r="H510" s="42"/>
      <c r="I510" s="42"/>
      <c r="J510" s="42"/>
      <c r="K510" s="42"/>
      <c r="L510" s="42"/>
      <c r="M510" s="42"/>
      <c r="N510" s="42"/>
      <c r="O510" s="42"/>
      <c r="P510" s="42"/>
      <c r="Q510" s="42"/>
      <c r="R510" s="42"/>
      <c r="S510" s="42"/>
      <c r="T510" s="42"/>
      <c r="U510" s="42"/>
    </row>
    <row r="511" spans="1:21" x14ac:dyDescent="0.55000000000000004">
      <c r="A511" s="41"/>
      <c r="B511" s="41"/>
      <c r="C511" s="41"/>
      <c r="D511" s="41"/>
      <c r="E511" s="41"/>
      <c r="F511" s="41"/>
      <c r="G511" s="42"/>
      <c r="H511" s="42"/>
      <c r="I511" s="42"/>
      <c r="J511" s="42"/>
      <c r="K511" s="42"/>
      <c r="L511" s="42"/>
      <c r="M511" s="42"/>
      <c r="N511" s="42"/>
      <c r="O511" s="42"/>
      <c r="P511" s="42"/>
      <c r="Q511" s="42"/>
      <c r="R511" s="42"/>
      <c r="S511" s="42"/>
      <c r="T511" s="42"/>
      <c r="U511" s="42"/>
    </row>
    <row r="512" spans="1:21" x14ac:dyDescent="0.55000000000000004">
      <c r="A512" s="41"/>
      <c r="B512" s="41"/>
      <c r="C512" s="41"/>
      <c r="D512" s="41"/>
      <c r="E512" s="41"/>
      <c r="F512" s="41"/>
      <c r="G512" s="42"/>
      <c r="H512" s="42"/>
      <c r="I512" s="42"/>
      <c r="J512" s="42"/>
      <c r="K512" s="42"/>
      <c r="L512" s="42"/>
      <c r="M512" s="42"/>
      <c r="N512" s="42"/>
      <c r="O512" s="42"/>
      <c r="P512" s="42"/>
      <c r="Q512" s="42"/>
      <c r="R512" s="42"/>
      <c r="S512" s="42"/>
      <c r="T512" s="42"/>
      <c r="U512" s="42"/>
    </row>
    <row r="513" spans="1:21" x14ac:dyDescent="0.55000000000000004">
      <c r="A513" s="41"/>
      <c r="B513" s="41"/>
      <c r="C513" s="41"/>
      <c r="D513" s="41"/>
      <c r="E513" s="41"/>
      <c r="F513" s="41"/>
      <c r="G513" s="42"/>
      <c r="H513" s="42"/>
      <c r="I513" s="42"/>
      <c r="J513" s="42"/>
      <c r="K513" s="42"/>
      <c r="L513" s="42"/>
      <c r="M513" s="42"/>
      <c r="N513" s="42"/>
      <c r="O513" s="42"/>
      <c r="P513" s="42"/>
      <c r="Q513" s="42"/>
      <c r="R513" s="42"/>
      <c r="S513" s="42"/>
      <c r="T513" s="42"/>
      <c r="U513" s="42"/>
    </row>
    <row r="514" spans="1:21" x14ac:dyDescent="0.55000000000000004">
      <c r="A514" s="41"/>
      <c r="B514" s="41"/>
      <c r="C514" s="41"/>
      <c r="D514" s="41"/>
      <c r="E514" s="41"/>
      <c r="F514" s="41"/>
      <c r="G514" s="42"/>
      <c r="H514" s="42"/>
      <c r="I514" s="42"/>
      <c r="J514" s="42"/>
      <c r="K514" s="42"/>
      <c r="L514" s="42"/>
      <c r="M514" s="42"/>
      <c r="N514" s="42"/>
      <c r="O514" s="42"/>
      <c r="P514" s="42"/>
      <c r="Q514" s="42"/>
      <c r="R514" s="42"/>
      <c r="S514" s="42"/>
      <c r="T514" s="42"/>
      <c r="U514" s="42"/>
    </row>
    <row r="515" spans="1:21" x14ac:dyDescent="0.55000000000000004">
      <c r="A515" s="41"/>
      <c r="B515" s="41"/>
      <c r="C515" s="41"/>
      <c r="D515" s="41"/>
      <c r="E515" s="41"/>
      <c r="F515" s="41"/>
      <c r="G515" s="42"/>
      <c r="H515" s="42"/>
      <c r="I515" s="42"/>
      <c r="J515" s="42"/>
      <c r="K515" s="42"/>
      <c r="L515" s="42"/>
      <c r="M515" s="42"/>
      <c r="N515" s="42"/>
      <c r="O515" s="42"/>
      <c r="P515" s="42"/>
      <c r="Q515" s="42"/>
      <c r="R515" s="42"/>
      <c r="S515" s="42"/>
      <c r="T515" s="42"/>
      <c r="U515" s="42"/>
    </row>
    <row r="516" spans="1:21" x14ac:dyDescent="0.55000000000000004">
      <c r="A516" s="41"/>
      <c r="B516" s="41"/>
      <c r="C516" s="41"/>
      <c r="D516" s="41"/>
      <c r="E516" s="41"/>
      <c r="F516" s="41"/>
      <c r="G516" s="42"/>
      <c r="H516" s="42"/>
      <c r="I516" s="42"/>
      <c r="J516" s="42"/>
      <c r="K516" s="42"/>
      <c r="L516" s="42"/>
      <c r="M516" s="42"/>
      <c r="N516" s="42"/>
      <c r="O516" s="42"/>
      <c r="P516" s="42"/>
      <c r="Q516" s="42"/>
      <c r="R516" s="42"/>
      <c r="S516" s="42"/>
      <c r="T516" s="42"/>
      <c r="U516" s="42"/>
    </row>
    <row r="517" spans="1:21" x14ac:dyDescent="0.55000000000000004">
      <c r="A517" s="41"/>
      <c r="B517" s="41"/>
      <c r="C517" s="41"/>
      <c r="D517" s="41"/>
      <c r="E517" s="41"/>
      <c r="F517" s="41"/>
      <c r="G517" s="42"/>
      <c r="H517" s="42"/>
      <c r="I517" s="42"/>
      <c r="J517" s="42"/>
      <c r="K517" s="42"/>
      <c r="L517" s="42"/>
      <c r="M517" s="42"/>
      <c r="N517" s="42"/>
      <c r="O517" s="42"/>
      <c r="P517" s="42"/>
      <c r="Q517" s="42"/>
      <c r="R517" s="42"/>
      <c r="S517" s="42"/>
      <c r="T517" s="42"/>
      <c r="U517" s="42"/>
    </row>
    <row r="518" spans="1:21" x14ac:dyDescent="0.55000000000000004">
      <c r="A518" s="41"/>
      <c r="B518" s="41"/>
      <c r="C518" s="41"/>
      <c r="D518" s="41"/>
      <c r="E518" s="41"/>
      <c r="F518" s="41"/>
      <c r="G518" s="42"/>
      <c r="H518" s="42"/>
      <c r="I518" s="42"/>
      <c r="J518" s="42"/>
      <c r="K518" s="42"/>
      <c r="L518" s="42"/>
      <c r="M518" s="42"/>
      <c r="N518" s="42"/>
      <c r="O518" s="42"/>
      <c r="P518" s="42"/>
      <c r="Q518" s="42"/>
      <c r="R518" s="42"/>
      <c r="S518" s="42"/>
      <c r="T518" s="42"/>
      <c r="U518" s="42"/>
    </row>
    <row r="519" spans="1:21" x14ac:dyDescent="0.55000000000000004">
      <c r="A519" s="41"/>
      <c r="B519" s="41"/>
      <c r="C519" s="41"/>
      <c r="D519" s="41"/>
      <c r="E519" s="41"/>
      <c r="F519" s="41"/>
      <c r="G519" s="42"/>
      <c r="H519" s="42"/>
      <c r="I519" s="42"/>
      <c r="J519" s="42"/>
      <c r="K519" s="42"/>
      <c r="L519" s="42"/>
      <c r="M519" s="42"/>
      <c r="N519" s="42"/>
      <c r="O519" s="42"/>
      <c r="P519" s="42"/>
      <c r="Q519" s="42"/>
      <c r="R519" s="42"/>
      <c r="S519" s="42"/>
      <c r="T519" s="42"/>
      <c r="U519" s="42"/>
    </row>
    <row r="520" spans="1:21" x14ac:dyDescent="0.55000000000000004">
      <c r="A520" s="41"/>
      <c r="B520" s="41"/>
      <c r="C520" s="41"/>
      <c r="D520" s="41"/>
      <c r="E520" s="41"/>
      <c r="F520" s="41"/>
      <c r="G520" s="42"/>
      <c r="H520" s="42"/>
      <c r="I520" s="42"/>
      <c r="J520" s="42"/>
      <c r="K520" s="42"/>
      <c r="L520" s="42"/>
      <c r="M520" s="42"/>
      <c r="N520" s="42"/>
      <c r="O520" s="42"/>
      <c r="P520" s="42"/>
      <c r="Q520" s="42"/>
      <c r="R520" s="42"/>
      <c r="S520" s="42"/>
      <c r="T520" s="42"/>
      <c r="U520" s="42"/>
    </row>
    <row r="521" spans="1:21" x14ac:dyDescent="0.55000000000000004">
      <c r="A521" s="41"/>
      <c r="B521" s="41"/>
      <c r="C521" s="41"/>
      <c r="D521" s="41"/>
      <c r="E521" s="41"/>
      <c r="F521" s="41"/>
      <c r="G521" s="42"/>
      <c r="H521" s="42"/>
      <c r="I521" s="42"/>
      <c r="J521" s="42"/>
      <c r="K521" s="42"/>
      <c r="L521" s="42"/>
      <c r="M521" s="42"/>
      <c r="N521" s="42"/>
      <c r="O521" s="42"/>
      <c r="P521" s="42"/>
      <c r="Q521" s="42"/>
      <c r="R521" s="42"/>
      <c r="S521" s="42"/>
      <c r="T521" s="42"/>
      <c r="U521" s="42"/>
    </row>
    <row r="522" spans="1:21" x14ac:dyDescent="0.55000000000000004">
      <c r="A522" s="41"/>
      <c r="B522" s="41"/>
      <c r="C522" s="41"/>
      <c r="D522" s="41"/>
      <c r="E522" s="41"/>
      <c r="F522" s="41"/>
      <c r="G522" s="42"/>
      <c r="H522" s="42"/>
      <c r="I522" s="42"/>
      <c r="J522" s="42"/>
      <c r="K522" s="42"/>
      <c r="L522" s="42"/>
      <c r="M522" s="42"/>
      <c r="N522" s="42"/>
      <c r="O522" s="42"/>
      <c r="P522" s="42"/>
      <c r="Q522" s="42"/>
      <c r="R522" s="42"/>
      <c r="S522" s="42"/>
      <c r="T522" s="42"/>
      <c r="U522" s="42"/>
    </row>
    <row r="523" spans="1:21" x14ac:dyDescent="0.55000000000000004">
      <c r="A523" s="41"/>
      <c r="B523" s="41"/>
      <c r="C523" s="41"/>
      <c r="D523" s="41"/>
      <c r="E523" s="41"/>
      <c r="F523" s="41"/>
      <c r="G523" s="42"/>
      <c r="H523" s="42"/>
      <c r="I523" s="42"/>
      <c r="J523" s="42"/>
      <c r="K523" s="42"/>
      <c r="L523" s="42"/>
      <c r="M523" s="42"/>
      <c r="N523" s="42"/>
      <c r="O523" s="42"/>
      <c r="P523" s="42"/>
      <c r="Q523" s="42"/>
      <c r="R523" s="42"/>
      <c r="S523" s="42"/>
      <c r="T523" s="42"/>
      <c r="U523" s="42"/>
    </row>
    <row r="524" spans="1:21" x14ac:dyDescent="0.55000000000000004">
      <c r="A524" s="41"/>
      <c r="B524" s="41"/>
      <c r="C524" s="41"/>
      <c r="D524" s="41"/>
      <c r="E524" s="41"/>
      <c r="F524" s="41"/>
      <c r="G524" s="42"/>
      <c r="H524" s="42"/>
      <c r="I524" s="42"/>
      <c r="J524" s="42"/>
      <c r="K524" s="42"/>
      <c r="L524" s="42"/>
      <c r="M524" s="42"/>
      <c r="N524" s="42"/>
      <c r="O524" s="42"/>
      <c r="P524" s="42"/>
      <c r="Q524" s="42"/>
      <c r="R524" s="42"/>
      <c r="S524" s="42"/>
      <c r="T524" s="42"/>
      <c r="U524" s="42"/>
    </row>
    <row r="525" spans="1:21" x14ac:dyDescent="0.55000000000000004">
      <c r="A525" s="41"/>
      <c r="B525" s="41"/>
      <c r="C525" s="41"/>
      <c r="D525" s="41"/>
      <c r="E525" s="41"/>
      <c r="F525" s="41"/>
      <c r="G525" s="42"/>
      <c r="H525" s="42"/>
      <c r="I525" s="42"/>
      <c r="J525" s="42"/>
      <c r="K525" s="42"/>
      <c r="L525" s="42"/>
      <c r="M525" s="42"/>
      <c r="N525" s="42"/>
      <c r="O525" s="42"/>
      <c r="P525" s="42"/>
      <c r="Q525" s="42"/>
      <c r="R525" s="42"/>
      <c r="S525" s="42"/>
      <c r="T525" s="42"/>
      <c r="U525" s="42"/>
    </row>
    <row r="526" spans="1:21" x14ac:dyDescent="0.55000000000000004">
      <c r="A526" s="41"/>
      <c r="B526" s="41"/>
      <c r="C526" s="41"/>
      <c r="D526" s="41"/>
      <c r="E526" s="41"/>
      <c r="F526" s="41"/>
      <c r="G526" s="42"/>
      <c r="H526" s="42"/>
      <c r="I526" s="42"/>
      <c r="J526" s="42"/>
      <c r="K526" s="42"/>
      <c r="L526" s="42"/>
      <c r="M526" s="42"/>
      <c r="N526" s="42"/>
      <c r="O526" s="42"/>
      <c r="P526" s="42"/>
      <c r="Q526" s="42"/>
      <c r="R526" s="42"/>
      <c r="S526" s="42"/>
      <c r="T526" s="42"/>
      <c r="U526" s="42"/>
    </row>
    <row r="527" spans="1:21" x14ac:dyDescent="0.55000000000000004">
      <c r="A527" s="41"/>
      <c r="B527" s="41"/>
      <c r="C527" s="41"/>
      <c r="D527" s="41"/>
      <c r="E527" s="41"/>
      <c r="F527" s="41"/>
      <c r="G527" s="42"/>
      <c r="H527" s="42"/>
      <c r="I527" s="42"/>
      <c r="J527" s="42"/>
      <c r="K527" s="42"/>
      <c r="L527" s="42"/>
      <c r="M527" s="42"/>
      <c r="N527" s="42"/>
      <c r="O527" s="42"/>
      <c r="P527" s="42"/>
      <c r="Q527" s="42"/>
      <c r="R527" s="42"/>
      <c r="S527" s="42"/>
      <c r="T527" s="42"/>
      <c r="U527" s="42"/>
    </row>
    <row r="528" spans="1:21" x14ac:dyDescent="0.55000000000000004">
      <c r="A528" s="41"/>
      <c r="B528" s="41"/>
      <c r="C528" s="41"/>
      <c r="D528" s="41"/>
      <c r="E528" s="41"/>
      <c r="F528" s="41"/>
      <c r="G528" s="42"/>
      <c r="H528" s="42"/>
      <c r="I528" s="42"/>
      <c r="J528" s="42"/>
      <c r="K528" s="42"/>
      <c r="L528" s="42"/>
      <c r="M528" s="42"/>
      <c r="N528" s="42"/>
      <c r="O528" s="42"/>
      <c r="P528" s="42"/>
      <c r="Q528" s="42"/>
      <c r="R528" s="42"/>
      <c r="S528" s="42"/>
      <c r="T528" s="42"/>
      <c r="U528" s="42"/>
    </row>
    <row r="529" spans="1:21" x14ac:dyDescent="0.55000000000000004">
      <c r="A529" s="41"/>
      <c r="B529" s="41"/>
      <c r="C529" s="41"/>
      <c r="D529" s="41"/>
      <c r="E529" s="41"/>
      <c r="F529" s="41"/>
      <c r="G529" s="42"/>
      <c r="H529" s="42"/>
      <c r="I529" s="42"/>
      <c r="J529" s="42"/>
      <c r="K529" s="42"/>
      <c r="L529" s="42"/>
      <c r="M529" s="42"/>
      <c r="N529" s="42"/>
      <c r="O529" s="42"/>
      <c r="P529" s="42"/>
      <c r="Q529" s="42"/>
      <c r="R529" s="42"/>
      <c r="S529" s="42"/>
      <c r="T529" s="42"/>
      <c r="U529" s="42"/>
    </row>
    <row r="530" spans="1:21" x14ac:dyDescent="0.55000000000000004">
      <c r="A530" s="41"/>
      <c r="B530" s="41"/>
      <c r="C530" s="41"/>
      <c r="D530" s="41"/>
      <c r="E530" s="41"/>
      <c r="F530" s="41"/>
      <c r="G530" s="42"/>
      <c r="H530" s="42"/>
      <c r="I530" s="42"/>
      <c r="J530" s="42"/>
      <c r="K530" s="42"/>
      <c r="L530" s="42"/>
      <c r="M530" s="42"/>
      <c r="N530" s="42"/>
      <c r="O530" s="42"/>
      <c r="P530" s="42"/>
      <c r="Q530" s="42"/>
      <c r="R530" s="42"/>
      <c r="S530" s="42"/>
      <c r="T530" s="42"/>
      <c r="U530" s="42"/>
    </row>
    <row r="531" spans="1:21" x14ac:dyDescent="0.55000000000000004">
      <c r="A531" s="41"/>
      <c r="B531" s="41"/>
      <c r="C531" s="41"/>
      <c r="D531" s="41"/>
      <c r="E531" s="41"/>
      <c r="F531" s="41"/>
      <c r="G531" s="42"/>
      <c r="H531" s="42"/>
      <c r="I531" s="42"/>
      <c r="J531" s="42"/>
      <c r="K531" s="42"/>
      <c r="L531" s="42"/>
      <c r="M531" s="42"/>
      <c r="N531" s="42"/>
      <c r="O531" s="42"/>
      <c r="P531" s="42"/>
      <c r="Q531" s="42"/>
      <c r="R531" s="42"/>
      <c r="S531" s="42"/>
      <c r="T531" s="42"/>
      <c r="U531" s="42"/>
    </row>
    <row r="532" spans="1:21" x14ac:dyDescent="0.55000000000000004">
      <c r="A532" s="41"/>
      <c r="B532" s="41"/>
      <c r="C532" s="41"/>
      <c r="D532" s="41"/>
      <c r="E532" s="41"/>
      <c r="F532" s="41"/>
      <c r="G532" s="42"/>
      <c r="H532" s="42"/>
      <c r="I532" s="42"/>
      <c r="J532" s="42"/>
      <c r="K532" s="42"/>
      <c r="L532" s="42"/>
      <c r="M532" s="42"/>
      <c r="N532" s="42"/>
      <c r="O532" s="42"/>
      <c r="P532" s="42"/>
      <c r="Q532" s="42"/>
      <c r="R532" s="42"/>
      <c r="S532" s="42"/>
      <c r="T532" s="42"/>
      <c r="U532" s="42"/>
    </row>
    <row r="533" spans="1:21" x14ac:dyDescent="0.55000000000000004">
      <c r="A533" s="41"/>
      <c r="B533" s="41"/>
      <c r="C533" s="41"/>
      <c r="D533" s="41"/>
      <c r="E533" s="41"/>
      <c r="F533" s="41"/>
      <c r="G533" s="42"/>
      <c r="H533" s="42"/>
      <c r="I533" s="42"/>
      <c r="J533" s="42"/>
      <c r="K533" s="42"/>
      <c r="L533" s="42"/>
      <c r="M533" s="42"/>
      <c r="N533" s="42"/>
      <c r="O533" s="42"/>
      <c r="P533" s="42"/>
      <c r="Q533" s="42"/>
      <c r="R533" s="42"/>
      <c r="S533" s="42"/>
      <c r="T533" s="42"/>
      <c r="U533" s="42"/>
    </row>
    <row r="534" spans="1:21" x14ac:dyDescent="0.55000000000000004">
      <c r="A534" s="41"/>
      <c r="B534" s="41"/>
      <c r="C534" s="41"/>
      <c r="D534" s="41"/>
      <c r="E534" s="41"/>
      <c r="F534" s="41"/>
      <c r="G534" s="42"/>
      <c r="H534" s="42"/>
      <c r="I534" s="42"/>
      <c r="J534" s="42"/>
      <c r="K534" s="42"/>
      <c r="L534" s="42"/>
      <c r="M534" s="42"/>
      <c r="N534" s="42"/>
      <c r="O534" s="42"/>
      <c r="P534" s="42"/>
      <c r="Q534" s="42"/>
      <c r="R534" s="42"/>
      <c r="S534" s="42"/>
      <c r="T534" s="42"/>
      <c r="U534" s="42"/>
    </row>
    <row r="535" spans="1:21" x14ac:dyDescent="0.55000000000000004">
      <c r="A535" s="41"/>
      <c r="B535" s="41"/>
      <c r="C535" s="41"/>
      <c r="D535" s="41"/>
      <c r="E535" s="41"/>
      <c r="F535" s="41"/>
      <c r="G535" s="42"/>
      <c r="H535" s="42"/>
      <c r="I535" s="42"/>
      <c r="J535" s="42"/>
      <c r="K535" s="42"/>
      <c r="L535" s="42"/>
      <c r="M535" s="42"/>
      <c r="N535" s="42"/>
      <c r="O535" s="42"/>
      <c r="P535" s="42"/>
      <c r="Q535" s="42"/>
      <c r="R535" s="42"/>
      <c r="S535" s="42"/>
      <c r="T535" s="42"/>
      <c r="U535" s="42"/>
    </row>
    <row r="536" spans="1:21" x14ac:dyDescent="0.55000000000000004">
      <c r="A536" s="41"/>
      <c r="B536" s="41"/>
      <c r="C536" s="41"/>
      <c r="D536" s="41"/>
      <c r="E536" s="41"/>
      <c r="F536" s="41"/>
      <c r="G536" s="42"/>
      <c r="H536" s="42"/>
      <c r="I536" s="42"/>
      <c r="J536" s="42"/>
      <c r="K536" s="42"/>
      <c r="L536" s="42"/>
      <c r="M536" s="42"/>
      <c r="N536" s="42"/>
      <c r="O536" s="42"/>
      <c r="P536" s="42"/>
      <c r="Q536" s="42"/>
      <c r="R536" s="42"/>
      <c r="S536" s="42"/>
      <c r="T536" s="42"/>
      <c r="U536" s="42"/>
    </row>
    <row r="537" spans="1:21" x14ac:dyDescent="0.55000000000000004">
      <c r="A537" s="41"/>
      <c r="B537" s="41"/>
      <c r="C537" s="41"/>
      <c r="D537" s="41"/>
      <c r="E537" s="41"/>
      <c r="F537" s="41"/>
      <c r="G537" s="42"/>
      <c r="H537" s="42"/>
      <c r="I537" s="42"/>
      <c r="J537" s="42"/>
      <c r="K537" s="42"/>
      <c r="L537" s="42"/>
      <c r="M537" s="42"/>
      <c r="N537" s="42"/>
      <c r="O537" s="42"/>
      <c r="P537" s="42"/>
      <c r="Q537" s="42"/>
      <c r="R537" s="42"/>
      <c r="S537" s="42"/>
      <c r="T537" s="42"/>
      <c r="U537" s="42"/>
    </row>
    <row r="538" spans="1:21" x14ac:dyDescent="0.55000000000000004">
      <c r="A538" s="41"/>
      <c r="B538" s="41"/>
      <c r="C538" s="41"/>
      <c r="D538" s="41"/>
      <c r="E538" s="41"/>
      <c r="F538" s="41"/>
      <c r="G538" s="42"/>
      <c r="H538" s="42"/>
      <c r="I538" s="42"/>
      <c r="J538" s="42"/>
      <c r="K538" s="42"/>
      <c r="L538" s="42"/>
      <c r="M538" s="42"/>
      <c r="N538" s="42"/>
      <c r="O538" s="42"/>
      <c r="P538" s="42"/>
      <c r="Q538" s="42"/>
      <c r="R538" s="42"/>
      <c r="S538" s="42"/>
      <c r="T538" s="42"/>
      <c r="U538" s="42"/>
    </row>
    <row r="539" spans="1:21" x14ac:dyDescent="0.55000000000000004">
      <c r="A539" s="41"/>
      <c r="B539" s="41"/>
      <c r="C539" s="41"/>
      <c r="D539" s="41"/>
      <c r="E539" s="41"/>
      <c r="F539" s="41"/>
      <c r="G539" s="42"/>
      <c r="H539" s="42"/>
      <c r="I539" s="42"/>
      <c r="J539" s="42"/>
      <c r="K539" s="42"/>
      <c r="L539" s="42"/>
      <c r="M539" s="42"/>
      <c r="N539" s="42"/>
      <c r="O539" s="42"/>
      <c r="P539" s="42"/>
      <c r="Q539" s="42"/>
      <c r="R539" s="42"/>
      <c r="S539" s="42"/>
      <c r="T539" s="42"/>
      <c r="U539" s="42"/>
    </row>
    <row r="540" spans="1:21" x14ac:dyDescent="0.55000000000000004">
      <c r="A540" s="41"/>
      <c r="B540" s="41"/>
      <c r="C540" s="41"/>
      <c r="D540" s="41"/>
      <c r="E540" s="41"/>
      <c r="F540" s="41"/>
      <c r="G540" s="42"/>
      <c r="H540" s="42"/>
      <c r="I540" s="42"/>
      <c r="J540" s="42"/>
      <c r="K540" s="42"/>
      <c r="L540" s="42"/>
      <c r="M540" s="42"/>
      <c r="N540" s="42"/>
      <c r="O540" s="42"/>
      <c r="P540" s="42"/>
      <c r="Q540" s="42"/>
      <c r="R540" s="42"/>
      <c r="S540" s="42"/>
      <c r="T540" s="42"/>
      <c r="U540" s="42"/>
    </row>
    <row r="541" spans="1:21" x14ac:dyDescent="0.55000000000000004">
      <c r="A541" s="41"/>
      <c r="B541" s="41"/>
      <c r="C541" s="41"/>
      <c r="D541" s="41"/>
      <c r="E541" s="41"/>
      <c r="F541" s="41"/>
      <c r="G541" s="42"/>
      <c r="H541" s="42"/>
      <c r="I541" s="42"/>
      <c r="J541" s="42"/>
      <c r="K541" s="42"/>
      <c r="L541" s="42"/>
      <c r="M541" s="42"/>
      <c r="N541" s="42"/>
      <c r="O541" s="42"/>
      <c r="P541" s="42"/>
      <c r="Q541" s="42"/>
      <c r="R541" s="42"/>
      <c r="S541" s="42"/>
      <c r="T541" s="42"/>
      <c r="U541" s="42"/>
    </row>
    <row r="542" spans="1:21" x14ac:dyDescent="0.55000000000000004">
      <c r="A542" s="41"/>
      <c r="B542" s="41"/>
      <c r="C542" s="41"/>
      <c r="D542" s="41"/>
      <c r="E542" s="41"/>
      <c r="F542" s="41"/>
      <c r="G542" s="42"/>
      <c r="H542" s="42"/>
      <c r="I542" s="42"/>
      <c r="J542" s="42"/>
      <c r="K542" s="42"/>
      <c r="L542" s="42"/>
      <c r="M542" s="42"/>
      <c r="N542" s="42"/>
      <c r="O542" s="42"/>
      <c r="P542" s="42"/>
      <c r="Q542" s="42"/>
      <c r="R542" s="42"/>
      <c r="S542" s="42"/>
      <c r="T542" s="42"/>
      <c r="U542" s="42"/>
    </row>
    <row r="543" spans="1:21" x14ac:dyDescent="0.55000000000000004">
      <c r="A543" s="41"/>
      <c r="B543" s="41"/>
      <c r="C543" s="41"/>
      <c r="D543" s="41"/>
      <c r="E543" s="41"/>
      <c r="F543" s="41"/>
      <c r="G543" s="42"/>
      <c r="H543" s="42"/>
      <c r="I543" s="42"/>
      <c r="J543" s="42"/>
      <c r="K543" s="42"/>
      <c r="L543" s="42"/>
      <c r="M543" s="42"/>
      <c r="N543" s="42"/>
      <c r="O543" s="42"/>
      <c r="P543" s="42"/>
      <c r="Q543" s="42"/>
      <c r="R543" s="42"/>
      <c r="S543" s="42"/>
      <c r="T543" s="42"/>
      <c r="U543" s="42"/>
    </row>
    <row r="544" spans="1:21" x14ac:dyDescent="0.55000000000000004">
      <c r="A544" s="41"/>
      <c r="B544" s="41"/>
      <c r="C544" s="41"/>
      <c r="D544" s="41"/>
      <c r="E544" s="41"/>
      <c r="F544" s="41"/>
      <c r="G544" s="42"/>
      <c r="H544" s="42"/>
      <c r="I544" s="42"/>
      <c r="J544" s="42"/>
      <c r="K544" s="42"/>
      <c r="L544" s="42"/>
      <c r="M544" s="42"/>
      <c r="N544" s="42"/>
      <c r="O544" s="42"/>
      <c r="P544" s="42"/>
      <c r="Q544" s="42"/>
      <c r="R544" s="42"/>
      <c r="S544" s="42"/>
      <c r="T544" s="42"/>
      <c r="U544" s="42"/>
    </row>
    <row r="545" spans="1:21" x14ac:dyDescent="0.55000000000000004">
      <c r="A545" s="41"/>
      <c r="B545" s="41"/>
      <c r="C545" s="41"/>
      <c r="D545" s="41"/>
      <c r="E545" s="41"/>
      <c r="F545" s="41"/>
      <c r="G545" s="42"/>
      <c r="H545" s="42"/>
      <c r="I545" s="42"/>
      <c r="J545" s="42"/>
      <c r="K545" s="42"/>
      <c r="L545" s="42"/>
      <c r="M545" s="42"/>
      <c r="N545" s="42"/>
      <c r="O545" s="42"/>
      <c r="P545" s="42"/>
      <c r="Q545" s="42"/>
      <c r="R545" s="42"/>
      <c r="S545" s="42"/>
      <c r="T545" s="42"/>
      <c r="U545" s="42"/>
    </row>
    <row r="546" spans="1:21" x14ac:dyDescent="0.55000000000000004">
      <c r="A546" s="41"/>
      <c r="B546" s="41"/>
      <c r="C546" s="41"/>
      <c r="D546" s="41"/>
      <c r="E546" s="41"/>
      <c r="F546" s="41"/>
      <c r="G546" s="42"/>
      <c r="H546" s="42"/>
      <c r="I546" s="42"/>
      <c r="J546" s="42"/>
      <c r="K546" s="42"/>
      <c r="L546" s="42"/>
      <c r="M546" s="42"/>
      <c r="N546" s="42"/>
      <c r="O546" s="42"/>
      <c r="P546" s="42"/>
      <c r="Q546" s="42"/>
      <c r="R546" s="42"/>
      <c r="S546" s="42"/>
      <c r="T546" s="42"/>
      <c r="U546" s="42"/>
    </row>
    <row r="547" spans="1:21" x14ac:dyDescent="0.55000000000000004">
      <c r="A547" s="41"/>
      <c r="B547" s="41"/>
      <c r="C547" s="41"/>
      <c r="D547" s="41"/>
      <c r="E547" s="41"/>
      <c r="F547" s="41"/>
      <c r="G547" s="42"/>
      <c r="H547" s="42"/>
      <c r="I547" s="42"/>
      <c r="J547" s="42"/>
      <c r="K547" s="42"/>
      <c r="L547" s="42"/>
      <c r="M547" s="42"/>
      <c r="N547" s="42"/>
      <c r="O547" s="42"/>
      <c r="P547" s="42"/>
      <c r="Q547" s="42"/>
      <c r="R547" s="42"/>
      <c r="S547" s="42"/>
      <c r="T547" s="42"/>
      <c r="U547" s="42"/>
    </row>
    <row r="548" spans="1:21" x14ac:dyDescent="0.55000000000000004">
      <c r="A548" s="41"/>
      <c r="B548" s="41"/>
      <c r="C548" s="41"/>
      <c r="D548" s="41"/>
      <c r="E548" s="41"/>
      <c r="F548" s="41"/>
      <c r="G548" s="42"/>
      <c r="H548" s="42"/>
      <c r="I548" s="42"/>
      <c r="J548" s="42"/>
      <c r="K548" s="42"/>
      <c r="L548" s="42"/>
      <c r="M548" s="42"/>
      <c r="N548" s="42"/>
      <c r="O548" s="42"/>
      <c r="P548" s="42"/>
      <c r="Q548" s="42"/>
      <c r="R548" s="42"/>
      <c r="S548" s="42"/>
      <c r="T548" s="42"/>
      <c r="U548" s="42"/>
    </row>
    <row r="549" spans="1:21" x14ac:dyDescent="0.55000000000000004">
      <c r="A549" s="41"/>
      <c r="B549" s="41"/>
      <c r="C549" s="41"/>
      <c r="D549" s="41"/>
      <c r="E549" s="41"/>
      <c r="F549" s="41"/>
      <c r="G549" s="42"/>
      <c r="H549" s="42"/>
      <c r="I549" s="42"/>
      <c r="J549" s="42"/>
      <c r="K549" s="42"/>
      <c r="L549" s="42"/>
      <c r="M549" s="42"/>
      <c r="N549" s="42"/>
      <c r="O549" s="42"/>
      <c r="P549" s="42"/>
      <c r="Q549" s="42"/>
      <c r="R549" s="42"/>
      <c r="S549" s="42"/>
      <c r="T549" s="42"/>
      <c r="U549" s="42"/>
    </row>
    <row r="550" spans="1:21" x14ac:dyDescent="0.55000000000000004">
      <c r="A550" s="41"/>
      <c r="B550" s="41"/>
      <c r="C550" s="41"/>
      <c r="D550" s="41"/>
      <c r="E550" s="41"/>
      <c r="F550" s="41"/>
      <c r="G550" s="42"/>
      <c r="H550" s="42"/>
      <c r="I550" s="42"/>
      <c r="J550" s="42"/>
      <c r="K550" s="42"/>
      <c r="L550" s="42"/>
      <c r="M550" s="42"/>
      <c r="N550" s="42"/>
      <c r="O550" s="42"/>
      <c r="P550" s="42"/>
      <c r="Q550" s="42"/>
      <c r="R550" s="42"/>
      <c r="S550" s="42"/>
      <c r="T550" s="42"/>
      <c r="U550" s="42"/>
    </row>
    <row r="551" spans="1:21" x14ac:dyDescent="0.55000000000000004">
      <c r="A551" s="41"/>
      <c r="B551" s="41"/>
      <c r="C551" s="41"/>
      <c r="D551" s="41"/>
      <c r="E551" s="41"/>
      <c r="F551" s="41"/>
      <c r="G551" s="42"/>
      <c r="H551" s="42"/>
      <c r="I551" s="42"/>
      <c r="J551" s="42"/>
      <c r="K551" s="42"/>
      <c r="L551" s="42"/>
      <c r="M551" s="42"/>
      <c r="N551" s="42"/>
      <c r="O551" s="42"/>
      <c r="P551" s="42"/>
      <c r="Q551" s="42"/>
      <c r="R551" s="42"/>
      <c r="S551" s="42"/>
      <c r="T551" s="42"/>
      <c r="U551" s="42"/>
    </row>
    <row r="552" spans="1:21" x14ac:dyDescent="0.55000000000000004">
      <c r="A552" s="41"/>
      <c r="B552" s="41"/>
      <c r="C552" s="41"/>
      <c r="D552" s="41"/>
      <c r="E552" s="41"/>
      <c r="F552" s="41"/>
      <c r="G552" s="42"/>
      <c r="H552" s="42"/>
      <c r="I552" s="42"/>
      <c r="J552" s="42"/>
      <c r="K552" s="42"/>
      <c r="L552" s="42"/>
      <c r="M552" s="42"/>
      <c r="N552" s="42"/>
      <c r="O552" s="42"/>
      <c r="P552" s="42"/>
      <c r="Q552" s="42"/>
      <c r="R552" s="42"/>
      <c r="S552" s="42"/>
      <c r="T552" s="42"/>
      <c r="U552" s="42"/>
    </row>
    <row r="553" spans="1:21" x14ac:dyDescent="0.55000000000000004">
      <c r="A553" s="41"/>
      <c r="B553" s="41"/>
      <c r="C553" s="41"/>
      <c r="D553" s="41"/>
      <c r="E553" s="41"/>
      <c r="F553" s="41"/>
      <c r="G553" s="42"/>
      <c r="H553" s="42"/>
      <c r="I553" s="42"/>
      <c r="J553" s="42"/>
      <c r="K553" s="42"/>
      <c r="L553" s="42"/>
      <c r="M553" s="42"/>
      <c r="N553" s="42"/>
      <c r="O553" s="42"/>
      <c r="P553" s="42"/>
      <c r="Q553" s="42"/>
      <c r="R553" s="42"/>
      <c r="S553" s="42"/>
      <c r="T553" s="42"/>
      <c r="U553" s="42"/>
    </row>
    <row r="554" spans="1:21" x14ac:dyDescent="0.55000000000000004">
      <c r="A554" s="41"/>
      <c r="B554" s="41"/>
      <c r="C554" s="41"/>
      <c r="D554" s="41"/>
      <c r="E554" s="41"/>
      <c r="F554" s="41"/>
      <c r="G554" s="42"/>
      <c r="H554" s="42"/>
      <c r="I554" s="42"/>
      <c r="J554" s="42"/>
      <c r="K554" s="42"/>
      <c r="L554" s="42"/>
      <c r="M554" s="42"/>
      <c r="N554" s="42"/>
      <c r="O554" s="42"/>
      <c r="P554" s="42"/>
      <c r="Q554" s="42"/>
      <c r="R554" s="42"/>
      <c r="S554" s="42"/>
      <c r="T554" s="42"/>
      <c r="U554" s="42"/>
    </row>
    <row r="555" spans="1:21" x14ac:dyDescent="0.55000000000000004">
      <c r="A555" s="41"/>
      <c r="B555" s="41"/>
      <c r="C555" s="41"/>
      <c r="D555" s="41"/>
      <c r="E555" s="41"/>
      <c r="F555" s="41"/>
      <c r="G555" s="42"/>
      <c r="H555" s="42"/>
      <c r="I555" s="42"/>
      <c r="J555" s="42"/>
      <c r="K555" s="42"/>
      <c r="L555" s="42"/>
      <c r="M555" s="42"/>
      <c r="N555" s="42"/>
      <c r="O555" s="42"/>
      <c r="P555" s="42"/>
      <c r="Q555" s="42"/>
      <c r="R555" s="42"/>
      <c r="S555" s="42"/>
      <c r="T555" s="42"/>
      <c r="U555" s="42"/>
    </row>
    <row r="556" spans="1:21" x14ac:dyDescent="0.55000000000000004">
      <c r="A556" s="41"/>
      <c r="B556" s="41"/>
      <c r="C556" s="41"/>
      <c r="D556" s="41"/>
      <c r="E556" s="41"/>
      <c r="F556" s="41"/>
      <c r="G556" s="42"/>
      <c r="H556" s="42"/>
      <c r="I556" s="42"/>
      <c r="J556" s="42"/>
      <c r="K556" s="42"/>
      <c r="L556" s="42"/>
      <c r="M556" s="42"/>
      <c r="N556" s="42"/>
      <c r="O556" s="42"/>
      <c r="P556" s="42"/>
      <c r="Q556" s="42"/>
      <c r="R556" s="42"/>
      <c r="S556" s="42"/>
      <c r="T556" s="42"/>
      <c r="U556" s="42"/>
    </row>
    <row r="557" spans="1:21" x14ac:dyDescent="0.55000000000000004">
      <c r="A557" s="41"/>
      <c r="B557" s="41"/>
      <c r="C557" s="41"/>
      <c r="D557" s="41"/>
      <c r="E557" s="41"/>
      <c r="F557" s="41"/>
      <c r="G557" s="42"/>
      <c r="H557" s="42"/>
      <c r="I557" s="42"/>
      <c r="J557" s="42"/>
      <c r="K557" s="42"/>
      <c r="L557" s="42"/>
      <c r="M557" s="42"/>
      <c r="N557" s="42"/>
      <c r="O557" s="42"/>
      <c r="P557" s="42"/>
      <c r="Q557" s="42"/>
      <c r="R557" s="42"/>
      <c r="S557" s="42"/>
      <c r="T557" s="42"/>
      <c r="U557" s="42"/>
    </row>
    <row r="558" spans="1:21" x14ac:dyDescent="0.55000000000000004">
      <c r="A558" s="41"/>
      <c r="B558" s="41"/>
      <c r="C558" s="41"/>
      <c r="D558" s="41"/>
      <c r="E558" s="41"/>
      <c r="F558" s="41"/>
      <c r="G558" s="42"/>
      <c r="H558" s="42"/>
      <c r="I558" s="42"/>
      <c r="J558" s="42"/>
      <c r="K558" s="42"/>
      <c r="L558" s="42"/>
      <c r="M558" s="42"/>
      <c r="N558" s="42"/>
      <c r="O558" s="42"/>
      <c r="P558" s="42"/>
      <c r="Q558" s="42"/>
      <c r="R558" s="42"/>
      <c r="S558" s="42"/>
      <c r="T558" s="42"/>
      <c r="U558" s="42"/>
    </row>
    <row r="559" spans="1:21" x14ac:dyDescent="0.55000000000000004">
      <c r="A559" s="41"/>
      <c r="B559" s="41"/>
      <c r="C559" s="41"/>
      <c r="D559" s="41"/>
      <c r="E559" s="41"/>
      <c r="F559" s="41"/>
      <c r="G559" s="42"/>
      <c r="H559" s="42"/>
      <c r="I559" s="42"/>
      <c r="J559" s="42"/>
      <c r="K559" s="42"/>
      <c r="L559" s="42"/>
      <c r="M559" s="42"/>
      <c r="N559" s="42"/>
      <c r="O559" s="42"/>
      <c r="P559" s="42"/>
      <c r="Q559" s="42"/>
      <c r="R559" s="42"/>
      <c r="S559" s="42"/>
      <c r="T559" s="42"/>
      <c r="U559" s="42"/>
    </row>
    <row r="560" spans="1:21" x14ac:dyDescent="0.55000000000000004">
      <c r="A560" s="41"/>
      <c r="B560" s="41"/>
      <c r="C560" s="41"/>
      <c r="D560" s="41"/>
      <c r="E560" s="41"/>
      <c r="F560" s="41"/>
      <c r="G560" s="42"/>
      <c r="H560" s="42"/>
      <c r="I560" s="42"/>
      <c r="J560" s="42"/>
      <c r="K560" s="42"/>
      <c r="L560" s="42"/>
      <c r="M560" s="42"/>
      <c r="N560" s="42"/>
      <c r="O560" s="42"/>
      <c r="P560" s="42"/>
      <c r="Q560" s="42"/>
      <c r="R560" s="42"/>
      <c r="S560" s="42"/>
      <c r="T560" s="42"/>
      <c r="U560" s="42"/>
    </row>
    <row r="561" spans="1:21" x14ac:dyDescent="0.55000000000000004">
      <c r="A561" s="41"/>
      <c r="B561" s="41"/>
      <c r="C561" s="41"/>
      <c r="D561" s="41"/>
      <c r="E561" s="41"/>
      <c r="F561" s="41"/>
      <c r="G561" s="42"/>
      <c r="H561" s="42"/>
      <c r="I561" s="42"/>
      <c r="J561" s="42"/>
      <c r="K561" s="42"/>
      <c r="L561" s="42"/>
      <c r="M561" s="42"/>
      <c r="N561" s="42"/>
      <c r="O561" s="42"/>
      <c r="P561" s="42"/>
      <c r="Q561" s="42"/>
      <c r="R561" s="42"/>
      <c r="S561" s="42"/>
      <c r="T561" s="42"/>
      <c r="U561" s="42"/>
    </row>
    <row r="562" spans="1:21" x14ac:dyDescent="0.55000000000000004">
      <c r="A562" s="41"/>
      <c r="B562" s="41"/>
      <c r="C562" s="41"/>
      <c r="D562" s="41"/>
      <c r="E562" s="41"/>
      <c r="F562" s="41"/>
      <c r="G562" s="42"/>
      <c r="H562" s="42"/>
      <c r="I562" s="42"/>
      <c r="J562" s="42"/>
      <c r="K562" s="42"/>
      <c r="L562" s="42"/>
      <c r="M562" s="42"/>
      <c r="N562" s="42"/>
      <c r="O562" s="42"/>
      <c r="P562" s="42"/>
      <c r="Q562" s="42"/>
      <c r="R562" s="42"/>
      <c r="S562" s="42"/>
      <c r="T562" s="42"/>
      <c r="U562" s="42"/>
    </row>
    <row r="563" spans="1:21" x14ac:dyDescent="0.55000000000000004">
      <c r="A563" s="41"/>
      <c r="B563" s="41"/>
      <c r="C563" s="41"/>
      <c r="D563" s="41"/>
      <c r="E563" s="41"/>
      <c r="F563" s="41"/>
      <c r="G563" s="42"/>
      <c r="H563" s="42"/>
      <c r="I563" s="42"/>
      <c r="J563" s="42"/>
      <c r="K563" s="42"/>
      <c r="L563" s="42"/>
      <c r="M563" s="42"/>
      <c r="N563" s="42"/>
      <c r="O563" s="42"/>
      <c r="P563" s="42"/>
      <c r="Q563" s="42"/>
      <c r="R563" s="42"/>
      <c r="S563" s="42"/>
      <c r="T563" s="42"/>
      <c r="U563" s="42"/>
    </row>
    <row r="564" spans="1:21" x14ac:dyDescent="0.55000000000000004">
      <c r="A564" s="41"/>
      <c r="B564" s="41"/>
      <c r="C564" s="41"/>
      <c r="D564" s="41"/>
      <c r="E564" s="41"/>
      <c r="F564" s="41"/>
      <c r="G564" s="42"/>
      <c r="H564" s="42"/>
      <c r="I564" s="42"/>
      <c r="J564" s="42"/>
      <c r="K564" s="42"/>
      <c r="L564" s="42"/>
      <c r="M564" s="42"/>
      <c r="N564" s="42"/>
      <c r="O564" s="42"/>
      <c r="P564" s="42"/>
      <c r="Q564" s="42"/>
      <c r="R564" s="42"/>
      <c r="S564" s="42"/>
      <c r="T564" s="42"/>
      <c r="U564" s="42"/>
    </row>
    <row r="565" spans="1:21" x14ac:dyDescent="0.55000000000000004">
      <c r="A565" s="41"/>
      <c r="B565" s="41"/>
      <c r="C565" s="41"/>
      <c r="D565" s="41"/>
      <c r="E565" s="41"/>
      <c r="F565" s="41"/>
      <c r="G565" s="42"/>
      <c r="H565" s="42"/>
      <c r="I565" s="42"/>
      <c r="J565" s="42"/>
      <c r="K565" s="42"/>
      <c r="L565" s="42"/>
      <c r="M565" s="42"/>
      <c r="N565" s="42"/>
      <c r="O565" s="42"/>
      <c r="P565" s="42"/>
      <c r="Q565" s="42"/>
      <c r="R565" s="42"/>
      <c r="S565" s="42"/>
      <c r="T565" s="42"/>
      <c r="U565" s="42"/>
    </row>
    <row r="566" spans="1:21" x14ac:dyDescent="0.55000000000000004">
      <c r="A566" s="41"/>
      <c r="B566" s="41"/>
      <c r="C566" s="41"/>
      <c r="D566" s="41"/>
      <c r="E566" s="41"/>
      <c r="F566" s="41"/>
      <c r="G566" s="42"/>
      <c r="H566" s="42"/>
      <c r="I566" s="42"/>
      <c r="J566" s="42"/>
      <c r="K566" s="42"/>
      <c r="L566" s="42"/>
      <c r="M566" s="42"/>
      <c r="N566" s="42"/>
      <c r="O566" s="42"/>
      <c r="P566" s="42"/>
      <c r="Q566" s="42"/>
      <c r="R566" s="42"/>
      <c r="S566" s="42"/>
      <c r="T566" s="42"/>
      <c r="U566" s="42"/>
    </row>
    <row r="567" spans="1:21" x14ac:dyDescent="0.55000000000000004">
      <c r="A567" s="41"/>
      <c r="B567" s="41"/>
      <c r="C567" s="41"/>
      <c r="D567" s="41"/>
      <c r="E567" s="41"/>
      <c r="F567" s="41"/>
      <c r="G567" s="42"/>
      <c r="H567" s="42"/>
      <c r="I567" s="42"/>
      <c r="J567" s="42"/>
      <c r="K567" s="42"/>
      <c r="L567" s="42"/>
      <c r="M567" s="42"/>
      <c r="N567" s="42"/>
      <c r="O567" s="42"/>
      <c r="P567" s="42"/>
      <c r="Q567" s="42"/>
      <c r="R567" s="42"/>
      <c r="S567" s="42"/>
      <c r="T567" s="42"/>
      <c r="U567" s="42"/>
    </row>
    <row r="568" spans="1:21" x14ac:dyDescent="0.55000000000000004">
      <c r="A568" s="41"/>
      <c r="B568" s="41"/>
      <c r="C568" s="41"/>
      <c r="D568" s="41"/>
      <c r="E568" s="41"/>
      <c r="F568" s="41"/>
      <c r="G568" s="42"/>
      <c r="H568" s="42"/>
      <c r="I568" s="42"/>
      <c r="J568" s="42"/>
      <c r="K568" s="42"/>
      <c r="L568" s="42"/>
      <c r="M568" s="42"/>
      <c r="N568" s="42"/>
      <c r="O568" s="42"/>
      <c r="P568" s="42"/>
      <c r="Q568" s="42"/>
      <c r="R568" s="42"/>
      <c r="S568" s="42"/>
      <c r="T568" s="42"/>
      <c r="U568" s="42"/>
    </row>
    <row r="569" spans="1:21" x14ac:dyDescent="0.55000000000000004">
      <c r="A569" s="41"/>
      <c r="B569" s="41"/>
      <c r="C569" s="41"/>
      <c r="D569" s="41"/>
      <c r="E569" s="41"/>
      <c r="F569" s="41"/>
      <c r="G569" s="42"/>
      <c r="H569" s="42"/>
      <c r="I569" s="42"/>
      <c r="J569" s="42"/>
      <c r="K569" s="42"/>
      <c r="L569" s="42"/>
      <c r="M569" s="42"/>
      <c r="N569" s="42"/>
      <c r="O569" s="42"/>
      <c r="P569" s="42"/>
      <c r="Q569" s="42"/>
      <c r="R569" s="42"/>
      <c r="S569" s="42"/>
      <c r="T569" s="42"/>
      <c r="U569" s="42"/>
    </row>
    <row r="570" spans="1:21" x14ac:dyDescent="0.55000000000000004">
      <c r="A570" s="41"/>
      <c r="B570" s="41"/>
      <c r="C570" s="41"/>
      <c r="D570" s="41"/>
      <c r="E570" s="41"/>
      <c r="F570" s="41"/>
      <c r="G570" s="42"/>
      <c r="H570" s="42"/>
      <c r="I570" s="42"/>
      <c r="J570" s="42"/>
      <c r="K570" s="42"/>
      <c r="L570" s="42"/>
      <c r="M570" s="42"/>
      <c r="N570" s="42"/>
      <c r="O570" s="42"/>
      <c r="P570" s="42"/>
      <c r="Q570" s="42"/>
      <c r="R570" s="42"/>
      <c r="S570" s="42"/>
      <c r="T570" s="42"/>
      <c r="U570" s="42"/>
    </row>
    <row r="571" spans="1:21" x14ac:dyDescent="0.55000000000000004">
      <c r="A571" s="41"/>
      <c r="B571" s="41"/>
      <c r="C571" s="41"/>
      <c r="D571" s="41"/>
      <c r="E571" s="41"/>
      <c r="F571" s="41"/>
      <c r="G571" s="42"/>
      <c r="H571" s="42"/>
      <c r="I571" s="42"/>
      <c r="J571" s="42"/>
      <c r="K571" s="42"/>
      <c r="L571" s="42"/>
      <c r="M571" s="42"/>
      <c r="N571" s="42"/>
      <c r="O571" s="42"/>
      <c r="P571" s="42"/>
      <c r="Q571" s="42"/>
      <c r="R571" s="42"/>
      <c r="S571" s="42"/>
      <c r="T571" s="42"/>
      <c r="U571" s="42"/>
    </row>
    <row r="572" spans="1:21" x14ac:dyDescent="0.55000000000000004">
      <c r="A572" s="41"/>
      <c r="B572" s="41"/>
      <c r="C572" s="41"/>
      <c r="D572" s="41"/>
      <c r="E572" s="41"/>
      <c r="F572" s="41"/>
      <c r="G572" s="42"/>
      <c r="H572" s="42"/>
      <c r="I572" s="42"/>
      <c r="J572" s="42"/>
      <c r="K572" s="42"/>
      <c r="L572" s="42"/>
      <c r="M572" s="42"/>
      <c r="N572" s="42"/>
      <c r="O572" s="42"/>
      <c r="P572" s="42"/>
      <c r="Q572" s="42"/>
      <c r="R572" s="42"/>
      <c r="S572" s="42"/>
      <c r="T572" s="42"/>
      <c r="U572" s="42"/>
    </row>
    <row r="573" spans="1:21" x14ac:dyDescent="0.55000000000000004">
      <c r="A573" s="41"/>
      <c r="B573" s="41"/>
      <c r="C573" s="41"/>
      <c r="D573" s="41"/>
      <c r="E573" s="41"/>
      <c r="F573" s="41"/>
      <c r="G573" s="42"/>
      <c r="H573" s="42"/>
      <c r="I573" s="42"/>
      <c r="J573" s="42"/>
      <c r="K573" s="42"/>
      <c r="L573" s="42"/>
      <c r="M573" s="42"/>
      <c r="N573" s="42"/>
      <c r="O573" s="42"/>
      <c r="P573" s="42"/>
      <c r="Q573" s="42"/>
      <c r="R573" s="42"/>
      <c r="S573" s="42"/>
      <c r="T573" s="42"/>
      <c r="U573" s="42"/>
    </row>
    <row r="574" spans="1:21" x14ac:dyDescent="0.55000000000000004">
      <c r="A574" s="41"/>
      <c r="B574" s="41"/>
      <c r="C574" s="41"/>
      <c r="D574" s="41"/>
      <c r="E574" s="41"/>
      <c r="F574" s="41"/>
      <c r="G574" s="42"/>
      <c r="H574" s="42"/>
      <c r="I574" s="42"/>
      <c r="J574" s="42"/>
      <c r="K574" s="42"/>
      <c r="L574" s="42"/>
      <c r="M574" s="42"/>
      <c r="N574" s="42"/>
      <c r="O574" s="42"/>
      <c r="P574" s="42"/>
      <c r="Q574" s="42"/>
      <c r="R574" s="42"/>
      <c r="S574" s="42"/>
      <c r="T574" s="42"/>
      <c r="U574" s="42"/>
    </row>
    <row r="575" spans="1:21" x14ac:dyDescent="0.55000000000000004">
      <c r="A575" s="41"/>
      <c r="B575" s="41"/>
      <c r="C575" s="41"/>
      <c r="D575" s="41"/>
      <c r="E575" s="41"/>
      <c r="F575" s="41"/>
      <c r="G575" s="42"/>
      <c r="H575" s="42"/>
      <c r="I575" s="42"/>
      <c r="J575" s="42"/>
      <c r="K575" s="42"/>
      <c r="L575" s="42"/>
      <c r="M575" s="42"/>
      <c r="N575" s="42"/>
      <c r="O575" s="42"/>
      <c r="P575" s="42"/>
      <c r="Q575" s="42"/>
      <c r="R575" s="42"/>
      <c r="S575" s="42"/>
      <c r="T575" s="42"/>
      <c r="U575" s="42"/>
    </row>
    <row r="576" spans="1:21" x14ac:dyDescent="0.55000000000000004">
      <c r="A576" s="41"/>
      <c r="B576" s="41"/>
      <c r="C576" s="41"/>
      <c r="D576" s="41"/>
      <c r="E576" s="41"/>
      <c r="F576" s="41"/>
      <c r="G576" s="42"/>
      <c r="H576" s="42"/>
      <c r="I576" s="42"/>
      <c r="J576" s="42"/>
      <c r="K576" s="42"/>
      <c r="L576" s="42"/>
      <c r="M576" s="42"/>
      <c r="N576" s="42"/>
      <c r="O576" s="42"/>
      <c r="P576" s="42"/>
      <c r="Q576" s="42"/>
      <c r="R576" s="42"/>
      <c r="S576" s="42"/>
      <c r="T576" s="42"/>
      <c r="U576" s="42"/>
    </row>
    <row r="577" spans="1:21" x14ac:dyDescent="0.55000000000000004">
      <c r="A577" s="41"/>
      <c r="B577" s="41"/>
      <c r="C577" s="41"/>
      <c r="D577" s="41"/>
      <c r="E577" s="41"/>
      <c r="F577" s="41"/>
      <c r="G577" s="42"/>
      <c r="H577" s="42"/>
      <c r="I577" s="42"/>
      <c r="J577" s="42"/>
      <c r="K577" s="42"/>
      <c r="L577" s="42"/>
      <c r="M577" s="42"/>
      <c r="N577" s="42"/>
      <c r="O577" s="42"/>
      <c r="P577" s="42"/>
      <c r="Q577" s="42"/>
      <c r="R577" s="42"/>
      <c r="S577" s="42"/>
      <c r="T577" s="42"/>
      <c r="U577" s="42"/>
    </row>
    <row r="578" spans="1:21" x14ac:dyDescent="0.55000000000000004">
      <c r="A578" s="41"/>
      <c r="B578" s="41"/>
      <c r="C578" s="41"/>
      <c r="D578" s="41"/>
      <c r="E578" s="41"/>
      <c r="F578" s="41"/>
      <c r="G578" s="42"/>
      <c r="H578" s="42"/>
      <c r="I578" s="42"/>
      <c r="J578" s="42"/>
      <c r="K578" s="42"/>
      <c r="L578" s="42"/>
      <c r="M578" s="42"/>
      <c r="N578" s="42"/>
      <c r="O578" s="42"/>
      <c r="P578" s="42"/>
      <c r="Q578" s="42"/>
      <c r="R578" s="42"/>
      <c r="S578" s="42"/>
      <c r="T578" s="42"/>
      <c r="U578" s="42"/>
    </row>
    <row r="579" spans="1:21" x14ac:dyDescent="0.55000000000000004">
      <c r="A579" s="41"/>
      <c r="B579" s="41"/>
      <c r="C579" s="41"/>
      <c r="D579" s="41"/>
      <c r="E579" s="41"/>
      <c r="F579" s="41"/>
      <c r="G579" s="42"/>
      <c r="H579" s="42"/>
      <c r="I579" s="42"/>
      <c r="J579" s="42"/>
      <c r="K579" s="42"/>
      <c r="L579" s="42"/>
      <c r="M579" s="42"/>
      <c r="N579" s="42"/>
      <c r="O579" s="42"/>
      <c r="P579" s="42"/>
      <c r="Q579" s="42"/>
      <c r="R579" s="42"/>
      <c r="S579" s="42"/>
      <c r="T579" s="42"/>
      <c r="U579" s="42"/>
    </row>
    <row r="580" spans="1:21" x14ac:dyDescent="0.55000000000000004">
      <c r="A580" s="41"/>
      <c r="B580" s="41"/>
      <c r="C580" s="41"/>
      <c r="D580" s="41"/>
      <c r="E580" s="41"/>
      <c r="F580" s="41"/>
      <c r="G580" s="42"/>
      <c r="H580" s="42"/>
      <c r="I580" s="42"/>
      <c r="J580" s="42"/>
      <c r="K580" s="42"/>
      <c r="L580" s="42"/>
      <c r="M580" s="42"/>
      <c r="N580" s="42"/>
      <c r="O580" s="42"/>
      <c r="P580" s="42"/>
      <c r="Q580" s="42"/>
      <c r="R580" s="42"/>
      <c r="S580" s="42"/>
      <c r="T580" s="42"/>
      <c r="U580" s="42"/>
    </row>
    <row r="581" spans="1:21" x14ac:dyDescent="0.55000000000000004">
      <c r="A581" s="41"/>
      <c r="B581" s="41"/>
      <c r="C581" s="41"/>
      <c r="D581" s="41"/>
      <c r="E581" s="41"/>
      <c r="F581" s="41"/>
      <c r="G581" s="42"/>
      <c r="H581" s="42"/>
      <c r="I581" s="42"/>
      <c r="J581" s="42"/>
      <c r="K581" s="42"/>
      <c r="L581" s="42"/>
      <c r="M581" s="42"/>
      <c r="N581" s="42"/>
      <c r="O581" s="42"/>
      <c r="P581" s="42"/>
      <c r="Q581" s="42"/>
      <c r="R581" s="42"/>
      <c r="S581" s="42"/>
      <c r="T581" s="42"/>
      <c r="U581" s="42"/>
    </row>
    <row r="582" spans="1:21" x14ac:dyDescent="0.55000000000000004">
      <c r="A582" s="41"/>
      <c r="B582" s="41"/>
      <c r="C582" s="41"/>
      <c r="D582" s="41"/>
      <c r="E582" s="41"/>
      <c r="F582" s="41"/>
      <c r="G582" s="42"/>
      <c r="H582" s="42"/>
      <c r="I582" s="42"/>
      <c r="J582" s="42"/>
      <c r="K582" s="42"/>
      <c r="L582" s="42"/>
      <c r="M582" s="42"/>
      <c r="N582" s="42"/>
      <c r="O582" s="42"/>
      <c r="P582" s="42"/>
      <c r="Q582" s="42"/>
      <c r="R582" s="42"/>
      <c r="S582" s="42"/>
      <c r="T582" s="42"/>
      <c r="U582" s="42"/>
    </row>
    <row r="583" spans="1:21" x14ac:dyDescent="0.55000000000000004">
      <c r="A583" s="41"/>
      <c r="B583" s="41"/>
      <c r="C583" s="41"/>
      <c r="D583" s="41"/>
      <c r="E583" s="41"/>
      <c r="F583" s="41"/>
      <c r="G583" s="42"/>
      <c r="H583" s="42"/>
      <c r="I583" s="42"/>
      <c r="J583" s="42"/>
      <c r="K583" s="42"/>
      <c r="L583" s="42"/>
      <c r="M583" s="42"/>
      <c r="N583" s="42"/>
      <c r="O583" s="42"/>
      <c r="P583" s="42"/>
      <c r="Q583" s="42"/>
      <c r="R583" s="42"/>
      <c r="S583" s="42"/>
      <c r="T583" s="42"/>
      <c r="U583" s="42"/>
    </row>
    <row r="584" spans="1:21" x14ac:dyDescent="0.55000000000000004">
      <c r="A584" s="41"/>
      <c r="B584" s="41"/>
      <c r="C584" s="41"/>
      <c r="D584" s="41"/>
      <c r="E584" s="41"/>
      <c r="F584" s="41"/>
      <c r="G584" s="42"/>
      <c r="H584" s="42"/>
      <c r="I584" s="42"/>
      <c r="J584" s="42"/>
      <c r="K584" s="42"/>
      <c r="L584" s="42"/>
      <c r="M584" s="42"/>
      <c r="N584" s="42"/>
      <c r="O584" s="42"/>
      <c r="P584" s="42"/>
      <c r="Q584" s="42"/>
      <c r="R584" s="42"/>
      <c r="S584" s="42"/>
      <c r="T584" s="42"/>
      <c r="U584" s="42"/>
    </row>
    <row r="585" spans="1:21" x14ac:dyDescent="0.55000000000000004">
      <c r="A585" s="41"/>
      <c r="B585" s="41"/>
      <c r="C585" s="41"/>
      <c r="D585" s="41"/>
      <c r="E585" s="41"/>
      <c r="F585" s="41"/>
      <c r="G585" s="42"/>
      <c r="H585" s="42"/>
      <c r="I585" s="42"/>
      <c r="J585" s="42"/>
      <c r="K585" s="42"/>
      <c r="L585" s="42"/>
      <c r="M585" s="42"/>
      <c r="N585" s="42"/>
      <c r="O585" s="42"/>
      <c r="P585" s="42"/>
      <c r="Q585" s="42"/>
      <c r="R585" s="42"/>
      <c r="S585" s="42"/>
      <c r="T585" s="42"/>
      <c r="U585" s="42"/>
    </row>
    <row r="586" spans="1:21" x14ac:dyDescent="0.55000000000000004">
      <c r="A586" s="41"/>
      <c r="B586" s="41"/>
      <c r="C586" s="41"/>
      <c r="D586" s="41"/>
      <c r="E586" s="41"/>
      <c r="F586" s="41"/>
      <c r="G586" s="42"/>
      <c r="H586" s="42"/>
      <c r="I586" s="42"/>
      <c r="J586" s="42"/>
      <c r="K586" s="42"/>
      <c r="L586" s="42"/>
      <c r="M586" s="42"/>
      <c r="N586" s="42"/>
      <c r="O586" s="42"/>
      <c r="P586" s="42"/>
      <c r="Q586" s="42"/>
      <c r="R586" s="42"/>
      <c r="S586" s="42"/>
      <c r="T586" s="42"/>
      <c r="U586" s="42"/>
    </row>
    <row r="587" spans="1:21" x14ac:dyDescent="0.55000000000000004">
      <c r="A587" s="41"/>
      <c r="B587" s="41"/>
      <c r="C587" s="41"/>
      <c r="D587" s="41"/>
      <c r="E587" s="41"/>
      <c r="F587" s="41"/>
      <c r="G587" s="42"/>
      <c r="H587" s="42"/>
      <c r="I587" s="42"/>
      <c r="J587" s="42"/>
      <c r="K587" s="42"/>
      <c r="L587" s="42"/>
      <c r="M587" s="42"/>
      <c r="N587" s="42"/>
      <c r="O587" s="42"/>
      <c r="P587" s="42"/>
      <c r="Q587" s="42"/>
      <c r="R587" s="42"/>
      <c r="S587" s="42"/>
      <c r="T587" s="42"/>
      <c r="U587" s="42"/>
    </row>
    <row r="588" spans="1:21" x14ac:dyDescent="0.55000000000000004">
      <c r="A588" s="41"/>
      <c r="B588" s="41"/>
      <c r="C588" s="41"/>
      <c r="D588" s="41"/>
      <c r="E588" s="41"/>
      <c r="F588" s="41"/>
      <c r="G588" s="42"/>
      <c r="H588" s="42"/>
      <c r="I588" s="42"/>
      <c r="J588" s="42"/>
      <c r="K588" s="42"/>
      <c r="L588" s="42"/>
      <c r="M588" s="42"/>
      <c r="N588" s="42"/>
      <c r="O588" s="42"/>
      <c r="P588" s="42"/>
      <c r="Q588" s="42"/>
      <c r="R588" s="42"/>
      <c r="S588" s="42"/>
      <c r="T588" s="42"/>
      <c r="U588" s="42"/>
    </row>
    <row r="589" spans="1:21" x14ac:dyDescent="0.55000000000000004">
      <c r="A589" s="41"/>
      <c r="B589" s="41"/>
      <c r="C589" s="41"/>
      <c r="D589" s="41"/>
      <c r="E589" s="41"/>
      <c r="F589" s="41"/>
      <c r="G589" s="42"/>
      <c r="H589" s="42"/>
      <c r="I589" s="42"/>
      <c r="J589" s="42"/>
      <c r="K589" s="42"/>
      <c r="L589" s="42"/>
      <c r="M589" s="42"/>
      <c r="N589" s="42"/>
      <c r="O589" s="42"/>
      <c r="P589" s="42"/>
      <c r="Q589" s="42"/>
      <c r="R589" s="42"/>
      <c r="S589" s="42"/>
      <c r="T589" s="42"/>
      <c r="U589" s="42"/>
    </row>
    <row r="590" spans="1:21" x14ac:dyDescent="0.55000000000000004">
      <c r="A590" s="41"/>
      <c r="B590" s="41"/>
      <c r="C590" s="41"/>
      <c r="D590" s="41"/>
      <c r="E590" s="41"/>
      <c r="F590" s="41"/>
      <c r="G590" s="42"/>
      <c r="H590" s="42"/>
      <c r="I590" s="42"/>
      <c r="J590" s="42"/>
      <c r="K590" s="42"/>
      <c r="L590" s="42"/>
      <c r="M590" s="42"/>
      <c r="N590" s="42"/>
      <c r="O590" s="42"/>
      <c r="P590" s="42"/>
      <c r="Q590" s="42"/>
      <c r="R590" s="42"/>
      <c r="S590" s="42"/>
      <c r="T590" s="42"/>
      <c r="U590" s="42"/>
    </row>
    <row r="591" spans="1:21" x14ac:dyDescent="0.55000000000000004">
      <c r="A591" s="41"/>
      <c r="B591" s="41"/>
      <c r="C591" s="41"/>
      <c r="D591" s="41"/>
      <c r="E591" s="41"/>
      <c r="F591" s="41"/>
      <c r="G591" s="42"/>
      <c r="H591" s="42"/>
      <c r="I591" s="42"/>
      <c r="J591" s="42"/>
      <c r="K591" s="42"/>
      <c r="L591" s="42"/>
      <c r="M591" s="42"/>
      <c r="N591" s="42"/>
      <c r="O591" s="42"/>
      <c r="P591" s="42"/>
      <c r="Q591" s="42"/>
      <c r="R591" s="42"/>
      <c r="S591" s="42"/>
      <c r="T591" s="42"/>
      <c r="U591" s="42"/>
    </row>
    <row r="592" spans="1:21" x14ac:dyDescent="0.55000000000000004">
      <c r="A592" s="41"/>
      <c r="B592" s="41"/>
      <c r="C592" s="41"/>
      <c r="D592" s="41"/>
      <c r="E592" s="41"/>
      <c r="F592" s="41"/>
      <c r="G592" s="42"/>
      <c r="H592" s="42"/>
      <c r="I592" s="42"/>
      <c r="J592" s="42"/>
      <c r="K592" s="42"/>
      <c r="L592" s="42"/>
      <c r="M592" s="42"/>
      <c r="N592" s="42"/>
      <c r="O592" s="42"/>
      <c r="P592" s="42"/>
      <c r="Q592" s="42"/>
      <c r="R592" s="42"/>
      <c r="S592" s="42"/>
      <c r="T592" s="42"/>
      <c r="U592" s="42"/>
    </row>
    <row r="593" spans="1:21" x14ac:dyDescent="0.55000000000000004">
      <c r="A593" s="41"/>
      <c r="B593" s="41"/>
      <c r="C593" s="41"/>
      <c r="D593" s="41"/>
      <c r="E593" s="41"/>
      <c r="F593" s="41"/>
      <c r="G593" s="42"/>
      <c r="H593" s="42"/>
      <c r="I593" s="42"/>
      <c r="J593" s="42"/>
      <c r="K593" s="42"/>
      <c r="L593" s="42"/>
      <c r="M593" s="42"/>
      <c r="N593" s="42"/>
      <c r="O593" s="42"/>
      <c r="P593" s="42"/>
      <c r="Q593" s="42"/>
      <c r="R593" s="42"/>
      <c r="S593" s="42"/>
      <c r="T593" s="42"/>
      <c r="U593" s="42"/>
    </row>
    <row r="594" spans="1:21" x14ac:dyDescent="0.55000000000000004">
      <c r="A594" s="41"/>
      <c r="B594" s="41"/>
      <c r="C594" s="41"/>
      <c r="D594" s="41"/>
      <c r="E594" s="41"/>
      <c r="F594" s="41"/>
      <c r="G594" s="42"/>
      <c r="H594" s="42"/>
      <c r="I594" s="42"/>
      <c r="J594" s="42"/>
      <c r="K594" s="42"/>
      <c r="L594" s="42"/>
      <c r="M594" s="42"/>
      <c r="N594" s="42"/>
      <c r="O594" s="42"/>
      <c r="P594" s="42"/>
      <c r="Q594" s="42"/>
      <c r="R594" s="42"/>
      <c r="S594" s="42"/>
      <c r="T594" s="42"/>
      <c r="U594" s="42"/>
    </row>
    <row r="595" spans="1:21" x14ac:dyDescent="0.55000000000000004">
      <c r="A595" s="41"/>
      <c r="B595" s="41"/>
      <c r="C595" s="41"/>
      <c r="D595" s="41"/>
      <c r="E595" s="41"/>
      <c r="F595" s="41"/>
      <c r="G595" s="42"/>
      <c r="H595" s="42"/>
      <c r="I595" s="42"/>
      <c r="J595" s="42"/>
      <c r="K595" s="42"/>
      <c r="L595" s="42"/>
      <c r="M595" s="42"/>
      <c r="N595" s="42"/>
      <c r="O595" s="42"/>
      <c r="P595" s="42"/>
      <c r="Q595" s="42"/>
      <c r="R595" s="42"/>
      <c r="S595" s="42"/>
      <c r="T595" s="42"/>
      <c r="U595" s="42"/>
    </row>
    <row r="596" spans="1:21" x14ac:dyDescent="0.55000000000000004">
      <c r="A596" s="41"/>
      <c r="B596" s="41"/>
      <c r="C596" s="41"/>
      <c r="D596" s="41"/>
      <c r="E596" s="41"/>
      <c r="F596" s="41"/>
      <c r="G596" s="42"/>
      <c r="H596" s="42"/>
      <c r="I596" s="42"/>
      <c r="J596" s="42"/>
      <c r="K596" s="42"/>
      <c r="L596" s="42"/>
      <c r="M596" s="42"/>
      <c r="N596" s="42"/>
      <c r="O596" s="42"/>
      <c r="P596" s="42"/>
      <c r="Q596" s="42"/>
      <c r="R596" s="42"/>
      <c r="S596" s="42"/>
      <c r="T596" s="42"/>
      <c r="U596" s="42"/>
    </row>
    <row r="597" spans="1:21" x14ac:dyDescent="0.55000000000000004">
      <c r="A597" s="41"/>
      <c r="B597" s="41"/>
      <c r="C597" s="41"/>
      <c r="D597" s="41"/>
      <c r="E597" s="41"/>
      <c r="F597" s="41"/>
      <c r="G597" s="42"/>
      <c r="H597" s="42"/>
      <c r="I597" s="42"/>
      <c r="J597" s="42"/>
      <c r="K597" s="42"/>
      <c r="L597" s="42"/>
      <c r="M597" s="42"/>
      <c r="N597" s="42"/>
      <c r="O597" s="42"/>
      <c r="P597" s="42"/>
      <c r="Q597" s="42"/>
      <c r="R597" s="42"/>
      <c r="S597" s="42"/>
      <c r="T597" s="42"/>
      <c r="U597" s="42"/>
    </row>
    <row r="598" spans="1:21" x14ac:dyDescent="0.55000000000000004">
      <c r="A598" s="41"/>
      <c r="B598" s="41"/>
      <c r="C598" s="41"/>
      <c r="D598" s="41"/>
      <c r="E598" s="41"/>
      <c r="F598" s="41"/>
      <c r="G598" s="42"/>
      <c r="H598" s="42"/>
      <c r="I598" s="42"/>
      <c r="J598" s="42"/>
      <c r="K598" s="42"/>
      <c r="L598" s="42"/>
      <c r="M598" s="42"/>
      <c r="N598" s="42"/>
      <c r="O598" s="42"/>
      <c r="P598" s="42"/>
      <c r="Q598" s="42"/>
      <c r="R598" s="42"/>
      <c r="S598" s="42"/>
      <c r="T598" s="42"/>
      <c r="U598" s="42"/>
    </row>
    <row r="599" spans="1:21" x14ac:dyDescent="0.55000000000000004">
      <c r="A599" s="41"/>
      <c r="B599" s="41"/>
      <c r="C599" s="41"/>
      <c r="D599" s="41"/>
      <c r="E599" s="41"/>
      <c r="F599" s="41"/>
      <c r="G599" s="42"/>
      <c r="H599" s="42"/>
      <c r="I599" s="42"/>
      <c r="J599" s="42"/>
      <c r="K599" s="42"/>
      <c r="L599" s="42"/>
      <c r="M599" s="42"/>
      <c r="N599" s="42"/>
      <c r="O599" s="42"/>
      <c r="P599" s="42"/>
      <c r="Q599" s="42"/>
      <c r="R599" s="42"/>
      <c r="S599" s="42"/>
      <c r="T599" s="42"/>
      <c r="U599" s="42"/>
    </row>
    <row r="600" spans="1:21" x14ac:dyDescent="0.55000000000000004">
      <c r="A600" s="41"/>
      <c r="B600" s="41"/>
      <c r="C600" s="41"/>
      <c r="D600" s="41"/>
      <c r="E600" s="41"/>
      <c r="F600" s="41"/>
      <c r="G600" s="42"/>
      <c r="H600" s="42"/>
      <c r="I600" s="42"/>
      <c r="J600" s="42"/>
      <c r="K600" s="42"/>
      <c r="L600" s="42"/>
      <c r="M600" s="42"/>
      <c r="N600" s="42"/>
      <c r="O600" s="42"/>
      <c r="P600" s="42"/>
      <c r="Q600" s="42"/>
      <c r="R600" s="42"/>
      <c r="S600" s="42"/>
      <c r="T600" s="42"/>
      <c r="U600" s="42"/>
    </row>
    <row r="601" spans="1:21" x14ac:dyDescent="0.55000000000000004">
      <c r="A601" s="41"/>
      <c r="B601" s="41"/>
      <c r="C601" s="41"/>
      <c r="D601" s="41"/>
      <c r="E601" s="41"/>
      <c r="F601" s="41"/>
      <c r="G601" s="42"/>
      <c r="H601" s="42"/>
      <c r="I601" s="42"/>
      <c r="J601" s="42"/>
      <c r="K601" s="42"/>
      <c r="L601" s="42"/>
      <c r="M601" s="42"/>
      <c r="N601" s="42"/>
      <c r="O601" s="42"/>
      <c r="P601" s="42"/>
      <c r="Q601" s="42"/>
      <c r="R601" s="42"/>
      <c r="S601" s="42"/>
      <c r="T601" s="42"/>
      <c r="U601" s="42"/>
    </row>
    <row r="602" spans="1:21" x14ac:dyDescent="0.55000000000000004">
      <c r="A602" s="41"/>
      <c r="B602" s="41"/>
      <c r="C602" s="41"/>
      <c r="D602" s="41"/>
      <c r="E602" s="41"/>
      <c r="F602" s="41"/>
      <c r="G602" s="42"/>
      <c r="H602" s="42"/>
      <c r="I602" s="42"/>
      <c r="J602" s="42"/>
      <c r="K602" s="42"/>
      <c r="L602" s="42"/>
      <c r="M602" s="42"/>
      <c r="N602" s="42"/>
      <c r="O602" s="42"/>
      <c r="P602" s="42"/>
      <c r="Q602" s="42"/>
      <c r="R602" s="42"/>
      <c r="S602" s="42"/>
      <c r="T602" s="42"/>
      <c r="U602" s="42"/>
    </row>
    <row r="603" spans="1:21" x14ac:dyDescent="0.55000000000000004">
      <c r="A603" s="41"/>
      <c r="B603" s="41"/>
      <c r="C603" s="41"/>
      <c r="D603" s="41"/>
      <c r="E603" s="41"/>
      <c r="F603" s="41"/>
      <c r="G603" s="42"/>
      <c r="H603" s="42"/>
      <c r="I603" s="42"/>
      <c r="J603" s="42"/>
      <c r="K603" s="42"/>
      <c r="L603" s="42"/>
      <c r="M603" s="42"/>
      <c r="N603" s="42"/>
      <c r="O603" s="42"/>
      <c r="P603" s="42"/>
      <c r="Q603" s="42"/>
      <c r="R603" s="42"/>
      <c r="S603" s="42"/>
      <c r="T603" s="42"/>
      <c r="U603" s="42"/>
    </row>
    <row r="604" spans="1:21" x14ac:dyDescent="0.55000000000000004">
      <c r="A604" s="41"/>
      <c r="B604" s="41"/>
      <c r="C604" s="41"/>
      <c r="D604" s="41"/>
      <c r="E604" s="41"/>
      <c r="F604" s="41"/>
      <c r="G604" s="42"/>
      <c r="H604" s="42"/>
      <c r="I604" s="42"/>
      <c r="J604" s="42"/>
      <c r="K604" s="42"/>
      <c r="L604" s="42"/>
      <c r="M604" s="42"/>
      <c r="N604" s="42"/>
      <c r="O604" s="42"/>
      <c r="P604" s="42"/>
      <c r="Q604" s="42"/>
      <c r="R604" s="42"/>
      <c r="S604" s="42"/>
      <c r="T604" s="42"/>
      <c r="U604" s="42"/>
    </row>
    <row r="605" spans="1:21" x14ac:dyDescent="0.55000000000000004">
      <c r="A605" s="41"/>
      <c r="B605" s="41"/>
      <c r="C605" s="41"/>
      <c r="D605" s="41"/>
      <c r="E605" s="41"/>
      <c r="F605" s="41"/>
      <c r="G605" s="42"/>
      <c r="H605" s="42"/>
      <c r="I605" s="42"/>
      <c r="J605" s="42"/>
      <c r="K605" s="42"/>
      <c r="L605" s="42"/>
      <c r="M605" s="42"/>
      <c r="N605" s="42"/>
      <c r="O605" s="42"/>
      <c r="P605" s="42"/>
      <c r="Q605" s="42"/>
      <c r="R605" s="42"/>
      <c r="S605" s="42"/>
      <c r="T605" s="42"/>
      <c r="U605" s="42"/>
    </row>
    <row r="606" spans="1:21" x14ac:dyDescent="0.55000000000000004">
      <c r="A606" s="41"/>
      <c r="B606" s="41"/>
      <c r="C606" s="41"/>
      <c r="D606" s="41"/>
      <c r="E606" s="41"/>
      <c r="F606" s="41"/>
      <c r="G606" s="42"/>
      <c r="H606" s="42"/>
      <c r="I606" s="42"/>
      <c r="J606" s="42"/>
      <c r="K606" s="42"/>
      <c r="L606" s="42"/>
      <c r="M606" s="42"/>
      <c r="N606" s="42"/>
      <c r="O606" s="42"/>
      <c r="P606" s="42"/>
      <c r="Q606" s="42"/>
      <c r="R606" s="42"/>
      <c r="S606" s="42"/>
      <c r="T606" s="42"/>
      <c r="U606" s="42"/>
    </row>
    <row r="607" spans="1:21" x14ac:dyDescent="0.55000000000000004">
      <c r="A607" s="41"/>
      <c r="B607" s="41"/>
      <c r="C607" s="41"/>
      <c r="D607" s="41"/>
      <c r="E607" s="41"/>
      <c r="F607" s="41"/>
      <c r="G607" s="42"/>
      <c r="H607" s="42"/>
      <c r="I607" s="42"/>
      <c r="J607" s="42"/>
      <c r="K607" s="42"/>
      <c r="L607" s="42"/>
      <c r="M607" s="42"/>
      <c r="N607" s="42"/>
      <c r="O607" s="42"/>
      <c r="P607" s="42"/>
      <c r="Q607" s="42"/>
      <c r="R607" s="42"/>
      <c r="S607" s="42"/>
      <c r="T607" s="42"/>
      <c r="U607" s="42"/>
    </row>
    <row r="608" spans="1:21" x14ac:dyDescent="0.55000000000000004">
      <c r="A608" s="41"/>
      <c r="B608" s="41"/>
      <c r="C608" s="41"/>
      <c r="D608" s="41"/>
      <c r="E608" s="41"/>
      <c r="F608" s="41"/>
      <c r="G608" s="42"/>
      <c r="H608" s="42"/>
      <c r="I608" s="42"/>
      <c r="J608" s="42"/>
      <c r="K608" s="42"/>
      <c r="L608" s="42"/>
      <c r="M608" s="42"/>
      <c r="N608" s="42"/>
      <c r="O608" s="42"/>
      <c r="P608" s="42"/>
      <c r="Q608" s="42"/>
      <c r="R608" s="42"/>
      <c r="S608" s="42"/>
      <c r="T608" s="42"/>
      <c r="U608" s="42"/>
    </row>
    <row r="609" spans="1:21" x14ac:dyDescent="0.55000000000000004">
      <c r="A609" s="41"/>
      <c r="B609" s="41"/>
      <c r="C609" s="41"/>
      <c r="D609" s="41"/>
      <c r="E609" s="41"/>
      <c r="F609" s="41"/>
      <c r="G609" s="42"/>
      <c r="H609" s="42"/>
      <c r="I609" s="42"/>
      <c r="J609" s="42"/>
      <c r="K609" s="42"/>
      <c r="L609" s="42"/>
      <c r="M609" s="42"/>
      <c r="N609" s="42"/>
      <c r="O609" s="42"/>
      <c r="P609" s="42"/>
      <c r="Q609" s="42"/>
      <c r="R609" s="42"/>
      <c r="S609" s="42"/>
      <c r="T609" s="42"/>
      <c r="U609" s="42"/>
    </row>
    <row r="610" spans="1:21" x14ac:dyDescent="0.55000000000000004">
      <c r="A610" s="41"/>
      <c r="B610" s="41"/>
      <c r="C610" s="41"/>
      <c r="D610" s="41"/>
      <c r="E610" s="41"/>
      <c r="F610" s="41"/>
      <c r="G610" s="42"/>
      <c r="H610" s="42"/>
      <c r="I610" s="42"/>
      <c r="J610" s="42"/>
      <c r="K610" s="42"/>
      <c r="L610" s="42"/>
      <c r="M610" s="42"/>
      <c r="N610" s="42"/>
      <c r="O610" s="42"/>
      <c r="P610" s="42"/>
      <c r="Q610" s="42"/>
      <c r="R610" s="42"/>
      <c r="S610" s="42"/>
      <c r="T610" s="42"/>
      <c r="U610" s="42"/>
    </row>
    <row r="611" spans="1:21" x14ac:dyDescent="0.55000000000000004">
      <c r="A611" s="41"/>
      <c r="B611" s="41"/>
      <c r="C611" s="41"/>
      <c r="D611" s="41"/>
      <c r="E611" s="41"/>
      <c r="F611" s="41"/>
      <c r="G611" s="42"/>
      <c r="H611" s="42"/>
      <c r="I611" s="42"/>
      <c r="J611" s="42"/>
      <c r="K611" s="42"/>
      <c r="L611" s="42"/>
      <c r="M611" s="42"/>
      <c r="N611" s="42"/>
      <c r="O611" s="42"/>
      <c r="P611" s="42"/>
      <c r="Q611" s="42"/>
      <c r="R611" s="42"/>
      <c r="S611" s="42"/>
      <c r="T611" s="42"/>
      <c r="U611" s="42"/>
    </row>
    <row r="612" spans="1:21" x14ac:dyDescent="0.55000000000000004">
      <c r="A612" s="41"/>
      <c r="B612" s="41"/>
      <c r="C612" s="41"/>
      <c r="D612" s="41"/>
      <c r="E612" s="41"/>
      <c r="F612" s="41"/>
      <c r="G612" s="42"/>
      <c r="H612" s="42"/>
      <c r="I612" s="42"/>
      <c r="J612" s="42"/>
      <c r="K612" s="42"/>
      <c r="L612" s="42"/>
      <c r="M612" s="42"/>
      <c r="N612" s="42"/>
      <c r="O612" s="42"/>
      <c r="P612" s="42"/>
      <c r="Q612" s="42"/>
      <c r="R612" s="42"/>
      <c r="S612" s="42"/>
      <c r="T612" s="42"/>
      <c r="U612" s="42"/>
    </row>
    <row r="613" spans="1:21" x14ac:dyDescent="0.55000000000000004">
      <c r="A613" s="41"/>
      <c r="B613" s="41"/>
      <c r="C613" s="41"/>
      <c r="D613" s="41"/>
      <c r="E613" s="41"/>
      <c r="F613" s="41"/>
      <c r="G613" s="42"/>
      <c r="H613" s="42"/>
      <c r="I613" s="42"/>
      <c r="J613" s="42"/>
      <c r="K613" s="42"/>
      <c r="L613" s="42"/>
      <c r="M613" s="42"/>
      <c r="N613" s="42"/>
      <c r="O613" s="42"/>
      <c r="P613" s="42"/>
      <c r="Q613" s="42"/>
      <c r="R613" s="42"/>
      <c r="S613" s="42"/>
      <c r="T613" s="42"/>
      <c r="U613" s="42"/>
    </row>
    <row r="614" spans="1:21" x14ac:dyDescent="0.55000000000000004">
      <c r="A614" s="41"/>
      <c r="B614" s="41"/>
      <c r="C614" s="41"/>
      <c r="D614" s="41"/>
      <c r="E614" s="41"/>
      <c r="F614" s="41"/>
      <c r="G614" s="42"/>
      <c r="H614" s="42"/>
      <c r="I614" s="42"/>
      <c r="J614" s="42"/>
      <c r="K614" s="42"/>
      <c r="L614" s="42"/>
      <c r="M614" s="42"/>
      <c r="N614" s="42"/>
      <c r="O614" s="42"/>
      <c r="P614" s="42"/>
      <c r="Q614" s="42"/>
      <c r="R614" s="42"/>
      <c r="S614" s="42"/>
      <c r="T614" s="42"/>
      <c r="U614" s="42"/>
    </row>
    <row r="615" spans="1:21" x14ac:dyDescent="0.55000000000000004">
      <c r="A615" s="41"/>
      <c r="B615" s="41"/>
      <c r="C615" s="41"/>
      <c r="D615" s="41"/>
      <c r="E615" s="41"/>
      <c r="F615" s="41"/>
      <c r="G615" s="42"/>
      <c r="H615" s="42"/>
      <c r="I615" s="42"/>
      <c r="J615" s="42"/>
      <c r="K615" s="42"/>
      <c r="L615" s="42"/>
      <c r="M615" s="42"/>
      <c r="N615" s="42"/>
      <c r="O615" s="42"/>
      <c r="P615" s="42"/>
      <c r="Q615" s="42"/>
      <c r="R615" s="42"/>
      <c r="S615" s="42"/>
      <c r="T615" s="42"/>
      <c r="U615" s="42"/>
    </row>
    <row r="616" spans="1:21" x14ac:dyDescent="0.55000000000000004">
      <c r="A616" s="41"/>
      <c r="B616" s="41"/>
      <c r="C616" s="41"/>
      <c r="D616" s="41"/>
      <c r="E616" s="41"/>
      <c r="F616" s="41"/>
      <c r="G616" s="42"/>
      <c r="H616" s="42"/>
      <c r="I616" s="42"/>
      <c r="J616" s="42"/>
      <c r="K616" s="42"/>
      <c r="L616" s="42"/>
      <c r="M616" s="42"/>
      <c r="N616" s="42"/>
      <c r="O616" s="42"/>
      <c r="P616" s="42"/>
      <c r="Q616" s="42"/>
      <c r="R616" s="42"/>
      <c r="S616" s="42"/>
      <c r="T616" s="42"/>
      <c r="U616" s="42"/>
    </row>
    <row r="617" spans="1:21" x14ac:dyDescent="0.55000000000000004">
      <c r="A617" s="41"/>
      <c r="B617" s="41"/>
      <c r="C617" s="41"/>
      <c r="D617" s="41"/>
      <c r="E617" s="41"/>
      <c r="F617" s="41"/>
      <c r="G617" s="42"/>
      <c r="H617" s="42"/>
      <c r="I617" s="42"/>
      <c r="J617" s="42"/>
      <c r="K617" s="42"/>
      <c r="L617" s="42"/>
      <c r="M617" s="42"/>
      <c r="N617" s="42"/>
      <c r="O617" s="42"/>
      <c r="P617" s="42"/>
      <c r="Q617" s="42"/>
      <c r="R617" s="42"/>
      <c r="S617" s="42"/>
      <c r="T617" s="42"/>
      <c r="U617" s="42"/>
    </row>
    <row r="618" spans="1:21" x14ac:dyDescent="0.55000000000000004">
      <c r="A618" s="41"/>
      <c r="B618" s="41"/>
      <c r="C618" s="41"/>
      <c r="D618" s="41"/>
      <c r="E618" s="41"/>
      <c r="F618" s="41"/>
      <c r="G618" s="42"/>
      <c r="H618" s="42"/>
      <c r="I618" s="42"/>
      <c r="J618" s="42"/>
      <c r="K618" s="42"/>
      <c r="L618" s="42"/>
      <c r="M618" s="42"/>
      <c r="N618" s="42"/>
      <c r="O618" s="42"/>
      <c r="P618" s="42"/>
      <c r="Q618" s="42"/>
      <c r="R618" s="42"/>
      <c r="S618" s="42"/>
      <c r="T618" s="42"/>
      <c r="U618" s="42"/>
    </row>
    <row r="619" spans="1:21" x14ac:dyDescent="0.55000000000000004">
      <c r="A619" s="41"/>
      <c r="B619" s="41"/>
      <c r="C619" s="41"/>
      <c r="D619" s="41"/>
      <c r="E619" s="41"/>
      <c r="F619" s="41"/>
      <c r="G619" s="42"/>
      <c r="H619" s="42"/>
      <c r="I619" s="42"/>
      <c r="J619" s="42"/>
      <c r="K619" s="42"/>
      <c r="L619" s="42"/>
      <c r="M619" s="42"/>
      <c r="N619" s="42"/>
      <c r="O619" s="42"/>
      <c r="P619" s="42"/>
      <c r="Q619" s="42"/>
      <c r="R619" s="42"/>
      <c r="S619" s="42"/>
      <c r="T619" s="42"/>
      <c r="U619" s="42"/>
    </row>
    <row r="620" spans="1:21" x14ac:dyDescent="0.55000000000000004">
      <c r="A620" s="41"/>
      <c r="B620" s="41"/>
      <c r="C620" s="41"/>
      <c r="D620" s="41"/>
      <c r="E620" s="41"/>
      <c r="F620" s="41"/>
      <c r="G620" s="42"/>
      <c r="H620" s="42"/>
      <c r="I620" s="42"/>
      <c r="J620" s="42"/>
      <c r="K620" s="42"/>
      <c r="L620" s="42"/>
      <c r="M620" s="42"/>
      <c r="N620" s="42"/>
      <c r="O620" s="42"/>
      <c r="P620" s="42"/>
      <c r="Q620" s="42"/>
      <c r="R620" s="42"/>
      <c r="S620" s="42"/>
      <c r="T620" s="42"/>
      <c r="U620" s="42"/>
    </row>
    <row r="621" spans="1:21" x14ac:dyDescent="0.55000000000000004">
      <c r="A621" s="41"/>
      <c r="B621" s="41"/>
      <c r="C621" s="41"/>
      <c r="D621" s="41"/>
      <c r="E621" s="41"/>
      <c r="F621" s="41"/>
      <c r="G621" s="42"/>
      <c r="H621" s="42"/>
      <c r="I621" s="42"/>
      <c r="J621" s="42"/>
      <c r="K621" s="42"/>
      <c r="L621" s="42"/>
      <c r="M621" s="42"/>
      <c r="N621" s="42"/>
      <c r="O621" s="42"/>
      <c r="P621" s="42"/>
      <c r="Q621" s="42"/>
      <c r="R621" s="42"/>
      <c r="S621" s="42"/>
      <c r="T621" s="42"/>
      <c r="U621" s="42"/>
    </row>
    <row r="622" spans="1:21" x14ac:dyDescent="0.55000000000000004">
      <c r="A622" s="41"/>
      <c r="B622" s="41"/>
      <c r="C622" s="41"/>
      <c r="D622" s="41"/>
      <c r="E622" s="41"/>
      <c r="F622" s="41"/>
      <c r="G622" s="42"/>
      <c r="H622" s="42"/>
      <c r="I622" s="42"/>
      <c r="J622" s="42"/>
      <c r="K622" s="42"/>
      <c r="L622" s="42"/>
      <c r="M622" s="42"/>
      <c r="N622" s="42"/>
      <c r="O622" s="42"/>
      <c r="P622" s="42"/>
      <c r="Q622" s="42"/>
      <c r="R622" s="42"/>
      <c r="S622" s="42"/>
      <c r="T622" s="42"/>
      <c r="U622" s="42"/>
    </row>
    <row r="623" spans="1:21" x14ac:dyDescent="0.55000000000000004">
      <c r="A623" s="41"/>
      <c r="B623" s="41"/>
      <c r="C623" s="41"/>
      <c r="D623" s="41"/>
      <c r="E623" s="41"/>
      <c r="F623" s="41"/>
      <c r="G623" s="42"/>
      <c r="H623" s="42"/>
      <c r="I623" s="42"/>
      <c r="J623" s="42"/>
      <c r="K623" s="42"/>
      <c r="L623" s="42"/>
      <c r="M623" s="42"/>
      <c r="N623" s="42"/>
      <c r="O623" s="42"/>
      <c r="P623" s="42"/>
      <c r="Q623" s="42"/>
      <c r="R623" s="42"/>
      <c r="S623" s="42"/>
      <c r="T623" s="42"/>
      <c r="U623" s="42"/>
    </row>
    <row r="624" spans="1:21" x14ac:dyDescent="0.55000000000000004">
      <c r="A624" s="41"/>
      <c r="B624" s="41"/>
      <c r="C624" s="41"/>
      <c r="D624" s="41"/>
      <c r="E624" s="41"/>
      <c r="F624" s="41"/>
      <c r="G624" s="42"/>
      <c r="H624" s="42"/>
      <c r="I624" s="42"/>
      <c r="J624" s="42"/>
      <c r="K624" s="42"/>
      <c r="L624" s="42"/>
      <c r="M624" s="42"/>
      <c r="N624" s="42"/>
      <c r="O624" s="42"/>
      <c r="P624" s="42"/>
      <c r="Q624" s="42"/>
      <c r="R624" s="42"/>
      <c r="S624" s="42"/>
      <c r="T624" s="42"/>
      <c r="U624" s="42"/>
    </row>
    <row r="625" spans="1:21" x14ac:dyDescent="0.55000000000000004">
      <c r="A625" s="41"/>
      <c r="B625" s="41"/>
      <c r="C625" s="41"/>
      <c r="D625" s="41"/>
      <c r="E625" s="41"/>
      <c r="F625" s="41"/>
      <c r="G625" s="42"/>
      <c r="H625" s="42"/>
      <c r="I625" s="42"/>
      <c r="J625" s="42"/>
      <c r="K625" s="42"/>
      <c r="L625" s="42"/>
      <c r="M625" s="42"/>
      <c r="N625" s="42"/>
      <c r="O625" s="42"/>
      <c r="P625" s="42"/>
      <c r="Q625" s="42"/>
      <c r="R625" s="42"/>
      <c r="S625" s="42"/>
      <c r="T625" s="42"/>
      <c r="U625" s="42"/>
    </row>
    <row r="626" spans="1:21" x14ac:dyDescent="0.55000000000000004">
      <c r="A626" s="41"/>
      <c r="B626" s="41"/>
      <c r="C626" s="41"/>
      <c r="D626" s="41"/>
      <c r="E626" s="41"/>
      <c r="F626" s="41"/>
      <c r="G626" s="42"/>
      <c r="H626" s="42"/>
      <c r="I626" s="42"/>
      <c r="J626" s="42"/>
      <c r="K626" s="42"/>
      <c r="L626" s="42"/>
      <c r="M626" s="42"/>
      <c r="N626" s="42"/>
      <c r="O626" s="42"/>
      <c r="P626" s="42"/>
      <c r="Q626" s="42"/>
      <c r="R626" s="42"/>
      <c r="S626" s="42"/>
      <c r="T626" s="42"/>
      <c r="U626" s="42"/>
    </row>
    <row r="627" spans="1:21" x14ac:dyDescent="0.55000000000000004">
      <c r="A627" s="41"/>
      <c r="B627" s="41"/>
      <c r="C627" s="41"/>
      <c r="D627" s="41"/>
      <c r="E627" s="41"/>
      <c r="F627" s="41"/>
      <c r="G627" s="42"/>
      <c r="H627" s="42"/>
      <c r="I627" s="42"/>
      <c r="J627" s="42"/>
      <c r="K627" s="42"/>
      <c r="L627" s="42"/>
      <c r="M627" s="42"/>
      <c r="N627" s="42"/>
      <c r="O627" s="42"/>
      <c r="P627" s="42"/>
      <c r="Q627" s="42"/>
      <c r="R627" s="42"/>
      <c r="S627" s="42"/>
      <c r="T627" s="42"/>
      <c r="U627" s="42"/>
    </row>
    <row r="628" spans="1:21" x14ac:dyDescent="0.55000000000000004">
      <c r="A628" s="41"/>
      <c r="B628" s="41"/>
      <c r="C628" s="41"/>
      <c r="D628" s="41"/>
      <c r="E628" s="41"/>
      <c r="F628" s="41"/>
      <c r="G628" s="42"/>
      <c r="H628" s="42"/>
      <c r="I628" s="42"/>
      <c r="J628" s="42"/>
      <c r="K628" s="42"/>
      <c r="L628" s="42"/>
      <c r="M628" s="42"/>
      <c r="N628" s="42"/>
      <c r="O628" s="42"/>
      <c r="P628" s="42"/>
      <c r="Q628" s="42"/>
      <c r="R628" s="42"/>
      <c r="S628" s="42"/>
      <c r="T628" s="42"/>
      <c r="U628" s="42"/>
    </row>
    <row r="629" spans="1:21" x14ac:dyDescent="0.55000000000000004">
      <c r="A629" s="41"/>
      <c r="B629" s="41"/>
      <c r="C629" s="41"/>
      <c r="D629" s="41"/>
      <c r="E629" s="41"/>
      <c r="F629" s="41"/>
      <c r="G629" s="42"/>
      <c r="H629" s="42"/>
      <c r="I629" s="42"/>
      <c r="J629" s="42"/>
      <c r="K629" s="42"/>
      <c r="L629" s="42"/>
      <c r="M629" s="42"/>
      <c r="N629" s="42"/>
      <c r="O629" s="42"/>
      <c r="P629" s="42"/>
      <c r="Q629" s="42"/>
      <c r="R629" s="42"/>
      <c r="S629" s="42"/>
      <c r="T629" s="42"/>
      <c r="U629" s="42"/>
    </row>
    <row r="630" spans="1:21" x14ac:dyDescent="0.55000000000000004">
      <c r="A630" s="41"/>
      <c r="B630" s="41"/>
      <c r="C630" s="41"/>
      <c r="D630" s="41"/>
      <c r="E630" s="41"/>
      <c r="F630" s="41"/>
      <c r="G630" s="42"/>
      <c r="H630" s="42"/>
      <c r="I630" s="42"/>
      <c r="J630" s="42"/>
      <c r="K630" s="42"/>
      <c r="L630" s="42"/>
      <c r="M630" s="42"/>
      <c r="N630" s="42"/>
      <c r="O630" s="42"/>
      <c r="P630" s="42"/>
      <c r="Q630" s="42"/>
      <c r="R630" s="42"/>
      <c r="S630" s="42"/>
      <c r="T630" s="42"/>
      <c r="U630" s="42"/>
    </row>
    <row r="631" spans="1:21" x14ac:dyDescent="0.55000000000000004">
      <c r="A631" s="41"/>
      <c r="B631" s="41"/>
      <c r="C631" s="41"/>
      <c r="D631" s="41"/>
      <c r="E631" s="41"/>
      <c r="F631" s="41"/>
      <c r="G631" s="42"/>
      <c r="H631" s="42"/>
      <c r="I631" s="42"/>
      <c r="J631" s="42"/>
      <c r="K631" s="42"/>
      <c r="L631" s="42"/>
      <c r="M631" s="42"/>
      <c r="N631" s="42"/>
      <c r="O631" s="42"/>
      <c r="P631" s="42"/>
      <c r="Q631" s="42"/>
      <c r="R631" s="42"/>
      <c r="S631" s="42"/>
      <c r="T631" s="42"/>
      <c r="U631" s="42"/>
    </row>
    <row r="632" spans="1:21" x14ac:dyDescent="0.55000000000000004">
      <c r="A632" s="41"/>
      <c r="B632" s="41"/>
      <c r="C632" s="41"/>
      <c r="D632" s="41"/>
      <c r="E632" s="41"/>
      <c r="F632" s="41"/>
      <c r="G632" s="42"/>
      <c r="H632" s="42"/>
      <c r="I632" s="42"/>
      <c r="J632" s="42"/>
      <c r="K632" s="42"/>
      <c r="L632" s="42"/>
      <c r="M632" s="42"/>
      <c r="N632" s="42"/>
      <c r="O632" s="42"/>
      <c r="P632" s="42"/>
      <c r="Q632" s="42"/>
      <c r="R632" s="42"/>
      <c r="S632" s="42"/>
      <c r="T632" s="42"/>
      <c r="U632" s="42"/>
    </row>
    <row r="633" spans="1:21" x14ac:dyDescent="0.55000000000000004">
      <c r="A633" s="41"/>
      <c r="B633" s="41"/>
      <c r="C633" s="41"/>
      <c r="D633" s="41"/>
      <c r="E633" s="41"/>
      <c r="F633" s="41"/>
      <c r="G633" s="42"/>
      <c r="H633" s="42"/>
      <c r="I633" s="42"/>
      <c r="J633" s="42"/>
      <c r="K633" s="42"/>
      <c r="L633" s="42"/>
      <c r="M633" s="42"/>
      <c r="N633" s="42"/>
      <c r="O633" s="42"/>
      <c r="P633" s="42"/>
      <c r="Q633" s="42"/>
      <c r="R633" s="42"/>
      <c r="S633" s="42"/>
      <c r="T633" s="42"/>
      <c r="U633" s="42"/>
    </row>
    <row r="634" spans="1:21" x14ac:dyDescent="0.55000000000000004">
      <c r="A634" s="41"/>
      <c r="B634" s="41"/>
      <c r="C634" s="41"/>
      <c r="D634" s="41"/>
      <c r="E634" s="41"/>
      <c r="F634" s="41"/>
      <c r="G634" s="42"/>
      <c r="H634" s="42"/>
      <c r="I634" s="42"/>
      <c r="J634" s="42"/>
      <c r="K634" s="42"/>
      <c r="L634" s="42"/>
      <c r="M634" s="42"/>
      <c r="N634" s="42"/>
      <c r="O634" s="42"/>
      <c r="P634" s="42"/>
      <c r="Q634" s="42"/>
      <c r="R634" s="42"/>
      <c r="S634" s="42"/>
      <c r="T634" s="42"/>
      <c r="U634" s="42"/>
    </row>
    <row r="635" spans="1:21" x14ac:dyDescent="0.55000000000000004">
      <c r="A635" s="41"/>
      <c r="B635" s="41"/>
      <c r="C635" s="41"/>
      <c r="D635" s="41"/>
      <c r="E635" s="41"/>
      <c r="F635" s="41"/>
      <c r="G635" s="42"/>
      <c r="H635" s="42"/>
      <c r="I635" s="42"/>
      <c r="J635" s="42"/>
      <c r="K635" s="42"/>
      <c r="L635" s="42"/>
      <c r="M635" s="42"/>
      <c r="N635" s="42"/>
      <c r="O635" s="42"/>
      <c r="P635" s="42"/>
      <c r="Q635" s="42"/>
      <c r="R635" s="42"/>
      <c r="S635" s="42"/>
      <c r="T635" s="42"/>
      <c r="U635" s="42"/>
    </row>
    <row r="636" spans="1:21" x14ac:dyDescent="0.55000000000000004">
      <c r="A636" s="41"/>
      <c r="B636" s="41"/>
      <c r="C636" s="41"/>
      <c r="D636" s="41"/>
      <c r="E636" s="41"/>
      <c r="F636" s="41"/>
      <c r="G636" s="42"/>
      <c r="H636" s="42"/>
      <c r="I636" s="42"/>
      <c r="J636" s="42"/>
      <c r="K636" s="42"/>
      <c r="L636" s="42"/>
      <c r="M636" s="42"/>
      <c r="N636" s="42"/>
      <c r="O636" s="42"/>
      <c r="P636" s="42"/>
      <c r="Q636" s="42"/>
      <c r="R636" s="42"/>
      <c r="S636" s="42"/>
      <c r="T636" s="42"/>
      <c r="U636" s="42"/>
    </row>
    <row r="637" spans="1:21" x14ac:dyDescent="0.55000000000000004">
      <c r="A637" s="41"/>
      <c r="B637" s="41"/>
      <c r="C637" s="41"/>
      <c r="D637" s="41"/>
      <c r="E637" s="41"/>
      <c r="F637" s="41"/>
      <c r="G637" s="42"/>
      <c r="H637" s="42"/>
      <c r="I637" s="42"/>
      <c r="J637" s="42"/>
      <c r="K637" s="42"/>
      <c r="L637" s="42"/>
      <c r="M637" s="42"/>
      <c r="N637" s="42"/>
      <c r="O637" s="42"/>
      <c r="P637" s="42"/>
      <c r="Q637" s="42"/>
      <c r="R637" s="42"/>
      <c r="S637" s="42"/>
      <c r="T637" s="42"/>
      <c r="U637" s="42"/>
    </row>
    <row r="638" spans="1:21" x14ac:dyDescent="0.55000000000000004">
      <c r="A638" s="41"/>
      <c r="B638" s="41"/>
      <c r="C638" s="41"/>
      <c r="D638" s="41"/>
      <c r="E638" s="41"/>
      <c r="F638" s="41"/>
      <c r="G638" s="42"/>
      <c r="H638" s="42"/>
      <c r="I638" s="42"/>
      <c r="J638" s="42"/>
      <c r="K638" s="42"/>
      <c r="L638" s="42"/>
      <c r="M638" s="42"/>
      <c r="N638" s="42"/>
      <c r="O638" s="42"/>
      <c r="P638" s="42"/>
      <c r="Q638" s="42"/>
      <c r="R638" s="42"/>
      <c r="S638" s="42"/>
      <c r="T638" s="42"/>
      <c r="U638" s="42"/>
    </row>
    <row r="639" spans="1:21" x14ac:dyDescent="0.55000000000000004">
      <c r="A639" s="41"/>
      <c r="B639" s="41"/>
      <c r="C639" s="41"/>
      <c r="D639" s="41"/>
      <c r="E639" s="41"/>
      <c r="F639" s="41"/>
      <c r="G639" s="42"/>
      <c r="H639" s="42"/>
      <c r="I639" s="42"/>
      <c r="J639" s="42"/>
      <c r="K639" s="42"/>
      <c r="L639" s="42"/>
      <c r="M639" s="42"/>
      <c r="N639" s="42"/>
      <c r="O639" s="42"/>
      <c r="P639" s="42"/>
      <c r="Q639" s="42"/>
      <c r="R639" s="42"/>
      <c r="S639" s="42"/>
      <c r="T639" s="42"/>
      <c r="U639" s="42"/>
    </row>
    <row r="640" spans="1:21" x14ac:dyDescent="0.55000000000000004">
      <c r="A640" s="41"/>
      <c r="B640" s="41"/>
      <c r="C640" s="41"/>
      <c r="D640" s="41"/>
      <c r="E640" s="41"/>
      <c r="F640" s="41"/>
      <c r="G640" s="42"/>
      <c r="H640" s="42"/>
      <c r="I640" s="42"/>
      <c r="J640" s="42"/>
      <c r="K640" s="42"/>
      <c r="L640" s="42"/>
      <c r="M640" s="42"/>
      <c r="N640" s="42"/>
      <c r="O640" s="42"/>
      <c r="P640" s="42"/>
      <c r="Q640" s="42"/>
      <c r="R640" s="42"/>
      <c r="S640" s="42"/>
      <c r="T640" s="42"/>
      <c r="U640" s="42"/>
    </row>
    <row r="641" spans="1:21" x14ac:dyDescent="0.55000000000000004">
      <c r="A641" s="41"/>
      <c r="B641" s="41"/>
      <c r="C641" s="41"/>
      <c r="D641" s="41"/>
      <c r="E641" s="41"/>
      <c r="F641" s="41"/>
      <c r="G641" s="42"/>
      <c r="H641" s="42"/>
      <c r="I641" s="42"/>
      <c r="J641" s="42"/>
      <c r="K641" s="42"/>
      <c r="L641" s="42"/>
      <c r="M641" s="42"/>
      <c r="N641" s="42"/>
      <c r="O641" s="42"/>
      <c r="P641" s="42"/>
      <c r="Q641" s="42"/>
      <c r="R641" s="42"/>
      <c r="S641" s="42"/>
      <c r="T641" s="42"/>
      <c r="U641" s="42"/>
    </row>
    <row r="642" spans="1:21" x14ac:dyDescent="0.55000000000000004">
      <c r="A642" s="41"/>
      <c r="B642" s="41"/>
      <c r="C642" s="41"/>
      <c r="D642" s="41"/>
      <c r="E642" s="41"/>
      <c r="F642" s="41"/>
      <c r="G642" s="42"/>
      <c r="H642" s="42"/>
      <c r="I642" s="42"/>
      <c r="J642" s="42"/>
      <c r="K642" s="42"/>
      <c r="L642" s="42"/>
      <c r="M642" s="42"/>
      <c r="N642" s="42"/>
      <c r="O642" s="42"/>
      <c r="P642" s="42"/>
      <c r="Q642" s="42"/>
      <c r="R642" s="42"/>
      <c r="S642" s="42"/>
      <c r="T642" s="42"/>
      <c r="U642" s="42"/>
    </row>
    <row r="643" spans="1:21" x14ac:dyDescent="0.55000000000000004">
      <c r="A643" s="41"/>
      <c r="B643" s="41"/>
      <c r="C643" s="41"/>
      <c r="D643" s="41"/>
      <c r="E643" s="41"/>
      <c r="F643" s="41"/>
      <c r="G643" s="42"/>
      <c r="H643" s="42"/>
      <c r="I643" s="42"/>
      <c r="J643" s="42"/>
      <c r="K643" s="42"/>
      <c r="L643" s="42"/>
      <c r="M643" s="42"/>
      <c r="N643" s="42"/>
      <c r="O643" s="42"/>
      <c r="P643" s="42"/>
      <c r="Q643" s="42"/>
      <c r="R643" s="42"/>
      <c r="S643" s="42"/>
      <c r="T643" s="42"/>
      <c r="U643" s="42"/>
    </row>
    <row r="644" spans="1:21" x14ac:dyDescent="0.55000000000000004">
      <c r="A644" s="41"/>
      <c r="B644" s="41"/>
      <c r="C644" s="41"/>
      <c r="D644" s="41"/>
      <c r="E644" s="41"/>
      <c r="F644" s="41"/>
      <c r="G644" s="42"/>
      <c r="H644" s="42"/>
      <c r="I644" s="42"/>
      <c r="J644" s="42"/>
      <c r="K644" s="42"/>
      <c r="L644" s="42"/>
      <c r="M644" s="42"/>
      <c r="N644" s="42"/>
      <c r="O644" s="42"/>
      <c r="P644" s="42"/>
      <c r="Q644" s="42"/>
      <c r="R644" s="42"/>
      <c r="S644" s="42"/>
      <c r="T644" s="42"/>
      <c r="U644" s="42"/>
    </row>
    <row r="645" spans="1:21" x14ac:dyDescent="0.55000000000000004">
      <c r="A645" s="41"/>
      <c r="B645" s="41"/>
      <c r="C645" s="41"/>
      <c r="D645" s="41"/>
      <c r="E645" s="41"/>
      <c r="F645" s="41"/>
      <c r="G645" s="42"/>
      <c r="H645" s="42"/>
      <c r="I645" s="42"/>
      <c r="J645" s="42"/>
      <c r="K645" s="42"/>
      <c r="L645" s="42"/>
      <c r="M645" s="42"/>
      <c r="N645" s="42"/>
      <c r="O645" s="42"/>
      <c r="P645" s="42"/>
      <c r="Q645" s="42"/>
      <c r="R645" s="42"/>
      <c r="S645" s="42"/>
      <c r="T645" s="42"/>
      <c r="U645" s="42"/>
    </row>
    <row r="646" spans="1:21" x14ac:dyDescent="0.55000000000000004">
      <c r="A646" s="41"/>
      <c r="B646" s="41"/>
      <c r="C646" s="41"/>
      <c r="D646" s="41"/>
      <c r="E646" s="41"/>
      <c r="F646" s="41"/>
      <c r="G646" s="42"/>
      <c r="H646" s="42"/>
      <c r="I646" s="42"/>
      <c r="J646" s="42"/>
      <c r="K646" s="42"/>
      <c r="L646" s="42"/>
      <c r="M646" s="42"/>
      <c r="N646" s="42"/>
      <c r="O646" s="42"/>
      <c r="P646" s="42"/>
      <c r="Q646" s="42"/>
      <c r="R646" s="42"/>
      <c r="S646" s="42"/>
      <c r="T646" s="42"/>
      <c r="U646" s="42"/>
    </row>
    <row r="647" spans="1:21" x14ac:dyDescent="0.55000000000000004">
      <c r="A647" s="41"/>
      <c r="B647" s="41"/>
      <c r="C647" s="41"/>
      <c r="D647" s="41"/>
      <c r="E647" s="41"/>
      <c r="F647" s="41"/>
      <c r="G647" s="42"/>
      <c r="H647" s="42"/>
      <c r="I647" s="42"/>
      <c r="J647" s="42"/>
      <c r="K647" s="42"/>
      <c r="L647" s="42"/>
      <c r="M647" s="42"/>
      <c r="N647" s="42"/>
      <c r="O647" s="42"/>
      <c r="P647" s="42"/>
      <c r="Q647" s="42"/>
      <c r="R647" s="42"/>
      <c r="S647" s="42"/>
      <c r="T647" s="42"/>
      <c r="U647" s="42"/>
    </row>
    <row r="648" spans="1:21" x14ac:dyDescent="0.55000000000000004">
      <c r="A648" s="41"/>
      <c r="B648" s="41"/>
      <c r="C648" s="41"/>
      <c r="D648" s="41"/>
      <c r="E648" s="41"/>
      <c r="F648" s="41"/>
      <c r="G648" s="42"/>
      <c r="H648" s="42"/>
      <c r="I648" s="42"/>
      <c r="J648" s="42"/>
      <c r="K648" s="42"/>
      <c r="L648" s="42"/>
      <c r="M648" s="42"/>
      <c r="N648" s="42"/>
      <c r="O648" s="42"/>
      <c r="P648" s="42"/>
      <c r="Q648" s="42"/>
      <c r="R648" s="42"/>
      <c r="S648" s="42"/>
      <c r="T648" s="42"/>
      <c r="U648" s="42"/>
    </row>
    <row r="649" spans="1:21" x14ac:dyDescent="0.55000000000000004">
      <c r="A649" s="41"/>
      <c r="B649" s="41"/>
      <c r="C649" s="41"/>
      <c r="D649" s="41"/>
      <c r="E649" s="41"/>
      <c r="F649" s="41"/>
      <c r="G649" s="42"/>
      <c r="H649" s="42"/>
      <c r="I649" s="42"/>
      <c r="J649" s="42"/>
      <c r="K649" s="42"/>
      <c r="L649" s="42"/>
      <c r="M649" s="42"/>
      <c r="N649" s="42"/>
      <c r="O649" s="42"/>
      <c r="P649" s="42"/>
      <c r="Q649" s="42"/>
      <c r="R649" s="42"/>
      <c r="S649" s="42"/>
      <c r="T649" s="42"/>
      <c r="U649" s="42"/>
    </row>
    <row r="650" spans="1:21" x14ac:dyDescent="0.55000000000000004">
      <c r="A650" s="41"/>
      <c r="B650" s="41"/>
      <c r="C650" s="41"/>
      <c r="D650" s="41"/>
      <c r="E650" s="41"/>
      <c r="F650" s="41"/>
      <c r="G650" s="42"/>
      <c r="H650" s="42"/>
      <c r="I650" s="42"/>
      <c r="J650" s="42"/>
      <c r="K650" s="42"/>
      <c r="L650" s="42"/>
      <c r="M650" s="42"/>
      <c r="N650" s="42"/>
      <c r="O650" s="42"/>
      <c r="P650" s="42"/>
      <c r="Q650" s="42"/>
      <c r="R650" s="42"/>
      <c r="S650" s="42"/>
      <c r="T650" s="42"/>
      <c r="U650" s="42"/>
    </row>
    <row r="651" spans="1:21" x14ac:dyDescent="0.55000000000000004">
      <c r="A651" s="41"/>
      <c r="B651" s="41"/>
      <c r="C651" s="41"/>
      <c r="D651" s="41"/>
      <c r="E651" s="41"/>
      <c r="F651" s="41"/>
      <c r="G651" s="42"/>
      <c r="H651" s="42"/>
      <c r="I651" s="42"/>
      <c r="J651" s="42"/>
      <c r="K651" s="42"/>
      <c r="L651" s="42"/>
      <c r="M651" s="42"/>
      <c r="N651" s="42"/>
      <c r="O651" s="42"/>
      <c r="P651" s="42"/>
      <c r="Q651" s="42"/>
      <c r="R651" s="42"/>
      <c r="S651" s="42"/>
      <c r="T651" s="42"/>
      <c r="U651" s="42"/>
    </row>
    <row r="652" spans="1:21" x14ac:dyDescent="0.55000000000000004">
      <c r="A652" s="41"/>
      <c r="B652" s="41"/>
      <c r="C652" s="41"/>
      <c r="D652" s="41"/>
      <c r="E652" s="41"/>
      <c r="F652" s="41"/>
      <c r="G652" s="42"/>
      <c r="H652" s="42"/>
      <c r="I652" s="42"/>
      <c r="J652" s="42"/>
      <c r="K652" s="42"/>
      <c r="L652" s="42"/>
      <c r="M652" s="42"/>
      <c r="N652" s="42"/>
      <c r="O652" s="42"/>
      <c r="P652" s="42"/>
      <c r="Q652" s="42"/>
      <c r="R652" s="42"/>
      <c r="S652" s="42"/>
      <c r="T652" s="42"/>
      <c r="U652" s="42"/>
    </row>
    <row r="653" spans="1:21" x14ac:dyDescent="0.55000000000000004">
      <c r="A653" s="41"/>
      <c r="B653" s="41"/>
      <c r="C653" s="41"/>
      <c r="D653" s="41"/>
      <c r="E653" s="41"/>
      <c r="F653" s="41"/>
      <c r="G653" s="42"/>
      <c r="H653" s="42"/>
      <c r="I653" s="42"/>
      <c r="J653" s="42"/>
      <c r="K653" s="42"/>
      <c r="L653" s="42"/>
      <c r="M653" s="42"/>
      <c r="N653" s="42"/>
      <c r="O653" s="42"/>
      <c r="P653" s="42"/>
      <c r="Q653" s="42"/>
      <c r="R653" s="42"/>
      <c r="S653" s="42"/>
      <c r="T653" s="42"/>
      <c r="U653" s="42"/>
    </row>
    <row r="654" spans="1:21" x14ac:dyDescent="0.55000000000000004">
      <c r="A654" s="41"/>
      <c r="B654" s="41"/>
      <c r="C654" s="41"/>
      <c r="D654" s="41"/>
      <c r="E654" s="41"/>
      <c r="F654" s="41"/>
      <c r="G654" s="42"/>
      <c r="H654" s="42"/>
      <c r="I654" s="42"/>
      <c r="J654" s="42"/>
      <c r="K654" s="42"/>
      <c r="L654" s="42"/>
      <c r="M654" s="42"/>
      <c r="N654" s="42"/>
      <c r="O654" s="42"/>
      <c r="P654" s="42"/>
      <c r="Q654" s="42"/>
      <c r="R654" s="42"/>
      <c r="S654" s="42"/>
      <c r="T654" s="42"/>
      <c r="U654" s="42"/>
    </row>
    <row r="655" spans="1:21" x14ac:dyDescent="0.55000000000000004">
      <c r="A655" s="41"/>
      <c r="B655" s="41"/>
      <c r="C655" s="41"/>
      <c r="D655" s="41"/>
      <c r="E655" s="41"/>
      <c r="F655" s="41"/>
      <c r="G655" s="42"/>
      <c r="H655" s="42"/>
      <c r="I655" s="42"/>
      <c r="J655" s="42"/>
      <c r="K655" s="42"/>
      <c r="L655" s="42"/>
      <c r="M655" s="42"/>
      <c r="N655" s="42"/>
      <c r="O655" s="42"/>
      <c r="P655" s="42"/>
      <c r="Q655" s="42"/>
      <c r="R655" s="42"/>
      <c r="S655" s="42"/>
      <c r="T655" s="42"/>
      <c r="U655" s="42"/>
    </row>
    <row r="656" spans="1:21" x14ac:dyDescent="0.55000000000000004">
      <c r="A656" s="41"/>
      <c r="B656" s="41"/>
      <c r="C656" s="41"/>
      <c r="D656" s="41"/>
      <c r="E656" s="41"/>
      <c r="F656" s="41"/>
      <c r="G656" s="42"/>
      <c r="H656" s="42"/>
      <c r="I656" s="42"/>
      <c r="J656" s="42"/>
      <c r="K656" s="42"/>
      <c r="L656" s="42"/>
      <c r="M656" s="42"/>
      <c r="N656" s="42"/>
      <c r="O656" s="42"/>
      <c r="P656" s="42"/>
      <c r="Q656" s="42"/>
      <c r="R656" s="42"/>
      <c r="S656" s="42"/>
      <c r="T656" s="42"/>
      <c r="U656" s="42"/>
    </row>
    <row r="657" spans="1:21" x14ac:dyDescent="0.55000000000000004">
      <c r="A657" s="41"/>
      <c r="B657" s="41"/>
      <c r="C657" s="41"/>
      <c r="D657" s="41"/>
      <c r="E657" s="41"/>
      <c r="F657" s="41"/>
      <c r="G657" s="42"/>
      <c r="H657" s="42"/>
      <c r="I657" s="42"/>
      <c r="J657" s="42"/>
      <c r="K657" s="42"/>
      <c r="L657" s="42"/>
      <c r="M657" s="42"/>
      <c r="N657" s="42"/>
      <c r="O657" s="42"/>
      <c r="P657" s="42"/>
      <c r="Q657" s="42"/>
      <c r="R657" s="42"/>
      <c r="S657" s="42"/>
      <c r="T657" s="42"/>
      <c r="U657" s="42"/>
    </row>
    <row r="658" spans="1:21" x14ac:dyDescent="0.55000000000000004">
      <c r="A658" s="41"/>
      <c r="B658" s="41"/>
      <c r="C658" s="41"/>
      <c r="D658" s="41"/>
      <c r="E658" s="41"/>
      <c r="F658" s="41"/>
      <c r="G658" s="42"/>
      <c r="H658" s="42"/>
      <c r="I658" s="42"/>
      <c r="J658" s="42"/>
      <c r="K658" s="42"/>
      <c r="L658" s="42"/>
      <c r="M658" s="42"/>
      <c r="N658" s="42"/>
      <c r="O658" s="42"/>
      <c r="P658" s="42"/>
      <c r="Q658" s="42"/>
      <c r="R658" s="42"/>
      <c r="S658" s="42"/>
      <c r="T658" s="42"/>
      <c r="U658" s="42"/>
    </row>
    <row r="659" spans="1:21" x14ac:dyDescent="0.55000000000000004">
      <c r="A659" s="41"/>
      <c r="B659" s="41"/>
      <c r="C659" s="41"/>
      <c r="D659" s="41"/>
      <c r="E659" s="41"/>
      <c r="F659" s="41"/>
      <c r="G659" s="42"/>
      <c r="H659" s="42"/>
      <c r="I659" s="42"/>
      <c r="J659" s="42"/>
      <c r="K659" s="42"/>
      <c r="L659" s="42"/>
      <c r="M659" s="42"/>
      <c r="N659" s="42"/>
      <c r="O659" s="42"/>
      <c r="P659" s="42"/>
      <c r="Q659" s="42"/>
      <c r="R659" s="42"/>
      <c r="S659" s="42"/>
      <c r="T659" s="42"/>
      <c r="U659" s="42"/>
    </row>
    <row r="660" spans="1:21" x14ac:dyDescent="0.55000000000000004">
      <c r="A660" s="41"/>
      <c r="B660" s="41"/>
      <c r="C660" s="41"/>
      <c r="D660" s="41"/>
      <c r="E660" s="41"/>
      <c r="F660" s="41"/>
      <c r="G660" s="42"/>
      <c r="H660" s="42"/>
      <c r="I660" s="42"/>
      <c r="J660" s="42"/>
      <c r="K660" s="42"/>
      <c r="L660" s="42"/>
      <c r="M660" s="42"/>
      <c r="N660" s="42"/>
      <c r="O660" s="42"/>
      <c r="P660" s="42"/>
      <c r="Q660" s="42"/>
      <c r="R660" s="42"/>
      <c r="S660" s="42"/>
      <c r="T660" s="42"/>
      <c r="U660" s="42"/>
    </row>
    <row r="661" spans="1:21" x14ac:dyDescent="0.55000000000000004">
      <c r="A661" s="41"/>
      <c r="B661" s="41"/>
      <c r="C661" s="41"/>
      <c r="D661" s="41"/>
      <c r="E661" s="41"/>
      <c r="F661" s="41"/>
      <c r="G661" s="42"/>
      <c r="H661" s="42"/>
      <c r="I661" s="42"/>
      <c r="J661" s="42"/>
      <c r="K661" s="42"/>
      <c r="L661" s="42"/>
      <c r="M661" s="42"/>
      <c r="N661" s="42"/>
      <c r="O661" s="42"/>
      <c r="P661" s="42"/>
      <c r="Q661" s="42"/>
      <c r="R661" s="42"/>
      <c r="S661" s="42"/>
      <c r="T661" s="42"/>
      <c r="U661" s="42"/>
    </row>
    <row r="662" spans="1:21" x14ac:dyDescent="0.55000000000000004">
      <c r="A662" s="41"/>
      <c r="B662" s="41"/>
      <c r="C662" s="41"/>
      <c r="D662" s="41"/>
      <c r="E662" s="41"/>
      <c r="F662" s="41"/>
      <c r="G662" s="42"/>
      <c r="H662" s="42"/>
      <c r="I662" s="42"/>
      <c r="J662" s="42"/>
      <c r="K662" s="42"/>
      <c r="L662" s="42"/>
      <c r="M662" s="42"/>
      <c r="N662" s="42"/>
      <c r="O662" s="42"/>
      <c r="P662" s="42"/>
      <c r="Q662" s="42"/>
      <c r="R662" s="42"/>
      <c r="S662" s="42"/>
      <c r="T662" s="42"/>
      <c r="U662" s="42"/>
    </row>
    <row r="663" spans="1:21" x14ac:dyDescent="0.55000000000000004">
      <c r="A663" s="41"/>
      <c r="B663" s="41"/>
      <c r="C663" s="41"/>
      <c r="D663" s="41"/>
      <c r="E663" s="41"/>
      <c r="F663" s="41"/>
      <c r="G663" s="42"/>
      <c r="H663" s="42"/>
      <c r="I663" s="42"/>
      <c r="J663" s="42"/>
      <c r="K663" s="42"/>
      <c r="L663" s="42"/>
      <c r="M663" s="42"/>
      <c r="N663" s="42"/>
      <c r="O663" s="42"/>
      <c r="P663" s="42"/>
      <c r="Q663" s="42"/>
      <c r="R663" s="42"/>
      <c r="S663" s="42"/>
      <c r="T663" s="42"/>
      <c r="U663" s="42"/>
    </row>
    <row r="664" spans="1:21" x14ac:dyDescent="0.55000000000000004">
      <c r="A664" s="41"/>
      <c r="B664" s="41"/>
      <c r="C664" s="41"/>
      <c r="D664" s="41"/>
      <c r="E664" s="41"/>
      <c r="F664" s="41"/>
      <c r="G664" s="42"/>
      <c r="H664" s="42"/>
      <c r="I664" s="42"/>
      <c r="J664" s="42"/>
      <c r="K664" s="42"/>
      <c r="L664" s="42"/>
      <c r="M664" s="42"/>
      <c r="N664" s="42"/>
      <c r="O664" s="42"/>
      <c r="P664" s="42"/>
      <c r="Q664" s="42"/>
      <c r="R664" s="42"/>
      <c r="S664" s="42"/>
      <c r="T664" s="42"/>
      <c r="U664" s="42"/>
    </row>
    <row r="665" spans="1:21" x14ac:dyDescent="0.55000000000000004">
      <c r="A665" s="41"/>
      <c r="B665" s="41"/>
      <c r="C665" s="41"/>
      <c r="D665" s="41"/>
      <c r="E665" s="41"/>
      <c r="F665" s="41"/>
      <c r="G665" s="42"/>
      <c r="H665" s="42"/>
      <c r="I665" s="42"/>
      <c r="J665" s="42"/>
      <c r="K665" s="42"/>
      <c r="L665" s="42"/>
      <c r="M665" s="42"/>
      <c r="N665" s="42"/>
      <c r="O665" s="42"/>
      <c r="P665" s="42"/>
      <c r="Q665" s="42"/>
      <c r="R665" s="42"/>
      <c r="S665" s="42"/>
      <c r="T665" s="42"/>
      <c r="U665" s="42"/>
    </row>
    <row r="666" spans="1:21" x14ac:dyDescent="0.55000000000000004">
      <c r="A666" s="41"/>
      <c r="B666" s="41"/>
      <c r="C666" s="41"/>
      <c r="D666" s="41"/>
      <c r="E666" s="41"/>
      <c r="F666" s="41"/>
      <c r="G666" s="42"/>
      <c r="H666" s="42"/>
      <c r="I666" s="42"/>
      <c r="J666" s="42"/>
      <c r="K666" s="42"/>
      <c r="L666" s="42"/>
      <c r="M666" s="42"/>
      <c r="N666" s="42"/>
      <c r="O666" s="42"/>
      <c r="P666" s="42"/>
      <c r="Q666" s="42"/>
      <c r="R666" s="42"/>
      <c r="S666" s="42"/>
      <c r="T666" s="42"/>
      <c r="U666" s="42"/>
    </row>
    <row r="667" spans="1:21" x14ac:dyDescent="0.55000000000000004">
      <c r="A667" s="41"/>
      <c r="B667" s="41"/>
      <c r="C667" s="41"/>
      <c r="D667" s="41"/>
      <c r="E667" s="41"/>
      <c r="F667" s="41"/>
      <c r="G667" s="42"/>
      <c r="H667" s="42"/>
      <c r="I667" s="42"/>
      <c r="J667" s="42"/>
      <c r="K667" s="42"/>
      <c r="L667" s="42"/>
      <c r="M667" s="42"/>
      <c r="N667" s="42"/>
      <c r="O667" s="42"/>
      <c r="P667" s="42"/>
      <c r="Q667" s="42"/>
      <c r="R667" s="42"/>
      <c r="S667" s="42"/>
      <c r="T667" s="42"/>
      <c r="U667" s="42"/>
    </row>
    <row r="668" spans="1:21" x14ac:dyDescent="0.55000000000000004">
      <c r="A668" s="41"/>
      <c r="B668" s="41"/>
      <c r="C668" s="41"/>
      <c r="D668" s="41"/>
      <c r="E668" s="41"/>
      <c r="F668" s="41"/>
      <c r="G668" s="42"/>
      <c r="H668" s="42"/>
      <c r="I668" s="42"/>
      <c r="J668" s="42"/>
      <c r="K668" s="42"/>
      <c r="L668" s="42"/>
      <c r="M668" s="42"/>
      <c r="N668" s="42"/>
      <c r="O668" s="42"/>
      <c r="P668" s="42"/>
      <c r="Q668" s="42"/>
      <c r="R668" s="42"/>
      <c r="S668" s="42"/>
      <c r="T668" s="42"/>
      <c r="U668" s="42"/>
    </row>
    <row r="669" spans="1:21" x14ac:dyDescent="0.55000000000000004">
      <c r="A669" s="41"/>
      <c r="B669" s="41"/>
      <c r="C669" s="41"/>
      <c r="D669" s="41"/>
      <c r="E669" s="41"/>
      <c r="F669" s="41"/>
      <c r="G669" s="42"/>
      <c r="H669" s="42"/>
      <c r="I669" s="42"/>
      <c r="J669" s="42"/>
      <c r="K669" s="42"/>
      <c r="L669" s="42"/>
      <c r="M669" s="42"/>
      <c r="N669" s="42"/>
      <c r="O669" s="42"/>
      <c r="P669" s="42"/>
      <c r="Q669" s="42"/>
      <c r="R669" s="42"/>
      <c r="S669" s="42"/>
      <c r="T669" s="42"/>
      <c r="U669" s="42"/>
    </row>
    <row r="670" spans="1:21" x14ac:dyDescent="0.55000000000000004">
      <c r="A670" s="41"/>
      <c r="B670" s="41"/>
      <c r="C670" s="41"/>
      <c r="D670" s="41"/>
      <c r="E670" s="41"/>
      <c r="F670" s="41"/>
      <c r="G670" s="42"/>
      <c r="H670" s="42"/>
      <c r="I670" s="42"/>
      <c r="J670" s="42"/>
      <c r="K670" s="42"/>
      <c r="L670" s="42"/>
      <c r="M670" s="42"/>
      <c r="N670" s="42"/>
      <c r="O670" s="42"/>
      <c r="P670" s="42"/>
      <c r="Q670" s="42"/>
      <c r="R670" s="42"/>
      <c r="S670" s="42"/>
      <c r="T670" s="42"/>
      <c r="U670" s="42"/>
    </row>
    <row r="671" spans="1:21" x14ac:dyDescent="0.55000000000000004">
      <c r="A671" s="41"/>
      <c r="B671" s="41"/>
      <c r="C671" s="41"/>
      <c r="D671" s="41"/>
      <c r="E671" s="41"/>
      <c r="F671" s="41"/>
      <c r="G671" s="42"/>
      <c r="H671" s="42"/>
      <c r="I671" s="42"/>
      <c r="J671" s="42"/>
      <c r="K671" s="42"/>
      <c r="L671" s="42"/>
      <c r="M671" s="42"/>
      <c r="N671" s="42"/>
      <c r="O671" s="42"/>
      <c r="P671" s="42"/>
      <c r="Q671" s="42"/>
      <c r="R671" s="42"/>
      <c r="S671" s="42"/>
      <c r="T671" s="42"/>
      <c r="U671" s="42"/>
    </row>
    <row r="672" spans="1:21" x14ac:dyDescent="0.55000000000000004">
      <c r="A672" s="41"/>
      <c r="B672" s="41"/>
      <c r="C672" s="41"/>
      <c r="D672" s="41"/>
      <c r="E672" s="41"/>
      <c r="F672" s="41"/>
      <c r="G672" s="42"/>
      <c r="H672" s="42"/>
      <c r="I672" s="42"/>
      <c r="J672" s="42"/>
      <c r="K672" s="42"/>
      <c r="L672" s="42"/>
      <c r="M672" s="42"/>
      <c r="N672" s="42"/>
      <c r="O672" s="42"/>
      <c r="P672" s="42"/>
      <c r="Q672" s="42"/>
      <c r="R672" s="42"/>
      <c r="S672" s="42"/>
      <c r="T672" s="42"/>
      <c r="U672" s="42"/>
    </row>
    <row r="673" spans="1:21" x14ac:dyDescent="0.55000000000000004">
      <c r="A673" s="41"/>
      <c r="B673" s="41"/>
      <c r="C673" s="41"/>
      <c r="D673" s="41"/>
      <c r="E673" s="41"/>
      <c r="F673" s="41"/>
      <c r="G673" s="42"/>
      <c r="H673" s="42"/>
      <c r="I673" s="42"/>
      <c r="J673" s="42"/>
      <c r="K673" s="42"/>
      <c r="L673" s="42"/>
      <c r="M673" s="42"/>
      <c r="N673" s="42"/>
      <c r="O673" s="42"/>
      <c r="P673" s="42"/>
      <c r="Q673" s="42"/>
      <c r="R673" s="42"/>
      <c r="S673" s="42"/>
      <c r="T673" s="42"/>
      <c r="U673" s="42"/>
    </row>
    <row r="674" spans="1:21" x14ac:dyDescent="0.55000000000000004">
      <c r="A674" s="41"/>
      <c r="B674" s="41"/>
      <c r="C674" s="41"/>
      <c r="D674" s="41"/>
      <c r="E674" s="41"/>
      <c r="F674" s="41"/>
      <c r="G674" s="42"/>
      <c r="H674" s="42"/>
      <c r="I674" s="42"/>
      <c r="J674" s="42"/>
      <c r="K674" s="42"/>
      <c r="L674" s="42"/>
      <c r="M674" s="42"/>
      <c r="N674" s="42"/>
      <c r="O674" s="42"/>
      <c r="P674" s="42"/>
      <c r="Q674" s="42"/>
      <c r="R674" s="42"/>
      <c r="S674" s="42"/>
      <c r="T674" s="42"/>
      <c r="U674" s="42"/>
    </row>
    <row r="675" spans="1:21" x14ac:dyDescent="0.55000000000000004">
      <c r="A675" s="41"/>
      <c r="B675" s="41"/>
      <c r="C675" s="41"/>
      <c r="D675" s="41"/>
      <c r="E675" s="41"/>
      <c r="F675" s="41"/>
      <c r="G675" s="42"/>
      <c r="H675" s="42"/>
      <c r="I675" s="42"/>
      <c r="J675" s="42"/>
      <c r="K675" s="42"/>
      <c r="L675" s="42"/>
      <c r="M675" s="42"/>
      <c r="N675" s="42"/>
      <c r="O675" s="42"/>
      <c r="P675" s="42"/>
      <c r="Q675" s="42"/>
      <c r="R675" s="42"/>
      <c r="S675" s="42"/>
      <c r="T675" s="42"/>
      <c r="U675" s="42"/>
    </row>
    <row r="676" spans="1:21" x14ac:dyDescent="0.55000000000000004">
      <c r="A676" s="41"/>
      <c r="B676" s="41"/>
      <c r="C676" s="41"/>
      <c r="D676" s="41"/>
      <c r="E676" s="41"/>
      <c r="F676" s="41"/>
      <c r="G676" s="42"/>
      <c r="H676" s="42"/>
      <c r="I676" s="42"/>
      <c r="J676" s="42"/>
      <c r="K676" s="42"/>
      <c r="L676" s="42"/>
      <c r="M676" s="42"/>
      <c r="N676" s="42"/>
      <c r="O676" s="42"/>
      <c r="P676" s="42"/>
      <c r="Q676" s="42"/>
      <c r="R676" s="42"/>
      <c r="S676" s="42"/>
      <c r="T676" s="42"/>
      <c r="U676" s="42"/>
    </row>
    <row r="677" spans="1:21" x14ac:dyDescent="0.55000000000000004">
      <c r="A677" s="41"/>
      <c r="B677" s="41"/>
      <c r="C677" s="41"/>
      <c r="D677" s="41"/>
      <c r="E677" s="41"/>
      <c r="F677" s="41"/>
      <c r="G677" s="42"/>
      <c r="H677" s="42"/>
      <c r="I677" s="42"/>
      <c r="J677" s="42"/>
      <c r="K677" s="42"/>
      <c r="L677" s="42"/>
      <c r="M677" s="42"/>
      <c r="N677" s="42"/>
      <c r="O677" s="42"/>
      <c r="P677" s="42"/>
      <c r="Q677" s="42"/>
      <c r="R677" s="42"/>
      <c r="S677" s="42"/>
      <c r="T677" s="42"/>
      <c r="U677" s="42"/>
    </row>
    <row r="678" spans="1:21" x14ac:dyDescent="0.55000000000000004">
      <c r="A678" s="41"/>
      <c r="B678" s="41"/>
      <c r="C678" s="41"/>
      <c r="D678" s="41"/>
      <c r="E678" s="41"/>
      <c r="F678" s="41"/>
      <c r="G678" s="42"/>
      <c r="H678" s="42"/>
      <c r="I678" s="42"/>
      <c r="J678" s="42"/>
      <c r="K678" s="42"/>
      <c r="L678" s="42"/>
      <c r="M678" s="42"/>
      <c r="N678" s="42"/>
      <c r="O678" s="42"/>
      <c r="P678" s="42"/>
      <c r="Q678" s="42"/>
      <c r="R678" s="42"/>
      <c r="S678" s="42"/>
      <c r="T678" s="42"/>
      <c r="U678" s="42"/>
    </row>
    <row r="679" spans="1:21" x14ac:dyDescent="0.55000000000000004">
      <c r="A679" s="41"/>
      <c r="B679" s="41"/>
      <c r="C679" s="41"/>
      <c r="D679" s="41"/>
      <c r="E679" s="41"/>
      <c r="F679" s="41"/>
      <c r="G679" s="42"/>
      <c r="H679" s="42"/>
      <c r="I679" s="42"/>
      <c r="J679" s="42"/>
      <c r="K679" s="42"/>
      <c r="L679" s="42"/>
      <c r="M679" s="42"/>
      <c r="N679" s="42"/>
      <c r="O679" s="42"/>
      <c r="P679" s="42"/>
      <c r="Q679" s="42"/>
      <c r="R679" s="42"/>
      <c r="S679" s="42"/>
      <c r="T679" s="42"/>
      <c r="U679" s="42"/>
    </row>
    <row r="680" spans="1:21" x14ac:dyDescent="0.55000000000000004">
      <c r="A680" s="41"/>
      <c r="B680" s="41"/>
      <c r="C680" s="41"/>
      <c r="D680" s="41"/>
      <c r="E680" s="41"/>
      <c r="F680" s="41"/>
      <c r="G680" s="42"/>
      <c r="H680" s="42"/>
      <c r="I680" s="42"/>
      <c r="J680" s="42"/>
      <c r="K680" s="42"/>
      <c r="L680" s="42"/>
      <c r="M680" s="42"/>
      <c r="N680" s="42"/>
      <c r="O680" s="42"/>
      <c r="P680" s="42"/>
      <c r="Q680" s="42"/>
      <c r="R680" s="42"/>
      <c r="S680" s="42"/>
      <c r="T680" s="42"/>
      <c r="U680" s="42"/>
    </row>
    <row r="681" spans="1:21" x14ac:dyDescent="0.55000000000000004">
      <c r="A681" s="41"/>
      <c r="B681" s="41"/>
      <c r="C681" s="41"/>
      <c r="D681" s="41"/>
      <c r="E681" s="41"/>
      <c r="F681" s="41"/>
      <c r="G681" s="42"/>
      <c r="H681" s="42"/>
      <c r="I681" s="42"/>
      <c r="J681" s="42"/>
      <c r="K681" s="42"/>
      <c r="L681" s="42"/>
      <c r="M681" s="42"/>
      <c r="N681" s="42"/>
      <c r="O681" s="42"/>
      <c r="P681" s="42"/>
      <c r="Q681" s="42"/>
      <c r="R681" s="42"/>
      <c r="S681" s="42"/>
      <c r="T681" s="42"/>
      <c r="U681" s="42"/>
    </row>
    <row r="682" spans="1:21" x14ac:dyDescent="0.55000000000000004">
      <c r="A682" s="41"/>
      <c r="B682" s="41"/>
      <c r="C682" s="41"/>
      <c r="D682" s="41"/>
      <c r="E682" s="41"/>
      <c r="F682" s="41"/>
      <c r="G682" s="42"/>
      <c r="H682" s="42"/>
      <c r="I682" s="42"/>
      <c r="J682" s="42"/>
      <c r="K682" s="42"/>
      <c r="L682" s="42"/>
      <c r="M682" s="42"/>
      <c r="N682" s="42"/>
      <c r="O682" s="42"/>
      <c r="P682" s="42"/>
      <c r="Q682" s="42"/>
      <c r="R682" s="42"/>
      <c r="S682" s="42"/>
      <c r="T682" s="42"/>
      <c r="U682" s="42"/>
    </row>
    <row r="683" spans="1:21" x14ac:dyDescent="0.55000000000000004">
      <c r="A683" s="41"/>
      <c r="B683" s="41"/>
      <c r="C683" s="41"/>
      <c r="D683" s="41"/>
      <c r="E683" s="41"/>
      <c r="F683" s="41"/>
      <c r="G683" s="42"/>
      <c r="H683" s="42"/>
      <c r="I683" s="42"/>
      <c r="J683" s="42"/>
      <c r="K683" s="42"/>
      <c r="L683" s="42"/>
      <c r="M683" s="42"/>
      <c r="N683" s="42"/>
      <c r="O683" s="42"/>
      <c r="P683" s="42"/>
      <c r="Q683" s="42"/>
      <c r="R683" s="42"/>
      <c r="S683" s="42"/>
      <c r="T683" s="42"/>
      <c r="U683" s="42"/>
    </row>
    <row r="684" spans="1:21" x14ac:dyDescent="0.55000000000000004">
      <c r="A684" s="41"/>
      <c r="B684" s="41"/>
      <c r="C684" s="41"/>
      <c r="D684" s="41"/>
      <c r="E684" s="41"/>
      <c r="F684" s="41"/>
      <c r="G684" s="42"/>
      <c r="H684" s="42"/>
      <c r="I684" s="42"/>
      <c r="J684" s="42"/>
      <c r="K684" s="42"/>
      <c r="L684" s="42"/>
      <c r="M684" s="42"/>
      <c r="N684" s="42"/>
      <c r="O684" s="42"/>
      <c r="P684" s="42"/>
      <c r="Q684" s="42"/>
      <c r="R684" s="42"/>
      <c r="S684" s="42"/>
      <c r="T684" s="42"/>
      <c r="U684" s="42"/>
    </row>
    <row r="685" spans="1:21" x14ac:dyDescent="0.55000000000000004">
      <c r="A685" s="41"/>
      <c r="B685" s="41"/>
      <c r="C685" s="41"/>
      <c r="D685" s="41"/>
      <c r="E685" s="41"/>
      <c r="F685" s="41"/>
      <c r="G685" s="42"/>
      <c r="H685" s="42"/>
      <c r="I685" s="42"/>
      <c r="J685" s="42"/>
      <c r="K685" s="42"/>
      <c r="L685" s="42"/>
      <c r="M685" s="42"/>
      <c r="N685" s="42"/>
      <c r="O685" s="42"/>
      <c r="P685" s="42"/>
      <c r="Q685" s="42"/>
      <c r="R685" s="42"/>
      <c r="S685" s="42"/>
      <c r="T685" s="42"/>
      <c r="U685" s="42"/>
    </row>
    <row r="686" spans="1:21" x14ac:dyDescent="0.55000000000000004">
      <c r="A686" s="41"/>
      <c r="B686" s="41"/>
      <c r="C686" s="41"/>
      <c r="D686" s="41"/>
      <c r="E686" s="41"/>
      <c r="F686" s="41"/>
      <c r="G686" s="42"/>
      <c r="H686" s="42"/>
      <c r="I686" s="42"/>
      <c r="J686" s="42"/>
      <c r="K686" s="42"/>
      <c r="L686" s="42"/>
      <c r="M686" s="42"/>
      <c r="N686" s="42"/>
      <c r="O686" s="42"/>
      <c r="P686" s="42"/>
      <c r="Q686" s="42"/>
      <c r="R686" s="42"/>
      <c r="S686" s="42"/>
      <c r="T686" s="42"/>
      <c r="U686" s="42"/>
    </row>
    <row r="687" spans="1:21" x14ac:dyDescent="0.55000000000000004">
      <c r="A687" s="41"/>
      <c r="B687" s="41"/>
      <c r="C687" s="41"/>
      <c r="D687" s="41"/>
      <c r="E687" s="41"/>
      <c r="F687" s="41"/>
      <c r="G687" s="42"/>
      <c r="H687" s="42"/>
      <c r="I687" s="42"/>
      <c r="J687" s="42"/>
      <c r="K687" s="42"/>
      <c r="L687" s="42"/>
      <c r="M687" s="42"/>
      <c r="N687" s="42"/>
      <c r="O687" s="42"/>
      <c r="P687" s="42"/>
      <c r="Q687" s="42"/>
      <c r="R687" s="42"/>
      <c r="S687" s="42"/>
      <c r="T687" s="42"/>
      <c r="U687" s="42"/>
    </row>
    <row r="688" spans="1:21" x14ac:dyDescent="0.55000000000000004">
      <c r="A688" s="41"/>
      <c r="B688" s="41"/>
      <c r="C688" s="41"/>
      <c r="D688" s="41"/>
      <c r="E688" s="41"/>
      <c r="F688" s="41"/>
      <c r="G688" s="42"/>
      <c r="H688" s="42"/>
      <c r="I688" s="42"/>
      <c r="J688" s="42"/>
      <c r="K688" s="42"/>
      <c r="L688" s="42"/>
      <c r="M688" s="42"/>
      <c r="N688" s="42"/>
      <c r="O688" s="42"/>
      <c r="P688" s="42"/>
      <c r="Q688" s="42"/>
      <c r="R688" s="42"/>
      <c r="S688" s="42"/>
      <c r="T688" s="42"/>
      <c r="U688" s="42"/>
    </row>
    <row r="689" spans="1:21" x14ac:dyDescent="0.55000000000000004">
      <c r="A689" s="41"/>
      <c r="B689" s="41"/>
      <c r="C689" s="41"/>
      <c r="D689" s="41"/>
      <c r="E689" s="41"/>
      <c r="F689" s="41"/>
      <c r="G689" s="42"/>
      <c r="H689" s="42"/>
      <c r="I689" s="42"/>
      <c r="J689" s="42"/>
      <c r="K689" s="42"/>
      <c r="L689" s="42"/>
      <c r="M689" s="42"/>
      <c r="N689" s="42"/>
      <c r="O689" s="42"/>
      <c r="P689" s="42"/>
      <c r="Q689" s="42"/>
      <c r="R689" s="42"/>
      <c r="S689" s="42"/>
      <c r="T689" s="42"/>
      <c r="U689" s="42"/>
    </row>
    <row r="690" spans="1:21" x14ac:dyDescent="0.55000000000000004">
      <c r="A690" s="41"/>
      <c r="B690" s="41"/>
      <c r="C690" s="41"/>
      <c r="D690" s="41"/>
      <c r="E690" s="41"/>
      <c r="F690" s="41"/>
      <c r="G690" s="42"/>
      <c r="H690" s="42"/>
      <c r="I690" s="42"/>
      <c r="J690" s="42"/>
      <c r="K690" s="42"/>
      <c r="L690" s="42"/>
      <c r="M690" s="42"/>
      <c r="N690" s="42"/>
      <c r="O690" s="42"/>
      <c r="P690" s="42"/>
      <c r="Q690" s="42"/>
      <c r="R690" s="42"/>
      <c r="S690" s="42"/>
      <c r="T690" s="42"/>
      <c r="U690" s="42"/>
    </row>
    <row r="691" spans="1:21" x14ac:dyDescent="0.55000000000000004">
      <c r="A691" s="41"/>
      <c r="B691" s="41"/>
      <c r="C691" s="41"/>
      <c r="D691" s="41"/>
      <c r="E691" s="41"/>
      <c r="F691" s="41"/>
      <c r="G691" s="42"/>
      <c r="H691" s="42"/>
      <c r="I691" s="42"/>
      <c r="J691" s="42"/>
      <c r="K691" s="42"/>
      <c r="L691" s="42"/>
      <c r="M691" s="42"/>
      <c r="N691" s="42"/>
      <c r="O691" s="42"/>
      <c r="P691" s="42"/>
      <c r="Q691" s="42"/>
      <c r="R691" s="42"/>
      <c r="S691" s="42"/>
      <c r="T691" s="42"/>
      <c r="U691" s="42"/>
    </row>
    <row r="692" spans="1:21" x14ac:dyDescent="0.55000000000000004">
      <c r="A692" s="41"/>
      <c r="B692" s="41"/>
      <c r="C692" s="41"/>
      <c r="D692" s="41"/>
      <c r="E692" s="41"/>
      <c r="F692" s="41"/>
      <c r="G692" s="42"/>
      <c r="H692" s="42"/>
      <c r="I692" s="42"/>
      <c r="J692" s="42"/>
      <c r="K692" s="42"/>
      <c r="L692" s="42"/>
      <c r="M692" s="42"/>
      <c r="N692" s="42"/>
      <c r="O692" s="42"/>
      <c r="P692" s="42"/>
      <c r="Q692" s="42"/>
      <c r="R692" s="42"/>
      <c r="S692" s="42"/>
      <c r="T692" s="42"/>
      <c r="U692" s="42"/>
    </row>
    <row r="693" spans="1:21" x14ac:dyDescent="0.55000000000000004">
      <c r="A693" s="41"/>
      <c r="B693" s="41"/>
      <c r="C693" s="41"/>
      <c r="D693" s="41"/>
      <c r="E693" s="41"/>
      <c r="F693" s="41"/>
      <c r="G693" s="42"/>
      <c r="H693" s="42"/>
      <c r="I693" s="42"/>
      <c r="J693" s="42"/>
      <c r="K693" s="42"/>
      <c r="L693" s="42"/>
      <c r="M693" s="42"/>
      <c r="N693" s="42"/>
      <c r="O693" s="42"/>
      <c r="P693" s="42"/>
      <c r="Q693" s="42"/>
      <c r="R693" s="42"/>
      <c r="S693" s="42"/>
      <c r="T693" s="42"/>
      <c r="U693" s="42"/>
    </row>
    <row r="694" spans="1:21" x14ac:dyDescent="0.55000000000000004">
      <c r="A694" s="41"/>
      <c r="B694" s="41"/>
      <c r="C694" s="41"/>
      <c r="D694" s="41"/>
      <c r="E694" s="41"/>
      <c r="F694" s="41"/>
      <c r="G694" s="42"/>
      <c r="H694" s="42"/>
      <c r="I694" s="42"/>
      <c r="J694" s="42"/>
      <c r="K694" s="42"/>
      <c r="L694" s="42"/>
      <c r="M694" s="42"/>
      <c r="N694" s="42"/>
      <c r="O694" s="42"/>
      <c r="P694" s="42"/>
      <c r="Q694" s="42"/>
      <c r="R694" s="42"/>
      <c r="S694" s="42"/>
      <c r="T694" s="42"/>
      <c r="U694" s="42"/>
    </row>
    <row r="695" spans="1:21" x14ac:dyDescent="0.55000000000000004">
      <c r="A695" s="41"/>
      <c r="B695" s="41"/>
      <c r="C695" s="41"/>
      <c r="D695" s="41"/>
      <c r="E695" s="41"/>
      <c r="F695" s="41"/>
      <c r="G695" s="42"/>
      <c r="H695" s="42"/>
      <c r="I695" s="42"/>
      <c r="J695" s="42"/>
      <c r="K695" s="42"/>
      <c r="L695" s="42"/>
      <c r="M695" s="42"/>
      <c r="N695" s="42"/>
      <c r="O695" s="42"/>
      <c r="P695" s="42"/>
      <c r="Q695" s="42"/>
      <c r="R695" s="42"/>
      <c r="S695" s="42"/>
      <c r="T695" s="42"/>
      <c r="U695" s="42"/>
    </row>
    <row r="696" spans="1:21" x14ac:dyDescent="0.55000000000000004">
      <c r="A696" s="41"/>
      <c r="B696" s="41"/>
      <c r="C696" s="41"/>
      <c r="D696" s="41"/>
      <c r="E696" s="41"/>
      <c r="F696" s="41"/>
      <c r="G696" s="42"/>
      <c r="H696" s="42"/>
      <c r="I696" s="42"/>
      <c r="J696" s="42"/>
      <c r="K696" s="42"/>
      <c r="L696" s="42"/>
      <c r="M696" s="42"/>
      <c r="N696" s="42"/>
      <c r="O696" s="42"/>
      <c r="P696" s="42"/>
      <c r="Q696" s="42"/>
      <c r="R696" s="42"/>
      <c r="S696" s="42"/>
      <c r="T696" s="42"/>
      <c r="U696" s="42"/>
    </row>
    <row r="697" spans="1:21" x14ac:dyDescent="0.55000000000000004">
      <c r="A697" s="41"/>
      <c r="B697" s="41"/>
      <c r="C697" s="41"/>
      <c r="D697" s="41"/>
      <c r="E697" s="41"/>
      <c r="F697" s="41"/>
      <c r="G697" s="42"/>
      <c r="H697" s="42"/>
      <c r="I697" s="42"/>
      <c r="J697" s="42"/>
      <c r="K697" s="42"/>
      <c r="L697" s="42"/>
      <c r="M697" s="42"/>
      <c r="N697" s="42"/>
      <c r="O697" s="42"/>
      <c r="P697" s="42"/>
      <c r="Q697" s="42"/>
      <c r="R697" s="42"/>
      <c r="S697" s="42"/>
      <c r="T697" s="42"/>
      <c r="U697" s="42"/>
    </row>
    <row r="698" spans="1:21" x14ac:dyDescent="0.55000000000000004">
      <c r="A698" s="41"/>
      <c r="B698" s="41"/>
      <c r="C698" s="41"/>
      <c r="D698" s="41"/>
      <c r="E698" s="41"/>
      <c r="F698" s="41"/>
      <c r="G698" s="42"/>
      <c r="H698" s="42"/>
      <c r="I698" s="42"/>
      <c r="J698" s="42"/>
      <c r="K698" s="42"/>
      <c r="L698" s="42"/>
      <c r="M698" s="42"/>
      <c r="N698" s="42"/>
      <c r="O698" s="42"/>
      <c r="P698" s="42"/>
      <c r="Q698" s="42"/>
      <c r="R698" s="42"/>
      <c r="S698" s="42"/>
      <c r="T698" s="42"/>
      <c r="U698" s="42"/>
    </row>
    <row r="699" spans="1:21" x14ac:dyDescent="0.55000000000000004">
      <c r="A699" s="41"/>
      <c r="B699" s="41"/>
      <c r="C699" s="41"/>
      <c r="D699" s="41"/>
      <c r="E699" s="41"/>
      <c r="F699" s="41"/>
      <c r="G699" s="42"/>
      <c r="H699" s="42"/>
      <c r="I699" s="42"/>
      <c r="J699" s="42"/>
      <c r="K699" s="42"/>
      <c r="L699" s="42"/>
      <c r="M699" s="42"/>
      <c r="N699" s="42"/>
      <c r="O699" s="42"/>
      <c r="P699" s="42"/>
      <c r="Q699" s="42"/>
      <c r="R699" s="42"/>
      <c r="S699" s="42"/>
      <c r="T699" s="42"/>
      <c r="U699" s="42"/>
    </row>
    <row r="700" spans="1:21" x14ac:dyDescent="0.55000000000000004">
      <c r="A700" s="41"/>
      <c r="B700" s="41"/>
      <c r="C700" s="41"/>
      <c r="D700" s="41"/>
      <c r="E700" s="41"/>
      <c r="F700" s="41"/>
      <c r="G700" s="42"/>
      <c r="H700" s="42"/>
      <c r="I700" s="42"/>
      <c r="J700" s="42"/>
      <c r="K700" s="42"/>
      <c r="L700" s="42"/>
      <c r="M700" s="42"/>
      <c r="N700" s="42"/>
      <c r="O700" s="42"/>
      <c r="P700" s="42"/>
      <c r="Q700" s="42"/>
      <c r="R700" s="42"/>
      <c r="S700" s="42"/>
      <c r="T700" s="42"/>
      <c r="U700" s="42"/>
    </row>
    <row r="701" spans="1:21" x14ac:dyDescent="0.55000000000000004">
      <c r="A701" s="41"/>
      <c r="B701" s="41"/>
      <c r="C701" s="41"/>
      <c r="D701" s="41"/>
      <c r="E701" s="41"/>
      <c r="F701" s="41"/>
      <c r="G701" s="42"/>
      <c r="H701" s="42"/>
      <c r="I701" s="42"/>
      <c r="J701" s="42"/>
      <c r="K701" s="42"/>
      <c r="L701" s="42"/>
      <c r="M701" s="42"/>
      <c r="N701" s="42"/>
      <c r="O701" s="42"/>
      <c r="P701" s="42"/>
      <c r="Q701" s="42"/>
      <c r="R701" s="42"/>
      <c r="S701" s="42"/>
      <c r="T701" s="42"/>
      <c r="U701" s="42"/>
    </row>
    <row r="702" spans="1:21" x14ac:dyDescent="0.55000000000000004">
      <c r="A702" s="41"/>
      <c r="B702" s="41"/>
      <c r="C702" s="41"/>
      <c r="D702" s="41"/>
      <c r="E702" s="41"/>
      <c r="F702" s="41"/>
      <c r="G702" s="42"/>
      <c r="H702" s="42"/>
      <c r="I702" s="42"/>
      <c r="J702" s="42"/>
      <c r="K702" s="42"/>
      <c r="L702" s="42"/>
      <c r="M702" s="42"/>
      <c r="N702" s="42"/>
      <c r="O702" s="42"/>
      <c r="P702" s="42"/>
      <c r="Q702" s="42"/>
      <c r="R702" s="42"/>
      <c r="S702" s="42"/>
      <c r="T702" s="42"/>
      <c r="U702" s="42"/>
    </row>
    <row r="703" spans="1:21" x14ac:dyDescent="0.55000000000000004">
      <c r="A703" s="41"/>
      <c r="B703" s="41"/>
      <c r="C703" s="41"/>
      <c r="D703" s="41"/>
      <c r="E703" s="41"/>
      <c r="F703" s="41"/>
      <c r="G703" s="42"/>
      <c r="H703" s="42"/>
      <c r="I703" s="42"/>
      <c r="J703" s="42"/>
      <c r="K703" s="42"/>
      <c r="L703" s="42"/>
      <c r="M703" s="42"/>
      <c r="N703" s="42"/>
      <c r="O703" s="42"/>
      <c r="P703" s="42"/>
      <c r="Q703" s="42"/>
      <c r="R703" s="42"/>
      <c r="S703" s="42"/>
      <c r="T703" s="42"/>
      <c r="U703" s="42"/>
    </row>
    <row r="704" spans="1:21" x14ac:dyDescent="0.55000000000000004">
      <c r="A704" s="41"/>
      <c r="B704" s="41"/>
      <c r="C704" s="41"/>
      <c r="D704" s="41"/>
      <c r="E704" s="41"/>
      <c r="F704" s="41"/>
      <c r="G704" s="42"/>
      <c r="H704" s="42"/>
      <c r="I704" s="42"/>
      <c r="J704" s="42"/>
      <c r="K704" s="42"/>
      <c r="L704" s="42"/>
      <c r="M704" s="42"/>
      <c r="N704" s="42"/>
      <c r="O704" s="42"/>
      <c r="P704" s="42"/>
      <c r="Q704" s="42"/>
      <c r="R704" s="42"/>
      <c r="S704" s="42"/>
      <c r="T704" s="42"/>
      <c r="U704" s="42"/>
    </row>
    <row r="705" spans="1:21" x14ac:dyDescent="0.55000000000000004">
      <c r="A705" s="41"/>
      <c r="B705" s="41"/>
      <c r="C705" s="41"/>
      <c r="D705" s="41"/>
      <c r="E705" s="41"/>
      <c r="F705" s="41"/>
      <c r="G705" s="42"/>
      <c r="H705" s="42"/>
      <c r="I705" s="42"/>
      <c r="J705" s="42"/>
      <c r="K705" s="42"/>
      <c r="L705" s="42"/>
      <c r="M705" s="42"/>
      <c r="N705" s="42"/>
      <c r="O705" s="42"/>
      <c r="P705" s="42"/>
      <c r="Q705" s="42"/>
      <c r="R705" s="42"/>
      <c r="S705" s="42"/>
      <c r="T705" s="42"/>
      <c r="U705" s="42"/>
    </row>
    <row r="706" spans="1:21" x14ac:dyDescent="0.55000000000000004">
      <c r="A706" s="41"/>
      <c r="B706" s="41"/>
      <c r="C706" s="41"/>
      <c r="D706" s="41"/>
      <c r="E706" s="41"/>
      <c r="F706" s="41"/>
      <c r="G706" s="42"/>
      <c r="H706" s="42"/>
      <c r="I706" s="42"/>
      <c r="J706" s="42"/>
      <c r="K706" s="42"/>
      <c r="L706" s="42"/>
      <c r="M706" s="42"/>
      <c r="N706" s="42"/>
      <c r="O706" s="42"/>
      <c r="P706" s="42"/>
      <c r="Q706" s="42"/>
      <c r="R706" s="42"/>
      <c r="S706" s="42"/>
      <c r="T706" s="42"/>
      <c r="U706" s="42"/>
    </row>
    <row r="707" spans="1:21" x14ac:dyDescent="0.55000000000000004">
      <c r="A707" s="41"/>
      <c r="B707" s="41"/>
      <c r="C707" s="41"/>
      <c r="D707" s="41"/>
      <c r="E707" s="41"/>
      <c r="F707" s="41"/>
      <c r="G707" s="42"/>
      <c r="H707" s="42"/>
      <c r="I707" s="42"/>
      <c r="J707" s="42"/>
      <c r="K707" s="42"/>
      <c r="L707" s="42"/>
      <c r="M707" s="42"/>
      <c r="N707" s="42"/>
      <c r="O707" s="42"/>
      <c r="P707" s="42"/>
      <c r="Q707" s="42"/>
      <c r="R707" s="42"/>
      <c r="S707" s="42"/>
      <c r="T707" s="42"/>
      <c r="U707" s="42"/>
    </row>
    <row r="708" spans="1:21" x14ac:dyDescent="0.55000000000000004">
      <c r="A708" s="41"/>
      <c r="B708" s="41"/>
      <c r="C708" s="41"/>
      <c r="D708" s="41"/>
      <c r="E708" s="41"/>
      <c r="F708" s="41"/>
      <c r="G708" s="42"/>
      <c r="H708" s="42"/>
      <c r="I708" s="42"/>
      <c r="J708" s="42"/>
      <c r="K708" s="42"/>
      <c r="L708" s="42"/>
      <c r="M708" s="42"/>
      <c r="N708" s="42"/>
      <c r="O708" s="42"/>
      <c r="P708" s="42"/>
      <c r="Q708" s="42"/>
      <c r="R708" s="42"/>
      <c r="S708" s="42"/>
      <c r="T708" s="42"/>
      <c r="U708" s="42"/>
    </row>
    <row r="709" spans="1:21" x14ac:dyDescent="0.55000000000000004">
      <c r="A709" s="41"/>
      <c r="B709" s="41"/>
      <c r="C709" s="41"/>
      <c r="D709" s="41"/>
      <c r="E709" s="41"/>
      <c r="F709" s="41"/>
      <c r="G709" s="42"/>
      <c r="H709" s="42"/>
      <c r="I709" s="42"/>
      <c r="J709" s="42"/>
      <c r="K709" s="42"/>
      <c r="L709" s="42"/>
      <c r="M709" s="42"/>
      <c r="N709" s="42"/>
      <c r="O709" s="42"/>
      <c r="P709" s="42"/>
      <c r="Q709" s="42"/>
      <c r="R709" s="42"/>
      <c r="S709" s="42"/>
      <c r="T709" s="42"/>
      <c r="U709" s="42"/>
    </row>
    <row r="710" spans="1:21" x14ac:dyDescent="0.55000000000000004">
      <c r="A710" s="41"/>
      <c r="B710" s="41"/>
      <c r="C710" s="41"/>
      <c r="D710" s="41"/>
      <c r="E710" s="41"/>
      <c r="F710" s="41"/>
      <c r="G710" s="42"/>
      <c r="H710" s="42"/>
      <c r="I710" s="42"/>
      <c r="J710" s="42"/>
      <c r="K710" s="42"/>
      <c r="L710" s="42"/>
      <c r="M710" s="42"/>
      <c r="N710" s="42"/>
      <c r="O710" s="42"/>
      <c r="P710" s="42"/>
      <c r="Q710" s="42"/>
      <c r="R710" s="42"/>
      <c r="S710" s="42"/>
      <c r="T710" s="42"/>
      <c r="U710" s="42"/>
    </row>
    <row r="711" spans="1:21" x14ac:dyDescent="0.55000000000000004">
      <c r="A711" s="41"/>
      <c r="B711" s="41"/>
      <c r="C711" s="41"/>
      <c r="D711" s="41"/>
      <c r="E711" s="41"/>
      <c r="F711" s="41"/>
      <c r="G711" s="42"/>
      <c r="H711" s="42"/>
      <c r="I711" s="42"/>
      <c r="J711" s="42"/>
      <c r="K711" s="42"/>
      <c r="L711" s="42"/>
      <c r="M711" s="42"/>
      <c r="N711" s="42"/>
      <c r="O711" s="42"/>
      <c r="P711" s="42"/>
      <c r="Q711" s="42"/>
      <c r="R711" s="42"/>
      <c r="S711" s="42"/>
      <c r="T711" s="42"/>
      <c r="U711" s="42"/>
    </row>
    <row r="712" spans="1:21" x14ac:dyDescent="0.55000000000000004">
      <c r="A712" s="41"/>
      <c r="B712" s="41"/>
      <c r="C712" s="41"/>
      <c r="D712" s="41"/>
      <c r="E712" s="41"/>
      <c r="F712" s="41"/>
      <c r="G712" s="42"/>
      <c r="H712" s="42"/>
      <c r="I712" s="42"/>
      <c r="J712" s="42"/>
      <c r="K712" s="42"/>
      <c r="L712" s="42"/>
      <c r="M712" s="42"/>
      <c r="N712" s="42"/>
      <c r="O712" s="42"/>
      <c r="P712" s="42"/>
      <c r="Q712" s="42"/>
      <c r="R712" s="42"/>
      <c r="S712" s="42"/>
      <c r="T712" s="42"/>
      <c r="U712" s="42"/>
    </row>
    <row r="713" spans="1:21" x14ac:dyDescent="0.55000000000000004">
      <c r="A713" s="41"/>
      <c r="B713" s="41"/>
      <c r="C713" s="41"/>
      <c r="D713" s="41"/>
      <c r="E713" s="41"/>
      <c r="F713" s="41"/>
      <c r="G713" s="42"/>
      <c r="H713" s="42"/>
      <c r="I713" s="42"/>
      <c r="J713" s="42"/>
      <c r="K713" s="42"/>
      <c r="L713" s="42"/>
      <c r="M713" s="42"/>
      <c r="N713" s="42"/>
      <c r="O713" s="42"/>
      <c r="P713" s="42"/>
      <c r="Q713" s="42"/>
      <c r="R713" s="42"/>
      <c r="S713" s="42"/>
      <c r="T713" s="42"/>
      <c r="U713" s="42"/>
    </row>
    <row r="714" spans="1:21" x14ac:dyDescent="0.55000000000000004">
      <c r="A714" s="41"/>
      <c r="B714" s="41"/>
      <c r="C714" s="41"/>
      <c r="D714" s="41"/>
      <c r="E714" s="41"/>
      <c r="F714" s="41"/>
      <c r="G714" s="42"/>
      <c r="H714" s="42"/>
      <c r="I714" s="42"/>
      <c r="J714" s="42"/>
      <c r="K714" s="42"/>
      <c r="L714" s="42"/>
      <c r="M714" s="42"/>
      <c r="N714" s="42"/>
      <c r="O714" s="42"/>
      <c r="P714" s="42"/>
      <c r="Q714" s="42"/>
      <c r="R714" s="42"/>
      <c r="S714" s="42"/>
      <c r="T714" s="42"/>
      <c r="U714" s="42"/>
    </row>
    <row r="715" spans="1:21" x14ac:dyDescent="0.55000000000000004">
      <c r="A715" s="41"/>
      <c r="B715" s="41"/>
      <c r="C715" s="41"/>
      <c r="D715" s="41"/>
      <c r="E715" s="41"/>
      <c r="F715" s="41"/>
      <c r="G715" s="42"/>
      <c r="H715" s="42"/>
      <c r="I715" s="42"/>
      <c r="J715" s="42"/>
      <c r="K715" s="42"/>
      <c r="L715" s="42"/>
      <c r="M715" s="42"/>
      <c r="N715" s="42"/>
      <c r="O715" s="42"/>
      <c r="P715" s="42"/>
      <c r="Q715" s="42"/>
      <c r="R715" s="42"/>
      <c r="S715" s="42"/>
      <c r="T715" s="42"/>
      <c r="U715" s="42"/>
    </row>
    <row r="716" spans="1:21" x14ac:dyDescent="0.55000000000000004">
      <c r="A716" s="41"/>
      <c r="B716" s="41"/>
      <c r="C716" s="41"/>
      <c r="D716" s="41"/>
      <c r="E716" s="41"/>
      <c r="F716" s="41"/>
      <c r="G716" s="42"/>
      <c r="H716" s="42"/>
      <c r="I716" s="42"/>
      <c r="J716" s="42"/>
      <c r="K716" s="42"/>
      <c r="L716" s="42"/>
      <c r="M716" s="42"/>
      <c r="N716" s="42"/>
      <c r="O716" s="42"/>
      <c r="P716" s="42"/>
      <c r="Q716" s="42"/>
      <c r="R716" s="42"/>
      <c r="S716" s="42"/>
      <c r="T716" s="42"/>
      <c r="U716" s="42"/>
    </row>
    <row r="717" spans="1:21" x14ac:dyDescent="0.55000000000000004">
      <c r="A717" s="41"/>
      <c r="B717" s="41"/>
      <c r="C717" s="41"/>
      <c r="D717" s="41"/>
      <c r="E717" s="41"/>
      <c r="F717" s="41"/>
      <c r="G717" s="42"/>
      <c r="H717" s="42"/>
      <c r="I717" s="42"/>
      <c r="J717" s="42"/>
      <c r="K717" s="42"/>
      <c r="L717" s="42"/>
      <c r="M717" s="42"/>
      <c r="N717" s="42"/>
      <c r="O717" s="42"/>
      <c r="P717" s="42"/>
      <c r="Q717" s="42"/>
      <c r="R717" s="42"/>
      <c r="S717" s="42"/>
      <c r="T717" s="42"/>
      <c r="U717" s="42"/>
    </row>
    <row r="718" spans="1:21" x14ac:dyDescent="0.55000000000000004">
      <c r="A718" s="41"/>
      <c r="B718" s="41"/>
      <c r="C718" s="41"/>
      <c r="D718" s="41"/>
      <c r="E718" s="41"/>
      <c r="F718" s="41"/>
      <c r="G718" s="42"/>
      <c r="H718" s="42"/>
      <c r="I718" s="42"/>
      <c r="J718" s="42"/>
      <c r="K718" s="42"/>
      <c r="L718" s="42"/>
      <c r="M718" s="42"/>
      <c r="N718" s="42"/>
      <c r="O718" s="42"/>
      <c r="P718" s="42"/>
      <c r="Q718" s="42"/>
      <c r="R718" s="42"/>
      <c r="S718" s="42"/>
      <c r="T718" s="42"/>
      <c r="U718" s="42"/>
    </row>
    <row r="719" spans="1:21" x14ac:dyDescent="0.55000000000000004">
      <c r="A719" s="41"/>
      <c r="B719" s="41"/>
      <c r="C719" s="41"/>
      <c r="D719" s="41"/>
      <c r="E719" s="41"/>
      <c r="F719" s="41"/>
      <c r="G719" s="42"/>
      <c r="H719" s="42"/>
      <c r="I719" s="42"/>
      <c r="J719" s="42"/>
      <c r="K719" s="42"/>
      <c r="L719" s="42"/>
      <c r="M719" s="42"/>
      <c r="N719" s="42"/>
      <c r="O719" s="42"/>
      <c r="P719" s="42"/>
      <c r="Q719" s="42"/>
      <c r="R719" s="42"/>
      <c r="S719" s="42"/>
      <c r="T719" s="42"/>
      <c r="U719" s="42"/>
    </row>
    <row r="720" spans="1:21" x14ac:dyDescent="0.55000000000000004">
      <c r="A720" s="41"/>
      <c r="B720" s="41"/>
      <c r="C720" s="41"/>
      <c r="D720" s="41"/>
      <c r="E720" s="41"/>
      <c r="F720" s="41"/>
      <c r="G720" s="42"/>
      <c r="H720" s="42"/>
      <c r="I720" s="42"/>
      <c r="J720" s="42"/>
      <c r="K720" s="42"/>
      <c r="L720" s="42"/>
      <c r="M720" s="42"/>
      <c r="N720" s="42"/>
      <c r="O720" s="42"/>
      <c r="P720" s="42"/>
      <c r="Q720" s="42"/>
      <c r="R720" s="42"/>
      <c r="S720" s="42"/>
      <c r="T720" s="42"/>
      <c r="U720" s="42"/>
    </row>
    <row r="721" spans="1:21" x14ac:dyDescent="0.55000000000000004">
      <c r="A721" s="41"/>
      <c r="B721" s="41"/>
      <c r="C721" s="41"/>
      <c r="D721" s="41"/>
      <c r="E721" s="41"/>
      <c r="F721" s="41"/>
      <c r="G721" s="42"/>
      <c r="H721" s="42"/>
      <c r="I721" s="42"/>
      <c r="J721" s="42"/>
      <c r="K721" s="42"/>
      <c r="L721" s="42"/>
      <c r="M721" s="42"/>
      <c r="N721" s="42"/>
      <c r="O721" s="42"/>
      <c r="P721" s="42"/>
      <c r="Q721" s="42"/>
      <c r="R721" s="42"/>
      <c r="S721" s="42"/>
      <c r="T721" s="42"/>
      <c r="U721" s="42"/>
    </row>
    <row r="722" spans="1:21" x14ac:dyDescent="0.55000000000000004">
      <c r="A722" s="41"/>
      <c r="B722" s="41"/>
      <c r="C722" s="41"/>
      <c r="D722" s="41"/>
      <c r="E722" s="41"/>
      <c r="F722" s="41"/>
      <c r="G722" s="42"/>
      <c r="H722" s="42"/>
      <c r="I722" s="42"/>
      <c r="J722" s="42"/>
      <c r="K722" s="42"/>
      <c r="L722" s="42"/>
      <c r="M722" s="42"/>
      <c r="N722" s="42"/>
      <c r="O722" s="42"/>
      <c r="P722" s="42"/>
      <c r="Q722" s="42"/>
      <c r="R722" s="42"/>
      <c r="S722" s="42"/>
      <c r="T722" s="42"/>
      <c r="U722" s="42"/>
    </row>
    <row r="723" spans="1:21" x14ac:dyDescent="0.55000000000000004">
      <c r="A723" s="41"/>
      <c r="B723" s="41"/>
      <c r="C723" s="41"/>
      <c r="D723" s="41"/>
      <c r="E723" s="41"/>
      <c r="F723" s="41"/>
      <c r="G723" s="42"/>
      <c r="H723" s="42"/>
      <c r="I723" s="42"/>
      <c r="J723" s="42"/>
      <c r="K723" s="42"/>
      <c r="L723" s="42"/>
      <c r="M723" s="42"/>
      <c r="N723" s="42"/>
      <c r="O723" s="42"/>
      <c r="P723" s="42"/>
      <c r="Q723" s="42"/>
      <c r="R723" s="42"/>
      <c r="S723" s="42"/>
      <c r="T723" s="42"/>
      <c r="U723" s="42"/>
    </row>
    <row r="724" spans="1:21" x14ac:dyDescent="0.55000000000000004">
      <c r="A724" s="41"/>
      <c r="B724" s="41"/>
      <c r="C724" s="41"/>
      <c r="D724" s="41"/>
      <c r="E724" s="41"/>
      <c r="F724" s="41"/>
      <c r="G724" s="42"/>
      <c r="H724" s="42"/>
      <c r="I724" s="42"/>
      <c r="J724" s="42"/>
      <c r="K724" s="42"/>
      <c r="L724" s="42"/>
      <c r="M724" s="42"/>
      <c r="N724" s="42"/>
      <c r="O724" s="42"/>
      <c r="P724" s="42"/>
      <c r="Q724" s="42"/>
      <c r="R724" s="42"/>
      <c r="S724" s="42"/>
      <c r="T724" s="42"/>
      <c r="U724" s="42"/>
    </row>
    <row r="725" spans="1:21" x14ac:dyDescent="0.55000000000000004">
      <c r="A725" s="41"/>
      <c r="B725" s="41"/>
      <c r="C725" s="41"/>
      <c r="D725" s="41"/>
      <c r="E725" s="41"/>
      <c r="F725" s="41"/>
      <c r="G725" s="42"/>
      <c r="H725" s="42"/>
      <c r="I725" s="42"/>
      <c r="J725" s="42"/>
      <c r="K725" s="42"/>
      <c r="L725" s="42"/>
      <c r="M725" s="42"/>
      <c r="N725" s="42"/>
      <c r="O725" s="42"/>
      <c r="P725" s="42"/>
      <c r="Q725" s="42"/>
      <c r="R725" s="42"/>
      <c r="S725" s="42"/>
      <c r="T725" s="42"/>
      <c r="U725" s="42"/>
    </row>
    <row r="726" spans="1:21" x14ac:dyDescent="0.55000000000000004">
      <c r="A726" s="41"/>
      <c r="B726" s="41"/>
      <c r="C726" s="41"/>
      <c r="D726" s="41"/>
      <c r="E726" s="41"/>
      <c r="F726" s="41"/>
      <c r="G726" s="42"/>
      <c r="H726" s="42"/>
      <c r="I726" s="42"/>
      <c r="J726" s="42"/>
      <c r="K726" s="42"/>
      <c r="L726" s="42"/>
      <c r="M726" s="42"/>
      <c r="N726" s="42"/>
      <c r="O726" s="42"/>
      <c r="P726" s="42"/>
      <c r="Q726" s="42"/>
      <c r="R726" s="42"/>
      <c r="S726" s="42"/>
      <c r="T726" s="42"/>
      <c r="U726" s="42"/>
    </row>
    <row r="727" spans="1:21" x14ac:dyDescent="0.55000000000000004">
      <c r="A727" s="41"/>
      <c r="B727" s="41"/>
      <c r="C727" s="41"/>
      <c r="D727" s="41"/>
      <c r="E727" s="41"/>
      <c r="F727" s="41"/>
      <c r="G727" s="42"/>
      <c r="H727" s="42"/>
      <c r="I727" s="42"/>
      <c r="J727" s="42"/>
      <c r="K727" s="42"/>
      <c r="L727" s="42"/>
      <c r="M727" s="42"/>
      <c r="N727" s="42"/>
      <c r="O727" s="42"/>
      <c r="P727" s="42"/>
      <c r="Q727" s="42"/>
      <c r="R727" s="42"/>
      <c r="S727" s="42"/>
      <c r="T727" s="42"/>
      <c r="U727" s="42"/>
    </row>
    <row r="728" spans="1:21" x14ac:dyDescent="0.55000000000000004">
      <c r="A728" s="41"/>
      <c r="B728" s="41"/>
      <c r="C728" s="41"/>
      <c r="D728" s="41"/>
      <c r="E728" s="41"/>
      <c r="F728" s="41"/>
      <c r="G728" s="42"/>
      <c r="H728" s="42"/>
      <c r="I728" s="42"/>
      <c r="J728" s="42"/>
      <c r="K728" s="42"/>
      <c r="L728" s="42"/>
      <c r="M728" s="42"/>
      <c r="N728" s="42"/>
      <c r="O728" s="42"/>
      <c r="P728" s="42"/>
      <c r="Q728" s="42"/>
      <c r="R728" s="42"/>
      <c r="S728" s="42"/>
      <c r="T728" s="42"/>
      <c r="U728" s="42"/>
    </row>
    <row r="729" spans="1:21" x14ac:dyDescent="0.55000000000000004">
      <c r="A729" s="41"/>
      <c r="B729" s="41"/>
      <c r="C729" s="41"/>
      <c r="D729" s="41"/>
      <c r="E729" s="41"/>
      <c r="F729" s="41"/>
      <c r="G729" s="42"/>
      <c r="H729" s="42"/>
      <c r="I729" s="42"/>
      <c r="J729" s="42"/>
      <c r="K729" s="42"/>
      <c r="L729" s="42"/>
      <c r="M729" s="42"/>
      <c r="N729" s="42"/>
      <c r="O729" s="42"/>
      <c r="P729" s="42"/>
      <c r="Q729" s="42"/>
      <c r="R729" s="42"/>
      <c r="S729" s="42"/>
      <c r="T729" s="42"/>
      <c r="U729" s="42"/>
    </row>
    <row r="730" spans="1:21" x14ac:dyDescent="0.55000000000000004">
      <c r="A730" s="41"/>
      <c r="B730" s="41"/>
      <c r="C730" s="41"/>
      <c r="D730" s="41"/>
      <c r="E730" s="41"/>
      <c r="F730" s="41"/>
      <c r="G730" s="42"/>
      <c r="H730" s="42"/>
      <c r="I730" s="42"/>
      <c r="J730" s="42"/>
      <c r="K730" s="42"/>
      <c r="L730" s="42"/>
      <c r="M730" s="42"/>
      <c r="N730" s="42"/>
      <c r="O730" s="42"/>
      <c r="P730" s="42"/>
      <c r="Q730" s="42"/>
      <c r="R730" s="42"/>
      <c r="S730" s="42"/>
      <c r="T730" s="42"/>
      <c r="U730" s="42"/>
    </row>
    <row r="731" spans="1:21" x14ac:dyDescent="0.55000000000000004">
      <c r="A731" s="41"/>
      <c r="B731" s="41"/>
      <c r="C731" s="41"/>
      <c r="D731" s="41"/>
      <c r="E731" s="41"/>
      <c r="F731" s="41"/>
      <c r="G731" s="42"/>
      <c r="H731" s="42"/>
      <c r="I731" s="42"/>
      <c r="J731" s="42"/>
      <c r="K731" s="42"/>
      <c r="L731" s="42"/>
      <c r="M731" s="42"/>
      <c r="N731" s="42"/>
      <c r="O731" s="42"/>
      <c r="P731" s="42"/>
      <c r="Q731" s="42"/>
      <c r="R731" s="42"/>
      <c r="S731" s="42"/>
      <c r="T731" s="42"/>
      <c r="U731" s="42"/>
    </row>
    <row r="732" spans="1:21" x14ac:dyDescent="0.55000000000000004">
      <c r="A732" s="41"/>
      <c r="B732" s="41"/>
      <c r="C732" s="41"/>
      <c r="D732" s="41"/>
      <c r="E732" s="41"/>
      <c r="F732" s="41"/>
      <c r="G732" s="42"/>
      <c r="H732" s="42"/>
      <c r="I732" s="42"/>
      <c r="J732" s="42"/>
      <c r="K732" s="42"/>
      <c r="L732" s="42"/>
      <c r="M732" s="42"/>
      <c r="N732" s="42"/>
      <c r="O732" s="42"/>
      <c r="P732" s="42"/>
      <c r="Q732" s="42"/>
      <c r="R732" s="42"/>
      <c r="S732" s="42"/>
      <c r="T732" s="42"/>
      <c r="U732" s="42"/>
    </row>
    <row r="733" spans="1:21" x14ac:dyDescent="0.55000000000000004">
      <c r="A733" s="41"/>
      <c r="B733" s="41"/>
      <c r="C733" s="41"/>
      <c r="D733" s="41"/>
      <c r="E733" s="41"/>
      <c r="F733" s="41"/>
      <c r="G733" s="42"/>
      <c r="H733" s="42"/>
      <c r="I733" s="42"/>
      <c r="J733" s="42"/>
      <c r="K733" s="42"/>
      <c r="L733" s="42"/>
      <c r="M733" s="42"/>
      <c r="N733" s="42"/>
      <c r="O733" s="42"/>
      <c r="P733" s="42"/>
      <c r="Q733" s="42"/>
      <c r="R733" s="42"/>
      <c r="S733" s="42"/>
      <c r="T733" s="42"/>
      <c r="U733" s="42"/>
    </row>
    <row r="734" spans="1:21" x14ac:dyDescent="0.55000000000000004">
      <c r="A734" s="41"/>
      <c r="B734" s="41"/>
      <c r="C734" s="41"/>
      <c r="D734" s="41"/>
      <c r="E734" s="41"/>
      <c r="F734" s="41"/>
      <c r="G734" s="42"/>
      <c r="H734" s="42"/>
      <c r="I734" s="42"/>
      <c r="J734" s="42"/>
      <c r="K734" s="42"/>
      <c r="L734" s="42"/>
      <c r="M734" s="42"/>
      <c r="N734" s="42"/>
      <c r="O734" s="42"/>
      <c r="P734" s="42"/>
      <c r="Q734" s="42"/>
      <c r="R734" s="42"/>
      <c r="S734" s="42"/>
      <c r="T734" s="42"/>
      <c r="U734" s="42"/>
    </row>
    <row r="735" spans="1:21" x14ac:dyDescent="0.55000000000000004">
      <c r="A735" s="41"/>
      <c r="B735" s="41"/>
      <c r="C735" s="41"/>
      <c r="D735" s="41"/>
      <c r="E735" s="41"/>
      <c r="F735" s="41"/>
      <c r="G735" s="42"/>
      <c r="H735" s="42"/>
      <c r="I735" s="42"/>
      <c r="J735" s="42"/>
      <c r="K735" s="42"/>
      <c r="L735" s="42"/>
      <c r="M735" s="42"/>
      <c r="N735" s="42"/>
      <c r="O735" s="42"/>
      <c r="P735" s="42"/>
      <c r="Q735" s="42"/>
      <c r="R735" s="42"/>
      <c r="S735" s="42"/>
      <c r="T735" s="42"/>
      <c r="U735" s="42"/>
    </row>
    <row r="736" spans="1:21" x14ac:dyDescent="0.55000000000000004">
      <c r="A736" s="41"/>
      <c r="B736" s="41"/>
      <c r="C736" s="41"/>
      <c r="D736" s="41"/>
      <c r="E736" s="41"/>
      <c r="F736" s="41"/>
      <c r="G736" s="42"/>
      <c r="H736" s="42"/>
      <c r="I736" s="42"/>
      <c r="J736" s="42"/>
      <c r="K736" s="42"/>
      <c r="L736" s="42"/>
      <c r="M736" s="42"/>
      <c r="N736" s="42"/>
      <c r="O736" s="42"/>
      <c r="P736" s="42"/>
      <c r="Q736" s="42"/>
      <c r="R736" s="42"/>
      <c r="S736" s="42"/>
      <c r="T736" s="42"/>
      <c r="U736" s="42"/>
    </row>
    <row r="737" spans="1:21" x14ac:dyDescent="0.55000000000000004">
      <c r="A737" s="41"/>
      <c r="B737" s="41"/>
      <c r="C737" s="41"/>
      <c r="D737" s="41"/>
      <c r="E737" s="41"/>
      <c r="F737" s="41"/>
      <c r="G737" s="42"/>
      <c r="H737" s="42"/>
      <c r="I737" s="42"/>
      <c r="J737" s="42"/>
      <c r="K737" s="42"/>
      <c r="L737" s="42"/>
      <c r="M737" s="42"/>
      <c r="N737" s="42"/>
      <c r="O737" s="42"/>
      <c r="P737" s="42"/>
      <c r="Q737" s="42"/>
      <c r="R737" s="42"/>
      <c r="S737" s="42"/>
      <c r="T737" s="42"/>
      <c r="U737" s="42"/>
    </row>
    <row r="738" spans="1:21" x14ac:dyDescent="0.55000000000000004">
      <c r="A738" s="41"/>
      <c r="B738" s="41"/>
      <c r="C738" s="41"/>
      <c r="D738" s="41"/>
      <c r="E738" s="41"/>
      <c r="F738" s="41"/>
      <c r="G738" s="42"/>
      <c r="H738" s="42"/>
      <c r="I738" s="42"/>
      <c r="J738" s="42"/>
      <c r="K738" s="42"/>
      <c r="L738" s="42"/>
      <c r="M738" s="42"/>
      <c r="N738" s="42"/>
      <c r="O738" s="42"/>
      <c r="P738" s="42"/>
      <c r="Q738" s="42"/>
      <c r="R738" s="42"/>
      <c r="S738" s="42"/>
      <c r="T738" s="42"/>
      <c r="U738" s="42"/>
    </row>
    <row r="739" spans="1:21" x14ac:dyDescent="0.55000000000000004">
      <c r="A739" s="41"/>
      <c r="B739" s="41"/>
      <c r="C739" s="41"/>
      <c r="D739" s="41"/>
      <c r="E739" s="41"/>
      <c r="F739" s="41"/>
      <c r="G739" s="42"/>
      <c r="H739" s="42"/>
      <c r="I739" s="42"/>
      <c r="J739" s="42"/>
      <c r="K739" s="42"/>
      <c r="L739" s="42"/>
      <c r="M739" s="42"/>
      <c r="N739" s="42"/>
      <c r="O739" s="42"/>
      <c r="P739" s="42"/>
      <c r="Q739" s="42"/>
      <c r="R739" s="42"/>
      <c r="S739" s="42"/>
      <c r="T739" s="42"/>
      <c r="U739" s="42"/>
    </row>
    <row r="740" spans="1:21" x14ac:dyDescent="0.55000000000000004">
      <c r="A740" s="41"/>
      <c r="B740" s="41"/>
      <c r="C740" s="41"/>
      <c r="D740" s="41"/>
      <c r="E740" s="41"/>
      <c r="F740" s="41"/>
      <c r="G740" s="42"/>
      <c r="H740" s="42"/>
      <c r="I740" s="42"/>
      <c r="J740" s="42"/>
      <c r="K740" s="42"/>
      <c r="L740" s="42"/>
      <c r="M740" s="42"/>
      <c r="N740" s="42"/>
      <c r="O740" s="42"/>
      <c r="P740" s="42"/>
      <c r="Q740" s="42"/>
      <c r="R740" s="42"/>
      <c r="S740" s="42"/>
      <c r="T740" s="42"/>
      <c r="U740" s="42"/>
    </row>
    <row r="741" spans="1:21" x14ac:dyDescent="0.55000000000000004">
      <c r="A741" s="41"/>
      <c r="B741" s="41"/>
      <c r="C741" s="41"/>
      <c r="D741" s="41"/>
      <c r="E741" s="41"/>
      <c r="F741" s="41"/>
      <c r="G741" s="42"/>
      <c r="H741" s="42"/>
      <c r="I741" s="42"/>
      <c r="J741" s="42"/>
      <c r="K741" s="42"/>
      <c r="L741" s="42"/>
      <c r="M741" s="42"/>
      <c r="N741" s="42"/>
      <c r="O741" s="42"/>
      <c r="P741" s="42"/>
      <c r="Q741" s="42"/>
      <c r="R741" s="42"/>
      <c r="S741" s="42"/>
      <c r="T741" s="42"/>
      <c r="U741" s="42"/>
    </row>
    <row r="742" spans="1:21" x14ac:dyDescent="0.55000000000000004">
      <c r="A742" s="41"/>
      <c r="B742" s="41"/>
      <c r="C742" s="41"/>
      <c r="D742" s="41"/>
      <c r="E742" s="41"/>
      <c r="F742" s="41"/>
      <c r="G742" s="42"/>
      <c r="H742" s="42"/>
      <c r="I742" s="42"/>
      <c r="J742" s="42"/>
      <c r="K742" s="42"/>
      <c r="L742" s="42"/>
      <c r="M742" s="42"/>
      <c r="N742" s="42"/>
      <c r="O742" s="42"/>
      <c r="P742" s="42"/>
      <c r="Q742" s="42"/>
      <c r="R742" s="42"/>
      <c r="S742" s="42"/>
      <c r="T742" s="42"/>
      <c r="U742" s="42"/>
    </row>
    <row r="743" spans="1:21" x14ac:dyDescent="0.55000000000000004">
      <c r="A743" s="41"/>
      <c r="B743" s="41"/>
      <c r="C743" s="41"/>
      <c r="D743" s="41"/>
      <c r="E743" s="41"/>
      <c r="F743" s="41"/>
      <c r="G743" s="42"/>
      <c r="H743" s="42"/>
      <c r="I743" s="42"/>
      <c r="J743" s="42"/>
      <c r="K743" s="42"/>
      <c r="L743" s="42"/>
      <c r="M743" s="42"/>
      <c r="N743" s="42"/>
      <c r="O743" s="42"/>
      <c r="P743" s="42"/>
      <c r="Q743" s="42"/>
      <c r="R743" s="42"/>
      <c r="S743" s="42"/>
      <c r="T743" s="42"/>
      <c r="U743" s="42"/>
    </row>
    <row r="744" spans="1:21" x14ac:dyDescent="0.55000000000000004">
      <c r="A744" s="41"/>
      <c r="B744" s="41"/>
      <c r="C744" s="41"/>
      <c r="D744" s="41"/>
      <c r="E744" s="41"/>
      <c r="F744" s="41"/>
      <c r="G744" s="42"/>
      <c r="H744" s="42"/>
      <c r="I744" s="42"/>
      <c r="J744" s="42"/>
      <c r="K744" s="42"/>
      <c r="L744" s="42"/>
      <c r="M744" s="42"/>
      <c r="N744" s="42"/>
      <c r="O744" s="42"/>
      <c r="P744" s="42"/>
      <c r="Q744" s="42"/>
      <c r="R744" s="42"/>
      <c r="S744" s="42"/>
      <c r="T744" s="42"/>
      <c r="U744" s="42"/>
    </row>
    <row r="745" spans="1:21" x14ac:dyDescent="0.55000000000000004">
      <c r="A745" s="41"/>
      <c r="B745" s="41"/>
      <c r="C745" s="41"/>
      <c r="D745" s="41"/>
      <c r="E745" s="41"/>
      <c r="F745" s="41"/>
      <c r="G745" s="42"/>
      <c r="H745" s="42"/>
      <c r="I745" s="42"/>
      <c r="J745" s="42"/>
      <c r="K745" s="42"/>
      <c r="L745" s="42"/>
      <c r="M745" s="42"/>
      <c r="N745" s="42"/>
      <c r="O745" s="42"/>
      <c r="P745" s="42"/>
      <c r="Q745" s="42"/>
      <c r="R745" s="42"/>
      <c r="S745" s="42"/>
      <c r="T745" s="42"/>
      <c r="U745" s="42"/>
    </row>
    <row r="746" spans="1:21" x14ac:dyDescent="0.55000000000000004">
      <c r="A746" s="41"/>
      <c r="B746" s="41"/>
      <c r="C746" s="41"/>
      <c r="D746" s="41"/>
      <c r="E746" s="41"/>
      <c r="F746" s="41"/>
      <c r="G746" s="42"/>
      <c r="H746" s="42"/>
      <c r="I746" s="42"/>
      <c r="J746" s="42"/>
      <c r="K746" s="42"/>
      <c r="L746" s="42"/>
      <c r="M746" s="42"/>
      <c r="N746" s="42"/>
      <c r="O746" s="42"/>
      <c r="P746" s="42"/>
      <c r="Q746" s="42"/>
      <c r="R746" s="42"/>
      <c r="S746" s="42"/>
      <c r="T746" s="42"/>
      <c r="U746" s="42"/>
    </row>
    <row r="747" spans="1:21" x14ac:dyDescent="0.55000000000000004">
      <c r="A747" s="41"/>
      <c r="B747" s="41"/>
      <c r="C747" s="41"/>
      <c r="D747" s="41"/>
      <c r="E747" s="41"/>
      <c r="F747" s="41"/>
      <c r="G747" s="42"/>
      <c r="H747" s="42"/>
      <c r="I747" s="42"/>
      <c r="J747" s="42"/>
      <c r="K747" s="42"/>
      <c r="L747" s="42"/>
      <c r="M747" s="42"/>
      <c r="N747" s="42"/>
      <c r="O747" s="42"/>
      <c r="P747" s="42"/>
      <c r="Q747" s="42"/>
      <c r="R747" s="42"/>
      <c r="S747" s="42"/>
      <c r="T747" s="42"/>
      <c r="U747" s="42"/>
    </row>
    <row r="748" spans="1:21" x14ac:dyDescent="0.55000000000000004">
      <c r="A748" s="41"/>
      <c r="B748" s="41"/>
      <c r="C748" s="41"/>
      <c r="D748" s="41"/>
      <c r="E748" s="41"/>
      <c r="F748" s="41"/>
      <c r="G748" s="42"/>
      <c r="H748" s="42"/>
      <c r="I748" s="42"/>
      <c r="J748" s="42"/>
      <c r="K748" s="42"/>
      <c r="L748" s="42"/>
      <c r="M748" s="42"/>
      <c r="N748" s="42"/>
      <c r="O748" s="42"/>
      <c r="P748" s="42"/>
      <c r="Q748" s="42"/>
      <c r="R748" s="42"/>
      <c r="S748" s="42"/>
      <c r="T748" s="42"/>
      <c r="U748" s="42"/>
    </row>
    <row r="749" spans="1:21" x14ac:dyDescent="0.55000000000000004">
      <c r="A749" s="41"/>
      <c r="B749" s="41"/>
      <c r="C749" s="41"/>
      <c r="D749" s="41"/>
      <c r="E749" s="41"/>
      <c r="F749" s="41"/>
      <c r="G749" s="42"/>
      <c r="H749" s="42"/>
      <c r="I749" s="42"/>
      <c r="J749" s="42"/>
      <c r="K749" s="42"/>
      <c r="L749" s="42"/>
      <c r="M749" s="42"/>
      <c r="N749" s="42"/>
      <c r="O749" s="42"/>
      <c r="P749" s="42"/>
      <c r="Q749" s="42"/>
      <c r="R749" s="42"/>
      <c r="S749" s="42"/>
      <c r="T749" s="42"/>
      <c r="U749" s="42"/>
    </row>
    <row r="750" spans="1:21" x14ac:dyDescent="0.55000000000000004">
      <c r="A750" s="41"/>
      <c r="B750" s="41"/>
      <c r="C750" s="41"/>
      <c r="D750" s="41"/>
      <c r="E750" s="41"/>
      <c r="F750" s="41"/>
      <c r="G750" s="42"/>
      <c r="H750" s="42"/>
      <c r="I750" s="42"/>
      <c r="J750" s="42"/>
      <c r="K750" s="42"/>
      <c r="L750" s="42"/>
      <c r="M750" s="42"/>
      <c r="N750" s="42"/>
      <c r="O750" s="42"/>
      <c r="P750" s="42"/>
      <c r="Q750" s="42"/>
      <c r="R750" s="42"/>
      <c r="S750" s="42"/>
      <c r="T750" s="42"/>
      <c r="U750" s="42"/>
    </row>
    <row r="751" spans="1:21" x14ac:dyDescent="0.55000000000000004">
      <c r="A751" s="41"/>
      <c r="B751" s="41"/>
      <c r="C751" s="41"/>
      <c r="D751" s="41"/>
      <c r="E751" s="41"/>
      <c r="F751" s="41"/>
      <c r="G751" s="42"/>
      <c r="H751" s="42"/>
      <c r="I751" s="42"/>
      <c r="J751" s="42"/>
      <c r="K751" s="42"/>
      <c r="L751" s="42"/>
      <c r="M751" s="42"/>
      <c r="N751" s="42"/>
      <c r="O751" s="42"/>
      <c r="P751" s="42"/>
      <c r="Q751" s="42"/>
      <c r="R751" s="42"/>
      <c r="S751" s="42"/>
      <c r="T751" s="42"/>
      <c r="U751" s="42"/>
    </row>
    <row r="752" spans="1:21" x14ac:dyDescent="0.55000000000000004">
      <c r="A752" s="41"/>
      <c r="B752" s="41"/>
      <c r="C752" s="41"/>
      <c r="D752" s="41"/>
      <c r="E752" s="41"/>
      <c r="F752" s="41"/>
      <c r="G752" s="42"/>
      <c r="H752" s="42"/>
      <c r="I752" s="42"/>
      <c r="J752" s="42"/>
      <c r="K752" s="42"/>
      <c r="L752" s="42"/>
      <c r="M752" s="42"/>
      <c r="N752" s="42"/>
      <c r="O752" s="42"/>
      <c r="P752" s="42"/>
      <c r="Q752" s="42"/>
      <c r="R752" s="42"/>
      <c r="S752" s="42"/>
      <c r="T752" s="42"/>
      <c r="U752" s="42"/>
    </row>
    <row r="753" spans="1:21" x14ac:dyDescent="0.55000000000000004">
      <c r="A753" s="41"/>
      <c r="B753" s="41"/>
      <c r="C753" s="41"/>
      <c r="D753" s="41"/>
      <c r="E753" s="41"/>
      <c r="F753" s="41"/>
      <c r="G753" s="42"/>
      <c r="H753" s="42"/>
      <c r="I753" s="42"/>
      <c r="J753" s="42"/>
      <c r="K753" s="42"/>
      <c r="L753" s="42"/>
      <c r="M753" s="42"/>
      <c r="N753" s="42"/>
      <c r="O753" s="42"/>
      <c r="P753" s="42"/>
      <c r="Q753" s="42"/>
      <c r="R753" s="42"/>
      <c r="S753" s="42"/>
      <c r="T753" s="42"/>
      <c r="U753" s="42"/>
    </row>
    <row r="754" spans="1:21" x14ac:dyDescent="0.55000000000000004">
      <c r="A754" s="41"/>
      <c r="B754" s="41"/>
      <c r="C754" s="41"/>
      <c r="D754" s="41"/>
      <c r="E754" s="41"/>
      <c r="F754" s="41"/>
      <c r="G754" s="42"/>
      <c r="H754" s="42"/>
      <c r="I754" s="42"/>
      <c r="J754" s="42"/>
      <c r="K754" s="42"/>
      <c r="L754" s="42"/>
      <c r="M754" s="42"/>
      <c r="N754" s="42"/>
      <c r="O754" s="42"/>
      <c r="P754" s="42"/>
      <c r="Q754" s="42"/>
      <c r="R754" s="42"/>
      <c r="S754" s="42"/>
      <c r="T754" s="42"/>
      <c r="U754" s="42"/>
    </row>
    <row r="755" spans="1:21" x14ac:dyDescent="0.55000000000000004">
      <c r="A755" s="41"/>
      <c r="B755" s="41"/>
      <c r="C755" s="41"/>
      <c r="D755" s="41"/>
      <c r="E755" s="41"/>
      <c r="F755" s="41"/>
      <c r="G755" s="42"/>
      <c r="H755" s="42"/>
      <c r="I755" s="42"/>
      <c r="J755" s="42"/>
      <c r="K755" s="42"/>
      <c r="L755" s="42"/>
      <c r="M755" s="42"/>
      <c r="N755" s="42"/>
      <c r="O755" s="42"/>
      <c r="P755" s="42"/>
      <c r="Q755" s="42"/>
      <c r="R755" s="42"/>
      <c r="S755" s="42"/>
      <c r="T755" s="42"/>
      <c r="U755" s="42"/>
    </row>
    <row r="756" spans="1:21" x14ac:dyDescent="0.55000000000000004">
      <c r="A756" s="41"/>
      <c r="B756" s="41"/>
      <c r="C756" s="41"/>
      <c r="D756" s="41"/>
      <c r="E756" s="41"/>
      <c r="F756" s="41"/>
      <c r="G756" s="42"/>
      <c r="H756" s="42"/>
      <c r="I756" s="42"/>
      <c r="J756" s="42"/>
      <c r="K756" s="42"/>
      <c r="L756" s="42"/>
      <c r="M756" s="42"/>
      <c r="N756" s="42"/>
      <c r="O756" s="42"/>
      <c r="P756" s="42"/>
      <c r="Q756" s="42"/>
      <c r="R756" s="42"/>
      <c r="S756" s="42"/>
      <c r="T756" s="42"/>
      <c r="U756" s="42"/>
    </row>
    <row r="757" spans="1:21" x14ac:dyDescent="0.55000000000000004">
      <c r="A757" s="41"/>
      <c r="B757" s="41"/>
      <c r="C757" s="41"/>
      <c r="D757" s="41"/>
      <c r="E757" s="41"/>
      <c r="F757" s="41"/>
      <c r="G757" s="42"/>
      <c r="H757" s="42"/>
      <c r="I757" s="42"/>
      <c r="J757" s="42"/>
      <c r="K757" s="42"/>
      <c r="L757" s="42"/>
      <c r="M757" s="42"/>
      <c r="N757" s="42"/>
      <c r="O757" s="42"/>
      <c r="P757" s="42"/>
      <c r="Q757" s="42"/>
      <c r="R757" s="42"/>
      <c r="S757" s="42"/>
      <c r="T757" s="42"/>
      <c r="U757" s="42"/>
    </row>
    <row r="758" spans="1:21" x14ac:dyDescent="0.55000000000000004">
      <c r="A758" s="41"/>
      <c r="B758" s="41"/>
      <c r="C758" s="41"/>
      <c r="D758" s="41"/>
      <c r="E758" s="41"/>
      <c r="F758" s="41"/>
      <c r="G758" s="42"/>
      <c r="H758" s="42"/>
      <c r="I758" s="42"/>
      <c r="J758" s="42"/>
      <c r="K758" s="42"/>
      <c r="L758" s="42"/>
      <c r="M758" s="42"/>
      <c r="N758" s="42"/>
      <c r="O758" s="42"/>
      <c r="P758" s="42"/>
      <c r="Q758" s="42"/>
      <c r="R758" s="42"/>
      <c r="S758" s="42"/>
      <c r="T758" s="42"/>
      <c r="U758" s="42"/>
    </row>
    <row r="759" spans="1:21" x14ac:dyDescent="0.55000000000000004">
      <c r="A759" s="41"/>
      <c r="B759" s="41"/>
      <c r="C759" s="41"/>
      <c r="D759" s="41"/>
      <c r="E759" s="41"/>
      <c r="F759" s="41"/>
      <c r="G759" s="42"/>
      <c r="H759" s="42"/>
      <c r="I759" s="42"/>
      <c r="J759" s="42"/>
      <c r="K759" s="42"/>
      <c r="L759" s="42"/>
      <c r="M759" s="42"/>
      <c r="N759" s="42"/>
      <c r="O759" s="42"/>
      <c r="P759" s="42"/>
      <c r="Q759" s="42"/>
      <c r="R759" s="42"/>
      <c r="S759" s="42"/>
      <c r="T759" s="42"/>
      <c r="U759" s="42"/>
    </row>
    <row r="760" spans="1:21" x14ac:dyDescent="0.55000000000000004">
      <c r="A760" s="41"/>
      <c r="B760" s="41"/>
      <c r="C760" s="41"/>
      <c r="D760" s="41"/>
      <c r="E760" s="41"/>
      <c r="F760" s="41"/>
      <c r="G760" s="42"/>
      <c r="H760" s="42"/>
      <c r="I760" s="42"/>
      <c r="J760" s="42"/>
      <c r="K760" s="42"/>
      <c r="L760" s="42"/>
      <c r="M760" s="42"/>
      <c r="N760" s="42"/>
      <c r="O760" s="42"/>
      <c r="P760" s="42"/>
      <c r="Q760" s="42"/>
      <c r="R760" s="42"/>
      <c r="S760" s="42"/>
      <c r="T760" s="42"/>
      <c r="U760" s="42"/>
    </row>
    <row r="761" spans="1:21" x14ac:dyDescent="0.55000000000000004">
      <c r="A761" s="41"/>
      <c r="B761" s="41"/>
      <c r="C761" s="41"/>
      <c r="D761" s="41"/>
      <c r="E761" s="41"/>
      <c r="F761" s="41"/>
      <c r="G761" s="42"/>
      <c r="H761" s="42"/>
      <c r="I761" s="42"/>
      <c r="J761" s="42"/>
      <c r="K761" s="42"/>
      <c r="L761" s="42"/>
      <c r="M761" s="42"/>
      <c r="N761" s="42"/>
      <c r="O761" s="42"/>
      <c r="P761" s="42"/>
      <c r="Q761" s="42"/>
      <c r="R761" s="42"/>
      <c r="S761" s="42"/>
      <c r="T761" s="42"/>
      <c r="U761" s="42"/>
    </row>
    <row r="762" spans="1:21" x14ac:dyDescent="0.55000000000000004">
      <c r="A762" s="41"/>
      <c r="B762" s="41"/>
      <c r="C762" s="41"/>
      <c r="D762" s="41"/>
      <c r="E762" s="41"/>
      <c r="F762" s="41"/>
      <c r="G762" s="42"/>
      <c r="H762" s="42"/>
      <c r="I762" s="42"/>
      <c r="J762" s="42"/>
      <c r="K762" s="42"/>
      <c r="L762" s="42"/>
      <c r="M762" s="42"/>
      <c r="N762" s="42"/>
      <c r="O762" s="42"/>
      <c r="P762" s="42"/>
      <c r="Q762" s="42"/>
      <c r="R762" s="42"/>
      <c r="S762" s="42"/>
      <c r="T762" s="42"/>
      <c r="U762" s="42"/>
    </row>
    <row r="763" spans="1:21" x14ac:dyDescent="0.55000000000000004">
      <c r="A763" s="41"/>
      <c r="B763" s="41"/>
      <c r="C763" s="41"/>
      <c r="D763" s="41"/>
      <c r="E763" s="41"/>
      <c r="F763" s="41"/>
      <c r="G763" s="42"/>
      <c r="H763" s="42"/>
      <c r="I763" s="42"/>
      <c r="J763" s="42"/>
      <c r="K763" s="42"/>
      <c r="L763" s="42"/>
      <c r="M763" s="42"/>
      <c r="N763" s="42"/>
      <c r="O763" s="42"/>
      <c r="P763" s="42"/>
      <c r="Q763" s="42"/>
      <c r="R763" s="42"/>
      <c r="S763" s="42"/>
      <c r="T763" s="42"/>
      <c r="U763" s="42"/>
    </row>
    <row r="764" spans="1:21" x14ac:dyDescent="0.55000000000000004">
      <c r="A764" s="41"/>
      <c r="B764" s="41"/>
      <c r="C764" s="41"/>
      <c r="D764" s="41"/>
      <c r="E764" s="41"/>
      <c r="F764" s="41"/>
      <c r="G764" s="42"/>
      <c r="H764" s="42"/>
      <c r="I764" s="42"/>
      <c r="J764" s="42"/>
      <c r="K764" s="42"/>
      <c r="L764" s="42"/>
      <c r="M764" s="42"/>
      <c r="N764" s="42"/>
      <c r="O764" s="42"/>
      <c r="P764" s="42"/>
      <c r="Q764" s="42"/>
      <c r="R764" s="42"/>
      <c r="S764" s="42"/>
      <c r="T764" s="42"/>
      <c r="U764" s="42"/>
    </row>
    <row r="765" spans="1:21" x14ac:dyDescent="0.55000000000000004">
      <c r="A765" s="41"/>
      <c r="B765" s="41"/>
      <c r="C765" s="41"/>
      <c r="D765" s="41"/>
      <c r="E765" s="41"/>
      <c r="F765" s="41"/>
      <c r="G765" s="42"/>
      <c r="H765" s="42"/>
      <c r="I765" s="42"/>
      <c r="J765" s="42"/>
      <c r="K765" s="42"/>
      <c r="L765" s="42"/>
      <c r="M765" s="42"/>
      <c r="N765" s="42"/>
      <c r="O765" s="42"/>
      <c r="P765" s="42"/>
      <c r="Q765" s="42"/>
      <c r="R765" s="42"/>
      <c r="S765" s="42"/>
      <c r="T765" s="42"/>
      <c r="U765" s="42"/>
    </row>
    <row r="766" spans="1:21" x14ac:dyDescent="0.55000000000000004">
      <c r="A766" s="41"/>
      <c r="B766" s="41"/>
      <c r="C766" s="41"/>
      <c r="D766" s="41"/>
      <c r="E766" s="41"/>
      <c r="F766" s="41"/>
      <c r="G766" s="42"/>
      <c r="H766" s="42"/>
      <c r="I766" s="42"/>
      <c r="J766" s="42"/>
      <c r="K766" s="42"/>
      <c r="L766" s="42"/>
      <c r="M766" s="42"/>
      <c r="N766" s="42"/>
      <c r="O766" s="42"/>
      <c r="P766" s="42"/>
      <c r="Q766" s="42"/>
      <c r="R766" s="42"/>
      <c r="S766" s="42"/>
      <c r="T766" s="42"/>
      <c r="U766" s="42"/>
    </row>
    <row r="767" spans="1:21" x14ac:dyDescent="0.55000000000000004">
      <c r="A767" s="41"/>
      <c r="B767" s="41"/>
      <c r="C767" s="41"/>
      <c r="D767" s="41"/>
      <c r="E767" s="41"/>
      <c r="F767" s="41"/>
      <c r="G767" s="42"/>
      <c r="H767" s="42"/>
      <c r="I767" s="42"/>
      <c r="J767" s="42"/>
      <c r="K767" s="42"/>
      <c r="L767" s="42"/>
      <c r="M767" s="42"/>
      <c r="N767" s="42"/>
      <c r="O767" s="42"/>
      <c r="P767" s="42"/>
      <c r="Q767" s="42"/>
      <c r="R767" s="42"/>
      <c r="S767" s="42"/>
      <c r="T767" s="42"/>
      <c r="U767" s="42"/>
    </row>
    <row r="768" spans="1:21" x14ac:dyDescent="0.55000000000000004">
      <c r="A768" s="41"/>
      <c r="B768" s="41"/>
      <c r="C768" s="41"/>
      <c r="D768" s="41"/>
      <c r="E768" s="41"/>
      <c r="F768" s="41"/>
      <c r="G768" s="42"/>
      <c r="H768" s="42"/>
      <c r="I768" s="42"/>
      <c r="J768" s="42"/>
      <c r="K768" s="42"/>
      <c r="L768" s="42"/>
      <c r="M768" s="42"/>
      <c r="N768" s="42"/>
      <c r="O768" s="42"/>
      <c r="P768" s="42"/>
      <c r="Q768" s="42"/>
      <c r="R768" s="42"/>
      <c r="S768" s="42"/>
      <c r="T768" s="42"/>
      <c r="U768" s="42"/>
    </row>
    <row r="769" spans="1:21" x14ac:dyDescent="0.55000000000000004">
      <c r="A769" s="41"/>
      <c r="B769" s="41"/>
      <c r="C769" s="41"/>
      <c r="D769" s="41"/>
      <c r="E769" s="41"/>
      <c r="F769" s="41"/>
      <c r="G769" s="42"/>
      <c r="H769" s="42"/>
      <c r="I769" s="42"/>
      <c r="J769" s="42"/>
      <c r="K769" s="42"/>
      <c r="L769" s="42"/>
      <c r="M769" s="42"/>
      <c r="N769" s="42"/>
      <c r="O769" s="42"/>
      <c r="P769" s="42"/>
      <c r="Q769" s="42"/>
      <c r="R769" s="42"/>
      <c r="S769" s="42"/>
      <c r="T769" s="42"/>
      <c r="U769" s="42"/>
    </row>
    <row r="770" spans="1:21" x14ac:dyDescent="0.55000000000000004">
      <c r="A770" s="41"/>
      <c r="B770" s="41"/>
      <c r="C770" s="41"/>
      <c r="D770" s="41"/>
      <c r="E770" s="41"/>
      <c r="F770" s="41"/>
      <c r="G770" s="42"/>
      <c r="H770" s="42"/>
      <c r="I770" s="42"/>
      <c r="J770" s="42"/>
      <c r="K770" s="42"/>
      <c r="L770" s="42"/>
      <c r="M770" s="42"/>
      <c r="N770" s="42"/>
      <c r="O770" s="42"/>
      <c r="P770" s="42"/>
      <c r="Q770" s="42"/>
      <c r="R770" s="42"/>
      <c r="S770" s="42"/>
      <c r="T770" s="42"/>
      <c r="U770" s="42"/>
    </row>
    <row r="771" spans="1:21" x14ac:dyDescent="0.55000000000000004">
      <c r="A771" s="41"/>
      <c r="B771" s="41"/>
      <c r="C771" s="41"/>
      <c r="D771" s="41"/>
      <c r="E771" s="41"/>
      <c r="F771" s="41"/>
      <c r="G771" s="42"/>
      <c r="H771" s="42"/>
      <c r="I771" s="42"/>
      <c r="J771" s="42"/>
      <c r="K771" s="42"/>
      <c r="L771" s="42"/>
      <c r="M771" s="42"/>
      <c r="N771" s="42"/>
      <c r="O771" s="42"/>
      <c r="P771" s="42"/>
      <c r="Q771" s="42"/>
      <c r="R771" s="42"/>
      <c r="S771" s="42"/>
      <c r="T771" s="42"/>
      <c r="U771" s="42"/>
    </row>
    <row r="772" spans="1:21" x14ac:dyDescent="0.55000000000000004">
      <c r="A772" s="41"/>
      <c r="B772" s="41"/>
      <c r="C772" s="41"/>
      <c r="D772" s="41"/>
      <c r="E772" s="41"/>
      <c r="F772" s="41"/>
      <c r="G772" s="42"/>
      <c r="H772" s="42"/>
      <c r="I772" s="42"/>
      <c r="J772" s="42"/>
      <c r="K772" s="42"/>
      <c r="L772" s="42"/>
      <c r="M772" s="42"/>
      <c r="N772" s="42"/>
      <c r="O772" s="42"/>
      <c r="P772" s="42"/>
      <c r="Q772" s="42"/>
      <c r="R772" s="42"/>
      <c r="S772" s="42"/>
      <c r="T772" s="42"/>
      <c r="U772" s="42"/>
    </row>
    <row r="773" spans="1:21" x14ac:dyDescent="0.55000000000000004">
      <c r="A773" s="41"/>
      <c r="B773" s="41"/>
      <c r="C773" s="41"/>
      <c r="D773" s="41"/>
      <c r="E773" s="41"/>
      <c r="F773" s="41"/>
      <c r="G773" s="42"/>
      <c r="H773" s="42"/>
      <c r="I773" s="42"/>
      <c r="J773" s="42"/>
      <c r="K773" s="42"/>
      <c r="L773" s="42"/>
      <c r="M773" s="42"/>
      <c r="N773" s="42"/>
      <c r="O773" s="42"/>
      <c r="P773" s="42"/>
      <c r="Q773" s="42"/>
      <c r="R773" s="42"/>
      <c r="S773" s="42"/>
      <c r="T773" s="42"/>
      <c r="U773" s="42"/>
    </row>
    <row r="774" spans="1:21" x14ac:dyDescent="0.55000000000000004">
      <c r="A774" s="41"/>
      <c r="B774" s="41"/>
      <c r="C774" s="41"/>
      <c r="D774" s="41"/>
      <c r="E774" s="41"/>
      <c r="F774" s="41"/>
      <c r="G774" s="42"/>
      <c r="H774" s="42"/>
      <c r="I774" s="42"/>
      <c r="J774" s="42"/>
      <c r="K774" s="42"/>
      <c r="L774" s="42"/>
      <c r="M774" s="42"/>
      <c r="N774" s="42"/>
      <c r="O774" s="42"/>
      <c r="P774" s="42"/>
      <c r="Q774" s="42"/>
      <c r="R774" s="42"/>
      <c r="S774" s="42"/>
      <c r="T774" s="42"/>
      <c r="U774" s="42"/>
    </row>
    <row r="775" spans="1:21" x14ac:dyDescent="0.55000000000000004">
      <c r="A775" s="41"/>
      <c r="B775" s="41"/>
      <c r="C775" s="41"/>
      <c r="D775" s="41"/>
      <c r="E775" s="41"/>
      <c r="F775" s="41"/>
      <c r="G775" s="42"/>
      <c r="H775" s="42"/>
      <c r="I775" s="42"/>
      <c r="J775" s="42"/>
      <c r="K775" s="42"/>
      <c r="L775" s="42"/>
      <c r="M775" s="42"/>
      <c r="N775" s="42"/>
      <c r="O775" s="42"/>
      <c r="P775" s="42"/>
      <c r="Q775" s="42"/>
      <c r="R775" s="42"/>
      <c r="S775" s="42"/>
      <c r="T775" s="42"/>
      <c r="U775" s="42"/>
    </row>
    <row r="776" spans="1:21" x14ac:dyDescent="0.55000000000000004">
      <c r="A776" s="41"/>
      <c r="B776" s="41"/>
      <c r="C776" s="41"/>
      <c r="D776" s="41"/>
      <c r="E776" s="41"/>
      <c r="F776" s="41"/>
      <c r="G776" s="42"/>
      <c r="H776" s="42"/>
      <c r="I776" s="42"/>
      <c r="J776" s="42"/>
      <c r="K776" s="42"/>
      <c r="L776" s="42"/>
      <c r="M776" s="42"/>
      <c r="N776" s="42"/>
      <c r="O776" s="42"/>
      <c r="P776" s="42"/>
      <c r="Q776" s="42"/>
      <c r="R776" s="42"/>
      <c r="S776" s="42"/>
      <c r="T776" s="42"/>
      <c r="U776" s="42"/>
    </row>
    <row r="777" spans="1:21" x14ac:dyDescent="0.55000000000000004">
      <c r="A777" s="41"/>
      <c r="B777" s="41"/>
      <c r="C777" s="41"/>
      <c r="D777" s="41"/>
      <c r="E777" s="41"/>
      <c r="F777" s="41"/>
      <c r="G777" s="42"/>
      <c r="H777" s="42"/>
      <c r="I777" s="42"/>
      <c r="J777" s="42"/>
      <c r="K777" s="42"/>
      <c r="L777" s="42"/>
      <c r="M777" s="42"/>
      <c r="N777" s="42"/>
      <c r="O777" s="42"/>
      <c r="P777" s="42"/>
      <c r="Q777" s="42"/>
      <c r="R777" s="42"/>
      <c r="S777" s="42"/>
      <c r="T777" s="42"/>
      <c r="U777" s="42"/>
    </row>
    <row r="778" spans="1:21" x14ac:dyDescent="0.55000000000000004">
      <c r="A778" s="41"/>
      <c r="B778" s="41"/>
      <c r="C778" s="41"/>
      <c r="D778" s="41"/>
      <c r="E778" s="41"/>
      <c r="F778" s="41"/>
      <c r="G778" s="42"/>
      <c r="H778" s="42"/>
      <c r="I778" s="42"/>
      <c r="J778" s="42"/>
      <c r="K778" s="42"/>
      <c r="L778" s="42"/>
      <c r="M778" s="42"/>
      <c r="N778" s="42"/>
      <c r="O778" s="42"/>
      <c r="P778" s="42"/>
      <c r="Q778" s="42"/>
      <c r="R778" s="42"/>
      <c r="S778" s="42"/>
      <c r="T778" s="42"/>
      <c r="U778" s="42"/>
    </row>
    <row r="779" spans="1:21" x14ac:dyDescent="0.55000000000000004">
      <c r="A779" s="41"/>
      <c r="B779" s="41"/>
      <c r="C779" s="41"/>
      <c r="D779" s="41"/>
      <c r="E779" s="41"/>
      <c r="F779" s="41"/>
      <c r="G779" s="42"/>
      <c r="H779" s="42"/>
      <c r="I779" s="42"/>
      <c r="J779" s="42"/>
      <c r="K779" s="42"/>
      <c r="L779" s="42"/>
      <c r="M779" s="42"/>
      <c r="N779" s="42"/>
      <c r="O779" s="42"/>
      <c r="P779" s="42"/>
      <c r="Q779" s="42"/>
      <c r="R779" s="42"/>
      <c r="S779" s="42"/>
      <c r="T779" s="42"/>
      <c r="U779" s="42"/>
    </row>
    <row r="780" spans="1:21" x14ac:dyDescent="0.55000000000000004">
      <c r="A780" s="41"/>
      <c r="B780" s="41"/>
      <c r="C780" s="41"/>
      <c r="D780" s="41"/>
      <c r="E780" s="41"/>
      <c r="F780" s="41"/>
      <c r="G780" s="42"/>
      <c r="H780" s="42"/>
      <c r="I780" s="42"/>
      <c r="J780" s="42"/>
      <c r="K780" s="42"/>
      <c r="L780" s="42"/>
      <c r="M780" s="42"/>
      <c r="N780" s="42"/>
      <c r="O780" s="42"/>
      <c r="P780" s="42"/>
      <c r="Q780" s="42"/>
      <c r="R780" s="42"/>
      <c r="S780" s="42"/>
      <c r="T780" s="42"/>
      <c r="U780" s="42"/>
    </row>
    <row r="781" spans="1:21" x14ac:dyDescent="0.55000000000000004">
      <c r="A781" s="41"/>
      <c r="B781" s="41"/>
      <c r="C781" s="41"/>
      <c r="D781" s="41"/>
      <c r="E781" s="41"/>
      <c r="F781" s="41"/>
      <c r="G781" s="42"/>
      <c r="H781" s="42"/>
      <c r="I781" s="42"/>
      <c r="J781" s="42"/>
      <c r="K781" s="42"/>
      <c r="L781" s="42"/>
      <c r="M781" s="42"/>
      <c r="N781" s="42"/>
      <c r="O781" s="42"/>
      <c r="P781" s="42"/>
      <c r="Q781" s="42"/>
      <c r="R781" s="42"/>
      <c r="S781" s="42"/>
      <c r="T781" s="42"/>
      <c r="U781" s="42"/>
    </row>
    <row r="782" spans="1:21" x14ac:dyDescent="0.55000000000000004">
      <c r="A782" s="41"/>
      <c r="B782" s="41"/>
      <c r="C782" s="41"/>
      <c r="D782" s="41"/>
      <c r="E782" s="41"/>
      <c r="F782" s="41"/>
      <c r="G782" s="42"/>
      <c r="H782" s="42"/>
      <c r="I782" s="42"/>
      <c r="J782" s="42"/>
      <c r="K782" s="42"/>
      <c r="L782" s="42"/>
      <c r="M782" s="42"/>
      <c r="N782" s="42"/>
      <c r="O782" s="42"/>
      <c r="P782" s="42"/>
      <c r="Q782" s="42"/>
      <c r="R782" s="42"/>
      <c r="S782" s="42"/>
      <c r="T782" s="42"/>
      <c r="U782" s="42"/>
    </row>
    <row r="783" spans="1:21" x14ac:dyDescent="0.55000000000000004">
      <c r="A783" s="41"/>
      <c r="B783" s="41"/>
      <c r="C783" s="41"/>
      <c r="D783" s="41"/>
      <c r="E783" s="41"/>
      <c r="F783" s="41"/>
      <c r="G783" s="42"/>
      <c r="H783" s="42"/>
      <c r="I783" s="42"/>
      <c r="J783" s="42"/>
      <c r="K783" s="42"/>
      <c r="L783" s="42"/>
      <c r="M783" s="42"/>
      <c r="N783" s="42"/>
      <c r="O783" s="42"/>
      <c r="P783" s="42"/>
      <c r="Q783" s="42"/>
      <c r="R783" s="42"/>
      <c r="S783" s="42"/>
      <c r="T783" s="42"/>
      <c r="U783" s="42"/>
    </row>
    <row r="784" spans="1:21" x14ac:dyDescent="0.55000000000000004">
      <c r="A784" s="41"/>
      <c r="B784" s="41"/>
      <c r="C784" s="41"/>
      <c r="D784" s="41"/>
      <c r="E784" s="41"/>
      <c r="F784" s="41"/>
      <c r="G784" s="42"/>
      <c r="H784" s="42"/>
      <c r="I784" s="42"/>
      <c r="J784" s="42"/>
      <c r="K784" s="42"/>
      <c r="L784" s="42"/>
      <c r="M784" s="42"/>
      <c r="N784" s="42"/>
      <c r="O784" s="42"/>
      <c r="P784" s="42"/>
      <c r="Q784" s="42"/>
      <c r="R784" s="42"/>
      <c r="S784" s="42"/>
      <c r="T784" s="42"/>
      <c r="U784" s="42"/>
    </row>
    <row r="785" spans="1:21" x14ac:dyDescent="0.55000000000000004">
      <c r="A785" s="41"/>
      <c r="B785" s="41"/>
      <c r="C785" s="41"/>
      <c r="D785" s="41"/>
      <c r="E785" s="41"/>
      <c r="F785" s="41"/>
      <c r="G785" s="42"/>
      <c r="H785" s="42"/>
      <c r="I785" s="42"/>
      <c r="J785" s="42"/>
      <c r="K785" s="42"/>
      <c r="L785" s="42"/>
      <c r="M785" s="42"/>
      <c r="N785" s="42"/>
      <c r="O785" s="42"/>
      <c r="P785" s="42"/>
      <c r="Q785" s="42"/>
      <c r="R785" s="42"/>
      <c r="S785" s="42"/>
      <c r="T785" s="42"/>
      <c r="U785" s="42"/>
    </row>
    <row r="786" spans="1:21" x14ac:dyDescent="0.55000000000000004">
      <c r="A786" s="41"/>
      <c r="B786" s="41"/>
      <c r="C786" s="41"/>
      <c r="D786" s="41"/>
      <c r="E786" s="41"/>
      <c r="F786" s="41"/>
      <c r="G786" s="42"/>
      <c r="H786" s="42"/>
      <c r="I786" s="42"/>
      <c r="J786" s="42"/>
      <c r="K786" s="42"/>
      <c r="L786" s="42"/>
      <c r="M786" s="42"/>
      <c r="N786" s="42"/>
      <c r="O786" s="42"/>
      <c r="P786" s="42"/>
      <c r="Q786" s="42"/>
      <c r="R786" s="42"/>
      <c r="S786" s="42"/>
      <c r="T786" s="42"/>
      <c r="U786" s="42"/>
    </row>
    <row r="787" spans="1:21" x14ac:dyDescent="0.55000000000000004">
      <c r="A787" s="41"/>
      <c r="B787" s="41"/>
      <c r="C787" s="41"/>
      <c r="D787" s="41"/>
      <c r="E787" s="41"/>
      <c r="F787" s="41"/>
      <c r="G787" s="42"/>
      <c r="H787" s="42"/>
      <c r="I787" s="42"/>
      <c r="J787" s="42"/>
      <c r="K787" s="42"/>
      <c r="L787" s="42"/>
      <c r="M787" s="42"/>
      <c r="N787" s="42"/>
      <c r="O787" s="42"/>
      <c r="P787" s="42"/>
      <c r="Q787" s="42"/>
      <c r="R787" s="42"/>
      <c r="S787" s="42"/>
      <c r="T787" s="42"/>
      <c r="U787" s="42"/>
    </row>
    <row r="788" spans="1:21" x14ac:dyDescent="0.55000000000000004">
      <c r="A788" s="41"/>
      <c r="B788" s="41"/>
      <c r="C788" s="41"/>
      <c r="D788" s="41"/>
      <c r="E788" s="41"/>
      <c r="F788" s="41"/>
      <c r="G788" s="42"/>
      <c r="H788" s="42"/>
      <c r="I788" s="42"/>
      <c r="J788" s="42"/>
      <c r="K788" s="42"/>
      <c r="L788" s="42"/>
      <c r="M788" s="42"/>
      <c r="N788" s="42"/>
      <c r="O788" s="42"/>
      <c r="P788" s="42"/>
      <c r="Q788" s="42"/>
      <c r="R788" s="42"/>
      <c r="S788" s="42"/>
      <c r="T788" s="42"/>
      <c r="U788" s="42"/>
    </row>
    <row r="789" spans="1:21" x14ac:dyDescent="0.55000000000000004">
      <c r="A789" s="41"/>
      <c r="B789" s="41"/>
      <c r="C789" s="41"/>
      <c r="D789" s="41"/>
      <c r="E789" s="41"/>
      <c r="F789" s="41"/>
      <c r="G789" s="42"/>
      <c r="H789" s="42"/>
      <c r="I789" s="42"/>
      <c r="J789" s="42"/>
      <c r="K789" s="42"/>
      <c r="L789" s="42"/>
      <c r="M789" s="42"/>
      <c r="N789" s="42"/>
      <c r="O789" s="42"/>
      <c r="P789" s="42"/>
      <c r="Q789" s="42"/>
      <c r="R789" s="42"/>
      <c r="S789" s="42"/>
      <c r="T789" s="42"/>
      <c r="U789" s="42"/>
    </row>
    <row r="790" spans="1:21" x14ac:dyDescent="0.55000000000000004">
      <c r="A790" s="41"/>
      <c r="B790" s="41"/>
      <c r="C790" s="41"/>
      <c r="D790" s="41"/>
      <c r="E790" s="41"/>
      <c r="F790" s="41"/>
      <c r="G790" s="42"/>
      <c r="H790" s="42"/>
      <c r="I790" s="42"/>
      <c r="J790" s="42"/>
      <c r="K790" s="42"/>
      <c r="L790" s="42"/>
      <c r="M790" s="42"/>
      <c r="N790" s="42"/>
      <c r="O790" s="42"/>
      <c r="P790" s="42"/>
      <c r="Q790" s="42"/>
      <c r="R790" s="42"/>
      <c r="S790" s="42"/>
      <c r="T790" s="42"/>
      <c r="U790" s="42"/>
    </row>
    <row r="791" spans="1:21" x14ac:dyDescent="0.55000000000000004">
      <c r="A791" s="41"/>
      <c r="B791" s="41"/>
      <c r="C791" s="41"/>
      <c r="D791" s="41"/>
      <c r="E791" s="41"/>
      <c r="F791" s="41"/>
      <c r="G791" s="42"/>
      <c r="H791" s="42"/>
      <c r="I791" s="42"/>
      <c r="J791" s="42"/>
      <c r="K791" s="42"/>
      <c r="L791" s="42"/>
      <c r="M791" s="42"/>
      <c r="N791" s="42"/>
      <c r="O791" s="42"/>
      <c r="P791" s="42"/>
      <c r="Q791" s="42"/>
      <c r="R791" s="42"/>
      <c r="S791" s="42"/>
      <c r="T791" s="42"/>
      <c r="U791" s="42"/>
    </row>
    <row r="792" spans="1:21" x14ac:dyDescent="0.55000000000000004">
      <c r="A792" s="41"/>
      <c r="B792" s="41"/>
      <c r="C792" s="41"/>
      <c r="D792" s="41"/>
      <c r="E792" s="41"/>
      <c r="F792" s="41"/>
      <c r="G792" s="42"/>
      <c r="H792" s="42"/>
      <c r="I792" s="42"/>
      <c r="J792" s="42"/>
      <c r="K792" s="42"/>
      <c r="L792" s="42"/>
      <c r="M792" s="42"/>
      <c r="N792" s="42"/>
      <c r="O792" s="42"/>
      <c r="P792" s="42"/>
      <c r="Q792" s="42"/>
      <c r="R792" s="42"/>
      <c r="S792" s="42"/>
      <c r="T792" s="42"/>
      <c r="U792" s="42"/>
    </row>
    <row r="793" spans="1:21" x14ac:dyDescent="0.55000000000000004">
      <c r="A793" s="41"/>
      <c r="B793" s="41"/>
      <c r="C793" s="41"/>
      <c r="D793" s="41"/>
      <c r="E793" s="41"/>
      <c r="F793" s="41"/>
      <c r="G793" s="42"/>
      <c r="H793" s="42"/>
      <c r="I793" s="42"/>
      <c r="J793" s="42"/>
      <c r="K793" s="42"/>
      <c r="L793" s="42"/>
      <c r="M793" s="42"/>
      <c r="N793" s="42"/>
      <c r="O793" s="42"/>
      <c r="P793" s="42"/>
      <c r="Q793" s="42"/>
      <c r="R793" s="42"/>
      <c r="S793" s="42"/>
      <c r="T793" s="42"/>
      <c r="U793" s="42"/>
    </row>
    <row r="794" spans="1:21" x14ac:dyDescent="0.55000000000000004">
      <c r="A794" s="41"/>
      <c r="B794" s="41"/>
      <c r="C794" s="41"/>
      <c r="D794" s="41"/>
      <c r="E794" s="41"/>
      <c r="F794" s="41"/>
      <c r="G794" s="42"/>
      <c r="H794" s="42"/>
      <c r="I794" s="42"/>
      <c r="J794" s="42"/>
      <c r="K794" s="42"/>
      <c r="L794" s="42"/>
      <c r="M794" s="42"/>
      <c r="N794" s="42"/>
      <c r="O794" s="42"/>
      <c r="P794" s="42"/>
      <c r="Q794" s="42"/>
      <c r="R794" s="42"/>
      <c r="S794" s="42"/>
      <c r="T794" s="42"/>
      <c r="U794" s="42"/>
    </row>
    <row r="795" spans="1:21" x14ac:dyDescent="0.55000000000000004">
      <c r="A795" s="41"/>
      <c r="B795" s="41"/>
      <c r="C795" s="41"/>
      <c r="D795" s="41"/>
      <c r="E795" s="41"/>
      <c r="F795" s="41"/>
      <c r="G795" s="42"/>
      <c r="H795" s="42"/>
      <c r="I795" s="42"/>
      <c r="J795" s="42"/>
      <c r="K795" s="42"/>
      <c r="L795" s="42"/>
      <c r="M795" s="42"/>
      <c r="N795" s="42"/>
      <c r="O795" s="42"/>
      <c r="P795" s="42"/>
      <c r="Q795" s="42"/>
      <c r="R795" s="42"/>
      <c r="S795" s="42"/>
      <c r="T795" s="42"/>
      <c r="U795" s="42"/>
    </row>
    <row r="796" spans="1:21" x14ac:dyDescent="0.55000000000000004">
      <c r="A796" s="41"/>
      <c r="B796" s="41"/>
      <c r="C796" s="41"/>
      <c r="D796" s="41"/>
      <c r="E796" s="41"/>
      <c r="F796" s="41"/>
      <c r="G796" s="42"/>
      <c r="H796" s="42"/>
      <c r="I796" s="42"/>
      <c r="J796" s="42"/>
      <c r="K796" s="42"/>
      <c r="L796" s="42"/>
      <c r="M796" s="42"/>
      <c r="N796" s="42"/>
      <c r="O796" s="42"/>
      <c r="P796" s="42"/>
      <c r="Q796" s="42"/>
      <c r="R796" s="42"/>
      <c r="S796" s="42"/>
      <c r="T796" s="42"/>
      <c r="U796" s="42"/>
    </row>
    <row r="797" spans="1:21" x14ac:dyDescent="0.55000000000000004">
      <c r="A797" s="41"/>
      <c r="B797" s="41"/>
      <c r="C797" s="41"/>
      <c r="D797" s="41"/>
      <c r="E797" s="41"/>
      <c r="F797" s="41"/>
      <c r="G797" s="42"/>
      <c r="H797" s="42"/>
      <c r="I797" s="42"/>
      <c r="J797" s="42"/>
      <c r="K797" s="42"/>
      <c r="L797" s="42"/>
      <c r="M797" s="42"/>
      <c r="N797" s="42"/>
      <c r="O797" s="42"/>
      <c r="P797" s="42"/>
      <c r="Q797" s="42"/>
      <c r="R797" s="42"/>
      <c r="S797" s="42"/>
      <c r="T797" s="42"/>
      <c r="U797" s="42"/>
    </row>
    <row r="798" spans="1:21" x14ac:dyDescent="0.55000000000000004">
      <c r="A798" s="41"/>
      <c r="B798" s="41"/>
      <c r="C798" s="41"/>
      <c r="D798" s="41"/>
      <c r="E798" s="41"/>
      <c r="F798" s="41"/>
      <c r="G798" s="42"/>
      <c r="H798" s="42"/>
      <c r="I798" s="42"/>
      <c r="J798" s="42"/>
      <c r="K798" s="42"/>
      <c r="L798" s="42"/>
      <c r="M798" s="42"/>
      <c r="N798" s="42"/>
      <c r="O798" s="42"/>
      <c r="P798" s="42"/>
      <c r="Q798" s="42"/>
      <c r="R798" s="42"/>
      <c r="S798" s="42"/>
      <c r="T798" s="42"/>
      <c r="U798" s="42"/>
    </row>
    <row r="799" spans="1:21" x14ac:dyDescent="0.55000000000000004">
      <c r="A799" s="41"/>
      <c r="B799" s="41"/>
      <c r="C799" s="41"/>
      <c r="D799" s="41"/>
      <c r="E799" s="41"/>
      <c r="F799" s="41"/>
      <c r="G799" s="42"/>
      <c r="H799" s="42"/>
      <c r="I799" s="42"/>
      <c r="J799" s="42"/>
      <c r="K799" s="42"/>
      <c r="L799" s="42"/>
      <c r="M799" s="42"/>
      <c r="N799" s="42"/>
      <c r="O799" s="42"/>
      <c r="P799" s="42"/>
      <c r="Q799" s="42"/>
      <c r="R799" s="42"/>
      <c r="S799" s="42"/>
      <c r="T799" s="42"/>
      <c r="U799" s="42"/>
    </row>
    <row r="800" spans="1:21" x14ac:dyDescent="0.55000000000000004">
      <c r="A800" s="41"/>
      <c r="B800" s="41"/>
      <c r="C800" s="41"/>
      <c r="D800" s="41"/>
      <c r="E800" s="41"/>
      <c r="F800" s="41"/>
      <c r="G800" s="42"/>
      <c r="H800" s="42"/>
      <c r="I800" s="42"/>
      <c r="J800" s="42"/>
      <c r="K800" s="42"/>
      <c r="L800" s="42"/>
      <c r="M800" s="42"/>
      <c r="N800" s="42"/>
      <c r="O800" s="42"/>
      <c r="P800" s="42"/>
      <c r="Q800" s="42"/>
      <c r="R800" s="42"/>
      <c r="S800" s="42"/>
      <c r="T800" s="42"/>
      <c r="U800" s="42"/>
    </row>
    <row r="801" spans="1:21" x14ac:dyDescent="0.55000000000000004">
      <c r="A801" s="41"/>
      <c r="B801" s="41"/>
      <c r="C801" s="41"/>
      <c r="D801" s="41"/>
      <c r="E801" s="41"/>
      <c r="F801" s="41"/>
      <c r="G801" s="42"/>
      <c r="H801" s="42"/>
      <c r="I801" s="42"/>
      <c r="J801" s="42"/>
      <c r="K801" s="42"/>
      <c r="L801" s="42"/>
      <c r="M801" s="42"/>
      <c r="N801" s="42"/>
      <c r="O801" s="42"/>
      <c r="P801" s="42"/>
      <c r="Q801" s="42"/>
      <c r="R801" s="42"/>
      <c r="S801" s="42"/>
      <c r="T801" s="42"/>
      <c r="U801" s="42"/>
    </row>
    <row r="802" spans="1:21" x14ac:dyDescent="0.55000000000000004">
      <c r="A802" s="41"/>
      <c r="B802" s="41"/>
      <c r="C802" s="41"/>
      <c r="D802" s="41"/>
      <c r="E802" s="41"/>
      <c r="F802" s="41"/>
      <c r="G802" s="42"/>
      <c r="H802" s="42"/>
      <c r="I802" s="42"/>
      <c r="J802" s="42"/>
      <c r="K802" s="42"/>
      <c r="L802" s="42"/>
      <c r="M802" s="42"/>
      <c r="N802" s="42"/>
      <c r="O802" s="42"/>
      <c r="P802" s="42"/>
      <c r="Q802" s="42"/>
      <c r="R802" s="42"/>
      <c r="S802" s="42"/>
      <c r="T802" s="42"/>
      <c r="U802" s="42"/>
    </row>
    <row r="803" spans="1:21" x14ac:dyDescent="0.55000000000000004">
      <c r="A803" s="41"/>
      <c r="B803" s="41"/>
      <c r="C803" s="41"/>
      <c r="D803" s="41"/>
      <c r="E803" s="41"/>
      <c r="F803" s="41"/>
      <c r="G803" s="42"/>
      <c r="H803" s="42"/>
      <c r="I803" s="42"/>
      <c r="J803" s="42"/>
      <c r="K803" s="42"/>
      <c r="L803" s="42"/>
      <c r="M803" s="42"/>
      <c r="N803" s="42"/>
      <c r="O803" s="42"/>
      <c r="P803" s="42"/>
      <c r="Q803" s="42"/>
      <c r="R803" s="42"/>
      <c r="S803" s="42"/>
      <c r="T803" s="42"/>
      <c r="U803" s="42"/>
    </row>
    <row r="804" spans="1:21" x14ac:dyDescent="0.55000000000000004">
      <c r="A804" s="41"/>
      <c r="B804" s="41"/>
      <c r="C804" s="41"/>
      <c r="D804" s="41"/>
      <c r="E804" s="41"/>
      <c r="F804" s="41"/>
      <c r="G804" s="42"/>
      <c r="H804" s="42"/>
      <c r="I804" s="42"/>
      <c r="J804" s="42"/>
      <c r="K804" s="42"/>
      <c r="L804" s="42"/>
      <c r="M804" s="42"/>
      <c r="N804" s="42"/>
      <c r="O804" s="42"/>
      <c r="P804" s="42"/>
      <c r="Q804" s="42"/>
      <c r="R804" s="42"/>
      <c r="S804" s="42"/>
      <c r="T804" s="42"/>
      <c r="U804" s="42"/>
    </row>
    <row r="805" spans="1:21" x14ac:dyDescent="0.55000000000000004">
      <c r="A805" s="41"/>
      <c r="B805" s="41"/>
      <c r="C805" s="41"/>
      <c r="D805" s="41"/>
      <c r="E805" s="41"/>
      <c r="F805" s="41"/>
      <c r="G805" s="42"/>
      <c r="H805" s="42"/>
      <c r="I805" s="42"/>
      <c r="J805" s="42"/>
      <c r="K805" s="42"/>
      <c r="L805" s="42"/>
      <c r="M805" s="42"/>
      <c r="N805" s="42"/>
      <c r="O805" s="42"/>
      <c r="P805" s="42"/>
      <c r="Q805" s="42"/>
      <c r="R805" s="42"/>
      <c r="S805" s="42"/>
      <c r="T805" s="42"/>
      <c r="U805" s="42"/>
    </row>
    <row r="806" spans="1:21" x14ac:dyDescent="0.55000000000000004">
      <c r="A806" s="41"/>
      <c r="B806" s="41"/>
      <c r="C806" s="41"/>
      <c r="D806" s="41"/>
      <c r="E806" s="41"/>
      <c r="F806" s="41"/>
      <c r="G806" s="42"/>
      <c r="H806" s="42"/>
      <c r="I806" s="42"/>
      <c r="J806" s="42"/>
      <c r="K806" s="42"/>
      <c r="L806" s="42"/>
      <c r="M806" s="42"/>
      <c r="N806" s="42"/>
      <c r="O806" s="42"/>
      <c r="P806" s="42"/>
      <c r="Q806" s="42"/>
      <c r="R806" s="42"/>
      <c r="S806" s="42"/>
      <c r="T806" s="42"/>
      <c r="U806" s="42"/>
    </row>
    <row r="807" spans="1:21" x14ac:dyDescent="0.55000000000000004">
      <c r="A807" s="41"/>
      <c r="B807" s="41"/>
      <c r="C807" s="41"/>
      <c r="D807" s="41"/>
      <c r="E807" s="41"/>
      <c r="F807" s="41"/>
      <c r="G807" s="42"/>
      <c r="H807" s="42"/>
      <c r="I807" s="42"/>
      <c r="J807" s="42"/>
      <c r="K807" s="42"/>
      <c r="L807" s="42"/>
      <c r="M807" s="42"/>
      <c r="N807" s="42"/>
      <c r="O807" s="42"/>
      <c r="P807" s="42"/>
      <c r="Q807" s="42"/>
      <c r="R807" s="42"/>
      <c r="S807" s="42"/>
      <c r="T807" s="42"/>
      <c r="U807" s="42"/>
    </row>
    <row r="808" spans="1:21" x14ac:dyDescent="0.55000000000000004">
      <c r="A808" s="41"/>
      <c r="B808" s="41"/>
      <c r="C808" s="41"/>
      <c r="D808" s="41"/>
      <c r="E808" s="41"/>
      <c r="F808" s="41"/>
      <c r="G808" s="42"/>
      <c r="H808" s="42"/>
      <c r="I808" s="42"/>
      <c r="J808" s="42"/>
      <c r="K808" s="42"/>
      <c r="L808" s="42"/>
      <c r="M808" s="42"/>
      <c r="N808" s="42"/>
      <c r="O808" s="42"/>
      <c r="P808" s="42"/>
      <c r="Q808" s="42"/>
      <c r="R808" s="42"/>
      <c r="S808" s="42"/>
      <c r="T808" s="42"/>
      <c r="U808" s="42"/>
    </row>
    <row r="809" spans="1:21" x14ac:dyDescent="0.55000000000000004">
      <c r="A809" s="41"/>
      <c r="B809" s="41"/>
      <c r="C809" s="41"/>
      <c r="D809" s="41"/>
      <c r="E809" s="41"/>
      <c r="F809" s="41"/>
      <c r="G809" s="42"/>
      <c r="H809" s="42"/>
      <c r="I809" s="42"/>
      <c r="J809" s="42"/>
      <c r="K809" s="42"/>
      <c r="L809" s="42"/>
      <c r="M809" s="42"/>
      <c r="N809" s="42"/>
      <c r="O809" s="42"/>
      <c r="P809" s="42"/>
      <c r="Q809" s="42"/>
      <c r="R809" s="42"/>
      <c r="S809" s="42"/>
      <c r="T809" s="42"/>
      <c r="U809" s="42"/>
    </row>
    <row r="810" spans="1:21" x14ac:dyDescent="0.55000000000000004">
      <c r="A810" s="41"/>
      <c r="B810" s="41"/>
      <c r="C810" s="41"/>
      <c r="D810" s="41"/>
      <c r="E810" s="41"/>
      <c r="F810" s="41"/>
      <c r="G810" s="42"/>
      <c r="H810" s="42"/>
      <c r="I810" s="42"/>
      <c r="J810" s="42"/>
      <c r="K810" s="42"/>
      <c r="L810" s="42"/>
      <c r="M810" s="42"/>
      <c r="N810" s="42"/>
      <c r="O810" s="42"/>
      <c r="P810" s="42"/>
      <c r="Q810" s="42"/>
      <c r="R810" s="42"/>
      <c r="S810" s="42"/>
      <c r="T810" s="42"/>
      <c r="U810" s="42"/>
    </row>
    <row r="811" spans="1:21" x14ac:dyDescent="0.55000000000000004">
      <c r="A811" s="41"/>
      <c r="B811" s="41"/>
      <c r="C811" s="41"/>
      <c r="D811" s="41"/>
      <c r="E811" s="41"/>
      <c r="F811" s="41"/>
      <c r="G811" s="42"/>
      <c r="H811" s="42"/>
      <c r="I811" s="42"/>
      <c r="J811" s="42"/>
      <c r="K811" s="42"/>
      <c r="L811" s="42"/>
      <c r="M811" s="42"/>
      <c r="N811" s="42"/>
      <c r="O811" s="42"/>
      <c r="P811" s="42"/>
      <c r="Q811" s="42"/>
      <c r="R811" s="42"/>
      <c r="S811" s="42"/>
      <c r="T811" s="42"/>
      <c r="U811" s="42"/>
    </row>
    <row r="812" spans="1:21" x14ac:dyDescent="0.55000000000000004">
      <c r="A812" s="41"/>
      <c r="B812" s="41"/>
      <c r="C812" s="41"/>
      <c r="D812" s="41"/>
      <c r="E812" s="41"/>
      <c r="F812" s="41"/>
      <c r="G812" s="42"/>
      <c r="H812" s="42"/>
      <c r="I812" s="42"/>
      <c r="J812" s="42"/>
      <c r="K812" s="42"/>
      <c r="L812" s="42"/>
      <c r="M812" s="42"/>
      <c r="N812" s="42"/>
      <c r="O812" s="42"/>
      <c r="P812" s="42"/>
      <c r="Q812" s="42"/>
      <c r="R812" s="42"/>
      <c r="S812" s="42"/>
      <c r="T812" s="42"/>
      <c r="U812" s="42"/>
    </row>
    <row r="813" spans="1:21" x14ac:dyDescent="0.55000000000000004">
      <c r="A813" s="41"/>
      <c r="B813" s="41"/>
      <c r="C813" s="41"/>
      <c r="D813" s="41"/>
      <c r="E813" s="41"/>
      <c r="F813" s="41"/>
      <c r="G813" s="42"/>
      <c r="H813" s="42"/>
      <c r="I813" s="42"/>
      <c r="J813" s="42"/>
      <c r="K813" s="42"/>
      <c r="L813" s="42"/>
      <c r="M813" s="42"/>
      <c r="N813" s="42"/>
      <c r="O813" s="42"/>
      <c r="P813" s="42"/>
      <c r="Q813" s="42"/>
      <c r="R813" s="42"/>
      <c r="S813" s="42"/>
      <c r="T813" s="42"/>
      <c r="U813" s="42"/>
    </row>
    <row r="814" spans="1:21" x14ac:dyDescent="0.55000000000000004">
      <c r="A814" s="41"/>
      <c r="B814" s="41"/>
      <c r="C814" s="41"/>
      <c r="D814" s="41"/>
      <c r="E814" s="41"/>
      <c r="F814" s="41"/>
      <c r="G814" s="42"/>
      <c r="H814" s="42"/>
      <c r="I814" s="42"/>
      <c r="J814" s="42"/>
      <c r="K814" s="42"/>
      <c r="L814" s="42"/>
      <c r="M814" s="42"/>
      <c r="N814" s="42"/>
      <c r="O814" s="42"/>
      <c r="P814" s="42"/>
      <c r="Q814" s="42"/>
      <c r="R814" s="42"/>
      <c r="S814" s="42"/>
      <c r="T814" s="42"/>
      <c r="U814" s="42"/>
    </row>
    <row r="815" spans="1:21" x14ac:dyDescent="0.55000000000000004">
      <c r="A815" s="41"/>
      <c r="B815" s="41"/>
      <c r="C815" s="41"/>
      <c r="D815" s="41"/>
      <c r="E815" s="41"/>
      <c r="F815" s="41"/>
      <c r="G815" s="42"/>
      <c r="H815" s="42"/>
      <c r="I815" s="42"/>
      <c r="J815" s="42"/>
      <c r="K815" s="42"/>
      <c r="L815" s="42"/>
      <c r="M815" s="42"/>
      <c r="N815" s="42"/>
      <c r="O815" s="42"/>
      <c r="P815" s="42"/>
      <c r="Q815" s="42"/>
      <c r="R815" s="42"/>
      <c r="S815" s="42"/>
      <c r="T815" s="42"/>
      <c r="U815" s="42"/>
    </row>
    <row r="816" spans="1:21" x14ac:dyDescent="0.55000000000000004">
      <c r="A816" s="41"/>
      <c r="B816" s="41"/>
      <c r="C816" s="41"/>
      <c r="D816" s="41"/>
      <c r="E816" s="41"/>
      <c r="F816" s="41"/>
      <c r="G816" s="42"/>
      <c r="H816" s="42"/>
      <c r="I816" s="42"/>
      <c r="J816" s="42"/>
      <c r="K816" s="42"/>
      <c r="L816" s="42"/>
      <c r="M816" s="42"/>
      <c r="N816" s="42"/>
      <c r="O816" s="42"/>
      <c r="P816" s="42"/>
      <c r="Q816" s="42"/>
      <c r="R816" s="42"/>
      <c r="S816" s="42"/>
      <c r="T816" s="42"/>
      <c r="U816" s="42"/>
    </row>
    <row r="817" spans="1:21" x14ac:dyDescent="0.55000000000000004">
      <c r="A817" s="41"/>
      <c r="B817" s="41"/>
      <c r="C817" s="41"/>
      <c r="D817" s="41"/>
      <c r="E817" s="41"/>
      <c r="F817" s="41"/>
      <c r="G817" s="42"/>
      <c r="H817" s="42"/>
      <c r="I817" s="42"/>
      <c r="J817" s="42"/>
      <c r="K817" s="42"/>
      <c r="L817" s="42"/>
      <c r="M817" s="42"/>
      <c r="N817" s="42"/>
      <c r="O817" s="42"/>
      <c r="P817" s="42"/>
      <c r="Q817" s="42"/>
      <c r="R817" s="42"/>
      <c r="S817" s="42"/>
      <c r="T817" s="42"/>
      <c r="U817" s="42"/>
    </row>
    <row r="818" spans="1:21" x14ac:dyDescent="0.55000000000000004">
      <c r="A818" s="41"/>
      <c r="B818" s="41"/>
      <c r="C818" s="41"/>
      <c r="D818" s="41"/>
      <c r="E818" s="41"/>
      <c r="F818" s="41"/>
      <c r="G818" s="42"/>
      <c r="H818" s="42"/>
      <c r="I818" s="42"/>
      <c r="J818" s="42"/>
      <c r="K818" s="42"/>
      <c r="L818" s="42"/>
      <c r="M818" s="42"/>
      <c r="N818" s="42"/>
      <c r="O818" s="42"/>
      <c r="P818" s="42"/>
      <c r="Q818" s="42"/>
      <c r="R818" s="42"/>
      <c r="S818" s="42"/>
      <c r="T818" s="42"/>
      <c r="U818" s="42"/>
    </row>
    <row r="819" spans="1:21" x14ac:dyDescent="0.55000000000000004">
      <c r="A819" s="41"/>
      <c r="B819" s="41"/>
      <c r="C819" s="41"/>
      <c r="D819" s="41"/>
      <c r="E819" s="41"/>
      <c r="F819" s="41"/>
      <c r="G819" s="42"/>
      <c r="H819" s="42"/>
      <c r="I819" s="42"/>
      <c r="J819" s="42"/>
      <c r="K819" s="42"/>
      <c r="L819" s="42"/>
      <c r="M819" s="42"/>
      <c r="N819" s="42"/>
      <c r="O819" s="42"/>
      <c r="P819" s="42"/>
      <c r="Q819" s="42"/>
      <c r="R819" s="42"/>
      <c r="S819" s="42"/>
      <c r="T819" s="42"/>
      <c r="U819" s="42"/>
    </row>
    <row r="820" spans="1:21" x14ac:dyDescent="0.55000000000000004">
      <c r="A820" s="41"/>
      <c r="B820" s="41"/>
      <c r="C820" s="41"/>
      <c r="D820" s="41"/>
      <c r="E820" s="41"/>
      <c r="F820" s="41"/>
      <c r="G820" s="42"/>
      <c r="H820" s="42"/>
      <c r="I820" s="42"/>
      <c r="J820" s="42"/>
      <c r="K820" s="42"/>
      <c r="L820" s="42"/>
      <c r="M820" s="42"/>
      <c r="N820" s="42"/>
      <c r="O820" s="42"/>
      <c r="P820" s="42"/>
      <c r="Q820" s="42"/>
      <c r="R820" s="42"/>
      <c r="S820" s="42"/>
      <c r="T820" s="42"/>
      <c r="U820" s="42"/>
    </row>
    <row r="821" spans="1:21" x14ac:dyDescent="0.55000000000000004">
      <c r="A821" s="41"/>
      <c r="B821" s="41"/>
      <c r="C821" s="41"/>
      <c r="D821" s="41"/>
      <c r="E821" s="41"/>
      <c r="F821" s="41"/>
      <c r="G821" s="42"/>
      <c r="H821" s="42"/>
      <c r="I821" s="42"/>
      <c r="J821" s="42"/>
      <c r="K821" s="42"/>
      <c r="L821" s="42"/>
      <c r="M821" s="42"/>
      <c r="N821" s="42"/>
      <c r="O821" s="42"/>
      <c r="P821" s="42"/>
      <c r="Q821" s="42"/>
      <c r="R821" s="42"/>
      <c r="S821" s="42"/>
      <c r="T821" s="42"/>
      <c r="U821" s="42"/>
    </row>
    <row r="822" spans="1:21" x14ac:dyDescent="0.55000000000000004">
      <c r="A822" s="41"/>
      <c r="B822" s="41"/>
      <c r="C822" s="41"/>
      <c r="D822" s="41"/>
      <c r="E822" s="41"/>
      <c r="F822" s="41"/>
      <c r="G822" s="42"/>
      <c r="H822" s="42"/>
      <c r="I822" s="42"/>
      <c r="J822" s="42"/>
      <c r="K822" s="42"/>
      <c r="L822" s="42"/>
      <c r="M822" s="42"/>
      <c r="N822" s="42"/>
      <c r="O822" s="42"/>
      <c r="P822" s="42"/>
      <c r="Q822" s="42"/>
      <c r="R822" s="42"/>
      <c r="S822" s="42"/>
      <c r="T822" s="42"/>
      <c r="U822" s="42"/>
    </row>
    <row r="823" spans="1:21" x14ac:dyDescent="0.55000000000000004">
      <c r="A823" s="41"/>
      <c r="B823" s="41"/>
      <c r="C823" s="41"/>
      <c r="D823" s="41"/>
      <c r="E823" s="41"/>
      <c r="F823" s="41"/>
      <c r="G823" s="42"/>
      <c r="H823" s="42"/>
      <c r="I823" s="42"/>
      <c r="J823" s="42"/>
      <c r="K823" s="42"/>
      <c r="L823" s="42"/>
      <c r="M823" s="42"/>
      <c r="N823" s="42"/>
      <c r="O823" s="42"/>
      <c r="P823" s="42"/>
      <c r="Q823" s="42"/>
      <c r="R823" s="42"/>
      <c r="S823" s="42"/>
      <c r="T823" s="42"/>
      <c r="U823" s="42"/>
    </row>
    <row r="824" spans="1:21" x14ac:dyDescent="0.55000000000000004">
      <c r="A824" s="41"/>
      <c r="B824" s="41"/>
      <c r="C824" s="41"/>
      <c r="D824" s="41"/>
      <c r="E824" s="41"/>
      <c r="F824" s="41"/>
      <c r="G824" s="42"/>
      <c r="H824" s="42"/>
      <c r="I824" s="42"/>
      <c r="J824" s="42"/>
      <c r="K824" s="42"/>
      <c r="L824" s="42"/>
      <c r="M824" s="42"/>
      <c r="N824" s="42"/>
      <c r="O824" s="42"/>
      <c r="P824" s="42"/>
      <c r="Q824" s="42"/>
      <c r="R824" s="42"/>
      <c r="S824" s="42"/>
      <c r="T824" s="42"/>
      <c r="U824" s="42"/>
    </row>
    <row r="825" spans="1:21" x14ac:dyDescent="0.55000000000000004">
      <c r="A825" s="41"/>
      <c r="B825" s="41"/>
      <c r="C825" s="41"/>
      <c r="D825" s="41"/>
      <c r="E825" s="41"/>
      <c r="F825" s="41"/>
      <c r="G825" s="42"/>
      <c r="H825" s="42"/>
      <c r="I825" s="42"/>
      <c r="J825" s="42"/>
      <c r="K825" s="42"/>
      <c r="L825" s="42"/>
      <c r="M825" s="42"/>
      <c r="N825" s="42"/>
      <c r="O825" s="42"/>
      <c r="P825" s="42"/>
      <c r="Q825" s="42"/>
      <c r="R825" s="42"/>
      <c r="S825" s="42"/>
      <c r="T825" s="42"/>
      <c r="U825" s="42"/>
    </row>
    <row r="826" spans="1:21" x14ac:dyDescent="0.55000000000000004">
      <c r="A826" s="41"/>
      <c r="B826" s="41"/>
      <c r="C826" s="41"/>
      <c r="D826" s="41"/>
      <c r="E826" s="41"/>
      <c r="F826" s="41"/>
      <c r="G826" s="42"/>
      <c r="H826" s="42"/>
      <c r="I826" s="42"/>
      <c r="J826" s="42"/>
      <c r="K826" s="42"/>
      <c r="L826" s="42"/>
      <c r="M826" s="42"/>
      <c r="N826" s="42"/>
      <c r="O826" s="42"/>
      <c r="P826" s="42"/>
      <c r="Q826" s="42"/>
      <c r="R826" s="42"/>
      <c r="S826" s="42"/>
      <c r="T826" s="42"/>
      <c r="U826" s="42"/>
    </row>
    <row r="827" spans="1:21" x14ac:dyDescent="0.55000000000000004">
      <c r="A827" s="41"/>
      <c r="B827" s="41"/>
      <c r="C827" s="41"/>
      <c r="D827" s="41"/>
      <c r="E827" s="41"/>
      <c r="F827" s="41"/>
      <c r="G827" s="42"/>
      <c r="H827" s="42"/>
      <c r="I827" s="42"/>
      <c r="J827" s="42"/>
      <c r="K827" s="42"/>
      <c r="L827" s="42"/>
      <c r="M827" s="42"/>
      <c r="N827" s="42"/>
      <c r="O827" s="42"/>
      <c r="P827" s="42"/>
      <c r="Q827" s="42"/>
      <c r="R827" s="42"/>
      <c r="S827" s="42"/>
      <c r="T827" s="42"/>
      <c r="U827" s="42"/>
    </row>
    <row r="828" spans="1:21" x14ac:dyDescent="0.55000000000000004">
      <c r="A828" s="41"/>
      <c r="B828" s="41"/>
      <c r="C828" s="41"/>
      <c r="D828" s="41"/>
      <c r="E828" s="41"/>
      <c r="F828" s="41"/>
      <c r="G828" s="42"/>
      <c r="H828" s="42"/>
      <c r="I828" s="42"/>
      <c r="J828" s="42"/>
      <c r="K828" s="42"/>
      <c r="L828" s="42"/>
      <c r="M828" s="42"/>
      <c r="N828" s="42"/>
      <c r="O828" s="42"/>
      <c r="P828" s="42"/>
      <c r="Q828" s="42"/>
      <c r="R828" s="42"/>
      <c r="S828" s="42"/>
      <c r="T828" s="42"/>
      <c r="U828" s="42"/>
    </row>
    <row r="829" spans="1:21" x14ac:dyDescent="0.55000000000000004">
      <c r="A829" s="41"/>
      <c r="B829" s="41"/>
      <c r="C829" s="41"/>
      <c r="D829" s="41"/>
      <c r="E829" s="41"/>
      <c r="F829" s="41"/>
      <c r="G829" s="42"/>
      <c r="H829" s="42"/>
      <c r="I829" s="42"/>
      <c r="J829" s="42"/>
      <c r="K829" s="42"/>
      <c r="L829" s="42"/>
      <c r="M829" s="42"/>
      <c r="N829" s="42"/>
      <c r="O829" s="42"/>
      <c r="P829" s="42"/>
      <c r="Q829" s="42"/>
      <c r="R829" s="42"/>
      <c r="S829" s="42"/>
      <c r="T829" s="42"/>
      <c r="U829" s="42"/>
    </row>
    <row r="830" spans="1:21" x14ac:dyDescent="0.55000000000000004">
      <c r="A830" s="41"/>
      <c r="B830" s="41"/>
      <c r="C830" s="41"/>
      <c r="D830" s="41"/>
      <c r="E830" s="41"/>
      <c r="F830" s="41"/>
      <c r="G830" s="42"/>
      <c r="H830" s="42"/>
      <c r="I830" s="42"/>
      <c r="J830" s="42"/>
      <c r="K830" s="42"/>
      <c r="L830" s="42"/>
      <c r="M830" s="42"/>
      <c r="N830" s="42"/>
      <c r="O830" s="42"/>
      <c r="P830" s="42"/>
      <c r="Q830" s="42"/>
      <c r="R830" s="42"/>
      <c r="S830" s="42"/>
      <c r="T830" s="42"/>
      <c r="U830" s="42"/>
    </row>
    <row r="831" spans="1:21" x14ac:dyDescent="0.55000000000000004">
      <c r="A831" s="41"/>
      <c r="B831" s="41"/>
      <c r="C831" s="41"/>
      <c r="D831" s="41"/>
      <c r="E831" s="41"/>
      <c r="F831" s="41"/>
      <c r="G831" s="42"/>
      <c r="H831" s="42"/>
      <c r="I831" s="42"/>
      <c r="J831" s="42"/>
      <c r="K831" s="42"/>
      <c r="L831" s="42"/>
      <c r="M831" s="42"/>
      <c r="N831" s="42"/>
      <c r="O831" s="42"/>
      <c r="P831" s="42"/>
      <c r="Q831" s="42"/>
      <c r="R831" s="42"/>
      <c r="S831" s="42"/>
      <c r="T831" s="42"/>
      <c r="U831" s="42"/>
    </row>
    <row r="832" spans="1:21" x14ac:dyDescent="0.55000000000000004">
      <c r="A832" s="41"/>
      <c r="B832" s="41"/>
      <c r="C832" s="41"/>
      <c r="D832" s="41"/>
      <c r="E832" s="41"/>
      <c r="F832" s="41"/>
      <c r="G832" s="42"/>
      <c r="H832" s="42"/>
      <c r="I832" s="42"/>
      <c r="J832" s="42"/>
      <c r="K832" s="42"/>
      <c r="L832" s="42"/>
      <c r="M832" s="42"/>
      <c r="N832" s="42"/>
      <c r="O832" s="42"/>
      <c r="P832" s="42"/>
      <c r="Q832" s="42"/>
      <c r="R832" s="42"/>
      <c r="S832" s="42"/>
      <c r="T832" s="42"/>
      <c r="U832" s="42"/>
    </row>
    <row r="833" spans="1:21" x14ac:dyDescent="0.55000000000000004">
      <c r="A833" s="41"/>
      <c r="B833" s="41"/>
      <c r="C833" s="41"/>
      <c r="D833" s="41"/>
      <c r="E833" s="41"/>
      <c r="F833" s="41"/>
      <c r="G833" s="42"/>
      <c r="H833" s="42"/>
      <c r="I833" s="42"/>
      <c r="J833" s="42"/>
      <c r="K833" s="42"/>
      <c r="L833" s="42"/>
      <c r="M833" s="42"/>
      <c r="N833" s="42"/>
      <c r="O833" s="42"/>
      <c r="P833" s="42"/>
      <c r="Q833" s="42"/>
      <c r="R833" s="42"/>
      <c r="S833" s="42"/>
      <c r="T833" s="42"/>
      <c r="U833" s="42"/>
    </row>
    <row r="834" spans="1:21" x14ac:dyDescent="0.55000000000000004">
      <c r="A834" s="41"/>
      <c r="B834" s="41"/>
      <c r="C834" s="41"/>
      <c r="D834" s="41"/>
      <c r="E834" s="41"/>
      <c r="F834" s="41"/>
      <c r="G834" s="42"/>
      <c r="H834" s="42"/>
      <c r="I834" s="42"/>
      <c r="J834" s="42"/>
      <c r="K834" s="42"/>
      <c r="L834" s="42"/>
      <c r="M834" s="42"/>
      <c r="N834" s="42"/>
      <c r="O834" s="42"/>
      <c r="P834" s="42"/>
      <c r="Q834" s="42"/>
      <c r="R834" s="42"/>
      <c r="S834" s="42"/>
      <c r="T834" s="42"/>
      <c r="U834" s="42"/>
    </row>
    <row r="835" spans="1:21" x14ac:dyDescent="0.55000000000000004">
      <c r="A835" s="41"/>
      <c r="B835" s="41"/>
      <c r="C835" s="41"/>
      <c r="D835" s="41"/>
      <c r="E835" s="41"/>
      <c r="F835" s="41"/>
      <c r="G835" s="42"/>
      <c r="H835" s="42"/>
      <c r="I835" s="42"/>
      <c r="J835" s="42"/>
      <c r="K835" s="42"/>
      <c r="L835" s="42"/>
      <c r="M835" s="42"/>
      <c r="N835" s="42"/>
      <c r="O835" s="42"/>
      <c r="P835" s="42"/>
      <c r="Q835" s="42"/>
      <c r="R835" s="42"/>
      <c r="S835" s="42"/>
      <c r="T835" s="42"/>
      <c r="U835" s="42"/>
    </row>
    <row r="836" spans="1:21" x14ac:dyDescent="0.55000000000000004">
      <c r="A836" s="41"/>
      <c r="B836" s="41"/>
      <c r="C836" s="41"/>
      <c r="D836" s="41"/>
      <c r="E836" s="41"/>
      <c r="F836" s="41"/>
      <c r="G836" s="42"/>
      <c r="H836" s="42"/>
      <c r="I836" s="42"/>
      <c r="J836" s="42"/>
      <c r="K836" s="42"/>
      <c r="L836" s="42"/>
      <c r="M836" s="42"/>
      <c r="N836" s="42"/>
      <c r="O836" s="42"/>
      <c r="P836" s="42"/>
      <c r="Q836" s="42"/>
      <c r="R836" s="42"/>
      <c r="S836" s="42"/>
      <c r="T836" s="42"/>
      <c r="U836" s="42"/>
    </row>
    <row r="837" spans="1:21" x14ac:dyDescent="0.55000000000000004">
      <c r="A837" s="41"/>
      <c r="B837" s="41"/>
      <c r="C837" s="41"/>
      <c r="D837" s="41"/>
      <c r="E837" s="41"/>
      <c r="F837" s="41"/>
      <c r="G837" s="42"/>
      <c r="H837" s="42"/>
      <c r="I837" s="42"/>
      <c r="J837" s="42"/>
      <c r="K837" s="42"/>
      <c r="L837" s="42"/>
      <c r="M837" s="42"/>
      <c r="N837" s="42"/>
      <c r="O837" s="42"/>
      <c r="P837" s="42"/>
      <c r="Q837" s="42"/>
      <c r="R837" s="42"/>
      <c r="S837" s="42"/>
      <c r="T837" s="42"/>
      <c r="U837" s="42"/>
    </row>
    <row r="838" spans="1:21" x14ac:dyDescent="0.55000000000000004">
      <c r="A838" s="41"/>
      <c r="B838" s="41"/>
      <c r="C838" s="41"/>
      <c r="D838" s="41"/>
      <c r="E838" s="41"/>
      <c r="F838" s="41"/>
      <c r="G838" s="42"/>
      <c r="H838" s="42"/>
      <c r="I838" s="42"/>
      <c r="J838" s="42"/>
      <c r="K838" s="42"/>
      <c r="L838" s="42"/>
      <c r="M838" s="42"/>
      <c r="N838" s="42"/>
      <c r="O838" s="42"/>
      <c r="P838" s="42"/>
      <c r="Q838" s="42"/>
      <c r="R838" s="42"/>
      <c r="S838" s="42"/>
      <c r="T838" s="42"/>
      <c r="U838" s="42"/>
    </row>
    <row r="839" spans="1:21" x14ac:dyDescent="0.55000000000000004">
      <c r="A839" s="41"/>
      <c r="B839" s="41"/>
      <c r="C839" s="41"/>
      <c r="D839" s="41"/>
      <c r="E839" s="41"/>
      <c r="F839" s="41"/>
      <c r="G839" s="42"/>
      <c r="H839" s="42"/>
      <c r="I839" s="42"/>
      <c r="J839" s="42"/>
      <c r="K839" s="42"/>
      <c r="L839" s="42"/>
      <c r="M839" s="42"/>
      <c r="N839" s="42"/>
      <c r="O839" s="42"/>
      <c r="P839" s="42"/>
      <c r="Q839" s="42"/>
      <c r="R839" s="42"/>
      <c r="S839" s="42"/>
      <c r="T839" s="42"/>
      <c r="U839" s="42"/>
    </row>
    <row r="840" spans="1:21" x14ac:dyDescent="0.55000000000000004">
      <c r="A840" s="41"/>
      <c r="B840" s="41"/>
      <c r="C840" s="41"/>
      <c r="D840" s="41"/>
      <c r="E840" s="41"/>
      <c r="F840" s="41"/>
      <c r="G840" s="42"/>
      <c r="H840" s="42"/>
      <c r="I840" s="42"/>
      <c r="J840" s="42"/>
      <c r="K840" s="42"/>
      <c r="L840" s="42"/>
      <c r="M840" s="42"/>
      <c r="N840" s="42"/>
      <c r="O840" s="42"/>
      <c r="P840" s="42"/>
      <c r="Q840" s="42"/>
      <c r="R840" s="42"/>
      <c r="S840" s="42"/>
      <c r="T840" s="42"/>
      <c r="U840" s="42"/>
    </row>
    <row r="841" spans="1:21" x14ac:dyDescent="0.55000000000000004">
      <c r="A841" s="41"/>
      <c r="B841" s="41"/>
      <c r="C841" s="41"/>
      <c r="D841" s="41"/>
      <c r="E841" s="41"/>
      <c r="F841" s="41"/>
      <c r="G841" s="42"/>
      <c r="H841" s="42"/>
      <c r="I841" s="42"/>
      <c r="J841" s="42"/>
      <c r="K841" s="42"/>
      <c r="L841" s="42"/>
      <c r="M841" s="42"/>
      <c r="N841" s="42"/>
      <c r="O841" s="42"/>
      <c r="P841" s="42"/>
      <c r="Q841" s="42"/>
      <c r="R841" s="42"/>
      <c r="S841" s="42"/>
      <c r="T841" s="42"/>
      <c r="U841" s="42"/>
    </row>
    <row r="842" spans="1:21" x14ac:dyDescent="0.55000000000000004">
      <c r="A842" s="41"/>
      <c r="B842" s="41"/>
      <c r="C842" s="41"/>
      <c r="D842" s="41"/>
      <c r="E842" s="41"/>
      <c r="F842" s="41"/>
      <c r="G842" s="42"/>
      <c r="H842" s="42"/>
      <c r="I842" s="42"/>
      <c r="J842" s="42"/>
      <c r="K842" s="42"/>
      <c r="L842" s="42"/>
      <c r="M842" s="42"/>
      <c r="N842" s="42"/>
      <c r="O842" s="42"/>
      <c r="P842" s="42"/>
      <c r="Q842" s="42"/>
      <c r="R842" s="42"/>
      <c r="S842" s="42"/>
      <c r="T842" s="42"/>
      <c r="U842" s="42"/>
    </row>
    <row r="843" spans="1:21" x14ac:dyDescent="0.55000000000000004">
      <c r="A843" s="41"/>
      <c r="B843" s="41"/>
      <c r="C843" s="41"/>
      <c r="D843" s="41"/>
      <c r="E843" s="41"/>
      <c r="F843" s="41"/>
      <c r="G843" s="42"/>
      <c r="H843" s="42"/>
      <c r="I843" s="42"/>
      <c r="J843" s="42"/>
      <c r="K843" s="42"/>
      <c r="L843" s="42"/>
      <c r="M843" s="42"/>
      <c r="N843" s="42"/>
      <c r="O843" s="42"/>
      <c r="P843" s="42"/>
      <c r="Q843" s="42"/>
      <c r="R843" s="42"/>
      <c r="S843" s="42"/>
      <c r="T843" s="42"/>
      <c r="U843" s="42"/>
    </row>
    <row r="844" spans="1:21" x14ac:dyDescent="0.55000000000000004">
      <c r="A844" s="41"/>
      <c r="B844" s="41"/>
      <c r="C844" s="41"/>
      <c r="D844" s="41"/>
      <c r="E844" s="41"/>
      <c r="F844" s="41"/>
      <c r="G844" s="42"/>
      <c r="H844" s="42"/>
      <c r="I844" s="42"/>
      <c r="J844" s="42"/>
      <c r="K844" s="42"/>
      <c r="L844" s="42"/>
      <c r="M844" s="42"/>
      <c r="N844" s="42"/>
      <c r="O844" s="42"/>
      <c r="P844" s="42"/>
      <c r="Q844" s="42"/>
      <c r="R844" s="42"/>
      <c r="S844" s="42"/>
      <c r="T844" s="42"/>
      <c r="U844" s="42"/>
    </row>
    <row r="845" spans="1:21" x14ac:dyDescent="0.55000000000000004">
      <c r="A845" s="41"/>
      <c r="B845" s="41"/>
      <c r="C845" s="41"/>
      <c r="D845" s="41"/>
      <c r="E845" s="41"/>
      <c r="F845" s="41"/>
      <c r="G845" s="42"/>
      <c r="H845" s="42"/>
      <c r="I845" s="42"/>
      <c r="J845" s="42"/>
      <c r="K845" s="42"/>
      <c r="L845" s="42"/>
      <c r="M845" s="42"/>
      <c r="N845" s="42"/>
      <c r="O845" s="42"/>
      <c r="P845" s="42"/>
      <c r="Q845" s="42"/>
      <c r="R845" s="42"/>
      <c r="S845" s="42"/>
      <c r="T845" s="42"/>
      <c r="U845" s="42"/>
    </row>
    <row r="846" spans="1:21" x14ac:dyDescent="0.55000000000000004">
      <c r="A846" s="41"/>
      <c r="B846" s="41"/>
      <c r="C846" s="41"/>
      <c r="D846" s="41"/>
      <c r="E846" s="41"/>
      <c r="F846" s="41"/>
      <c r="G846" s="42"/>
      <c r="H846" s="42"/>
      <c r="I846" s="42"/>
      <c r="J846" s="42"/>
      <c r="K846" s="42"/>
      <c r="L846" s="42"/>
      <c r="M846" s="42"/>
      <c r="N846" s="42"/>
      <c r="O846" s="42"/>
      <c r="P846" s="42"/>
      <c r="Q846" s="42"/>
      <c r="R846" s="42"/>
      <c r="S846" s="42"/>
      <c r="T846" s="42"/>
      <c r="U846" s="42"/>
    </row>
    <row r="847" spans="1:21" x14ac:dyDescent="0.55000000000000004">
      <c r="A847" s="41"/>
      <c r="B847" s="41"/>
      <c r="C847" s="41"/>
      <c r="D847" s="41"/>
      <c r="E847" s="41"/>
      <c r="F847" s="41"/>
      <c r="G847" s="42"/>
      <c r="H847" s="42"/>
      <c r="I847" s="42"/>
      <c r="J847" s="42"/>
      <c r="K847" s="42"/>
      <c r="L847" s="42"/>
      <c r="M847" s="42"/>
      <c r="N847" s="42"/>
      <c r="O847" s="42"/>
      <c r="P847" s="42"/>
      <c r="Q847" s="42"/>
      <c r="R847" s="42"/>
      <c r="S847" s="42"/>
      <c r="T847" s="42"/>
      <c r="U847" s="42"/>
    </row>
    <row r="848" spans="1:21" x14ac:dyDescent="0.55000000000000004">
      <c r="A848" s="41"/>
      <c r="B848" s="41"/>
      <c r="C848" s="41"/>
      <c r="D848" s="41"/>
      <c r="E848" s="41"/>
      <c r="F848" s="41"/>
      <c r="G848" s="42"/>
      <c r="H848" s="42"/>
      <c r="I848" s="42"/>
      <c r="J848" s="42"/>
      <c r="K848" s="42"/>
      <c r="L848" s="42"/>
      <c r="M848" s="42"/>
      <c r="N848" s="42"/>
      <c r="O848" s="42"/>
      <c r="P848" s="42"/>
      <c r="Q848" s="42"/>
      <c r="R848" s="42"/>
      <c r="S848" s="42"/>
      <c r="T848" s="42"/>
      <c r="U848" s="42"/>
    </row>
    <row r="849" spans="1:21" x14ac:dyDescent="0.55000000000000004">
      <c r="A849" s="41"/>
      <c r="B849" s="41"/>
      <c r="C849" s="41"/>
      <c r="D849" s="41"/>
      <c r="E849" s="41"/>
      <c r="F849" s="41"/>
      <c r="G849" s="42"/>
      <c r="H849" s="42"/>
      <c r="I849" s="42"/>
      <c r="J849" s="42"/>
      <c r="K849" s="42"/>
      <c r="L849" s="42"/>
      <c r="M849" s="42"/>
      <c r="N849" s="42"/>
      <c r="O849" s="42"/>
      <c r="P849" s="42"/>
      <c r="Q849" s="42"/>
      <c r="R849" s="42"/>
      <c r="S849" s="42"/>
      <c r="T849" s="42"/>
      <c r="U849" s="42"/>
    </row>
    <row r="850" spans="1:21" x14ac:dyDescent="0.55000000000000004">
      <c r="A850" s="41"/>
      <c r="B850" s="41"/>
      <c r="C850" s="41"/>
      <c r="D850" s="41"/>
      <c r="E850" s="41"/>
      <c r="F850" s="41"/>
      <c r="G850" s="42"/>
      <c r="H850" s="42"/>
      <c r="I850" s="42"/>
      <c r="J850" s="42"/>
      <c r="K850" s="42"/>
      <c r="L850" s="42"/>
      <c r="M850" s="42"/>
      <c r="N850" s="42"/>
      <c r="O850" s="42"/>
      <c r="P850" s="42"/>
      <c r="Q850" s="42"/>
      <c r="R850" s="42"/>
      <c r="S850" s="42"/>
      <c r="T850" s="42"/>
      <c r="U850" s="42"/>
    </row>
    <row r="851" spans="1:21" x14ac:dyDescent="0.55000000000000004">
      <c r="A851" s="41"/>
      <c r="B851" s="41"/>
      <c r="C851" s="41"/>
      <c r="D851" s="41"/>
      <c r="E851" s="41"/>
      <c r="F851" s="41"/>
      <c r="G851" s="42"/>
      <c r="H851" s="42"/>
      <c r="I851" s="42"/>
      <c r="J851" s="42"/>
      <c r="K851" s="42"/>
      <c r="L851" s="42"/>
      <c r="M851" s="42"/>
      <c r="N851" s="42"/>
      <c r="O851" s="42"/>
      <c r="P851" s="42"/>
      <c r="Q851" s="42"/>
      <c r="R851" s="42"/>
      <c r="S851" s="42"/>
      <c r="T851" s="42"/>
      <c r="U851" s="42"/>
    </row>
    <row r="852" spans="1:21" x14ac:dyDescent="0.55000000000000004">
      <c r="A852" s="41"/>
      <c r="B852" s="41"/>
      <c r="C852" s="41"/>
      <c r="D852" s="41"/>
      <c r="E852" s="41"/>
      <c r="F852" s="41"/>
      <c r="G852" s="42"/>
      <c r="H852" s="42"/>
      <c r="I852" s="42"/>
      <c r="J852" s="42"/>
      <c r="K852" s="42"/>
      <c r="L852" s="42"/>
      <c r="M852" s="42"/>
      <c r="N852" s="42"/>
      <c r="O852" s="42"/>
      <c r="P852" s="42"/>
      <c r="Q852" s="42"/>
      <c r="R852" s="42"/>
      <c r="S852" s="42"/>
      <c r="T852" s="42"/>
      <c r="U852" s="42"/>
    </row>
    <row r="853" spans="1:21" x14ac:dyDescent="0.55000000000000004">
      <c r="A853" s="41"/>
      <c r="B853" s="41"/>
      <c r="C853" s="41"/>
      <c r="D853" s="41"/>
      <c r="E853" s="41"/>
      <c r="F853" s="41"/>
      <c r="G853" s="42"/>
      <c r="H853" s="42"/>
      <c r="I853" s="42"/>
      <c r="J853" s="42"/>
      <c r="K853" s="42"/>
      <c r="L853" s="42"/>
      <c r="M853" s="42"/>
      <c r="N853" s="42"/>
      <c r="O853" s="42"/>
      <c r="P853" s="42"/>
      <c r="Q853" s="42"/>
      <c r="R853" s="42"/>
      <c r="S853" s="42"/>
      <c r="T853" s="42"/>
      <c r="U853" s="42"/>
    </row>
    <row r="854" spans="1:21" x14ac:dyDescent="0.55000000000000004">
      <c r="A854" s="41"/>
      <c r="B854" s="41"/>
      <c r="C854" s="41"/>
      <c r="D854" s="41"/>
      <c r="E854" s="41"/>
      <c r="F854" s="41"/>
      <c r="G854" s="42"/>
      <c r="H854" s="42"/>
      <c r="I854" s="42"/>
      <c r="J854" s="42"/>
      <c r="K854" s="42"/>
      <c r="L854" s="42"/>
      <c r="M854" s="42"/>
      <c r="N854" s="42"/>
      <c r="O854" s="42"/>
      <c r="P854" s="42"/>
      <c r="Q854" s="42"/>
      <c r="R854" s="42"/>
      <c r="S854" s="42"/>
      <c r="T854" s="42"/>
      <c r="U854" s="42"/>
    </row>
    <row r="855" spans="1:21" x14ac:dyDescent="0.55000000000000004">
      <c r="A855" s="41"/>
      <c r="B855" s="41"/>
      <c r="C855" s="41"/>
      <c r="D855" s="41"/>
      <c r="E855" s="41"/>
      <c r="F855" s="41"/>
      <c r="G855" s="42"/>
      <c r="H855" s="42"/>
      <c r="I855" s="42"/>
      <c r="J855" s="42"/>
      <c r="K855" s="42"/>
      <c r="L855" s="42"/>
      <c r="M855" s="42"/>
      <c r="N855" s="42"/>
      <c r="O855" s="42"/>
      <c r="P855" s="42"/>
      <c r="Q855" s="42"/>
      <c r="R855" s="42"/>
      <c r="S855" s="42"/>
      <c r="T855" s="42"/>
      <c r="U855" s="42"/>
    </row>
    <row r="856" spans="1:21" x14ac:dyDescent="0.55000000000000004">
      <c r="A856" s="41"/>
      <c r="B856" s="41"/>
      <c r="C856" s="41"/>
      <c r="D856" s="41"/>
      <c r="E856" s="41"/>
      <c r="F856" s="41"/>
      <c r="G856" s="42"/>
      <c r="H856" s="42"/>
      <c r="I856" s="42"/>
      <c r="J856" s="42"/>
      <c r="K856" s="42"/>
      <c r="L856" s="42"/>
      <c r="M856" s="42"/>
      <c r="N856" s="42"/>
      <c r="O856" s="42"/>
      <c r="P856" s="42"/>
      <c r="Q856" s="42"/>
      <c r="R856" s="42"/>
      <c r="S856" s="42"/>
      <c r="T856" s="42"/>
      <c r="U856" s="42"/>
    </row>
    <row r="857" spans="1:21" x14ac:dyDescent="0.55000000000000004">
      <c r="A857" s="41"/>
      <c r="B857" s="41"/>
      <c r="C857" s="41"/>
      <c r="D857" s="41"/>
      <c r="E857" s="41"/>
      <c r="F857" s="41"/>
      <c r="G857" s="42"/>
      <c r="H857" s="42"/>
      <c r="I857" s="42"/>
      <c r="J857" s="42"/>
      <c r="K857" s="42"/>
      <c r="L857" s="42"/>
      <c r="M857" s="42"/>
      <c r="N857" s="42"/>
      <c r="O857" s="42"/>
      <c r="P857" s="42"/>
      <c r="Q857" s="42"/>
      <c r="R857" s="42"/>
      <c r="S857" s="42"/>
      <c r="T857" s="42"/>
      <c r="U857" s="42"/>
    </row>
    <row r="858" spans="1:21" x14ac:dyDescent="0.55000000000000004">
      <c r="A858" s="41"/>
      <c r="B858" s="41"/>
      <c r="C858" s="41"/>
      <c r="D858" s="41"/>
      <c r="E858" s="41"/>
      <c r="F858" s="41"/>
      <c r="G858" s="42"/>
      <c r="H858" s="42"/>
      <c r="I858" s="42"/>
      <c r="J858" s="42"/>
      <c r="K858" s="42"/>
      <c r="L858" s="42"/>
      <c r="M858" s="42"/>
      <c r="N858" s="42"/>
      <c r="O858" s="42"/>
      <c r="P858" s="42"/>
      <c r="Q858" s="42"/>
      <c r="R858" s="42"/>
      <c r="S858" s="42"/>
      <c r="T858" s="42"/>
      <c r="U858" s="42"/>
    </row>
    <row r="859" spans="1:21" x14ac:dyDescent="0.55000000000000004">
      <c r="A859" s="41"/>
      <c r="B859" s="41"/>
      <c r="C859" s="41"/>
      <c r="D859" s="41"/>
      <c r="E859" s="41"/>
      <c r="F859" s="41"/>
      <c r="G859" s="42"/>
      <c r="H859" s="42"/>
      <c r="I859" s="42"/>
      <c r="J859" s="42"/>
      <c r="K859" s="42"/>
      <c r="L859" s="42"/>
      <c r="M859" s="42"/>
      <c r="N859" s="42"/>
      <c r="O859" s="42"/>
      <c r="P859" s="42"/>
      <c r="Q859" s="42"/>
      <c r="R859" s="42"/>
      <c r="S859" s="42"/>
      <c r="T859" s="42"/>
      <c r="U859" s="42"/>
    </row>
    <row r="860" spans="1:21" x14ac:dyDescent="0.55000000000000004">
      <c r="A860" s="41"/>
      <c r="B860" s="41"/>
      <c r="C860" s="41"/>
      <c r="D860" s="41"/>
      <c r="E860" s="41"/>
      <c r="F860" s="41"/>
      <c r="G860" s="42"/>
      <c r="H860" s="42"/>
      <c r="I860" s="42"/>
      <c r="J860" s="42"/>
      <c r="K860" s="42"/>
      <c r="L860" s="42"/>
      <c r="M860" s="42"/>
      <c r="N860" s="42"/>
      <c r="O860" s="42"/>
      <c r="P860" s="42"/>
      <c r="Q860" s="42"/>
      <c r="R860" s="42"/>
      <c r="S860" s="42"/>
      <c r="T860" s="42"/>
      <c r="U860" s="42"/>
    </row>
    <row r="861" spans="1:21" x14ac:dyDescent="0.55000000000000004">
      <c r="A861" s="41"/>
      <c r="B861" s="41"/>
      <c r="C861" s="41"/>
      <c r="D861" s="41"/>
      <c r="E861" s="41"/>
      <c r="F861" s="41"/>
      <c r="G861" s="42"/>
      <c r="H861" s="42"/>
      <c r="I861" s="42"/>
      <c r="J861" s="42"/>
      <c r="K861" s="42"/>
      <c r="L861" s="42"/>
      <c r="M861" s="42"/>
      <c r="N861" s="42"/>
      <c r="O861" s="42"/>
      <c r="P861" s="42"/>
      <c r="Q861" s="42"/>
      <c r="R861" s="42"/>
      <c r="S861" s="42"/>
      <c r="T861" s="42"/>
      <c r="U861" s="42"/>
    </row>
    <row r="862" spans="1:21" x14ac:dyDescent="0.55000000000000004">
      <c r="A862" s="41"/>
      <c r="B862" s="41"/>
      <c r="C862" s="41"/>
      <c r="D862" s="41"/>
      <c r="E862" s="41"/>
      <c r="F862" s="41"/>
      <c r="G862" s="42"/>
      <c r="H862" s="42"/>
      <c r="I862" s="42"/>
      <c r="J862" s="42"/>
      <c r="K862" s="42"/>
      <c r="L862" s="42"/>
      <c r="M862" s="42"/>
      <c r="N862" s="42"/>
      <c r="O862" s="42"/>
      <c r="P862" s="42"/>
      <c r="Q862" s="42"/>
      <c r="R862" s="42"/>
      <c r="S862" s="42"/>
      <c r="T862" s="42"/>
      <c r="U862" s="42"/>
    </row>
    <row r="863" spans="1:21" x14ac:dyDescent="0.55000000000000004">
      <c r="A863" s="41"/>
      <c r="B863" s="41"/>
      <c r="C863" s="41"/>
      <c r="D863" s="41"/>
      <c r="E863" s="41"/>
      <c r="F863" s="41"/>
      <c r="G863" s="42"/>
      <c r="H863" s="42"/>
      <c r="I863" s="42"/>
      <c r="J863" s="42"/>
      <c r="K863" s="42"/>
      <c r="L863" s="42"/>
      <c r="M863" s="42"/>
      <c r="N863" s="42"/>
      <c r="O863" s="42"/>
      <c r="P863" s="42"/>
      <c r="Q863" s="42"/>
      <c r="R863" s="42"/>
      <c r="S863" s="42"/>
      <c r="T863" s="42"/>
      <c r="U863" s="42"/>
    </row>
    <row r="864" spans="1:21" x14ac:dyDescent="0.55000000000000004">
      <c r="A864" s="41"/>
      <c r="B864" s="41"/>
      <c r="C864" s="41"/>
      <c r="D864" s="41"/>
      <c r="E864" s="41"/>
      <c r="F864" s="41"/>
      <c r="G864" s="42"/>
      <c r="H864" s="42"/>
      <c r="I864" s="42"/>
      <c r="J864" s="42"/>
      <c r="K864" s="42"/>
      <c r="L864" s="42"/>
      <c r="M864" s="42"/>
      <c r="N864" s="42"/>
      <c r="O864" s="42"/>
      <c r="P864" s="42"/>
      <c r="Q864" s="42"/>
      <c r="R864" s="42"/>
      <c r="S864" s="42"/>
      <c r="T864" s="42"/>
      <c r="U864" s="42"/>
    </row>
    <row r="865" spans="1:21" x14ac:dyDescent="0.55000000000000004">
      <c r="A865" s="41"/>
      <c r="B865" s="41"/>
      <c r="C865" s="41"/>
      <c r="D865" s="41"/>
      <c r="E865" s="41"/>
      <c r="F865" s="41"/>
      <c r="G865" s="42"/>
      <c r="H865" s="42"/>
      <c r="I865" s="42"/>
      <c r="J865" s="42"/>
      <c r="K865" s="42"/>
      <c r="L865" s="42"/>
      <c r="M865" s="42"/>
      <c r="N865" s="42"/>
      <c r="O865" s="42"/>
      <c r="P865" s="42"/>
      <c r="Q865" s="42"/>
      <c r="R865" s="42"/>
      <c r="S865" s="42"/>
      <c r="T865" s="42"/>
      <c r="U865" s="42"/>
    </row>
    <row r="866" spans="1:21" x14ac:dyDescent="0.55000000000000004">
      <c r="A866" s="41"/>
      <c r="B866" s="41"/>
      <c r="C866" s="41"/>
      <c r="D866" s="41"/>
      <c r="E866" s="41"/>
      <c r="F866" s="41"/>
      <c r="G866" s="42"/>
      <c r="H866" s="42"/>
      <c r="I866" s="42"/>
      <c r="J866" s="42"/>
      <c r="K866" s="42"/>
      <c r="L866" s="42"/>
      <c r="M866" s="42"/>
      <c r="N866" s="42"/>
      <c r="O866" s="42"/>
      <c r="P866" s="42"/>
      <c r="Q866" s="42"/>
      <c r="R866" s="42"/>
      <c r="S866" s="42"/>
      <c r="T866" s="42"/>
      <c r="U866" s="42"/>
    </row>
    <row r="867" spans="1:21" x14ac:dyDescent="0.55000000000000004">
      <c r="A867" s="41"/>
      <c r="B867" s="41"/>
      <c r="C867" s="41"/>
      <c r="D867" s="41"/>
      <c r="E867" s="41"/>
      <c r="F867" s="41"/>
      <c r="G867" s="42"/>
      <c r="H867" s="42"/>
      <c r="I867" s="42"/>
      <c r="J867" s="42"/>
      <c r="K867" s="42"/>
      <c r="L867" s="42"/>
      <c r="M867" s="42"/>
      <c r="N867" s="42"/>
      <c r="O867" s="42"/>
      <c r="P867" s="42"/>
      <c r="Q867" s="42"/>
      <c r="R867" s="42"/>
      <c r="S867" s="42"/>
      <c r="T867" s="42"/>
      <c r="U867" s="42"/>
    </row>
    <row r="868" spans="1:21" x14ac:dyDescent="0.55000000000000004">
      <c r="A868" s="41"/>
      <c r="B868" s="41"/>
      <c r="C868" s="41"/>
      <c r="D868" s="41"/>
      <c r="E868" s="41"/>
      <c r="F868" s="41"/>
      <c r="G868" s="42"/>
      <c r="H868" s="42"/>
      <c r="I868" s="42"/>
      <c r="J868" s="42"/>
      <c r="K868" s="42"/>
      <c r="L868" s="42"/>
      <c r="M868" s="42"/>
      <c r="N868" s="42"/>
      <c r="O868" s="42"/>
      <c r="P868" s="42"/>
      <c r="Q868" s="42"/>
      <c r="R868" s="42"/>
      <c r="S868" s="42"/>
      <c r="T868" s="42"/>
      <c r="U868" s="42"/>
    </row>
    <row r="869" spans="1:21" x14ac:dyDescent="0.55000000000000004">
      <c r="A869" s="41"/>
      <c r="B869" s="41"/>
      <c r="C869" s="41"/>
      <c r="D869" s="41"/>
      <c r="E869" s="41"/>
      <c r="F869" s="41"/>
      <c r="G869" s="42"/>
      <c r="H869" s="42"/>
      <c r="I869" s="42"/>
      <c r="J869" s="42"/>
      <c r="K869" s="42"/>
      <c r="L869" s="42"/>
      <c r="M869" s="42"/>
      <c r="N869" s="42"/>
      <c r="O869" s="42"/>
      <c r="P869" s="42"/>
      <c r="Q869" s="42"/>
      <c r="R869" s="42"/>
      <c r="S869" s="42"/>
      <c r="T869" s="42"/>
      <c r="U869" s="42"/>
    </row>
    <row r="870" spans="1:21" x14ac:dyDescent="0.55000000000000004">
      <c r="A870" s="41"/>
      <c r="B870" s="41"/>
      <c r="C870" s="41"/>
      <c r="D870" s="41"/>
      <c r="E870" s="41"/>
      <c r="F870" s="41"/>
      <c r="G870" s="42"/>
      <c r="H870" s="42"/>
      <c r="I870" s="42"/>
      <c r="J870" s="42"/>
      <c r="K870" s="42"/>
      <c r="L870" s="42"/>
      <c r="M870" s="42"/>
      <c r="N870" s="42"/>
      <c r="O870" s="42"/>
      <c r="P870" s="42"/>
      <c r="Q870" s="42"/>
      <c r="R870" s="42"/>
      <c r="S870" s="42"/>
      <c r="T870" s="42"/>
      <c r="U870" s="42"/>
    </row>
    <row r="871" spans="1:21" x14ac:dyDescent="0.55000000000000004">
      <c r="A871" s="41"/>
      <c r="B871" s="41"/>
      <c r="C871" s="41"/>
      <c r="D871" s="41"/>
      <c r="E871" s="41"/>
      <c r="F871" s="41"/>
      <c r="G871" s="42"/>
      <c r="H871" s="42"/>
      <c r="I871" s="42"/>
      <c r="J871" s="42"/>
      <c r="K871" s="42"/>
      <c r="L871" s="42"/>
      <c r="M871" s="42"/>
      <c r="N871" s="42"/>
      <c r="O871" s="42"/>
      <c r="P871" s="42"/>
      <c r="Q871" s="42"/>
      <c r="R871" s="42"/>
      <c r="S871" s="42"/>
      <c r="T871" s="42"/>
      <c r="U871" s="42"/>
    </row>
    <row r="872" spans="1:21" x14ac:dyDescent="0.55000000000000004">
      <c r="A872" s="41"/>
      <c r="B872" s="41"/>
      <c r="C872" s="41"/>
      <c r="D872" s="41"/>
      <c r="E872" s="41"/>
      <c r="F872" s="41"/>
      <c r="G872" s="42"/>
      <c r="H872" s="42"/>
      <c r="I872" s="42"/>
      <c r="J872" s="42"/>
      <c r="K872" s="42"/>
      <c r="L872" s="42"/>
      <c r="M872" s="42"/>
      <c r="N872" s="42"/>
      <c r="O872" s="42"/>
      <c r="P872" s="42"/>
      <c r="Q872" s="42"/>
      <c r="R872" s="42"/>
      <c r="S872" s="42"/>
      <c r="T872" s="42"/>
      <c r="U872" s="42"/>
    </row>
    <row r="873" spans="1:21" x14ac:dyDescent="0.55000000000000004">
      <c r="A873" s="41"/>
      <c r="B873" s="41"/>
      <c r="C873" s="41"/>
      <c r="D873" s="41"/>
      <c r="E873" s="41"/>
      <c r="F873" s="41"/>
      <c r="G873" s="42"/>
      <c r="H873" s="42"/>
      <c r="I873" s="42"/>
      <c r="J873" s="42"/>
      <c r="K873" s="42"/>
      <c r="L873" s="42"/>
      <c r="M873" s="42"/>
      <c r="N873" s="42"/>
      <c r="O873" s="42"/>
      <c r="P873" s="42"/>
      <c r="Q873" s="42"/>
      <c r="R873" s="42"/>
      <c r="S873" s="42"/>
      <c r="T873" s="42"/>
      <c r="U873" s="42"/>
    </row>
    <row r="874" spans="1:21" x14ac:dyDescent="0.55000000000000004">
      <c r="A874" s="41"/>
      <c r="B874" s="41"/>
      <c r="C874" s="41"/>
      <c r="D874" s="41"/>
      <c r="E874" s="41"/>
      <c r="F874" s="41"/>
      <c r="G874" s="42"/>
      <c r="H874" s="42"/>
      <c r="I874" s="42"/>
      <c r="J874" s="42"/>
      <c r="K874" s="42"/>
      <c r="L874" s="42"/>
      <c r="M874" s="42"/>
      <c r="N874" s="42"/>
      <c r="O874" s="42"/>
      <c r="P874" s="42"/>
      <c r="Q874" s="42"/>
      <c r="R874" s="42"/>
      <c r="S874" s="42"/>
      <c r="T874" s="42"/>
      <c r="U874" s="42"/>
    </row>
    <row r="875" spans="1:21" x14ac:dyDescent="0.55000000000000004">
      <c r="A875" s="41"/>
      <c r="B875" s="41"/>
      <c r="C875" s="41"/>
      <c r="D875" s="41"/>
      <c r="E875" s="41"/>
      <c r="F875" s="41"/>
      <c r="G875" s="42"/>
      <c r="H875" s="42"/>
      <c r="I875" s="42"/>
      <c r="J875" s="42"/>
      <c r="K875" s="42"/>
      <c r="L875" s="42"/>
      <c r="M875" s="42"/>
      <c r="N875" s="42"/>
      <c r="O875" s="42"/>
      <c r="P875" s="42"/>
      <c r="Q875" s="42"/>
      <c r="R875" s="42"/>
      <c r="S875" s="42"/>
      <c r="T875" s="42"/>
      <c r="U875" s="42"/>
    </row>
    <row r="876" spans="1:21" x14ac:dyDescent="0.55000000000000004">
      <c r="A876" s="41"/>
      <c r="B876" s="41"/>
      <c r="C876" s="41"/>
      <c r="D876" s="41"/>
      <c r="E876" s="41"/>
      <c r="F876" s="41"/>
      <c r="G876" s="42"/>
      <c r="H876" s="42"/>
      <c r="I876" s="42"/>
      <c r="J876" s="42"/>
      <c r="K876" s="42"/>
      <c r="L876" s="42"/>
      <c r="M876" s="42"/>
      <c r="N876" s="42"/>
      <c r="O876" s="42"/>
      <c r="P876" s="42"/>
      <c r="Q876" s="42"/>
      <c r="R876" s="42"/>
      <c r="S876" s="42"/>
      <c r="T876" s="42"/>
      <c r="U876" s="42"/>
    </row>
    <row r="877" spans="1:21" x14ac:dyDescent="0.55000000000000004">
      <c r="A877" s="41"/>
      <c r="B877" s="41"/>
      <c r="C877" s="41"/>
      <c r="D877" s="41"/>
      <c r="E877" s="41"/>
      <c r="F877" s="41"/>
      <c r="G877" s="42"/>
      <c r="H877" s="42"/>
      <c r="I877" s="42"/>
      <c r="J877" s="42"/>
      <c r="K877" s="42"/>
      <c r="L877" s="42"/>
      <c r="M877" s="42"/>
      <c r="N877" s="42"/>
      <c r="O877" s="42"/>
      <c r="P877" s="42"/>
      <c r="Q877" s="42"/>
      <c r="R877" s="42"/>
      <c r="S877" s="42"/>
      <c r="T877" s="42"/>
      <c r="U877" s="42"/>
    </row>
    <row r="878" spans="1:21" x14ac:dyDescent="0.55000000000000004">
      <c r="A878" s="41"/>
      <c r="B878" s="41"/>
      <c r="C878" s="41"/>
      <c r="D878" s="41"/>
      <c r="E878" s="41"/>
      <c r="F878" s="41"/>
      <c r="G878" s="42"/>
      <c r="H878" s="42"/>
      <c r="I878" s="42"/>
      <c r="J878" s="42"/>
      <c r="K878" s="42"/>
      <c r="L878" s="42"/>
      <c r="M878" s="42"/>
      <c r="N878" s="42"/>
      <c r="O878" s="42"/>
      <c r="P878" s="42"/>
      <c r="Q878" s="42"/>
      <c r="R878" s="42"/>
      <c r="S878" s="42"/>
      <c r="T878" s="42"/>
      <c r="U878" s="42"/>
    </row>
    <row r="879" spans="1:21" x14ac:dyDescent="0.55000000000000004">
      <c r="A879" s="41"/>
      <c r="B879" s="41"/>
      <c r="C879" s="41"/>
      <c r="D879" s="41"/>
      <c r="E879" s="41"/>
      <c r="F879" s="41"/>
      <c r="G879" s="42"/>
      <c r="H879" s="42"/>
      <c r="I879" s="42"/>
      <c r="J879" s="42"/>
      <c r="K879" s="42"/>
      <c r="L879" s="42"/>
      <c r="M879" s="42"/>
      <c r="N879" s="42"/>
      <c r="O879" s="42"/>
      <c r="P879" s="42"/>
      <c r="Q879" s="42"/>
      <c r="R879" s="42"/>
      <c r="S879" s="42"/>
      <c r="T879" s="42"/>
      <c r="U879" s="42"/>
    </row>
    <row r="880" spans="1:21" x14ac:dyDescent="0.55000000000000004">
      <c r="A880" s="41"/>
      <c r="B880" s="41"/>
      <c r="C880" s="41"/>
      <c r="D880" s="41"/>
      <c r="E880" s="41"/>
      <c r="F880" s="41"/>
      <c r="G880" s="42"/>
      <c r="H880" s="42"/>
      <c r="I880" s="42"/>
      <c r="J880" s="42"/>
      <c r="K880" s="42"/>
      <c r="L880" s="42"/>
      <c r="M880" s="42"/>
      <c r="N880" s="42"/>
      <c r="O880" s="42"/>
      <c r="P880" s="42"/>
      <c r="Q880" s="42"/>
      <c r="R880" s="42"/>
      <c r="S880" s="42"/>
      <c r="T880" s="42"/>
      <c r="U880" s="42"/>
    </row>
    <row r="881" spans="1:21" x14ac:dyDescent="0.55000000000000004">
      <c r="A881" s="41"/>
      <c r="B881" s="41"/>
      <c r="C881" s="41"/>
      <c r="D881" s="41"/>
      <c r="E881" s="41"/>
      <c r="F881" s="41"/>
      <c r="G881" s="42"/>
      <c r="H881" s="42"/>
      <c r="I881" s="42"/>
      <c r="J881" s="42"/>
      <c r="K881" s="42"/>
      <c r="L881" s="42"/>
      <c r="M881" s="42"/>
      <c r="N881" s="42"/>
      <c r="O881" s="42"/>
      <c r="P881" s="42"/>
      <c r="Q881" s="42"/>
      <c r="R881" s="42"/>
      <c r="S881" s="42"/>
      <c r="T881" s="42"/>
      <c r="U881" s="42"/>
    </row>
    <row r="882" spans="1:21" x14ac:dyDescent="0.55000000000000004">
      <c r="A882" s="41"/>
      <c r="B882" s="41"/>
      <c r="C882" s="41"/>
      <c r="D882" s="41"/>
      <c r="E882" s="41"/>
      <c r="F882" s="41"/>
      <c r="G882" s="42"/>
      <c r="H882" s="42"/>
      <c r="I882" s="42"/>
      <c r="J882" s="42"/>
      <c r="K882" s="42"/>
      <c r="L882" s="42"/>
      <c r="M882" s="42"/>
      <c r="N882" s="42"/>
      <c r="O882" s="42"/>
      <c r="P882" s="42"/>
      <c r="Q882" s="42"/>
      <c r="R882" s="42"/>
      <c r="S882" s="42"/>
      <c r="T882" s="42"/>
      <c r="U882" s="42"/>
    </row>
    <row r="883" spans="1:21" x14ac:dyDescent="0.55000000000000004">
      <c r="A883" s="41"/>
      <c r="B883" s="41"/>
      <c r="C883" s="41"/>
      <c r="D883" s="41"/>
      <c r="E883" s="41"/>
      <c r="F883" s="41"/>
      <c r="G883" s="42"/>
      <c r="H883" s="42"/>
      <c r="I883" s="42"/>
      <c r="J883" s="42"/>
      <c r="K883" s="42"/>
      <c r="L883" s="42"/>
      <c r="M883" s="42"/>
      <c r="N883" s="42"/>
      <c r="O883" s="42"/>
      <c r="P883" s="42"/>
      <c r="Q883" s="42"/>
      <c r="R883" s="42"/>
      <c r="S883" s="42"/>
      <c r="T883" s="42"/>
      <c r="U883" s="42"/>
    </row>
    <row r="884" spans="1:21" x14ac:dyDescent="0.55000000000000004">
      <c r="A884" s="41"/>
      <c r="B884" s="41"/>
      <c r="C884" s="41"/>
      <c r="D884" s="41"/>
      <c r="E884" s="41"/>
      <c r="F884" s="41"/>
      <c r="G884" s="42"/>
      <c r="H884" s="42"/>
      <c r="I884" s="42"/>
      <c r="J884" s="42"/>
      <c r="K884" s="42"/>
      <c r="L884" s="42"/>
      <c r="M884" s="42"/>
      <c r="N884" s="42"/>
      <c r="O884" s="42"/>
      <c r="P884" s="42"/>
      <c r="Q884" s="42"/>
      <c r="R884" s="42"/>
      <c r="S884" s="42"/>
      <c r="T884" s="42"/>
      <c r="U884" s="42"/>
    </row>
    <row r="885" spans="1:21" x14ac:dyDescent="0.55000000000000004">
      <c r="A885" s="41"/>
      <c r="B885" s="41"/>
      <c r="C885" s="41"/>
      <c r="D885" s="41"/>
      <c r="E885" s="41"/>
      <c r="F885" s="41"/>
      <c r="G885" s="42"/>
      <c r="H885" s="42"/>
      <c r="I885" s="42"/>
      <c r="J885" s="42"/>
      <c r="K885" s="42"/>
      <c r="L885" s="42"/>
      <c r="M885" s="42"/>
      <c r="N885" s="42"/>
      <c r="O885" s="42"/>
      <c r="P885" s="42"/>
      <c r="Q885" s="42"/>
      <c r="R885" s="42"/>
      <c r="S885" s="42"/>
      <c r="T885" s="42"/>
      <c r="U885" s="42"/>
    </row>
    <row r="886" spans="1:21" x14ac:dyDescent="0.55000000000000004">
      <c r="A886" s="41"/>
      <c r="B886" s="41"/>
      <c r="C886" s="41"/>
      <c r="D886" s="41"/>
      <c r="E886" s="41"/>
      <c r="F886" s="41"/>
      <c r="G886" s="42"/>
      <c r="H886" s="42"/>
      <c r="I886" s="42"/>
      <c r="J886" s="42"/>
      <c r="K886" s="42"/>
      <c r="L886" s="42"/>
      <c r="M886" s="42"/>
      <c r="N886" s="42"/>
      <c r="O886" s="42"/>
      <c r="P886" s="42"/>
      <c r="Q886" s="42"/>
      <c r="R886" s="42"/>
      <c r="S886" s="42"/>
      <c r="T886" s="42"/>
      <c r="U886" s="42"/>
    </row>
    <row r="887" spans="1:21" x14ac:dyDescent="0.55000000000000004">
      <c r="A887" s="41"/>
      <c r="B887" s="41"/>
      <c r="C887" s="41"/>
      <c r="D887" s="41"/>
      <c r="E887" s="41"/>
      <c r="F887" s="41"/>
      <c r="G887" s="42"/>
      <c r="H887" s="42"/>
      <c r="I887" s="42"/>
      <c r="J887" s="42"/>
      <c r="K887" s="42"/>
      <c r="L887" s="42"/>
      <c r="M887" s="42"/>
      <c r="N887" s="42"/>
      <c r="O887" s="42"/>
      <c r="P887" s="42"/>
      <c r="Q887" s="42"/>
      <c r="R887" s="42"/>
      <c r="S887" s="42"/>
      <c r="T887" s="42"/>
      <c r="U887" s="42"/>
    </row>
    <row r="888" spans="1:21" x14ac:dyDescent="0.55000000000000004">
      <c r="A888" s="41"/>
      <c r="B888" s="41"/>
      <c r="C888" s="41"/>
      <c r="D888" s="41"/>
      <c r="E888" s="41"/>
      <c r="F888" s="41"/>
      <c r="G888" s="42"/>
      <c r="H888" s="42"/>
      <c r="I888" s="42"/>
      <c r="J888" s="42"/>
      <c r="K888" s="42"/>
      <c r="L888" s="42"/>
      <c r="M888" s="42"/>
      <c r="N888" s="42"/>
      <c r="O888" s="42"/>
      <c r="P888" s="42"/>
      <c r="Q888" s="42"/>
      <c r="R888" s="42"/>
      <c r="S888" s="42"/>
      <c r="T888" s="42"/>
      <c r="U888" s="42"/>
    </row>
    <row r="889" spans="1:21" x14ac:dyDescent="0.55000000000000004">
      <c r="A889" s="41"/>
      <c r="B889" s="41"/>
      <c r="C889" s="41"/>
      <c r="D889" s="41"/>
      <c r="E889" s="41"/>
      <c r="F889" s="41"/>
      <c r="G889" s="42"/>
      <c r="H889" s="42"/>
      <c r="I889" s="42"/>
      <c r="J889" s="42"/>
      <c r="K889" s="42"/>
      <c r="L889" s="42"/>
      <c r="M889" s="42"/>
      <c r="N889" s="42"/>
      <c r="O889" s="42"/>
      <c r="P889" s="42"/>
      <c r="Q889" s="42"/>
      <c r="R889" s="42"/>
      <c r="S889" s="42"/>
      <c r="T889" s="42"/>
      <c r="U889" s="42"/>
    </row>
    <row r="890" spans="1:21" x14ac:dyDescent="0.55000000000000004">
      <c r="A890" s="41"/>
      <c r="B890" s="41"/>
      <c r="C890" s="41"/>
      <c r="D890" s="41"/>
      <c r="E890" s="41"/>
      <c r="F890" s="41"/>
      <c r="G890" s="42"/>
      <c r="H890" s="42"/>
      <c r="I890" s="42"/>
      <c r="J890" s="42"/>
      <c r="K890" s="42"/>
      <c r="L890" s="42"/>
      <c r="M890" s="42"/>
      <c r="N890" s="42"/>
      <c r="O890" s="42"/>
      <c r="P890" s="42"/>
      <c r="Q890" s="42"/>
      <c r="R890" s="42"/>
      <c r="S890" s="42"/>
      <c r="T890" s="42"/>
      <c r="U890" s="42"/>
    </row>
    <row r="891" spans="1:21" x14ac:dyDescent="0.55000000000000004">
      <c r="A891" s="41"/>
      <c r="B891" s="41"/>
      <c r="C891" s="41"/>
      <c r="D891" s="41"/>
      <c r="E891" s="41"/>
      <c r="F891" s="41"/>
      <c r="G891" s="42"/>
      <c r="H891" s="42"/>
      <c r="I891" s="42"/>
      <c r="J891" s="42"/>
      <c r="K891" s="42"/>
      <c r="L891" s="42"/>
      <c r="M891" s="42"/>
      <c r="N891" s="42"/>
      <c r="O891" s="42"/>
      <c r="P891" s="42"/>
      <c r="Q891" s="42"/>
      <c r="R891" s="42"/>
      <c r="S891" s="42"/>
      <c r="T891" s="42"/>
      <c r="U891" s="42"/>
    </row>
    <row r="892" spans="1:21" x14ac:dyDescent="0.55000000000000004">
      <c r="A892" s="41"/>
      <c r="B892" s="41"/>
      <c r="C892" s="41"/>
      <c r="D892" s="41"/>
      <c r="E892" s="41"/>
      <c r="F892" s="41"/>
      <c r="G892" s="42"/>
      <c r="H892" s="42"/>
      <c r="I892" s="42"/>
      <c r="J892" s="42"/>
      <c r="K892" s="42"/>
      <c r="L892" s="42"/>
      <c r="M892" s="42"/>
      <c r="N892" s="42"/>
      <c r="O892" s="42"/>
      <c r="P892" s="42"/>
      <c r="Q892" s="42"/>
      <c r="R892" s="42"/>
      <c r="S892" s="42"/>
      <c r="T892" s="42"/>
      <c r="U892" s="42"/>
    </row>
    <row r="893" spans="1:21" x14ac:dyDescent="0.55000000000000004">
      <c r="A893" s="41"/>
      <c r="B893" s="41"/>
      <c r="C893" s="41"/>
      <c r="D893" s="41"/>
      <c r="E893" s="41"/>
      <c r="F893" s="41"/>
      <c r="G893" s="42"/>
      <c r="H893" s="42"/>
      <c r="I893" s="42"/>
      <c r="J893" s="42"/>
      <c r="K893" s="42"/>
      <c r="L893" s="42"/>
      <c r="M893" s="42"/>
      <c r="N893" s="42"/>
      <c r="O893" s="42"/>
      <c r="P893" s="42"/>
      <c r="Q893" s="42"/>
      <c r="R893" s="42"/>
      <c r="S893" s="42"/>
      <c r="T893" s="42"/>
      <c r="U893" s="42"/>
    </row>
    <row r="894" spans="1:21" x14ac:dyDescent="0.55000000000000004">
      <c r="A894" s="41"/>
      <c r="B894" s="41"/>
      <c r="C894" s="41"/>
      <c r="D894" s="41"/>
      <c r="E894" s="41"/>
      <c r="F894" s="41"/>
      <c r="G894" s="42"/>
      <c r="H894" s="42"/>
      <c r="I894" s="42"/>
      <c r="J894" s="42"/>
      <c r="K894" s="42"/>
      <c r="L894" s="42"/>
      <c r="M894" s="42"/>
      <c r="N894" s="42"/>
      <c r="O894" s="42"/>
      <c r="P894" s="42"/>
      <c r="Q894" s="42"/>
      <c r="R894" s="42"/>
      <c r="S894" s="42"/>
      <c r="T894" s="42"/>
      <c r="U894" s="42"/>
    </row>
    <row r="895" spans="1:21" x14ac:dyDescent="0.55000000000000004">
      <c r="A895" s="41"/>
      <c r="B895" s="41"/>
      <c r="C895" s="41"/>
      <c r="D895" s="41"/>
      <c r="E895" s="41"/>
      <c r="F895" s="41"/>
      <c r="G895" s="42"/>
      <c r="H895" s="42"/>
      <c r="I895" s="42"/>
      <c r="J895" s="42"/>
      <c r="K895" s="42"/>
      <c r="L895" s="42"/>
      <c r="M895" s="42"/>
      <c r="N895" s="42"/>
      <c r="O895" s="42"/>
      <c r="P895" s="42"/>
      <c r="Q895" s="42"/>
      <c r="R895" s="42"/>
      <c r="S895" s="42"/>
      <c r="T895" s="42"/>
      <c r="U895" s="42"/>
    </row>
    <row r="896" spans="1:21" x14ac:dyDescent="0.55000000000000004">
      <c r="A896" s="41"/>
      <c r="B896" s="41"/>
      <c r="C896" s="41"/>
      <c r="D896" s="41"/>
      <c r="E896" s="41"/>
      <c r="F896" s="41"/>
      <c r="G896" s="42"/>
      <c r="H896" s="42"/>
      <c r="I896" s="42"/>
      <c r="J896" s="42"/>
      <c r="K896" s="42"/>
      <c r="L896" s="42"/>
      <c r="M896" s="42"/>
      <c r="N896" s="42"/>
      <c r="O896" s="42"/>
      <c r="P896" s="42"/>
      <c r="Q896" s="42"/>
      <c r="R896" s="42"/>
      <c r="S896" s="42"/>
      <c r="T896" s="42"/>
      <c r="U896" s="42"/>
    </row>
    <row r="897" spans="1:21" x14ac:dyDescent="0.55000000000000004">
      <c r="A897" s="41"/>
      <c r="B897" s="41"/>
      <c r="C897" s="41"/>
      <c r="D897" s="41"/>
      <c r="E897" s="41"/>
      <c r="F897" s="41"/>
      <c r="G897" s="42"/>
      <c r="H897" s="42"/>
      <c r="I897" s="42"/>
      <c r="J897" s="42"/>
      <c r="K897" s="42"/>
      <c r="L897" s="42"/>
      <c r="M897" s="42"/>
      <c r="N897" s="42"/>
      <c r="O897" s="42"/>
      <c r="P897" s="42"/>
      <c r="Q897" s="42"/>
      <c r="R897" s="42"/>
      <c r="S897" s="42"/>
      <c r="T897" s="42"/>
      <c r="U897" s="42"/>
    </row>
    <row r="898" spans="1:21" x14ac:dyDescent="0.55000000000000004">
      <c r="A898" s="41"/>
      <c r="B898" s="41"/>
      <c r="C898" s="41"/>
      <c r="D898" s="41"/>
      <c r="E898" s="41"/>
      <c r="F898" s="41"/>
      <c r="G898" s="42"/>
      <c r="H898" s="42"/>
      <c r="I898" s="42"/>
      <c r="J898" s="42"/>
      <c r="K898" s="42"/>
      <c r="L898" s="42"/>
      <c r="M898" s="42"/>
      <c r="N898" s="42"/>
      <c r="O898" s="42"/>
      <c r="P898" s="42"/>
      <c r="Q898" s="42"/>
      <c r="R898" s="42"/>
      <c r="S898" s="42"/>
      <c r="T898" s="42"/>
      <c r="U898" s="42"/>
    </row>
    <row r="899" spans="1:21" x14ac:dyDescent="0.55000000000000004">
      <c r="A899" s="41"/>
      <c r="B899" s="41"/>
      <c r="C899" s="41"/>
      <c r="D899" s="41"/>
      <c r="E899" s="41"/>
      <c r="F899" s="41"/>
      <c r="G899" s="42"/>
      <c r="H899" s="42"/>
      <c r="I899" s="42"/>
      <c r="J899" s="42"/>
      <c r="K899" s="42"/>
      <c r="L899" s="42"/>
      <c r="M899" s="42"/>
      <c r="N899" s="42"/>
      <c r="O899" s="42"/>
      <c r="P899" s="42"/>
      <c r="Q899" s="42"/>
      <c r="R899" s="42"/>
      <c r="S899" s="42"/>
      <c r="T899" s="42"/>
      <c r="U899" s="42"/>
    </row>
    <row r="900" spans="1:21" x14ac:dyDescent="0.55000000000000004">
      <c r="A900" s="41"/>
      <c r="B900" s="41"/>
      <c r="C900" s="41"/>
      <c r="D900" s="41"/>
      <c r="E900" s="41"/>
      <c r="F900" s="41"/>
      <c r="G900" s="42"/>
      <c r="H900" s="42"/>
      <c r="I900" s="42"/>
      <c r="J900" s="42"/>
      <c r="K900" s="42"/>
      <c r="L900" s="42"/>
      <c r="M900" s="42"/>
      <c r="N900" s="42"/>
      <c r="O900" s="42"/>
      <c r="P900" s="42"/>
      <c r="Q900" s="42"/>
      <c r="R900" s="42"/>
      <c r="S900" s="42"/>
      <c r="T900" s="42"/>
      <c r="U900" s="42"/>
    </row>
    <row r="901" spans="1:21" x14ac:dyDescent="0.55000000000000004">
      <c r="A901" s="41"/>
      <c r="B901" s="41"/>
      <c r="C901" s="41"/>
      <c r="D901" s="41"/>
      <c r="E901" s="41"/>
      <c r="F901" s="41"/>
      <c r="G901" s="42"/>
      <c r="H901" s="42"/>
      <c r="I901" s="42"/>
      <c r="J901" s="42"/>
      <c r="K901" s="42"/>
      <c r="L901" s="42"/>
      <c r="M901" s="42"/>
      <c r="N901" s="42"/>
      <c r="O901" s="42"/>
      <c r="P901" s="42"/>
      <c r="Q901" s="42"/>
      <c r="R901" s="42"/>
      <c r="S901" s="42"/>
      <c r="T901" s="42"/>
      <c r="U901" s="42"/>
    </row>
    <row r="902" spans="1:21" x14ac:dyDescent="0.55000000000000004">
      <c r="A902" s="41"/>
      <c r="B902" s="41"/>
      <c r="C902" s="41"/>
      <c r="D902" s="41"/>
      <c r="E902" s="41"/>
      <c r="F902" s="41"/>
      <c r="G902" s="42"/>
      <c r="H902" s="42"/>
      <c r="I902" s="42"/>
      <c r="J902" s="42"/>
      <c r="K902" s="42"/>
      <c r="L902" s="42"/>
      <c r="M902" s="42"/>
      <c r="N902" s="42"/>
      <c r="O902" s="42"/>
      <c r="P902" s="42"/>
      <c r="Q902" s="42"/>
      <c r="R902" s="42"/>
      <c r="S902" s="42"/>
      <c r="T902" s="42"/>
      <c r="U902" s="42"/>
    </row>
    <row r="903" spans="1:21" x14ac:dyDescent="0.55000000000000004">
      <c r="A903" s="41"/>
      <c r="B903" s="41"/>
      <c r="C903" s="41"/>
      <c r="D903" s="41"/>
      <c r="E903" s="41"/>
      <c r="F903" s="41"/>
      <c r="G903" s="42"/>
      <c r="H903" s="42"/>
      <c r="I903" s="42"/>
      <c r="J903" s="42"/>
      <c r="K903" s="42"/>
      <c r="L903" s="42"/>
      <c r="M903" s="42"/>
      <c r="N903" s="42"/>
      <c r="O903" s="42"/>
      <c r="P903" s="42"/>
      <c r="Q903" s="42"/>
      <c r="R903" s="42"/>
      <c r="S903" s="42"/>
      <c r="T903" s="42"/>
      <c r="U903" s="42"/>
    </row>
    <row r="904" spans="1:21" x14ac:dyDescent="0.55000000000000004">
      <c r="A904" s="41"/>
      <c r="B904" s="41"/>
      <c r="C904" s="41"/>
      <c r="D904" s="41"/>
      <c r="E904" s="41"/>
      <c r="F904" s="41"/>
      <c r="G904" s="42"/>
      <c r="H904" s="42"/>
      <c r="I904" s="42"/>
      <c r="J904" s="42"/>
      <c r="K904" s="42"/>
      <c r="L904" s="42"/>
      <c r="M904" s="42"/>
      <c r="N904" s="42"/>
      <c r="O904" s="42"/>
      <c r="P904" s="42"/>
      <c r="Q904" s="42"/>
      <c r="R904" s="42"/>
      <c r="S904" s="42"/>
      <c r="T904" s="42"/>
      <c r="U904" s="42"/>
    </row>
    <row r="905" spans="1:21" x14ac:dyDescent="0.55000000000000004">
      <c r="A905" s="41"/>
      <c r="B905" s="41"/>
      <c r="C905" s="41"/>
      <c r="D905" s="41"/>
      <c r="E905" s="41"/>
      <c r="F905" s="41"/>
      <c r="G905" s="42"/>
      <c r="H905" s="42"/>
      <c r="I905" s="42"/>
      <c r="J905" s="42"/>
      <c r="K905" s="42"/>
      <c r="L905" s="42"/>
      <c r="M905" s="42"/>
      <c r="N905" s="42"/>
      <c r="O905" s="42"/>
      <c r="P905" s="42"/>
      <c r="Q905" s="42"/>
      <c r="R905" s="42"/>
      <c r="S905" s="42"/>
      <c r="T905" s="42"/>
      <c r="U905" s="42"/>
    </row>
    <row r="906" spans="1:21" x14ac:dyDescent="0.55000000000000004">
      <c r="A906" s="41"/>
      <c r="B906" s="41"/>
      <c r="C906" s="41"/>
      <c r="D906" s="41"/>
      <c r="E906" s="41"/>
      <c r="F906" s="41"/>
      <c r="G906" s="42"/>
      <c r="H906" s="42"/>
      <c r="I906" s="42"/>
      <c r="J906" s="42"/>
      <c r="K906" s="42"/>
      <c r="L906" s="42"/>
      <c r="M906" s="42"/>
      <c r="N906" s="42"/>
      <c r="O906" s="42"/>
      <c r="P906" s="42"/>
      <c r="Q906" s="42"/>
      <c r="R906" s="42"/>
      <c r="S906" s="42"/>
      <c r="T906" s="42"/>
      <c r="U906" s="42"/>
    </row>
    <row r="907" spans="1:21" x14ac:dyDescent="0.55000000000000004">
      <c r="A907" s="41"/>
      <c r="B907" s="41"/>
      <c r="C907" s="41"/>
      <c r="D907" s="41"/>
      <c r="E907" s="41"/>
      <c r="F907" s="41"/>
      <c r="G907" s="42"/>
      <c r="H907" s="42"/>
      <c r="I907" s="42"/>
      <c r="J907" s="42"/>
      <c r="K907" s="42"/>
      <c r="L907" s="42"/>
      <c r="M907" s="42"/>
      <c r="N907" s="42"/>
      <c r="O907" s="42"/>
      <c r="P907" s="42"/>
      <c r="Q907" s="42"/>
      <c r="R907" s="42"/>
      <c r="S907" s="42"/>
      <c r="T907" s="42"/>
      <c r="U907" s="42"/>
    </row>
    <row r="908" spans="1:21" x14ac:dyDescent="0.55000000000000004">
      <c r="A908" s="41"/>
      <c r="B908" s="41"/>
      <c r="C908" s="41"/>
      <c r="D908" s="41"/>
      <c r="E908" s="41"/>
      <c r="F908" s="41"/>
      <c r="G908" s="42"/>
      <c r="H908" s="42"/>
      <c r="I908" s="42"/>
      <c r="J908" s="42"/>
      <c r="K908" s="42"/>
      <c r="L908" s="42"/>
      <c r="M908" s="42"/>
      <c r="N908" s="42"/>
      <c r="O908" s="42"/>
      <c r="P908" s="42"/>
      <c r="Q908" s="42"/>
      <c r="R908" s="42"/>
      <c r="S908" s="42"/>
      <c r="T908" s="42"/>
      <c r="U908" s="42"/>
    </row>
    <row r="909" spans="1:21" x14ac:dyDescent="0.55000000000000004">
      <c r="A909" s="41"/>
      <c r="B909" s="41"/>
      <c r="C909" s="41"/>
      <c r="D909" s="41"/>
      <c r="E909" s="41"/>
      <c r="F909" s="41"/>
      <c r="G909" s="42"/>
      <c r="H909" s="42"/>
      <c r="I909" s="42"/>
      <c r="J909" s="42"/>
      <c r="K909" s="42"/>
      <c r="L909" s="42"/>
      <c r="M909" s="42"/>
      <c r="N909" s="42"/>
      <c r="O909" s="42"/>
      <c r="P909" s="42"/>
      <c r="Q909" s="42"/>
      <c r="R909" s="42"/>
      <c r="S909" s="42"/>
      <c r="T909" s="42"/>
      <c r="U909" s="42"/>
    </row>
    <row r="910" spans="1:21" x14ac:dyDescent="0.55000000000000004">
      <c r="A910" s="41"/>
      <c r="B910" s="41"/>
      <c r="C910" s="41"/>
      <c r="D910" s="41"/>
      <c r="E910" s="41"/>
      <c r="F910" s="41"/>
      <c r="G910" s="42"/>
      <c r="H910" s="42"/>
      <c r="I910" s="42"/>
      <c r="J910" s="42"/>
      <c r="K910" s="42"/>
      <c r="L910" s="42"/>
      <c r="M910" s="42"/>
      <c r="N910" s="42"/>
      <c r="O910" s="42"/>
      <c r="P910" s="42"/>
      <c r="Q910" s="42"/>
      <c r="R910" s="42"/>
      <c r="S910" s="42"/>
      <c r="T910" s="42"/>
      <c r="U910" s="42"/>
    </row>
    <row r="911" spans="1:21" x14ac:dyDescent="0.55000000000000004">
      <c r="A911" s="41"/>
      <c r="B911" s="41"/>
      <c r="C911" s="41"/>
      <c r="D911" s="41"/>
      <c r="E911" s="41"/>
      <c r="F911" s="41"/>
      <c r="G911" s="42"/>
      <c r="H911" s="42"/>
      <c r="I911" s="42"/>
      <c r="J911" s="42"/>
      <c r="K911" s="42"/>
      <c r="L911" s="42"/>
      <c r="M911" s="42"/>
      <c r="N911" s="42"/>
      <c r="O911" s="42"/>
      <c r="P911" s="42"/>
      <c r="Q911" s="42"/>
      <c r="R911" s="42"/>
      <c r="S911" s="42"/>
      <c r="T911" s="42"/>
      <c r="U911" s="42"/>
    </row>
    <row r="912" spans="1:21" x14ac:dyDescent="0.55000000000000004">
      <c r="A912" s="41"/>
      <c r="B912" s="41"/>
      <c r="C912" s="41"/>
      <c r="D912" s="41"/>
      <c r="E912" s="41"/>
      <c r="F912" s="41"/>
      <c r="G912" s="42"/>
      <c r="H912" s="42"/>
      <c r="I912" s="42"/>
      <c r="J912" s="42"/>
      <c r="K912" s="42"/>
      <c r="L912" s="42"/>
      <c r="M912" s="42"/>
      <c r="N912" s="42"/>
      <c r="O912" s="42"/>
      <c r="P912" s="42"/>
      <c r="Q912" s="42"/>
      <c r="R912" s="42"/>
      <c r="S912" s="42"/>
      <c r="T912" s="42"/>
      <c r="U912" s="42"/>
    </row>
    <row r="913" spans="1:21" x14ac:dyDescent="0.55000000000000004">
      <c r="A913" s="41"/>
      <c r="B913" s="41"/>
      <c r="C913" s="41"/>
      <c r="D913" s="41"/>
      <c r="E913" s="41"/>
      <c r="F913" s="41"/>
      <c r="G913" s="42"/>
      <c r="H913" s="42"/>
      <c r="I913" s="42"/>
      <c r="J913" s="42"/>
      <c r="K913" s="42"/>
      <c r="L913" s="42"/>
      <c r="M913" s="42"/>
      <c r="N913" s="42"/>
      <c r="O913" s="42"/>
      <c r="P913" s="42"/>
      <c r="Q913" s="42"/>
      <c r="R913" s="42"/>
      <c r="S913" s="42"/>
      <c r="T913" s="42"/>
      <c r="U913" s="42"/>
    </row>
    <row r="914" spans="1:21" x14ac:dyDescent="0.55000000000000004">
      <c r="A914" s="41"/>
      <c r="B914" s="41"/>
      <c r="C914" s="41"/>
      <c r="D914" s="41"/>
      <c r="E914" s="41"/>
      <c r="F914" s="41"/>
      <c r="G914" s="42"/>
      <c r="H914" s="42"/>
      <c r="I914" s="42"/>
      <c r="J914" s="42"/>
      <c r="K914" s="42"/>
      <c r="L914" s="42"/>
      <c r="M914" s="42"/>
      <c r="N914" s="42"/>
      <c r="O914" s="42"/>
      <c r="P914" s="42"/>
      <c r="Q914" s="42"/>
      <c r="R914" s="42"/>
      <c r="S914" s="42"/>
      <c r="T914" s="42"/>
      <c r="U914" s="42"/>
    </row>
    <row r="915" spans="1:21" x14ac:dyDescent="0.55000000000000004">
      <c r="A915" s="41"/>
      <c r="B915" s="41"/>
      <c r="C915" s="41"/>
      <c r="D915" s="41"/>
      <c r="E915" s="41"/>
      <c r="F915" s="41"/>
      <c r="G915" s="42"/>
      <c r="H915" s="42"/>
      <c r="I915" s="42"/>
      <c r="J915" s="42"/>
      <c r="K915" s="42"/>
      <c r="L915" s="42"/>
      <c r="M915" s="42"/>
      <c r="N915" s="42"/>
      <c r="O915" s="42"/>
      <c r="P915" s="42"/>
      <c r="Q915" s="42"/>
      <c r="R915" s="42"/>
      <c r="S915" s="42"/>
      <c r="T915" s="42"/>
      <c r="U915" s="42"/>
    </row>
    <row r="916" spans="1:21" x14ac:dyDescent="0.55000000000000004">
      <c r="A916" s="41"/>
      <c r="B916" s="41"/>
      <c r="C916" s="41"/>
      <c r="D916" s="41"/>
      <c r="E916" s="41"/>
      <c r="F916" s="41"/>
      <c r="G916" s="42"/>
      <c r="H916" s="42"/>
      <c r="I916" s="42"/>
      <c r="J916" s="42"/>
      <c r="K916" s="42"/>
      <c r="L916" s="42"/>
      <c r="M916" s="42"/>
      <c r="N916" s="42"/>
      <c r="O916" s="42"/>
      <c r="P916" s="42"/>
      <c r="Q916" s="42"/>
      <c r="R916" s="42"/>
      <c r="S916" s="42"/>
      <c r="T916" s="42"/>
      <c r="U916" s="42"/>
    </row>
    <row r="917" spans="1:21" x14ac:dyDescent="0.55000000000000004">
      <c r="A917" s="41"/>
      <c r="B917" s="41"/>
      <c r="C917" s="41"/>
      <c r="D917" s="41"/>
      <c r="E917" s="41"/>
      <c r="F917" s="41"/>
      <c r="G917" s="42"/>
      <c r="H917" s="42"/>
      <c r="I917" s="42"/>
      <c r="J917" s="42"/>
      <c r="K917" s="42"/>
      <c r="L917" s="42"/>
      <c r="M917" s="42"/>
      <c r="N917" s="42"/>
      <c r="O917" s="42"/>
      <c r="P917" s="42"/>
      <c r="Q917" s="42"/>
      <c r="R917" s="42"/>
      <c r="S917" s="42"/>
      <c r="T917" s="42"/>
      <c r="U917" s="42"/>
    </row>
    <row r="918" spans="1:21" x14ac:dyDescent="0.55000000000000004">
      <c r="A918" s="41"/>
      <c r="B918" s="41"/>
      <c r="C918" s="41"/>
      <c r="D918" s="41"/>
      <c r="E918" s="41"/>
      <c r="F918" s="41"/>
      <c r="G918" s="42"/>
      <c r="H918" s="42"/>
      <c r="I918" s="42"/>
      <c r="J918" s="42"/>
      <c r="K918" s="42"/>
      <c r="L918" s="42"/>
      <c r="M918" s="42"/>
      <c r="N918" s="42"/>
      <c r="O918" s="42"/>
      <c r="P918" s="42"/>
      <c r="Q918" s="42"/>
      <c r="R918" s="42"/>
      <c r="S918" s="42"/>
      <c r="T918" s="42"/>
      <c r="U918" s="42"/>
    </row>
    <row r="919" spans="1:21" x14ac:dyDescent="0.55000000000000004">
      <c r="A919" s="41"/>
      <c r="B919" s="41"/>
      <c r="C919" s="41"/>
      <c r="D919" s="41"/>
      <c r="E919" s="41"/>
      <c r="F919" s="41"/>
      <c r="G919" s="42"/>
      <c r="H919" s="42"/>
      <c r="I919" s="42"/>
      <c r="J919" s="42"/>
      <c r="K919" s="42"/>
      <c r="L919" s="42"/>
      <c r="M919" s="42"/>
      <c r="N919" s="42"/>
      <c r="O919" s="42"/>
      <c r="P919" s="42"/>
      <c r="Q919" s="42"/>
      <c r="R919" s="42"/>
      <c r="S919" s="42"/>
      <c r="T919" s="42"/>
      <c r="U919" s="42"/>
    </row>
    <row r="920" spans="1:21" x14ac:dyDescent="0.55000000000000004">
      <c r="A920" s="41"/>
      <c r="B920" s="41"/>
      <c r="C920" s="41"/>
      <c r="D920" s="41"/>
      <c r="E920" s="41"/>
      <c r="F920" s="41"/>
      <c r="G920" s="42"/>
      <c r="H920" s="42"/>
      <c r="I920" s="42"/>
      <c r="J920" s="42"/>
      <c r="K920" s="42"/>
      <c r="L920" s="42"/>
      <c r="M920" s="42"/>
      <c r="N920" s="42"/>
      <c r="O920" s="42"/>
      <c r="P920" s="42"/>
      <c r="Q920" s="42"/>
      <c r="R920" s="42"/>
      <c r="S920" s="42"/>
      <c r="T920" s="42"/>
      <c r="U920" s="42"/>
    </row>
    <row r="921" spans="1:21" x14ac:dyDescent="0.55000000000000004">
      <c r="A921" s="41"/>
      <c r="B921" s="41"/>
      <c r="C921" s="41"/>
      <c r="D921" s="41"/>
      <c r="E921" s="41"/>
      <c r="F921" s="41"/>
      <c r="G921" s="42"/>
      <c r="H921" s="42"/>
      <c r="I921" s="42"/>
      <c r="J921" s="42"/>
      <c r="K921" s="42"/>
      <c r="L921" s="42"/>
      <c r="M921" s="42"/>
      <c r="N921" s="42"/>
      <c r="O921" s="42"/>
      <c r="P921" s="42"/>
      <c r="Q921" s="42"/>
      <c r="R921" s="42"/>
      <c r="S921" s="42"/>
      <c r="T921" s="42"/>
      <c r="U921" s="42"/>
    </row>
    <row r="922" spans="1:21" x14ac:dyDescent="0.55000000000000004">
      <c r="A922" s="41"/>
      <c r="B922" s="41"/>
      <c r="C922" s="41"/>
      <c r="D922" s="41"/>
      <c r="E922" s="41"/>
      <c r="F922" s="41"/>
      <c r="G922" s="42"/>
      <c r="H922" s="42"/>
      <c r="I922" s="42"/>
      <c r="J922" s="42"/>
      <c r="K922" s="42"/>
      <c r="L922" s="42"/>
      <c r="M922" s="42"/>
      <c r="N922" s="42"/>
      <c r="O922" s="42"/>
      <c r="P922" s="42"/>
      <c r="Q922" s="42"/>
      <c r="R922" s="42"/>
      <c r="S922" s="42"/>
      <c r="T922" s="42"/>
      <c r="U922" s="42"/>
    </row>
    <row r="923" spans="1:21" x14ac:dyDescent="0.55000000000000004">
      <c r="A923" s="41"/>
      <c r="B923" s="41"/>
      <c r="C923" s="41"/>
      <c r="D923" s="41"/>
      <c r="E923" s="41"/>
      <c r="F923" s="41"/>
      <c r="G923" s="42"/>
      <c r="H923" s="42"/>
      <c r="I923" s="42"/>
      <c r="J923" s="42"/>
      <c r="K923" s="42"/>
      <c r="L923" s="42"/>
      <c r="M923" s="42"/>
      <c r="N923" s="42"/>
      <c r="O923" s="42"/>
      <c r="P923" s="42"/>
      <c r="Q923" s="42"/>
      <c r="R923" s="42"/>
      <c r="S923" s="42"/>
      <c r="T923" s="42"/>
      <c r="U923" s="42"/>
    </row>
    <row r="924" spans="1:21" x14ac:dyDescent="0.55000000000000004">
      <c r="A924" s="41"/>
      <c r="B924" s="41"/>
      <c r="C924" s="41"/>
      <c r="D924" s="41"/>
      <c r="E924" s="41"/>
      <c r="F924" s="41"/>
      <c r="G924" s="42"/>
      <c r="H924" s="42"/>
      <c r="I924" s="42"/>
      <c r="J924" s="42"/>
      <c r="K924" s="42"/>
      <c r="L924" s="42"/>
      <c r="M924" s="42"/>
      <c r="N924" s="42"/>
      <c r="O924" s="42"/>
      <c r="P924" s="42"/>
      <c r="Q924" s="42"/>
      <c r="R924" s="42"/>
      <c r="S924" s="42"/>
      <c r="T924" s="42"/>
      <c r="U924" s="42"/>
    </row>
    <row r="925" spans="1:21" x14ac:dyDescent="0.55000000000000004">
      <c r="A925" s="41"/>
      <c r="B925" s="41"/>
      <c r="C925" s="41"/>
      <c r="D925" s="41"/>
      <c r="E925" s="41"/>
      <c r="F925" s="41"/>
      <c r="G925" s="42"/>
      <c r="H925" s="42"/>
      <c r="I925" s="42"/>
      <c r="J925" s="42"/>
      <c r="K925" s="42"/>
      <c r="L925" s="42"/>
      <c r="M925" s="42"/>
      <c r="N925" s="42"/>
      <c r="O925" s="42"/>
      <c r="P925" s="42"/>
      <c r="Q925" s="42"/>
      <c r="R925" s="42"/>
      <c r="S925" s="42"/>
      <c r="T925" s="42"/>
      <c r="U925" s="42"/>
    </row>
    <row r="926" spans="1:21" x14ac:dyDescent="0.55000000000000004">
      <c r="A926" s="41"/>
      <c r="B926" s="41"/>
      <c r="C926" s="41"/>
      <c r="D926" s="41"/>
      <c r="E926" s="41"/>
      <c r="F926" s="41"/>
      <c r="G926" s="42"/>
      <c r="H926" s="42"/>
      <c r="I926" s="42"/>
      <c r="J926" s="42"/>
      <c r="K926" s="42"/>
      <c r="L926" s="42"/>
      <c r="M926" s="42"/>
      <c r="N926" s="42"/>
      <c r="O926" s="42"/>
      <c r="P926" s="42"/>
      <c r="Q926" s="42"/>
      <c r="R926" s="42"/>
      <c r="S926" s="42"/>
      <c r="T926" s="42"/>
      <c r="U926" s="42"/>
    </row>
    <row r="927" spans="1:21" x14ac:dyDescent="0.55000000000000004">
      <c r="A927" s="41"/>
      <c r="B927" s="41"/>
      <c r="C927" s="41"/>
      <c r="D927" s="41"/>
      <c r="E927" s="41"/>
      <c r="F927" s="41"/>
      <c r="G927" s="42"/>
      <c r="H927" s="42"/>
      <c r="I927" s="42"/>
      <c r="J927" s="42"/>
      <c r="K927" s="42"/>
      <c r="L927" s="42"/>
      <c r="M927" s="42"/>
      <c r="N927" s="42"/>
      <c r="O927" s="42"/>
      <c r="P927" s="42"/>
      <c r="Q927" s="42"/>
      <c r="R927" s="42"/>
      <c r="S927" s="42"/>
      <c r="T927" s="42"/>
      <c r="U927" s="42"/>
    </row>
    <row r="928" spans="1:21" x14ac:dyDescent="0.55000000000000004">
      <c r="A928" s="41"/>
      <c r="B928" s="41"/>
      <c r="C928" s="41"/>
      <c r="D928" s="41"/>
      <c r="E928" s="41"/>
      <c r="F928" s="41"/>
      <c r="G928" s="42"/>
      <c r="H928" s="42"/>
      <c r="I928" s="42"/>
      <c r="J928" s="42"/>
      <c r="K928" s="42"/>
      <c r="L928" s="42"/>
      <c r="M928" s="42"/>
      <c r="N928" s="42"/>
      <c r="O928" s="42"/>
      <c r="P928" s="42"/>
      <c r="Q928" s="42"/>
      <c r="R928" s="42"/>
      <c r="S928" s="42"/>
      <c r="T928" s="42"/>
      <c r="U928" s="42"/>
    </row>
    <row r="929" spans="1:21" x14ac:dyDescent="0.55000000000000004">
      <c r="A929" s="41"/>
      <c r="B929" s="41"/>
      <c r="C929" s="41"/>
      <c r="D929" s="41"/>
      <c r="E929" s="41"/>
      <c r="F929" s="41"/>
      <c r="G929" s="42"/>
      <c r="H929" s="42"/>
      <c r="I929" s="42"/>
      <c r="J929" s="42"/>
      <c r="K929" s="42"/>
      <c r="L929" s="42"/>
      <c r="M929" s="42"/>
      <c r="N929" s="42"/>
      <c r="O929" s="42"/>
      <c r="P929" s="42"/>
      <c r="Q929" s="42"/>
      <c r="R929" s="42"/>
      <c r="S929" s="42"/>
      <c r="T929" s="42"/>
      <c r="U929" s="42"/>
    </row>
    <row r="930" spans="1:21" x14ac:dyDescent="0.55000000000000004">
      <c r="A930" s="41"/>
      <c r="B930" s="41"/>
      <c r="C930" s="41"/>
      <c r="D930" s="41"/>
      <c r="E930" s="41"/>
      <c r="F930" s="41"/>
      <c r="G930" s="42"/>
      <c r="H930" s="42"/>
      <c r="I930" s="42"/>
      <c r="J930" s="42"/>
      <c r="K930" s="42"/>
      <c r="L930" s="42"/>
      <c r="M930" s="42"/>
      <c r="N930" s="42"/>
      <c r="O930" s="42"/>
      <c r="P930" s="42"/>
      <c r="Q930" s="42"/>
      <c r="R930" s="42"/>
      <c r="S930" s="42"/>
      <c r="T930" s="42"/>
      <c r="U930" s="42"/>
    </row>
    <row r="931" spans="1:21" x14ac:dyDescent="0.55000000000000004">
      <c r="A931" s="41"/>
      <c r="B931" s="41"/>
      <c r="C931" s="41"/>
      <c r="D931" s="41"/>
      <c r="E931" s="41"/>
      <c r="F931" s="41"/>
      <c r="G931" s="42"/>
      <c r="H931" s="42"/>
      <c r="I931" s="42"/>
      <c r="J931" s="42"/>
      <c r="K931" s="42"/>
      <c r="L931" s="42"/>
      <c r="M931" s="42"/>
      <c r="N931" s="42"/>
      <c r="O931" s="42"/>
      <c r="P931" s="42"/>
      <c r="Q931" s="42"/>
      <c r="R931" s="42"/>
      <c r="S931" s="42"/>
      <c r="T931" s="42"/>
      <c r="U931" s="42"/>
    </row>
    <row r="932" spans="1:21" x14ac:dyDescent="0.55000000000000004">
      <c r="A932" s="41"/>
      <c r="B932" s="41"/>
      <c r="C932" s="41"/>
      <c r="D932" s="41"/>
      <c r="E932" s="41"/>
      <c r="F932" s="41"/>
      <c r="G932" s="42"/>
      <c r="H932" s="42"/>
      <c r="I932" s="42"/>
      <c r="J932" s="42"/>
      <c r="K932" s="42"/>
      <c r="L932" s="42"/>
      <c r="M932" s="42"/>
      <c r="N932" s="42"/>
      <c r="O932" s="42"/>
      <c r="P932" s="42"/>
      <c r="Q932" s="42"/>
      <c r="R932" s="42"/>
      <c r="S932" s="42"/>
      <c r="T932" s="42"/>
      <c r="U932" s="42"/>
    </row>
    <row r="933" spans="1:21" x14ac:dyDescent="0.55000000000000004">
      <c r="A933" s="41"/>
      <c r="B933" s="41"/>
      <c r="C933" s="41"/>
      <c r="D933" s="41"/>
      <c r="E933" s="41"/>
      <c r="F933" s="41"/>
      <c r="G933" s="42"/>
      <c r="H933" s="42"/>
      <c r="I933" s="42"/>
      <c r="J933" s="42"/>
      <c r="K933" s="42"/>
      <c r="L933" s="42"/>
      <c r="M933" s="42"/>
      <c r="N933" s="42"/>
      <c r="O933" s="42"/>
      <c r="P933" s="42"/>
      <c r="Q933" s="42"/>
      <c r="R933" s="42"/>
      <c r="S933" s="42"/>
      <c r="T933" s="42"/>
      <c r="U933" s="42"/>
    </row>
    <row r="934" spans="1:21" x14ac:dyDescent="0.55000000000000004">
      <c r="A934" s="41"/>
      <c r="B934" s="41"/>
      <c r="C934" s="41"/>
      <c r="D934" s="41"/>
      <c r="E934" s="41"/>
      <c r="F934" s="41"/>
      <c r="G934" s="42"/>
      <c r="H934" s="42"/>
      <c r="I934" s="42"/>
      <c r="J934" s="42"/>
      <c r="K934" s="42"/>
      <c r="L934" s="42"/>
      <c r="M934" s="42"/>
      <c r="N934" s="42"/>
      <c r="O934" s="42"/>
      <c r="P934" s="42"/>
      <c r="Q934" s="42"/>
      <c r="R934" s="42"/>
      <c r="S934" s="42"/>
      <c r="T934" s="42"/>
      <c r="U934" s="42"/>
    </row>
    <row r="935" spans="1:21" x14ac:dyDescent="0.55000000000000004">
      <c r="A935" s="41"/>
      <c r="B935" s="41"/>
      <c r="C935" s="41"/>
      <c r="D935" s="41"/>
      <c r="E935" s="41"/>
      <c r="F935" s="41"/>
      <c r="G935" s="42"/>
      <c r="H935" s="42"/>
      <c r="I935" s="42"/>
      <c r="J935" s="42"/>
      <c r="K935" s="42"/>
      <c r="L935" s="42"/>
      <c r="M935" s="42"/>
      <c r="N935" s="42"/>
      <c r="O935" s="42"/>
      <c r="P935" s="42"/>
      <c r="Q935" s="42"/>
      <c r="R935" s="42"/>
      <c r="S935" s="42"/>
      <c r="T935" s="42"/>
      <c r="U935" s="42"/>
    </row>
    <row r="936" spans="1:21" x14ac:dyDescent="0.55000000000000004">
      <c r="A936" s="41"/>
      <c r="B936" s="41"/>
      <c r="C936" s="41"/>
      <c r="D936" s="41"/>
      <c r="E936" s="41"/>
      <c r="F936" s="41"/>
      <c r="G936" s="42"/>
      <c r="H936" s="42"/>
      <c r="I936" s="42"/>
      <c r="J936" s="42"/>
      <c r="K936" s="42"/>
      <c r="L936" s="42"/>
      <c r="M936" s="42"/>
      <c r="N936" s="42"/>
      <c r="O936" s="42"/>
      <c r="P936" s="42"/>
      <c r="Q936" s="42"/>
      <c r="R936" s="42"/>
      <c r="S936" s="42"/>
      <c r="T936" s="42"/>
      <c r="U936" s="42"/>
    </row>
    <row r="937" spans="1:21" x14ac:dyDescent="0.55000000000000004">
      <c r="A937" s="41"/>
      <c r="B937" s="41"/>
      <c r="C937" s="41"/>
      <c r="D937" s="41"/>
      <c r="E937" s="41"/>
      <c r="F937" s="41"/>
      <c r="G937" s="42"/>
      <c r="H937" s="42"/>
      <c r="I937" s="42"/>
      <c r="J937" s="42"/>
      <c r="K937" s="42"/>
      <c r="L937" s="42"/>
      <c r="M937" s="42"/>
      <c r="N937" s="42"/>
      <c r="O937" s="42"/>
      <c r="P937" s="42"/>
      <c r="Q937" s="42"/>
      <c r="R937" s="42"/>
      <c r="S937" s="42"/>
      <c r="T937" s="42"/>
      <c r="U937" s="42"/>
    </row>
    <row r="938" spans="1:21" x14ac:dyDescent="0.55000000000000004">
      <c r="A938" s="41"/>
      <c r="B938" s="41"/>
      <c r="C938" s="41"/>
      <c r="D938" s="41"/>
      <c r="E938" s="41"/>
      <c r="F938" s="41"/>
      <c r="G938" s="42"/>
      <c r="H938" s="42"/>
      <c r="I938" s="42"/>
      <c r="J938" s="42"/>
      <c r="K938" s="42"/>
      <c r="L938" s="42"/>
      <c r="M938" s="42"/>
      <c r="N938" s="42"/>
      <c r="O938" s="42"/>
      <c r="P938" s="42"/>
      <c r="Q938" s="42"/>
      <c r="R938" s="42"/>
      <c r="S938" s="42"/>
      <c r="T938" s="42"/>
      <c r="U938" s="42"/>
    </row>
    <row r="939" spans="1:21" x14ac:dyDescent="0.55000000000000004">
      <c r="A939" s="41"/>
      <c r="B939" s="41"/>
      <c r="C939" s="41"/>
      <c r="D939" s="41"/>
      <c r="E939" s="41"/>
      <c r="F939" s="41"/>
      <c r="G939" s="42"/>
      <c r="H939" s="42"/>
      <c r="I939" s="42"/>
      <c r="J939" s="42"/>
      <c r="K939" s="42"/>
      <c r="L939" s="42"/>
      <c r="M939" s="42"/>
      <c r="N939" s="42"/>
      <c r="O939" s="42"/>
      <c r="P939" s="42"/>
      <c r="Q939" s="42"/>
      <c r="R939" s="42"/>
      <c r="S939" s="42"/>
      <c r="T939" s="42"/>
      <c r="U939" s="42"/>
    </row>
    <row r="940" spans="1:21" x14ac:dyDescent="0.55000000000000004">
      <c r="A940" s="41"/>
      <c r="B940" s="41"/>
      <c r="C940" s="41"/>
      <c r="D940" s="41"/>
      <c r="E940" s="41"/>
      <c r="F940" s="41"/>
      <c r="G940" s="42"/>
      <c r="H940" s="42"/>
      <c r="I940" s="42"/>
      <c r="J940" s="42"/>
      <c r="K940" s="42"/>
      <c r="L940" s="42"/>
      <c r="M940" s="42"/>
      <c r="N940" s="42"/>
      <c r="O940" s="42"/>
      <c r="P940" s="42"/>
      <c r="Q940" s="42"/>
      <c r="R940" s="42"/>
      <c r="S940" s="42"/>
      <c r="T940" s="42"/>
      <c r="U940" s="42"/>
    </row>
    <row r="941" spans="1:21" x14ac:dyDescent="0.55000000000000004">
      <c r="A941" s="41"/>
      <c r="B941" s="41"/>
      <c r="C941" s="41"/>
      <c r="D941" s="41"/>
      <c r="E941" s="41"/>
      <c r="F941" s="41"/>
      <c r="G941" s="42"/>
      <c r="H941" s="42"/>
      <c r="I941" s="42"/>
      <c r="J941" s="42"/>
      <c r="K941" s="42"/>
      <c r="L941" s="42"/>
      <c r="M941" s="42"/>
      <c r="N941" s="42"/>
      <c r="O941" s="42"/>
      <c r="P941" s="42"/>
      <c r="Q941" s="42"/>
      <c r="R941" s="42"/>
      <c r="S941" s="42"/>
      <c r="T941" s="42"/>
      <c r="U941" s="42"/>
    </row>
    <row r="942" spans="1:21" x14ac:dyDescent="0.55000000000000004">
      <c r="A942" s="41"/>
      <c r="B942" s="41"/>
      <c r="C942" s="41"/>
      <c r="D942" s="41"/>
      <c r="E942" s="41"/>
      <c r="F942" s="41"/>
      <c r="G942" s="42"/>
      <c r="H942" s="42"/>
      <c r="I942" s="42"/>
      <c r="J942" s="42"/>
      <c r="K942" s="42"/>
      <c r="L942" s="42"/>
      <c r="M942" s="42"/>
      <c r="N942" s="42"/>
      <c r="O942" s="42"/>
      <c r="P942" s="42"/>
      <c r="Q942" s="42"/>
      <c r="R942" s="42"/>
      <c r="S942" s="42"/>
      <c r="T942" s="42"/>
      <c r="U942" s="42"/>
    </row>
    <row r="943" spans="1:21" x14ac:dyDescent="0.55000000000000004">
      <c r="A943" s="41"/>
      <c r="B943" s="41"/>
      <c r="C943" s="41"/>
      <c r="D943" s="41"/>
      <c r="E943" s="41"/>
      <c r="F943" s="41"/>
      <c r="G943" s="42"/>
      <c r="H943" s="42"/>
      <c r="I943" s="42"/>
      <c r="J943" s="42"/>
      <c r="K943" s="42"/>
      <c r="L943" s="42"/>
      <c r="M943" s="42"/>
      <c r="N943" s="42"/>
      <c r="O943" s="42"/>
      <c r="P943" s="42"/>
      <c r="Q943" s="42"/>
      <c r="R943" s="42"/>
      <c r="S943" s="42"/>
      <c r="T943" s="42"/>
      <c r="U943" s="42"/>
    </row>
    <row r="944" spans="1:21" x14ac:dyDescent="0.55000000000000004">
      <c r="A944" s="41"/>
      <c r="B944" s="41"/>
      <c r="C944" s="41"/>
      <c r="D944" s="41"/>
      <c r="E944" s="41"/>
      <c r="F944" s="41"/>
      <c r="G944" s="42"/>
      <c r="H944" s="42"/>
      <c r="I944" s="42"/>
      <c r="J944" s="42"/>
      <c r="K944" s="42"/>
      <c r="L944" s="42"/>
      <c r="M944" s="42"/>
      <c r="N944" s="42"/>
      <c r="O944" s="42"/>
      <c r="P944" s="42"/>
      <c r="Q944" s="42"/>
      <c r="R944" s="42"/>
      <c r="S944" s="42"/>
      <c r="T944" s="42"/>
      <c r="U944" s="42"/>
    </row>
    <row r="945" spans="1:21" x14ac:dyDescent="0.55000000000000004">
      <c r="A945" s="41"/>
      <c r="B945" s="41"/>
      <c r="C945" s="41"/>
      <c r="D945" s="41"/>
      <c r="E945" s="41"/>
      <c r="F945" s="41"/>
      <c r="G945" s="42"/>
      <c r="H945" s="42"/>
      <c r="I945" s="42"/>
      <c r="J945" s="42"/>
      <c r="K945" s="42"/>
      <c r="L945" s="42"/>
      <c r="M945" s="42"/>
      <c r="N945" s="42"/>
      <c r="O945" s="42"/>
      <c r="P945" s="42"/>
      <c r="Q945" s="42"/>
      <c r="R945" s="42"/>
      <c r="S945" s="42"/>
      <c r="T945" s="42"/>
      <c r="U945" s="42"/>
    </row>
    <row r="946" spans="1:21" x14ac:dyDescent="0.55000000000000004">
      <c r="A946" s="41"/>
      <c r="B946" s="41"/>
      <c r="C946" s="41"/>
      <c r="D946" s="41"/>
      <c r="E946" s="41"/>
      <c r="F946" s="41"/>
      <c r="G946" s="42"/>
      <c r="H946" s="42"/>
      <c r="I946" s="42"/>
      <c r="J946" s="42"/>
      <c r="K946" s="42"/>
      <c r="L946" s="42"/>
      <c r="M946" s="42"/>
      <c r="N946" s="42"/>
      <c r="O946" s="42"/>
      <c r="P946" s="42"/>
      <c r="Q946" s="42"/>
      <c r="R946" s="42"/>
      <c r="S946" s="42"/>
      <c r="T946" s="42"/>
      <c r="U946" s="42"/>
    </row>
    <row r="947" spans="1:21" x14ac:dyDescent="0.55000000000000004">
      <c r="A947" s="41"/>
      <c r="B947" s="41"/>
      <c r="C947" s="41"/>
      <c r="D947" s="41"/>
      <c r="E947" s="41"/>
      <c r="F947" s="41"/>
      <c r="G947" s="42"/>
      <c r="H947" s="42"/>
      <c r="I947" s="42"/>
      <c r="J947" s="42"/>
      <c r="K947" s="42"/>
      <c r="L947" s="42"/>
      <c r="M947" s="42"/>
      <c r="N947" s="42"/>
      <c r="O947" s="42"/>
      <c r="P947" s="42"/>
      <c r="Q947" s="42"/>
      <c r="R947" s="42"/>
      <c r="S947" s="42"/>
      <c r="T947" s="42"/>
      <c r="U947" s="42"/>
    </row>
    <row r="948" spans="1:21" x14ac:dyDescent="0.55000000000000004">
      <c r="A948" s="41"/>
      <c r="B948" s="41"/>
      <c r="C948" s="41"/>
      <c r="D948" s="41"/>
      <c r="E948" s="41"/>
      <c r="F948" s="41"/>
      <c r="G948" s="42"/>
      <c r="H948" s="42"/>
      <c r="I948" s="42"/>
      <c r="J948" s="42"/>
      <c r="K948" s="42"/>
      <c r="L948" s="42"/>
      <c r="M948" s="42"/>
      <c r="N948" s="42"/>
      <c r="O948" s="42"/>
      <c r="P948" s="42"/>
      <c r="Q948" s="42"/>
      <c r="R948" s="42"/>
      <c r="S948" s="42"/>
      <c r="T948" s="42"/>
      <c r="U948" s="42"/>
    </row>
    <row r="949" spans="1:21" x14ac:dyDescent="0.55000000000000004">
      <c r="A949" s="41"/>
      <c r="B949" s="41"/>
      <c r="C949" s="41"/>
      <c r="D949" s="41"/>
      <c r="E949" s="41"/>
      <c r="F949" s="41"/>
      <c r="G949" s="42"/>
      <c r="H949" s="42"/>
      <c r="I949" s="42"/>
      <c r="J949" s="42"/>
      <c r="K949" s="42"/>
      <c r="L949" s="42"/>
      <c r="M949" s="42"/>
      <c r="N949" s="42"/>
      <c r="O949" s="42"/>
      <c r="P949" s="42"/>
      <c r="Q949" s="42"/>
      <c r="R949" s="42"/>
      <c r="S949" s="42"/>
      <c r="T949" s="42"/>
      <c r="U949" s="42"/>
    </row>
    <row r="950" spans="1:21" x14ac:dyDescent="0.55000000000000004">
      <c r="A950" s="41"/>
      <c r="B950" s="41"/>
      <c r="C950" s="41"/>
      <c r="D950" s="41"/>
      <c r="E950" s="41"/>
      <c r="F950" s="41"/>
      <c r="G950" s="42"/>
      <c r="H950" s="42"/>
      <c r="I950" s="42"/>
      <c r="J950" s="42"/>
      <c r="K950" s="42"/>
      <c r="L950" s="42"/>
      <c r="M950" s="42"/>
      <c r="N950" s="42"/>
      <c r="O950" s="42"/>
      <c r="P950" s="42"/>
      <c r="Q950" s="42"/>
      <c r="R950" s="42"/>
      <c r="S950" s="42"/>
      <c r="T950" s="42"/>
      <c r="U950" s="42"/>
    </row>
    <row r="951" spans="1:21" x14ac:dyDescent="0.55000000000000004">
      <c r="A951" s="41"/>
      <c r="B951" s="41"/>
      <c r="C951" s="41"/>
      <c r="D951" s="41"/>
      <c r="E951" s="41"/>
      <c r="F951" s="41"/>
      <c r="G951" s="42"/>
      <c r="H951" s="42"/>
      <c r="I951" s="42"/>
      <c r="J951" s="42"/>
      <c r="K951" s="42"/>
      <c r="L951" s="42"/>
      <c r="M951" s="42"/>
      <c r="N951" s="42"/>
      <c r="O951" s="42"/>
      <c r="P951" s="42"/>
      <c r="Q951" s="42"/>
      <c r="R951" s="42"/>
      <c r="S951" s="42"/>
      <c r="T951" s="42"/>
      <c r="U951" s="42"/>
    </row>
    <row r="952" spans="1:21" x14ac:dyDescent="0.55000000000000004">
      <c r="A952" s="41"/>
      <c r="B952" s="41"/>
      <c r="C952" s="41"/>
      <c r="D952" s="41"/>
      <c r="E952" s="41"/>
      <c r="F952" s="41"/>
      <c r="G952" s="42"/>
      <c r="H952" s="42"/>
      <c r="I952" s="42"/>
      <c r="J952" s="42"/>
      <c r="K952" s="42"/>
      <c r="L952" s="42"/>
      <c r="M952" s="42"/>
      <c r="N952" s="42"/>
      <c r="O952" s="42"/>
      <c r="P952" s="42"/>
      <c r="Q952" s="42"/>
      <c r="R952" s="42"/>
      <c r="S952" s="42"/>
      <c r="T952" s="42"/>
      <c r="U952" s="42"/>
    </row>
    <row r="953" spans="1:21" x14ac:dyDescent="0.55000000000000004">
      <c r="A953" s="41"/>
      <c r="B953" s="41"/>
      <c r="C953" s="41"/>
      <c r="D953" s="41"/>
      <c r="E953" s="41"/>
      <c r="F953" s="41"/>
      <c r="G953" s="42"/>
      <c r="H953" s="42"/>
      <c r="I953" s="42"/>
      <c r="J953" s="42"/>
      <c r="K953" s="42"/>
      <c r="L953" s="42"/>
      <c r="M953" s="42"/>
      <c r="N953" s="42"/>
      <c r="O953" s="42"/>
      <c r="P953" s="42"/>
      <c r="Q953" s="42"/>
      <c r="R953" s="42"/>
      <c r="S953" s="42"/>
      <c r="T953" s="42"/>
      <c r="U953" s="42"/>
    </row>
    <row r="954" spans="1:21" x14ac:dyDescent="0.55000000000000004">
      <c r="A954" s="41"/>
      <c r="B954" s="41"/>
      <c r="C954" s="41"/>
      <c r="D954" s="41"/>
      <c r="E954" s="41"/>
      <c r="F954" s="41"/>
      <c r="G954" s="42"/>
      <c r="H954" s="42"/>
      <c r="I954" s="42"/>
      <c r="J954" s="42"/>
      <c r="K954" s="42"/>
      <c r="L954" s="42"/>
      <c r="M954" s="42"/>
      <c r="N954" s="42"/>
      <c r="O954" s="42"/>
      <c r="P954" s="42"/>
      <c r="Q954" s="42"/>
      <c r="R954" s="42"/>
      <c r="S954" s="42"/>
      <c r="T954" s="42"/>
      <c r="U954" s="42"/>
    </row>
    <row r="955" spans="1:21" x14ac:dyDescent="0.55000000000000004">
      <c r="A955" s="41"/>
      <c r="B955" s="41"/>
      <c r="C955" s="41"/>
      <c r="D955" s="41"/>
      <c r="E955" s="41"/>
      <c r="F955" s="41"/>
      <c r="G955" s="42"/>
      <c r="H955" s="42"/>
      <c r="I955" s="42"/>
      <c r="J955" s="42"/>
      <c r="K955" s="42"/>
      <c r="L955" s="42"/>
      <c r="M955" s="42"/>
      <c r="N955" s="42"/>
      <c r="O955" s="42"/>
      <c r="P955" s="42"/>
      <c r="Q955" s="42"/>
      <c r="R955" s="42"/>
      <c r="S955" s="42"/>
      <c r="T955" s="42"/>
      <c r="U955" s="42"/>
    </row>
    <row r="956" spans="1:21" x14ac:dyDescent="0.55000000000000004">
      <c r="A956" s="41"/>
      <c r="B956" s="41"/>
      <c r="C956" s="41"/>
      <c r="D956" s="41"/>
      <c r="E956" s="41"/>
      <c r="F956" s="41"/>
      <c r="G956" s="42"/>
      <c r="H956" s="42"/>
      <c r="I956" s="42"/>
      <c r="J956" s="42"/>
      <c r="K956" s="42"/>
      <c r="L956" s="42"/>
      <c r="M956" s="42"/>
      <c r="N956" s="42"/>
      <c r="O956" s="42"/>
      <c r="P956" s="42"/>
      <c r="Q956" s="42"/>
      <c r="R956" s="42"/>
      <c r="S956" s="42"/>
      <c r="T956" s="42"/>
      <c r="U956" s="42"/>
    </row>
    <row r="957" spans="1:21" x14ac:dyDescent="0.55000000000000004">
      <c r="A957" s="41"/>
      <c r="B957" s="41"/>
      <c r="C957" s="41"/>
      <c r="D957" s="41"/>
      <c r="E957" s="41"/>
      <c r="F957" s="41"/>
      <c r="G957" s="42"/>
      <c r="H957" s="42"/>
      <c r="I957" s="42"/>
      <c r="J957" s="42"/>
      <c r="K957" s="42"/>
      <c r="L957" s="42"/>
      <c r="M957" s="42"/>
      <c r="N957" s="42"/>
      <c r="O957" s="42"/>
      <c r="P957" s="42"/>
      <c r="Q957" s="42"/>
      <c r="R957" s="42"/>
      <c r="S957" s="42"/>
      <c r="T957" s="42"/>
      <c r="U957" s="42"/>
    </row>
    <row r="958" spans="1:21" x14ac:dyDescent="0.55000000000000004">
      <c r="A958" s="41"/>
      <c r="B958" s="41"/>
      <c r="C958" s="41"/>
      <c r="D958" s="41"/>
      <c r="E958" s="41"/>
      <c r="F958" s="41"/>
      <c r="G958" s="42"/>
      <c r="H958" s="42"/>
      <c r="I958" s="42"/>
      <c r="J958" s="42"/>
      <c r="K958" s="42"/>
      <c r="L958" s="42"/>
      <c r="M958" s="42"/>
      <c r="N958" s="42"/>
      <c r="O958" s="42"/>
      <c r="P958" s="42"/>
      <c r="Q958" s="42"/>
      <c r="R958" s="42"/>
      <c r="S958" s="42"/>
      <c r="T958" s="42"/>
      <c r="U958" s="42"/>
    </row>
    <row r="959" spans="1:21" x14ac:dyDescent="0.55000000000000004">
      <c r="A959" s="41"/>
      <c r="B959" s="41"/>
      <c r="C959" s="41"/>
      <c r="D959" s="41"/>
      <c r="E959" s="41"/>
      <c r="F959" s="41"/>
      <c r="G959" s="42"/>
      <c r="H959" s="42"/>
      <c r="I959" s="42"/>
      <c r="J959" s="42"/>
      <c r="K959" s="42"/>
      <c r="L959" s="42"/>
      <c r="M959" s="42"/>
      <c r="N959" s="42"/>
      <c r="O959" s="42"/>
      <c r="P959" s="42"/>
      <c r="Q959" s="42"/>
      <c r="R959" s="42"/>
      <c r="S959" s="42"/>
      <c r="T959" s="42"/>
      <c r="U959" s="42"/>
    </row>
    <row r="960" spans="1:21" x14ac:dyDescent="0.55000000000000004">
      <c r="A960" s="41"/>
      <c r="B960" s="41"/>
      <c r="C960" s="41"/>
      <c r="D960" s="41"/>
      <c r="E960" s="41"/>
      <c r="F960" s="41"/>
      <c r="G960" s="42"/>
      <c r="H960" s="42"/>
      <c r="I960" s="42"/>
      <c r="J960" s="42"/>
      <c r="K960" s="42"/>
      <c r="L960" s="42"/>
      <c r="M960" s="42"/>
      <c r="N960" s="42"/>
      <c r="O960" s="42"/>
      <c r="P960" s="42"/>
      <c r="Q960" s="42"/>
      <c r="R960" s="42"/>
      <c r="S960" s="42"/>
      <c r="T960" s="42"/>
      <c r="U960" s="42"/>
    </row>
    <row r="961" spans="1:21" x14ac:dyDescent="0.55000000000000004">
      <c r="A961" s="41"/>
      <c r="B961" s="41"/>
      <c r="C961" s="41"/>
      <c r="D961" s="41"/>
      <c r="E961" s="41"/>
      <c r="F961" s="41"/>
      <c r="G961" s="42"/>
      <c r="H961" s="42"/>
      <c r="I961" s="42"/>
      <c r="J961" s="42"/>
      <c r="K961" s="42"/>
      <c r="L961" s="42"/>
      <c r="M961" s="42"/>
      <c r="N961" s="42"/>
      <c r="O961" s="42"/>
      <c r="P961" s="42"/>
      <c r="Q961" s="42"/>
      <c r="R961" s="42"/>
      <c r="S961" s="42"/>
      <c r="T961" s="42"/>
      <c r="U961" s="42"/>
    </row>
    <row r="962" spans="1:21" x14ac:dyDescent="0.55000000000000004">
      <c r="A962" s="41"/>
      <c r="B962" s="41"/>
      <c r="C962" s="41"/>
      <c r="D962" s="41"/>
      <c r="E962" s="41"/>
      <c r="F962" s="41"/>
      <c r="G962" s="42"/>
      <c r="H962" s="42"/>
      <c r="I962" s="42"/>
      <c r="J962" s="42"/>
      <c r="K962" s="42"/>
      <c r="L962" s="42"/>
      <c r="M962" s="42"/>
      <c r="N962" s="42"/>
      <c r="O962" s="42"/>
      <c r="P962" s="42"/>
      <c r="Q962" s="42"/>
      <c r="R962" s="42"/>
      <c r="S962" s="42"/>
      <c r="T962" s="42"/>
      <c r="U962" s="42"/>
    </row>
    <row r="963" spans="1:21" x14ac:dyDescent="0.55000000000000004">
      <c r="A963" s="41"/>
      <c r="B963" s="41"/>
      <c r="C963" s="41"/>
      <c r="D963" s="41"/>
      <c r="E963" s="41"/>
      <c r="F963" s="41"/>
      <c r="G963" s="42"/>
      <c r="H963" s="42"/>
      <c r="I963" s="42"/>
      <c r="J963" s="42"/>
      <c r="K963" s="42"/>
      <c r="L963" s="42"/>
      <c r="M963" s="42"/>
      <c r="N963" s="42"/>
      <c r="O963" s="42"/>
      <c r="P963" s="42"/>
      <c r="Q963" s="42"/>
      <c r="R963" s="42"/>
      <c r="S963" s="42"/>
      <c r="T963" s="42"/>
      <c r="U963" s="42"/>
    </row>
    <row r="964" spans="1:21" x14ac:dyDescent="0.55000000000000004">
      <c r="A964" s="41"/>
      <c r="B964" s="41"/>
      <c r="C964" s="41"/>
      <c r="D964" s="41"/>
      <c r="E964" s="41"/>
      <c r="F964" s="41"/>
      <c r="G964" s="42"/>
      <c r="H964" s="42"/>
      <c r="I964" s="42"/>
      <c r="J964" s="42"/>
      <c r="K964" s="42"/>
      <c r="L964" s="42"/>
      <c r="M964" s="42"/>
      <c r="N964" s="42"/>
      <c r="O964" s="42"/>
      <c r="P964" s="42"/>
      <c r="Q964" s="42"/>
      <c r="R964" s="42"/>
      <c r="S964" s="42"/>
      <c r="T964" s="42"/>
      <c r="U964" s="42"/>
    </row>
    <row r="965" spans="1:21" x14ac:dyDescent="0.55000000000000004">
      <c r="A965" s="41"/>
      <c r="B965" s="41"/>
      <c r="C965" s="41"/>
      <c r="D965" s="41"/>
      <c r="E965" s="41"/>
      <c r="F965" s="41"/>
      <c r="G965" s="42"/>
      <c r="H965" s="42"/>
      <c r="I965" s="42"/>
      <c r="J965" s="42"/>
      <c r="K965" s="42"/>
      <c r="L965" s="42"/>
      <c r="M965" s="42"/>
      <c r="N965" s="42"/>
      <c r="O965" s="42"/>
      <c r="P965" s="42"/>
      <c r="Q965" s="42"/>
      <c r="R965" s="42"/>
      <c r="S965" s="42"/>
      <c r="T965" s="42"/>
      <c r="U965" s="42"/>
    </row>
    <row r="966" spans="1:21" x14ac:dyDescent="0.55000000000000004">
      <c r="A966" s="41"/>
      <c r="B966" s="41"/>
      <c r="C966" s="41"/>
      <c r="D966" s="41"/>
      <c r="E966" s="41"/>
      <c r="F966" s="41"/>
      <c r="G966" s="42"/>
      <c r="H966" s="42"/>
      <c r="I966" s="42"/>
      <c r="J966" s="42"/>
      <c r="K966" s="42"/>
      <c r="L966" s="42"/>
      <c r="M966" s="42"/>
      <c r="N966" s="42"/>
      <c r="O966" s="42"/>
      <c r="P966" s="42"/>
      <c r="Q966" s="42"/>
      <c r="R966" s="42"/>
      <c r="S966" s="42"/>
      <c r="T966" s="42"/>
      <c r="U966" s="42"/>
    </row>
    <row r="967" spans="1:21" x14ac:dyDescent="0.55000000000000004">
      <c r="A967" s="41"/>
      <c r="B967" s="41"/>
      <c r="C967" s="41"/>
      <c r="D967" s="41"/>
      <c r="E967" s="41"/>
      <c r="F967" s="41"/>
      <c r="G967" s="42"/>
      <c r="H967" s="42"/>
      <c r="I967" s="42"/>
      <c r="J967" s="42"/>
      <c r="K967" s="42"/>
      <c r="L967" s="42"/>
      <c r="M967" s="42"/>
      <c r="N967" s="42"/>
      <c r="O967" s="42"/>
      <c r="P967" s="42"/>
      <c r="Q967" s="42"/>
      <c r="R967" s="42"/>
      <c r="S967" s="42"/>
      <c r="T967" s="42"/>
      <c r="U967" s="42"/>
    </row>
    <row r="968" spans="1:21" x14ac:dyDescent="0.55000000000000004">
      <c r="A968" s="41"/>
      <c r="B968" s="41"/>
      <c r="C968" s="41"/>
      <c r="D968" s="41"/>
      <c r="E968" s="41"/>
      <c r="F968" s="41"/>
      <c r="G968" s="42"/>
      <c r="H968" s="42"/>
      <c r="I968" s="42"/>
      <c r="J968" s="42"/>
      <c r="K968" s="42"/>
      <c r="L968" s="42"/>
      <c r="M968" s="42"/>
      <c r="N968" s="42"/>
      <c r="O968" s="42"/>
      <c r="P968" s="42"/>
      <c r="Q968" s="42"/>
      <c r="R968" s="42"/>
      <c r="S968" s="42"/>
      <c r="T968" s="42"/>
      <c r="U968" s="42"/>
    </row>
    <row r="969" spans="1:21" x14ac:dyDescent="0.55000000000000004">
      <c r="A969" s="41"/>
      <c r="B969" s="41"/>
      <c r="C969" s="41"/>
      <c r="D969" s="41"/>
      <c r="E969" s="41"/>
      <c r="F969" s="41"/>
      <c r="G969" s="42"/>
      <c r="H969" s="42"/>
      <c r="I969" s="42"/>
      <c r="J969" s="42"/>
      <c r="K969" s="42"/>
      <c r="L969" s="42"/>
      <c r="M969" s="42"/>
      <c r="N969" s="42"/>
      <c r="O969" s="42"/>
      <c r="P969" s="42"/>
      <c r="Q969" s="42"/>
      <c r="R969" s="42"/>
      <c r="S969" s="42"/>
      <c r="T969" s="42"/>
      <c r="U969" s="42"/>
    </row>
    <row r="970" spans="1:21" x14ac:dyDescent="0.55000000000000004">
      <c r="A970" s="41"/>
      <c r="B970" s="41"/>
      <c r="C970" s="41"/>
      <c r="D970" s="41"/>
      <c r="E970" s="41"/>
      <c r="F970" s="41"/>
      <c r="G970" s="42"/>
      <c r="H970" s="42"/>
      <c r="I970" s="42"/>
      <c r="J970" s="42"/>
      <c r="K970" s="42"/>
      <c r="L970" s="42"/>
      <c r="M970" s="42"/>
      <c r="N970" s="42"/>
      <c r="O970" s="42"/>
      <c r="P970" s="42"/>
      <c r="Q970" s="42"/>
      <c r="R970" s="42"/>
      <c r="S970" s="42"/>
      <c r="T970" s="42"/>
      <c r="U970" s="42"/>
    </row>
    <row r="971" spans="1:21" x14ac:dyDescent="0.55000000000000004">
      <c r="A971" s="41"/>
      <c r="B971" s="41"/>
      <c r="C971" s="41"/>
      <c r="D971" s="41"/>
      <c r="E971" s="41"/>
      <c r="F971" s="41"/>
      <c r="G971" s="42"/>
      <c r="H971" s="42"/>
      <c r="I971" s="42"/>
      <c r="J971" s="42"/>
      <c r="K971" s="42"/>
      <c r="L971" s="42"/>
      <c r="M971" s="42"/>
      <c r="N971" s="42"/>
      <c r="O971" s="42"/>
      <c r="P971" s="42"/>
      <c r="Q971" s="42"/>
      <c r="R971" s="42"/>
      <c r="S971" s="42"/>
      <c r="T971" s="42"/>
      <c r="U971" s="42"/>
    </row>
    <row r="972" spans="1:21" x14ac:dyDescent="0.55000000000000004">
      <c r="A972" s="41"/>
      <c r="B972" s="41"/>
      <c r="C972" s="41"/>
      <c r="D972" s="41"/>
      <c r="E972" s="41"/>
      <c r="F972" s="41"/>
      <c r="G972" s="42"/>
      <c r="H972" s="42"/>
      <c r="I972" s="42"/>
      <c r="J972" s="42"/>
      <c r="K972" s="42"/>
      <c r="L972" s="42"/>
      <c r="M972" s="42"/>
      <c r="N972" s="42"/>
      <c r="O972" s="42"/>
      <c r="P972" s="42"/>
      <c r="Q972" s="42"/>
      <c r="R972" s="42"/>
      <c r="S972" s="42"/>
      <c r="T972" s="42"/>
      <c r="U972" s="42"/>
    </row>
    <row r="973" spans="1:21" x14ac:dyDescent="0.55000000000000004">
      <c r="A973" s="41"/>
      <c r="B973" s="41"/>
      <c r="C973" s="41"/>
      <c r="D973" s="41"/>
      <c r="E973" s="41"/>
      <c r="F973" s="41"/>
      <c r="G973" s="42"/>
      <c r="H973" s="42"/>
      <c r="I973" s="42"/>
      <c r="J973" s="42"/>
      <c r="K973" s="42"/>
      <c r="L973" s="42"/>
      <c r="M973" s="42"/>
      <c r="N973" s="42"/>
      <c r="O973" s="42"/>
      <c r="P973" s="42"/>
      <c r="Q973" s="42"/>
      <c r="R973" s="42"/>
      <c r="S973" s="42"/>
      <c r="T973" s="42"/>
      <c r="U973" s="42"/>
    </row>
    <row r="974" spans="1:21" x14ac:dyDescent="0.55000000000000004">
      <c r="A974" s="41"/>
      <c r="B974" s="41"/>
      <c r="C974" s="41"/>
      <c r="D974" s="41"/>
      <c r="E974" s="41"/>
      <c r="F974" s="41"/>
      <c r="G974" s="42"/>
      <c r="H974" s="42"/>
      <c r="I974" s="42"/>
      <c r="J974" s="42"/>
      <c r="K974" s="42"/>
      <c r="L974" s="42"/>
      <c r="M974" s="42"/>
      <c r="N974" s="42"/>
      <c r="O974" s="42"/>
      <c r="P974" s="42"/>
      <c r="Q974" s="42"/>
      <c r="R974" s="42"/>
      <c r="S974" s="42"/>
      <c r="T974" s="42"/>
      <c r="U974" s="42"/>
    </row>
    <row r="975" spans="1:21" x14ac:dyDescent="0.55000000000000004">
      <c r="A975" s="41"/>
      <c r="B975" s="41"/>
      <c r="C975" s="41"/>
      <c r="D975" s="41"/>
      <c r="E975" s="41"/>
      <c r="F975" s="41"/>
      <c r="G975" s="42"/>
      <c r="H975" s="42"/>
      <c r="I975" s="42"/>
      <c r="J975" s="42"/>
      <c r="K975" s="42"/>
      <c r="L975" s="42"/>
      <c r="M975" s="42"/>
      <c r="N975" s="42"/>
      <c r="O975" s="42"/>
      <c r="P975" s="42"/>
      <c r="Q975" s="42"/>
      <c r="R975" s="42"/>
      <c r="S975" s="42"/>
      <c r="T975" s="42"/>
      <c r="U975" s="42"/>
    </row>
    <row r="976" spans="1:21" x14ac:dyDescent="0.55000000000000004">
      <c r="A976" s="41"/>
      <c r="B976" s="41"/>
      <c r="C976" s="41"/>
      <c r="D976" s="41"/>
      <c r="E976" s="41"/>
      <c r="F976" s="41"/>
      <c r="G976" s="42"/>
      <c r="H976" s="42"/>
      <c r="I976" s="42"/>
      <c r="J976" s="42"/>
      <c r="K976" s="42"/>
      <c r="L976" s="42"/>
      <c r="M976" s="42"/>
      <c r="N976" s="42"/>
      <c r="O976" s="42"/>
      <c r="P976" s="42"/>
      <c r="Q976" s="42"/>
      <c r="R976" s="42"/>
      <c r="S976" s="42"/>
      <c r="T976" s="42"/>
      <c r="U976" s="42"/>
    </row>
    <row r="977" spans="1:21" x14ac:dyDescent="0.55000000000000004">
      <c r="A977" s="41"/>
      <c r="B977" s="41"/>
      <c r="C977" s="41"/>
      <c r="D977" s="41"/>
      <c r="E977" s="41"/>
      <c r="F977" s="41"/>
      <c r="G977" s="42"/>
      <c r="H977" s="42"/>
      <c r="I977" s="42"/>
      <c r="J977" s="42"/>
      <c r="K977" s="42"/>
      <c r="L977" s="42"/>
      <c r="M977" s="42"/>
      <c r="N977" s="42"/>
      <c r="O977" s="42"/>
      <c r="P977" s="42"/>
      <c r="Q977" s="42"/>
      <c r="R977" s="42"/>
      <c r="S977" s="42"/>
      <c r="T977" s="42"/>
      <c r="U977" s="42"/>
    </row>
    <row r="978" spans="1:21" x14ac:dyDescent="0.55000000000000004">
      <c r="A978" s="41"/>
      <c r="B978" s="41"/>
      <c r="C978" s="41"/>
      <c r="D978" s="41"/>
      <c r="E978" s="41"/>
      <c r="F978" s="41"/>
      <c r="G978" s="42"/>
      <c r="H978" s="42"/>
      <c r="I978" s="42"/>
      <c r="J978" s="42"/>
      <c r="K978" s="42"/>
      <c r="L978" s="42"/>
      <c r="M978" s="42"/>
      <c r="N978" s="42"/>
      <c r="O978" s="42"/>
      <c r="P978" s="42"/>
      <c r="Q978" s="42"/>
      <c r="R978" s="42"/>
      <c r="S978" s="42"/>
      <c r="T978" s="42"/>
      <c r="U978" s="42"/>
    </row>
    <row r="979" spans="1:21" x14ac:dyDescent="0.55000000000000004">
      <c r="A979" s="41"/>
      <c r="B979" s="41"/>
      <c r="C979" s="41"/>
      <c r="D979" s="41"/>
      <c r="E979" s="41"/>
      <c r="F979" s="41"/>
      <c r="G979" s="42"/>
      <c r="H979" s="42"/>
      <c r="I979" s="42"/>
      <c r="J979" s="42"/>
      <c r="K979" s="42"/>
      <c r="L979" s="42"/>
      <c r="M979" s="42"/>
      <c r="N979" s="42"/>
      <c r="O979" s="42"/>
      <c r="P979" s="42"/>
      <c r="Q979" s="42"/>
      <c r="R979" s="42"/>
      <c r="S979" s="42"/>
      <c r="T979" s="42"/>
      <c r="U979" s="42"/>
    </row>
    <row r="980" spans="1:21" x14ac:dyDescent="0.55000000000000004">
      <c r="A980" s="41"/>
      <c r="B980" s="41"/>
      <c r="C980" s="41"/>
      <c r="D980" s="41"/>
      <c r="E980" s="41"/>
      <c r="F980" s="41"/>
      <c r="G980" s="42"/>
      <c r="H980" s="42"/>
      <c r="I980" s="42"/>
      <c r="J980" s="42"/>
      <c r="K980" s="42"/>
      <c r="L980" s="42"/>
      <c r="M980" s="42"/>
      <c r="N980" s="42"/>
      <c r="O980" s="42"/>
      <c r="P980" s="42"/>
      <c r="Q980" s="42"/>
      <c r="R980" s="42"/>
      <c r="S980" s="42"/>
      <c r="T980" s="42"/>
      <c r="U980" s="42"/>
    </row>
    <row r="981" spans="1:21" x14ac:dyDescent="0.55000000000000004">
      <c r="A981" s="41"/>
      <c r="B981" s="41"/>
      <c r="C981" s="41"/>
      <c r="D981" s="41"/>
      <c r="E981" s="41"/>
      <c r="F981" s="41"/>
      <c r="G981" s="42"/>
      <c r="H981" s="42"/>
      <c r="I981" s="42"/>
      <c r="J981" s="42"/>
      <c r="K981" s="42"/>
      <c r="L981" s="42"/>
      <c r="M981" s="42"/>
      <c r="N981" s="42"/>
      <c r="O981" s="42"/>
      <c r="P981" s="42"/>
      <c r="Q981" s="42"/>
      <c r="R981" s="42"/>
      <c r="S981" s="42"/>
      <c r="T981" s="42"/>
      <c r="U981" s="42"/>
    </row>
    <row r="982" spans="1:21" x14ac:dyDescent="0.55000000000000004">
      <c r="A982" s="41"/>
      <c r="B982" s="41"/>
      <c r="C982" s="41"/>
      <c r="D982" s="41"/>
      <c r="E982" s="41"/>
      <c r="F982" s="41"/>
      <c r="G982" s="42"/>
      <c r="H982" s="42"/>
      <c r="I982" s="42"/>
      <c r="J982" s="42"/>
      <c r="K982" s="42"/>
      <c r="L982" s="42"/>
      <c r="M982" s="42"/>
      <c r="N982" s="42"/>
      <c r="O982" s="42"/>
      <c r="P982" s="42"/>
      <c r="Q982" s="42"/>
      <c r="R982" s="42"/>
      <c r="S982" s="42"/>
      <c r="T982" s="42"/>
      <c r="U982" s="42"/>
    </row>
    <row r="983" spans="1:21" x14ac:dyDescent="0.55000000000000004">
      <c r="A983" s="41"/>
      <c r="B983" s="41"/>
      <c r="C983" s="41"/>
      <c r="D983" s="41"/>
      <c r="E983" s="41"/>
      <c r="F983" s="41"/>
      <c r="G983" s="42"/>
      <c r="H983" s="42"/>
      <c r="I983" s="42"/>
      <c r="J983" s="42"/>
      <c r="K983" s="42"/>
      <c r="L983" s="42"/>
      <c r="M983" s="42"/>
      <c r="N983" s="42"/>
      <c r="O983" s="42"/>
      <c r="P983" s="42"/>
      <c r="Q983" s="42"/>
      <c r="R983" s="42"/>
      <c r="S983" s="42"/>
      <c r="T983" s="42"/>
      <c r="U983" s="42"/>
    </row>
    <row r="984" spans="1:21" x14ac:dyDescent="0.55000000000000004">
      <c r="A984" s="41"/>
      <c r="B984" s="41"/>
      <c r="C984" s="41"/>
      <c r="D984" s="41"/>
      <c r="E984" s="41"/>
      <c r="F984" s="41"/>
      <c r="G984" s="42"/>
      <c r="H984" s="42"/>
      <c r="I984" s="42"/>
      <c r="J984" s="42"/>
      <c r="K984" s="42"/>
      <c r="L984" s="42"/>
      <c r="M984" s="42"/>
      <c r="N984" s="42"/>
      <c r="O984" s="42"/>
      <c r="P984" s="42"/>
      <c r="Q984" s="42"/>
      <c r="R984" s="42"/>
      <c r="S984" s="42"/>
      <c r="T984" s="42"/>
      <c r="U984" s="42"/>
    </row>
    <row r="985" spans="1:21" x14ac:dyDescent="0.55000000000000004">
      <c r="A985" s="41"/>
      <c r="B985" s="41"/>
      <c r="C985" s="41"/>
      <c r="D985" s="41"/>
      <c r="E985" s="41"/>
      <c r="F985" s="41"/>
      <c r="G985" s="42"/>
      <c r="H985" s="42"/>
      <c r="I985" s="42"/>
      <c r="J985" s="42"/>
      <c r="K985" s="42"/>
      <c r="L985" s="42"/>
      <c r="M985" s="42"/>
      <c r="N985" s="42"/>
      <c r="O985" s="42"/>
      <c r="P985" s="42"/>
      <c r="Q985" s="42"/>
      <c r="R985" s="42"/>
      <c r="S985" s="42"/>
      <c r="T985" s="42"/>
      <c r="U985" s="42"/>
    </row>
    <row r="986" spans="1:21" x14ac:dyDescent="0.55000000000000004">
      <c r="A986" s="41"/>
      <c r="B986" s="41"/>
      <c r="C986" s="41"/>
      <c r="D986" s="41"/>
      <c r="E986" s="41"/>
      <c r="F986" s="41"/>
      <c r="G986" s="42"/>
      <c r="H986" s="42"/>
      <c r="I986" s="42"/>
      <c r="J986" s="42"/>
      <c r="K986" s="42"/>
      <c r="L986" s="42"/>
      <c r="M986" s="42"/>
      <c r="N986" s="42"/>
      <c r="O986" s="42"/>
      <c r="P986" s="42"/>
      <c r="Q986" s="42"/>
      <c r="R986" s="42"/>
      <c r="S986" s="42"/>
      <c r="T986" s="42"/>
      <c r="U986" s="42"/>
    </row>
    <row r="987" spans="1:21" x14ac:dyDescent="0.55000000000000004">
      <c r="A987" s="41"/>
      <c r="B987" s="41"/>
      <c r="C987" s="41"/>
      <c r="D987" s="41"/>
      <c r="E987" s="41"/>
      <c r="F987" s="41"/>
      <c r="G987" s="42"/>
      <c r="H987" s="42"/>
      <c r="I987" s="42"/>
      <c r="J987" s="42"/>
      <c r="K987" s="42"/>
      <c r="L987" s="42"/>
      <c r="M987" s="42"/>
      <c r="N987" s="42"/>
      <c r="O987" s="42"/>
      <c r="P987" s="42"/>
      <c r="Q987" s="42"/>
      <c r="R987" s="42"/>
      <c r="S987" s="42"/>
      <c r="T987" s="42"/>
      <c r="U987" s="42"/>
    </row>
    <row r="988" spans="1:21" x14ac:dyDescent="0.55000000000000004">
      <c r="A988" s="41"/>
      <c r="B988" s="41"/>
      <c r="C988" s="41"/>
      <c r="D988" s="41"/>
      <c r="E988" s="41"/>
      <c r="F988" s="41"/>
      <c r="G988" s="42"/>
      <c r="H988" s="42"/>
      <c r="I988" s="42"/>
      <c r="J988" s="42"/>
      <c r="K988" s="42"/>
      <c r="L988" s="42"/>
      <c r="M988" s="42"/>
      <c r="N988" s="42"/>
      <c r="O988" s="42"/>
      <c r="P988" s="42"/>
      <c r="Q988" s="42"/>
      <c r="R988" s="42"/>
      <c r="S988" s="42"/>
      <c r="T988" s="42"/>
      <c r="U988" s="42"/>
    </row>
    <row r="989" spans="1:21" x14ac:dyDescent="0.55000000000000004">
      <c r="A989" s="41"/>
      <c r="B989" s="41"/>
      <c r="C989" s="41"/>
      <c r="D989" s="41"/>
      <c r="E989" s="41"/>
      <c r="F989" s="41"/>
      <c r="G989" s="42"/>
      <c r="H989" s="42"/>
      <c r="I989" s="42"/>
      <c r="J989" s="42"/>
      <c r="K989" s="42"/>
      <c r="L989" s="42"/>
      <c r="M989" s="42"/>
      <c r="N989" s="42"/>
      <c r="O989" s="42"/>
      <c r="P989" s="42"/>
      <c r="Q989" s="42"/>
      <c r="R989" s="42"/>
      <c r="S989" s="42"/>
      <c r="T989" s="42"/>
      <c r="U989" s="42"/>
    </row>
    <row r="990" spans="1:21" x14ac:dyDescent="0.55000000000000004">
      <c r="A990" s="41"/>
      <c r="B990" s="41"/>
      <c r="C990" s="41"/>
      <c r="D990" s="41"/>
      <c r="E990" s="41"/>
      <c r="F990" s="41"/>
      <c r="G990" s="42"/>
      <c r="H990" s="42"/>
      <c r="I990" s="42"/>
      <c r="J990" s="42"/>
      <c r="K990" s="42"/>
      <c r="L990" s="42"/>
      <c r="M990" s="42"/>
      <c r="N990" s="42"/>
      <c r="O990" s="42"/>
      <c r="P990" s="42"/>
      <c r="Q990" s="42"/>
      <c r="R990" s="42"/>
      <c r="S990" s="42"/>
      <c r="T990" s="42"/>
      <c r="U990" s="42"/>
    </row>
    <row r="991" spans="1:21" x14ac:dyDescent="0.55000000000000004">
      <c r="A991" s="41"/>
      <c r="B991" s="41"/>
      <c r="C991" s="41"/>
      <c r="D991" s="41"/>
      <c r="E991" s="41"/>
      <c r="F991" s="41"/>
      <c r="G991" s="42"/>
      <c r="H991" s="42"/>
      <c r="I991" s="42"/>
      <c r="J991" s="42"/>
      <c r="K991" s="42"/>
      <c r="L991" s="42"/>
      <c r="M991" s="42"/>
      <c r="N991" s="42"/>
      <c r="O991" s="42"/>
      <c r="P991" s="42"/>
      <c r="Q991" s="42"/>
      <c r="R991" s="42"/>
      <c r="S991" s="42"/>
      <c r="T991" s="42"/>
      <c r="U991" s="42"/>
    </row>
    <row r="992" spans="1:21" x14ac:dyDescent="0.55000000000000004">
      <c r="A992" s="41"/>
      <c r="B992" s="41"/>
      <c r="C992" s="41"/>
      <c r="D992" s="41"/>
      <c r="E992" s="41"/>
      <c r="F992" s="41"/>
      <c r="G992" s="42"/>
      <c r="H992" s="42"/>
      <c r="I992" s="42"/>
      <c r="J992" s="42"/>
      <c r="K992" s="42"/>
      <c r="L992" s="42"/>
      <c r="M992" s="42"/>
      <c r="N992" s="42"/>
      <c r="O992" s="42"/>
      <c r="P992" s="42"/>
      <c r="Q992" s="42"/>
      <c r="R992" s="42"/>
      <c r="S992" s="42"/>
      <c r="T992" s="42"/>
      <c r="U992" s="42"/>
    </row>
    <row r="993" spans="1:21" x14ac:dyDescent="0.55000000000000004">
      <c r="A993" s="41"/>
      <c r="B993" s="41"/>
      <c r="C993" s="41"/>
      <c r="D993" s="41"/>
      <c r="E993" s="41"/>
      <c r="F993" s="41"/>
      <c r="G993" s="42"/>
      <c r="H993" s="42"/>
      <c r="I993" s="42"/>
      <c r="J993" s="42"/>
      <c r="K993" s="42"/>
      <c r="L993" s="42"/>
      <c r="M993" s="42"/>
      <c r="N993" s="42"/>
      <c r="O993" s="42"/>
      <c r="P993" s="42"/>
      <c r="Q993" s="42"/>
      <c r="R993" s="42"/>
      <c r="S993" s="42"/>
      <c r="T993" s="42"/>
      <c r="U993" s="42"/>
    </row>
    <row r="994" spans="1:21" x14ac:dyDescent="0.55000000000000004">
      <c r="A994" s="41"/>
      <c r="B994" s="41"/>
      <c r="C994" s="41"/>
      <c r="D994" s="41"/>
      <c r="E994" s="41"/>
      <c r="F994" s="41"/>
      <c r="G994" s="42"/>
      <c r="H994" s="42"/>
      <c r="I994" s="42"/>
      <c r="J994" s="42"/>
      <c r="K994" s="42"/>
      <c r="L994" s="42"/>
      <c r="M994" s="42"/>
      <c r="N994" s="42"/>
      <c r="O994" s="42"/>
      <c r="P994" s="42"/>
      <c r="Q994" s="42"/>
      <c r="R994" s="42"/>
      <c r="S994" s="42"/>
      <c r="T994" s="42"/>
      <c r="U994" s="42"/>
    </row>
    <row r="995" spans="1:21" x14ac:dyDescent="0.55000000000000004">
      <c r="A995" s="41"/>
      <c r="B995" s="41"/>
      <c r="C995" s="41"/>
      <c r="D995" s="41"/>
      <c r="E995" s="41"/>
      <c r="F995" s="41"/>
      <c r="G995" s="42"/>
      <c r="H995" s="42"/>
      <c r="I995" s="42"/>
      <c r="J995" s="42"/>
      <c r="K995" s="42"/>
      <c r="L995" s="42"/>
      <c r="M995" s="42"/>
      <c r="N995" s="42"/>
      <c r="O995" s="42"/>
      <c r="P995" s="42"/>
      <c r="Q995" s="42"/>
      <c r="R995" s="42"/>
      <c r="S995" s="42"/>
      <c r="T995" s="42"/>
      <c r="U995" s="42"/>
    </row>
    <row r="996" spans="1:21" x14ac:dyDescent="0.55000000000000004">
      <c r="A996" s="41"/>
      <c r="B996" s="41"/>
      <c r="C996" s="41"/>
      <c r="D996" s="41"/>
      <c r="E996" s="41"/>
      <c r="F996" s="41"/>
      <c r="G996" s="42"/>
      <c r="H996" s="42"/>
      <c r="I996" s="42"/>
      <c r="J996" s="42"/>
      <c r="K996" s="42"/>
      <c r="L996" s="42"/>
      <c r="M996" s="42"/>
      <c r="N996" s="42"/>
      <c r="O996" s="42"/>
      <c r="P996" s="42"/>
      <c r="Q996" s="42"/>
      <c r="R996" s="42"/>
      <c r="S996" s="42"/>
      <c r="T996" s="42"/>
      <c r="U996" s="42"/>
    </row>
    <row r="997" spans="1:21" x14ac:dyDescent="0.55000000000000004">
      <c r="A997" s="41"/>
      <c r="B997" s="41"/>
      <c r="C997" s="41"/>
      <c r="D997" s="41"/>
      <c r="E997" s="41"/>
      <c r="F997" s="41"/>
      <c r="G997" s="42"/>
      <c r="H997" s="42"/>
      <c r="I997" s="42"/>
      <c r="J997" s="42"/>
      <c r="K997" s="42"/>
      <c r="L997" s="42"/>
      <c r="M997" s="42"/>
      <c r="N997" s="42"/>
      <c r="O997" s="42"/>
      <c r="P997" s="42"/>
      <c r="Q997" s="42"/>
      <c r="R997" s="42"/>
      <c r="S997" s="42"/>
      <c r="T997" s="42"/>
      <c r="U997" s="42"/>
    </row>
    <row r="998" spans="1:21" x14ac:dyDescent="0.55000000000000004">
      <c r="A998" s="41"/>
      <c r="B998" s="41"/>
      <c r="C998" s="41"/>
      <c r="D998" s="41"/>
      <c r="E998" s="41"/>
      <c r="F998" s="41"/>
      <c r="G998" s="42"/>
      <c r="H998" s="42"/>
      <c r="I998" s="42"/>
      <c r="J998" s="42"/>
      <c r="K998" s="42"/>
      <c r="L998" s="42"/>
      <c r="M998" s="42"/>
      <c r="N998" s="42"/>
      <c r="O998" s="42"/>
      <c r="P998" s="42"/>
      <c r="Q998" s="42"/>
      <c r="R998" s="42"/>
      <c r="S998" s="42"/>
      <c r="T998" s="42"/>
      <c r="U998" s="42"/>
    </row>
    <row r="999" spans="1:21" x14ac:dyDescent="0.55000000000000004">
      <c r="A999" s="41"/>
      <c r="B999" s="41"/>
      <c r="C999" s="41"/>
      <c r="D999" s="41"/>
      <c r="E999" s="41"/>
      <c r="F999" s="41"/>
      <c r="G999" s="42"/>
      <c r="H999" s="42"/>
      <c r="I999" s="42"/>
      <c r="J999" s="42"/>
      <c r="K999" s="42"/>
      <c r="L999" s="42"/>
      <c r="M999" s="42"/>
      <c r="N999" s="42"/>
      <c r="O999" s="42"/>
      <c r="P999" s="42"/>
      <c r="Q999" s="42"/>
      <c r="R999" s="42"/>
      <c r="S999" s="42"/>
      <c r="T999" s="42"/>
      <c r="U999" s="42"/>
    </row>
    <row r="1000" spans="1:21" x14ac:dyDescent="0.55000000000000004">
      <c r="A1000" s="41"/>
      <c r="B1000" s="41"/>
      <c r="C1000" s="41"/>
      <c r="D1000" s="41"/>
      <c r="E1000" s="41"/>
      <c r="F1000" s="41"/>
      <c r="G1000" s="42"/>
      <c r="H1000" s="42"/>
      <c r="I1000" s="42"/>
      <c r="J1000" s="42"/>
      <c r="K1000" s="42"/>
      <c r="L1000" s="42"/>
      <c r="M1000" s="42"/>
      <c r="N1000" s="42"/>
      <c r="O1000" s="42"/>
      <c r="P1000" s="42"/>
      <c r="Q1000" s="42"/>
      <c r="R1000" s="42"/>
      <c r="S1000" s="42"/>
      <c r="T1000" s="42"/>
      <c r="U1000" s="42"/>
    </row>
    <row r="1001" spans="1:21" x14ac:dyDescent="0.55000000000000004">
      <c r="A1001" s="41"/>
      <c r="B1001" s="41"/>
      <c r="C1001" s="41"/>
      <c r="D1001" s="41"/>
      <c r="E1001" s="41"/>
      <c r="F1001" s="41"/>
      <c r="G1001" s="42"/>
      <c r="H1001" s="42"/>
      <c r="I1001" s="42"/>
      <c r="J1001" s="42"/>
      <c r="K1001" s="42"/>
      <c r="L1001" s="42"/>
      <c r="M1001" s="42"/>
      <c r="N1001" s="42"/>
      <c r="O1001" s="42"/>
      <c r="P1001" s="42"/>
      <c r="Q1001" s="42"/>
      <c r="R1001" s="42"/>
      <c r="S1001" s="42"/>
      <c r="T1001" s="42"/>
      <c r="U1001" s="42"/>
    </row>
    <row r="1002" spans="1:21" x14ac:dyDescent="0.55000000000000004">
      <c r="A1002" s="41"/>
      <c r="B1002" s="41"/>
      <c r="C1002" s="41"/>
      <c r="D1002" s="41"/>
      <c r="E1002" s="41"/>
      <c r="F1002" s="41"/>
      <c r="G1002" s="42"/>
      <c r="H1002" s="42"/>
      <c r="I1002" s="42"/>
      <c r="J1002" s="42"/>
      <c r="K1002" s="42"/>
      <c r="L1002" s="42"/>
      <c r="M1002" s="42"/>
      <c r="N1002" s="42"/>
      <c r="O1002" s="42"/>
      <c r="P1002" s="42"/>
      <c r="Q1002" s="42"/>
      <c r="R1002" s="42"/>
      <c r="S1002" s="42"/>
      <c r="T1002" s="42"/>
      <c r="U1002" s="42"/>
    </row>
    <row r="1003" spans="1:21" x14ac:dyDescent="0.55000000000000004">
      <c r="A1003" s="41"/>
      <c r="B1003" s="41"/>
      <c r="C1003" s="41"/>
      <c r="D1003" s="41"/>
      <c r="E1003" s="41"/>
      <c r="F1003" s="41"/>
      <c r="G1003" s="42"/>
      <c r="H1003" s="42"/>
      <c r="I1003" s="42"/>
      <c r="J1003" s="42"/>
      <c r="K1003" s="42"/>
      <c r="L1003" s="42"/>
      <c r="M1003" s="42"/>
      <c r="N1003" s="42"/>
      <c r="O1003" s="42"/>
      <c r="P1003" s="42"/>
      <c r="Q1003" s="42"/>
      <c r="R1003" s="42"/>
      <c r="S1003" s="42"/>
      <c r="T1003" s="42"/>
      <c r="U1003" s="42"/>
    </row>
    <row r="1004" spans="1:21" x14ac:dyDescent="0.55000000000000004">
      <c r="A1004" s="41"/>
      <c r="B1004" s="41"/>
      <c r="C1004" s="41"/>
      <c r="D1004" s="41"/>
      <c r="E1004" s="41"/>
      <c r="F1004" s="41"/>
      <c r="G1004" s="42"/>
      <c r="H1004" s="42"/>
      <c r="I1004" s="42"/>
      <c r="J1004" s="42"/>
      <c r="K1004" s="42"/>
      <c r="L1004" s="42"/>
      <c r="M1004" s="42"/>
      <c r="N1004" s="42"/>
      <c r="O1004" s="42"/>
      <c r="P1004" s="42"/>
      <c r="Q1004" s="42"/>
      <c r="R1004" s="42"/>
      <c r="S1004" s="42"/>
      <c r="T1004" s="42"/>
      <c r="U1004" s="42"/>
    </row>
  </sheetData>
  <sheetProtection formatCells="0" formatColumns="0" formatRows="0" insertColumns="0" insertRows="0" insertHyperlinks="0" deleteColumns="0" deleteRows="0" sort="0" autoFilter="0" pivotTables="0"/>
  <mergeCells count="188">
    <mergeCell ref="A1:U1"/>
    <mergeCell ref="A2:U2"/>
    <mergeCell ref="A3:U3"/>
    <mergeCell ref="A4:A5"/>
    <mergeCell ref="B4:B5"/>
    <mergeCell ref="C4:C5"/>
    <mergeCell ref="D4:D5"/>
    <mergeCell ref="E4:G4"/>
    <mergeCell ref="H4:H5"/>
    <mergeCell ref="I4:T4"/>
    <mergeCell ref="U4:U5"/>
    <mergeCell ref="A6:U6"/>
    <mergeCell ref="A7:A11"/>
    <mergeCell ref="B7:B11"/>
    <mergeCell ref="C7:C11"/>
    <mergeCell ref="D7:D11"/>
    <mergeCell ref="G7:G11"/>
    <mergeCell ref="H7:H11"/>
    <mergeCell ref="I7:I11"/>
    <mergeCell ref="J7:J11"/>
    <mergeCell ref="Q7:Q11"/>
    <mergeCell ref="R7:R11"/>
    <mergeCell ref="S7:S11"/>
    <mergeCell ref="T7:T11"/>
    <mergeCell ref="U7:U11"/>
    <mergeCell ref="O7:O11"/>
    <mergeCell ref="P7:P11"/>
    <mergeCell ref="A12:A18"/>
    <mergeCell ref="B12:B18"/>
    <mergeCell ref="C12:C18"/>
    <mergeCell ref="D12:D18"/>
    <mergeCell ref="G12:G18"/>
    <mergeCell ref="K7:K11"/>
    <mergeCell ref="L7:L11"/>
    <mergeCell ref="M7:M11"/>
    <mergeCell ref="N7:N11"/>
    <mergeCell ref="T12:T18"/>
    <mergeCell ref="U12:U18"/>
    <mergeCell ref="A19:A21"/>
    <mergeCell ref="B19:B21"/>
    <mergeCell ref="C19:C21"/>
    <mergeCell ref="D19:D21"/>
    <mergeCell ref="G19:G21"/>
    <mergeCell ref="H19:H21"/>
    <mergeCell ref="I19:I21"/>
    <mergeCell ref="J19:J21"/>
    <mergeCell ref="N12:N18"/>
    <mergeCell ref="O12:O18"/>
    <mergeCell ref="P12:P18"/>
    <mergeCell ref="Q12:Q18"/>
    <mergeCell ref="R12:R18"/>
    <mergeCell ref="S12:S18"/>
    <mergeCell ref="H12:H18"/>
    <mergeCell ref="I12:I18"/>
    <mergeCell ref="J12:J18"/>
    <mergeCell ref="K12:K18"/>
    <mergeCell ref="L12:L18"/>
    <mergeCell ref="M12:M18"/>
    <mergeCell ref="Q19:Q21"/>
    <mergeCell ref="R19:R21"/>
    <mergeCell ref="S19:S21"/>
    <mergeCell ref="T19:T21"/>
    <mergeCell ref="U19:U21"/>
    <mergeCell ref="A22:A25"/>
    <mergeCell ref="B22:B25"/>
    <mergeCell ref="C22:C25"/>
    <mergeCell ref="D22:D25"/>
    <mergeCell ref="G22:G25"/>
    <mergeCell ref="K19:K21"/>
    <mergeCell ref="L19:L21"/>
    <mergeCell ref="M19:M21"/>
    <mergeCell ref="N19:N21"/>
    <mergeCell ref="O19:O21"/>
    <mergeCell ref="P19:P21"/>
    <mergeCell ref="T22:T25"/>
    <mergeCell ref="U22:U25"/>
    <mergeCell ref="O22:O25"/>
    <mergeCell ref="P22:P25"/>
    <mergeCell ref="Q22:Q25"/>
    <mergeCell ref="R22:R25"/>
    <mergeCell ref="S22:S25"/>
    <mergeCell ref="D26:D29"/>
    <mergeCell ref="G26:G29"/>
    <mergeCell ref="H26:H29"/>
    <mergeCell ref="I26:I29"/>
    <mergeCell ref="J26:J29"/>
    <mergeCell ref="N22:N25"/>
    <mergeCell ref="H22:H25"/>
    <mergeCell ref="I22:I25"/>
    <mergeCell ref="J22:J25"/>
    <mergeCell ref="K22:K25"/>
    <mergeCell ref="L22:L25"/>
    <mergeCell ref="M22:M25"/>
    <mergeCell ref="S26:S29"/>
    <mergeCell ref="T26:T29"/>
    <mergeCell ref="U26:U29"/>
    <mergeCell ref="A30:A34"/>
    <mergeCell ref="B30:B34"/>
    <mergeCell ref="C30:C34"/>
    <mergeCell ref="D30:D34"/>
    <mergeCell ref="G30:G34"/>
    <mergeCell ref="K26:K29"/>
    <mergeCell ref="L26:L29"/>
    <mergeCell ref="M26:M29"/>
    <mergeCell ref="N26:N29"/>
    <mergeCell ref="O26:O29"/>
    <mergeCell ref="P26:P29"/>
    <mergeCell ref="T30:T34"/>
    <mergeCell ref="U30:U34"/>
    <mergeCell ref="O30:O34"/>
    <mergeCell ref="P30:P34"/>
    <mergeCell ref="Q30:Q34"/>
    <mergeCell ref="R30:R34"/>
    <mergeCell ref="S30:S34"/>
    <mergeCell ref="A26:A29"/>
    <mergeCell ref="B26:B29"/>
    <mergeCell ref="C26:C29"/>
    <mergeCell ref="N30:N34"/>
    <mergeCell ref="H30:H34"/>
    <mergeCell ref="I30:I34"/>
    <mergeCell ref="J30:J34"/>
    <mergeCell ref="K30:K34"/>
    <mergeCell ref="L30:L34"/>
    <mergeCell ref="M30:M34"/>
    <mergeCell ref="Q26:Q29"/>
    <mergeCell ref="R26:R29"/>
    <mergeCell ref="Q35:Q44"/>
    <mergeCell ref="R35:R44"/>
    <mergeCell ref="S35:S44"/>
    <mergeCell ref="T35:T44"/>
    <mergeCell ref="U35:U44"/>
    <mergeCell ref="A45:D45"/>
    <mergeCell ref="K35:K44"/>
    <mergeCell ref="L35:L44"/>
    <mergeCell ref="M35:M44"/>
    <mergeCell ref="N35:N44"/>
    <mergeCell ref="O35:O44"/>
    <mergeCell ref="P35:P44"/>
    <mergeCell ref="A35:A44"/>
    <mergeCell ref="B35:B44"/>
    <mergeCell ref="C35:C44"/>
    <mergeCell ref="D35:D44"/>
    <mergeCell ref="G35:G44"/>
    <mergeCell ref="H35:H44"/>
    <mergeCell ref="I35:I44"/>
    <mergeCell ref="J35:J44"/>
    <mergeCell ref="A50:U50"/>
    <mergeCell ref="A51:A63"/>
    <mergeCell ref="B51:B63"/>
    <mergeCell ref="C51:C63"/>
    <mergeCell ref="D51:D63"/>
    <mergeCell ref="G51:G63"/>
    <mergeCell ref="H51:H63"/>
    <mergeCell ref="I51:I63"/>
    <mergeCell ref="J51:J63"/>
    <mergeCell ref="K51:K63"/>
    <mergeCell ref="R51:R63"/>
    <mergeCell ref="S51:S63"/>
    <mergeCell ref="T51:T63"/>
    <mergeCell ref="U51:U63"/>
    <mergeCell ref="A64:D64"/>
    <mergeCell ref="A65:U65"/>
    <mergeCell ref="L51:L63"/>
    <mergeCell ref="M51:M63"/>
    <mergeCell ref="N51:N63"/>
    <mergeCell ref="O51:O63"/>
    <mergeCell ref="P51:P63"/>
    <mergeCell ref="Q51:Q63"/>
    <mergeCell ref="U66:U75"/>
    <mergeCell ref="A76:D76"/>
    <mergeCell ref="O66:O75"/>
    <mergeCell ref="P66:P75"/>
    <mergeCell ref="Q66:Q75"/>
    <mergeCell ref="R66:R75"/>
    <mergeCell ref="S66:S75"/>
    <mergeCell ref="T66:T75"/>
    <mergeCell ref="I66:I75"/>
    <mergeCell ref="J66:J75"/>
    <mergeCell ref="K66:K75"/>
    <mergeCell ref="L66:L75"/>
    <mergeCell ref="M66:M75"/>
    <mergeCell ref="N66:N75"/>
    <mergeCell ref="A66:A75"/>
    <mergeCell ref="B66:B75"/>
    <mergeCell ref="C66:C75"/>
    <mergeCell ref="D66:D75"/>
    <mergeCell ref="G66:G75"/>
    <mergeCell ref="H66:H75"/>
  </mergeCells>
  <pageMargins left="0.7" right="0.7" top="0.75" bottom="0.75" header="0.3" footer="0.3"/>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22</vt:i4>
      </vt:variant>
      <vt:variant>
        <vt:lpstr>ช่วงที่มีชื่อ</vt:lpstr>
      </vt:variant>
      <vt:variant>
        <vt:i4>20</vt:i4>
      </vt:variant>
    </vt:vector>
  </HeadingPairs>
  <TitlesOfParts>
    <vt:vector size="42" baseType="lpstr">
      <vt:lpstr>สรุปภารวมงบ </vt:lpstr>
      <vt:lpstr>รายกุลุ่มงาน</vt:lpstr>
      <vt:lpstr>ประเด็นยุทธ์</vt:lpstr>
      <vt:lpstr>ประจำ</vt:lpstr>
      <vt:lpstr>1.บริหาร</vt:lpstr>
      <vt:lpstr>2.พยส.</vt:lpstr>
      <vt:lpstr>3.กฎหมาย </vt:lpstr>
      <vt:lpstr>4.ตรวจสอบฯ</vt:lpstr>
      <vt:lpstr>5.คุ้มครองฯ</vt:lpstr>
      <vt:lpstr>6.ส่งเสริม</vt:lpstr>
      <vt:lpstr>7.อนามัย</vt:lpstr>
      <vt:lpstr>8.คุณภาพ</vt:lpstr>
      <vt:lpstr>9.แผนไทย</vt:lpstr>
      <vt:lpstr>10.ทันตกรรม</vt:lpstr>
      <vt:lpstr>11.ทรัพย์ฯ</vt:lpstr>
      <vt:lpstr>12.ประกัน</vt:lpstr>
      <vt:lpstr>13.สุขภาพจิต</vt:lpstr>
      <vt:lpstr>14.ควบคุมโรค</vt:lpstr>
      <vt:lpstr>15.NCD </vt:lpstr>
      <vt:lpstr>16.สุขศึกษา</vt:lpstr>
      <vt:lpstr>แหล่งงบ</vt:lpstr>
      <vt:lpstr>งบลงทุน</vt:lpstr>
      <vt:lpstr>ประจำ!Print_Area</vt:lpstr>
      <vt:lpstr>ประเด็นยุทธ์!Print_Area</vt:lpstr>
      <vt:lpstr>รายกุลุ่มงาน!Print_Area</vt:lpstr>
      <vt:lpstr>'สรุปภารวมงบ '!Print_Area</vt:lpstr>
      <vt:lpstr>'1.บริหาร'!Print_Titles</vt:lpstr>
      <vt:lpstr>'10.ทันตกรรม'!Print_Titles</vt:lpstr>
      <vt:lpstr>'11.ทรัพย์ฯ'!Print_Titles</vt:lpstr>
      <vt:lpstr>'12.ประกัน'!Print_Titles</vt:lpstr>
      <vt:lpstr>'13.สุขภาพจิต'!Print_Titles</vt:lpstr>
      <vt:lpstr>'14.ควบคุมโรค'!Print_Titles</vt:lpstr>
      <vt:lpstr>'15.NCD '!Print_Titles</vt:lpstr>
      <vt:lpstr>'16.สุขศึกษา'!Print_Titles</vt:lpstr>
      <vt:lpstr>'2.พยส.'!Print_Titles</vt:lpstr>
      <vt:lpstr>'3.กฎหมาย '!Print_Titles</vt:lpstr>
      <vt:lpstr>'4.ตรวจสอบฯ'!Print_Titles</vt:lpstr>
      <vt:lpstr>'5.คุ้มครองฯ'!Print_Titles</vt:lpstr>
      <vt:lpstr>'6.ส่งเสริม'!Print_Titles</vt:lpstr>
      <vt:lpstr>'7.อนามัย'!Print_Titles</vt:lpstr>
      <vt:lpstr>'8.คุณภาพ'!Print_Titles</vt:lpstr>
      <vt:lpstr>'9.แผนไทย'!Print_Titles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แผนปฏิบัติราชการ</dc:title>
  <dc:subject>แผนปฏิบัติราชการ</dc:subject>
  <dc:creator>Mipble Plan-D</dc:creator>
  <cp:keywords>mipble plan-d</cp:keywords>
  <dc:description>แผนปฏิบัติราชการนี้ สร้างโดยอัตโนมัติจากระบบ Mipble Plan-D ดูรายละเอียดเพิ่มเติมได้ที่ https://www.mipble.com</dc:description>
  <cp:lastModifiedBy>User</cp:lastModifiedBy>
  <cp:lastPrinted>2023-10-06T14:55:22Z</cp:lastPrinted>
  <dcterms:created xsi:type="dcterms:W3CDTF">2023-09-28T14:12:59Z</dcterms:created>
  <dcterms:modified xsi:type="dcterms:W3CDTF">2023-10-10T01:44:59Z</dcterms:modified>
  <cp:category>Table</cp:category>
</cp:coreProperties>
</file>